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vatcscc-my.sharepoint.com/personal/jeremy_peterson_vatcscc_org/Documents/Documents - Virtual Air Traffic Control System Command Center/DCC/"/>
    </mc:Choice>
  </mc:AlternateContent>
  <xr:revisionPtr revIDLastSave="397" documentId="8_{CD72BE32-DDB1-4763-891E-58056B085B53}" xr6:coauthVersionLast="47" xr6:coauthVersionMax="47" xr10:uidLastSave="{734D22CF-5AC6-4BA2-B6F8-A569BD7283FB}"/>
  <bookViews>
    <workbookView xWindow="-108" yWindow="-108" windowWidth="23256" windowHeight="12576" xr2:uid="{FF421778-665F-46A7-84A6-229C6D30BC56}"/>
  </bookViews>
  <sheets>
    <sheet name="Master TMI Lo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 l="1"/>
  <c r="A48" i="1"/>
  <c r="A46" i="1"/>
  <c r="B46" i="1" s="1"/>
  <c r="A4564" i="1"/>
  <c r="B4564" i="1" s="1"/>
  <c r="A50" i="1"/>
  <c r="A4565" i="1"/>
  <c r="A51" i="1"/>
  <c r="B51" i="1" s="1"/>
  <c r="A52" i="1"/>
  <c r="B52" i="1" s="1"/>
  <c r="A4566" i="1"/>
  <c r="A53" i="1"/>
  <c r="A55" i="1"/>
  <c r="B55" i="1" s="1"/>
  <c r="A4567" i="1"/>
  <c r="B4567" i="1" s="1"/>
  <c r="A54" i="1"/>
  <c r="A57" i="1"/>
  <c r="A4568" i="1"/>
  <c r="B4568" i="1" s="1"/>
  <c r="A4569" i="1"/>
  <c r="B4569" i="1" s="1"/>
  <c r="A59" i="1"/>
  <c r="A60" i="1"/>
  <c r="A61" i="1"/>
  <c r="B61" i="1" s="1"/>
  <c r="A62" i="1"/>
  <c r="B62" i="1" s="1"/>
  <c r="A63" i="1"/>
  <c r="A65" i="1"/>
  <c r="A64" i="1"/>
  <c r="B64" i="1" s="1"/>
  <c r="A67" i="1"/>
  <c r="B67" i="1" s="1"/>
  <c r="A4570" i="1"/>
  <c r="A4571" i="1"/>
  <c r="A4572" i="1"/>
  <c r="B4572" i="1" s="1"/>
  <c r="A4573" i="1"/>
  <c r="B4573" i="1" s="1"/>
  <c r="A4574" i="1"/>
  <c r="A68" i="1"/>
  <c r="A69" i="1"/>
  <c r="B69" i="1" s="1"/>
  <c r="A70" i="1"/>
  <c r="B70" i="1" s="1"/>
  <c r="A71" i="1"/>
  <c r="A72" i="1"/>
  <c r="A73" i="1"/>
  <c r="B73" i="1" s="1"/>
  <c r="A74" i="1"/>
  <c r="B74" i="1" s="1"/>
  <c r="A75" i="1"/>
  <c r="A76" i="1"/>
  <c r="A77" i="1"/>
  <c r="B77" i="1" s="1"/>
  <c r="A78" i="1"/>
  <c r="B78" i="1" s="1"/>
  <c r="A79" i="1"/>
  <c r="A80" i="1"/>
  <c r="A81" i="1"/>
  <c r="B81" i="1" s="1"/>
  <c r="A82" i="1"/>
  <c r="B82" i="1" s="1"/>
  <c r="A83" i="1"/>
  <c r="A84" i="1"/>
  <c r="A85" i="1"/>
  <c r="B85" i="1" s="1"/>
  <c r="A86" i="1"/>
  <c r="B86" i="1" s="1"/>
  <c r="A87" i="1"/>
  <c r="A88" i="1"/>
  <c r="A89" i="1"/>
  <c r="B89" i="1" s="1"/>
  <c r="A90" i="1"/>
  <c r="B90" i="1" s="1"/>
  <c r="A91" i="1"/>
  <c r="A92" i="1"/>
  <c r="A93" i="1"/>
  <c r="B93" i="1" s="1"/>
  <c r="A94" i="1"/>
  <c r="B94" i="1" s="1"/>
  <c r="A95" i="1"/>
  <c r="A97" i="1"/>
  <c r="A98" i="1"/>
  <c r="B98" i="1" s="1"/>
  <c r="A99" i="1"/>
  <c r="B99" i="1" s="1"/>
  <c r="A100" i="1"/>
  <c r="A101" i="1"/>
  <c r="A102" i="1"/>
  <c r="B102" i="1" s="1"/>
  <c r="A103" i="1"/>
  <c r="B103" i="1" s="1"/>
  <c r="A104" i="1"/>
  <c r="A105" i="1"/>
  <c r="A106" i="1"/>
  <c r="B106" i="1" s="1"/>
  <c r="A4575" i="1"/>
  <c r="B4575" i="1" s="1"/>
  <c r="A107" i="1"/>
  <c r="A4576" i="1"/>
  <c r="A4577" i="1"/>
  <c r="B4577" i="1" s="1"/>
  <c r="A108" i="1"/>
  <c r="B108" i="1" s="1"/>
  <c r="A109" i="1"/>
  <c r="A4578" i="1"/>
  <c r="A4579" i="1"/>
  <c r="B4579" i="1" s="1"/>
  <c r="A4580" i="1"/>
  <c r="B4580" i="1" s="1"/>
  <c r="A4581" i="1"/>
  <c r="A4582" i="1"/>
  <c r="A111" i="1"/>
  <c r="B111" i="1" s="1"/>
  <c r="A110" i="1"/>
  <c r="B110" i="1" s="1"/>
  <c r="A112" i="1"/>
  <c r="A4583" i="1"/>
  <c r="A4584" i="1"/>
  <c r="B4584" i="1" s="1"/>
  <c r="A113" i="1"/>
  <c r="B113" i="1" s="1"/>
  <c r="A4585" i="1"/>
  <c r="A114" i="1"/>
  <c r="A4586" i="1"/>
  <c r="B4586" i="1" s="1"/>
  <c r="A4587" i="1"/>
  <c r="B4587" i="1" s="1"/>
  <c r="A115" i="1"/>
  <c r="A116" i="1"/>
  <c r="A4588" i="1"/>
  <c r="B4588" i="1" s="1"/>
  <c r="A4589" i="1"/>
  <c r="B4589" i="1" s="1"/>
  <c r="A4590" i="1"/>
  <c r="A4591" i="1"/>
  <c r="A4592" i="1"/>
  <c r="B4592" i="1" s="1"/>
  <c r="A4593" i="1"/>
  <c r="B4593" i="1" s="1"/>
  <c r="A4594" i="1"/>
  <c r="A4595" i="1"/>
  <c r="A4596" i="1"/>
  <c r="B4596" i="1" s="1"/>
  <c r="A4597" i="1"/>
  <c r="B4597" i="1" s="1"/>
  <c r="A119" i="1"/>
  <c r="A125" i="1"/>
  <c r="A126" i="1"/>
  <c r="B126" i="1" s="1"/>
  <c r="A127" i="1"/>
  <c r="B127" i="1" s="1"/>
  <c r="A128" i="1"/>
  <c r="A123" i="1"/>
  <c r="A124" i="1"/>
  <c r="B124" i="1" s="1"/>
  <c r="A122" i="1"/>
  <c r="B122" i="1" s="1"/>
  <c r="A4598" i="1"/>
  <c r="A4599" i="1"/>
  <c r="A4600" i="1"/>
  <c r="B4600" i="1" s="1"/>
  <c r="A4601" i="1"/>
  <c r="B4601" i="1" s="1"/>
  <c r="A4602" i="1"/>
  <c r="A4603" i="1"/>
  <c r="A4604" i="1"/>
  <c r="B4604" i="1" s="1"/>
  <c r="A129" i="1"/>
  <c r="B129" i="1" s="1"/>
  <c r="A130" i="1"/>
  <c r="A131" i="1"/>
  <c r="A132" i="1"/>
  <c r="B132" i="1" s="1"/>
  <c r="A138" i="1"/>
  <c r="B138" i="1" s="1"/>
  <c r="A139" i="1"/>
  <c r="A133" i="1"/>
  <c r="A134" i="1"/>
  <c r="B134" i="1" s="1"/>
  <c r="A135" i="1"/>
  <c r="B135" i="1" s="1"/>
  <c r="A4605" i="1"/>
  <c r="A4606" i="1"/>
  <c r="A4607" i="1"/>
  <c r="B4607" i="1" s="1"/>
  <c r="A4608" i="1"/>
  <c r="B4608" i="1" s="1"/>
  <c r="A136" i="1"/>
  <c r="A137" i="1"/>
  <c r="A4609" i="1"/>
  <c r="B4609" i="1" s="1"/>
  <c r="A4610" i="1"/>
  <c r="B4610" i="1" s="1"/>
  <c r="A4611" i="1"/>
  <c r="A4612" i="1"/>
  <c r="A140" i="1"/>
  <c r="B140" i="1" s="1"/>
  <c r="A141" i="1"/>
  <c r="B141" i="1" s="1"/>
  <c r="A142" i="1"/>
  <c r="A143" i="1"/>
  <c r="A144" i="1"/>
  <c r="B144" i="1" s="1"/>
  <c r="A145" i="1"/>
  <c r="B145" i="1" s="1"/>
  <c r="A146" i="1"/>
  <c r="A147" i="1"/>
  <c r="A148" i="1"/>
  <c r="B148" i="1" s="1"/>
  <c r="A149" i="1"/>
  <c r="B149" i="1" s="1"/>
  <c r="A150" i="1"/>
  <c r="A4613" i="1"/>
  <c r="A4614" i="1"/>
  <c r="B4614" i="1" s="1"/>
  <c r="A151" i="1"/>
  <c r="B151" i="1" s="1"/>
  <c r="A155" i="1"/>
  <c r="A156" i="1"/>
  <c r="A157" i="1"/>
  <c r="B157" i="1" s="1"/>
  <c r="A158" i="1"/>
  <c r="B158" i="1" s="1"/>
  <c r="A159" i="1"/>
  <c r="A160" i="1"/>
  <c r="A161" i="1"/>
  <c r="B161" i="1" s="1"/>
  <c r="A162" i="1"/>
  <c r="B162" i="1" s="1"/>
  <c r="A4615" i="1"/>
  <c r="A4616" i="1"/>
  <c r="A4617" i="1"/>
  <c r="B4617" i="1" s="1"/>
  <c r="A4618" i="1"/>
  <c r="B4618" i="1" s="1"/>
  <c r="A4619" i="1"/>
  <c r="A4620" i="1"/>
  <c r="A4621" i="1"/>
  <c r="B4621" i="1" s="1"/>
  <c r="A4622" i="1"/>
  <c r="B4622" i="1" s="1"/>
  <c r="A4623" i="1"/>
  <c r="A4624" i="1"/>
  <c r="A4625" i="1"/>
  <c r="B4625" i="1" s="1"/>
  <c r="A4626" i="1"/>
  <c r="B4626" i="1" s="1"/>
  <c r="A4627" i="1"/>
  <c r="A4628" i="1"/>
  <c r="A4629" i="1"/>
  <c r="B4629" i="1" s="1"/>
  <c r="A4630" i="1"/>
  <c r="B4630" i="1" s="1"/>
  <c r="A4631" i="1"/>
  <c r="A4632" i="1"/>
  <c r="A4633" i="1"/>
  <c r="B4633" i="1" s="1"/>
  <c r="A4634" i="1"/>
  <c r="B4634" i="1" s="1"/>
  <c r="A166" i="1"/>
  <c r="A4635" i="1"/>
  <c r="A4636" i="1"/>
  <c r="B4636" i="1" s="1"/>
  <c r="A4637" i="1"/>
  <c r="B4637" i="1" s="1"/>
  <c r="A4638" i="1"/>
  <c r="A4639" i="1"/>
  <c r="A4640" i="1"/>
  <c r="B4640" i="1" s="1"/>
  <c r="A4641" i="1"/>
  <c r="B4641" i="1" s="1"/>
  <c r="A4642" i="1"/>
  <c r="A169" i="1"/>
  <c r="A168" i="1"/>
  <c r="B168" i="1" s="1"/>
  <c r="A170" i="1"/>
  <c r="B170" i="1" s="1"/>
  <c r="A173" i="1"/>
  <c r="A174" i="1"/>
  <c r="A175" i="1"/>
  <c r="B175" i="1" s="1"/>
  <c r="A176" i="1"/>
  <c r="B176" i="1" s="1"/>
  <c r="A177" i="1"/>
  <c r="A178" i="1"/>
  <c r="A4643" i="1"/>
  <c r="B4643" i="1" s="1"/>
  <c r="A179" i="1"/>
  <c r="B179" i="1" s="1"/>
  <c r="A180" i="1"/>
  <c r="A181" i="1"/>
  <c r="A182" i="1"/>
  <c r="B182" i="1" s="1"/>
  <c r="A183" i="1"/>
  <c r="B183" i="1" s="1"/>
  <c r="A4644" i="1"/>
  <c r="A184" i="1"/>
  <c r="A4645" i="1"/>
  <c r="B4645" i="1" s="1"/>
  <c r="A4646" i="1"/>
  <c r="B4646" i="1" s="1"/>
  <c r="A4647" i="1"/>
  <c r="A187" i="1"/>
  <c r="A188" i="1"/>
  <c r="B188" i="1" s="1"/>
  <c r="A4648" i="1"/>
  <c r="B4648" i="1" s="1"/>
  <c r="A4649" i="1"/>
  <c r="A4650" i="1"/>
  <c r="A4651" i="1"/>
  <c r="B4651" i="1" s="1"/>
  <c r="A4653" i="1"/>
  <c r="B4653" i="1" s="1"/>
  <c r="A4652" i="1"/>
  <c r="A191" i="1"/>
  <c r="A190" i="1"/>
  <c r="B190" i="1" s="1"/>
  <c r="A194" i="1"/>
  <c r="B194" i="1" s="1"/>
  <c r="A4654" i="1"/>
  <c r="A196" i="1"/>
  <c r="A4655" i="1"/>
  <c r="B4655" i="1" s="1"/>
  <c r="A4656" i="1"/>
  <c r="B4656" i="1" s="1"/>
  <c r="A4657" i="1"/>
  <c r="A201" i="1"/>
  <c r="A4658" i="1"/>
  <c r="B4658" i="1" s="1"/>
  <c r="A4659" i="1"/>
  <c r="B4659" i="1" s="1"/>
  <c r="A4660" i="1"/>
  <c r="A4661" i="1"/>
  <c r="A4662" i="1"/>
  <c r="B4662" i="1" s="1"/>
  <c r="A4663" i="1"/>
  <c r="B4663" i="1" s="1"/>
  <c r="A4664" i="1"/>
  <c r="A4665" i="1"/>
  <c r="A202" i="1"/>
  <c r="B202" i="1" s="1"/>
  <c r="A203" i="1"/>
  <c r="B203" i="1" s="1"/>
  <c r="A204" i="1"/>
  <c r="A205" i="1"/>
  <c r="A208" i="1"/>
  <c r="B208" i="1" s="1"/>
  <c r="A206" i="1"/>
  <c r="B206" i="1" s="1"/>
  <c r="A207" i="1"/>
  <c r="A209" i="1"/>
  <c r="A4666" i="1"/>
  <c r="B4666" i="1" s="1"/>
  <c r="A4667" i="1"/>
  <c r="B4667" i="1" s="1"/>
  <c r="A4668" i="1"/>
  <c r="A4669" i="1"/>
  <c r="A4670" i="1"/>
  <c r="B4670" i="1" s="1"/>
  <c r="A4671" i="1"/>
  <c r="B4671" i="1" s="1"/>
  <c r="A4672" i="1"/>
  <c r="A4673" i="1"/>
  <c r="A4674" i="1"/>
  <c r="B4674" i="1" s="1"/>
  <c r="A4675" i="1"/>
  <c r="B4675" i="1" s="1"/>
  <c r="A4676" i="1"/>
  <c r="A213" i="1"/>
  <c r="A4677" i="1"/>
  <c r="B4677" i="1" s="1"/>
  <c r="A215" i="1"/>
  <c r="B215" i="1" s="1"/>
  <c r="A216" i="1"/>
  <c r="A217" i="1"/>
  <c r="A218" i="1"/>
  <c r="B218" i="1" s="1"/>
  <c r="A4678" i="1"/>
  <c r="B4678" i="1" s="1"/>
  <c r="A4679" i="1"/>
  <c r="A4680" i="1"/>
  <c r="A4681" i="1"/>
  <c r="B4681" i="1" s="1"/>
  <c r="A219" i="1"/>
  <c r="B219" i="1" s="1"/>
  <c r="A220" i="1"/>
  <c r="A4682" i="1"/>
  <c r="A4683" i="1"/>
  <c r="B4683" i="1" s="1"/>
  <c r="A4684" i="1"/>
  <c r="B4684" i="1" s="1"/>
  <c r="A4685" i="1"/>
  <c r="A4686" i="1"/>
  <c r="A4687" i="1"/>
  <c r="B4687" i="1" s="1"/>
  <c r="A4688" i="1"/>
  <c r="B4688" i="1" s="1"/>
  <c r="A4689" i="1"/>
  <c r="A4690" i="1"/>
  <c r="A4691" i="1"/>
  <c r="B4691" i="1" s="1"/>
  <c r="A4692" i="1"/>
  <c r="B4692" i="1" s="1"/>
  <c r="A4693" i="1"/>
  <c r="A4694" i="1"/>
  <c r="A4696" i="1"/>
  <c r="B4696" i="1" s="1"/>
  <c r="A4695" i="1"/>
  <c r="B4695" i="1" s="1"/>
  <c r="A4698" i="1"/>
  <c r="A232" i="1"/>
  <c r="A4699" i="1"/>
  <c r="B4699" i="1" s="1"/>
  <c r="A4700" i="1"/>
  <c r="B4700" i="1" s="1"/>
  <c r="A4701" i="1"/>
  <c r="A4702" i="1"/>
  <c r="A4703" i="1"/>
  <c r="B4703" i="1" s="1"/>
  <c r="A4704" i="1"/>
  <c r="B4704" i="1" s="1"/>
  <c r="A4705" i="1"/>
  <c r="A4706" i="1"/>
  <c r="A4713" i="1"/>
  <c r="B4713" i="1" s="1"/>
  <c r="A4714" i="1"/>
  <c r="B4714" i="1" s="1"/>
  <c r="A4707" i="1"/>
  <c r="A4708" i="1"/>
  <c r="A4709" i="1"/>
  <c r="B4709" i="1" s="1"/>
  <c r="A4710" i="1"/>
  <c r="B4710" i="1" s="1"/>
  <c r="A4711" i="1"/>
  <c r="A4712" i="1"/>
  <c r="A233" i="1"/>
  <c r="B233" i="1" s="1"/>
  <c r="A234" i="1"/>
  <c r="B234" i="1" s="1"/>
  <c r="A235" i="1"/>
  <c r="A4715" i="1"/>
  <c r="A4716" i="1"/>
  <c r="B4716" i="1" s="1"/>
  <c r="A4717" i="1"/>
  <c r="B4717" i="1" s="1"/>
  <c r="A4718" i="1"/>
  <c r="A4719" i="1"/>
  <c r="A4720" i="1"/>
  <c r="B4720" i="1" s="1"/>
  <c r="A4721" i="1"/>
  <c r="B4721" i="1" s="1"/>
  <c r="A4722" i="1"/>
  <c r="A4723" i="1"/>
  <c r="A242" i="1"/>
  <c r="B242" i="1" s="1"/>
  <c r="A4724" i="1"/>
  <c r="B4724" i="1" s="1"/>
  <c r="A4725" i="1"/>
  <c r="A4726" i="1"/>
  <c r="A4727" i="1"/>
  <c r="B4727" i="1" s="1"/>
  <c r="A245" i="1"/>
  <c r="B245" i="1" s="1"/>
  <c r="A246" i="1"/>
  <c r="A247" i="1"/>
  <c r="A4728" i="1"/>
  <c r="B4728" i="1" s="1"/>
  <c r="A4729" i="1"/>
  <c r="B4729" i="1" s="1"/>
  <c r="A4730" i="1"/>
  <c r="A4731" i="1"/>
  <c r="A4732" i="1"/>
  <c r="B4732" i="1" s="1"/>
  <c r="A4733" i="1"/>
  <c r="B4733" i="1" s="1"/>
  <c r="A4734" i="1"/>
  <c r="A4735" i="1"/>
  <c r="A4736" i="1"/>
  <c r="B4736" i="1" s="1"/>
  <c r="A4737" i="1"/>
  <c r="B4737" i="1" s="1"/>
  <c r="A4738" i="1"/>
  <c r="A4739" i="1"/>
  <c r="A4740" i="1"/>
  <c r="B4740" i="1" s="1"/>
  <c r="A4741" i="1"/>
  <c r="B4741" i="1" s="1"/>
  <c r="A250" i="1"/>
  <c r="A249" i="1"/>
  <c r="A251" i="1"/>
  <c r="B251" i="1" s="1"/>
  <c r="A4742" i="1"/>
  <c r="B4742" i="1" s="1"/>
  <c r="A253" i="1"/>
  <c r="A252" i="1"/>
  <c r="A254" i="1"/>
  <c r="B254" i="1" s="1"/>
  <c r="A255" i="1"/>
  <c r="B255" i="1" s="1"/>
  <c r="A4743" i="1"/>
  <c r="A4763" i="1"/>
  <c r="A4764" i="1"/>
  <c r="B4764" i="1" s="1"/>
  <c r="A4744" i="1"/>
  <c r="B4744" i="1" s="1"/>
  <c r="A4745" i="1"/>
  <c r="A4746" i="1"/>
  <c r="A4747" i="1"/>
  <c r="B4747" i="1" s="1"/>
  <c r="A4748" i="1"/>
  <c r="B4748" i="1" s="1"/>
  <c r="A4749" i="1"/>
  <c r="A4762" i="1"/>
  <c r="A4750" i="1"/>
  <c r="B4750" i="1" s="1"/>
  <c r="A4751" i="1"/>
  <c r="B4751" i="1" s="1"/>
  <c r="A4752" i="1"/>
  <c r="A4753" i="1"/>
  <c r="A4754" i="1"/>
  <c r="B4754" i="1" s="1"/>
  <c r="A4755" i="1"/>
  <c r="B4755" i="1" s="1"/>
  <c r="A4756" i="1"/>
  <c r="A4757" i="1"/>
  <c r="A4758" i="1"/>
  <c r="B4758" i="1" s="1"/>
  <c r="A4759" i="1"/>
  <c r="B4759" i="1" s="1"/>
  <c r="A4760" i="1"/>
  <c r="A4761" i="1"/>
  <c r="A257" i="1"/>
  <c r="B257" i="1" s="1"/>
  <c r="A4765" i="1"/>
  <c r="B4765" i="1" s="1"/>
  <c r="A4766" i="1"/>
  <c r="A258" i="1"/>
  <c r="A259" i="1"/>
  <c r="B259" i="1" s="1"/>
  <c r="A4767" i="1"/>
  <c r="B4767" i="1" s="1"/>
  <c r="A4768" i="1"/>
  <c r="A4769" i="1"/>
  <c r="A4770" i="1"/>
  <c r="A4771" i="1"/>
  <c r="B4771" i="1" s="1"/>
  <c r="A4772" i="1"/>
  <c r="A4773" i="1"/>
  <c r="A4774" i="1"/>
  <c r="B4774" i="1" s="1"/>
  <c r="A4775" i="1"/>
  <c r="B4775" i="1" s="1"/>
  <c r="A4776" i="1"/>
  <c r="A4777" i="1"/>
  <c r="A4778" i="1"/>
  <c r="B4778" i="1" s="1"/>
  <c r="A4779" i="1"/>
  <c r="B4779" i="1" s="1"/>
  <c r="A4780" i="1"/>
  <c r="A4781" i="1"/>
  <c r="A4782" i="1"/>
  <c r="B4782" i="1" s="1"/>
  <c r="A4783" i="1"/>
  <c r="B4783" i="1" s="1"/>
  <c r="A4784" i="1"/>
  <c r="A4785" i="1"/>
  <c r="A4786" i="1"/>
  <c r="B4786" i="1" s="1"/>
  <c r="A4787" i="1"/>
  <c r="B4787" i="1" s="1"/>
  <c r="A260" i="1"/>
  <c r="A261" i="1"/>
  <c r="A262" i="1"/>
  <c r="B262" i="1" s="1"/>
  <c r="A263" i="1"/>
  <c r="B263" i="1" s="1"/>
  <c r="A264" i="1"/>
  <c r="A265" i="1"/>
  <c r="A266" i="1"/>
  <c r="B266" i="1" s="1"/>
  <c r="A267" i="1"/>
  <c r="B267" i="1" s="1"/>
  <c r="A268" i="1"/>
  <c r="A269" i="1"/>
  <c r="A270" i="1"/>
  <c r="A4788" i="1"/>
  <c r="B4788" i="1" s="1"/>
  <c r="A4789" i="1"/>
  <c r="A4790" i="1"/>
  <c r="A4791" i="1"/>
  <c r="B4791" i="1" s="1"/>
  <c r="A4792" i="1"/>
  <c r="B4792" i="1" s="1"/>
  <c r="A4793" i="1"/>
  <c r="A4794" i="1"/>
  <c r="A4795" i="1"/>
  <c r="B4795" i="1" s="1"/>
  <c r="A4796" i="1"/>
  <c r="B4796" i="1" s="1"/>
  <c r="A4797" i="1"/>
  <c r="A4798" i="1"/>
  <c r="A4799" i="1"/>
  <c r="B4799" i="1" s="1"/>
  <c r="A4800" i="1"/>
  <c r="B4800" i="1" s="1"/>
  <c r="A4801" i="1"/>
  <c r="A4802" i="1"/>
  <c r="A4803" i="1"/>
  <c r="B4803" i="1" s="1"/>
  <c r="A4804" i="1"/>
  <c r="B4804" i="1" s="1"/>
  <c r="A4805" i="1"/>
  <c r="A4806" i="1"/>
  <c r="A4807" i="1"/>
  <c r="B4807" i="1" s="1"/>
  <c r="A4808" i="1"/>
  <c r="B4808" i="1" s="1"/>
  <c r="A4809" i="1"/>
  <c r="A4810" i="1"/>
  <c r="A4811" i="1"/>
  <c r="B4811" i="1" s="1"/>
  <c r="A4812" i="1"/>
  <c r="B4812" i="1" s="1"/>
  <c r="A4813" i="1"/>
  <c r="A4814" i="1"/>
  <c r="A4815" i="1"/>
  <c r="B4815" i="1" s="1"/>
  <c r="A4816" i="1"/>
  <c r="B4816" i="1" s="1"/>
  <c r="A4817" i="1"/>
  <c r="A4818" i="1"/>
  <c r="A4819" i="1"/>
  <c r="A4820" i="1"/>
  <c r="B4820" i="1" s="1"/>
  <c r="A336" i="1"/>
  <c r="A337" i="1"/>
  <c r="A339" i="1"/>
  <c r="A340" i="1"/>
  <c r="B340" i="1" s="1"/>
  <c r="A341" i="1"/>
  <c r="A342" i="1"/>
  <c r="A343" i="1"/>
  <c r="B343" i="1" s="1"/>
  <c r="A344" i="1"/>
  <c r="B344" i="1" s="1"/>
  <c r="A345" i="1"/>
  <c r="A346" i="1"/>
  <c r="A347" i="1"/>
  <c r="B347" i="1" s="1"/>
  <c r="A348" i="1"/>
  <c r="B348" i="1" s="1"/>
  <c r="A4821" i="1"/>
  <c r="A4822" i="1"/>
  <c r="A4823" i="1"/>
  <c r="B4823" i="1" s="1"/>
  <c r="A355" i="1"/>
  <c r="B355" i="1" s="1"/>
  <c r="A4824" i="1"/>
  <c r="A4825" i="1"/>
  <c r="A4826" i="1"/>
  <c r="B4826" i="1" s="1"/>
  <c r="A4827" i="1"/>
  <c r="B4827" i="1" s="1"/>
  <c r="A4828" i="1"/>
  <c r="A4829" i="1"/>
  <c r="A4830" i="1"/>
  <c r="B4830" i="1" s="1"/>
  <c r="A4831" i="1"/>
  <c r="B4831" i="1" s="1"/>
  <c r="A4832" i="1"/>
  <c r="A4833" i="1"/>
  <c r="A4834" i="1"/>
  <c r="B4834" i="1" s="1"/>
  <c r="A351" i="1"/>
  <c r="B351" i="1" s="1"/>
  <c r="A4835" i="1"/>
  <c r="A352" i="1"/>
  <c r="A358" i="1"/>
  <c r="B358" i="1" s="1"/>
  <c r="A359" i="1"/>
  <c r="B359" i="1" s="1"/>
  <c r="A360" i="1"/>
  <c r="A361" i="1"/>
  <c r="A362" i="1"/>
  <c r="B362" i="1" s="1"/>
  <c r="A4836" i="1"/>
  <c r="B4836" i="1" s="1"/>
  <c r="A4837" i="1"/>
  <c r="A4838" i="1"/>
  <c r="A4839" i="1"/>
  <c r="B4839" i="1" s="1"/>
  <c r="A4840" i="1"/>
  <c r="B4840" i="1" s="1"/>
  <c r="A4841" i="1"/>
  <c r="A4842" i="1"/>
  <c r="A4843" i="1"/>
  <c r="B4843" i="1" s="1"/>
  <c r="A363" i="1"/>
  <c r="B363" i="1" s="1"/>
  <c r="A368" i="1"/>
  <c r="A369" i="1"/>
  <c r="A376" i="1"/>
  <c r="B376" i="1" s="1"/>
  <c r="A377" i="1"/>
  <c r="B377" i="1" s="1"/>
  <c r="A378" i="1"/>
  <c r="A379" i="1"/>
  <c r="A4844" i="1"/>
  <c r="B4844" i="1" s="1"/>
  <c r="A4845" i="1"/>
  <c r="B4845" i="1" s="1"/>
  <c r="A4846" i="1"/>
  <c r="A381" i="1"/>
  <c r="A380" i="1"/>
  <c r="B380" i="1" s="1"/>
  <c r="A382" i="1"/>
  <c r="B382" i="1" s="1"/>
  <c r="A4847" i="1"/>
  <c r="A383" i="1"/>
  <c r="A384" i="1"/>
  <c r="B384" i="1" s="1"/>
  <c r="A385" i="1"/>
  <c r="B385" i="1" s="1"/>
  <c r="A386" i="1"/>
  <c r="A387" i="1"/>
  <c r="A390" i="1"/>
  <c r="A391" i="1"/>
  <c r="B391" i="1" s="1"/>
  <c r="A4848" i="1"/>
  <c r="A4849" i="1"/>
  <c r="A4850" i="1"/>
  <c r="B4850" i="1" s="1"/>
  <c r="A4851" i="1"/>
  <c r="B4851" i="1" s="1"/>
  <c r="A4852" i="1"/>
  <c r="A4853" i="1"/>
  <c r="A4854" i="1"/>
  <c r="B4854" i="1" s="1"/>
  <c r="A4855" i="1"/>
  <c r="B4855" i="1" s="1"/>
  <c r="A4856" i="1"/>
  <c r="A4857" i="1"/>
  <c r="A4858" i="1"/>
  <c r="B4858" i="1" s="1"/>
  <c r="A4859" i="1"/>
  <c r="B4859" i="1" s="1"/>
  <c r="A4860" i="1"/>
  <c r="A4861" i="1"/>
  <c r="A4862" i="1"/>
  <c r="B4862" i="1" s="1"/>
  <c r="A4863" i="1"/>
  <c r="B4863" i="1" s="1"/>
  <c r="A409" i="1"/>
  <c r="A410" i="1"/>
  <c r="A411" i="1"/>
  <c r="B411" i="1" s="1"/>
  <c r="A412" i="1"/>
  <c r="B412" i="1" s="1"/>
  <c r="A413" i="1"/>
  <c r="A414" i="1"/>
  <c r="A415" i="1"/>
  <c r="B415" i="1" s="1"/>
  <c r="A416" i="1"/>
  <c r="B416" i="1" s="1"/>
  <c r="A417" i="1"/>
  <c r="A418" i="1"/>
  <c r="A397" i="1"/>
  <c r="B397" i="1" s="1"/>
  <c r="A398" i="1"/>
  <c r="B398" i="1" s="1"/>
  <c r="A399" i="1"/>
  <c r="A400" i="1"/>
  <c r="A401" i="1"/>
  <c r="B401" i="1" s="1"/>
  <c r="A402" i="1"/>
  <c r="B402" i="1" s="1"/>
  <c r="A403" i="1"/>
  <c r="A396" i="1"/>
  <c r="A404" i="1"/>
  <c r="B404" i="1" s="1"/>
  <c r="A405" i="1"/>
  <c r="B405" i="1" s="1"/>
  <c r="A406" i="1"/>
  <c r="A407" i="1"/>
  <c r="A408" i="1"/>
  <c r="B408" i="1" s="1"/>
  <c r="A420" i="1"/>
  <c r="B420" i="1" s="1"/>
  <c r="A4864" i="1"/>
  <c r="A421" i="1"/>
  <c r="A422" i="1"/>
  <c r="B422" i="1" s="1"/>
  <c r="A423" i="1"/>
  <c r="B423" i="1" s="1"/>
  <c r="A424" i="1"/>
  <c r="A425" i="1"/>
  <c r="A426" i="1"/>
  <c r="B426" i="1" s="1"/>
  <c r="A427" i="1"/>
  <c r="B427" i="1" s="1"/>
  <c r="A428" i="1"/>
  <c r="A429" i="1"/>
  <c r="A430" i="1"/>
  <c r="B430" i="1" s="1"/>
  <c r="A431" i="1"/>
  <c r="B431" i="1" s="1"/>
  <c r="A432" i="1"/>
  <c r="A434" i="1"/>
  <c r="A320" i="1"/>
  <c r="B320" i="1" s="1"/>
  <c r="A435" i="1"/>
  <c r="B435" i="1" s="1"/>
  <c r="A436" i="1"/>
  <c r="A437" i="1"/>
  <c r="A439" i="1"/>
  <c r="B439" i="1" s="1"/>
  <c r="A440" i="1"/>
  <c r="B440" i="1" s="1"/>
  <c r="A441" i="1"/>
  <c r="A4865" i="1"/>
  <c r="A447" i="1"/>
  <c r="B447" i="1" s="1"/>
  <c r="A448" i="1"/>
  <c r="B448" i="1" s="1"/>
  <c r="A449" i="1"/>
  <c r="A450" i="1"/>
  <c r="A451" i="1"/>
  <c r="B451" i="1" s="1"/>
  <c r="A452" i="1"/>
  <c r="B452" i="1" s="1"/>
  <c r="A453" i="1"/>
  <c r="A454" i="1"/>
  <c r="A455" i="1"/>
  <c r="B455" i="1" s="1"/>
  <c r="A456" i="1"/>
  <c r="B456" i="1" s="1"/>
  <c r="A457" i="1"/>
  <c r="A443" i="1"/>
  <c r="A458" i="1"/>
  <c r="B458" i="1" s="1"/>
  <c r="A459" i="1"/>
  <c r="B459" i="1" s="1"/>
  <c r="A460" i="1"/>
  <c r="A461" i="1"/>
  <c r="A462" i="1"/>
  <c r="B462" i="1" s="1"/>
  <c r="A463" i="1"/>
  <c r="B463" i="1" s="1"/>
  <c r="A464" i="1"/>
  <c r="A465" i="1"/>
  <c r="A466" i="1"/>
  <c r="B466" i="1" s="1"/>
  <c r="A467" i="1"/>
  <c r="B467" i="1" s="1"/>
  <c r="A468" i="1"/>
  <c r="A469" i="1"/>
  <c r="A470" i="1"/>
  <c r="B470" i="1" s="1"/>
  <c r="A474" i="1"/>
  <c r="B474" i="1" s="1"/>
  <c r="A471" i="1"/>
  <c r="A472" i="1"/>
  <c r="A473" i="1"/>
  <c r="B473" i="1" s="1"/>
  <c r="A4867" i="1"/>
  <c r="B4867" i="1" s="1"/>
  <c r="A4868" i="1"/>
  <c r="A4869" i="1"/>
  <c r="A4870" i="1"/>
  <c r="B4870" i="1" s="1"/>
  <c r="A475" i="1"/>
  <c r="B475" i="1" s="1"/>
  <c r="A476" i="1"/>
  <c r="A477" i="1"/>
  <c r="A4871" i="1"/>
  <c r="B4871" i="1" s="1"/>
  <c r="A478" i="1"/>
  <c r="B478" i="1" s="1"/>
  <c r="A4866" i="1"/>
  <c r="A479" i="1"/>
  <c r="A480" i="1"/>
  <c r="B480" i="1" s="1"/>
  <c r="A4872" i="1"/>
  <c r="B4872" i="1" s="1"/>
  <c r="A4873" i="1"/>
  <c r="A481" i="1"/>
  <c r="A482" i="1"/>
  <c r="B482" i="1" s="1"/>
  <c r="A4874" i="1"/>
  <c r="B4874" i="1" s="1"/>
  <c r="A483" i="1"/>
  <c r="A4875" i="1"/>
  <c r="A4876" i="1"/>
  <c r="B4876" i="1" s="1"/>
  <c r="A4877" i="1"/>
  <c r="B4877" i="1" s="1"/>
  <c r="A4878" i="1"/>
  <c r="A4879" i="1"/>
  <c r="A4880" i="1"/>
  <c r="B4880" i="1" s="1"/>
  <c r="A4881" i="1"/>
  <c r="B4881" i="1" s="1"/>
  <c r="A4882" i="1"/>
  <c r="A4883" i="1"/>
  <c r="A4884" i="1"/>
  <c r="B4884" i="1" s="1"/>
  <c r="A4885" i="1"/>
  <c r="B4885" i="1" s="1"/>
  <c r="A4886" i="1"/>
  <c r="A4887" i="1"/>
  <c r="A4888" i="1"/>
  <c r="B4888" i="1" s="1"/>
  <c r="A4889" i="1"/>
  <c r="B4889" i="1" s="1"/>
  <c r="A4890" i="1"/>
  <c r="A4891" i="1"/>
  <c r="A4892" i="1"/>
  <c r="B4892" i="1" s="1"/>
  <c r="A488" i="1"/>
  <c r="B488" i="1" s="1"/>
  <c r="A489" i="1"/>
  <c r="A486" i="1"/>
  <c r="A491" i="1"/>
  <c r="B491" i="1" s="1"/>
  <c r="A492" i="1"/>
  <c r="B492" i="1" s="1"/>
  <c r="A493" i="1"/>
  <c r="A494" i="1"/>
  <c r="A497" i="1"/>
  <c r="B497" i="1" s="1"/>
  <c r="A498" i="1"/>
  <c r="B498" i="1" s="1"/>
  <c r="A500" i="1"/>
  <c r="A501" i="1"/>
  <c r="A4893" i="1"/>
  <c r="B4893" i="1" s="1"/>
  <c r="A4894" i="1"/>
  <c r="B4894" i="1" s="1"/>
  <c r="A4895" i="1"/>
  <c r="A4896" i="1"/>
  <c r="A4897" i="1"/>
  <c r="B4897" i="1" s="1"/>
  <c r="A4898" i="1"/>
  <c r="B4898" i="1" s="1"/>
  <c r="A4899" i="1"/>
  <c r="A4900" i="1"/>
  <c r="A4901" i="1"/>
  <c r="B4901" i="1" s="1"/>
  <c r="A4902" i="1"/>
  <c r="B4902" i="1" s="1"/>
  <c r="A4903" i="1"/>
  <c r="A4904" i="1"/>
  <c r="A4905" i="1"/>
  <c r="B4905" i="1" s="1"/>
  <c r="A4906" i="1"/>
  <c r="B4906" i="1" s="1"/>
  <c r="A505" i="1"/>
  <c r="A506" i="1"/>
  <c r="A507" i="1"/>
  <c r="B507" i="1" s="1"/>
  <c r="A508" i="1"/>
  <c r="B508" i="1" s="1"/>
  <c r="A509" i="1"/>
  <c r="A510" i="1"/>
  <c r="A511" i="1"/>
  <c r="B511" i="1" s="1"/>
  <c r="A512" i="1"/>
  <c r="B512" i="1" s="1"/>
  <c r="A513" i="1"/>
  <c r="A514" i="1"/>
  <c r="A515" i="1"/>
  <c r="B515" i="1" s="1"/>
  <c r="A516" i="1"/>
  <c r="B516" i="1" s="1"/>
  <c r="A517" i="1"/>
  <c r="A518" i="1"/>
  <c r="A519" i="1"/>
  <c r="B519" i="1" s="1"/>
  <c r="A520" i="1"/>
  <c r="B520" i="1" s="1"/>
  <c r="A527" i="1"/>
  <c r="A528" i="1"/>
  <c r="A521" i="1"/>
  <c r="B521" i="1" s="1"/>
  <c r="A4907" i="1"/>
  <c r="B4907" i="1" s="1"/>
  <c r="A523" i="1"/>
  <c r="A524" i="1"/>
  <c r="A529" i="1"/>
  <c r="B529" i="1" s="1"/>
  <c r="A530" i="1"/>
  <c r="B530" i="1" s="1"/>
  <c r="A531" i="1"/>
  <c r="A532" i="1"/>
  <c r="A533" i="1"/>
  <c r="B533" i="1" s="1"/>
  <c r="A534" i="1"/>
  <c r="B534" i="1" s="1"/>
  <c r="A535" i="1"/>
  <c r="A536" i="1"/>
  <c r="A537" i="1"/>
  <c r="B537" i="1" s="1"/>
  <c r="A4908" i="1"/>
  <c r="B4908" i="1" s="1"/>
  <c r="A4909" i="1"/>
  <c r="A4910" i="1"/>
  <c r="A4911" i="1"/>
  <c r="B4911" i="1" s="1"/>
  <c r="A4912" i="1"/>
  <c r="B4912" i="1" s="1"/>
  <c r="A4913" i="1"/>
  <c r="A4914" i="1"/>
  <c r="A4915" i="1"/>
  <c r="B4915" i="1" s="1"/>
  <c r="A4916" i="1"/>
  <c r="B4916" i="1" s="1"/>
  <c r="A4917" i="1"/>
  <c r="A4918" i="1"/>
  <c r="A4919" i="1"/>
  <c r="B4919" i="1" s="1"/>
  <c r="A4920" i="1"/>
  <c r="B4920" i="1" s="1"/>
  <c r="A543" i="1"/>
  <c r="A544" i="1"/>
  <c r="A545" i="1"/>
  <c r="B545" i="1" s="1"/>
  <c r="A546" i="1"/>
  <c r="B546" i="1" s="1"/>
  <c r="A547" i="1"/>
  <c r="A548" i="1"/>
  <c r="A549" i="1"/>
  <c r="B549" i="1" s="1"/>
  <c r="A550" i="1"/>
  <c r="B550" i="1" s="1"/>
  <c r="A551" i="1"/>
  <c r="A552" i="1"/>
  <c r="A553" i="1"/>
  <c r="B553" i="1" s="1"/>
  <c r="A554" i="1"/>
  <c r="B554" i="1" s="1"/>
  <c r="A555" i="1"/>
  <c r="A556" i="1"/>
  <c r="A557" i="1"/>
  <c r="B557" i="1" s="1"/>
  <c r="A4921" i="1"/>
  <c r="B4921" i="1" s="1"/>
  <c r="A558" i="1"/>
  <c r="A559" i="1"/>
  <c r="A560" i="1"/>
  <c r="B560" i="1" s="1"/>
  <c r="A561" i="1"/>
  <c r="B561" i="1" s="1"/>
  <c r="A562" i="1"/>
  <c r="A563" i="1"/>
  <c r="A565" i="1"/>
  <c r="B565" i="1" s="1"/>
  <c r="A566" i="1"/>
  <c r="B566" i="1" s="1"/>
  <c r="A567" i="1"/>
  <c r="A568" i="1"/>
  <c r="A4922" i="1"/>
  <c r="B4922" i="1" s="1"/>
  <c r="A569" i="1"/>
  <c r="B569" i="1" s="1"/>
  <c r="A570" i="1"/>
  <c r="A571" i="1"/>
  <c r="A572" i="1"/>
  <c r="B572" i="1" s="1"/>
  <c r="A573" i="1"/>
  <c r="B573" i="1" s="1"/>
  <c r="A574" i="1"/>
  <c r="A575" i="1"/>
  <c r="A576" i="1"/>
  <c r="B576" i="1" s="1"/>
  <c r="A4923" i="1"/>
  <c r="B4923" i="1" s="1"/>
  <c r="A4924" i="1"/>
  <c r="A4925" i="1"/>
  <c r="A4926" i="1"/>
  <c r="B4926" i="1" s="1"/>
  <c r="A4927" i="1"/>
  <c r="B4927" i="1" s="1"/>
  <c r="A4928" i="1"/>
  <c r="A4929" i="1"/>
  <c r="A4930" i="1"/>
  <c r="B4930" i="1" s="1"/>
  <c r="A4931" i="1"/>
  <c r="B4931" i="1" s="1"/>
  <c r="A4932" i="1"/>
  <c r="A4933" i="1"/>
  <c r="A4934" i="1"/>
  <c r="B4934" i="1" s="1"/>
  <c r="A4935" i="1"/>
  <c r="B4935" i="1" s="1"/>
  <c r="A4936" i="1"/>
  <c r="A4937" i="1"/>
  <c r="A4938" i="1"/>
  <c r="B4938" i="1" s="1"/>
  <c r="A587" i="1"/>
  <c r="B587" i="1" s="1"/>
  <c r="A588" i="1"/>
  <c r="A589" i="1"/>
  <c r="A590" i="1"/>
  <c r="B590" i="1" s="1"/>
  <c r="A591" i="1"/>
  <c r="B591" i="1" s="1"/>
  <c r="A592" i="1"/>
  <c r="A4941" i="1"/>
  <c r="A4942" i="1"/>
  <c r="B4942" i="1" s="1"/>
  <c r="A4943" i="1"/>
  <c r="B4943" i="1" s="1"/>
  <c r="A4944" i="1"/>
  <c r="A4945" i="1"/>
  <c r="A4946" i="1"/>
  <c r="B4946" i="1" s="1"/>
  <c r="A4947" i="1"/>
  <c r="B4947" i="1" s="1"/>
  <c r="A4948" i="1"/>
  <c r="A4949" i="1"/>
  <c r="A4950" i="1"/>
  <c r="B4950" i="1" s="1"/>
  <c r="A595" i="1"/>
  <c r="B595" i="1" s="1"/>
  <c r="A596" i="1"/>
  <c r="A597" i="1"/>
  <c r="A598" i="1"/>
  <c r="B598" i="1" s="1"/>
  <c r="A599" i="1"/>
  <c r="B599" i="1" s="1"/>
  <c r="A4951" i="1"/>
  <c r="A4952" i="1"/>
  <c r="A4953" i="1"/>
  <c r="B4953" i="1" s="1"/>
  <c r="A4954" i="1"/>
  <c r="B4954" i="1" s="1"/>
  <c r="A4955" i="1"/>
  <c r="A601" i="1"/>
  <c r="A4956" i="1"/>
  <c r="B4956" i="1" s="1"/>
  <c r="A4957" i="1"/>
  <c r="B4957" i="1" s="1"/>
  <c r="A4958" i="1"/>
  <c r="A4959" i="1"/>
  <c r="A759" i="1"/>
  <c r="B759" i="1" s="1"/>
  <c r="A4995" i="1"/>
  <c r="B4995" i="1" s="1"/>
  <c r="A4996" i="1"/>
  <c r="A762" i="1"/>
  <c r="A763" i="1"/>
  <c r="B763" i="1" s="1"/>
  <c r="A760" i="1"/>
  <c r="B760" i="1" s="1"/>
  <c r="A761" i="1"/>
  <c r="A764" i="1"/>
  <c r="A765" i="1"/>
  <c r="B765" i="1" s="1"/>
  <c r="A766" i="1"/>
  <c r="B766" i="1" s="1"/>
  <c r="A4997" i="1"/>
  <c r="A4998" i="1"/>
  <c r="A4999" i="1"/>
  <c r="B4999" i="1" s="1"/>
  <c r="A5000" i="1"/>
  <c r="B5000" i="1" s="1"/>
  <c r="A5001" i="1"/>
  <c r="A5002" i="1"/>
  <c r="A5003" i="1"/>
  <c r="B5003" i="1" s="1"/>
  <c r="A5004" i="1"/>
  <c r="B5004" i="1" s="1"/>
  <c r="A767" i="1"/>
  <c r="A768" i="1"/>
  <c r="A769" i="1"/>
  <c r="B769" i="1" s="1"/>
  <c r="A770" i="1"/>
  <c r="B770" i="1" s="1"/>
  <c r="A771" i="1"/>
  <c r="A772" i="1"/>
  <c r="A773" i="1"/>
  <c r="B773" i="1" s="1"/>
  <c r="A5005" i="1"/>
  <c r="B5005" i="1" s="1"/>
  <c r="A5006" i="1"/>
  <c r="A5007" i="1"/>
  <c r="A5008" i="1"/>
  <c r="B5008" i="1" s="1"/>
  <c r="A5009" i="1"/>
  <c r="B5009" i="1" s="1"/>
  <c r="A774" i="1"/>
  <c r="A5010" i="1"/>
  <c r="A5011" i="1"/>
  <c r="B5011" i="1" s="1"/>
  <c r="A775" i="1"/>
  <c r="B775" i="1" s="1"/>
  <c r="A776" i="1"/>
  <c r="A789" i="1"/>
  <c r="A790" i="1"/>
  <c r="B790" i="1" s="1"/>
  <c r="A791" i="1"/>
  <c r="B791" i="1" s="1"/>
  <c r="A792" i="1"/>
  <c r="A793" i="1"/>
  <c r="A794" i="1"/>
  <c r="B794" i="1" s="1"/>
  <c r="A795" i="1"/>
  <c r="B795" i="1" s="1"/>
  <c r="A796" i="1"/>
  <c r="A780" i="1"/>
  <c r="A781" i="1"/>
  <c r="B781" i="1" s="1"/>
  <c r="A782" i="1"/>
  <c r="B782" i="1" s="1"/>
  <c r="A783" i="1"/>
  <c r="A784" i="1"/>
  <c r="A785" i="1"/>
  <c r="B785" i="1" s="1"/>
  <c r="A786" i="1"/>
  <c r="B786" i="1" s="1"/>
  <c r="A787" i="1"/>
  <c r="A5013" i="1"/>
  <c r="A5014" i="1"/>
  <c r="B5014" i="1" s="1"/>
  <c r="A5015" i="1"/>
  <c r="B5015" i="1" s="1"/>
  <c r="A5016" i="1"/>
  <c r="A5017" i="1"/>
  <c r="A5018" i="1"/>
  <c r="B5018" i="1" s="1"/>
  <c r="A5019" i="1"/>
  <c r="B5019" i="1" s="1"/>
  <c r="A5020" i="1"/>
  <c r="A5021" i="1"/>
  <c r="A5022" i="1"/>
  <c r="B5022" i="1" s="1"/>
  <c r="A5023" i="1"/>
  <c r="B5023" i="1" s="1"/>
  <c r="A5024" i="1"/>
  <c r="A5025" i="1"/>
  <c r="A5026" i="1"/>
  <c r="B5026" i="1" s="1"/>
  <c r="A5028" i="1"/>
  <c r="B5028" i="1" s="1"/>
  <c r="A5029" i="1"/>
  <c r="A5030" i="1"/>
  <c r="A5031" i="1"/>
  <c r="B5031" i="1" s="1"/>
  <c r="A5032" i="1"/>
  <c r="B5032" i="1" s="1"/>
  <c r="A5033" i="1"/>
  <c r="A5034" i="1"/>
  <c r="A5035" i="1"/>
  <c r="B5035" i="1" s="1"/>
  <c r="A5036" i="1"/>
  <c r="B5036" i="1" s="1"/>
  <c r="A5037" i="1"/>
  <c r="A5038" i="1"/>
  <c r="A5039" i="1"/>
  <c r="B5039" i="1" s="1"/>
  <c r="A802" i="1"/>
  <c r="B802" i="1" s="1"/>
  <c r="A803" i="1"/>
  <c r="A804" i="1"/>
  <c r="A805" i="1"/>
  <c r="B805" i="1" s="1"/>
  <c r="A806" i="1"/>
  <c r="B806" i="1" s="1"/>
  <c r="A807" i="1"/>
  <c r="A808" i="1"/>
  <c r="A809" i="1"/>
  <c r="B809" i="1" s="1"/>
  <c r="A810" i="1"/>
  <c r="B810" i="1" s="1"/>
  <c r="A811" i="1"/>
  <c r="A812" i="1"/>
  <c r="A813" i="1"/>
  <c r="B813" i="1" s="1"/>
  <c r="A815" i="1"/>
  <c r="B815" i="1" s="1"/>
  <c r="A816" i="1"/>
  <c r="A817" i="1"/>
  <c r="A814" i="1"/>
  <c r="B814" i="1" s="1"/>
  <c r="A818" i="1"/>
  <c r="B818" i="1" s="1"/>
  <c r="A819" i="1"/>
  <c r="A820" i="1"/>
  <c r="A5040" i="1"/>
  <c r="B5040" i="1" s="1"/>
  <c r="A822" i="1"/>
  <c r="B822" i="1" s="1"/>
  <c r="A823" i="1"/>
  <c r="A824" i="1"/>
  <c r="A825" i="1"/>
  <c r="B825" i="1" s="1"/>
  <c r="A826" i="1"/>
  <c r="B826" i="1" s="1"/>
  <c r="A827" i="1"/>
  <c r="A828" i="1"/>
  <c r="A829" i="1"/>
  <c r="B829" i="1" s="1"/>
  <c r="A830" i="1"/>
  <c r="B830" i="1" s="1"/>
  <c r="A831" i="1"/>
  <c r="A832" i="1"/>
  <c r="A833" i="1"/>
  <c r="B833" i="1" s="1"/>
  <c r="A834" i="1"/>
  <c r="B834" i="1" s="1"/>
  <c r="A5042" i="1"/>
  <c r="A5043" i="1"/>
  <c r="A5044" i="1"/>
  <c r="B5044" i="1" s="1"/>
  <c r="A5045" i="1"/>
  <c r="B5045" i="1" s="1"/>
  <c r="A5046" i="1"/>
  <c r="A5047" i="1"/>
  <c r="A5048" i="1"/>
  <c r="B5048" i="1" s="1"/>
  <c r="A838" i="1"/>
  <c r="B838" i="1" s="1"/>
  <c r="A5049" i="1"/>
  <c r="A839" i="1"/>
  <c r="A840" i="1"/>
  <c r="B840" i="1" s="1"/>
  <c r="A841" i="1"/>
  <c r="B841" i="1" s="1"/>
  <c r="A842" i="1"/>
  <c r="A844" i="1"/>
  <c r="A845" i="1"/>
  <c r="B845" i="1" s="1"/>
  <c r="A846" i="1"/>
  <c r="B846" i="1" s="1"/>
  <c r="A847" i="1"/>
  <c r="A848" i="1"/>
  <c r="A849" i="1"/>
  <c r="B849" i="1" s="1"/>
  <c r="A850" i="1"/>
  <c r="B850" i="1" s="1"/>
  <c r="A851" i="1"/>
  <c r="A852" i="1"/>
  <c r="A853" i="1"/>
  <c r="B853" i="1" s="1"/>
  <c r="A854" i="1"/>
  <c r="B854" i="1" s="1"/>
  <c r="A5051" i="1"/>
  <c r="A5052" i="1"/>
  <c r="A5053" i="1"/>
  <c r="B5053" i="1" s="1"/>
  <c r="A5054" i="1"/>
  <c r="B5054" i="1" s="1"/>
  <c r="A5055" i="1"/>
  <c r="A5056" i="1"/>
  <c r="A5057" i="1"/>
  <c r="B5057" i="1" s="1"/>
  <c r="A857" i="1"/>
  <c r="B857" i="1" s="1"/>
  <c r="A858" i="1"/>
  <c r="A5059" i="1"/>
  <c r="A5060" i="1"/>
  <c r="B5060" i="1" s="1"/>
  <c r="A5061" i="1"/>
  <c r="B5061" i="1" s="1"/>
  <c r="A5062" i="1"/>
  <c r="A5063" i="1"/>
  <c r="A859" i="1"/>
  <c r="B859" i="1" s="1"/>
  <c r="A860" i="1"/>
  <c r="B860" i="1" s="1"/>
  <c r="A861" i="1"/>
  <c r="A862" i="1"/>
  <c r="A863" i="1"/>
  <c r="B863" i="1" s="1"/>
  <c r="A864" i="1"/>
  <c r="B864" i="1" s="1"/>
  <c r="A865" i="1"/>
  <c r="A866" i="1"/>
  <c r="A867" i="1"/>
  <c r="B867" i="1" s="1"/>
  <c r="A868" i="1"/>
  <c r="B868" i="1" s="1"/>
  <c r="A872" i="1"/>
  <c r="A5065" i="1"/>
  <c r="A5066" i="1"/>
  <c r="B5066" i="1" s="1"/>
  <c r="A5067" i="1"/>
  <c r="B5067" i="1" s="1"/>
  <c r="A5068" i="1"/>
  <c r="A5069" i="1"/>
  <c r="A5070" i="1"/>
  <c r="B5070" i="1" s="1"/>
  <c r="A5071" i="1"/>
  <c r="B5071" i="1" s="1"/>
  <c r="A873" i="1"/>
  <c r="A875" i="1"/>
  <c r="A876" i="1"/>
  <c r="B876" i="1" s="1"/>
  <c r="A877" i="1"/>
  <c r="B877" i="1" s="1"/>
  <c r="A880" i="1"/>
  <c r="A881" i="1"/>
  <c r="A882" i="1"/>
  <c r="B882" i="1" s="1"/>
  <c r="A883" i="1"/>
  <c r="B883" i="1" s="1"/>
  <c r="A884" i="1"/>
  <c r="A885" i="1"/>
  <c r="A886" i="1"/>
  <c r="B886" i="1" s="1"/>
  <c r="A887" i="1"/>
  <c r="B887" i="1" s="1"/>
  <c r="A888" i="1"/>
  <c r="A891" i="1"/>
  <c r="A892" i="1"/>
  <c r="B892" i="1" s="1"/>
  <c r="A893" i="1"/>
  <c r="B893" i="1" s="1"/>
  <c r="A894" i="1"/>
  <c r="A895" i="1"/>
  <c r="A889" i="1"/>
  <c r="B889" i="1" s="1"/>
  <c r="A890" i="1"/>
  <c r="B890" i="1" s="1"/>
  <c r="A5073" i="1"/>
  <c r="A5074" i="1"/>
  <c r="A5075" i="1"/>
  <c r="B5075" i="1" s="1"/>
  <c r="A5076" i="1"/>
  <c r="B5076" i="1" s="1"/>
  <c r="A5077" i="1"/>
  <c r="A5078" i="1"/>
  <c r="A5079" i="1"/>
  <c r="B5079" i="1" s="1"/>
  <c r="A5080" i="1"/>
  <c r="B5080" i="1" s="1"/>
  <c r="A5081" i="1"/>
  <c r="A5082" i="1"/>
  <c r="A5083" i="1"/>
  <c r="B5083" i="1" s="1"/>
  <c r="A5084" i="1"/>
  <c r="B5084" i="1" s="1"/>
  <c r="A898" i="1"/>
  <c r="A899" i="1"/>
  <c r="A900" i="1"/>
  <c r="B900" i="1" s="1"/>
  <c r="A901" i="1"/>
  <c r="B901" i="1" s="1"/>
  <c r="A902" i="1"/>
  <c r="A903" i="1"/>
  <c r="A904" i="1"/>
  <c r="B904" i="1" s="1"/>
  <c r="A905" i="1"/>
  <c r="B905" i="1" s="1"/>
  <c r="A906" i="1"/>
  <c r="A907" i="1"/>
  <c r="A908" i="1"/>
  <c r="B908" i="1" s="1"/>
  <c r="A909" i="1"/>
  <c r="B909" i="1" s="1"/>
  <c r="A910" i="1"/>
  <c r="A911" i="1"/>
  <c r="A912" i="1"/>
  <c r="B912" i="1" s="1"/>
  <c r="A913" i="1"/>
  <c r="B913" i="1" s="1"/>
  <c r="A914" i="1"/>
  <c r="A915" i="1"/>
  <c r="A916" i="1"/>
  <c r="B916" i="1" s="1"/>
  <c r="A917" i="1"/>
  <c r="B917" i="1" s="1"/>
  <c r="A918" i="1"/>
  <c r="A919" i="1"/>
  <c r="A920" i="1"/>
  <c r="B920" i="1" s="1"/>
  <c r="A921" i="1"/>
  <c r="B921" i="1" s="1"/>
  <c r="A5085" i="1"/>
  <c r="A5086" i="1"/>
  <c r="A924" i="1"/>
  <c r="B924" i="1" s="1"/>
  <c r="A5087" i="1"/>
  <c r="B5087" i="1" s="1"/>
  <c r="A5088" i="1"/>
  <c r="A5089" i="1"/>
  <c r="A5090" i="1"/>
  <c r="B5090" i="1" s="1"/>
  <c r="A5091" i="1"/>
  <c r="B5091" i="1" s="1"/>
  <c r="A5092" i="1"/>
  <c r="A5093" i="1"/>
  <c r="A927" i="1"/>
  <c r="B927" i="1" s="1"/>
  <c r="A5094" i="1"/>
  <c r="B5094" i="1" s="1"/>
  <c r="A5095" i="1"/>
  <c r="A929" i="1"/>
  <c r="A930" i="1"/>
  <c r="B930" i="1" s="1"/>
  <c r="A5097" i="1"/>
  <c r="B5097" i="1" s="1"/>
  <c r="A932" i="1"/>
  <c r="A933" i="1"/>
  <c r="A934" i="1"/>
  <c r="B934" i="1" s="1"/>
  <c r="A931" i="1"/>
  <c r="B931" i="1" s="1"/>
  <c r="A935" i="1"/>
  <c r="A936" i="1"/>
  <c r="A937" i="1"/>
  <c r="B937" i="1" s="1"/>
  <c r="A938" i="1"/>
  <c r="B938" i="1" s="1"/>
  <c r="A939" i="1"/>
  <c r="A5098" i="1"/>
  <c r="A5099" i="1"/>
  <c r="B5099" i="1" s="1"/>
  <c r="A5100" i="1"/>
  <c r="B5100" i="1" s="1"/>
  <c r="A5101" i="1"/>
  <c r="A940" i="1"/>
  <c r="A941" i="1"/>
  <c r="B941" i="1" s="1"/>
  <c r="A5102" i="1"/>
  <c r="B5102" i="1" s="1"/>
  <c r="A5103" i="1"/>
  <c r="A5104" i="1"/>
  <c r="A5105" i="1"/>
  <c r="B5105" i="1" s="1"/>
  <c r="A5106" i="1"/>
  <c r="B5106" i="1" s="1"/>
  <c r="A944" i="1"/>
  <c r="A945" i="1"/>
  <c r="A946" i="1"/>
  <c r="B946" i="1" s="1"/>
  <c r="A947" i="1"/>
  <c r="B947" i="1" s="1"/>
  <c r="A948" i="1"/>
  <c r="A951" i="1"/>
  <c r="A952" i="1"/>
  <c r="B952" i="1" s="1"/>
  <c r="A953" i="1"/>
  <c r="B953" i="1" s="1"/>
  <c r="A954" i="1"/>
  <c r="A5110" i="1"/>
  <c r="A5111" i="1"/>
  <c r="B5111" i="1" s="1"/>
  <c r="A5112" i="1"/>
  <c r="B5112" i="1" s="1"/>
  <c r="A5113" i="1"/>
  <c r="A5114" i="1"/>
  <c r="A5115" i="1"/>
  <c r="B5115" i="1" s="1"/>
  <c r="A956" i="1"/>
  <c r="B956" i="1" s="1"/>
  <c r="A959" i="1"/>
  <c r="A960" i="1"/>
  <c r="A958" i="1"/>
  <c r="B958" i="1" s="1"/>
  <c r="A957" i="1"/>
  <c r="B957" i="1" s="1"/>
  <c r="A5116" i="1"/>
  <c r="A5117" i="1"/>
  <c r="A5118" i="1"/>
  <c r="B5118" i="1" s="1"/>
  <c r="A5119" i="1"/>
  <c r="B5119" i="1" s="1"/>
  <c r="A5120" i="1"/>
  <c r="A5121" i="1"/>
  <c r="A973" i="1"/>
  <c r="B973" i="1" s="1"/>
  <c r="A974" i="1"/>
  <c r="B974" i="1" s="1"/>
  <c r="A975" i="1"/>
  <c r="A976" i="1"/>
  <c r="A5122" i="1"/>
  <c r="B5122" i="1" s="1"/>
  <c r="A5123" i="1"/>
  <c r="B5123" i="1" s="1"/>
  <c r="A5124" i="1"/>
  <c r="A5125" i="1"/>
  <c r="A5126" i="1"/>
  <c r="B5126" i="1" s="1"/>
  <c r="A977" i="1"/>
  <c r="B977" i="1" s="1"/>
  <c r="A980" i="1"/>
  <c r="A978" i="1"/>
  <c r="A963" i="1"/>
  <c r="B963" i="1" s="1"/>
  <c r="A964" i="1"/>
  <c r="B964" i="1" s="1"/>
  <c r="A965" i="1"/>
  <c r="A966" i="1"/>
  <c r="A967" i="1"/>
  <c r="B967" i="1" s="1"/>
  <c r="A968" i="1"/>
  <c r="B968" i="1" s="1"/>
  <c r="A969" i="1"/>
  <c r="A979" i="1"/>
  <c r="A5127" i="1"/>
  <c r="B5127" i="1" s="1"/>
  <c r="A5128" i="1"/>
  <c r="B5128" i="1" s="1"/>
  <c r="A5129" i="1"/>
  <c r="A5130" i="1"/>
  <c r="A5131" i="1"/>
  <c r="B5131" i="1" s="1"/>
  <c r="A5132" i="1"/>
  <c r="B5132" i="1" s="1"/>
  <c r="A5138" i="1"/>
  <c r="A5139" i="1"/>
  <c r="A985" i="1"/>
  <c r="B985" i="1" s="1"/>
  <c r="A986" i="1"/>
  <c r="B986" i="1" s="1"/>
  <c r="A987" i="1"/>
  <c r="A988" i="1"/>
  <c r="A991" i="1"/>
  <c r="B991" i="1" s="1"/>
  <c r="A992" i="1"/>
  <c r="B992" i="1" s="1"/>
  <c r="A993" i="1"/>
  <c r="A5140" i="1"/>
  <c r="A5141" i="1"/>
  <c r="B5141" i="1" s="1"/>
  <c r="A5142" i="1"/>
  <c r="B5142" i="1" s="1"/>
  <c r="A5143" i="1"/>
  <c r="A5144" i="1"/>
  <c r="A997" i="1"/>
  <c r="B997" i="1" s="1"/>
  <c r="A998" i="1"/>
  <c r="B998" i="1" s="1"/>
  <c r="A999" i="1"/>
  <c r="A1000" i="1"/>
  <c r="A1001" i="1"/>
  <c r="B1001" i="1" s="1"/>
  <c r="A1002" i="1"/>
  <c r="B1002" i="1" s="1"/>
  <c r="A1003" i="1"/>
  <c r="A1004" i="1"/>
  <c r="A1005" i="1"/>
  <c r="B1005" i="1" s="1"/>
  <c r="A1006" i="1"/>
  <c r="B1006" i="1" s="1"/>
  <c r="A1007" i="1"/>
  <c r="A1008" i="1"/>
  <c r="A1013" i="1"/>
  <c r="B1013" i="1" s="1"/>
  <c r="A1015" i="1"/>
  <c r="B1015" i="1" s="1"/>
  <c r="A1018" i="1"/>
  <c r="A1019" i="1"/>
  <c r="A1020" i="1"/>
  <c r="B1020" i="1" s="1"/>
  <c r="A1021" i="1"/>
  <c r="B1021" i="1" s="1"/>
  <c r="A1022" i="1"/>
  <c r="A1023" i="1"/>
  <c r="A5145" i="1"/>
  <c r="B5145" i="1" s="1"/>
  <c r="A5149" i="1"/>
  <c r="B5149" i="1" s="1"/>
  <c r="A5146" i="1"/>
  <c r="A5147" i="1"/>
  <c r="A5148" i="1"/>
  <c r="B5148" i="1" s="1"/>
  <c r="A1026" i="1"/>
  <c r="B1026" i="1" s="1"/>
  <c r="A1027" i="1"/>
  <c r="A1028" i="1"/>
  <c r="A1029" i="1"/>
  <c r="B1029" i="1" s="1"/>
  <c r="A1030" i="1"/>
  <c r="B1030" i="1" s="1"/>
  <c r="A1031" i="1"/>
  <c r="A1032" i="1"/>
  <c r="A1033" i="1"/>
  <c r="B1033" i="1" s="1"/>
  <c r="A1034" i="1"/>
  <c r="B1034" i="1" s="1"/>
  <c r="A1035" i="1"/>
  <c r="A1036" i="1"/>
  <c r="A1037" i="1"/>
  <c r="B1037" i="1" s="1"/>
  <c r="A1039" i="1"/>
  <c r="B1039" i="1" s="1"/>
  <c r="A1040" i="1"/>
  <c r="A5150" i="1"/>
  <c r="A5151" i="1"/>
  <c r="B5151" i="1" s="1"/>
  <c r="A5152" i="1"/>
  <c r="B5152" i="1" s="1"/>
  <c r="A1043" i="1"/>
  <c r="A1044" i="1"/>
  <c r="A1045" i="1"/>
  <c r="B1045" i="1" s="1"/>
  <c r="A5153" i="1"/>
  <c r="B5153" i="1" s="1"/>
  <c r="A5154" i="1"/>
  <c r="A5155" i="1"/>
  <c r="A5156" i="1"/>
  <c r="B5156" i="1" s="1"/>
  <c r="A5157" i="1"/>
  <c r="B5157" i="1" s="1"/>
  <c r="A5158" i="1"/>
  <c r="A1046" i="1"/>
  <c r="A1047" i="1"/>
  <c r="B1047" i="1" s="1"/>
  <c r="A1048" i="1"/>
  <c r="B1048" i="1" s="1"/>
  <c r="A1049" i="1"/>
  <c r="A1050" i="1"/>
  <c r="A1051" i="1"/>
  <c r="B1051" i="1" s="1"/>
  <c r="A1052" i="1"/>
  <c r="B1052" i="1" s="1"/>
  <c r="A1053" i="1"/>
  <c r="A1054" i="1"/>
  <c r="A1055" i="1"/>
  <c r="B1055" i="1" s="1"/>
  <c r="A1056" i="1"/>
  <c r="B1056" i="1" s="1"/>
  <c r="A1057" i="1"/>
  <c r="A1058" i="1"/>
  <c r="A1059" i="1"/>
  <c r="B1059" i="1" s="1"/>
  <c r="A1060" i="1"/>
  <c r="B1060" i="1" s="1"/>
  <c r="A1061" i="1"/>
  <c r="A1062" i="1"/>
  <c r="A1063" i="1"/>
  <c r="B1063" i="1" s="1"/>
  <c r="A1064" i="1"/>
  <c r="B1064" i="1" s="1"/>
  <c r="A1065" i="1"/>
  <c r="A1066" i="1"/>
  <c r="A1067" i="1"/>
  <c r="B1067" i="1" s="1"/>
  <c r="A1068" i="1"/>
  <c r="B1068" i="1" s="1"/>
  <c r="A1069" i="1"/>
  <c r="A5159" i="1"/>
  <c r="A5160" i="1"/>
  <c r="B5160" i="1" s="1"/>
  <c r="A1071" i="1"/>
  <c r="B1071" i="1" s="1"/>
  <c r="A1072" i="1"/>
  <c r="A5161" i="1"/>
  <c r="A5162" i="1"/>
  <c r="B5162" i="1" s="1"/>
  <c r="A1073" i="1"/>
  <c r="B1073" i="1" s="1"/>
  <c r="A1074" i="1"/>
  <c r="A5163" i="1"/>
  <c r="A5164" i="1"/>
  <c r="B5164" i="1" s="1"/>
  <c r="A5165" i="1"/>
  <c r="B5165" i="1" s="1"/>
  <c r="A1075" i="1"/>
  <c r="A1076" i="1"/>
  <c r="A5166" i="1"/>
  <c r="B5166" i="1" s="1"/>
  <c r="A5170" i="1"/>
  <c r="B5170" i="1" s="1"/>
  <c r="A5171" i="1"/>
  <c r="A5172" i="1"/>
  <c r="A5173" i="1"/>
  <c r="B5173" i="1" s="1"/>
  <c r="A5174" i="1"/>
  <c r="B5174" i="1" s="1"/>
  <c r="A5175" i="1"/>
  <c r="A5176" i="1"/>
  <c r="A5177" i="1"/>
  <c r="B5177" i="1" s="1"/>
  <c r="A5178" i="1"/>
  <c r="B5178" i="1" s="1"/>
  <c r="A5179" i="1"/>
  <c r="A5180" i="1"/>
  <c r="A5181" i="1"/>
  <c r="B5181" i="1" s="1"/>
  <c r="A1078" i="1"/>
  <c r="B1078" i="1" s="1"/>
  <c r="A1079" i="1"/>
  <c r="A1080" i="1"/>
  <c r="A1081" i="1"/>
  <c r="B1081" i="1" s="1"/>
  <c r="A1082" i="1"/>
  <c r="B1082" i="1" s="1"/>
  <c r="A1083" i="1"/>
  <c r="A1084" i="1"/>
  <c r="A1085" i="1"/>
  <c r="B1085" i="1" s="1"/>
  <c r="A1086" i="1"/>
  <c r="B1086" i="1" s="1"/>
  <c r="A1087" i="1"/>
  <c r="A1088" i="1"/>
  <c r="A1089" i="1"/>
  <c r="B1089" i="1" s="1"/>
  <c r="A1090" i="1"/>
  <c r="B1090" i="1" s="1"/>
  <c r="A1091" i="1"/>
  <c r="A1092" i="1"/>
  <c r="A5182" i="1"/>
  <c r="B5182" i="1" s="1"/>
  <c r="A1093" i="1"/>
  <c r="B1093" i="1" s="1"/>
  <c r="A1094" i="1"/>
  <c r="A5183" i="1"/>
  <c r="A5184" i="1"/>
  <c r="B5184" i="1" s="1"/>
  <c r="A5185" i="1"/>
  <c r="B5185" i="1" s="1"/>
  <c r="A1095" i="1"/>
  <c r="A1096" i="1"/>
  <c r="A1097" i="1"/>
  <c r="B1097" i="1" s="1"/>
  <c r="A1098" i="1"/>
  <c r="B1098" i="1" s="1"/>
  <c r="A1099" i="1"/>
  <c r="A1100" i="1"/>
  <c r="A1101" i="1"/>
  <c r="B1101" i="1" s="1"/>
  <c r="A1102" i="1"/>
  <c r="B1102" i="1" s="1"/>
  <c r="A1103" i="1"/>
  <c r="A1104" i="1"/>
  <c r="A1105" i="1"/>
  <c r="B1105" i="1" s="1"/>
  <c r="A1106" i="1"/>
  <c r="B1106" i="1" s="1"/>
  <c r="A1107" i="1"/>
  <c r="A1108" i="1"/>
  <c r="A1109" i="1"/>
  <c r="B1109" i="1" s="1"/>
  <c r="A1110" i="1"/>
  <c r="B1110" i="1" s="1"/>
  <c r="A1111" i="1"/>
  <c r="A5186" i="1"/>
  <c r="A5187" i="1"/>
  <c r="B5187" i="1" s="1"/>
  <c r="A5188" i="1"/>
  <c r="B5188" i="1" s="1"/>
  <c r="A5189" i="1"/>
  <c r="A1112" i="1"/>
  <c r="A1113" i="1"/>
  <c r="B1113" i="1" s="1"/>
  <c r="A1114" i="1"/>
  <c r="B1114" i="1" s="1"/>
  <c r="A1115" i="1"/>
  <c r="A1116" i="1"/>
  <c r="A1117" i="1"/>
  <c r="B1117" i="1" s="1"/>
  <c r="A1118" i="1"/>
  <c r="B1118" i="1" s="1"/>
  <c r="A1119" i="1"/>
  <c r="A1120" i="1"/>
  <c r="A5190" i="1"/>
  <c r="B5190" i="1" s="1"/>
  <c r="A1121" i="1"/>
  <c r="B1121" i="1" s="1"/>
  <c r="A1122" i="1"/>
  <c r="A1124" i="1"/>
  <c r="A1125" i="1"/>
  <c r="B1125" i="1" s="1"/>
  <c r="A1123" i="1"/>
  <c r="B1123" i="1" s="1"/>
  <c r="A1128" i="1"/>
  <c r="A1129" i="1"/>
  <c r="A1130" i="1"/>
  <c r="B1130" i="1" s="1"/>
  <c r="A1131" i="1"/>
  <c r="B1131" i="1" s="1"/>
  <c r="A1132" i="1"/>
  <c r="A1133" i="1"/>
  <c r="A1134" i="1"/>
  <c r="B1134" i="1" s="1"/>
  <c r="A1135" i="1"/>
  <c r="B1135" i="1" s="1"/>
  <c r="A1136" i="1"/>
  <c r="A1137" i="1"/>
  <c r="A1138" i="1"/>
  <c r="B1138" i="1" s="1"/>
  <c r="A1139" i="1"/>
  <c r="B1139" i="1" s="1"/>
  <c r="A5192" i="1"/>
  <c r="A1140" i="1"/>
  <c r="A1141" i="1"/>
  <c r="B1141" i="1" s="1"/>
  <c r="A5194" i="1"/>
  <c r="B5194" i="1" s="1"/>
  <c r="A1146" i="1"/>
  <c r="A1147" i="1"/>
  <c r="A1148" i="1"/>
  <c r="B1148" i="1" s="1"/>
  <c r="A1149" i="1"/>
  <c r="B1149" i="1" s="1"/>
  <c r="A1150" i="1"/>
  <c r="A1151" i="1"/>
  <c r="A1152" i="1"/>
  <c r="B1152" i="1" s="1"/>
  <c r="A1153" i="1"/>
  <c r="B1153" i="1" s="1"/>
  <c r="A1154" i="1"/>
  <c r="A1155" i="1"/>
  <c r="A1156" i="1"/>
  <c r="B1156" i="1" s="1"/>
  <c r="A1157" i="1"/>
  <c r="B1157" i="1" s="1"/>
  <c r="A1158" i="1"/>
  <c r="A1159" i="1"/>
  <c r="A1160" i="1"/>
  <c r="B1160" i="1" s="1"/>
  <c r="A1161" i="1"/>
  <c r="B1161" i="1" s="1"/>
  <c r="A1162" i="1"/>
  <c r="A1163" i="1"/>
  <c r="A1164" i="1"/>
  <c r="B1164" i="1" s="1"/>
  <c r="A1165" i="1"/>
  <c r="B1165" i="1" s="1"/>
  <c r="A5195" i="1"/>
  <c r="A5196" i="1"/>
  <c r="A1167" i="1"/>
  <c r="B1167" i="1" s="1"/>
  <c r="A5197" i="1"/>
  <c r="B5197" i="1" s="1"/>
  <c r="A1168" i="1"/>
  <c r="A1169" i="1"/>
  <c r="A1170" i="1"/>
  <c r="B1170" i="1" s="1"/>
  <c r="A1171" i="1"/>
  <c r="B1171" i="1" s="1"/>
  <c r="A1172" i="1"/>
  <c r="A1173" i="1"/>
  <c r="A1174" i="1"/>
  <c r="B1174" i="1" s="1"/>
  <c r="A1175" i="1"/>
  <c r="B1175" i="1" s="1"/>
  <c r="A1181" i="1"/>
  <c r="A1182" i="1"/>
  <c r="A1183" i="1"/>
  <c r="B1183" i="1" s="1"/>
  <c r="A1176" i="1"/>
  <c r="B1176" i="1" s="1"/>
  <c r="A5198" i="1"/>
  <c r="A1177" i="1"/>
  <c r="A1178" i="1"/>
  <c r="B1178" i="1" s="1"/>
  <c r="A1179" i="1"/>
  <c r="B1179" i="1" s="1"/>
  <c r="A1180" i="1"/>
  <c r="A5199" i="1"/>
  <c r="A5200" i="1"/>
  <c r="B5200" i="1" s="1"/>
  <c r="A1184" i="1"/>
  <c r="B1184" i="1" s="1"/>
  <c r="A1185" i="1"/>
  <c r="A1186" i="1"/>
  <c r="A1187" i="1"/>
  <c r="B1187" i="1" s="1"/>
  <c r="A5201" i="1"/>
  <c r="B5201" i="1" s="1"/>
  <c r="A5202" i="1"/>
  <c r="A5203" i="1"/>
  <c r="A5204" i="1"/>
  <c r="B5204" i="1" s="1"/>
  <c r="A1188" i="1"/>
  <c r="B1188" i="1" s="1"/>
  <c r="A1189" i="1"/>
  <c r="A1190" i="1"/>
  <c r="A1191" i="1"/>
  <c r="B1191" i="1" s="1"/>
  <c r="A1192" i="1"/>
  <c r="B1192" i="1" s="1"/>
  <c r="A1193" i="1"/>
  <c r="A5205" i="1"/>
  <c r="A1194" i="1"/>
  <c r="B1194" i="1" s="1"/>
  <c r="A1195" i="1"/>
  <c r="B1195" i="1" s="1"/>
  <c r="A1196" i="1"/>
  <c r="A1197" i="1"/>
  <c r="A1198" i="1"/>
  <c r="B1198" i="1" s="1"/>
  <c r="A1199" i="1"/>
  <c r="B1199" i="1" s="1"/>
  <c r="A1200" i="1"/>
  <c r="A1201" i="1"/>
  <c r="A1202" i="1"/>
  <c r="B1202" i="1" s="1"/>
  <c r="A1203" i="1"/>
  <c r="B1203" i="1" s="1"/>
  <c r="A1204" i="1"/>
  <c r="A1205" i="1"/>
  <c r="A1206" i="1"/>
  <c r="B1206" i="1" s="1"/>
  <c r="A5206" i="1"/>
  <c r="B5206" i="1" s="1"/>
  <c r="A1207" i="1"/>
  <c r="A1208" i="1"/>
  <c r="A1209" i="1"/>
  <c r="B1209" i="1" s="1"/>
  <c r="A1210" i="1"/>
  <c r="B1210" i="1" s="1"/>
  <c r="A1211" i="1"/>
  <c r="A1212" i="1"/>
  <c r="A1213" i="1"/>
  <c r="B1213" i="1" s="1"/>
  <c r="A5207" i="1"/>
  <c r="B5207" i="1" s="1"/>
  <c r="A5208" i="1"/>
  <c r="A1214" i="1"/>
  <c r="A5209" i="1"/>
  <c r="B5209" i="1" s="1"/>
  <c r="A5210" i="1"/>
  <c r="B5210" i="1" s="1"/>
  <c r="A1215" i="1"/>
  <c r="A1216" i="1"/>
  <c r="A1217" i="1"/>
  <c r="B1217" i="1" s="1"/>
  <c r="A1218" i="1"/>
  <c r="B1218" i="1" s="1"/>
  <c r="A1219" i="1"/>
  <c r="A1220" i="1"/>
  <c r="A1221" i="1"/>
  <c r="B1221" i="1" s="1"/>
  <c r="A1222" i="1"/>
  <c r="B1222" i="1" s="1"/>
  <c r="A1223" i="1"/>
  <c r="A1224" i="1"/>
  <c r="A1225" i="1"/>
  <c r="B1225" i="1" s="1"/>
  <c r="A1226" i="1"/>
  <c r="B1226" i="1" s="1"/>
  <c r="A1227" i="1"/>
  <c r="A1228" i="1"/>
  <c r="A1229" i="1"/>
  <c r="B1229" i="1" s="1"/>
  <c r="A1230" i="1"/>
  <c r="B1230" i="1" s="1"/>
  <c r="A1231" i="1"/>
  <c r="A1232" i="1"/>
  <c r="A1233" i="1"/>
  <c r="B1233" i="1" s="1"/>
  <c r="A1234" i="1"/>
  <c r="B1234" i="1" s="1"/>
  <c r="A1235" i="1"/>
  <c r="A1236" i="1"/>
  <c r="A1237" i="1"/>
  <c r="B1237" i="1" s="1"/>
  <c r="A1238" i="1"/>
  <c r="B1238" i="1" s="1"/>
  <c r="A1239" i="1"/>
  <c r="A1247" i="1"/>
  <c r="A1240" i="1"/>
  <c r="B1240" i="1" s="1"/>
  <c r="A1241" i="1"/>
  <c r="B1241" i="1" s="1"/>
  <c r="A1242" i="1"/>
  <c r="A1243" i="1"/>
  <c r="A1244" i="1"/>
  <c r="B1244" i="1" s="1"/>
  <c r="A1245" i="1"/>
  <c r="B1245" i="1" s="1"/>
  <c r="A1246" i="1"/>
  <c r="A1248" i="1"/>
  <c r="A5211" i="1"/>
  <c r="B5211" i="1" s="1"/>
  <c r="A5212" i="1"/>
  <c r="B5212" i="1" s="1"/>
  <c r="A1249" i="1"/>
  <c r="A1250" i="1"/>
  <c r="A1251" i="1"/>
  <c r="B1251" i="1" s="1"/>
  <c r="A1252" i="1"/>
  <c r="B1252" i="1" s="1"/>
  <c r="A1253" i="1"/>
  <c r="A5213" i="1"/>
  <c r="A1254" i="1"/>
  <c r="B1254" i="1" s="1"/>
  <c r="A1255" i="1"/>
  <c r="B1255" i="1" s="1"/>
  <c r="A1256" i="1"/>
  <c r="A5215" i="1"/>
  <c r="A5216" i="1"/>
  <c r="B5216" i="1" s="1"/>
  <c r="A5217" i="1"/>
  <c r="B5217" i="1" s="1"/>
  <c r="A5218" i="1"/>
  <c r="A5219" i="1"/>
  <c r="A5220" i="1"/>
  <c r="B5220" i="1" s="1"/>
  <c r="A5221" i="1"/>
  <c r="B5221" i="1" s="1"/>
  <c r="A1258" i="1"/>
  <c r="A1257" i="1"/>
  <c r="A1259" i="1"/>
  <c r="B1259" i="1" s="1"/>
  <c r="A1260" i="1"/>
  <c r="B1260" i="1" s="1"/>
  <c r="A1261" i="1"/>
  <c r="A1262" i="1"/>
  <c r="A1263" i="1"/>
  <c r="B1263" i="1" s="1"/>
  <c r="A1264" i="1"/>
  <c r="B1264" i="1" s="1"/>
  <c r="A1265" i="1"/>
  <c r="A1266" i="1"/>
  <c r="A1267" i="1"/>
  <c r="B1267" i="1" s="1"/>
  <c r="A1268" i="1"/>
  <c r="B1268" i="1" s="1"/>
  <c r="A5222" i="1"/>
  <c r="A1269" i="1"/>
  <c r="A5223" i="1"/>
  <c r="B5223" i="1" s="1"/>
  <c r="A5224" i="1"/>
  <c r="B5224" i="1" s="1"/>
  <c r="A1270" i="1"/>
  <c r="A1271" i="1"/>
  <c r="A5225" i="1"/>
  <c r="B5225" i="1" s="1"/>
  <c r="A5226" i="1"/>
  <c r="B5226" i="1" s="1"/>
  <c r="A1272" i="1"/>
  <c r="A1273" i="1"/>
  <c r="A1274" i="1"/>
  <c r="B1274" i="1" s="1"/>
  <c r="A1275" i="1"/>
  <c r="B1275" i="1" s="1"/>
  <c r="A1276" i="1"/>
  <c r="A1277" i="1"/>
  <c r="A5227" i="1"/>
  <c r="B5227" i="1" s="1"/>
  <c r="A5228" i="1"/>
  <c r="B5228" i="1" s="1"/>
  <c r="A5229" i="1"/>
  <c r="A1278" i="1"/>
  <c r="A1279" i="1"/>
  <c r="B1279" i="1" s="1"/>
  <c r="A1280" i="1"/>
  <c r="B1280" i="1" s="1"/>
  <c r="A1281" i="1"/>
  <c r="A1282" i="1"/>
  <c r="A5230" i="1"/>
  <c r="B5230" i="1" s="1"/>
  <c r="A5231" i="1"/>
  <c r="B5231" i="1" s="1"/>
  <c r="A5232" i="1"/>
  <c r="A5233" i="1"/>
  <c r="A5234" i="1"/>
  <c r="B5234" i="1" s="1"/>
  <c r="A5235" i="1"/>
  <c r="B5235" i="1" s="1"/>
  <c r="A1283" i="1"/>
  <c r="A1284" i="1"/>
  <c r="A1285" i="1"/>
  <c r="B1285" i="1" s="1"/>
  <c r="A5236" i="1"/>
  <c r="B5236" i="1" s="1"/>
  <c r="A1287" i="1"/>
  <c r="A1288" i="1"/>
  <c r="A5237" i="1"/>
  <c r="B5237" i="1" s="1"/>
  <c r="A5238" i="1"/>
  <c r="B5238" i="1" s="1"/>
  <c r="A1289" i="1"/>
  <c r="A5244" i="1"/>
  <c r="A5245" i="1"/>
  <c r="B5245" i="1" s="1"/>
  <c r="A5246" i="1"/>
  <c r="B5246" i="1" s="1"/>
  <c r="A5247" i="1"/>
  <c r="A5248" i="1"/>
  <c r="A5249" i="1"/>
  <c r="B5249" i="1" s="1"/>
  <c r="A5250" i="1"/>
  <c r="B5250" i="1" s="1"/>
  <c r="A1322" i="1"/>
  <c r="A1323" i="1"/>
  <c r="A1321" i="1"/>
  <c r="B1321" i="1" s="1"/>
  <c r="A5251" i="1"/>
  <c r="B5251" i="1" s="1"/>
  <c r="A5252" i="1"/>
  <c r="A1324" i="1"/>
  <c r="A5253" i="1"/>
  <c r="B5253" i="1" s="1"/>
  <c r="A1326" i="1"/>
  <c r="B1326" i="1" s="1"/>
  <c r="A1327" i="1"/>
  <c r="A1329" i="1"/>
  <c r="A1330" i="1"/>
  <c r="B1330" i="1" s="1"/>
  <c r="A1331" i="1"/>
  <c r="B1331" i="1" s="1"/>
  <c r="A1332" i="1"/>
  <c r="A1333" i="1"/>
  <c r="A1334" i="1"/>
  <c r="B1334" i="1" s="1"/>
  <c r="A1335" i="1"/>
  <c r="B1335" i="1" s="1"/>
  <c r="A5255" i="1"/>
  <c r="A5256" i="1"/>
  <c r="A5254" i="1"/>
  <c r="B5254" i="1" s="1"/>
  <c r="A5257" i="1"/>
  <c r="B5257" i="1" s="1"/>
  <c r="A5258" i="1"/>
  <c r="A5259" i="1"/>
  <c r="A1336" i="1"/>
  <c r="B1336" i="1" s="1"/>
  <c r="A1337" i="1"/>
  <c r="B1337" i="1" s="1"/>
  <c r="A1338" i="1"/>
  <c r="A1339" i="1"/>
  <c r="A1341" i="1"/>
  <c r="B1341" i="1" s="1"/>
  <c r="A1342" i="1"/>
  <c r="B1342" i="1" s="1"/>
  <c r="A1343" i="1"/>
  <c r="A1344" i="1"/>
  <c r="A1345" i="1"/>
  <c r="B1345" i="1" s="1"/>
  <c r="A1346" i="1"/>
  <c r="B1346" i="1" s="1"/>
  <c r="A1350" i="1"/>
  <c r="A1351" i="1"/>
  <c r="A1352" i="1"/>
  <c r="B1352" i="1" s="1"/>
  <c r="A5260" i="1"/>
  <c r="B5260" i="1" s="1"/>
  <c r="A5261" i="1"/>
  <c r="A5262" i="1"/>
  <c r="A1353" i="1"/>
  <c r="B1353" i="1" s="1"/>
  <c r="A1354" i="1"/>
  <c r="B1354" i="1" s="1"/>
  <c r="A1355" i="1"/>
  <c r="A1356" i="1"/>
  <c r="A1357" i="1"/>
  <c r="B1357" i="1" s="1"/>
  <c r="A1358" i="1"/>
  <c r="B1358" i="1" s="1"/>
  <c r="A1359" i="1"/>
  <c r="A1360" i="1"/>
  <c r="A1361" i="1"/>
  <c r="B1361" i="1" s="1"/>
  <c r="A1362" i="1"/>
  <c r="B1362" i="1" s="1"/>
  <c r="A1363" i="1"/>
  <c r="A1364" i="1"/>
  <c r="A1374" i="1"/>
  <c r="B1374" i="1" s="1"/>
  <c r="A1375" i="1"/>
  <c r="B1375" i="1" s="1"/>
  <c r="A1376" i="1"/>
  <c r="A1377" i="1"/>
  <c r="A5263" i="1"/>
  <c r="B5263" i="1" s="1"/>
  <c r="A1365" i="1"/>
  <c r="B1365" i="1" s="1"/>
  <c r="A1366" i="1"/>
  <c r="A1367" i="1"/>
  <c r="A1368" i="1"/>
  <c r="B1368" i="1" s="1"/>
  <c r="A1369" i="1"/>
  <c r="B1369" i="1" s="1"/>
  <c r="A1370" i="1"/>
  <c r="A1371" i="1"/>
  <c r="A1372" i="1"/>
  <c r="B1372" i="1" s="1"/>
  <c r="A1373" i="1"/>
  <c r="B1373" i="1" s="1"/>
  <c r="A1347" i="1"/>
  <c r="A1348" i="1"/>
  <c r="A1349" i="1"/>
  <c r="B1349" i="1" s="1"/>
  <c r="A1379" i="1"/>
  <c r="B1379" i="1" s="1"/>
  <c r="A1380" i="1"/>
  <c r="A1381" i="1"/>
  <c r="A1382" i="1"/>
  <c r="B1382" i="1" s="1"/>
  <c r="A1383" i="1"/>
  <c r="B1383" i="1" s="1"/>
  <c r="A1384" i="1"/>
  <c r="A1385" i="1"/>
  <c r="A1386" i="1"/>
  <c r="B1386" i="1" s="1"/>
  <c r="A1387" i="1"/>
  <c r="B1387" i="1" s="1"/>
  <c r="A1388" i="1"/>
  <c r="A1389" i="1"/>
  <c r="A1390" i="1"/>
  <c r="B1390" i="1" s="1"/>
  <c r="A5264" i="1"/>
  <c r="B5264" i="1" s="1"/>
  <c r="A5265" i="1"/>
  <c r="A5266" i="1"/>
  <c r="A5267" i="1"/>
  <c r="B5267" i="1" s="1"/>
  <c r="A5268" i="1"/>
  <c r="B5268" i="1" s="1"/>
  <c r="A5269" i="1"/>
  <c r="A5270" i="1"/>
  <c r="A1391" i="1"/>
  <c r="B1391" i="1" s="1"/>
  <c r="A1392" i="1"/>
  <c r="B1392" i="1" s="1"/>
  <c r="A1393" i="1"/>
  <c r="A1394" i="1"/>
  <c r="A1395" i="1"/>
  <c r="B1395" i="1" s="1"/>
  <c r="A1396" i="1"/>
  <c r="B1396" i="1" s="1"/>
  <c r="A1397" i="1"/>
  <c r="A1398" i="1"/>
  <c r="A1399" i="1"/>
  <c r="B1399" i="1" s="1"/>
  <c r="A1400" i="1"/>
  <c r="B1400" i="1" s="1"/>
  <c r="A5271" i="1"/>
  <c r="A1401" i="1"/>
  <c r="A1402" i="1"/>
  <c r="B1402" i="1" s="1"/>
  <c r="A1403" i="1"/>
  <c r="B1403" i="1" s="1"/>
  <c r="A1404" i="1"/>
  <c r="A1405" i="1"/>
  <c r="A1406" i="1"/>
  <c r="B1406" i="1" s="1"/>
  <c r="A1407" i="1"/>
  <c r="B1407" i="1" s="1"/>
  <c r="A1408" i="1"/>
  <c r="A1409" i="1"/>
  <c r="A1410" i="1"/>
  <c r="B1410" i="1" s="1"/>
  <c r="A1378" i="1"/>
  <c r="B1378" i="1" s="1"/>
  <c r="A1411" i="1"/>
  <c r="A1416" i="1"/>
  <c r="A5272" i="1"/>
  <c r="B5272" i="1" s="1"/>
  <c r="A5273" i="1"/>
  <c r="B5273" i="1" s="1"/>
  <c r="A1415" i="1"/>
  <c r="A1417" i="1"/>
  <c r="A1418" i="1"/>
  <c r="B1418" i="1" s="1"/>
  <c r="A1419" i="1"/>
  <c r="B1419" i="1" s="1"/>
  <c r="A1420" i="1"/>
  <c r="A5274" i="1"/>
  <c r="A5978" i="1"/>
  <c r="B5978" i="1" s="1"/>
  <c r="A5275" i="1"/>
  <c r="B5275" i="1" s="1"/>
  <c r="A5276" i="1"/>
  <c r="A1422" i="1"/>
  <c r="A1423" i="1"/>
  <c r="B1423" i="1" s="1"/>
  <c r="A1424" i="1"/>
  <c r="B1424" i="1" s="1"/>
  <c r="A1425" i="1"/>
  <c r="A1426" i="1"/>
  <c r="A1427" i="1"/>
  <c r="B1427" i="1" s="1"/>
  <c r="A1428" i="1"/>
  <c r="B1428" i="1" s="1"/>
  <c r="A1429" i="1"/>
  <c r="A1430" i="1"/>
  <c r="A1431" i="1"/>
  <c r="B1431" i="1" s="1"/>
  <c r="A5277" i="1"/>
  <c r="B5277" i="1" s="1"/>
  <c r="A5278" i="1"/>
  <c r="A5279" i="1"/>
  <c r="A5280" i="1"/>
  <c r="B5280" i="1" s="1"/>
  <c r="A5281" i="1"/>
  <c r="B5281" i="1" s="1"/>
  <c r="A5282" i="1"/>
  <c r="A5283" i="1"/>
  <c r="A1432" i="1"/>
  <c r="B1432" i="1" s="1"/>
  <c r="A1433" i="1"/>
  <c r="B1433" i="1" s="1"/>
  <c r="A1434" i="1"/>
  <c r="A1435" i="1"/>
  <c r="A1436" i="1"/>
  <c r="B1436" i="1" s="1"/>
  <c r="A1437" i="1"/>
  <c r="B1437" i="1" s="1"/>
  <c r="A5284" i="1"/>
  <c r="A1439" i="1"/>
  <c r="A1438" i="1"/>
  <c r="B1438" i="1" s="1"/>
  <c r="A5285" i="1"/>
  <c r="B5285" i="1" s="1"/>
  <c r="A1440" i="1"/>
  <c r="A1441" i="1"/>
  <c r="A1442" i="1"/>
  <c r="B1442" i="1" s="1"/>
  <c r="A1443" i="1"/>
  <c r="B1443" i="1" s="1"/>
  <c r="A5286" i="1"/>
  <c r="A5287" i="1"/>
  <c r="A5288" i="1"/>
  <c r="B5288" i="1" s="1"/>
  <c r="A1444" i="1"/>
  <c r="B1444" i="1" s="1"/>
  <c r="A5289" i="1"/>
  <c r="A1445" i="1"/>
  <c r="A1447" i="1"/>
  <c r="B1447" i="1" s="1"/>
  <c r="A1448" i="1"/>
  <c r="B1448" i="1" s="1"/>
  <c r="A1449" i="1"/>
  <c r="A1450" i="1"/>
  <c r="A1451" i="1"/>
  <c r="B1451" i="1" s="1"/>
  <c r="A5290" i="1"/>
  <c r="B5290" i="1" s="1"/>
  <c r="A5291" i="1"/>
  <c r="A5292" i="1"/>
  <c r="A1446" i="1"/>
  <c r="B1446" i="1" s="1"/>
  <c r="A1452" i="1"/>
  <c r="B1452" i="1" s="1"/>
  <c r="A1453" i="1"/>
  <c r="A1454" i="1"/>
  <c r="A1455" i="1"/>
  <c r="B1455" i="1" s="1"/>
  <c r="A1456" i="1"/>
  <c r="B1456" i="1" s="1"/>
  <c r="A1457" i="1"/>
  <c r="A1458" i="1"/>
  <c r="A1459" i="1"/>
  <c r="B1459" i="1" s="1"/>
  <c r="A1460" i="1"/>
  <c r="B1460" i="1" s="1"/>
  <c r="A1461" i="1"/>
  <c r="A1462" i="1"/>
  <c r="A1463" i="1"/>
  <c r="B1463" i="1" s="1"/>
  <c r="A1464" i="1"/>
  <c r="B1464" i="1" s="1"/>
  <c r="A1465" i="1"/>
  <c r="A1466" i="1"/>
  <c r="A5293" i="1"/>
  <c r="B5293" i="1" s="1"/>
  <c r="A5294" i="1"/>
  <c r="B5294" i="1" s="1"/>
  <c r="A5295" i="1"/>
  <c r="A5296" i="1"/>
  <c r="A5297" i="1"/>
  <c r="B5297" i="1" s="1"/>
  <c r="A5298" i="1"/>
  <c r="B5298" i="1" s="1"/>
  <c r="A5299" i="1"/>
  <c r="A5300" i="1"/>
  <c r="A5325" i="1"/>
  <c r="B5325" i="1" s="1"/>
  <c r="A5326" i="1"/>
  <c r="B5326" i="1" s="1"/>
  <c r="A5320" i="1"/>
  <c r="A5321" i="1"/>
  <c r="A5322" i="1"/>
  <c r="B5322" i="1" s="1"/>
  <c r="A5323" i="1"/>
  <c r="B5323" i="1" s="1"/>
  <c r="A5327" i="1"/>
  <c r="A5328" i="1"/>
  <c r="A5301" i="1"/>
  <c r="B5301" i="1" s="1"/>
  <c r="A5302" i="1"/>
  <c r="B5302" i="1" s="1"/>
  <c r="A5303" i="1"/>
  <c r="A5304" i="1"/>
  <c r="A5305" i="1"/>
  <c r="B5305" i="1" s="1"/>
  <c r="A5306" i="1"/>
  <c r="B5306" i="1" s="1"/>
  <c r="A5307" i="1"/>
  <c r="A5308" i="1"/>
  <c r="A5309" i="1"/>
  <c r="B5309" i="1" s="1"/>
  <c r="A5310" i="1"/>
  <c r="B5310" i="1" s="1"/>
  <c r="A5311" i="1"/>
  <c r="A5312" i="1"/>
  <c r="A5313" i="1"/>
  <c r="B5313" i="1" s="1"/>
  <c r="A5314" i="1"/>
  <c r="B5314" i="1" s="1"/>
  <c r="A1469" i="1"/>
  <c r="A1474" i="1"/>
  <c r="A5315" i="1"/>
  <c r="B5315" i="1" s="1"/>
  <c r="A5316" i="1"/>
  <c r="B5316" i="1" s="1"/>
  <c r="A5317" i="1"/>
  <c r="A5318" i="1"/>
  <c r="A5319" i="1"/>
  <c r="B5319" i="1" s="1"/>
  <c r="A5324" i="1"/>
  <c r="B5324" i="1" s="1"/>
  <c r="A1471" i="1"/>
  <c r="A1472" i="1"/>
  <c r="A1475" i="1"/>
  <c r="B1475" i="1" s="1"/>
  <c r="A1476" i="1"/>
  <c r="B1476" i="1" s="1"/>
  <c r="A1473" i="1"/>
  <c r="A1477" i="1"/>
  <c r="A1478" i="1"/>
  <c r="B1478" i="1" s="1"/>
  <c r="A1479" i="1"/>
  <c r="B1479" i="1" s="1"/>
  <c r="A1480" i="1"/>
  <c r="A1481" i="1"/>
  <c r="A1482" i="1"/>
  <c r="B1482" i="1" s="1"/>
  <c r="A5329" i="1"/>
  <c r="B5329" i="1" s="1"/>
  <c r="A1483" i="1"/>
  <c r="A1484" i="1"/>
  <c r="A1485" i="1"/>
  <c r="B1485" i="1" s="1"/>
  <c r="A1486" i="1"/>
  <c r="B1486" i="1" s="1"/>
  <c r="A1489" i="1"/>
  <c r="A1490" i="1"/>
  <c r="A1491" i="1"/>
  <c r="B1491" i="1" s="1"/>
  <c r="A1492" i="1"/>
  <c r="B1492" i="1" s="1"/>
  <c r="A1493" i="1"/>
  <c r="A5330" i="1"/>
  <c r="A5331" i="1"/>
  <c r="B5331" i="1" s="1"/>
  <c r="A1495" i="1"/>
  <c r="B1495" i="1" s="1"/>
  <c r="A5332" i="1"/>
  <c r="A1496" i="1"/>
  <c r="A5333" i="1"/>
  <c r="B5333" i="1" s="1"/>
  <c r="A1497" i="1"/>
  <c r="B1497" i="1" s="1"/>
  <c r="A1498" i="1"/>
  <c r="A1499" i="1"/>
  <c r="A1500" i="1"/>
  <c r="B1500" i="1" s="1"/>
  <c r="A1501" i="1"/>
  <c r="B1501" i="1" s="1"/>
  <c r="A1502" i="1"/>
  <c r="A1503" i="1"/>
  <c r="A1504" i="1"/>
  <c r="B1504" i="1" s="1"/>
  <c r="A1505" i="1"/>
  <c r="B1505" i="1" s="1"/>
  <c r="A1506" i="1"/>
  <c r="A1507" i="1"/>
  <c r="A5334" i="1"/>
  <c r="B5334" i="1" s="1"/>
  <c r="A5335" i="1"/>
  <c r="B5335" i="1" s="1"/>
  <c r="A5336" i="1"/>
  <c r="A5337" i="1"/>
  <c r="A5338" i="1"/>
  <c r="B5338" i="1" s="1"/>
  <c r="A1508" i="1"/>
  <c r="B1508" i="1" s="1"/>
  <c r="A5339" i="1"/>
  <c r="A5341" i="1"/>
  <c r="A5342" i="1"/>
  <c r="B5342" i="1" s="1"/>
  <c r="A5343" i="1"/>
  <c r="B5343" i="1" s="1"/>
  <c r="A5344" i="1"/>
  <c r="A5345" i="1"/>
  <c r="A5346" i="1"/>
  <c r="B5346" i="1" s="1"/>
  <c r="A5347" i="1"/>
  <c r="B5347" i="1" s="1"/>
  <c r="A5348" i="1"/>
  <c r="A1509" i="1"/>
  <c r="A1510" i="1"/>
  <c r="B1510" i="1" s="1"/>
  <c r="A1511" i="1"/>
  <c r="B1511" i="1" s="1"/>
  <c r="A1512" i="1"/>
  <c r="A1513" i="1"/>
  <c r="A1514" i="1"/>
  <c r="B1514" i="1" s="1"/>
  <c r="A1515" i="1"/>
  <c r="B1515" i="1" s="1"/>
  <c r="A1516" i="1"/>
  <c r="A1517" i="1"/>
  <c r="A1518" i="1"/>
  <c r="B1518" i="1" s="1"/>
  <c r="A1519" i="1"/>
  <c r="B1519" i="1" s="1"/>
  <c r="A1520" i="1"/>
  <c r="A5349" i="1"/>
  <c r="A1521" i="1"/>
  <c r="B1521" i="1" s="1"/>
  <c r="A1522" i="1"/>
  <c r="B1522" i="1" s="1"/>
  <c r="A1523" i="1"/>
  <c r="A1524" i="1"/>
  <c r="A1525" i="1"/>
  <c r="B1525" i="1" s="1"/>
  <c r="A1526" i="1"/>
  <c r="B1526" i="1" s="1"/>
  <c r="A1527" i="1"/>
  <c r="A1528" i="1"/>
  <c r="A1529" i="1"/>
  <c r="B1529" i="1" s="1"/>
  <c r="A5340" i="1"/>
  <c r="B5340" i="1" s="1"/>
  <c r="A1530" i="1"/>
  <c r="A1531" i="1"/>
  <c r="A1532" i="1"/>
  <c r="B1532" i="1" s="1"/>
  <c r="A1533" i="1"/>
  <c r="B1533" i="1" s="1"/>
  <c r="A1534" i="1"/>
  <c r="A1535" i="1"/>
  <c r="A1537" i="1"/>
  <c r="B1537" i="1" s="1"/>
  <c r="A1536" i="1"/>
  <c r="B1536" i="1" s="1"/>
  <c r="A1538" i="1"/>
  <c r="A5350" i="1"/>
  <c r="A1543" i="1"/>
  <c r="B1543" i="1" s="1"/>
  <c r="A1546" i="1"/>
  <c r="B1546" i="1" s="1"/>
  <c r="A1551" i="1"/>
  <c r="A1552" i="1"/>
  <c r="A1547" i="1"/>
  <c r="B1547" i="1" s="1"/>
  <c r="A1548" i="1"/>
  <c r="B1548" i="1" s="1"/>
  <c r="A1553" i="1"/>
  <c r="A1554" i="1"/>
  <c r="A1555" i="1"/>
  <c r="B1555" i="1" s="1"/>
  <c r="A1556" i="1"/>
  <c r="B1556" i="1" s="1"/>
  <c r="A1557" i="1"/>
  <c r="A1558" i="1"/>
  <c r="A1559" i="1"/>
  <c r="B1559" i="1" s="1"/>
  <c r="A1561" i="1"/>
  <c r="B1561" i="1" s="1"/>
  <c r="A1562" i="1"/>
  <c r="A1560" i="1"/>
  <c r="A1563" i="1"/>
  <c r="B1563" i="1" s="1"/>
  <c r="A1564" i="1"/>
  <c r="B1564" i="1" s="1"/>
  <c r="A1565" i="1"/>
  <c r="A1566" i="1"/>
  <c r="A1567" i="1"/>
  <c r="B1567" i="1" s="1"/>
  <c r="A1568" i="1"/>
  <c r="B1568" i="1" s="1"/>
  <c r="A1569" i="1"/>
  <c r="A1570" i="1"/>
  <c r="A1571" i="1"/>
  <c r="B1571" i="1" s="1"/>
  <c r="A1572" i="1"/>
  <c r="B1572" i="1" s="1"/>
  <c r="A1573" i="1"/>
  <c r="A1574" i="1"/>
  <c r="A5351" i="1"/>
  <c r="B5351" i="1" s="1"/>
  <c r="A5352" i="1"/>
  <c r="B5352" i="1" s="1"/>
  <c r="A1575" i="1"/>
  <c r="A1576" i="1"/>
  <c r="A1581" i="1"/>
  <c r="B1581" i="1" s="1"/>
  <c r="A5355" i="1"/>
  <c r="B5355" i="1" s="1"/>
  <c r="A5356" i="1"/>
  <c r="A1601" i="1"/>
  <c r="A5358" i="1"/>
  <c r="B5358" i="1" s="1"/>
  <c r="A1582" i="1"/>
  <c r="B1582" i="1" s="1"/>
  <c r="A1583" i="1"/>
  <c r="A1594" i="1"/>
  <c r="A1595" i="1"/>
  <c r="B1595" i="1" s="1"/>
  <c r="A1596" i="1"/>
  <c r="B1596" i="1" s="1"/>
  <c r="A1597" i="1"/>
  <c r="A1598" i="1"/>
  <c r="A1599" i="1"/>
  <c r="B1599" i="1" s="1"/>
  <c r="A1600" i="1"/>
  <c r="B1600" i="1" s="1"/>
  <c r="A1593" i="1"/>
  <c r="A1584" i="1"/>
  <c r="A1585" i="1"/>
  <c r="B1585" i="1" s="1"/>
  <c r="A1586" i="1"/>
  <c r="B1586" i="1" s="1"/>
  <c r="A1587" i="1"/>
  <c r="A1588" i="1"/>
  <c r="A1589" i="1"/>
  <c r="B1589" i="1" s="1"/>
  <c r="A1590" i="1"/>
  <c r="A1591" i="1"/>
  <c r="A1592" i="1"/>
  <c r="A5357" i="1"/>
  <c r="B5357" i="1" s="1"/>
  <c r="A1602" i="1"/>
  <c r="B1602" i="1" s="1"/>
  <c r="A5359" i="1"/>
  <c r="A5360" i="1"/>
  <c r="A1607" i="1"/>
  <c r="B1607" i="1" s="1"/>
  <c r="A1608" i="1"/>
  <c r="B1608" i="1" s="1"/>
  <c r="A1606" i="1"/>
  <c r="A1609" i="1"/>
  <c r="A1611" i="1"/>
  <c r="B1611" i="1" s="1"/>
  <c r="A1612" i="1"/>
  <c r="B1612" i="1" s="1"/>
  <c r="A1610" i="1"/>
  <c r="A1613" i="1"/>
  <c r="A1617" i="1"/>
  <c r="B1617" i="1" s="1"/>
  <c r="A1618" i="1"/>
  <c r="B1618" i="1" s="1"/>
  <c r="A1619" i="1"/>
  <c r="A1620" i="1"/>
  <c r="A1621" i="1"/>
  <c r="B1621" i="1" s="1"/>
  <c r="A1614" i="1"/>
  <c r="B1614" i="1" s="1"/>
  <c r="A1622" i="1"/>
  <c r="A1623" i="1"/>
  <c r="A1624" i="1"/>
  <c r="B1624" i="1" s="1"/>
  <c r="A1625" i="1"/>
  <c r="B1625" i="1" s="1"/>
  <c r="A1626" i="1"/>
  <c r="A1627" i="1"/>
  <c r="A1628" i="1"/>
  <c r="B1628" i="1" s="1"/>
  <c r="A1629" i="1"/>
  <c r="B1629" i="1" s="1"/>
  <c r="A1630" i="1"/>
  <c r="A1616" i="1"/>
  <c r="A1631" i="1"/>
  <c r="B1631" i="1" s="1"/>
  <c r="A1632" i="1"/>
  <c r="B1632" i="1" s="1"/>
  <c r="A1633" i="1"/>
  <c r="A5361" i="1"/>
  <c r="A5362" i="1"/>
  <c r="B5362" i="1" s="1"/>
  <c r="A5363" i="1"/>
  <c r="B5363" i="1" s="1"/>
  <c r="A5364" i="1"/>
  <c r="A5365" i="1"/>
  <c r="A5366" i="1"/>
  <c r="B5366" i="1" s="1"/>
  <c r="A5367" i="1"/>
  <c r="B5367" i="1" s="1"/>
  <c r="A1635" i="1"/>
  <c r="A1636" i="1"/>
  <c r="A1634" i="1"/>
  <c r="B1634" i="1" s="1"/>
  <c r="A1637" i="1"/>
  <c r="B1637" i="1" s="1"/>
  <c r="A1638" i="1"/>
  <c r="A1639" i="1"/>
  <c r="A1640" i="1"/>
  <c r="B1640" i="1" s="1"/>
  <c r="A1641" i="1"/>
  <c r="B1641" i="1" s="1"/>
  <c r="A5368" i="1"/>
  <c r="A5369" i="1"/>
  <c r="A5370" i="1"/>
  <c r="B5370" i="1" s="1"/>
  <c r="A1642" i="1"/>
  <c r="B1642" i="1" s="1"/>
  <c r="A1643" i="1"/>
  <c r="A1644" i="1"/>
  <c r="A5371" i="1"/>
  <c r="B5371" i="1" s="1"/>
  <c r="A5372" i="1"/>
  <c r="B5372" i="1" s="1"/>
  <c r="A5373" i="1"/>
  <c r="A5374" i="1"/>
  <c r="A1645" i="1"/>
  <c r="B1645" i="1" s="1"/>
  <c r="A1646" i="1"/>
  <c r="B1646" i="1" s="1"/>
  <c r="A1647" i="1"/>
  <c r="A1648" i="1"/>
  <c r="A1649" i="1"/>
  <c r="B1649" i="1" s="1"/>
  <c r="A5375" i="1"/>
  <c r="B5375" i="1" s="1"/>
  <c r="A1652" i="1"/>
  <c r="A1653" i="1"/>
  <c r="A5376" i="1"/>
  <c r="B5376" i="1" s="1"/>
  <c r="A1654" i="1"/>
  <c r="B1654" i="1" s="1"/>
  <c r="A5377" i="1"/>
  <c r="A1656" i="1"/>
  <c r="A5378" i="1"/>
  <c r="B5378" i="1" s="1"/>
  <c r="A1658" i="1"/>
  <c r="B1658" i="1" s="1"/>
  <c r="A5379" i="1"/>
  <c r="A1659" i="1"/>
  <c r="A5380" i="1"/>
  <c r="B5380" i="1" s="1"/>
  <c r="A1662" i="1"/>
  <c r="B1662" i="1" s="1"/>
  <c r="A1669" i="1"/>
  <c r="A1666" i="1"/>
  <c r="A1667" i="1"/>
  <c r="B1667" i="1" s="1"/>
  <c r="A1668" i="1"/>
  <c r="B1668" i="1" s="1"/>
  <c r="A1663" i="1"/>
  <c r="A1664" i="1"/>
  <c r="A1665" i="1"/>
  <c r="B1665" i="1" s="1"/>
  <c r="A1678" i="1"/>
  <c r="B1678" i="1" s="1"/>
  <c r="A1679" i="1"/>
  <c r="A1680" i="1"/>
  <c r="A1681" i="1"/>
  <c r="B1681" i="1" s="1"/>
  <c r="A1671" i="1"/>
  <c r="B1671" i="1" s="1"/>
  <c r="A1672" i="1"/>
  <c r="A1673" i="1"/>
  <c r="A1670" i="1"/>
  <c r="B1670" i="1" s="1"/>
  <c r="A1674" i="1"/>
  <c r="B1674" i="1" s="1"/>
  <c r="A1675" i="1"/>
  <c r="A1676" i="1"/>
  <c r="A1677" i="1"/>
  <c r="B1677" i="1" s="1"/>
  <c r="A5381" i="1"/>
  <c r="B5381" i="1" s="1"/>
  <c r="A5382" i="1"/>
  <c r="A5383" i="1"/>
  <c r="A1684" i="1"/>
  <c r="B1684" i="1" s="1"/>
  <c r="A1685" i="1"/>
  <c r="B1685" i="1" s="1"/>
  <c r="A1686" i="1"/>
  <c r="A1687" i="1"/>
  <c r="A1688" i="1"/>
  <c r="B1688" i="1" s="1"/>
  <c r="A1689" i="1"/>
  <c r="B1689" i="1" s="1"/>
  <c r="A1690" i="1"/>
  <c r="A1691" i="1"/>
  <c r="A1692" i="1"/>
  <c r="B1692" i="1" s="1"/>
  <c r="A1693" i="1"/>
  <c r="B1693" i="1" s="1"/>
  <c r="A1694" i="1"/>
  <c r="A1695" i="1"/>
  <c r="A1696" i="1"/>
  <c r="B1696" i="1" s="1"/>
  <c r="A1697" i="1"/>
  <c r="B1697" i="1" s="1"/>
  <c r="A1698" i="1"/>
  <c r="A1699" i="1"/>
  <c r="A1700" i="1"/>
  <c r="B1700" i="1" s="1"/>
  <c r="A1701" i="1"/>
  <c r="B1701" i="1" s="1"/>
  <c r="A1702" i="1"/>
  <c r="A1682" i="1"/>
  <c r="A1703" i="1"/>
  <c r="B1703" i="1" s="1"/>
  <c r="A1683" i="1"/>
  <c r="B1683" i="1" s="1"/>
  <c r="A1704" i="1"/>
  <c r="A5384" i="1"/>
  <c r="A5385" i="1"/>
  <c r="B5385" i="1" s="1"/>
  <c r="A5386" i="1"/>
  <c r="B5386" i="1" s="1"/>
  <c r="A5387" i="1"/>
  <c r="A5388" i="1"/>
  <c r="A1705" i="1"/>
  <c r="B1705" i="1" s="1"/>
  <c r="A1706" i="1"/>
  <c r="B1706" i="1" s="1"/>
  <c r="A5389" i="1"/>
  <c r="A5390" i="1"/>
  <c r="A5391" i="1"/>
  <c r="B5391" i="1" s="1"/>
  <c r="A1707" i="1"/>
  <c r="B1707" i="1" s="1"/>
  <c r="A1708" i="1"/>
  <c r="A1709" i="1"/>
  <c r="A1710" i="1"/>
  <c r="B1710" i="1" s="1"/>
  <c r="A1711" i="1"/>
  <c r="B1711" i="1" s="1"/>
  <c r="A1712" i="1"/>
  <c r="A1713" i="1"/>
  <c r="A1714" i="1"/>
  <c r="B1714" i="1" s="1"/>
  <c r="A1715" i="1"/>
  <c r="B1715" i="1" s="1"/>
  <c r="A1716" i="1"/>
  <c r="A5392" i="1"/>
  <c r="A5393" i="1"/>
  <c r="B5393" i="1" s="1"/>
  <c r="A5394" i="1"/>
  <c r="B5394" i="1" s="1"/>
  <c r="A1717" i="1"/>
  <c r="A1718" i="1"/>
  <c r="A1719" i="1"/>
  <c r="B1719" i="1" s="1"/>
  <c r="A5979" i="1"/>
  <c r="B5979" i="1" s="1"/>
  <c r="A1731" i="1"/>
  <c r="A1732" i="1"/>
  <c r="A1733" i="1"/>
  <c r="A5399" i="1"/>
  <c r="B5399" i="1" s="1"/>
  <c r="A5400" i="1"/>
  <c r="A5401" i="1"/>
  <c r="A5402" i="1"/>
  <c r="B5402" i="1" s="1"/>
  <c r="A5403" i="1"/>
  <c r="B5403" i="1" s="1"/>
  <c r="A5404" i="1"/>
  <c r="A5405" i="1"/>
  <c r="A1734" i="1"/>
  <c r="B1734" i="1" s="1"/>
  <c r="A1735" i="1"/>
  <c r="B1735" i="1" s="1"/>
  <c r="A5406" i="1"/>
  <c r="A1740" i="1"/>
  <c r="A1741" i="1"/>
  <c r="B1741" i="1" s="1"/>
  <c r="A1742" i="1"/>
  <c r="B1742" i="1" s="1"/>
  <c r="A1743" i="1"/>
  <c r="A1744" i="1"/>
  <c r="A1745" i="1"/>
  <c r="B1745" i="1" s="1"/>
  <c r="A1746" i="1"/>
  <c r="B1746" i="1" s="1"/>
  <c r="A1747" i="1"/>
  <c r="A1737" i="1"/>
  <c r="A1738" i="1"/>
  <c r="B1738" i="1" s="1"/>
  <c r="A1739" i="1"/>
  <c r="B1739" i="1" s="1"/>
  <c r="A1748" i="1"/>
  <c r="A1749" i="1"/>
  <c r="A1736" i="1"/>
  <c r="B1736" i="1" s="1"/>
  <c r="A5407" i="1"/>
  <c r="B5407" i="1" s="1"/>
  <c r="A5408" i="1"/>
  <c r="A5409" i="1"/>
  <c r="A5410" i="1"/>
  <c r="B5410" i="1" s="1"/>
  <c r="A5411" i="1"/>
  <c r="B5411" i="1" s="1"/>
  <c r="A5412" i="1"/>
  <c r="A5413" i="1"/>
  <c r="A5414" i="1"/>
  <c r="B5414" i="1" s="1"/>
  <c r="A5415" i="1"/>
  <c r="B5415" i="1" s="1"/>
  <c r="A5416" i="1"/>
  <c r="A5417" i="1"/>
  <c r="A1750" i="1"/>
  <c r="B1750" i="1" s="1"/>
  <c r="A1751" i="1"/>
  <c r="B1751" i="1" s="1"/>
  <c r="A1752" i="1"/>
  <c r="A1753" i="1"/>
  <c r="A1754" i="1"/>
  <c r="B1754" i="1" s="1"/>
  <c r="A1755" i="1"/>
  <c r="B1755" i="1" s="1"/>
  <c r="A1756" i="1"/>
  <c r="A1757" i="1"/>
  <c r="A1758" i="1"/>
  <c r="B1758" i="1" s="1"/>
  <c r="A1759" i="1"/>
  <c r="B1759" i="1" s="1"/>
  <c r="A1761" i="1"/>
  <c r="A1762" i="1"/>
  <c r="A1763" i="1"/>
  <c r="B1763" i="1" s="1"/>
  <c r="A1764" i="1"/>
  <c r="B1764" i="1" s="1"/>
  <c r="A1765" i="1"/>
  <c r="A5418" i="1"/>
  <c r="A5419" i="1"/>
  <c r="B5419" i="1" s="1"/>
  <c r="A1769" i="1"/>
  <c r="B1769" i="1" s="1"/>
  <c r="A1770" i="1"/>
  <c r="A1771" i="1"/>
  <c r="A1772" i="1"/>
  <c r="B1772" i="1" s="1"/>
  <c r="A1773" i="1"/>
  <c r="B1773" i="1" s="1"/>
  <c r="A1774" i="1"/>
  <c r="A5420" i="1"/>
  <c r="A5421" i="1"/>
  <c r="B5421" i="1" s="1"/>
  <c r="A5422" i="1"/>
  <c r="B5422" i="1" s="1"/>
  <c r="A5423" i="1"/>
  <c r="A5424" i="1"/>
  <c r="A5426" i="1"/>
  <c r="B5426" i="1" s="1"/>
  <c r="A5427" i="1"/>
  <c r="B5427" i="1" s="1"/>
  <c r="A5428" i="1"/>
  <c r="A5429" i="1"/>
  <c r="A5430" i="1"/>
  <c r="B5430" i="1" s="1"/>
  <c r="A1778" i="1"/>
  <c r="B1778" i="1" s="1"/>
  <c r="A1779" i="1"/>
  <c r="A1780" i="1"/>
  <c r="A1776" i="1"/>
  <c r="B1776" i="1" s="1"/>
  <c r="A1777" i="1"/>
  <c r="B1777" i="1" s="1"/>
  <c r="A1781" i="1"/>
  <c r="A1782" i="1"/>
  <c r="A1783" i="1"/>
  <c r="B1783" i="1" s="1"/>
  <c r="A1784" i="1"/>
  <c r="B1784" i="1" s="1"/>
  <c r="A1785" i="1"/>
  <c r="A1788" i="1"/>
  <c r="A1789" i="1"/>
  <c r="B1789" i="1" s="1"/>
  <c r="A1790" i="1"/>
  <c r="B1790" i="1" s="1"/>
  <c r="A5431" i="1"/>
  <c r="A5432" i="1"/>
  <c r="A1792" i="1"/>
  <c r="A5433" i="1"/>
  <c r="B5433" i="1" s="1"/>
  <c r="A5434" i="1"/>
  <c r="A5435" i="1"/>
  <c r="A5436" i="1"/>
  <c r="B5436" i="1" s="1"/>
  <c r="A1809" i="1"/>
  <c r="B1809" i="1" s="1"/>
  <c r="A1796" i="1"/>
  <c r="A1797" i="1"/>
  <c r="A1798" i="1"/>
  <c r="B1798" i="1" s="1"/>
  <c r="A1799" i="1"/>
  <c r="B1799" i="1" s="1"/>
  <c r="A1801" i="1"/>
  <c r="A1804" i="1"/>
  <c r="A1802" i="1"/>
  <c r="B1802" i="1" s="1"/>
  <c r="A1803" i="1"/>
  <c r="B1803" i="1" s="1"/>
  <c r="A1810" i="1"/>
  <c r="A1805" i="1"/>
  <c r="A5437" i="1"/>
  <c r="B5437" i="1" s="1"/>
  <c r="A1721" i="1"/>
  <c r="B1721" i="1" s="1"/>
  <c r="A1722" i="1"/>
  <c r="A1723" i="1"/>
  <c r="A5395" i="1"/>
  <c r="B5395" i="1" s="1"/>
  <c r="A5396" i="1"/>
  <c r="B5396" i="1" s="1"/>
  <c r="A1724" i="1"/>
  <c r="A1725" i="1"/>
  <c r="A1720" i="1"/>
  <c r="B1720" i="1" s="1"/>
  <c r="A5397" i="1"/>
  <c r="B5397" i="1" s="1"/>
  <c r="A5398" i="1"/>
  <c r="A1726" i="1"/>
  <c r="A1727" i="1"/>
  <c r="B1727" i="1" s="1"/>
  <c r="A1728" i="1"/>
  <c r="B1728" i="1" s="1"/>
  <c r="A1729" i="1"/>
  <c r="A1730" i="1"/>
  <c r="A1819" i="1"/>
  <c r="B1819" i="1" s="1"/>
  <c r="A1820" i="1"/>
  <c r="B1820" i="1" s="1"/>
  <c r="A1821" i="1"/>
  <c r="A1822" i="1"/>
  <c r="A1824" i="1"/>
  <c r="B1824" i="1" s="1"/>
  <c r="A5439" i="1"/>
  <c r="B5439" i="1" s="1"/>
  <c r="A1827" i="1"/>
  <c r="A1828" i="1"/>
  <c r="A1829" i="1"/>
  <c r="B1829" i="1" s="1"/>
  <c r="A1830" i="1"/>
  <c r="B1830" i="1" s="1"/>
  <c r="A1831" i="1"/>
  <c r="A1832" i="1"/>
  <c r="A1833" i="1"/>
  <c r="A1834" i="1"/>
  <c r="B1834" i="1" s="1"/>
  <c r="A1835" i="1"/>
  <c r="A5438" i="1"/>
  <c r="A1836" i="1"/>
  <c r="B1836" i="1" s="1"/>
  <c r="A1837" i="1"/>
  <c r="B1837" i="1" s="1"/>
  <c r="A1838" i="1"/>
  <c r="A1842" i="1"/>
  <c r="A1843" i="1"/>
  <c r="B1843" i="1" s="1"/>
  <c r="A1839" i="1"/>
  <c r="B1839" i="1" s="1"/>
  <c r="A1841" i="1"/>
  <c r="A5440" i="1"/>
  <c r="A1845" i="1"/>
  <c r="B1845" i="1" s="1"/>
  <c r="A1844" i="1"/>
  <c r="B1844" i="1" s="1"/>
  <c r="A1846" i="1"/>
  <c r="A1847" i="1"/>
  <c r="A1848" i="1"/>
  <c r="B1848" i="1" s="1"/>
  <c r="A1849" i="1"/>
  <c r="B1849" i="1" s="1"/>
  <c r="A1850" i="1"/>
  <c r="A5441" i="1"/>
  <c r="A1851" i="1"/>
  <c r="B1851" i="1" s="1"/>
  <c r="A5980" i="1"/>
  <c r="B5980" i="1" s="1"/>
  <c r="A1853" i="1"/>
  <c r="A1854" i="1"/>
  <c r="A1855" i="1"/>
  <c r="B1855" i="1" s="1"/>
  <c r="A5442" i="1"/>
  <c r="B5442" i="1" s="1"/>
  <c r="A5443" i="1"/>
  <c r="A1862" i="1"/>
  <c r="A1856" i="1"/>
  <c r="B1856" i="1" s="1"/>
  <c r="A1857" i="1"/>
  <c r="B1857" i="1" s="1"/>
  <c r="A1858" i="1"/>
  <c r="A1859" i="1"/>
  <c r="A1860" i="1"/>
  <c r="B1860" i="1" s="1"/>
  <c r="A1861" i="1"/>
  <c r="B1861" i="1" s="1"/>
  <c r="A1863" i="1"/>
  <c r="A1864" i="1"/>
  <c r="A5444" i="1"/>
  <c r="B5444" i="1" s="1"/>
  <c r="A5445" i="1"/>
  <c r="B5445" i="1" s="1"/>
  <c r="A1865" i="1"/>
  <c r="A1866" i="1"/>
  <c r="A1867" i="1"/>
  <c r="B1867" i="1" s="1"/>
  <c r="A5447" i="1"/>
  <c r="B5447" i="1" s="1"/>
  <c r="A5448" i="1"/>
  <c r="A1868" i="1"/>
  <c r="A1869" i="1"/>
  <c r="B1869" i="1" s="1"/>
  <c r="A1870" i="1"/>
  <c r="B1870" i="1" s="1"/>
  <c r="A1871" i="1"/>
  <c r="A1872" i="1"/>
  <c r="A1875" i="1"/>
  <c r="B1875" i="1" s="1"/>
  <c r="A1876" i="1"/>
  <c r="B1876" i="1" s="1"/>
  <c r="A5449" i="1"/>
  <c r="A5450" i="1"/>
  <c r="A5451" i="1"/>
  <c r="B5451" i="1" s="1"/>
  <c r="A5452" i="1"/>
  <c r="B5452" i="1" s="1"/>
  <c r="A1877" i="1"/>
  <c r="A5453" i="1"/>
  <c r="A5454" i="1"/>
  <c r="B5454" i="1" s="1"/>
  <c r="A5455" i="1"/>
  <c r="B5455" i="1" s="1"/>
  <c r="A1878" i="1"/>
  <c r="A5456" i="1"/>
  <c r="A1879" i="1"/>
  <c r="B1879" i="1" s="1"/>
  <c r="A5457" i="1"/>
  <c r="B5457" i="1" s="1"/>
  <c r="A5458" i="1"/>
  <c r="A5459" i="1"/>
  <c r="A5460" i="1"/>
  <c r="B5460" i="1" s="1"/>
  <c r="A1883" i="1"/>
  <c r="B1883" i="1" s="1"/>
  <c r="A1884" i="1"/>
  <c r="A5461" i="1"/>
  <c r="A5462" i="1"/>
  <c r="B5462" i="1" s="1"/>
  <c r="A1885" i="1"/>
  <c r="B1885" i="1" s="1"/>
  <c r="A1886" i="1"/>
  <c r="A1887" i="1"/>
  <c r="A1888" i="1"/>
  <c r="B1888" i="1" s="1"/>
  <c r="A1889" i="1"/>
  <c r="B1889" i="1" s="1"/>
  <c r="A5463" i="1"/>
  <c r="A1890" i="1"/>
  <c r="A5464" i="1"/>
  <c r="B5464" i="1" s="1"/>
  <c r="A5465" i="1"/>
  <c r="B5465" i="1" s="1"/>
  <c r="A5466" i="1"/>
  <c r="A5467" i="1"/>
  <c r="A5471" i="1"/>
  <c r="B5471" i="1" s="1"/>
  <c r="A5472" i="1"/>
  <c r="B5472" i="1" s="1"/>
  <c r="A5473" i="1"/>
  <c r="A5474" i="1"/>
  <c r="A5468" i="1"/>
  <c r="A5469" i="1"/>
  <c r="B5469" i="1" s="1"/>
  <c r="A1894" i="1"/>
  <c r="A5470" i="1"/>
  <c r="A1895" i="1"/>
  <c r="B1895" i="1" s="1"/>
  <c r="A1896" i="1"/>
  <c r="B1896" i="1" s="1"/>
  <c r="A1897" i="1"/>
  <c r="A1898" i="1"/>
  <c r="A1899" i="1"/>
  <c r="B1899" i="1" s="1"/>
  <c r="A1900" i="1"/>
  <c r="B1900" i="1" s="1"/>
  <c r="A1901" i="1"/>
  <c r="A1891" i="1"/>
  <c r="A5475" i="1"/>
  <c r="B5475" i="1" s="1"/>
  <c r="A1902" i="1"/>
  <c r="B1902" i="1" s="1"/>
  <c r="A1903" i="1"/>
  <c r="A1904" i="1"/>
  <c r="A1905" i="1"/>
  <c r="B1905" i="1" s="1"/>
  <c r="A1906" i="1"/>
  <c r="B1906" i="1" s="1"/>
  <c r="A1907" i="1"/>
  <c r="A1908" i="1"/>
  <c r="A1909" i="1"/>
  <c r="B1909" i="1" s="1"/>
  <c r="A1910" i="1"/>
  <c r="B1910" i="1" s="1"/>
  <c r="A1911" i="1"/>
  <c r="A1912" i="1"/>
  <c r="A1941" i="1"/>
  <c r="B1941" i="1" s="1"/>
  <c r="A1942" i="1"/>
  <c r="B1942" i="1" s="1"/>
  <c r="A5478" i="1"/>
  <c r="A1943" i="1"/>
  <c r="A5479" i="1"/>
  <c r="B5479" i="1" s="1"/>
  <c r="A1948" i="1"/>
  <c r="B1948" i="1" s="1"/>
  <c r="A1950" i="1"/>
  <c r="A1951" i="1"/>
  <c r="A1952" i="1"/>
  <c r="B1952" i="1" s="1"/>
  <c r="A1953" i="1"/>
  <c r="B1953" i="1" s="1"/>
  <c r="A1954" i="1"/>
  <c r="A1955" i="1"/>
  <c r="A5480" i="1"/>
  <c r="B5480" i="1" s="1"/>
  <c r="A5481" i="1"/>
  <c r="B5481" i="1" s="1"/>
  <c r="A5482" i="1"/>
  <c r="A1956" i="1"/>
  <c r="A5483" i="1"/>
  <c r="B5483" i="1" s="1"/>
  <c r="A5484" i="1"/>
  <c r="B5484" i="1" s="1"/>
  <c r="A5485" i="1"/>
  <c r="A1957" i="1"/>
  <c r="A5487" i="1"/>
  <c r="A1963" i="1"/>
  <c r="B1963" i="1" s="1"/>
  <c r="A1964" i="1"/>
  <c r="A1965" i="1"/>
  <c r="A1966" i="1"/>
  <c r="B1966" i="1" s="1"/>
  <c r="A1967" i="1"/>
  <c r="B1967" i="1" s="1"/>
  <c r="A1968" i="1"/>
  <c r="A1969" i="1"/>
  <c r="A1970" i="1"/>
  <c r="B1970" i="1" s="1"/>
  <c r="A1960" i="1"/>
  <c r="B1960" i="1" s="1"/>
  <c r="A1961" i="1"/>
  <c r="A1962" i="1"/>
  <c r="A5489" i="1"/>
  <c r="B5489" i="1" s="1"/>
  <c r="A1972" i="1"/>
  <c r="B1972" i="1" s="1"/>
  <c r="A1973" i="1"/>
  <c r="A1981" i="1"/>
  <c r="A1982" i="1"/>
  <c r="B1982" i="1" s="1"/>
  <c r="A1974" i="1"/>
  <c r="B1974" i="1" s="1"/>
  <c r="A1975" i="1"/>
  <c r="A1976" i="1"/>
  <c r="A1977" i="1"/>
  <c r="B1977" i="1" s="1"/>
  <c r="A1978" i="1"/>
  <c r="B1978" i="1" s="1"/>
  <c r="A1983" i="1"/>
  <c r="A1984" i="1"/>
  <c r="A5490" i="1"/>
  <c r="B5490" i="1" s="1"/>
  <c r="A1944" i="1"/>
  <c r="B1944" i="1" s="1"/>
  <c r="A1945" i="1"/>
  <c r="A1946" i="1"/>
  <c r="A1947" i="1"/>
  <c r="B1947" i="1" s="1"/>
  <c r="A5491" i="1"/>
  <c r="B5491" i="1" s="1"/>
  <c r="A5492" i="1"/>
  <c r="A5493" i="1"/>
  <c r="A5494" i="1"/>
  <c r="B5494" i="1" s="1"/>
  <c r="A5495" i="1"/>
  <c r="B5495" i="1" s="1"/>
  <c r="A5496" i="1"/>
  <c r="A5497" i="1"/>
  <c r="A5498" i="1"/>
  <c r="B5498" i="1" s="1"/>
  <c r="A5499" i="1"/>
  <c r="B5499" i="1" s="1"/>
  <c r="A5500" i="1"/>
  <c r="A1989" i="1"/>
  <c r="A1990" i="1"/>
  <c r="B1990" i="1" s="1"/>
  <c r="A1991" i="1"/>
  <c r="B1991" i="1" s="1"/>
  <c r="A1992" i="1"/>
  <c r="A5502" i="1"/>
  <c r="A5503" i="1"/>
  <c r="B5503" i="1" s="1"/>
  <c r="A5504" i="1"/>
  <c r="B5504" i="1" s="1"/>
  <c r="A1998" i="1"/>
  <c r="A2000" i="1"/>
  <c r="A2001" i="1"/>
  <c r="B2001" i="1" s="1"/>
  <c r="A2002" i="1"/>
  <c r="B2002" i="1" s="1"/>
  <c r="A2005" i="1"/>
  <c r="A2006" i="1"/>
  <c r="A2007" i="1"/>
  <c r="B2007" i="1" s="1"/>
  <c r="A2012" i="1"/>
  <c r="B2012" i="1" s="1"/>
  <c r="A2010" i="1"/>
  <c r="A2011" i="1"/>
  <c r="A2013" i="1"/>
  <c r="B2013" i="1" s="1"/>
  <c r="A2009" i="1"/>
  <c r="B2009" i="1" s="1"/>
  <c r="A2014" i="1"/>
  <c r="A2015" i="1"/>
  <c r="A1995" i="1"/>
  <c r="A1994" i="1"/>
  <c r="B1994" i="1" s="1"/>
  <c r="A2016" i="1"/>
  <c r="A2017" i="1"/>
  <c r="A2018" i="1"/>
  <c r="B2018" i="1" s="1"/>
  <c r="A2019" i="1"/>
  <c r="B2019" i="1" s="1"/>
  <c r="A5505" i="1"/>
  <c r="A5507" i="1"/>
  <c r="A5506" i="1"/>
  <c r="B5506" i="1" s="1"/>
  <c r="A2020" i="1"/>
  <c r="B2020" i="1" s="1"/>
  <c r="A5508" i="1"/>
  <c r="A5509" i="1"/>
  <c r="A2024" i="1"/>
  <c r="B2024" i="1" s="1"/>
  <c r="A2021" i="1"/>
  <c r="B2021" i="1" s="1"/>
  <c r="A2022" i="1"/>
  <c r="A2023" i="1"/>
  <c r="A2025" i="1"/>
  <c r="B2025" i="1" s="1"/>
  <c r="A5510" i="1"/>
  <c r="B5510" i="1" s="1"/>
  <c r="A2026" i="1"/>
  <c r="A5511" i="1"/>
  <c r="A5512" i="1"/>
  <c r="A2027" i="1"/>
  <c r="B2027" i="1" s="1"/>
  <c r="A2028" i="1"/>
  <c r="A2029" i="1"/>
  <c r="A2030" i="1"/>
  <c r="B2030" i="1" s="1"/>
  <c r="A2031" i="1"/>
  <c r="B2031" i="1" s="1"/>
  <c r="A2032" i="1"/>
  <c r="A5513" i="1"/>
  <c r="A5514" i="1"/>
  <c r="B5514" i="1" s="1"/>
  <c r="A2033" i="1"/>
  <c r="B2033" i="1" s="1"/>
  <c r="A5515" i="1"/>
  <c r="A5516" i="1"/>
  <c r="A5517" i="1"/>
  <c r="B5517" i="1" s="1"/>
  <c r="A5518" i="1"/>
  <c r="B5518" i="1" s="1"/>
  <c r="A5519" i="1"/>
  <c r="A2037" i="1"/>
  <c r="A5520" i="1"/>
  <c r="B5520" i="1" s="1"/>
  <c r="A5521" i="1"/>
  <c r="B5521" i="1" s="1"/>
  <c r="A5522" i="1"/>
  <c r="A5523" i="1"/>
  <c r="A2038" i="1"/>
  <c r="B2038" i="1" s="1"/>
  <c r="A2039" i="1"/>
  <c r="B2039" i="1" s="1"/>
  <c r="A2040" i="1"/>
  <c r="A2043" i="1"/>
  <c r="A5525" i="1"/>
  <c r="B5525" i="1" s="1"/>
  <c r="A5526" i="1"/>
  <c r="B5526" i="1" s="1"/>
  <c r="A5527" i="1"/>
  <c r="A2042" i="1"/>
  <c r="A2046" i="1"/>
  <c r="B2046" i="1" s="1"/>
  <c r="A5529" i="1"/>
  <c r="B5529" i="1" s="1"/>
  <c r="A5530" i="1"/>
  <c r="A5528" i="1"/>
  <c r="A5531" i="1"/>
  <c r="B5531" i="1" s="1"/>
  <c r="A2047" i="1"/>
  <c r="B2047" i="1" s="1"/>
  <c r="A2048" i="1"/>
  <c r="A2051" i="1"/>
  <c r="A5532" i="1"/>
  <c r="B5532" i="1" s="1"/>
  <c r="A2058" i="1"/>
  <c r="B2058" i="1" s="1"/>
  <c r="A2059" i="1"/>
  <c r="A2060" i="1"/>
  <c r="A2061" i="1"/>
  <c r="B2061" i="1" s="1"/>
  <c r="A2062" i="1"/>
  <c r="B2062" i="1" s="1"/>
  <c r="A2063" i="1"/>
  <c r="A2064" i="1"/>
  <c r="A2065" i="1"/>
  <c r="A2066" i="1"/>
  <c r="B2066" i="1" s="1"/>
  <c r="A2067" i="1"/>
  <c r="A2068" i="1"/>
  <c r="A5533" i="1"/>
  <c r="B5533" i="1" s="1"/>
  <c r="A2057" i="1"/>
  <c r="B2057" i="1" s="1"/>
  <c r="A2053" i="1"/>
  <c r="A2054" i="1"/>
  <c r="A2069" i="1"/>
  <c r="B2069" i="1" s="1"/>
  <c r="A2070" i="1"/>
  <c r="B2070" i="1" s="1"/>
  <c r="A2071" i="1"/>
  <c r="A2072" i="1"/>
  <c r="A2073" i="1"/>
  <c r="B2073" i="1" s="1"/>
  <c r="A5534" i="1"/>
  <c r="B5534" i="1" s="1"/>
  <c r="A2074" i="1"/>
  <c r="A2075" i="1"/>
  <c r="A2076" i="1"/>
  <c r="B2076" i="1" s="1"/>
  <c r="A2077" i="1"/>
  <c r="B2077" i="1" s="1"/>
  <c r="A2078" i="1"/>
  <c r="A5535" i="1"/>
  <c r="A2079" i="1"/>
  <c r="A2082" i="1"/>
  <c r="B2082" i="1" s="1"/>
  <c r="A2084" i="1"/>
  <c r="A2085" i="1"/>
  <c r="A5536" i="1"/>
  <c r="B5536" i="1" s="1"/>
  <c r="A5537" i="1"/>
  <c r="B5537" i="1" s="1"/>
  <c r="A2086" i="1"/>
  <c r="A2087" i="1"/>
  <c r="A5538" i="1"/>
  <c r="B5538" i="1" s="1"/>
  <c r="A5539" i="1"/>
  <c r="B5539" i="1" s="1"/>
  <c r="A5540" i="1"/>
  <c r="A2052" i="1"/>
  <c r="A5541" i="1"/>
  <c r="B5541" i="1" s="1"/>
  <c r="A5542" i="1"/>
  <c r="B5542" i="1" s="1"/>
  <c r="A5543" i="1"/>
  <c r="A2091" i="1"/>
  <c r="A2092" i="1"/>
  <c r="B2092" i="1" s="1"/>
  <c r="A2093" i="1"/>
  <c r="B2093" i="1" s="1"/>
  <c r="A2094" i="1"/>
  <c r="A2095" i="1"/>
  <c r="A2098" i="1"/>
  <c r="B2098" i="1" s="1"/>
  <c r="A2099" i="1"/>
  <c r="B2099" i="1" s="1"/>
  <c r="A2100" i="1"/>
  <c r="A2101" i="1"/>
  <c r="A2102" i="1"/>
  <c r="B2102" i="1" s="1"/>
  <c r="A2103" i="1"/>
  <c r="B2103" i="1" s="1"/>
  <c r="A2104" i="1"/>
  <c r="A2105" i="1"/>
  <c r="A2106" i="1"/>
  <c r="B2106" i="1" s="1"/>
  <c r="A2107" i="1"/>
  <c r="B2107" i="1" s="1"/>
  <c r="A2108" i="1"/>
  <c r="A2109" i="1"/>
  <c r="A2110" i="1"/>
  <c r="B2110" i="1" s="1"/>
  <c r="A2111" i="1"/>
  <c r="B2111" i="1" s="1"/>
  <c r="A2112" i="1"/>
  <c r="A2113" i="1"/>
  <c r="A2114" i="1"/>
  <c r="B2114" i="1" s="1"/>
  <c r="A2115" i="1"/>
  <c r="B2115" i="1" s="1"/>
  <c r="A5544" i="1"/>
  <c r="A5545" i="1"/>
  <c r="A5546" i="1"/>
  <c r="B5546" i="1" s="1"/>
  <c r="A5547" i="1"/>
  <c r="B5547" i="1" s="1"/>
  <c r="A2116" i="1"/>
  <c r="A5548" i="1"/>
  <c r="A5549" i="1"/>
  <c r="A2117" i="1"/>
  <c r="B2117" i="1" s="1"/>
  <c r="A5550" i="1"/>
  <c r="A5551" i="1"/>
  <c r="A5552" i="1"/>
  <c r="B5552" i="1" s="1"/>
  <c r="A5553" i="1"/>
  <c r="B5553" i="1" s="1"/>
  <c r="A2088" i="1"/>
  <c r="A5557" i="1"/>
  <c r="A5558" i="1"/>
  <c r="B5558" i="1" s="1"/>
  <c r="A5554" i="1"/>
  <c r="B5554" i="1" s="1"/>
  <c r="A5555" i="1"/>
  <c r="A5556" i="1"/>
  <c r="A5559" i="1"/>
  <c r="B5559" i="1" s="1"/>
  <c r="A5560" i="1"/>
  <c r="B5560" i="1" s="1"/>
  <c r="A5561" i="1"/>
  <c r="A2123" i="1"/>
  <c r="A2124" i="1"/>
  <c r="B2124" i="1" s="1"/>
  <c r="A2125" i="1"/>
  <c r="B2125" i="1" s="1"/>
  <c r="A2126" i="1"/>
  <c r="A2127" i="1"/>
  <c r="A2128" i="1"/>
  <c r="A2129" i="1"/>
  <c r="B2129" i="1" s="1"/>
  <c r="A2130" i="1"/>
  <c r="A2131" i="1"/>
  <c r="A2132" i="1"/>
  <c r="B2132" i="1" s="1"/>
  <c r="A2133" i="1"/>
  <c r="B2133" i="1" s="1"/>
  <c r="A2134" i="1"/>
  <c r="A2135" i="1"/>
  <c r="A2136" i="1"/>
  <c r="B2136" i="1" s="1"/>
  <c r="A2122" i="1"/>
  <c r="B2122" i="1" s="1"/>
  <c r="A2137" i="1"/>
  <c r="A2138" i="1"/>
  <c r="A2139" i="1"/>
  <c r="B2139" i="1" s="1"/>
  <c r="A2140" i="1"/>
  <c r="B2140" i="1" s="1"/>
  <c r="A2141" i="1"/>
  <c r="A2142" i="1"/>
  <c r="A2143" i="1"/>
  <c r="B2143" i="1" s="1"/>
  <c r="A2144" i="1"/>
  <c r="B2144" i="1" s="1"/>
  <c r="A2145" i="1"/>
  <c r="A2146" i="1"/>
  <c r="A2147" i="1"/>
  <c r="B2147" i="1" s="1"/>
  <c r="A2148" i="1"/>
  <c r="B2148" i="1" s="1"/>
  <c r="A2149" i="1"/>
  <c r="A5562" i="1"/>
  <c r="A2150" i="1"/>
  <c r="B2150" i="1" s="1"/>
  <c r="A2151" i="1"/>
  <c r="B2151" i="1" s="1"/>
  <c r="A2152" i="1"/>
  <c r="A2153" i="1"/>
  <c r="A2154" i="1"/>
  <c r="B2154" i="1" s="1"/>
  <c r="A2155" i="1"/>
  <c r="B2155" i="1" s="1"/>
  <c r="A2156" i="1"/>
  <c r="A2157" i="1"/>
  <c r="A2159" i="1"/>
  <c r="B2159" i="1" s="1"/>
  <c r="A2160" i="1"/>
  <c r="B2160" i="1" s="1"/>
  <c r="A2161" i="1"/>
  <c r="A5563" i="1"/>
  <c r="A5564" i="1"/>
  <c r="B5564" i="1" s="1"/>
  <c r="A5565" i="1"/>
  <c r="B5565" i="1" s="1"/>
  <c r="A5566" i="1"/>
  <c r="A2168" i="1"/>
  <c r="A2169" i="1"/>
  <c r="B2169" i="1" s="1"/>
  <c r="A2170" i="1"/>
  <c r="B2170" i="1" s="1"/>
  <c r="A2171" i="1"/>
  <c r="A2172" i="1"/>
  <c r="A2173" i="1"/>
  <c r="A2174" i="1"/>
  <c r="B2174" i="1" s="1"/>
  <c r="A2175" i="1"/>
  <c r="A2162" i="1"/>
  <c r="A2163" i="1"/>
  <c r="B2163" i="1" s="1"/>
  <c r="A2164" i="1"/>
  <c r="A2176" i="1"/>
  <c r="A2177" i="1"/>
  <c r="A2178" i="1"/>
  <c r="B2178" i="1" s="1"/>
  <c r="A2179" i="1"/>
  <c r="B2179" i="1" s="1"/>
  <c r="A2167" i="1"/>
  <c r="A5567" i="1"/>
  <c r="A5568" i="1"/>
  <c r="B5568" i="1" s="1"/>
  <c r="A5569" i="1"/>
  <c r="B5569" i="1" s="1"/>
  <c r="A2180" i="1"/>
  <c r="A2181" i="1"/>
  <c r="A2182" i="1"/>
  <c r="B2182" i="1" s="1"/>
  <c r="A2183" i="1"/>
  <c r="A2184" i="1"/>
  <c r="A2185" i="1"/>
  <c r="A5570" i="1"/>
  <c r="B5570" i="1" s="1"/>
  <c r="A5571" i="1"/>
  <c r="A5572" i="1"/>
  <c r="A5573" i="1"/>
  <c r="A5574" i="1"/>
  <c r="B5574" i="1" s="1"/>
  <c r="A5575" i="1"/>
  <c r="B5575" i="1" s="1"/>
  <c r="A5576" i="1"/>
  <c r="A5577" i="1"/>
  <c r="A5578" i="1"/>
  <c r="B5578" i="1" s="1"/>
  <c r="A2189" i="1"/>
  <c r="B2189" i="1" s="1"/>
  <c r="A2188" i="1"/>
  <c r="A2190" i="1"/>
  <c r="A5579" i="1"/>
  <c r="B5579" i="1" s="1"/>
  <c r="A5592" i="1"/>
  <c r="A2191" i="1"/>
  <c r="A2192" i="1"/>
  <c r="A2193" i="1"/>
  <c r="B2193" i="1" s="1"/>
  <c r="A2194" i="1"/>
  <c r="A5593" i="1"/>
  <c r="A5580" i="1"/>
  <c r="A5581" i="1"/>
  <c r="B5581" i="1" s="1"/>
  <c r="A5582" i="1"/>
  <c r="B5582" i="1" s="1"/>
  <c r="A5583" i="1"/>
  <c r="A5594" i="1"/>
  <c r="A5584" i="1"/>
  <c r="B5584" i="1" s="1"/>
  <c r="A5585" i="1"/>
  <c r="B5585" i="1" s="1"/>
  <c r="A5586" i="1"/>
  <c r="A5587" i="1"/>
  <c r="A5595" i="1"/>
  <c r="B5595" i="1" s="1"/>
  <c r="A5588" i="1"/>
  <c r="A5589" i="1"/>
  <c r="A5590" i="1"/>
  <c r="A5591" i="1"/>
  <c r="B5591" i="1" s="1"/>
  <c r="A5596" i="1"/>
  <c r="A5597" i="1"/>
  <c r="A5598" i="1"/>
  <c r="A5599" i="1"/>
  <c r="B5599" i="1" s="1"/>
  <c r="A5600" i="1"/>
  <c r="B5600" i="1" s="1"/>
  <c r="A5601" i="1"/>
  <c r="A2198" i="1"/>
  <c r="A2199" i="1"/>
  <c r="B2199" i="1" s="1"/>
  <c r="A2200" i="1"/>
  <c r="B2200" i="1" s="1"/>
  <c r="A2201" i="1"/>
  <c r="A2202" i="1"/>
  <c r="A2203" i="1"/>
  <c r="B2203" i="1" s="1"/>
  <c r="A2204" i="1"/>
  <c r="A2205" i="1"/>
  <c r="A2206" i="1"/>
  <c r="A2207" i="1"/>
  <c r="B2207" i="1" s="1"/>
  <c r="A5602" i="1"/>
  <c r="A5603" i="1"/>
  <c r="A5604" i="1"/>
  <c r="A2208" i="1"/>
  <c r="B2208" i="1" s="1"/>
  <c r="A2209" i="1"/>
  <c r="B2209" i="1" s="1"/>
  <c r="A2210" i="1"/>
  <c r="A2195" i="1"/>
  <c r="A2211" i="1"/>
  <c r="B2211" i="1" s="1"/>
  <c r="A5605" i="1"/>
  <c r="B5605" i="1" s="1"/>
  <c r="A5606" i="1"/>
  <c r="A2212" i="1"/>
  <c r="A5607" i="1"/>
  <c r="B5607" i="1" s="1"/>
  <c r="A5608" i="1"/>
  <c r="A5609" i="1"/>
  <c r="A5610" i="1"/>
  <c r="A2213" i="1"/>
  <c r="B2213" i="1" s="1"/>
  <c r="A5611" i="1"/>
  <c r="A5612" i="1"/>
  <c r="A5613" i="1"/>
  <c r="A5614" i="1"/>
  <c r="B5614" i="1" s="1"/>
  <c r="A5615" i="1"/>
  <c r="B5615" i="1" s="1"/>
  <c r="A5616" i="1"/>
  <c r="A5617" i="1"/>
  <c r="A5619" i="1"/>
  <c r="B5619" i="1" s="1"/>
  <c r="A5620" i="1"/>
  <c r="B5620" i="1" s="1"/>
  <c r="A2214" i="1"/>
  <c r="A2215" i="1"/>
  <c r="A2217" i="1"/>
  <c r="B2217" i="1" s="1"/>
  <c r="A2218" i="1"/>
  <c r="A2216" i="1"/>
  <c r="A5621" i="1"/>
  <c r="A2219" i="1"/>
  <c r="B2219" i="1" s="1"/>
  <c r="A2220" i="1"/>
  <c r="A5622" i="1"/>
  <c r="A2221" i="1"/>
  <c r="A2222" i="1"/>
  <c r="B2222" i="1" s="1"/>
  <c r="A2223" i="1"/>
  <c r="B2223" i="1" s="1"/>
  <c r="A5623" i="1"/>
  <c r="A2224" i="1"/>
  <c r="A5618" i="1"/>
  <c r="B5618" i="1" s="1"/>
  <c r="A5625" i="1"/>
  <c r="B5625" i="1" s="1"/>
  <c r="A2226" i="1"/>
  <c r="A2225" i="1"/>
  <c r="A2227" i="1"/>
  <c r="B2227" i="1" s="1"/>
  <c r="A5624" i="1"/>
  <c r="A2228" i="1"/>
  <c r="A2233" i="1"/>
  <c r="A2230" i="1"/>
  <c r="B2230" i="1" s="1"/>
  <c r="A2234" i="1"/>
  <c r="A2235" i="1"/>
  <c r="A2236" i="1"/>
  <c r="A2237" i="1"/>
  <c r="B2237" i="1" s="1"/>
  <c r="A2238" i="1"/>
  <c r="B2238" i="1" s="1"/>
  <c r="A2239" i="1"/>
  <c r="A2240" i="1"/>
  <c r="A2241" i="1"/>
  <c r="B2241" i="1" s="1"/>
  <c r="A2242" i="1"/>
  <c r="B2242" i="1" s="1"/>
  <c r="A2243" i="1"/>
  <c r="A2244" i="1"/>
  <c r="A2245" i="1"/>
  <c r="B2245" i="1" s="1"/>
  <c r="A2246" i="1"/>
  <c r="A2247" i="1"/>
  <c r="A2248" i="1"/>
  <c r="A5627" i="1"/>
  <c r="B5627" i="1" s="1"/>
  <c r="A5626" i="1"/>
  <c r="A5628" i="1"/>
  <c r="A2249" i="1"/>
  <c r="A2250" i="1"/>
  <c r="B2250" i="1" s="1"/>
  <c r="A2251" i="1"/>
  <c r="B2251" i="1" s="1"/>
  <c r="A2252" i="1"/>
  <c r="A2253" i="1"/>
  <c r="A2254" i="1"/>
  <c r="B2254" i="1" s="1"/>
  <c r="A2255" i="1"/>
  <c r="B2255" i="1" s="1"/>
  <c r="A2256" i="1"/>
  <c r="A5629" i="1"/>
  <c r="A2257" i="1"/>
  <c r="B2257" i="1" s="1"/>
  <c r="A2258" i="1"/>
  <c r="A2259" i="1"/>
  <c r="A2260" i="1"/>
  <c r="A2262" i="1"/>
  <c r="B2262" i="1" s="1"/>
  <c r="A2264" i="1"/>
  <c r="A2261" i="1"/>
  <c r="A2263" i="1"/>
  <c r="A2265" i="1"/>
  <c r="B2265" i="1" s="1"/>
  <c r="A5630" i="1"/>
  <c r="B5630" i="1" s="1"/>
  <c r="A5631" i="1"/>
  <c r="A5632" i="1"/>
  <c r="A2274" i="1"/>
  <c r="B2274" i="1" s="1"/>
  <c r="A2275" i="1"/>
  <c r="B2275" i="1" s="1"/>
  <c r="A2276" i="1"/>
  <c r="A2277" i="1"/>
  <c r="A2278" i="1"/>
  <c r="B2278" i="1" s="1"/>
  <c r="A2279" i="1"/>
  <c r="A2280" i="1"/>
  <c r="A2281" i="1"/>
  <c r="A2282" i="1"/>
  <c r="B2282" i="1" s="1"/>
  <c r="A2283" i="1"/>
  <c r="A2286" i="1"/>
  <c r="A2289" i="1"/>
  <c r="A5638" i="1"/>
  <c r="B5638" i="1" s="1"/>
  <c r="A5639" i="1"/>
  <c r="B5639" i="1" s="1"/>
  <c r="A5640" i="1"/>
  <c r="A5641" i="1"/>
  <c r="A5642" i="1"/>
  <c r="B5642" i="1" s="1"/>
  <c r="A2292" i="1"/>
  <c r="B2292" i="1" s="1"/>
  <c r="A2293" i="1"/>
  <c r="A2294" i="1"/>
  <c r="A2295" i="1"/>
  <c r="B2295" i="1" s="1"/>
  <c r="A2296" i="1"/>
  <c r="A2297" i="1"/>
  <c r="A5643" i="1"/>
  <c r="A5644" i="1"/>
  <c r="B5644" i="1" s="1"/>
  <c r="A2298" i="1"/>
  <c r="A5645" i="1"/>
  <c r="A2299" i="1"/>
  <c r="A2300" i="1"/>
  <c r="B2300" i="1" s="1"/>
  <c r="A2284" i="1"/>
  <c r="B2284" i="1" s="1"/>
  <c r="A2301" i="1"/>
  <c r="A2302" i="1"/>
  <c r="A2303" i="1"/>
  <c r="B2303" i="1" s="1"/>
  <c r="A2304" i="1"/>
  <c r="B2304" i="1" s="1"/>
  <c r="A2305" i="1"/>
  <c r="A2306" i="1"/>
  <c r="A2307" i="1"/>
  <c r="B2307" i="1" s="1"/>
  <c r="A2308" i="1"/>
  <c r="A2309" i="1"/>
  <c r="A2310" i="1"/>
  <c r="A5633" i="1"/>
  <c r="B5633" i="1" s="1"/>
  <c r="A5634" i="1"/>
  <c r="A5635" i="1"/>
  <c r="A5636" i="1"/>
  <c r="A5637" i="1"/>
  <c r="B5637" i="1" s="1"/>
  <c r="A2311" i="1"/>
  <c r="B2311" i="1" s="1"/>
  <c r="A2312" i="1"/>
  <c r="A2313" i="1"/>
  <c r="A2314" i="1"/>
  <c r="B2314" i="1" s="1"/>
  <c r="A2315" i="1"/>
  <c r="B2315" i="1" s="1"/>
  <c r="A2316" i="1"/>
  <c r="A2317" i="1"/>
  <c r="A2318" i="1"/>
  <c r="B2318" i="1" s="1"/>
  <c r="A2319" i="1"/>
  <c r="A2320" i="1"/>
  <c r="A2321" i="1"/>
  <c r="A2322" i="1"/>
  <c r="B2322" i="1" s="1"/>
  <c r="A2337" i="1"/>
  <c r="A2323" i="1"/>
  <c r="A2324" i="1"/>
  <c r="A2325" i="1"/>
  <c r="B2325" i="1" s="1"/>
  <c r="A2326" i="1"/>
  <c r="B2326" i="1" s="1"/>
  <c r="A2327" i="1"/>
  <c r="A2328" i="1"/>
  <c r="A2329" i="1"/>
  <c r="B2329" i="1" s="1"/>
  <c r="A2330" i="1"/>
  <c r="B2330" i="1" s="1"/>
  <c r="A2331" i="1"/>
  <c r="A2332" i="1"/>
  <c r="A2333" i="1"/>
  <c r="B2333" i="1" s="1"/>
  <c r="A2334" i="1"/>
  <c r="A2335" i="1"/>
  <c r="A2338" i="1"/>
  <c r="A2339" i="1"/>
  <c r="B2339" i="1" s="1"/>
  <c r="A2340" i="1"/>
  <c r="A2341" i="1"/>
  <c r="A5646" i="1"/>
  <c r="A5647" i="1"/>
  <c r="B5647" i="1" s="1"/>
  <c r="A5648" i="1"/>
  <c r="B5648" i="1" s="1"/>
  <c r="A5649" i="1"/>
  <c r="A2372" i="1"/>
  <c r="A2373" i="1"/>
  <c r="B2373" i="1" s="1"/>
  <c r="A2374" i="1"/>
  <c r="B2374" i="1" s="1"/>
  <c r="A2375" i="1"/>
  <c r="A2376" i="1"/>
  <c r="A2377" i="1"/>
  <c r="B2377" i="1" s="1"/>
  <c r="A2346" i="1"/>
  <c r="A2347" i="1"/>
  <c r="A2378" i="1"/>
  <c r="A2379" i="1"/>
  <c r="B2379" i="1" s="1"/>
  <c r="A2380" i="1"/>
  <c r="A2381" i="1"/>
  <c r="A2382" i="1"/>
  <c r="A2383" i="1"/>
  <c r="B2383" i="1" s="1"/>
  <c r="A2384" i="1"/>
  <c r="B2384" i="1" s="1"/>
  <c r="A5650" i="1"/>
  <c r="A5651" i="1"/>
  <c r="A2359" i="1"/>
  <c r="B2359" i="1" s="1"/>
  <c r="A2365" i="1"/>
  <c r="B2365" i="1" s="1"/>
  <c r="A2366" i="1"/>
  <c r="A2360" i="1"/>
  <c r="A2367" i="1"/>
  <c r="B2367" i="1" s="1"/>
  <c r="A2368" i="1"/>
  <c r="A2361" i="1"/>
  <c r="A2369" i="1"/>
  <c r="A2370" i="1"/>
  <c r="B2370" i="1" s="1"/>
  <c r="A2362" i="1"/>
  <c r="A2371" i="1"/>
  <c r="A2363" i="1"/>
  <c r="A5652" i="1"/>
  <c r="B5652" i="1" s="1"/>
  <c r="A5653" i="1"/>
  <c r="B5653" i="1" s="1"/>
  <c r="A2351" i="1"/>
  <c r="A2352" i="1"/>
  <c r="A2353" i="1"/>
  <c r="B2353" i="1" s="1"/>
  <c r="A2385" i="1"/>
  <c r="B2385" i="1" s="1"/>
  <c r="A2386" i="1"/>
  <c r="A2387" i="1"/>
  <c r="A2398" i="1"/>
  <c r="B2398" i="1" s="1"/>
  <c r="A2388" i="1"/>
  <c r="A2399" i="1"/>
  <c r="A2389" i="1"/>
  <c r="A2390" i="1"/>
  <c r="B2390" i="1" s="1"/>
  <c r="A2356" i="1"/>
  <c r="A2357" i="1"/>
  <c r="A2358" i="1"/>
  <c r="A5654" i="1"/>
  <c r="B5654" i="1" s="1"/>
  <c r="A5655" i="1"/>
  <c r="B5655" i="1" s="1"/>
  <c r="A5656" i="1"/>
  <c r="A2392" i="1"/>
  <c r="A2364" i="1"/>
  <c r="B2364" i="1" s="1"/>
  <c r="A2391" i="1"/>
  <c r="B2391" i="1" s="1"/>
  <c r="A2271" i="1"/>
  <c r="A2272" i="1"/>
  <c r="A2393" i="1"/>
  <c r="B2393" i="1" s="1"/>
  <c r="A2394" i="1"/>
  <c r="A2395" i="1"/>
  <c r="A2397" i="1"/>
  <c r="A2396" i="1"/>
  <c r="B2396" i="1" s="1"/>
  <c r="A5657" i="1"/>
  <c r="A5658" i="1"/>
  <c r="A2400" i="1"/>
  <c r="A5659" i="1"/>
  <c r="B5659" i="1" s="1"/>
  <c r="A5660" i="1"/>
  <c r="A5661" i="1"/>
  <c r="A5662" i="1"/>
  <c r="A5663" i="1"/>
  <c r="B5663" i="1" s="1"/>
  <c r="A5664" i="1"/>
  <c r="A2401" i="1"/>
  <c r="A2402" i="1"/>
  <c r="A2403" i="1"/>
  <c r="B2403" i="1" s="1"/>
  <c r="A5665" i="1"/>
  <c r="A5666" i="1"/>
  <c r="A2404" i="1"/>
  <c r="A2405" i="1"/>
  <c r="B2405" i="1" s="1"/>
  <c r="A2406" i="1"/>
  <c r="A5667" i="1"/>
  <c r="A2407" i="1"/>
  <c r="A2408" i="1"/>
  <c r="B2408" i="1" s="1"/>
  <c r="A2409" i="1"/>
  <c r="A2410" i="1"/>
  <c r="A2411" i="1"/>
  <c r="A5668" i="1"/>
  <c r="B5668" i="1" s="1"/>
  <c r="A2412" i="1"/>
  <c r="A2413" i="1"/>
  <c r="A2414" i="1"/>
  <c r="A5669" i="1"/>
  <c r="B5669" i="1" s="1"/>
  <c r="A5670" i="1"/>
  <c r="A5671" i="1"/>
  <c r="A5672" i="1"/>
  <c r="A2415" i="1"/>
  <c r="B2415" i="1" s="1"/>
  <c r="A2416" i="1"/>
  <c r="A2427" i="1"/>
  <c r="A2430" i="1"/>
  <c r="A2431" i="1"/>
  <c r="B2431" i="1" s="1"/>
  <c r="A2432" i="1"/>
  <c r="A2452" i="1"/>
  <c r="A2453" i="1"/>
  <c r="A2454" i="1"/>
  <c r="B2454" i="1" s="1"/>
  <c r="A2455" i="1"/>
  <c r="A2456" i="1"/>
  <c r="A2457" i="1"/>
  <c r="A2433" i="1"/>
  <c r="B2433" i="1" s="1"/>
  <c r="A2434" i="1"/>
  <c r="A2435" i="1"/>
  <c r="A2436" i="1"/>
  <c r="A2437" i="1"/>
  <c r="B2437" i="1" s="1"/>
  <c r="A2438" i="1"/>
  <c r="A2439" i="1"/>
  <c r="A2449" i="1"/>
  <c r="A2450" i="1"/>
  <c r="B2450" i="1" s="1"/>
  <c r="A2451" i="1"/>
  <c r="A5675" i="1"/>
  <c r="A2447" i="1"/>
  <c r="A2448" i="1"/>
  <c r="B2448" i="1" s="1"/>
  <c r="A2440" i="1"/>
  <c r="A2441" i="1"/>
  <c r="A2442" i="1"/>
  <c r="A2443" i="1"/>
  <c r="B2443" i="1" s="1"/>
  <c r="A2444" i="1"/>
  <c r="A2445" i="1"/>
  <c r="A2446" i="1"/>
  <c r="A5676" i="1"/>
  <c r="B5676" i="1" s="1"/>
  <c r="A5677" i="1"/>
  <c r="A2417" i="1"/>
  <c r="A2418" i="1"/>
  <c r="A2419" i="1"/>
  <c r="B2419" i="1" s="1"/>
  <c r="A2420" i="1"/>
  <c r="A2421" i="1"/>
  <c r="A2422" i="1"/>
  <c r="A2423" i="1"/>
  <c r="B2423" i="1" s="1"/>
  <c r="A5673" i="1"/>
  <c r="A5674" i="1"/>
  <c r="A2424" i="1"/>
  <c r="A2425" i="1"/>
  <c r="B2425" i="1" s="1"/>
  <c r="A2426" i="1"/>
  <c r="A2466" i="1"/>
  <c r="A2467" i="1"/>
  <c r="A2471" i="1"/>
  <c r="B2471" i="1" s="1"/>
  <c r="A2469" i="1"/>
  <c r="A2470" i="1"/>
  <c r="A2472" i="1"/>
  <c r="A2473" i="1"/>
  <c r="B2473" i="1" s="1"/>
  <c r="A2468" i="1"/>
  <c r="A2458" i="1"/>
  <c r="A2459" i="1"/>
  <c r="A2460" i="1"/>
  <c r="B2460" i="1" s="1"/>
  <c r="A2461" i="1"/>
  <c r="A2462" i="1"/>
  <c r="A2463" i="1"/>
  <c r="A2464" i="1"/>
  <c r="B2464" i="1" s="1"/>
  <c r="A2465" i="1"/>
  <c r="A5678" i="1"/>
  <c r="A5679" i="1"/>
  <c r="A2477" i="1"/>
  <c r="B2477" i="1" s="1"/>
  <c r="A5682" i="1"/>
  <c r="A5680" i="1"/>
  <c r="A2478" i="1"/>
  <c r="A5683" i="1"/>
  <c r="B5683" i="1" s="1"/>
  <c r="A5684" i="1"/>
  <c r="A5681" i="1"/>
  <c r="A2479" i="1"/>
  <c r="A2474" i="1"/>
  <c r="B2474" i="1" s="1"/>
  <c r="A5685" i="1"/>
  <c r="A2480" i="1"/>
  <c r="A2481" i="1"/>
  <c r="A2482" i="1"/>
  <c r="B2482" i="1" s="1"/>
  <c r="A2483" i="1"/>
  <c r="A5686" i="1"/>
  <c r="A2484" i="1"/>
  <c r="A2485" i="1"/>
  <c r="B2485" i="1" s="1"/>
  <c r="A2486" i="1"/>
  <c r="A5687" i="1"/>
  <c r="A2487" i="1"/>
  <c r="A2498" i="1"/>
  <c r="B2498" i="1" s="1"/>
  <c r="A2499" i="1"/>
  <c r="A2500" i="1"/>
  <c r="A2501" i="1"/>
  <c r="A2491" i="1"/>
  <c r="B2491" i="1" s="1"/>
  <c r="A2492" i="1"/>
  <c r="A2502" i="1"/>
  <c r="A2493" i="1"/>
  <c r="A2494" i="1"/>
  <c r="B2494" i="1" s="1"/>
  <c r="A2503" i="1"/>
  <c r="A2504" i="1"/>
  <c r="A2505" i="1"/>
  <c r="A2506" i="1"/>
  <c r="B2506" i="1" s="1"/>
  <c r="A2507" i="1"/>
  <c r="A2508" i="1"/>
  <c r="A2496" i="1"/>
  <c r="A2509" i="1"/>
  <c r="B2509" i="1" s="1"/>
  <c r="A2488" i="1"/>
  <c r="A2489" i="1"/>
  <c r="A2490" i="1"/>
  <c r="A2513" i="1"/>
  <c r="B2513" i="1" s="1"/>
  <c r="A2495" i="1"/>
  <c r="A2514" i="1"/>
  <c r="A5688" i="1"/>
  <c r="A5689" i="1"/>
  <c r="B5689" i="1" s="1"/>
  <c r="A5690" i="1"/>
  <c r="A5691" i="1"/>
  <c r="A2517" i="1"/>
  <c r="A2519" i="1"/>
  <c r="B2519" i="1" s="1"/>
  <c r="A2520" i="1"/>
  <c r="A2521" i="1"/>
  <c r="A2522" i="1"/>
  <c r="A2518" i="1"/>
  <c r="B2518" i="1" s="1"/>
  <c r="A2524" i="1"/>
  <c r="A2523" i="1"/>
  <c r="A2525" i="1"/>
  <c r="A2526" i="1"/>
  <c r="B2526" i="1" s="1"/>
  <c r="A2527" i="1"/>
  <c r="A2528" i="1"/>
  <c r="A5693" i="1"/>
  <c r="A2531" i="1"/>
  <c r="B2531" i="1" s="1"/>
  <c r="A2532" i="1"/>
  <c r="A2533" i="1"/>
  <c r="A2534" i="1"/>
  <c r="A5694" i="1"/>
  <c r="B5694" i="1" s="1"/>
  <c r="A2535" i="1"/>
  <c r="A2536" i="1"/>
  <c r="A2538" i="1"/>
  <c r="A2537" i="1"/>
  <c r="B2537" i="1" s="1"/>
  <c r="A2541" i="1"/>
  <c r="A2542" i="1"/>
  <c r="A2543" i="1"/>
  <c r="A5695" i="1"/>
  <c r="B5695" i="1" s="1"/>
  <c r="A2544" i="1"/>
  <c r="A2547" i="1"/>
  <c r="A2548" i="1"/>
  <c r="A5696" i="1"/>
  <c r="B5696" i="1" s="1"/>
  <c r="A2549" i="1"/>
  <c r="A2550" i="1"/>
  <c r="A2551" i="1"/>
  <c r="A5697" i="1"/>
  <c r="B5697" i="1" s="1"/>
  <c r="A2553" i="1"/>
  <c r="A2554" i="1"/>
  <c r="A2555" i="1"/>
  <c r="A2569" i="1"/>
  <c r="B2569" i="1" s="1"/>
  <c r="A2556" i="1"/>
  <c r="A2574" i="1"/>
  <c r="A2575" i="1"/>
  <c r="A2557" i="1"/>
  <c r="B2557" i="1" s="1"/>
  <c r="A2558" i="1"/>
  <c r="A2570" i="1"/>
  <c r="A2571" i="1"/>
  <c r="A2572" i="1"/>
  <c r="B2572" i="1" s="1"/>
  <c r="A2573" i="1"/>
  <c r="A2559" i="1"/>
  <c r="A5698" i="1"/>
  <c r="A2560" i="1"/>
  <c r="B2560" i="1" s="1"/>
  <c r="A2561" i="1"/>
  <c r="A2562" i="1"/>
  <c r="A2563" i="1"/>
  <c r="A2564" i="1"/>
  <c r="B2564" i="1" s="1"/>
  <c r="A2565" i="1"/>
  <c r="A2552" i="1"/>
  <c r="A2566" i="1"/>
  <c r="A2567" i="1"/>
  <c r="B2567" i="1" s="1"/>
  <c r="A2568" i="1"/>
  <c r="A5699" i="1"/>
  <c r="A5700" i="1"/>
  <c r="A2576" i="1"/>
  <c r="B2576" i="1" s="1"/>
  <c r="A2577" i="1"/>
  <c r="A2578" i="1"/>
  <c r="A2579" i="1"/>
  <c r="A2580" i="1"/>
  <c r="B2580" i="1" s="1"/>
  <c r="A2581" i="1"/>
  <c r="A5701" i="1"/>
  <c r="A2584" i="1"/>
  <c r="A2585" i="1"/>
  <c r="B2585" i="1" s="1"/>
  <c r="A2586" i="1"/>
  <c r="A2616" i="1"/>
  <c r="A2617" i="1"/>
  <c r="A2618" i="1"/>
  <c r="B2618" i="1" s="1"/>
  <c r="A5702" i="1"/>
  <c r="A2619" i="1"/>
  <c r="A2620" i="1"/>
  <c r="A2621" i="1"/>
  <c r="B2621" i="1" s="1"/>
  <c r="A2595" i="1"/>
  <c r="A2596" i="1"/>
  <c r="A2597" i="1"/>
  <c r="A2598" i="1"/>
  <c r="B2598" i="1" s="1"/>
  <c r="A2599" i="1"/>
  <c r="A2600" i="1"/>
  <c r="A2601" i="1"/>
  <c r="A2602" i="1"/>
  <c r="B2602" i="1" s="1"/>
  <c r="A2603" i="1"/>
  <c r="A5703" i="1"/>
  <c r="A2605" i="1"/>
  <c r="A2606" i="1"/>
  <c r="B2606" i="1" s="1"/>
  <c r="A2607" i="1"/>
  <c r="A2608" i="1"/>
  <c r="A2609" i="1"/>
  <c r="A2610" i="1"/>
  <c r="B2610" i="1" s="1"/>
  <c r="A2589" i="1"/>
  <c r="A2590" i="1"/>
  <c r="A2604" i="1"/>
  <c r="A2591" i="1"/>
  <c r="B2591" i="1" s="1"/>
  <c r="A2592" i="1"/>
  <c r="A2593" i="1"/>
  <c r="A2594" i="1"/>
  <c r="A2611" i="1"/>
  <c r="B2611" i="1" s="1"/>
  <c r="A2612" i="1"/>
  <c r="A2613" i="1"/>
  <c r="A2614" i="1"/>
  <c r="A2615" i="1"/>
  <c r="B2615" i="1" s="1"/>
  <c r="A2622" i="1"/>
  <c r="A2623" i="1"/>
  <c r="A2624" i="1"/>
  <c r="A2625" i="1"/>
  <c r="B2625" i="1" s="1"/>
  <c r="A2626" i="1"/>
  <c r="A2627" i="1"/>
  <c r="A2628" i="1"/>
  <c r="A2629" i="1"/>
  <c r="B2629" i="1" s="1"/>
  <c r="A2630" i="1"/>
  <c r="A2631" i="1"/>
  <c r="A2632" i="1"/>
  <c r="A2633" i="1"/>
  <c r="B2633" i="1" s="1"/>
  <c r="A2634" i="1"/>
  <c r="A2635" i="1"/>
  <c r="A2637" i="1"/>
  <c r="A2638" i="1"/>
  <c r="B2638" i="1" s="1"/>
  <c r="A5704" i="1"/>
  <c r="A5705" i="1"/>
  <c r="A2636" i="1"/>
  <c r="A5706" i="1"/>
  <c r="B5706" i="1" s="1"/>
  <c r="A5707" i="1"/>
  <c r="A5708" i="1"/>
  <c r="A5709" i="1"/>
  <c r="A5710" i="1"/>
  <c r="B5710" i="1" s="1"/>
  <c r="A2640" i="1"/>
  <c r="A2641" i="1"/>
  <c r="A2642" i="1"/>
  <c r="A5711" i="1"/>
  <c r="B5711" i="1" s="1"/>
  <c r="A2643" i="1"/>
  <c r="A2644" i="1"/>
  <c r="A2694" i="1"/>
  <c r="A2695" i="1"/>
  <c r="B2695" i="1" s="1"/>
  <c r="A2696" i="1"/>
  <c r="A2697" i="1"/>
  <c r="A2699" i="1"/>
  <c r="A2700" i="1"/>
  <c r="B2700" i="1" s="1"/>
  <c r="A2701" i="1"/>
  <c r="A5716" i="1"/>
  <c r="A2702" i="1"/>
  <c r="A2703" i="1"/>
  <c r="B2703" i="1" s="1"/>
  <c r="A5717" i="1"/>
  <c r="A5718" i="1"/>
  <c r="A2704" i="1"/>
  <c r="A2705" i="1"/>
  <c r="B2705" i="1" s="1"/>
  <c r="A2706" i="1"/>
  <c r="A2707" i="1"/>
  <c r="A2708" i="1"/>
  <c r="A2709" i="1"/>
  <c r="B2709" i="1" s="1"/>
  <c r="A5719" i="1"/>
  <c r="A5714" i="1"/>
  <c r="A2690" i="1"/>
  <c r="A2691" i="1"/>
  <c r="B2691" i="1" s="1"/>
  <c r="A2719" i="1"/>
  <c r="A2720" i="1"/>
  <c r="A2721" i="1"/>
  <c r="A2722" i="1"/>
  <c r="B2722" i="1" s="1"/>
  <c r="A2723" i="1"/>
  <c r="A5725" i="1"/>
  <c r="A2724" i="1"/>
  <c r="A2725" i="1"/>
  <c r="B2725" i="1" s="1"/>
  <c r="A5726" i="1"/>
  <c r="A5727" i="1"/>
  <c r="A5728" i="1"/>
  <c r="A2726" i="1"/>
  <c r="B2726" i="1" s="1"/>
  <c r="A2727" i="1"/>
  <c r="A2728" i="1"/>
  <c r="A2729" i="1"/>
  <c r="A2730" i="1"/>
  <c r="B2730" i="1" s="1"/>
  <c r="A2731" i="1"/>
  <c r="A2732" i="1"/>
  <c r="A2733" i="1"/>
  <c r="A2734" i="1"/>
  <c r="B2734" i="1" s="1"/>
  <c r="A2735" i="1"/>
  <c r="A2736" i="1"/>
  <c r="A2737" i="1"/>
  <c r="A5729" i="1"/>
  <c r="B5729" i="1" s="1"/>
  <c r="A5730" i="1"/>
  <c r="A2716" i="1"/>
  <c r="A2738" i="1"/>
  <c r="A2739" i="1"/>
  <c r="B2739" i="1" s="1"/>
  <c r="A2740" i="1"/>
  <c r="A2741" i="1"/>
  <c r="A5721" i="1"/>
  <c r="A5722" i="1"/>
  <c r="B5722" i="1" s="1"/>
  <c r="A5723" i="1"/>
  <c r="A5724" i="1"/>
  <c r="A2742" i="1"/>
  <c r="A2743" i="1"/>
  <c r="B2743" i="1" s="1"/>
  <c r="A2744" i="1"/>
  <c r="A2745" i="1"/>
  <c r="A5731" i="1"/>
  <c r="A2746" i="1"/>
  <c r="B2746" i="1" s="1"/>
  <c r="A2747" i="1"/>
  <c r="A2748" i="1"/>
  <c r="A2749" i="1"/>
  <c r="A2750" i="1"/>
  <c r="B2750" i="1" s="1"/>
  <c r="A2751" i="1"/>
  <c r="A2752" i="1"/>
  <c r="A2753" i="1"/>
  <c r="A2754" i="1"/>
  <c r="B2754" i="1" s="1"/>
  <c r="A2755" i="1"/>
  <c r="A2756" i="1"/>
  <c r="A2757" i="1"/>
  <c r="A2758" i="1"/>
  <c r="B2758" i="1" s="1"/>
  <c r="A2759" i="1"/>
  <c r="A2760" i="1"/>
  <c r="A2761" i="1"/>
  <c r="A2762" i="1"/>
  <c r="B2762" i="1" s="1"/>
  <c r="A2763" i="1"/>
  <c r="A2764" i="1"/>
  <c r="A2767" i="1"/>
  <c r="A2768" i="1"/>
  <c r="B2768" i="1" s="1"/>
  <c r="A2769" i="1"/>
  <c r="A2770" i="1"/>
  <c r="A2771" i="1"/>
  <c r="A2772" i="1"/>
  <c r="B2772" i="1" s="1"/>
  <c r="A5732" i="1"/>
  <c r="A2773" i="1"/>
  <c r="A2774" i="1"/>
  <c r="A2775" i="1"/>
  <c r="B2775" i="1" s="1"/>
  <c r="A2776" i="1"/>
  <c r="A2777" i="1"/>
  <c r="A2778" i="1"/>
  <c r="A2779" i="1"/>
  <c r="B2779" i="1" s="1"/>
  <c r="A2780" i="1"/>
  <c r="A2781" i="1"/>
  <c r="A2782" i="1"/>
  <c r="A2783" i="1"/>
  <c r="B2783" i="1" s="1"/>
  <c r="A2784" i="1"/>
  <c r="A2785" i="1"/>
  <c r="A2786" i="1"/>
  <c r="A2787" i="1"/>
  <c r="B2787" i="1" s="1"/>
  <c r="A2788" i="1"/>
  <c r="A2789" i="1"/>
  <c r="A5733" i="1"/>
  <c r="A5734" i="1"/>
  <c r="B5734" i="1" s="1"/>
  <c r="A2790" i="1"/>
  <c r="A5735" i="1"/>
  <c r="A2792" i="1"/>
  <c r="A2793" i="1"/>
  <c r="B2793" i="1" s="1"/>
  <c r="A2794" i="1"/>
  <c r="A2795" i="1"/>
  <c r="A2796" i="1"/>
  <c r="A2797" i="1"/>
  <c r="B2797" i="1" s="1"/>
  <c r="A2798" i="1"/>
  <c r="A2799" i="1"/>
  <c r="A2800" i="1"/>
  <c r="A2801" i="1"/>
  <c r="B2801" i="1" s="1"/>
  <c r="A2802" i="1"/>
  <c r="A2803" i="1"/>
  <c r="A2804" i="1"/>
  <c r="A2805" i="1"/>
  <c r="B2805" i="1" s="1"/>
  <c r="A2806" i="1"/>
  <c r="A2814" i="1"/>
  <c r="A5737" i="1"/>
  <c r="A5738" i="1"/>
  <c r="B5738" i="1" s="1"/>
  <c r="A5739" i="1"/>
  <c r="A5740" i="1"/>
  <c r="A2810" i="1"/>
  <c r="A2811" i="1"/>
  <c r="B2811" i="1" s="1"/>
  <c r="A2812" i="1"/>
  <c r="A2813" i="1"/>
  <c r="A2815" i="1"/>
  <c r="A5741" i="1"/>
  <c r="B5741" i="1" s="1"/>
  <c r="A2816" i="1"/>
  <c r="A2820" i="1"/>
  <c r="A2821" i="1"/>
  <c r="A2822" i="1"/>
  <c r="B2822" i="1" s="1"/>
  <c r="A2823" i="1"/>
  <c r="A2824" i="1"/>
  <c r="A2825" i="1"/>
  <c r="A2840" i="1"/>
  <c r="B2840" i="1" s="1"/>
  <c r="A2841" i="1"/>
  <c r="A2842" i="1"/>
  <c r="A2843" i="1"/>
  <c r="A2844" i="1"/>
  <c r="B2844" i="1" s="1"/>
  <c r="A2826" i="1"/>
  <c r="A2827" i="1"/>
  <c r="A2828" i="1"/>
  <c r="A5742" i="1"/>
  <c r="B5742" i="1" s="1"/>
  <c r="A5743" i="1"/>
  <c r="A2817" i="1"/>
  <c r="A2818" i="1"/>
  <c r="A5745" i="1"/>
  <c r="B5745" i="1" s="1"/>
  <c r="A2829" i="1"/>
  <c r="A2830" i="1"/>
  <c r="A2831" i="1"/>
  <c r="A2832" i="1"/>
  <c r="B2832" i="1" s="1"/>
  <c r="A2833" i="1"/>
  <c r="A2834" i="1"/>
  <c r="A2845" i="1"/>
  <c r="A2846" i="1"/>
  <c r="B2846" i="1" s="1"/>
  <c r="A2847" i="1"/>
  <c r="A2848" i="1"/>
  <c r="A2849" i="1"/>
  <c r="A2835" i="1"/>
  <c r="B2835" i="1" s="1"/>
  <c r="A2836" i="1"/>
  <c r="A2837" i="1"/>
  <c r="A5720" i="1"/>
  <c r="A2710" i="1"/>
  <c r="B2710" i="1" s="1"/>
  <c r="A2711" i="1"/>
  <c r="A2712" i="1"/>
  <c r="A2713" i="1"/>
  <c r="A2714" i="1"/>
  <c r="B2714" i="1" s="1"/>
  <c r="A2715" i="1"/>
  <c r="A5746" i="1"/>
  <c r="A2851" i="1"/>
  <c r="A2852" i="1"/>
  <c r="B2852" i="1" s="1"/>
  <c r="A2853" i="1"/>
  <c r="A2854" i="1"/>
  <c r="A2855" i="1"/>
  <c r="A2856" i="1"/>
  <c r="B2856" i="1" s="1"/>
  <c r="A2857" i="1"/>
  <c r="A2858" i="1"/>
  <c r="A2859" i="1"/>
  <c r="A2861" i="1"/>
  <c r="B2861" i="1" s="1"/>
  <c r="A2862" i="1"/>
  <c r="A2864" i="1"/>
  <c r="A2863" i="1"/>
  <c r="A2865" i="1"/>
  <c r="B2865" i="1" s="1"/>
  <c r="A2866" i="1"/>
  <c r="A2867" i="1"/>
  <c r="A2868" i="1"/>
  <c r="A2869" i="1"/>
  <c r="B2869" i="1" s="1"/>
  <c r="A2870" i="1"/>
  <c r="A2871" i="1"/>
  <c r="A2872" i="1"/>
  <c r="A2873" i="1"/>
  <c r="B2873" i="1" s="1"/>
  <c r="A2874" i="1"/>
  <c r="A2875" i="1"/>
  <c r="A2876" i="1"/>
  <c r="A5747" i="1"/>
  <c r="B5747" i="1" s="1"/>
  <c r="A2877" i="1"/>
  <c r="A2878" i="1"/>
  <c r="A2879" i="1"/>
  <c r="A2880" i="1"/>
  <c r="B2880" i="1" s="1"/>
  <c r="A2881" i="1"/>
  <c r="A5748" i="1"/>
  <c r="A2882" i="1"/>
  <c r="A2883" i="1"/>
  <c r="B2883" i="1" s="1"/>
  <c r="A2884" i="1"/>
  <c r="A2885" i="1"/>
  <c r="A2886" i="1"/>
  <c r="A2887" i="1"/>
  <c r="B2887" i="1" s="1"/>
  <c r="A2888" i="1"/>
  <c r="A2889" i="1"/>
  <c r="A2890" i="1"/>
  <c r="A2892" i="1"/>
  <c r="B2892" i="1" s="1"/>
  <c r="A2891" i="1"/>
  <c r="A2893" i="1"/>
  <c r="A5751" i="1"/>
  <c r="A5752" i="1"/>
  <c r="B5752" i="1" s="1"/>
  <c r="A2910" i="1"/>
  <c r="A2895" i="1"/>
  <c r="A2911" i="1"/>
  <c r="A2896" i="1"/>
  <c r="B2896" i="1" s="1"/>
  <c r="A2897" i="1"/>
  <c r="A2898" i="1"/>
  <c r="A2899" i="1"/>
  <c r="A2900" i="1"/>
  <c r="B2900" i="1" s="1"/>
  <c r="A2901" i="1"/>
  <c r="A2902" i="1"/>
  <c r="A2903" i="1"/>
  <c r="A2912" i="1"/>
  <c r="B2912" i="1" s="1"/>
  <c r="A2913" i="1"/>
  <c r="A2914" i="1"/>
  <c r="A2906" i="1"/>
  <c r="A2907" i="1"/>
  <c r="B2907" i="1" s="1"/>
  <c r="A2908" i="1"/>
  <c r="A2909" i="1"/>
  <c r="A2894" i="1"/>
  <c r="A5749" i="1"/>
  <c r="B5749" i="1" s="1"/>
  <c r="A5750" i="1"/>
  <c r="A2915" i="1"/>
  <c r="A2927" i="1"/>
  <c r="A2928" i="1"/>
  <c r="B2928" i="1" s="1"/>
  <c r="A2929" i="1"/>
  <c r="A2917" i="1"/>
  <c r="A2918" i="1"/>
  <c r="A2919" i="1"/>
  <c r="B2919" i="1" s="1"/>
  <c r="A2924" i="1"/>
  <c r="A2925" i="1"/>
  <c r="A2926" i="1"/>
  <c r="A2930" i="1"/>
  <c r="B2930" i="1" s="1"/>
  <c r="A2931" i="1"/>
  <c r="A5754" i="1"/>
  <c r="A2932" i="1"/>
  <c r="A2933" i="1"/>
  <c r="B2933" i="1" s="1"/>
  <c r="A2934" i="1"/>
  <c r="A2935" i="1"/>
  <c r="A2936" i="1"/>
  <c r="A2937" i="1"/>
  <c r="B2937" i="1" s="1"/>
  <c r="A2938" i="1"/>
  <c r="A2939" i="1"/>
  <c r="A2940" i="1"/>
  <c r="A2941" i="1"/>
  <c r="B2941" i="1" s="1"/>
  <c r="A2942" i="1"/>
  <c r="A5755" i="1"/>
  <c r="A5756" i="1"/>
  <c r="A5757" i="1"/>
  <c r="B5757" i="1" s="1"/>
  <c r="A2916" i="1"/>
  <c r="A5758" i="1"/>
  <c r="A2943" i="1"/>
  <c r="A2944" i="1"/>
  <c r="B2944" i="1" s="1"/>
  <c r="A2945" i="1"/>
  <c r="A2946" i="1"/>
  <c r="A2948" i="1"/>
  <c r="A2949" i="1"/>
  <c r="B2949" i="1" s="1"/>
  <c r="A2947" i="1"/>
  <c r="A2950" i="1"/>
  <c r="A2951" i="1"/>
  <c r="A5759" i="1"/>
  <c r="B5759" i="1" s="1"/>
  <c r="A2953" i="1"/>
  <c r="A2952" i="1"/>
  <c r="A2954" i="1"/>
  <c r="A2955" i="1"/>
  <c r="B2955" i="1" s="1"/>
  <c r="A2956" i="1"/>
  <c r="A2957" i="1"/>
  <c r="A5760" i="1"/>
  <c r="A2958" i="1"/>
  <c r="B2958" i="1" s="1"/>
  <c r="A2959" i="1"/>
  <c r="A2960" i="1"/>
  <c r="A2961" i="1"/>
  <c r="A2962" i="1"/>
  <c r="B2962" i="1" s="1"/>
  <c r="A2963" i="1"/>
  <c r="A2964" i="1"/>
  <c r="A2965" i="1"/>
  <c r="A2966" i="1"/>
  <c r="B2966" i="1" s="1"/>
  <c r="A2967" i="1"/>
  <c r="A2968" i="1"/>
  <c r="A2969" i="1"/>
  <c r="A2970" i="1"/>
  <c r="B2970" i="1" s="1"/>
  <c r="A2974" i="1"/>
  <c r="A2975" i="1"/>
  <c r="A2976" i="1"/>
  <c r="A2977" i="1"/>
  <c r="B2977" i="1" s="1"/>
  <c r="A2978" i="1"/>
  <c r="A2979" i="1"/>
  <c r="A2980" i="1"/>
  <c r="A2981" i="1"/>
  <c r="A2982" i="1"/>
  <c r="A5761" i="1"/>
  <c r="A5762" i="1"/>
  <c r="A5763" i="1"/>
  <c r="A5764" i="1"/>
  <c r="A2986" i="1"/>
  <c r="A2971" i="1"/>
  <c r="A5765" i="1"/>
  <c r="A5766" i="1"/>
  <c r="A2991" i="1"/>
  <c r="A2992" i="1"/>
  <c r="A2993" i="1"/>
  <c r="A2994" i="1"/>
  <c r="A2995" i="1"/>
  <c r="A2996" i="1"/>
  <c r="A2997" i="1"/>
  <c r="A2998" i="1"/>
  <c r="A2999" i="1"/>
  <c r="A3000" i="1"/>
  <c r="A3001" i="1"/>
  <c r="A3002" i="1"/>
  <c r="A3003" i="1"/>
  <c r="A3004" i="1"/>
  <c r="A3006" i="1"/>
  <c r="A3005" i="1"/>
  <c r="A3007" i="1"/>
  <c r="A3008" i="1"/>
  <c r="A5768" i="1"/>
  <c r="A5769" i="1"/>
  <c r="A5770" i="1"/>
  <c r="A5771" i="1"/>
  <c r="A5772" i="1"/>
  <c r="A5773" i="1"/>
  <c r="A5774" i="1"/>
  <c r="A5775" i="1"/>
  <c r="A5776" i="1"/>
  <c r="A3020" i="1"/>
  <c r="A3021" i="1"/>
  <c r="A3022" i="1"/>
  <c r="A3023" i="1"/>
  <c r="A3024" i="1"/>
  <c r="A3025" i="1"/>
  <c r="A3028" i="1"/>
  <c r="A3029" i="1"/>
  <c r="A3031" i="1"/>
  <c r="A3032" i="1"/>
  <c r="A3033" i="1"/>
  <c r="A3034" i="1"/>
  <c r="A3035" i="1"/>
  <c r="A3036" i="1"/>
  <c r="A3037" i="1"/>
  <c r="A3038" i="1"/>
  <c r="A5778" i="1"/>
  <c r="A3030" i="1"/>
  <c r="A3039" i="1"/>
  <c r="A5779" i="1"/>
  <c r="A5780" i="1"/>
  <c r="A5781" i="1"/>
  <c r="A3040" i="1"/>
  <c r="A3041" i="1"/>
  <c r="A3042" i="1"/>
  <c r="A3043" i="1"/>
  <c r="A3044" i="1"/>
  <c r="A3045" i="1"/>
  <c r="A3046" i="1"/>
  <c r="A3047" i="1"/>
  <c r="A3058" i="1"/>
  <c r="A3051" i="1"/>
  <c r="A3048" i="1"/>
  <c r="A3049" i="1"/>
  <c r="A5782" i="1"/>
  <c r="A3182" i="1"/>
  <c r="A3052" i="1"/>
  <c r="A3053" i="1"/>
  <c r="A3054" i="1"/>
  <c r="A3055" i="1"/>
  <c r="A3056" i="1"/>
  <c r="A5783" i="1"/>
  <c r="A5784" i="1"/>
  <c r="A5785" i="1"/>
  <c r="A3050" i="1"/>
  <c r="A3057" i="1"/>
  <c r="A5786" i="1"/>
  <c r="A5787"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6" i="1"/>
  <c r="A5789" i="1"/>
  <c r="A3087" i="1"/>
  <c r="A3088" i="1"/>
  <c r="A3089" i="1"/>
  <c r="A3090" i="1"/>
  <c r="A3091" i="1"/>
  <c r="A3092" i="1"/>
  <c r="A3093" i="1"/>
  <c r="A3094" i="1"/>
  <c r="A3095" i="1"/>
  <c r="A3096" i="1"/>
  <c r="A3097" i="1"/>
  <c r="A3098" i="1"/>
  <c r="A3099" i="1"/>
  <c r="A3100" i="1"/>
  <c r="A3101" i="1"/>
  <c r="A3102" i="1"/>
  <c r="A3106" i="1"/>
  <c r="A3107" i="1"/>
  <c r="A3108" i="1"/>
  <c r="A3109" i="1"/>
  <c r="A3110" i="1"/>
  <c r="A3111" i="1"/>
  <c r="A3113" i="1"/>
  <c r="A3114" i="1"/>
  <c r="A3115" i="1"/>
  <c r="A3116" i="1"/>
  <c r="A3117" i="1"/>
  <c r="A3112" i="1"/>
  <c r="A3103" i="1"/>
  <c r="A5790" i="1"/>
  <c r="A3118" i="1"/>
  <c r="A5792" i="1"/>
  <c r="A3119" i="1"/>
  <c r="A3120" i="1"/>
  <c r="A3121" i="1"/>
  <c r="A3122" i="1"/>
  <c r="A3123" i="1"/>
  <c r="A3124" i="1"/>
  <c r="A3125" i="1"/>
  <c r="A3126" i="1"/>
  <c r="A3127" i="1"/>
  <c r="A3128" i="1"/>
  <c r="A3129" i="1"/>
  <c r="A5793" i="1"/>
  <c r="A3130" i="1"/>
  <c r="A3131" i="1"/>
  <c r="A3132" i="1"/>
  <c r="A5794" i="1"/>
  <c r="A3133" i="1"/>
  <c r="A3134" i="1"/>
  <c r="A3135" i="1"/>
  <c r="A3136" i="1"/>
  <c r="A3137" i="1"/>
  <c r="A3138" i="1"/>
  <c r="A3139" i="1"/>
  <c r="A3140" i="1"/>
  <c r="A3141" i="1"/>
  <c r="A3149" i="1"/>
  <c r="A3150" i="1"/>
  <c r="A3151" i="1"/>
  <c r="A3152" i="1"/>
  <c r="A3153" i="1"/>
  <c r="A3154" i="1"/>
  <c r="A3155" i="1"/>
  <c r="A3156" i="1"/>
  <c r="A3157" i="1"/>
  <c r="A3158" i="1"/>
  <c r="A3159" i="1"/>
  <c r="A3160" i="1"/>
  <c r="A3161" i="1"/>
  <c r="A3162" i="1"/>
  <c r="A3163" i="1"/>
  <c r="A3164" i="1"/>
  <c r="A3165" i="1"/>
  <c r="A3143" i="1"/>
  <c r="A3144" i="1"/>
  <c r="A3145" i="1"/>
  <c r="A3146" i="1"/>
  <c r="A3147" i="1"/>
  <c r="A3148" i="1"/>
  <c r="A3166" i="1"/>
  <c r="A3167" i="1"/>
  <c r="A3168" i="1"/>
  <c r="A3169" i="1"/>
  <c r="A3170" i="1"/>
  <c r="A3171" i="1"/>
  <c r="A3173" i="1"/>
  <c r="A3174" i="1"/>
  <c r="A3175" i="1"/>
  <c r="A3176" i="1"/>
  <c r="A3177" i="1"/>
  <c r="A3178" i="1"/>
  <c r="A3179" i="1"/>
  <c r="A3180" i="1"/>
  <c r="A3181" i="1"/>
  <c r="A5796" i="1"/>
  <c r="A5797" i="1"/>
  <c r="A3183" i="1"/>
  <c r="A5798" i="1"/>
  <c r="A5799" i="1"/>
  <c r="A5801" i="1"/>
  <c r="A3187" i="1"/>
  <c r="A3188" i="1"/>
  <c r="A3189" i="1"/>
  <c r="A3186" i="1"/>
  <c r="A3216" i="1"/>
  <c r="A3217" i="1"/>
  <c r="A3218" i="1"/>
  <c r="A3219" i="1"/>
  <c r="A3220" i="1"/>
  <c r="A3221" i="1"/>
  <c r="A3222" i="1"/>
  <c r="A3223" i="1"/>
  <c r="A3224" i="1"/>
  <c r="A3225" i="1"/>
  <c r="A3226" i="1"/>
  <c r="A3227" i="1"/>
  <c r="A3228" i="1"/>
  <c r="A3229" i="1"/>
  <c r="A3230" i="1"/>
  <c r="A3212" i="1"/>
  <c r="A3232" i="1"/>
  <c r="A3233" i="1"/>
  <c r="A3191" i="1"/>
  <c r="A3192" i="1"/>
  <c r="A3215" i="1"/>
  <c r="A5802" i="1"/>
  <c r="A5803" i="1"/>
  <c r="A5804" i="1"/>
  <c r="A3231" i="1"/>
  <c r="A3193" i="1"/>
  <c r="A3194" i="1"/>
  <c r="A3195" i="1"/>
  <c r="A3196" i="1"/>
  <c r="A3197" i="1"/>
  <c r="A3198" i="1"/>
  <c r="A3199" i="1"/>
  <c r="A3200" i="1"/>
  <c r="A3201" i="1"/>
  <c r="A3202" i="1"/>
  <c r="A3203" i="1"/>
  <c r="A3204" i="1"/>
  <c r="A3205" i="1"/>
  <c r="A3206" i="1"/>
  <c r="A3207" i="1"/>
  <c r="A3208" i="1"/>
  <c r="A3209" i="1"/>
  <c r="A3210" i="1"/>
  <c r="A3211" i="1"/>
  <c r="A3235" i="1"/>
  <c r="A3236" i="1"/>
  <c r="A5805" i="1"/>
  <c r="A3237" i="1"/>
  <c r="A3238" i="1"/>
  <c r="A3239" i="1"/>
  <c r="A3240" i="1"/>
  <c r="A3241" i="1"/>
  <c r="A3242" i="1"/>
  <c r="A3243" i="1"/>
  <c r="A3244" i="1"/>
  <c r="A3245" i="1"/>
  <c r="A3249" i="1"/>
  <c r="A3250" i="1"/>
  <c r="A3251" i="1"/>
  <c r="A3252" i="1"/>
  <c r="A3253" i="1"/>
  <c r="A3254" i="1"/>
  <c r="A3248" i="1"/>
  <c r="A5806" i="1"/>
  <c r="A3255" i="1"/>
  <c r="A3256" i="1"/>
  <c r="A3265" i="1"/>
  <c r="A3266" i="1"/>
  <c r="A5807" i="1"/>
  <c r="A3260" i="1"/>
  <c r="A3261" i="1"/>
  <c r="A3262" i="1"/>
  <c r="A3263" i="1"/>
  <c r="A3264" i="1"/>
  <c r="A3267" i="1"/>
  <c r="A3268" i="1"/>
  <c r="A3269" i="1"/>
  <c r="A3270" i="1"/>
  <c r="A3271" i="1"/>
  <c r="A5808" i="1"/>
  <c r="A3258" i="1"/>
  <c r="A3275" i="1"/>
  <c r="A3272" i="1"/>
  <c r="A5809" i="1"/>
  <c r="A3273" i="1"/>
  <c r="A3274" i="1"/>
  <c r="A3276" i="1"/>
  <c r="A5810" i="1"/>
  <c r="A5811" i="1"/>
  <c r="A5812" i="1"/>
  <c r="A5813" i="1"/>
  <c r="A3277" i="1"/>
  <c r="A3278" i="1"/>
  <c r="A3279" i="1"/>
  <c r="A3280" i="1"/>
  <c r="A3281" i="1"/>
  <c r="A3282" i="1"/>
  <c r="A3283" i="1"/>
  <c r="A3284" i="1"/>
  <c r="A3285" i="1"/>
  <c r="A3286" i="1"/>
  <c r="A3287" i="1"/>
  <c r="A3288" i="1"/>
  <c r="A3289" i="1"/>
  <c r="A3290" i="1"/>
  <c r="A3291" i="1"/>
  <c r="A3292" i="1"/>
  <c r="A3293" i="1"/>
  <c r="A3294" i="1"/>
  <c r="A3295" i="1"/>
  <c r="A3296" i="1"/>
  <c r="A3306" i="1"/>
  <c r="A3307" i="1"/>
  <c r="A3308" i="1"/>
  <c r="A3309" i="1"/>
  <c r="A3310" i="1"/>
  <c r="A3311" i="1"/>
  <c r="A3300" i="1"/>
  <c r="A3301" i="1"/>
  <c r="A3302" i="1"/>
  <c r="A3303" i="1"/>
  <c r="A3304" i="1"/>
  <c r="A3305" i="1"/>
  <c r="A3297" i="1"/>
  <c r="A3298" i="1"/>
  <c r="A3299"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5814" i="1"/>
  <c r="A5815" i="1"/>
  <c r="A3341" i="1"/>
  <c r="A3342" i="1"/>
  <c r="A3343" i="1"/>
  <c r="A3344" i="1"/>
  <c r="A3345" i="1"/>
  <c r="A3346" i="1"/>
  <c r="A3347" i="1"/>
  <c r="A3348" i="1"/>
  <c r="A3351" i="1"/>
  <c r="A3352" i="1"/>
  <c r="A3353" i="1"/>
  <c r="A3354" i="1"/>
  <c r="A3355" i="1"/>
  <c r="A3356" i="1"/>
  <c r="A5816" i="1"/>
  <c r="A5817" i="1"/>
  <c r="A3358" i="1"/>
  <c r="A3359" i="1"/>
  <c r="A3361" i="1"/>
  <c r="A5818" i="1"/>
  <c r="A3362" i="1"/>
  <c r="A3363" i="1"/>
  <c r="A3364" i="1"/>
  <c r="A3368" i="1"/>
  <c r="A5819" i="1"/>
  <c r="A3390" i="1"/>
  <c r="A3391" i="1"/>
  <c r="A3392" i="1"/>
  <c r="A3393" i="1"/>
  <c r="A3382" i="1"/>
  <c r="A3369" i="1"/>
  <c r="A3370" i="1"/>
  <c r="A3371" i="1"/>
  <c r="A3372" i="1"/>
  <c r="A3373" i="1"/>
  <c r="A3374" i="1"/>
  <c r="A3375" i="1"/>
  <c r="A3376" i="1"/>
  <c r="A3377" i="1"/>
  <c r="A3386" i="1"/>
  <c r="A3387" i="1"/>
  <c r="A3395" i="1"/>
  <c r="A3396" i="1"/>
  <c r="A3380" i="1"/>
  <c r="A3381" i="1"/>
  <c r="A3378" i="1"/>
  <c r="A3379" i="1"/>
  <c r="A5820" i="1"/>
  <c r="A3398" i="1"/>
  <c r="A3399" i="1"/>
  <c r="A3400" i="1"/>
  <c r="A3401" i="1"/>
  <c r="A3402" i="1"/>
  <c r="A3403" i="1"/>
  <c r="A3385" i="1"/>
  <c r="A3404" i="1"/>
  <c r="A3405" i="1"/>
  <c r="A3406" i="1"/>
  <c r="A3407" i="1"/>
  <c r="A3408" i="1"/>
  <c r="A3409" i="1"/>
  <c r="A3410" i="1"/>
  <c r="A3411" i="1"/>
  <c r="A3412" i="1"/>
  <c r="A3413" i="1"/>
  <c r="A3414" i="1"/>
  <c r="A3415" i="1"/>
  <c r="A3417" i="1"/>
  <c r="A3418" i="1"/>
  <c r="A3419" i="1"/>
  <c r="A3420" i="1"/>
  <c r="A3421" i="1"/>
  <c r="A3422" i="1"/>
  <c r="A5821" i="1"/>
  <c r="A5822" i="1"/>
  <c r="A5823" i="1"/>
  <c r="A3424" i="1"/>
  <c r="A3423" i="1"/>
  <c r="A3425" i="1"/>
  <c r="A5824" i="1"/>
  <c r="A3365" i="1"/>
  <c r="A3366" i="1"/>
  <c r="A3367" i="1"/>
  <c r="A3427" i="1"/>
  <c r="A3426" i="1"/>
  <c r="A5825" i="1"/>
  <c r="A5826" i="1"/>
  <c r="A5827" i="1"/>
  <c r="A5828" i="1"/>
  <c r="A5829" i="1"/>
  <c r="A3430" i="1"/>
  <c r="A3431" i="1"/>
  <c r="A3432" i="1"/>
  <c r="A3433" i="1"/>
  <c r="A3434" i="1"/>
  <c r="A3435" i="1"/>
  <c r="A3436" i="1"/>
  <c r="A3462" i="1"/>
  <c r="A3463" i="1"/>
  <c r="A3464" i="1"/>
  <c r="A3465" i="1"/>
  <c r="A5830" i="1"/>
  <c r="A5831" i="1"/>
  <c r="A5832" i="1"/>
  <c r="A3466" i="1"/>
  <c r="A3467" i="1"/>
  <c r="A3468" i="1"/>
  <c r="A5833" i="1"/>
  <c r="A3470" i="1"/>
  <c r="A3471" i="1"/>
  <c r="A3472" i="1"/>
  <c r="A3473" i="1"/>
  <c r="A3474" i="1"/>
  <c r="A3475" i="1"/>
  <c r="A3476" i="1"/>
  <c r="A3477" i="1"/>
  <c r="A3478" i="1"/>
  <c r="A3479" i="1"/>
  <c r="A3480" i="1"/>
  <c r="A3481" i="1"/>
  <c r="A3482" i="1"/>
  <c r="A3483" i="1"/>
  <c r="A3469" i="1"/>
  <c r="A3461" i="1"/>
  <c r="A3484" i="1"/>
  <c r="A3485" i="1"/>
  <c r="A3486" i="1"/>
  <c r="A3487" i="1"/>
  <c r="A3488" i="1"/>
  <c r="A3489" i="1"/>
  <c r="A3504" i="1"/>
  <c r="A3492" i="1"/>
  <c r="A3493" i="1"/>
  <c r="A3497" i="1"/>
  <c r="A3494" i="1"/>
  <c r="A3495" i="1"/>
  <c r="A3498" i="1"/>
  <c r="A3499" i="1"/>
  <c r="A3500" i="1"/>
  <c r="A3501" i="1"/>
  <c r="A3502" i="1"/>
  <c r="A3496" i="1"/>
  <c r="A3491" i="1"/>
  <c r="A5834" i="1"/>
  <c r="A3490" i="1"/>
  <c r="A3503" i="1"/>
  <c r="A3505" i="1"/>
  <c r="A3506" i="1"/>
  <c r="A3507" i="1"/>
  <c r="A3508" i="1"/>
  <c r="A3509" i="1"/>
  <c r="A3510" i="1"/>
  <c r="A3511" i="1"/>
  <c r="A5835" i="1"/>
  <c r="A3513" i="1"/>
  <c r="A3514" i="1"/>
  <c r="A3515" i="1"/>
  <c r="A3516" i="1"/>
  <c r="A3517" i="1"/>
  <c r="A3518" i="1"/>
  <c r="A3519" i="1"/>
  <c r="A3520" i="1"/>
  <c r="A3521" i="1"/>
  <c r="A3522" i="1"/>
  <c r="A3523" i="1"/>
  <c r="A3524" i="1"/>
  <c r="A3525" i="1"/>
  <c r="A3526" i="1"/>
  <c r="A3527" i="1"/>
  <c r="A3528" i="1"/>
  <c r="A3512" i="1"/>
  <c r="A3452" i="1"/>
  <c r="A3453" i="1"/>
  <c r="A3529" i="1"/>
  <c r="A3530" i="1"/>
  <c r="A3531" i="1"/>
  <c r="A3532" i="1"/>
  <c r="A3533" i="1"/>
  <c r="A3534" i="1"/>
  <c r="A3535" i="1"/>
  <c r="A3536" i="1"/>
  <c r="A5836" i="1"/>
  <c r="A3537" i="1"/>
  <c r="A3538" i="1"/>
  <c r="A3539" i="1"/>
  <c r="A3540" i="1"/>
  <c r="A3541" i="1"/>
  <c r="A5837" i="1"/>
  <c r="A3550" i="1"/>
  <c r="A3551" i="1"/>
  <c r="A3552" i="1"/>
  <c r="A3553" i="1"/>
  <c r="A3554" i="1"/>
  <c r="A3555" i="1"/>
  <c r="A3556" i="1"/>
  <c r="A3557" i="1"/>
  <c r="A3558" i="1"/>
  <c r="A3559" i="1"/>
  <c r="A3560" i="1"/>
  <c r="A3561" i="1"/>
  <c r="A3562" i="1"/>
  <c r="A3563" i="1"/>
  <c r="A3564" i="1"/>
  <c r="A3565" i="1"/>
  <c r="A3566" i="1"/>
  <c r="A3567" i="1"/>
  <c r="A3568" i="1"/>
  <c r="A3569" i="1"/>
  <c r="A3570" i="1"/>
  <c r="A3571" i="1"/>
  <c r="A3579" i="1"/>
  <c r="A3580" i="1"/>
  <c r="A3581" i="1"/>
  <c r="A3582" i="1"/>
  <c r="A3583" i="1"/>
  <c r="A3584" i="1"/>
  <c r="A3544" i="1"/>
  <c r="A3545" i="1"/>
  <c r="A3546" i="1"/>
  <c r="A3547" i="1"/>
  <c r="A3585" i="1"/>
  <c r="A3572" i="1"/>
  <c r="A3573" i="1"/>
  <c r="A3574" i="1"/>
  <c r="A3575" i="1"/>
  <c r="A3576" i="1"/>
  <c r="A3577" i="1"/>
  <c r="A3578" i="1"/>
  <c r="A3548" i="1"/>
  <c r="A3549" i="1"/>
  <c r="A5838" i="1"/>
  <c r="A3586" i="1"/>
  <c r="A3587" i="1"/>
  <c r="A3588" i="1"/>
  <c r="A3589" i="1"/>
  <c r="A3590" i="1"/>
  <c r="A3591" i="1"/>
  <c r="A3592" i="1"/>
  <c r="A3594" i="1"/>
  <c r="A3593" i="1"/>
  <c r="A3595" i="1"/>
  <c r="A3542" i="1"/>
  <c r="A3543" i="1"/>
  <c r="A3597" i="1"/>
  <c r="A3596" i="1"/>
  <c r="A3598" i="1"/>
  <c r="A3601" i="1"/>
  <c r="A3599" i="1"/>
  <c r="A3600" i="1"/>
  <c r="A3605" i="1"/>
  <c r="A3606" i="1"/>
  <c r="A3607" i="1"/>
  <c r="A3608" i="1"/>
  <c r="A3609" i="1"/>
  <c r="A3610" i="1"/>
  <c r="A3611" i="1"/>
  <c r="A3612" i="1"/>
  <c r="A3613" i="1"/>
  <c r="A3614" i="1"/>
  <c r="A3615" i="1"/>
  <c r="A3616" i="1"/>
  <c r="A3617" i="1"/>
  <c r="A3618" i="1"/>
  <c r="A3619" i="1"/>
  <c r="A3620" i="1"/>
  <c r="A3621" i="1"/>
  <c r="A3622" i="1"/>
  <c r="A3624" i="1"/>
  <c r="A3627" i="1"/>
  <c r="A3628" i="1"/>
  <c r="A3625" i="1"/>
  <c r="A3626" i="1"/>
  <c r="A3629" i="1"/>
  <c r="A5842" i="1"/>
  <c r="A5843" i="1"/>
  <c r="A3630" i="1"/>
  <c r="A3631" i="1"/>
  <c r="A3602" i="1"/>
  <c r="A3603" i="1"/>
  <c r="A3604" i="1"/>
  <c r="A5840" i="1"/>
  <c r="A3632" i="1"/>
  <c r="A3633" i="1"/>
  <c r="A3634" i="1"/>
  <c r="A3635" i="1"/>
  <c r="A5844" i="1"/>
  <c r="A3636" i="1"/>
  <c r="A3623" i="1"/>
  <c r="A5845" i="1"/>
  <c r="A5846" i="1"/>
  <c r="A5847" i="1"/>
  <c r="A5841" i="1"/>
  <c r="A5848" i="1"/>
  <c r="A5849" i="1"/>
  <c r="A3637" i="1"/>
  <c r="A3638" i="1"/>
  <c r="A3639" i="1"/>
  <c r="A3640" i="1"/>
  <c r="A3641" i="1"/>
  <c r="A3642" i="1"/>
  <c r="A3643" i="1"/>
  <c r="A3644" i="1"/>
  <c r="A3645" i="1"/>
  <c r="A3646" i="1"/>
  <c r="A3647" i="1"/>
  <c r="A5850" i="1"/>
  <c r="A5851" i="1"/>
  <c r="A3652" i="1"/>
  <c r="A3653" i="1"/>
  <c r="A3654" i="1"/>
  <c r="A3648" i="1"/>
  <c r="A3649" i="1"/>
  <c r="A3650" i="1"/>
  <c r="A5852" i="1"/>
  <c r="A5853" i="1"/>
  <c r="A3651" i="1"/>
  <c r="A3655" i="1"/>
  <c r="A3656" i="1"/>
  <c r="A5854" i="1"/>
  <c r="A3657" i="1"/>
  <c r="A5855" i="1"/>
  <c r="A3677" i="1"/>
  <c r="A3678" i="1"/>
  <c r="A3658" i="1"/>
  <c r="A3659" i="1"/>
  <c r="A3660" i="1"/>
  <c r="A3679" i="1"/>
  <c r="A3680" i="1"/>
  <c r="A3681" i="1"/>
  <c r="A3661" i="1"/>
  <c r="A3682" i="1"/>
  <c r="A3683" i="1"/>
  <c r="A3684" i="1"/>
  <c r="A3685" i="1"/>
  <c r="A3662" i="1"/>
  <c r="A3663" i="1"/>
  <c r="A3686" i="1"/>
  <c r="A3687" i="1"/>
  <c r="A3690" i="1"/>
  <c r="A3666" i="1"/>
  <c r="A3667" i="1"/>
  <c r="A3668" i="1"/>
  <c r="A3669" i="1"/>
  <c r="A3670" i="1"/>
  <c r="A3671" i="1"/>
  <c r="A3672" i="1"/>
  <c r="A3673" i="1"/>
  <c r="A3674" i="1"/>
  <c r="A3675" i="1"/>
  <c r="A3676" i="1"/>
  <c r="A3664" i="1"/>
  <c r="A3688" i="1"/>
  <c r="A3665" i="1"/>
  <c r="A3689" i="1"/>
  <c r="A5839" i="1"/>
  <c r="A3691" i="1"/>
  <c r="A3693" i="1"/>
  <c r="A3694" i="1"/>
  <c r="A3692" i="1"/>
  <c r="A3697" i="1"/>
  <c r="A3698" i="1"/>
  <c r="A3699" i="1"/>
  <c r="A3700" i="1"/>
  <c r="A3701" i="1"/>
  <c r="A3702" i="1"/>
  <c r="A3703" i="1"/>
  <c r="A3704" i="1"/>
  <c r="A3705" i="1"/>
  <c r="A3706" i="1"/>
  <c r="A3707" i="1"/>
  <c r="A3708" i="1"/>
  <c r="A3709" i="1"/>
  <c r="A3710" i="1"/>
  <c r="A3711" i="1"/>
  <c r="A3712" i="1"/>
  <c r="A3713" i="1"/>
  <c r="A3714" i="1"/>
  <c r="A3715" i="1"/>
  <c r="A3695" i="1"/>
  <c r="A3696" i="1"/>
  <c r="A5856" i="1"/>
  <c r="A3716"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5857" i="1"/>
  <c r="A5858" i="1"/>
  <c r="A3750" i="1"/>
  <c r="A3751" i="1"/>
  <c r="A3717" i="1"/>
  <c r="A3718" i="1"/>
  <c r="A3719" i="1"/>
  <c r="A3720" i="1"/>
  <c r="A3721" i="1"/>
  <c r="A3722" i="1"/>
  <c r="A3752" i="1"/>
  <c r="A3753" i="1"/>
  <c r="A5859" i="1"/>
  <c r="A3754" i="1"/>
  <c r="A3755" i="1"/>
  <c r="A3761" i="1"/>
  <c r="A3757" i="1"/>
  <c r="A5860" i="1"/>
  <c r="A3762" i="1"/>
  <c r="A3764" i="1"/>
  <c r="A3759" i="1"/>
  <c r="A3760" i="1"/>
  <c r="A3758" i="1"/>
  <c r="A3763" i="1"/>
  <c r="A3756" i="1"/>
  <c r="A3793" i="1"/>
  <c r="A5864" i="1"/>
  <c r="A3794" i="1"/>
  <c r="A3795" i="1"/>
  <c r="A3796" i="1"/>
  <c r="A3797" i="1"/>
  <c r="A3798" i="1"/>
  <c r="A3799" i="1"/>
  <c r="A3800" i="1"/>
  <c r="A3801" i="1"/>
  <c r="A3802" i="1"/>
  <c r="A3803" i="1"/>
  <c r="A3789" i="1"/>
  <c r="A3790" i="1"/>
  <c r="A3791" i="1"/>
  <c r="A3792" i="1"/>
  <c r="A3804" i="1"/>
  <c r="A3805" i="1"/>
  <c r="A3806" i="1"/>
  <c r="A3807" i="1"/>
  <c r="A3813" i="1"/>
  <c r="A3808" i="1"/>
  <c r="A3809" i="1"/>
  <c r="A3810" i="1"/>
  <c r="A3811" i="1"/>
  <c r="A3812" i="1"/>
  <c r="A3835" i="1"/>
  <c r="A3836" i="1"/>
  <c r="A3837" i="1"/>
  <c r="A3838" i="1"/>
  <c r="A3839" i="1"/>
  <c r="A3840" i="1"/>
  <c r="A3841" i="1"/>
  <c r="A3842" i="1"/>
  <c r="A3843" i="1"/>
  <c r="A3844" i="1"/>
  <c r="A3845" i="1"/>
  <c r="A3846" i="1"/>
  <c r="A3847" i="1"/>
  <c r="A3848" i="1"/>
  <c r="A3817" i="1"/>
  <c r="A3865" i="1"/>
  <c r="A3866" i="1"/>
  <c r="A3867" i="1"/>
  <c r="A3818" i="1"/>
  <c r="A3819" i="1"/>
  <c r="A3820" i="1"/>
  <c r="A3821" i="1"/>
  <c r="A3822" i="1"/>
  <c r="A3823" i="1"/>
  <c r="A3824" i="1"/>
  <c r="A3825" i="1"/>
  <c r="A3826" i="1"/>
  <c r="A3827" i="1"/>
  <c r="A3828" i="1"/>
  <c r="A3829" i="1"/>
  <c r="A3830" i="1"/>
  <c r="A3831" i="1"/>
  <c r="A3832" i="1"/>
  <c r="A3833" i="1"/>
  <c r="A3834" i="1"/>
  <c r="A3849" i="1"/>
  <c r="A3850" i="1"/>
  <c r="A3851" i="1"/>
  <c r="A3852" i="1"/>
  <c r="A3853" i="1"/>
  <c r="A3854" i="1"/>
  <c r="A3855" i="1"/>
  <c r="A3856" i="1"/>
  <c r="A3857" i="1"/>
  <c r="A3858" i="1"/>
  <c r="A3859" i="1"/>
  <c r="A3860" i="1"/>
  <c r="A3861" i="1"/>
  <c r="A3862" i="1"/>
  <c r="A3868" i="1"/>
  <c r="A3869" i="1"/>
  <c r="A3870" i="1"/>
  <c r="A3871" i="1"/>
  <c r="A3872" i="1"/>
  <c r="A3873" i="1"/>
  <c r="A3874" i="1"/>
  <c r="A3814" i="1"/>
  <c r="A3815" i="1"/>
  <c r="A3863" i="1"/>
  <c r="A3864" i="1"/>
  <c r="A5865" i="1"/>
  <c r="A3880" i="1"/>
  <c r="A3881" i="1"/>
  <c r="A3882" i="1"/>
  <c r="A3883" i="1"/>
  <c r="A3884" i="1"/>
  <c r="A3885" i="1"/>
  <c r="A3886" i="1"/>
  <c r="A3887" i="1"/>
  <c r="A3888" i="1"/>
  <c r="A3889" i="1"/>
  <c r="A3890" i="1"/>
  <c r="A3902" i="1"/>
  <c r="A3903" i="1"/>
  <c r="A3904" i="1"/>
  <c r="A3905" i="1"/>
  <c r="A3906" i="1"/>
  <c r="A3907" i="1"/>
  <c r="A3908" i="1"/>
  <c r="A3897" i="1"/>
  <c r="A3898" i="1"/>
  <c r="A3899" i="1"/>
  <c r="A3900" i="1"/>
  <c r="A3901" i="1"/>
  <c r="A5866" i="1"/>
  <c r="A3914" i="1"/>
  <c r="A3915" i="1"/>
  <c r="A3916" i="1"/>
  <c r="A3917" i="1"/>
  <c r="A3910" i="1"/>
  <c r="A3893" i="1"/>
  <c r="A3894" i="1"/>
  <c r="A3918" i="1"/>
  <c r="A3911" i="1"/>
  <c r="A3912" i="1"/>
  <c r="A3913" i="1"/>
  <c r="A3895" i="1"/>
  <c r="A3896" i="1"/>
  <c r="A3922" i="1"/>
  <c r="A3923" i="1"/>
  <c r="A3924" i="1"/>
  <c r="A3925" i="1"/>
  <c r="A3926" i="1"/>
  <c r="A3919" i="1"/>
  <c r="A3920" i="1"/>
  <c r="A3921" i="1"/>
  <c r="A5868" i="1"/>
  <c r="A5869" i="1"/>
  <c r="A3927" i="1"/>
  <c r="A3928" i="1"/>
  <c r="A3929" i="1"/>
  <c r="A3930" i="1"/>
  <c r="A3931" i="1"/>
  <c r="A3932" i="1"/>
  <c r="A3933" i="1"/>
  <c r="A3934" i="1"/>
  <c r="A3935" i="1"/>
  <c r="A3936" i="1"/>
  <c r="A3937" i="1"/>
  <c r="A3938" i="1"/>
  <c r="A3939" i="1"/>
  <c r="A3941" i="1"/>
  <c r="A3942" i="1"/>
  <c r="A5870" i="1"/>
  <c r="A3944" i="1"/>
  <c r="A5871" i="1"/>
  <c r="A3946" i="1"/>
  <c r="A3945" i="1"/>
  <c r="A5872" i="1"/>
  <c r="A3947" i="1"/>
  <c r="A3948" i="1"/>
  <c r="A5873" i="1"/>
  <c r="A3949" i="1"/>
  <c r="A3950" i="1"/>
  <c r="A3951" i="1"/>
  <c r="A5874" i="1"/>
  <c r="A3952" i="1"/>
  <c r="A5875" i="1"/>
  <c r="A5878" i="1"/>
  <c r="A3963" i="1"/>
  <c r="A3964" i="1"/>
  <c r="A3965" i="1"/>
  <c r="A3966" i="1"/>
  <c r="A3967" i="1"/>
  <c r="A3968" i="1"/>
  <c r="A3969" i="1"/>
  <c r="A3970" i="1"/>
  <c r="A3971" i="1"/>
  <c r="A3972" i="1"/>
  <c r="A3973" i="1"/>
  <c r="A3953" i="1"/>
  <c r="A3954" i="1"/>
  <c r="A3955" i="1"/>
  <c r="A3956" i="1"/>
  <c r="A3957" i="1"/>
  <c r="A3958" i="1"/>
  <c r="A3959" i="1"/>
  <c r="A3960" i="1"/>
  <c r="A3961" i="1"/>
  <c r="A3962" i="1"/>
  <c r="A5879" i="1"/>
  <c r="A5880" i="1"/>
  <c r="A3976" i="1"/>
  <c r="A3977" i="1"/>
  <c r="A3979" i="1"/>
  <c r="A5881" i="1"/>
  <c r="A5882" i="1"/>
  <c r="A3980" i="1"/>
  <c r="A3981" i="1"/>
  <c r="A3986" i="1"/>
  <c r="A3983" i="1"/>
  <c r="A3984" i="1"/>
  <c r="A3985" i="1"/>
  <c r="A5884" i="1"/>
  <c r="A3987" i="1"/>
  <c r="A3988" i="1"/>
  <c r="A5885" i="1"/>
  <c r="A3989" i="1"/>
  <c r="A3990" i="1"/>
  <c r="A3991" i="1"/>
  <c r="A5886" i="1"/>
  <c r="A5887" i="1"/>
  <c r="A3993" i="1"/>
  <c r="A3992" i="1"/>
  <c r="A3996" i="1"/>
  <c r="A3995" i="1"/>
  <c r="A3994" i="1"/>
  <c r="A5888" i="1"/>
  <c r="A5889" i="1"/>
  <c r="A5891" i="1"/>
  <c r="A5892" i="1"/>
  <c r="A5893" i="1"/>
  <c r="A5894" i="1"/>
  <c r="A5877" i="1"/>
  <c r="A5896" i="1"/>
  <c r="A3998" i="1"/>
  <c r="A3999" i="1"/>
  <c r="A4000" i="1"/>
  <c r="A5898" i="1"/>
  <c r="A5899" i="1"/>
  <c r="A5900" i="1"/>
  <c r="A4002" i="1"/>
  <c r="A4003" i="1"/>
  <c r="A4004" i="1"/>
  <c r="A4005" i="1"/>
  <c r="A4006" i="1"/>
  <c r="A4007" i="1"/>
  <c r="A5902" i="1"/>
  <c r="A4009" i="1"/>
  <c r="A4010" i="1"/>
  <c r="A4015" i="1"/>
  <c r="A4020" i="1"/>
  <c r="A4017" i="1"/>
  <c r="A4019" i="1"/>
  <c r="A4018" i="1"/>
  <c r="A4023" i="1"/>
  <c r="A5903" i="1"/>
  <c r="A5904" i="1"/>
  <c r="A4024" i="1"/>
  <c r="A4025" i="1"/>
  <c r="A4026" i="1"/>
  <c r="A4027" i="1"/>
  <c r="A4028" i="1"/>
  <c r="A4029" i="1"/>
  <c r="A4033" i="1"/>
  <c r="A4031" i="1"/>
  <c r="A4035" i="1"/>
  <c r="A5905" i="1"/>
  <c r="A4036" i="1"/>
  <c r="A4037" i="1"/>
  <c r="A4038" i="1"/>
  <c r="A4043" i="1"/>
  <c r="A4044" i="1"/>
  <c r="A4045" i="1"/>
  <c r="A4042" i="1"/>
  <c r="A4046" i="1"/>
  <c r="A4047" i="1"/>
  <c r="A4048" i="1"/>
  <c r="A4049" i="1"/>
  <c r="A4052" i="1"/>
  <c r="A4053" i="1"/>
  <c r="A4054" i="1"/>
  <c r="A4055" i="1"/>
  <c r="A4056" i="1"/>
  <c r="A4057" i="1"/>
  <c r="A4034" i="1"/>
  <c r="A4032" i="1"/>
  <c r="A4058" i="1"/>
  <c r="A4059" i="1"/>
  <c r="A4060" i="1"/>
  <c r="A4078" i="1"/>
  <c r="A4079" i="1"/>
  <c r="A4080" i="1"/>
  <c r="A4081" i="1"/>
  <c r="A4082" i="1"/>
  <c r="A4083" i="1"/>
  <c r="A4084" i="1"/>
  <c r="A4085" i="1"/>
  <c r="A4086" i="1"/>
  <c r="A4087" i="1"/>
  <c r="A4088" i="1"/>
  <c r="A4089" i="1"/>
  <c r="A4090" i="1"/>
  <c r="A4091" i="1"/>
  <c r="A4092" i="1"/>
  <c r="A4093" i="1"/>
  <c r="A4094" i="1"/>
  <c r="A4095" i="1"/>
  <c r="A4096" i="1"/>
  <c r="A4097" i="1"/>
  <c r="A4098" i="1"/>
  <c r="A4100" i="1"/>
  <c r="A4101" i="1"/>
  <c r="A4102" i="1"/>
  <c r="A4103" i="1"/>
  <c r="A4104" i="1"/>
  <c r="A4105" i="1"/>
  <c r="A4106" i="1"/>
  <c r="A4107" i="1"/>
  <c r="A4108" i="1"/>
  <c r="A4109" i="1"/>
  <c r="A4110" i="1"/>
  <c r="A4111" i="1"/>
  <c r="A4112" i="1"/>
  <c r="A4113" i="1"/>
  <c r="A5907" i="1"/>
  <c r="A5908" i="1"/>
  <c r="A5906" i="1"/>
  <c r="A4115" i="1"/>
  <c r="A4114" i="1"/>
  <c r="A5909" i="1"/>
  <c r="A5910" i="1"/>
  <c r="A5911" i="1"/>
  <c r="A5912" i="1"/>
  <c r="A4067" i="1"/>
  <c r="A4068" i="1"/>
  <c r="A4069" i="1"/>
  <c r="A4070" i="1"/>
  <c r="A4071" i="1"/>
  <c r="A4072" i="1"/>
  <c r="A4073" i="1"/>
  <c r="A4074" i="1"/>
  <c r="A4075" i="1"/>
  <c r="A4076" i="1"/>
  <c r="A4077" i="1"/>
  <c r="A4061" i="1"/>
  <c r="A4062" i="1"/>
  <c r="A4063" i="1"/>
  <c r="A4064" i="1"/>
  <c r="A4065" i="1"/>
  <c r="A4066" i="1"/>
  <c r="A4117" i="1"/>
  <c r="A4118" i="1"/>
  <c r="A4119" i="1"/>
  <c r="A4120" i="1"/>
  <c r="A4121" i="1"/>
  <c r="A4122" i="1"/>
  <c r="A4123" i="1"/>
  <c r="A4124" i="1"/>
  <c r="A4125" i="1"/>
  <c r="A4126" i="1"/>
  <c r="A4127" i="1"/>
  <c r="A4129" i="1"/>
  <c r="A4130" i="1"/>
  <c r="A4131" i="1"/>
  <c r="A4174" i="1"/>
  <c r="A4132" i="1"/>
  <c r="A4133" i="1"/>
  <c r="A4134" i="1"/>
  <c r="A5918" i="1"/>
  <c r="A4175" i="1"/>
  <c r="A4128" i="1"/>
  <c r="A4135" i="1"/>
  <c r="A4136" i="1"/>
  <c r="A4137" i="1"/>
  <c r="A4138" i="1"/>
  <c r="A4140" i="1"/>
  <c r="A4141" i="1"/>
  <c r="A4142" i="1"/>
  <c r="A4143" i="1"/>
  <c r="A4176" i="1"/>
  <c r="A4144" i="1"/>
  <c r="A4145" i="1"/>
  <c r="A4147" i="1"/>
  <c r="A4148" i="1"/>
  <c r="A4149" i="1"/>
  <c r="A4150" i="1"/>
  <c r="A5915" i="1"/>
  <c r="A5916" i="1"/>
  <c r="A5917" i="1"/>
  <c r="A4151" i="1"/>
  <c r="A4152" i="1"/>
  <c r="A4153" i="1"/>
  <c r="A4159" i="1"/>
  <c r="A4160" i="1"/>
  <c r="A4157" i="1"/>
  <c r="A4161" i="1"/>
  <c r="A4154" i="1"/>
  <c r="A4155" i="1"/>
  <c r="A4156" i="1"/>
  <c r="A5913" i="1"/>
  <c r="A4158" i="1"/>
  <c r="A4164" i="1"/>
  <c r="A4163" i="1"/>
  <c r="A4165" i="1"/>
  <c r="A4162" i="1"/>
  <c r="A4166" i="1"/>
  <c r="A4167" i="1"/>
  <c r="A4168" i="1"/>
  <c r="A4169" i="1"/>
  <c r="A4171" i="1"/>
  <c r="A4172" i="1"/>
  <c r="A4170" i="1"/>
  <c r="A4173" i="1"/>
  <c r="A4177" i="1"/>
  <c r="A4184" i="1"/>
  <c r="A4185" i="1"/>
  <c r="A4186" i="1"/>
  <c r="A4187" i="1"/>
  <c r="A4188" i="1"/>
  <c r="A4189" i="1"/>
  <c r="A4190" i="1"/>
  <c r="A4191" i="1"/>
  <c r="A4192" i="1"/>
  <c r="A4193" i="1"/>
  <c r="A4194" i="1"/>
  <c r="A4195" i="1"/>
  <c r="A4182" i="1"/>
  <c r="A4178" i="1"/>
  <c r="A4179" i="1"/>
  <c r="A4180" i="1"/>
  <c r="A4181" i="1"/>
  <c r="A5919" i="1"/>
  <c r="A5920" i="1"/>
  <c r="A5921" i="1"/>
  <c r="A5922" i="1"/>
  <c r="A5923" i="1"/>
  <c r="A4196" i="1"/>
  <c r="A4197" i="1"/>
  <c r="A4198" i="1"/>
  <c r="A5924" i="1"/>
  <c r="A4201" i="1"/>
  <c r="A4202" i="1"/>
  <c r="A4203" i="1"/>
  <c r="A4216" i="1"/>
  <c r="A4217" i="1"/>
  <c r="A4218" i="1"/>
  <c r="A4219" i="1"/>
  <c r="A5925" i="1"/>
  <c r="A4220" i="1"/>
  <c r="A4221" i="1"/>
  <c r="A4222" i="1"/>
  <c r="A4223" i="1"/>
  <c r="A4224" i="1"/>
  <c r="A5926" i="1"/>
  <c r="A5927" i="1"/>
  <c r="A5928" i="1"/>
  <c r="A5929" i="1"/>
  <c r="A4204" i="1"/>
  <c r="A4205" i="1"/>
  <c r="A4206" i="1"/>
  <c r="A4207" i="1"/>
  <c r="A4208" i="1"/>
  <c r="A4209" i="1"/>
  <c r="A4210" i="1"/>
  <c r="A4211" i="1"/>
  <c r="A4212" i="1"/>
  <c r="A4213" i="1"/>
  <c r="A4214" i="1"/>
  <c r="A4215" i="1"/>
  <c r="A4226" i="1"/>
  <c r="A4227" i="1"/>
  <c r="A4228" i="1"/>
  <c r="A5931" i="1"/>
  <c r="A4230" i="1"/>
  <c r="A5932" i="1"/>
  <c r="A4231" i="1"/>
  <c r="A4232" i="1"/>
  <c r="A5933" i="1"/>
  <c r="A4236" i="1"/>
  <c r="A4237" i="1"/>
  <c r="A4238" i="1"/>
  <c r="A4239" i="1"/>
  <c r="A4249" i="1"/>
  <c r="A4240" i="1"/>
  <c r="A4241" i="1"/>
  <c r="A4242" i="1"/>
  <c r="A4243" i="1"/>
  <c r="A4244" i="1"/>
  <c r="A4245" i="1"/>
  <c r="A4246" i="1"/>
  <c r="A4247" i="1"/>
  <c r="A4248" i="1"/>
  <c r="A5930" i="1"/>
  <c r="A4235" i="1"/>
  <c r="A4253" i="1"/>
  <c r="A4254" i="1"/>
  <c r="A4250" i="1"/>
  <c r="A4255" i="1"/>
  <c r="A4251" i="1"/>
  <c r="A4256" i="1"/>
  <c r="A4233" i="1"/>
  <c r="A4234" i="1"/>
  <c r="A5934" i="1"/>
  <c r="A4257" i="1"/>
  <c r="A4258" i="1"/>
  <c r="A4259" i="1"/>
  <c r="A4260" i="1"/>
  <c r="A4261" i="1"/>
  <c r="A4262" i="1"/>
  <c r="A4263" i="1"/>
  <c r="A4264" i="1"/>
  <c r="A4265" i="1"/>
  <c r="A4266" i="1"/>
  <c r="A4267" i="1"/>
  <c r="A4268" i="1"/>
  <c r="A4269" i="1"/>
  <c r="A4270" i="1"/>
  <c r="A4271" i="1"/>
  <c r="A4272" i="1"/>
  <c r="A4273" i="1"/>
  <c r="A4274" i="1"/>
  <c r="A4275" i="1"/>
  <c r="A4276" i="1"/>
  <c r="A4277" i="1"/>
  <c r="A4278" i="1"/>
  <c r="A5935" i="1"/>
  <c r="A4281" i="1"/>
  <c r="A4282" i="1"/>
  <c r="A4283" i="1"/>
  <c r="A4284" i="1"/>
  <c r="A4285" i="1"/>
  <c r="A4286" i="1"/>
  <c r="A4287" i="1"/>
  <c r="A4288" i="1"/>
  <c r="A4289" i="1"/>
  <c r="A4290" i="1"/>
  <c r="A4291" i="1"/>
  <c r="A5936"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33" i="1"/>
  <c r="A4334" i="1"/>
  <c r="A4335" i="1"/>
  <c r="A4336" i="1"/>
  <c r="A4330" i="1"/>
  <c r="A4331" i="1"/>
  <c r="A4337" i="1"/>
  <c r="A4338" i="1"/>
  <c r="A4279" i="1"/>
  <c r="A4339" i="1"/>
  <c r="A4340" i="1"/>
  <c r="A4341" i="1"/>
  <c r="A5937" i="1"/>
  <c r="A5938" i="1"/>
  <c r="A4342" i="1"/>
  <c r="A5939" i="1"/>
  <c r="A5940" i="1"/>
  <c r="A5941" i="1"/>
  <c r="A5942" i="1"/>
  <c r="A5943" i="1"/>
  <c r="A5944" i="1"/>
  <c r="A4343" i="1"/>
  <c r="A4344" i="1"/>
  <c r="A4345" i="1"/>
  <c r="A4346" i="1"/>
  <c r="A4347" i="1"/>
  <c r="A4348" i="1"/>
  <c r="A5945" i="1"/>
  <c r="A4350" i="1"/>
  <c r="A4351" i="1"/>
  <c r="A4352" i="1"/>
  <c r="A4353" i="1"/>
  <c r="A4354" i="1"/>
  <c r="A4355" i="1"/>
  <c r="A5946" i="1"/>
  <c r="A4358" i="1"/>
  <c r="A4359" i="1"/>
  <c r="A4360" i="1"/>
  <c r="A4361" i="1"/>
  <c r="A4362" i="1"/>
  <c r="A4363" i="1"/>
  <c r="A4364" i="1"/>
  <c r="A4365" i="1"/>
  <c r="A5947" i="1"/>
  <c r="A5949" i="1"/>
  <c r="A4374" i="1"/>
  <c r="A4375" i="1"/>
  <c r="A4376" i="1"/>
  <c r="A4377" i="1"/>
  <c r="A4378" i="1"/>
  <c r="A4379" i="1"/>
  <c r="A4380" i="1"/>
  <c r="A4381" i="1"/>
  <c r="A4382" i="1"/>
  <c r="A4383" i="1"/>
  <c r="A4384" i="1"/>
  <c r="A4385" i="1"/>
  <c r="A4373" i="1"/>
  <c r="A4386" i="1"/>
  <c r="A4387" i="1"/>
  <c r="A4388" i="1"/>
  <c r="A4389" i="1"/>
  <c r="A4390" i="1"/>
  <c r="A4391" i="1"/>
  <c r="A4392" i="1"/>
  <c r="A5948" i="1"/>
  <c r="A4393" i="1"/>
  <c r="A4394" i="1"/>
  <c r="A4368" i="1"/>
  <c r="A4369" i="1"/>
  <c r="A4370" i="1"/>
  <c r="A4371" i="1"/>
  <c r="A4372" i="1"/>
  <c r="A4395" i="1"/>
  <c r="A4402" i="1"/>
  <c r="A4401" i="1"/>
  <c r="A4403" i="1"/>
  <c r="A4404" i="1"/>
  <c r="A4405" i="1"/>
  <c r="A4406" i="1"/>
  <c r="A4407" i="1"/>
  <c r="A4408" i="1"/>
  <c r="A4409" i="1"/>
  <c r="A4410" i="1"/>
  <c r="A4411" i="1"/>
  <c r="A4412" i="1"/>
  <c r="A4413" i="1"/>
  <c r="A4414" i="1"/>
  <c r="A4415" i="1"/>
  <c r="A4416" i="1"/>
  <c r="A4417" i="1"/>
  <c r="A4418" i="1"/>
  <c r="A4419" i="1"/>
  <c r="A4420" i="1"/>
  <c r="A4429" i="1"/>
  <c r="A4421" i="1"/>
  <c r="A4422" i="1"/>
  <c r="A4423" i="1"/>
  <c r="A4400" i="1"/>
  <c r="A4424" i="1"/>
  <c r="A4425" i="1"/>
  <c r="A4430" i="1"/>
  <c r="A4426" i="1"/>
  <c r="A4427" i="1"/>
  <c r="A4428" i="1"/>
  <c r="A5950" i="1"/>
  <c r="A5951" i="1"/>
  <c r="A4396" i="1"/>
  <c r="A4397" i="1"/>
  <c r="A4398" i="1"/>
  <c r="A4399" i="1"/>
  <c r="A4436" i="1"/>
  <c r="A4437" i="1"/>
  <c r="A4438" i="1"/>
  <c r="A4439" i="1"/>
  <c r="A4440" i="1"/>
  <c r="A4441" i="1"/>
  <c r="A4433" i="1"/>
  <c r="A4434" i="1"/>
  <c r="A4442" i="1"/>
  <c r="A4435" i="1"/>
  <c r="A5952" i="1"/>
  <c r="A4444" i="1"/>
  <c r="A5953" i="1"/>
  <c r="A4445" i="1"/>
  <c r="A4446" i="1"/>
  <c r="A4447" i="1"/>
  <c r="A5954" i="1"/>
  <c r="A4448" i="1"/>
  <c r="A5955" i="1"/>
  <c r="A4450" i="1"/>
  <c r="A4451" i="1"/>
  <c r="A4452" i="1"/>
  <c r="A4453" i="1"/>
  <c r="A4454" i="1"/>
  <c r="A4449" i="1"/>
  <c r="A5956" i="1"/>
  <c r="A4455" i="1"/>
  <c r="A4458" i="1"/>
  <c r="A4459" i="1"/>
  <c r="A4460" i="1"/>
  <c r="A4461" i="1"/>
  <c r="A4462" i="1"/>
  <c r="A4463" i="1"/>
  <c r="A4464" i="1"/>
  <c r="A4471" i="1"/>
  <c r="A4472" i="1"/>
  <c r="A4470" i="1"/>
  <c r="A4474" i="1"/>
  <c r="A4475" i="1"/>
  <c r="A4476" i="1"/>
  <c r="A4477" i="1"/>
  <c r="A4478" i="1"/>
  <c r="A4479" i="1"/>
  <c r="A4480" i="1"/>
  <c r="A4481" i="1"/>
  <c r="A4482" i="1"/>
  <c r="A4483" i="1"/>
  <c r="A4473" i="1"/>
  <c r="A4484" i="1"/>
  <c r="A4468" i="1"/>
  <c r="A4469" i="1"/>
  <c r="A4485" i="1"/>
  <c r="A5957" i="1"/>
  <c r="A4486" i="1"/>
  <c r="A4487" i="1"/>
  <c r="A4488" i="1"/>
  <c r="A5958" i="1"/>
  <c r="A4489" i="1"/>
  <c r="A4490" i="1"/>
  <c r="A4491" i="1"/>
  <c r="A5959" i="1"/>
  <c r="A5960" i="1"/>
  <c r="A5961" i="1"/>
  <c r="A4494" i="1"/>
  <c r="A5962" i="1"/>
  <c r="A4493" i="1"/>
  <c r="A5963" i="1"/>
  <c r="A5964" i="1"/>
  <c r="A4495" i="1"/>
  <c r="A4496" i="1"/>
  <c r="A4497" i="1"/>
  <c r="A4498" i="1"/>
  <c r="A4499" i="1"/>
  <c r="A4500" i="1"/>
  <c r="A4501" i="1"/>
  <c r="A4502" i="1"/>
  <c r="A4503" i="1"/>
  <c r="A4504" i="1"/>
  <c r="A4505" i="1"/>
  <c r="A4506" i="1"/>
  <c r="A5965" i="1"/>
  <c r="A4509" i="1"/>
  <c r="A4510" i="1"/>
  <c r="A5969" i="1"/>
  <c r="A5970" i="1"/>
  <c r="A4513" i="1"/>
  <c r="A4514" i="1"/>
  <c r="A4515" i="1"/>
  <c r="A4516" i="1"/>
  <c r="A4517" i="1"/>
  <c r="A4518" i="1"/>
  <c r="A4519" i="1"/>
  <c r="A4520" i="1"/>
  <c r="A4521" i="1"/>
  <c r="A4522" i="1"/>
  <c r="A4512" i="1"/>
  <c r="A5971" i="1"/>
  <c r="A4524" i="1"/>
  <c r="A4525" i="1"/>
  <c r="A4526" i="1"/>
  <c r="A4527" i="1"/>
  <c r="A4523" i="1"/>
  <c r="A4528" i="1"/>
  <c r="A4529" i="1"/>
  <c r="A5966" i="1"/>
  <c r="A5967" i="1"/>
  <c r="A5968" i="1"/>
  <c r="A4530" i="1"/>
  <c r="A4531" i="1"/>
  <c r="A4532" i="1"/>
  <c r="A4533" i="1"/>
  <c r="A4536" i="1"/>
  <c r="A4537" i="1"/>
  <c r="A4538" i="1"/>
  <c r="A5972" i="1"/>
  <c r="A5973" i="1"/>
  <c r="A5974" i="1"/>
  <c r="A4539" i="1"/>
  <c r="A5975" i="1"/>
  <c r="A4540" i="1"/>
  <c r="A4541" i="1"/>
  <c r="A4542" i="1"/>
  <c r="A4543" i="1"/>
  <c r="A4544" i="1"/>
  <c r="A4545" i="1"/>
  <c r="A4546" i="1"/>
  <c r="A4547" i="1"/>
  <c r="A4548" i="1"/>
  <c r="A4549" i="1"/>
  <c r="A4550" i="1"/>
  <c r="A4551" i="1"/>
  <c r="A4552" i="1"/>
  <c r="A4553" i="1"/>
  <c r="A4554" i="1"/>
  <c r="A5976" i="1"/>
  <c r="A4555" i="1"/>
  <c r="A5977" i="1"/>
  <c r="A4556" i="1"/>
  <c r="A4557" i="1"/>
  <c r="A4558" i="1"/>
  <c r="A4559" i="1"/>
  <c r="A4560" i="1"/>
  <c r="A4561" i="1"/>
  <c r="A4562" i="1"/>
  <c r="B47" i="1"/>
  <c r="B48" i="1"/>
  <c r="B50" i="1"/>
  <c r="B4565" i="1"/>
  <c r="B4566" i="1"/>
  <c r="B53" i="1"/>
  <c r="B54" i="1"/>
  <c r="B57" i="1"/>
  <c r="B59" i="1"/>
  <c r="B60" i="1"/>
  <c r="B63" i="1"/>
  <c r="B65" i="1"/>
  <c r="B4570" i="1"/>
  <c r="B4571" i="1"/>
  <c r="B4574" i="1"/>
  <c r="B68" i="1"/>
  <c r="B71" i="1"/>
  <c r="B72" i="1"/>
  <c r="B75" i="1"/>
  <c r="B76" i="1"/>
  <c r="B79" i="1"/>
  <c r="B80" i="1"/>
  <c r="B83" i="1"/>
  <c r="B84" i="1"/>
  <c r="B87" i="1"/>
  <c r="B88" i="1"/>
  <c r="B91" i="1"/>
  <c r="B92" i="1"/>
  <c r="B95" i="1"/>
  <c r="B97" i="1"/>
  <c r="B100" i="1"/>
  <c r="B101" i="1"/>
  <c r="B104" i="1"/>
  <c r="B105" i="1"/>
  <c r="B107" i="1"/>
  <c r="B4576" i="1"/>
  <c r="B109" i="1"/>
  <c r="B4578" i="1"/>
  <c r="B4581" i="1"/>
  <c r="B4582" i="1"/>
  <c r="B112" i="1"/>
  <c r="B4583" i="1"/>
  <c r="B4585" i="1"/>
  <c r="B114" i="1"/>
  <c r="B115" i="1"/>
  <c r="B116" i="1"/>
  <c r="B4590" i="1"/>
  <c r="B4591" i="1"/>
  <c r="B4594" i="1"/>
  <c r="B4595" i="1"/>
  <c r="B119" i="1"/>
  <c r="B125" i="1"/>
  <c r="B128" i="1"/>
  <c r="B123" i="1"/>
  <c r="B4598" i="1"/>
  <c r="B4599" i="1"/>
  <c r="B4602" i="1"/>
  <c r="B4603" i="1"/>
  <c r="B130" i="1"/>
  <c r="B131" i="1"/>
  <c r="B139" i="1"/>
  <c r="B133" i="1"/>
  <c r="B4605" i="1"/>
  <c r="B4606" i="1"/>
  <c r="B136" i="1"/>
  <c r="B137" i="1"/>
  <c r="B4611" i="1"/>
  <c r="B4612" i="1"/>
  <c r="B142" i="1"/>
  <c r="B143" i="1"/>
  <c r="B146" i="1"/>
  <c r="B147" i="1"/>
  <c r="B150" i="1"/>
  <c r="B4613" i="1"/>
  <c r="B155" i="1"/>
  <c r="B156" i="1"/>
  <c r="B159" i="1"/>
  <c r="B160" i="1"/>
  <c r="B4615" i="1"/>
  <c r="B4616" i="1"/>
  <c r="B4619" i="1"/>
  <c r="B4620" i="1"/>
  <c r="B4623" i="1"/>
  <c r="B4624" i="1"/>
  <c r="B4627" i="1"/>
  <c r="B4628" i="1"/>
  <c r="B4631" i="1"/>
  <c r="B4632" i="1"/>
  <c r="B166" i="1"/>
  <c r="B4635" i="1"/>
  <c r="B4638" i="1"/>
  <c r="B4639" i="1"/>
  <c r="B4642" i="1"/>
  <c r="B169" i="1"/>
  <c r="B173" i="1"/>
  <c r="B174" i="1"/>
  <c r="B177" i="1"/>
  <c r="B178" i="1"/>
  <c r="B180" i="1"/>
  <c r="B181" i="1"/>
  <c r="B4644" i="1"/>
  <c r="B184" i="1"/>
  <c r="B4647" i="1"/>
  <c r="B187" i="1"/>
  <c r="B4649" i="1"/>
  <c r="B4650" i="1"/>
  <c r="B4652" i="1"/>
  <c r="B191" i="1"/>
  <c r="B4654" i="1"/>
  <c r="B196" i="1"/>
  <c r="B4657" i="1"/>
  <c r="B201" i="1"/>
  <c r="B4660" i="1"/>
  <c r="B4661" i="1"/>
  <c r="B4664" i="1"/>
  <c r="B4665" i="1"/>
  <c r="B204" i="1"/>
  <c r="B205" i="1"/>
  <c r="B207" i="1"/>
  <c r="B209" i="1"/>
  <c r="B4668" i="1"/>
  <c r="B4669" i="1"/>
  <c r="B4672" i="1"/>
  <c r="B4673" i="1"/>
  <c r="B4676" i="1"/>
  <c r="B213" i="1"/>
  <c r="B216" i="1"/>
  <c r="B217" i="1"/>
  <c r="B4679" i="1"/>
  <c r="B4680" i="1"/>
  <c r="B220" i="1"/>
  <c r="B4682" i="1"/>
  <c r="B4685" i="1"/>
  <c r="B4686" i="1"/>
  <c r="B4689" i="1"/>
  <c r="B4690" i="1"/>
  <c r="B4693" i="1"/>
  <c r="B4694" i="1"/>
  <c r="B4698" i="1"/>
  <c r="B232" i="1"/>
  <c r="B4701" i="1"/>
  <c r="B4702" i="1"/>
  <c r="B4705" i="1"/>
  <c r="B4706" i="1"/>
  <c r="B4707" i="1"/>
  <c r="B4708" i="1"/>
  <c r="B4711" i="1"/>
  <c r="B4712" i="1"/>
  <c r="B235" i="1"/>
  <c r="B4715" i="1"/>
  <c r="B4718" i="1"/>
  <c r="B4719" i="1"/>
  <c r="B4722" i="1"/>
  <c r="B4723" i="1"/>
  <c r="B4725" i="1"/>
  <c r="B4726" i="1"/>
  <c r="B246" i="1"/>
  <c r="B247" i="1"/>
  <c r="B4730" i="1"/>
  <c r="B4731" i="1"/>
  <c r="B4734" i="1"/>
  <c r="B4735" i="1"/>
  <c r="B4738" i="1"/>
  <c r="B4739" i="1"/>
  <c r="B250" i="1"/>
  <c r="B249" i="1"/>
  <c r="B253" i="1"/>
  <c r="B252" i="1"/>
  <c r="B4743" i="1"/>
  <c r="B4763" i="1"/>
  <c r="B4745" i="1"/>
  <c r="B4746" i="1"/>
  <c r="B4749" i="1"/>
  <c r="B4762" i="1"/>
  <c r="B4752" i="1"/>
  <c r="B4753" i="1"/>
  <c r="B4756" i="1"/>
  <c r="B4757" i="1"/>
  <c r="B4760" i="1"/>
  <c r="B4761" i="1"/>
  <c r="B4766" i="1"/>
  <c r="B258" i="1"/>
  <c r="B4768" i="1"/>
  <c r="B4769" i="1"/>
  <c r="B4770" i="1"/>
  <c r="B4772" i="1"/>
  <c r="B4773" i="1"/>
  <c r="B4776" i="1"/>
  <c r="B4777" i="1"/>
  <c r="B4780" i="1"/>
  <c r="B4781" i="1"/>
  <c r="B4784" i="1"/>
  <c r="B4785" i="1"/>
  <c r="B260" i="1"/>
  <c r="B261" i="1"/>
  <c r="B264" i="1"/>
  <c r="B265" i="1"/>
  <c r="B268" i="1"/>
  <c r="B269" i="1"/>
  <c r="B270" i="1"/>
  <c r="B4789" i="1"/>
  <c r="B4790" i="1"/>
  <c r="B4793" i="1"/>
  <c r="B4794" i="1"/>
  <c r="B4797" i="1"/>
  <c r="B4798" i="1"/>
  <c r="B4801" i="1"/>
  <c r="B4802" i="1"/>
  <c r="B4805" i="1"/>
  <c r="B4806" i="1"/>
  <c r="B4809" i="1"/>
  <c r="B4810" i="1"/>
  <c r="B4813" i="1"/>
  <c r="B4814" i="1"/>
  <c r="B4817" i="1"/>
  <c r="B4818" i="1"/>
  <c r="B4819" i="1"/>
  <c r="B336" i="1"/>
  <c r="B337" i="1"/>
  <c r="B339" i="1"/>
  <c r="B341" i="1"/>
  <c r="B342" i="1"/>
  <c r="B345" i="1"/>
  <c r="B346" i="1"/>
  <c r="B4821" i="1"/>
  <c r="B4822" i="1"/>
  <c r="B4824" i="1"/>
  <c r="B4825" i="1"/>
  <c r="B4828" i="1"/>
  <c r="B4829" i="1"/>
  <c r="B4832" i="1"/>
  <c r="B4833" i="1"/>
  <c r="B4835" i="1"/>
  <c r="B352" i="1"/>
  <c r="B360" i="1"/>
  <c r="B361" i="1"/>
  <c r="B4837" i="1"/>
  <c r="B4838" i="1"/>
  <c r="B4841" i="1"/>
  <c r="B4842" i="1"/>
  <c r="B368" i="1"/>
  <c r="B369" i="1"/>
  <c r="B378" i="1"/>
  <c r="B379" i="1"/>
  <c r="B4846" i="1"/>
  <c r="B381" i="1"/>
  <c r="B4847" i="1"/>
  <c r="B383" i="1"/>
  <c r="B386" i="1"/>
  <c r="B387" i="1"/>
  <c r="B390" i="1"/>
  <c r="B4848" i="1"/>
  <c r="B4849" i="1"/>
  <c r="B4852" i="1"/>
  <c r="B4853" i="1"/>
  <c r="B4856" i="1"/>
  <c r="B4857" i="1"/>
  <c r="B4860" i="1"/>
  <c r="B4861" i="1"/>
  <c r="B409" i="1"/>
  <c r="B410" i="1"/>
  <c r="B413" i="1"/>
  <c r="B414" i="1"/>
  <c r="B417" i="1"/>
  <c r="B418" i="1"/>
  <c r="B399" i="1"/>
  <c r="B400" i="1"/>
  <c r="B403" i="1"/>
  <c r="B396" i="1"/>
  <c r="B406" i="1"/>
  <c r="B407" i="1"/>
  <c r="B4864" i="1"/>
  <c r="B421" i="1"/>
  <c r="B424" i="1"/>
  <c r="B425" i="1"/>
  <c r="B428" i="1"/>
  <c r="B429" i="1"/>
  <c r="B432" i="1"/>
  <c r="B434" i="1"/>
  <c r="B436" i="1"/>
  <c r="B437" i="1"/>
  <c r="B441" i="1"/>
  <c r="B4865" i="1"/>
  <c r="B449" i="1"/>
  <c r="B450" i="1"/>
  <c r="B453" i="1"/>
  <c r="B454" i="1"/>
  <c r="B457" i="1"/>
  <c r="B443" i="1"/>
  <c r="B460" i="1"/>
  <c r="B461" i="1"/>
  <c r="B464" i="1"/>
  <c r="B465" i="1"/>
  <c r="B468" i="1"/>
  <c r="B469" i="1"/>
  <c r="B471" i="1"/>
  <c r="B472" i="1"/>
  <c r="B4868" i="1"/>
  <c r="B4869" i="1"/>
  <c r="B476" i="1"/>
  <c r="B477" i="1"/>
  <c r="B4866" i="1"/>
  <c r="B479" i="1"/>
  <c r="B4873" i="1"/>
  <c r="B481" i="1"/>
  <c r="B483" i="1"/>
  <c r="B4875" i="1"/>
  <c r="B4878" i="1"/>
  <c r="B4879" i="1"/>
  <c r="B4882" i="1"/>
  <c r="B4883" i="1"/>
  <c r="B4886" i="1"/>
  <c r="B4887" i="1"/>
  <c r="B4890" i="1"/>
  <c r="B4891" i="1"/>
  <c r="B489" i="1"/>
  <c r="B486" i="1"/>
  <c r="B493" i="1"/>
  <c r="B494" i="1"/>
  <c r="B500" i="1"/>
  <c r="B501" i="1"/>
  <c r="B4895" i="1"/>
  <c r="B4896" i="1"/>
  <c r="B4899" i="1"/>
  <c r="B4900" i="1"/>
  <c r="B4903" i="1"/>
  <c r="B4904" i="1"/>
  <c r="B505" i="1"/>
  <c r="B506" i="1"/>
  <c r="B509" i="1"/>
  <c r="B510" i="1"/>
  <c r="B513" i="1"/>
  <c r="B514" i="1"/>
  <c r="B517" i="1"/>
  <c r="B518" i="1"/>
  <c r="B527" i="1"/>
  <c r="B528" i="1"/>
  <c r="B523" i="1"/>
  <c r="B524" i="1"/>
  <c r="B531" i="1"/>
  <c r="B532" i="1"/>
  <c r="B535" i="1"/>
  <c r="B536" i="1"/>
  <c r="B4909" i="1"/>
  <c r="B4910" i="1"/>
  <c r="B4913" i="1"/>
  <c r="B4914" i="1"/>
  <c r="B4917" i="1"/>
  <c r="B4918" i="1"/>
  <c r="B543" i="1"/>
  <c r="B544" i="1"/>
  <c r="B547" i="1"/>
  <c r="B548" i="1"/>
  <c r="B551" i="1"/>
  <c r="B552" i="1"/>
  <c r="B555" i="1"/>
  <c r="B556" i="1"/>
  <c r="B558" i="1"/>
  <c r="B559" i="1"/>
  <c r="B562" i="1"/>
  <c r="B563" i="1"/>
  <c r="B567" i="1"/>
  <c r="B568" i="1"/>
  <c r="B570" i="1"/>
  <c r="B571" i="1"/>
  <c r="B574" i="1"/>
  <c r="B575" i="1"/>
  <c r="B4924" i="1"/>
  <c r="B4925" i="1"/>
  <c r="B4928" i="1"/>
  <c r="B4929" i="1"/>
  <c r="B4932" i="1"/>
  <c r="B4933" i="1"/>
  <c r="B4936" i="1"/>
  <c r="B4937" i="1"/>
  <c r="B588" i="1"/>
  <c r="B589" i="1"/>
  <c r="B592" i="1"/>
  <c r="B4941" i="1"/>
  <c r="B4944" i="1"/>
  <c r="B4945" i="1"/>
  <c r="B4948" i="1"/>
  <c r="B4949" i="1"/>
  <c r="B596" i="1"/>
  <c r="B597" i="1"/>
  <c r="B4951" i="1"/>
  <c r="B4952" i="1"/>
  <c r="B4955" i="1"/>
  <c r="B601" i="1"/>
  <c r="B4958" i="1"/>
  <c r="B4959" i="1"/>
  <c r="B4996" i="1"/>
  <c r="B762" i="1"/>
  <c r="B761" i="1"/>
  <c r="B764" i="1"/>
  <c r="B4997" i="1"/>
  <c r="B4998" i="1"/>
  <c r="B5001" i="1"/>
  <c r="B5002" i="1"/>
  <c r="B767" i="1"/>
  <c r="B768" i="1"/>
  <c r="B771" i="1"/>
  <c r="B772" i="1"/>
  <c r="B5006" i="1"/>
  <c r="B5007" i="1"/>
  <c r="B774" i="1"/>
  <c r="B5010" i="1"/>
  <c r="B776" i="1"/>
  <c r="B789" i="1"/>
  <c r="B792" i="1"/>
  <c r="B793" i="1"/>
  <c r="B796" i="1"/>
  <c r="B780" i="1"/>
  <c r="B783" i="1"/>
  <c r="B784" i="1"/>
  <c r="B787" i="1"/>
  <c r="B5013" i="1"/>
  <c r="B5016" i="1"/>
  <c r="B5017" i="1"/>
  <c r="B5020" i="1"/>
  <c r="B5021" i="1"/>
  <c r="B5024" i="1"/>
  <c r="B5025" i="1"/>
  <c r="B5029" i="1"/>
  <c r="B5030" i="1"/>
  <c r="B5033" i="1"/>
  <c r="B5034" i="1"/>
  <c r="B5037" i="1"/>
  <c r="B5038" i="1"/>
  <c r="B803" i="1"/>
  <c r="B804" i="1"/>
  <c r="B807" i="1"/>
  <c r="B808" i="1"/>
  <c r="B811" i="1"/>
  <c r="B812" i="1"/>
  <c r="B816" i="1"/>
  <c r="B817" i="1"/>
  <c r="B819" i="1"/>
  <c r="B820" i="1"/>
  <c r="B823" i="1"/>
  <c r="B824" i="1"/>
  <c r="B827" i="1"/>
  <c r="B828" i="1"/>
  <c r="B831" i="1"/>
  <c r="B832" i="1"/>
  <c r="B5042" i="1"/>
  <c r="B5043" i="1"/>
  <c r="B5046" i="1"/>
  <c r="B5047" i="1"/>
  <c r="B5049" i="1"/>
  <c r="B839" i="1"/>
  <c r="B842" i="1"/>
  <c r="B844" i="1"/>
  <c r="B847" i="1"/>
  <c r="B848" i="1"/>
  <c r="B851" i="1"/>
  <c r="B852" i="1"/>
  <c r="B5051" i="1"/>
  <c r="B5052" i="1"/>
  <c r="B5055" i="1"/>
  <c r="B5056" i="1"/>
  <c r="B858" i="1"/>
  <c r="B5059" i="1"/>
  <c r="B5062" i="1"/>
  <c r="B5063" i="1"/>
  <c r="B861" i="1"/>
  <c r="B862" i="1"/>
  <c r="B865" i="1"/>
  <c r="B866" i="1"/>
  <c r="B872" i="1"/>
  <c r="B5065" i="1"/>
  <c r="B5068" i="1"/>
  <c r="B5069" i="1"/>
  <c r="B873" i="1"/>
  <c r="B875" i="1"/>
  <c r="B880" i="1"/>
  <c r="B881" i="1"/>
  <c r="B884" i="1"/>
  <c r="B885" i="1"/>
  <c r="B888" i="1"/>
  <c r="B891" i="1"/>
  <c r="B894" i="1"/>
  <c r="B895" i="1"/>
  <c r="B5073" i="1"/>
  <c r="B5074" i="1"/>
  <c r="B5077" i="1"/>
  <c r="B5078" i="1"/>
  <c r="B5081" i="1"/>
  <c r="B5082" i="1"/>
  <c r="B898" i="1"/>
  <c r="B899" i="1"/>
  <c r="B902" i="1"/>
  <c r="B903" i="1"/>
  <c r="B906" i="1"/>
  <c r="B907" i="1"/>
  <c r="B910" i="1"/>
  <c r="B911" i="1"/>
  <c r="B914" i="1"/>
  <c r="B915" i="1"/>
  <c r="B918" i="1"/>
  <c r="B919" i="1"/>
  <c r="B5085" i="1"/>
  <c r="B5086" i="1"/>
  <c r="B5088" i="1"/>
  <c r="B5089" i="1"/>
  <c r="B5092" i="1"/>
  <c r="B5093" i="1"/>
  <c r="B5095" i="1"/>
  <c r="B929" i="1"/>
  <c r="B932" i="1"/>
  <c r="B933" i="1"/>
  <c r="B935" i="1"/>
  <c r="B936" i="1"/>
  <c r="B939" i="1"/>
  <c r="B5098" i="1"/>
  <c r="B5101" i="1"/>
  <c r="B940" i="1"/>
  <c r="B5103" i="1"/>
  <c r="B5104" i="1"/>
  <c r="B944" i="1"/>
  <c r="B945" i="1"/>
  <c r="B948" i="1"/>
  <c r="B951" i="1"/>
  <c r="B954" i="1"/>
  <c r="B5110" i="1"/>
  <c r="B5113" i="1"/>
  <c r="B5114" i="1"/>
  <c r="B959" i="1"/>
  <c r="B960" i="1"/>
  <c r="B5116" i="1"/>
  <c r="B5117" i="1"/>
  <c r="B5120" i="1"/>
  <c r="B5121" i="1"/>
  <c r="B975" i="1"/>
  <c r="B976" i="1"/>
  <c r="B5124" i="1"/>
  <c r="B5125" i="1"/>
  <c r="B980" i="1"/>
  <c r="B978" i="1"/>
  <c r="B965" i="1"/>
  <c r="B966" i="1"/>
  <c r="B969" i="1"/>
  <c r="B979" i="1"/>
  <c r="B5129" i="1"/>
  <c r="B5130" i="1"/>
  <c r="B5138" i="1"/>
  <c r="B5139" i="1"/>
  <c r="B987" i="1"/>
  <c r="B988" i="1"/>
  <c r="B993" i="1"/>
  <c r="B5140" i="1"/>
  <c r="B5143" i="1"/>
  <c r="B5144" i="1"/>
  <c r="B999" i="1"/>
  <c r="B1000" i="1"/>
  <c r="B1003" i="1"/>
  <c r="B1004" i="1"/>
  <c r="B1007" i="1"/>
  <c r="B1008" i="1"/>
  <c r="B1018" i="1"/>
  <c r="B1019" i="1"/>
  <c r="B1022" i="1"/>
  <c r="B1023" i="1"/>
  <c r="B5146" i="1"/>
  <c r="B5147" i="1"/>
  <c r="B1027" i="1"/>
  <c r="B1028" i="1"/>
  <c r="B1031" i="1"/>
  <c r="B1032" i="1"/>
  <c r="B1035" i="1"/>
  <c r="B1036" i="1"/>
  <c r="B1040" i="1"/>
  <c r="B5150" i="1"/>
  <c r="B1043" i="1"/>
  <c r="B1044" i="1"/>
  <c r="B5154" i="1"/>
  <c r="B5155" i="1"/>
  <c r="B5158" i="1"/>
  <c r="B1046" i="1"/>
  <c r="B1049" i="1"/>
  <c r="B1050" i="1"/>
  <c r="B1053" i="1"/>
  <c r="B1054" i="1"/>
  <c r="B1057" i="1"/>
  <c r="B1058" i="1"/>
  <c r="B1061" i="1"/>
  <c r="B1062" i="1"/>
  <c r="B1065" i="1"/>
  <c r="B1066" i="1"/>
  <c r="B1069" i="1"/>
  <c r="B5159" i="1"/>
  <c r="B1072" i="1"/>
  <c r="B5161" i="1"/>
  <c r="B1074" i="1"/>
  <c r="B5163" i="1"/>
  <c r="B1075" i="1"/>
  <c r="B1076" i="1"/>
  <c r="B5171" i="1"/>
  <c r="B5172" i="1"/>
  <c r="B5175" i="1"/>
  <c r="B5176" i="1"/>
  <c r="B5179" i="1"/>
  <c r="B5180" i="1"/>
  <c r="B1079" i="1"/>
  <c r="B1080" i="1"/>
  <c r="B1083" i="1"/>
  <c r="B1084" i="1"/>
  <c r="B1087" i="1"/>
  <c r="B1088" i="1"/>
  <c r="B1091" i="1"/>
  <c r="B1092" i="1"/>
  <c r="B1094" i="1"/>
  <c r="B5183" i="1"/>
  <c r="B1095" i="1"/>
  <c r="B1096" i="1"/>
  <c r="B1099" i="1"/>
  <c r="B1100" i="1"/>
  <c r="B1103" i="1"/>
  <c r="B1104" i="1"/>
  <c r="B1107" i="1"/>
  <c r="B1108" i="1"/>
  <c r="B1111" i="1"/>
  <c r="B5186" i="1"/>
  <c r="B5189" i="1"/>
  <c r="B1112" i="1"/>
  <c r="B1115" i="1"/>
  <c r="B1116" i="1"/>
  <c r="B1119" i="1"/>
  <c r="B1120" i="1"/>
  <c r="B1122" i="1"/>
  <c r="B1124" i="1"/>
  <c r="B1128" i="1"/>
  <c r="B1129" i="1"/>
  <c r="B1132" i="1"/>
  <c r="B1133" i="1"/>
  <c r="B1136" i="1"/>
  <c r="B1137" i="1"/>
  <c r="B5192" i="1"/>
  <c r="B1140" i="1"/>
  <c r="B1146" i="1"/>
  <c r="B1147" i="1"/>
  <c r="B1150" i="1"/>
  <c r="B1151" i="1"/>
  <c r="B1154" i="1"/>
  <c r="B1155" i="1"/>
  <c r="B1158" i="1"/>
  <c r="B1159" i="1"/>
  <c r="B1162" i="1"/>
  <c r="B1163" i="1"/>
  <c r="B5195" i="1"/>
  <c r="B5196" i="1"/>
  <c r="B1168" i="1"/>
  <c r="B1169" i="1"/>
  <c r="B1172" i="1"/>
  <c r="B1173" i="1"/>
  <c r="B1181" i="1"/>
  <c r="B1182" i="1"/>
  <c r="B5198" i="1"/>
  <c r="B1177" i="1"/>
  <c r="B1180" i="1"/>
  <c r="B5199" i="1"/>
  <c r="B1185" i="1"/>
  <c r="B1186" i="1"/>
  <c r="B5202" i="1"/>
  <c r="B5203" i="1"/>
  <c r="B1189" i="1"/>
  <c r="B1190" i="1"/>
  <c r="B1193" i="1"/>
  <c r="B5205" i="1"/>
  <c r="B1196" i="1"/>
  <c r="B1197" i="1"/>
  <c r="B1200" i="1"/>
  <c r="B1201" i="1"/>
  <c r="B1204" i="1"/>
  <c r="B1205" i="1"/>
  <c r="B1207" i="1"/>
  <c r="B1208" i="1"/>
  <c r="B1211" i="1"/>
  <c r="B1212" i="1"/>
  <c r="B5208" i="1"/>
  <c r="B1214" i="1"/>
  <c r="B1215" i="1"/>
  <c r="B1216" i="1"/>
  <c r="B1219" i="1"/>
  <c r="B1220" i="1"/>
  <c r="B1223" i="1"/>
  <c r="B1224" i="1"/>
  <c r="B1227" i="1"/>
  <c r="B1228" i="1"/>
  <c r="B1231" i="1"/>
  <c r="B1232" i="1"/>
  <c r="B1235" i="1"/>
  <c r="B1236" i="1"/>
  <c r="B1239" i="1"/>
  <c r="B1247" i="1"/>
  <c r="B1242" i="1"/>
  <c r="B1243" i="1"/>
  <c r="B1246" i="1"/>
  <c r="B1248" i="1"/>
  <c r="B1249" i="1"/>
  <c r="B1250" i="1"/>
  <c r="B1253" i="1"/>
  <c r="B5213" i="1"/>
  <c r="B1256" i="1"/>
  <c r="B5215" i="1"/>
  <c r="B5218" i="1"/>
  <c r="B5219" i="1"/>
  <c r="B1258" i="1"/>
  <c r="B1257" i="1"/>
  <c r="B1261" i="1"/>
  <c r="B1262" i="1"/>
  <c r="B1265" i="1"/>
  <c r="B1266" i="1"/>
  <c r="B5222" i="1"/>
  <c r="B1269" i="1"/>
  <c r="B1270" i="1"/>
  <c r="B1271" i="1"/>
  <c r="B1272" i="1"/>
  <c r="B1273" i="1"/>
  <c r="B1276" i="1"/>
  <c r="B1277" i="1"/>
  <c r="B5229" i="1"/>
  <c r="B1278" i="1"/>
  <c r="B1281" i="1"/>
  <c r="B1282" i="1"/>
  <c r="B5232" i="1"/>
  <c r="B5233" i="1"/>
  <c r="B1283" i="1"/>
  <c r="B1284" i="1"/>
  <c r="B1287" i="1"/>
  <c r="B1288" i="1"/>
  <c r="B1289" i="1"/>
  <c r="B5244" i="1"/>
  <c r="B5247" i="1"/>
  <c r="B5248" i="1"/>
  <c r="B1322" i="1"/>
  <c r="B1323" i="1"/>
  <c r="B5252" i="1"/>
  <c r="B1324" i="1"/>
  <c r="B1327" i="1"/>
  <c r="B1329" i="1"/>
  <c r="B1332" i="1"/>
  <c r="B1333" i="1"/>
  <c r="B5255" i="1"/>
  <c r="B5256" i="1"/>
  <c r="B5258" i="1"/>
  <c r="B5259" i="1"/>
  <c r="B1338" i="1"/>
  <c r="B1339" i="1"/>
  <c r="B1343" i="1"/>
  <c r="B1344" i="1"/>
  <c r="B1350" i="1"/>
  <c r="B1351" i="1"/>
  <c r="B5261" i="1"/>
  <c r="B5262" i="1"/>
  <c r="B1355" i="1"/>
  <c r="B1356" i="1"/>
  <c r="B1359" i="1"/>
  <c r="B1360" i="1"/>
  <c r="B1363" i="1"/>
  <c r="B1364" i="1"/>
  <c r="B1376" i="1"/>
  <c r="B1377" i="1"/>
  <c r="B1366" i="1"/>
  <c r="B1367" i="1"/>
  <c r="B1370" i="1"/>
  <c r="B1371" i="1"/>
  <c r="B1347" i="1"/>
  <c r="B1348" i="1"/>
  <c r="B1380" i="1"/>
  <c r="B1381" i="1"/>
  <c r="B1384" i="1"/>
  <c r="B1385" i="1"/>
  <c r="B1388" i="1"/>
  <c r="B1389" i="1"/>
  <c r="B5265" i="1"/>
  <c r="B5266" i="1"/>
  <c r="B5269" i="1"/>
  <c r="B5270" i="1"/>
  <c r="B1393" i="1"/>
  <c r="B1394" i="1"/>
  <c r="B1397" i="1"/>
  <c r="B1398" i="1"/>
  <c r="B5271" i="1"/>
  <c r="B1401" i="1"/>
  <c r="B1404" i="1"/>
  <c r="B1405" i="1"/>
  <c r="B1408" i="1"/>
  <c r="B1409" i="1"/>
  <c r="B1411" i="1"/>
  <c r="B1416" i="1"/>
  <c r="B1415" i="1"/>
  <c r="B1417" i="1"/>
  <c r="B1420" i="1"/>
  <c r="B5274" i="1"/>
  <c r="B5276" i="1"/>
  <c r="B1422" i="1"/>
  <c r="B1425" i="1"/>
  <c r="B1426" i="1"/>
  <c r="B1429" i="1"/>
  <c r="B1430" i="1"/>
  <c r="B5278" i="1"/>
  <c r="B5279" i="1"/>
  <c r="B5282" i="1"/>
  <c r="B5283" i="1"/>
  <c r="B1434" i="1"/>
  <c r="B1435" i="1"/>
  <c r="B5284" i="1"/>
  <c r="B1439" i="1"/>
  <c r="B1440" i="1"/>
  <c r="B1441" i="1"/>
  <c r="B5286" i="1"/>
  <c r="B5287" i="1"/>
  <c r="B5289" i="1"/>
  <c r="B1445" i="1"/>
  <c r="B1449" i="1"/>
  <c r="B1450" i="1"/>
  <c r="B5291" i="1"/>
  <c r="B5292" i="1"/>
  <c r="B1453" i="1"/>
  <c r="B1454" i="1"/>
  <c r="B1457" i="1"/>
  <c r="B1458" i="1"/>
  <c r="B1461" i="1"/>
  <c r="B1462" i="1"/>
  <c r="B1465" i="1"/>
  <c r="B1466" i="1"/>
  <c r="B5295" i="1"/>
  <c r="B5296" i="1"/>
  <c r="B5299" i="1"/>
  <c r="B5300" i="1"/>
  <c r="B5320" i="1"/>
  <c r="B5321" i="1"/>
  <c r="B5327" i="1"/>
  <c r="B5328" i="1"/>
  <c r="B5303" i="1"/>
  <c r="B5304" i="1"/>
  <c r="B5307" i="1"/>
  <c r="B5308" i="1"/>
  <c r="B5311" i="1"/>
  <c r="B5312" i="1"/>
  <c r="B1469" i="1"/>
  <c r="B1474" i="1"/>
  <c r="B5317" i="1"/>
  <c r="B5318" i="1"/>
  <c r="B1471" i="1"/>
  <c r="B1472" i="1"/>
  <c r="B1473" i="1"/>
  <c r="B1477" i="1"/>
  <c r="B1480" i="1"/>
  <c r="B1481" i="1"/>
  <c r="B1483" i="1"/>
  <c r="B1484" i="1"/>
  <c r="B1489" i="1"/>
  <c r="B1490" i="1"/>
  <c r="B1493" i="1"/>
  <c r="B5330" i="1"/>
  <c r="B5332" i="1"/>
  <c r="B1496" i="1"/>
  <c r="B1498" i="1"/>
  <c r="B1499" i="1"/>
  <c r="B1502" i="1"/>
  <c r="B1503" i="1"/>
  <c r="B1506" i="1"/>
  <c r="B1507" i="1"/>
  <c r="B5336" i="1"/>
  <c r="B5337" i="1"/>
  <c r="B5339" i="1"/>
  <c r="B5341" i="1"/>
  <c r="B5344" i="1"/>
  <c r="B5345" i="1"/>
  <c r="B5348" i="1"/>
  <c r="B1509" i="1"/>
  <c r="B1512" i="1"/>
  <c r="B1513" i="1"/>
  <c r="B1516" i="1"/>
  <c r="B1517" i="1"/>
  <c r="B1520" i="1"/>
  <c r="B5349" i="1"/>
  <c r="B1523" i="1"/>
  <c r="B1524" i="1"/>
  <c r="B1527" i="1"/>
  <c r="B1528" i="1"/>
  <c r="B1530" i="1"/>
  <c r="B1531" i="1"/>
  <c r="B1534" i="1"/>
  <c r="B1535" i="1"/>
  <c r="B1538" i="1"/>
  <c r="B5350" i="1"/>
  <c r="B1551" i="1"/>
  <c r="B1552" i="1"/>
  <c r="B1553" i="1"/>
  <c r="B1554" i="1"/>
  <c r="B1557" i="1"/>
  <c r="B1558" i="1"/>
  <c r="B1562" i="1"/>
  <c r="B1560" i="1"/>
  <c r="B1565" i="1"/>
  <c r="B1566" i="1"/>
  <c r="B1569" i="1"/>
  <c r="B1570" i="1"/>
  <c r="B1573" i="1"/>
  <c r="B1574" i="1"/>
  <c r="B1575" i="1"/>
  <c r="B1576" i="1"/>
  <c r="B5356" i="1"/>
  <c r="B1601" i="1"/>
  <c r="B1583" i="1"/>
  <c r="B1594" i="1"/>
  <c r="B1597" i="1"/>
  <c r="B1598" i="1"/>
  <c r="B1593" i="1"/>
  <c r="B1584" i="1"/>
  <c r="B1587" i="1"/>
  <c r="B1588" i="1"/>
  <c r="B1590" i="1"/>
  <c r="B1591" i="1"/>
  <c r="B1592" i="1"/>
  <c r="B5359" i="1"/>
  <c r="B5360" i="1"/>
  <c r="B1606" i="1"/>
  <c r="B1609" i="1"/>
  <c r="B1610" i="1"/>
  <c r="B1613" i="1"/>
  <c r="B1619" i="1"/>
  <c r="B1620" i="1"/>
  <c r="B1622" i="1"/>
  <c r="B1623" i="1"/>
  <c r="B1626" i="1"/>
  <c r="B1627" i="1"/>
  <c r="B1630" i="1"/>
  <c r="B1616" i="1"/>
  <c r="B1633" i="1"/>
  <c r="B5361" i="1"/>
  <c r="B5364" i="1"/>
  <c r="B5365" i="1"/>
  <c r="B1635" i="1"/>
  <c r="B1636" i="1"/>
  <c r="B1638" i="1"/>
  <c r="B1639" i="1"/>
  <c r="B5368" i="1"/>
  <c r="B5369" i="1"/>
  <c r="B1643" i="1"/>
  <c r="B1644" i="1"/>
  <c r="B5373" i="1"/>
  <c r="B5374" i="1"/>
  <c r="B1647" i="1"/>
  <c r="B1648" i="1"/>
  <c r="B1652" i="1"/>
  <c r="B1653" i="1"/>
  <c r="B5377" i="1"/>
  <c r="B1656" i="1"/>
  <c r="B5379" i="1"/>
  <c r="B1659" i="1"/>
  <c r="B1669" i="1"/>
  <c r="B1666" i="1"/>
  <c r="B1663" i="1"/>
  <c r="B1664" i="1"/>
  <c r="B1679" i="1"/>
  <c r="B1680" i="1"/>
  <c r="B1672" i="1"/>
  <c r="B1673" i="1"/>
  <c r="B1675" i="1"/>
  <c r="B1676" i="1"/>
  <c r="B5382" i="1"/>
  <c r="B5383" i="1"/>
  <c r="B1686" i="1"/>
  <c r="B1687" i="1"/>
  <c r="B1690" i="1"/>
  <c r="B1691" i="1"/>
  <c r="B1694" i="1"/>
  <c r="B1695" i="1"/>
  <c r="B1698" i="1"/>
  <c r="B1699" i="1"/>
  <c r="B1702" i="1"/>
  <c r="B1682" i="1"/>
  <c r="B1704" i="1"/>
  <c r="B5384" i="1"/>
  <c r="B5387" i="1"/>
  <c r="B5388" i="1"/>
  <c r="B5389" i="1"/>
  <c r="B5390" i="1"/>
  <c r="B1708" i="1"/>
  <c r="B1709" i="1"/>
  <c r="B1712" i="1"/>
  <c r="B1713" i="1"/>
  <c r="B1716" i="1"/>
  <c r="B5392" i="1"/>
  <c r="B1717" i="1"/>
  <c r="B1718" i="1"/>
  <c r="B1731" i="1"/>
  <c r="B1732" i="1"/>
  <c r="B1733" i="1"/>
  <c r="B5400" i="1"/>
  <c r="B5401" i="1"/>
  <c r="B5404" i="1"/>
  <c r="B5405" i="1"/>
  <c r="B5406" i="1"/>
  <c r="B1740" i="1"/>
  <c r="B1743" i="1"/>
  <c r="B1744" i="1"/>
  <c r="B1747" i="1"/>
  <c r="B1737" i="1"/>
  <c r="B1748" i="1"/>
  <c r="B1749" i="1"/>
  <c r="B5408" i="1"/>
  <c r="B5409" i="1"/>
  <c r="B5412" i="1"/>
  <c r="B5413" i="1"/>
  <c r="B5416" i="1"/>
  <c r="B5417" i="1"/>
  <c r="B1752" i="1"/>
  <c r="B1753" i="1"/>
  <c r="B1756" i="1"/>
  <c r="B1757" i="1"/>
  <c r="B1761" i="1"/>
  <c r="B1762" i="1"/>
  <c r="B1765" i="1"/>
  <c r="B5418" i="1"/>
  <c r="B1770" i="1"/>
  <c r="B1771" i="1"/>
  <c r="B1774" i="1"/>
  <c r="B5420" i="1"/>
  <c r="B5423" i="1"/>
  <c r="B5424" i="1"/>
  <c r="B5428" i="1"/>
  <c r="B5429" i="1"/>
  <c r="B1779" i="1"/>
  <c r="B1780" i="1"/>
  <c r="B1781" i="1"/>
  <c r="B1782" i="1"/>
  <c r="B1785" i="1"/>
  <c r="B1788" i="1"/>
  <c r="B5431" i="1"/>
  <c r="B5432" i="1"/>
  <c r="B1792" i="1"/>
  <c r="B5434" i="1"/>
  <c r="B5435" i="1"/>
  <c r="B1796" i="1"/>
  <c r="B1797" i="1"/>
  <c r="B1801" i="1"/>
  <c r="B1804" i="1"/>
  <c r="B1810" i="1"/>
  <c r="B1805" i="1"/>
  <c r="B1722" i="1"/>
  <c r="B1723" i="1"/>
  <c r="B1724" i="1"/>
  <c r="B1725" i="1"/>
  <c r="B5398" i="1"/>
  <c r="B1726" i="1"/>
  <c r="B1729" i="1"/>
  <c r="B1730" i="1"/>
  <c r="B1821" i="1"/>
  <c r="B1822" i="1"/>
  <c r="B1827" i="1"/>
  <c r="B1828" i="1"/>
  <c r="B1831" i="1"/>
  <c r="B1832" i="1"/>
  <c r="B1833" i="1"/>
  <c r="B1835" i="1"/>
  <c r="B5438" i="1"/>
  <c r="B1838" i="1"/>
  <c r="B1842" i="1"/>
  <c r="B1841" i="1"/>
  <c r="B5440" i="1"/>
  <c r="B1846" i="1"/>
  <c r="B1847" i="1"/>
  <c r="B1850" i="1"/>
  <c r="B5441" i="1"/>
  <c r="B1853" i="1"/>
  <c r="B1854" i="1"/>
  <c r="B5443" i="1"/>
  <c r="B1862" i="1"/>
  <c r="B1858" i="1"/>
  <c r="B1859" i="1"/>
  <c r="B1863" i="1"/>
  <c r="B1864" i="1"/>
  <c r="B1865" i="1"/>
  <c r="B1866" i="1"/>
  <c r="B5448" i="1"/>
  <c r="B1868" i="1"/>
  <c r="B1871" i="1"/>
  <c r="B1872" i="1"/>
  <c r="B5449" i="1"/>
  <c r="B5450" i="1"/>
  <c r="B1877" i="1"/>
  <c r="B5453" i="1"/>
  <c r="B1878" i="1"/>
  <c r="B5456" i="1"/>
  <c r="B5458" i="1"/>
  <c r="B5459" i="1"/>
  <c r="B1884" i="1"/>
  <c r="B5461" i="1"/>
  <c r="B1886" i="1"/>
  <c r="B1887" i="1"/>
  <c r="B5463" i="1"/>
  <c r="B1890" i="1"/>
  <c r="B5466" i="1"/>
  <c r="B5467" i="1"/>
  <c r="B5473" i="1"/>
  <c r="B5474" i="1"/>
  <c r="B5468" i="1"/>
  <c r="B1894" i="1"/>
  <c r="B5470" i="1"/>
  <c r="B1897" i="1"/>
  <c r="B1898" i="1"/>
  <c r="B1901" i="1"/>
  <c r="B1891" i="1"/>
  <c r="B1903" i="1"/>
  <c r="B1904" i="1"/>
  <c r="B1907" i="1"/>
  <c r="B1908" i="1"/>
  <c r="B1911" i="1"/>
  <c r="B1912" i="1"/>
  <c r="B5478" i="1"/>
  <c r="B1943" i="1"/>
  <c r="B1950" i="1"/>
  <c r="B1951" i="1"/>
  <c r="B1954" i="1"/>
  <c r="B1955" i="1"/>
  <c r="B5482" i="1"/>
  <c r="B1956" i="1"/>
  <c r="B5485" i="1"/>
  <c r="B1957" i="1"/>
  <c r="B5487" i="1"/>
  <c r="B1964" i="1"/>
  <c r="B1965" i="1"/>
  <c r="B1968" i="1"/>
  <c r="B1969" i="1"/>
  <c r="B1961" i="1"/>
  <c r="B1962" i="1"/>
  <c r="B1973" i="1"/>
  <c r="B1981" i="1"/>
  <c r="B1975" i="1"/>
  <c r="B1976" i="1"/>
  <c r="B1983" i="1"/>
  <c r="B1984" i="1"/>
  <c r="B1945" i="1"/>
  <c r="B1946" i="1"/>
  <c r="B5492" i="1"/>
  <c r="B5493" i="1"/>
  <c r="B5496" i="1"/>
  <c r="B5497" i="1"/>
  <c r="B5500" i="1"/>
  <c r="B1989" i="1"/>
  <c r="B1992" i="1"/>
  <c r="B5502" i="1"/>
  <c r="B1998" i="1"/>
  <c r="B2000" i="1"/>
  <c r="B2005" i="1"/>
  <c r="B2006" i="1"/>
  <c r="B2010" i="1"/>
  <c r="B2011" i="1"/>
  <c r="B2014" i="1"/>
  <c r="B2015" i="1"/>
  <c r="B1995" i="1"/>
  <c r="B2016" i="1"/>
  <c r="B2017" i="1"/>
  <c r="B5505" i="1"/>
  <c r="B5507" i="1"/>
  <c r="B5508" i="1"/>
  <c r="B5509" i="1"/>
  <c r="B2022" i="1"/>
  <c r="B2023" i="1"/>
  <c r="B2026" i="1"/>
  <c r="B5511" i="1"/>
  <c r="B5512" i="1"/>
  <c r="B2028" i="1"/>
  <c r="B2029" i="1"/>
  <c r="B2032" i="1"/>
  <c r="B5513" i="1"/>
  <c r="B5515" i="1"/>
  <c r="B5516" i="1"/>
  <c r="B5519" i="1"/>
  <c r="B2037" i="1"/>
  <c r="B5522" i="1"/>
  <c r="B5523" i="1"/>
  <c r="B2040" i="1"/>
  <c r="B2043" i="1"/>
  <c r="B5527" i="1"/>
  <c r="B2042" i="1"/>
  <c r="B5530" i="1"/>
  <c r="B5528" i="1"/>
  <c r="B2048" i="1"/>
  <c r="B2051" i="1"/>
  <c r="B2059" i="1"/>
  <c r="B2060" i="1"/>
  <c r="B2063" i="1"/>
  <c r="B2064" i="1"/>
  <c r="B2065" i="1"/>
  <c r="B2067" i="1"/>
  <c r="B2068" i="1"/>
  <c r="B2053" i="1"/>
  <c r="B2054" i="1"/>
  <c r="B2071" i="1"/>
  <c r="B2072" i="1"/>
  <c r="B2074" i="1"/>
  <c r="B2075" i="1"/>
  <c r="B2078" i="1"/>
  <c r="B5535" i="1"/>
  <c r="B2079" i="1"/>
  <c r="B2084" i="1"/>
  <c r="B2085" i="1"/>
  <c r="B2086" i="1"/>
  <c r="B2087" i="1"/>
  <c r="B5540" i="1"/>
  <c r="B2052" i="1"/>
  <c r="B5543" i="1"/>
  <c r="B2091" i="1"/>
  <c r="B2094" i="1"/>
  <c r="B2095" i="1"/>
  <c r="B2100" i="1"/>
  <c r="B2101" i="1"/>
  <c r="B2104" i="1"/>
  <c r="B2105" i="1"/>
  <c r="B2108" i="1"/>
  <c r="B2109" i="1"/>
  <c r="B2112" i="1"/>
  <c r="B2113" i="1"/>
  <c r="B5544" i="1"/>
  <c r="B5545" i="1"/>
  <c r="B2116" i="1"/>
  <c r="B5548" i="1"/>
  <c r="B5549" i="1"/>
  <c r="B5550" i="1"/>
  <c r="B5551" i="1"/>
  <c r="B2088" i="1"/>
  <c r="B5557" i="1"/>
  <c r="B5555" i="1"/>
  <c r="B5556" i="1"/>
  <c r="B5561" i="1"/>
  <c r="B2123" i="1"/>
  <c r="B2126" i="1"/>
  <c r="B2127" i="1"/>
  <c r="B2128" i="1"/>
  <c r="B2130" i="1"/>
  <c r="B2131" i="1"/>
  <c r="B2134" i="1"/>
  <c r="B2135" i="1"/>
  <c r="B2137" i="1"/>
  <c r="B2138" i="1"/>
  <c r="B2141" i="1"/>
  <c r="B2142" i="1"/>
  <c r="B2145" i="1"/>
  <c r="B2146" i="1"/>
  <c r="B2149" i="1"/>
  <c r="B5562" i="1"/>
  <c r="B2152" i="1"/>
  <c r="B2153" i="1"/>
  <c r="B2156" i="1"/>
  <c r="B2157" i="1"/>
  <c r="B2161" i="1"/>
  <c r="B5563" i="1"/>
  <c r="B5566" i="1"/>
  <c r="B2168" i="1"/>
  <c r="B2171" i="1"/>
  <c r="B2172" i="1"/>
  <c r="B2173" i="1"/>
  <c r="B2175" i="1"/>
  <c r="B2162" i="1"/>
  <c r="B2164" i="1"/>
  <c r="B2176" i="1"/>
  <c r="B2177" i="1"/>
  <c r="B2167" i="1"/>
  <c r="B5567" i="1"/>
  <c r="B2180" i="1"/>
  <c r="B2181" i="1"/>
  <c r="B2183" i="1"/>
  <c r="B2184" i="1"/>
  <c r="B2185" i="1"/>
  <c r="B5571" i="1"/>
  <c r="B5572" i="1"/>
  <c r="B5573" i="1"/>
  <c r="B5576" i="1"/>
  <c r="B5577" i="1"/>
  <c r="B2188" i="1"/>
  <c r="B2190" i="1"/>
  <c r="B5592" i="1"/>
  <c r="B2191" i="1"/>
  <c r="B2192" i="1"/>
  <c r="B2194" i="1"/>
  <c r="B5593" i="1"/>
  <c r="B5580" i="1"/>
  <c r="B5583" i="1"/>
  <c r="B5594" i="1"/>
  <c r="B5586" i="1"/>
  <c r="B5587" i="1"/>
  <c r="B5588" i="1"/>
  <c r="B5589" i="1"/>
  <c r="B5590" i="1"/>
  <c r="B5596" i="1"/>
  <c r="B5597" i="1"/>
  <c r="B5598" i="1"/>
  <c r="B5601" i="1"/>
  <c r="B2198" i="1"/>
  <c r="B2201" i="1"/>
  <c r="B2202" i="1"/>
  <c r="B2204" i="1"/>
  <c r="B2205" i="1"/>
  <c r="B2206" i="1"/>
  <c r="B5602" i="1"/>
  <c r="B5603" i="1"/>
  <c r="B5604" i="1"/>
  <c r="B2210" i="1"/>
  <c r="B2195" i="1"/>
  <c r="B5606" i="1"/>
  <c r="B2212" i="1"/>
  <c r="B5608" i="1"/>
  <c r="B5609" i="1"/>
  <c r="B5610" i="1"/>
  <c r="B5611" i="1"/>
  <c r="B5612" i="1"/>
  <c r="B5613" i="1"/>
  <c r="B5616" i="1"/>
  <c r="B5617" i="1"/>
  <c r="B2214" i="1"/>
  <c r="B2215" i="1"/>
  <c r="B2218" i="1"/>
  <c r="B2216" i="1"/>
  <c r="B5621" i="1"/>
  <c r="B2220" i="1"/>
  <c r="B5622" i="1"/>
  <c r="B2221" i="1"/>
  <c r="B5623" i="1"/>
  <c r="B2224" i="1"/>
  <c r="B2226" i="1"/>
  <c r="B2225" i="1"/>
  <c r="B5624" i="1"/>
  <c r="B2228" i="1"/>
  <c r="B2233" i="1"/>
  <c r="B2234" i="1"/>
  <c r="B2235" i="1"/>
  <c r="B2236" i="1"/>
  <c r="B2239" i="1"/>
  <c r="B2240" i="1"/>
  <c r="B2243" i="1"/>
  <c r="B2244" i="1"/>
  <c r="B2246" i="1"/>
  <c r="B2247" i="1"/>
  <c r="B2248" i="1"/>
  <c r="B5626" i="1"/>
  <c r="B5628" i="1"/>
  <c r="B2249" i="1"/>
  <c r="B2252" i="1"/>
  <c r="B2253" i="1"/>
  <c r="B2256" i="1"/>
  <c r="B5629" i="1"/>
  <c r="B2258" i="1"/>
  <c r="B2259" i="1"/>
  <c r="B2260" i="1"/>
  <c r="B2264" i="1"/>
  <c r="B2261" i="1"/>
  <c r="B2263" i="1"/>
  <c r="B5631" i="1"/>
  <c r="B5632" i="1"/>
  <c r="B2276" i="1"/>
  <c r="B2277" i="1"/>
  <c r="B2279" i="1"/>
  <c r="B2280" i="1"/>
  <c r="B2281" i="1"/>
  <c r="B2283" i="1"/>
  <c r="B2286" i="1"/>
  <c r="B2289" i="1"/>
  <c r="B5640" i="1"/>
  <c r="B5641" i="1"/>
  <c r="B2293" i="1"/>
  <c r="B2294" i="1"/>
  <c r="B2296" i="1"/>
  <c r="B2297" i="1"/>
  <c r="B5643" i="1"/>
  <c r="B2298" i="1"/>
  <c r="B5645" i="1"/>
  <c r="B2299" i="1"/>
  <c r="B2301" i="1"/>
  <c r="B2302" i="1"/>
  <c r="B2305" i="1"/>
  <c r="B2306" i="1"/>
  <c r="B2308" i="1"/>
  <c r="B2309" i="1"/>
  <c r="B2310" i="1"/>
  <c r="B5634" i="1"/>
  <c r="B5635" i="1"/>
  <c r="B5636" i="1"/>
  <c r="B2312" i="1"/>
  <c r="B2313" i="1"/>
  <c r="B2316" i="1"/>
  <c r="B2317" i="1"/>
  <c r="B2319" i="1"/>
  <c r="B2320" i="1"/>
  <c r="B2321" i="1"/>
  <c r="B2337" i="1"/>
  <c r="B2323" i="1"/>
  <c r="B2324" i="1"/>
  <c r="B2327" i="1"/>
  <c r="B2328" i="1"/>
  <c r="B2331" i="1"/>
  <c r="B2332" i="1"/>
  <c r="B2334" i="1"/>
  <c r="B2335" i="1"/>
  <c r="B2338" i="1"/>
  <c r="B2340" i="1"/>
  <c r="B2341" i="1"/>
  <c r="B5646" i="1"/>
  <c r="B5649" i="1"/>
  <c r="B2372" i="1"/>
  <c r="B2375" i="1"/>
  <c r="B2376" i="1"/>
  <c r="B2346" i="1"/>
  <c r="B2347" i="1"/>
  <c r="B2378" i="1"/>
  <c r="B2380" i="1"/>
  <c r="B2381" i="1"/>
  <c r="B2382" i="1"/>
  <c r="B5650" i="1"/>
  <c r="B5651" i="1"/>
  <c r="B2366" i="1"/>
  <c r="B2360" i="1"/>
  <c r="B2368" i="1"/>
  <c r="B2361" i="1"/>
  <c r="B2369" i="1"/>
  <c r="B2362" i="1"/>
  <c r="B2371" i="1"/>
  <c r="B2363" i="1"/>
  <c r="B2351" i="1"/>
  <c r="B2352" i="1"/>
  <c r="B2386" i="1"/>
  <c r="B2387" i="1"/>
  <c r="B2388" i="1"/>
  <c r="B2399" i="1"/>
  <c r="B2389" i="1"/>
  <c r="B2356" i="1"/>
  <c r="B2357" i="1"/>
  <c r="B2358" i="1"/>
  <c r="B5656" i="1"/>
  <c r="B2392" i="1"/>
  <c r="B2271" i="1"/>
  <c r="B2272" i="1"/>
  <c r="B2394" i="1"/>
  <c r="B2395" i="1"/>
  <c r="B2397" i="1"/>
  <c r="B5657" i="1"/>
  <c r="B5658" i="1"/>
  <c r="B2400" i="1"/>
  <c r="B5660" i="1"/>
  <c r="B5661" i="1"/>
  <c r="B5662" i="1"/>
  <c r="B5664" i="1"/>
  <c r="B2401" i="1"/>
  <c r="B2402" i="1"/>
  <c r="B5665" i="1"/>
  <c r="B5666" i="1"/>
  <c r="B2404" i="1"/>
  <c r="B2406" i="1"/>
  <c r="B5667" i="1"/>
  <c r="B2407" i="1"/>
  <c r="B2409" i="1"/>
  <c r="B2410" i="1"/>
  <c r="B2411" i="1"/>
  <c r="B2412" i="1"/>
  <c r="B2413" i="1"/>
  <c r="B2414" i="1"/>
  <c r="B5670" i="1"/>
  <c r="B5671" i="1"/>
  <c r="B5672" i="1"/>
  <c r="B2416" i="1"/>
  <c r="B2427" i="1"/>
  <c r="B2430" i="1"/>
  <c r="B2432" i="1"/>
  <c r="B2452" i="1"/>
  <c r="B2453" i="1"/>
  <c r="B2455" i="1"/>
  <c r="B2456" i="1"/>
  <c r="B2457" i="1"/>
  <c r="B2434" i="1"/>
  <c r="B2435" i="1"/>
  <c r="B2436" i="1"/>
  <c r="B2438" i="1"/>
  <c r="B2439" i="1"/>
  <c r="B2449" i="1"/>
  <c r="B2451" i="1"/>
  <c r="B5675" i="1"/>
  <c r="B2447" i="1"/>
  <c r="B2440" i="1"/>
  <c r="B2441" i="1"/>
  <c r="B2442" i="1"/>
  <c r="B2444" i="1"/>
  <c r="B2445" i="1"/>
  <c r="B2446" i="1"/>
  <c r="B5677" i="1"/>
  <c r="B2417" i="1"/>
  <c r="B2418" i="1"/>
  <c r="B2420" i="1"/>
  <c r="B2421" i="1"/>
  <c r="B2422" i="1"/>
  <c r="B5673" i="1"/>
  <c r="B5674" i="1"/>
  <c r="B2424" i="1"/>
  <c r="B2426" i="1"/>
  <c r="B2466" i="1"/>
  <c r="B2467" i="1"/>
  <c r="B2469" i="1"/>
  <c r="B2470" i="1"/>
  <c r="B2472" i="1"/>
  <c r="B2468" i="1"/>
  <c r="B2458" i="1"/>
  <c r="B2459" i="1"/>
  <c r="B2461" i="1"/>
  <c r="B2462" i="1"/>
  <c r="B2463" i="1"/>
  <c r="B2465" i="1"/>
  <c r="B5678" i="1"/>
  <c r="B5679" i="1"/>
  <c r="B5682" i="1"/>
  <c r="B5680" i="1"/>
  <c r="B2478" i="1"/>
  <c r="B5684" i="1"/>
  <c r="B5681" i="1"/>
  <c r="B2479" i="1"/>
  <c r="B5685" i="1"/>
  <c r="B2480" i="1"/>
  <c r="B2481" i="1"/>
  <c r="B2483" i="1"/>
  <c r="B5686" i="1"/>
  <c r="B2484" i="1"/>
  <c r="B2486" i="1"/>
  <c r="B5687" i="1"/>
  <c r="B2487" i="1"/>
  <c r="B2499" i="1"/>
  <c r="B2500" i="1"/>
  <c r="B2501" i="1"/>
  <c r="B2492" i="1"/>
  <c r="B2502" i="1"/>
  <c r="B2493" i="1"/>
  <c r="B2503" i="1"/>
  <c r="B2504" i="1"/>
  <c r="B2505" i="1"/>
  <c r="B2507" i="1"/>
  <c r="B2508" i="1"/>
  <c r="B2496" i="1"/>
  <c r="B2488" i="1"/>
  <c r="B2489" i="1"/>
  <c r="B2490" i="1"/>
  <c r="B2495" i="1"/>
  <c r="B2514" i="1"/>
  <c r="B5688" i="1"/>
  <c r="B5690" i="1"/>
  <c r="B5691" i="1"/>
  <c r="B2517" i="1"/>
  <c r="B2520" i="1"/>
  <c r="B2521" i="1"/>
  <c r="B2522" i="1"/>
  <c r="B2524" i="1"/>
  <c r="B2523" i="1"/>
  <c r="B2525" i="1"/>
  <c r="B2527" i="1"/>
  <c r="B2528" i="1"/>
  <c r="B5693" i="1"/>
  <c r="B2532" i="1"/>
  <c r="B2533" i="1"/>
  <c r="B2534" i="1"/>
  <c r="B2535" i="1"/>
  <c r="B2536" i="1"/>
  <c r="B2538" i="1"/>
  <c r="B2541" i="1"/>
  <c r="B2542" i="1"/>
  <c r="B2543" i="1"/>
  <c r="B2544" i="1"/>
  <c r="B2547" i="1"/>
  <c r="B2548" i="1"/>
  <c r="B2549" i="1"/>
  <c r="B2550" i="1"/>
  <c r="B2551" i="1"/>
  <c r="B2553" i="1"/>
  <c r="B2554" i="1"/>
  <c r="B2555" i="1"/>
  <c r="B2556" i="1"/>
  <c r="B2574" i="1"/>
  <c r="B2575" i="1"/>
  <c r="B2558" i="1"/>
  <c r="B2570" i="1"/>
  <c r="B2571" i="1"/>
  <c r="B2573" i="1"/>
  <c r="B2559" i="1"/>
  <c r="B5698" i="1"/>
  <c r="B2561" i="1"/>
  <c r="B2562" i="1"/>
  <c r="B2563" i="1"/>
  <c r="B2565" i="1"/>
  <c r="B2552" i="1"/>
  <c r="B2566" i="1"/>
  <c r="B2568" i="1"/>
  <c r="B5699" i="1"/>
  <c r="B5700" i="1"/>
  <c r="B2577" i="1"/>
  <c r="B2578" i="1"/>
  <c r="B2579" i="1"/>
  <c r="B2581" i="1"/>
  <c r="B5701" i="1"/>
  <c r="B2584" i="1"/>
  <c r="B2586" i="1"/>
  <c r="B2616" i="1"/>
  <c r="B2617" i="1"/>
  <c r="B5702" i="1"/>
  <c r="B2619" i="1"/>
  <c r="B2620" i="1"/>
  <c r="B2595" i="1"/>
  <c r="B2596" i="1"/>
  <c r="B2597" i="1"/>
  <c r="B2599" i="1"/>
  <c r="B2600" i="1"/>
  <c r="B2601" i="1"/>
  <c r="B2603" i="1"/>
  <c r="B5703" i="1"/>
  <c r="B2605" i="1"/>
  <c r="B2607" i="1"/>
  <c r="B2608" i="1"/>
  <c r="B2609" i="1"/>
  <c r="B2589" i="1"/>
  <c r="B2590" i="1"/>
  <c r="B2604" i="1"/>
  <c r="B2592" i="1"/>
  <c r="B2593" i="1"/>
  <c r="B2594" i="1"/>
  <c r="B2612" i="1"/>
  <c r="B2613" i="1"/>
  <c r="B2614" i="1"/>
  <c r="B2622" i="1"/>
  <c r="B2623" i="1"/>
  <c r="B2624" i="1"/>
  <c r="B2626" i="1"/>
  <c r="B2627" i="1"/>
  <c r="B2628" i="1"/>
  <c r="B2630" i="1"/>
  <c r="B2631" i="1"/>
  <c r="B2632" i="1"/>
  <c r="B2634" i="1"/>
  <c r="B2635" i="1"/>
  <c r="B2637" i="1"/>
  <c r="B5704" i="1"/>
  <c r="B5705" i="1"/>
  <c r="B2636" i="1"/>
  <c r="B5707" i="1"/>
  <c r="B5708" i="1"/>
  <c r="B5709" i="1"/>
  <c r="B2640" i="1"/>
  <c r="B2641" i="1"/>
  <c r="B2642" i="1"/>
  <c r="B2643" i="1"/>
  <c r="B2644" i="1"/>
  <c r="B2694" i="1"/>
  <c r="B2696" i="1"/>
  <c r="B2697" i="1"/>
  <c r="B2699" i="1"/>
  <c r="B2701" i="1"/>
  <c r="B5716" i="1"/>
  <c r="B2702" i="1"/>
  <c r="B5717" i="1"/>
  <c r="B5718" i="1"/>
  <c r="B2704" i="1"/>
  <c r="B2706" i="1"/>
  <c r="B2707" i="1"/>
  <c r="B2708" i="1"/>
  <c r="B5719" i="1"/>
  <c r="B5714" i="1"/>
  <c r="B2690" i="1"/>
  <c r="B2719" i="1"/>
  <c r="B2720" i="1"/>
  <c r="B2721" i="1"/>
  <c r="B2723" i="1"/>
  <c r="B5725" i="1"/>
  <c r="B2724" i="1"/>
  <c r="B5726" i="1"/>
  <c r="B5727" i="1"/>
  <c r="B5728" i="1"/>
  <c r="B2727" i="1"/>
  <c r="B2728" i="1"/>
  <c r="B2729" i="1"/>
  <c r="B2731" i="1"/>
  <c r="B2732" i="1"/>
  <c r="B2733" i="1"/>
  <c r="B2735" i="1"/>
  <c r="B2736" i="1"/>
  <c r="B2737" i="1"/>
  <c r="B5730" i="1"/>
  <c r="B2716" i="1"/>
  <c r="B2738" i="1"/>
  <c r="B2740" i="1"/>
  <c r="B2741" i="1"/>
  <c r="B5721" i="1"/>
  <c r="B5723" i="1"/>
  <c r="B5724" i="1"/>
  <c r="B2742" i="1"/>
  <c r="B2744" i="1"/>
  <c r="B2745" i="1"/>
  <c r="B5731" i="1"/>
  <c r="B2747" i="1"/>
  <c r="B2748" i="1"/>
  <c r="B2749" i="1"/>
  <c r="B2751" i="1"/>
  <c r="B2752" i="1"/>
  <c r="B2753" i="1"/>
  <c r="B2755" i="1"/>
  <c r="B2756" i="1"/>
  <c r="B2757" i="1"/>
  <c r="B2759" i="1"/>
  <c r="B2760" i="1"/>
  <c r="B2761" i="1"/>
  <c r="B2763" i="1"/>
  <c r="B2764" i="1"/>
  <c r="B2767" i="1"/>
  <c r="B2769" i="1"/>
  <c r="B2770" i="1"/>
  <c r="B2771" i="1"/>
  <c r="B5732" i="1"/>
  <c r="B2773" i="1"/>
  <c r="B2774" i="1"/>
  <c r="B2776" i="1"/>
  <c r="B2777" i="1"/>
  <c r="B2778" i="1"/>
  <c r="B2780" i="1"/>
  <c r="B2781" i="1"/>
  <c r="B2782" i="1"/>
  <c r="B2784" i="1"/>
  <c r="B2785" i="1"/>
  <c r="B2786" i="1"/>
  <c r="B2788" i="1"/>
  <c r="B2789" i="1"/>
  <c r="B5733" i="1"/>
  <c r="B2790" i="1"/>
  <c r="B5735" i="1"/>
  <c r="B2792" i="1"/>
  <c r="B2794" i="1"/>
  <c r="B2795" i="1"/>
  <c r="B2796" i="1"/>
  <c r="B2798" i="1"/>
  <c r="B2799" i="1"/>
  <c r="B2800" i="1"/>
  <c r="B2802" i="1"/>
  <c r="B2803" i="1"/>
  <c r="B2804" i="1"/>
  <c r="B2806" i="1"/>
  <c r="B2814" i="1"/>
  <c r="B5737" i="1"/>
  <c r="B5739" i="1"/>
  <c r="B5740" i="1"/>
  <c r="B2810" i="1"/>
  <c r="B2812" i="1"/>
  <c r="B2813" i="1"/>
  <c r="B2815" i="1"/>
  <c r="B2816" i="1"/>
  <c r="B2820" i="1"/>
  <c r="B2821" i="1"/>
  <c r="B2823" i="1"/>
  <c r="B2824" i="1"/>
  <c r="B2825" i="1"/>
  <c r="B2841" i="1"/>
  <c r="B2842" i="1"/>
  <c r="B2843" i="1"/>
  <c r="B2826" i="1"/>
  <c r="B2827" i="1"/>
  <c r="B2828" i="1"/>
  <c r="B5743" i="1"/>
  <c r="B2817" i="1"/>
  <c r="B2818" i="1"/>
  <c r="B2829" i="1"/>
  <c r="B2830" i="1"/>
  <c r="B2831" i="1"/>
  <c r="B2833" i="1"/>
  <c r="B2834" i="1"/>
  <c r="B2845" i="1"/>
  <c r="B2847" i="1"/>
  <c r="B2848" i="1"/>
  <c r="B2849" i="1"/>
  <c r="B2836" i="1"/>
  <c r="B2837" i="1"/>
  <c r="B5720" i="1"/>
  <c r="B2711" i="1"/>
  <c r="B2712" i="1"/>
  <c r="B2713" i="1"/>
  <c r="B2715" i="1"/>
  <c r="B5746" i="1"/>
  <c r="B2851" i="1"/>
  <c r="B2853" i="1"/>
  <c r="B2854" i="1"/>
  <c r="B2855" i="1"/>
  <c r="B2857" i="1"/>
  <c r="B2858" i="1"/>
  <c r="B2859" i="1"/>
  <c r="B2862" i="1"/>
  <c r="B2864" i="1"/>
  <c r="B2863" i="1"/>
  <c r="B2866" i="1"/>
  <c r="B2867" i="1"/>
  <c r="B2868" i="1"/>
  <c r="B2870" i="1"/>
  <c r="B2871" i="1"/>
  <c r="B2872" i="1"/>
  <c r="B2874" i="1"/>
  <c r="B2875" i="1"/>
  <c r="B2876" i="1"/>
  <c r="B2877" i="1"/>
  <c r="B2878" i="1"/>
  <c r="B2879" i="1"/>
  <c r="B2881" i="1"/>
  <c r="B5748" i="1"/>
  <c r="B2882" i="1"/>
  <c r="B2884" i="1"/>
  <c r="B2885" i="1"/>
  <c r="B2886" i="1"/>
  <c r="B2888" i="1"/>
  <c r="B2889" i="1"/>
  <c r="B2890" i="1"/>
  <c r="B2891" i="1"/>
  <c r="B2893" i="1"/>
  <c r="B5751" i="1"/>
  <c r="B2910" i="1"/>
  <c r="B2895" i="1"/>
  <c r="B2911" i="1"/>
  <c r="B2897" i="1"/>
  <c r="B2898" i="1"/>
  <c r="B2899" i="1"/>
  <c r="B2901" i="1"/>
  <c r="B2902" i="1"/>
  <c r="B2903" i="1"/>
  <c r="B2913" i="1"/>
  <c r="B2914" i="1"/>
  <c r="B2906" i="1"/>
  <c r="B2908" i="1"/>
  <c r="B2909" i="1"/>
  <c r="B2894" i="1"/>
  <c r="B5750" i="1"/>
  <c r="B2915" i="1"/>
  <c r="B2927" i="1"/>
  <c r="B2929" i="1"/>
  <c r="B2917" i="1"/>
  <c r="B2918" i="1"/>
  <c r="B2924" i="1"/>
  <c r="B2925" i="1"/>
  <c r="B2926" i="1"/>
  <c r="B2931" i="1"/>
  <c r="B5754" i="1"/>
  <c r="B2932" i="1"/>
  <c r="B2934" i="1"/>
  <c r="B2935" i="1"/>
  <c r="B2936" i="1"/>
  <c r="B2938" i="1"/>
  <c r="B2939" i="1"/>
  <c r="B2940" i="1"/>
  <c r="B2942" i="1"/>
  <c r="B5755" i="1"/>
  <c r="B5756" i="1"/>
  <c r="B2916" i="1"/>
  <c r="B5758" i="1"/>
  <c r="B2943" i="1"/>
  <c r="B2945" i="1"/>
  <c r="B2946" i="1"/>
  <c r="B2948" i="1"/>
  <c r="B2947" i="1"/>
  <c r="B2950" i="1"/>
  <c r="B2951" i="1"/>
  <c r="B2953" i="1"/>
  <c r="B2952" i="1"/>
  <c r="B2954" i="1"/>
  <c r="B2956" i="1"/>
  <c r="B2957" i="1"/>
  <c r="B5760" i="1"/>
  <c r="B2959" i="1"/>
  <c r="B2960" i="1"/>
  <c r="B2961" i="1"/>
  <c r="B2963" i="1"/>
  <c r="B2964" i="1"/>
  <c r="B2965" i="1"/>
  <c r="B2967" i="1"/>
  <c r="B2968" i="1"/>
  <c r="B2969" i="1"/>
  <c r="B2974" i="1"/>
  <c r="B2975" i="1"/>
  <c r="B2976" i="1"/>
  <c r="B2978" i="1"/>
  <c r="B2979" i="1"/>
  <c r="B2980" i="1"/>
  <c r="B2981" i="1"/>
  <c r="B2982" i="1"/>
  <c r="B5761" i="1"/>
  <c r="B5762" i="1"/>
  <c r="B5763" i="1"/>
  <c r="B5764" i="1"/>
  <c r="B2986" i="1"/>
  <c r="B2971" i="1"/>
  <c r="B5765" i="1"/>
  <c r="B5766" i="1"/>
  <c r="B2991" i="1"/>
  <c r="B2992" i="1"/>
  <c r="B2993" i="1"/>
  <c r="B2994" i="1"/>
  <c r="B2995" i="1"/>
  <c r="B2996" i="1"/>
  <c r="B2997" i="1"/>
  <c r="B2998" i="1"/>
  <c r="B2999" i="1"/>
  <c r="B3000" i="1"/>
  <c r="B3001" i="1"/>
  <c r="B3002" i="1"/>
  <c r="B3003" i="1"/>
  <c r="B3004" i="1"/>
  <c r="B3006" i="1"/>
  <c r="B3005" i="1"/>
  <c r="B3007" i="1"/>
  <c r="B3008" i="1"/>
  <c r="B5768" i="1"/>
  <c r="B5769" i="1"/>
  <c r="B5770" i="1"/>
  <c r="B5771" i="1"/>
  <c r="B5772" i="1"/>
  <c r="B5773" i="1"/>
  <c r="B5774" i="1"/>
  <c r="B5775" i="1"/>
  <c r="B5776" i="1"/>
  <c r="B3020" i="1"/>
  <c r="B3021" i="1"/>
  <c r="B3022" i="1"/>
  <c r="B3023" i="1"/>
  <c r="B3024" i="1"/>
  <c r="B3025" i="1"/>
  <c r="B3028" i="1"/>
  <c r="B3029" i="1"/>
  <c r="B3031" i="1"/>
  <c r="B3032" i="1"/>
  <c r="B3033" i="1"/>
  <c r="B3034" i="1"/>
  <c r="B3035" i="1"/>
  <c r="B3036" i="1"/>
  <c r="B3037" i="1"/>
  <c r="B3038" i="1"/>
  <c r="B5778" i="1"/>
  <c r="B3030" i="1"/>
  <c r="B3039" i="1"/>
  <c r="B5779" i="1"/>
  <c r="B5780" i="1"/>
  <c r="B5781" i="1"/>
  <c r="B3040" i="1"/>
  <c r="B3041" i="1"/>
  <c r="B3042" i="1"/>
  <c r="B3043" i="1"/>
  <c r="B3044" i="1"/>
  <c r="B3045" i="1"/>
  <c r="B3046" i="1"/>
  <c r="B3047" i="1"/>
  <c r="B3058" i="1"/>
  <c r="B3051" i="1"/>
  <c r="B3048" i="1"/>
  <c r="B3049" i="1"/>
  <c r="B5782" i="1"/>
  <c r="B3182" i="1"/>
  <c r="B3052" i="1"/>
  <c r="B3053" i="1"/>
  <c r="B3054" i="1"/>
  <c r="B3055" i="1"/>
  <c r="B3056" i="1"/>
  <c r="B5783" i="1"/>
  <c r="B5784" i="1"/>
  <c r="B5785" i="1"/>
  <c r="B3050" i="1"/>
  <c r="B3057" i="1"/>
  <c r="B5786" i="1"/>
  <c r="B5787"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6" i="1"/>
  <c r="B5789" i="1"/>
  <c r="B3087" i="1"/>
  <c r="B3088" i="1"/>
  <c r="B3089" i="1"/>
  <c r="B3090" i="1"/>
  <c r="B3091" i="1"/>
  <c r="B3092" i="1"/>
  <c r="B3093" i="1"/>
  <c r="B3094" i="1"/>
  <c r="B3095" i="1"/>
  <c r="B3096" i="1"/>
  <c r="B3097" i="1"/>
  <c r="B3098" i="1"/>
  <c r="B3099" i="1"/>
  <c r="B3100" i="1"/>
  <c r="B3101" i="1"/>
  <c r="B3102" i="1"/>
  <c r="B3106" i="1"/>
  <c r="B3107" i="1"/>
  <c r="B3108" i="1"/>
  <c r="B3109" i="1"/>
  <c r="B3110" i="1"/>
  <c r="B3111" i="1"/>
  <c r="B3113" i="1"/>
  <c r="B3114" i="1"/>
  <c r="B3115" i="1"/>
  <c r="B3116" i="1"/>
  <c r="B3117" i="1"/>
  <c r="B3112" i="1"/>
  <c r="B3103" i="1"/>
  <c r="B5790" i="1"/>
  <c r="B3118" i="1"/>
  <c r="B5792" i="1"/>
  <c r="B3119" i="1"/>
  <c r="B3120" i="1"/>
  <c r="B3121" i="1"/>
  <c r="B3122" i="1"/>
  <c r="B3123" i="1"/>
  <c r="B3124" i="1"/>
  <c r="B3125" i="1"/>
  <c r="B3126" i="1"/>
  <c r="B3127" i="1"/>
  <c r="B3128" i="1"/>
  <c r="B3129" i="1"/>
  <c r="B5793" i="1"/>
  <c r="B3130" i="1"/>
  <c r="B3131" i="1"/>
  <c r="B3132" i="1"/>
  <c r="B5794" i="1"/>
  <c r="B3133" i="1"/>
  <c r="B3134" i="1"/>
  <c r="B3135" i="1"/>
  <c r="B3136" i="1"/>
  <c r="B3137" i="1"/>
  <c r="B3138" i="1"/>
  <c r="B3139" i="1"/>
  <c r="B3140" i="1"/>
  <c r="B3141" i="1"/>
  <c r="B3149" i="1"/>
  <c r="B3150" i="1"/>
  <c r="B3151" i="1"/>
  <c r="B3152" i="1"/>
  <c r="B3153" i="1"/>
  <c r="B3154" i="1"/>
  <c r="B3155" i="1"/>
  <c r="B3156" i="1"/>
  <c r="B3157" i="1"/>
  <c r="B3158" i="1"/>
  <c r="B3159" i="1"/>
  <c r="B3160" i="1"/>
  <c r="B3161" i="1"/>
  <c r="B3162" i="1"/>
  <c r="B3163" i="1"/>
  <c r="B3164" i="1"/>
  <c r="B3165" i="1"/>
  <c r="B3143" i="1"/>
  <c r="B3144" i="1"/>
  <c r="B3145" i="1"/>
  <c r="B3146" i="1"/>
  <c r="B3147" i="1"/>
  <c r="B3148" i="1"/>
  <c r="B3166" i="1"/>
  <c r="B3167" i="1"/>
  <c r="B3168" i="1"/>
  <c r="B3169" i="1"/>
  <c r="B3170" i="1"/>
  <c r="B3171" i="1"/>
  <c r="B3173" i="1"/>
  <c r="B3174" i="1"/>
  <c r="B3175" i="1"/>
  <c r="B3176" i="1"/>
  <c r="B3177" i="1"/>
  <c r="B3178" i="1"/>
  <c r="B3179" i="1"/>
  <c r="B3180" i="1"/>
  <c r="B3181" i="1"/>
  <c r="B5796" i="1"/>
  <c r="B5797" i="1"/>
  <c r="B3183" i="1"/>
  <c r="B5798" i="1"/>
  <c r="B5799" i="1"/>
  <c r="B5801" i="1"/>
  <c r="B3187" i="1"/>
  <c r="B3188" i="1"/>
  <c r="B3189" i="1"/>
  <c r="B3186" i="1"/>
  <c r="B3216" i="1"/>
  <c r="B3217" i="1"/>
  <c r="B3218" i="1"/>
  <c r="B3219" i="1"/>
  <c r="B3220" i="1"/>
  <c r="B3221" i="1"/>
  <c r="B3222" i="1"/>
  <c r="B3223" i="1"/>
  <c r="B3224" i="1"/>
  <c r="B3225" i="1"/>
  <c r="B3226" i="1"/>
  <c r="B3227" i="1"/>
  <c r="B3228" i="1"/>
  <c r="B3229" i="1"/>
  <c r="B3230" i="1"/>
  <c r="B3212" i="1"/>
  <c r="B3232" i="1"/>
  <c r="B3233" i="1"/>
  <c r="B3191" i="1"/>
  <c r="B3192" i="1"/>
  <c r="B3215" i="1"/>
  <c r="B5802" i="1"/>
  <c r="B5803" i="1"/>
  <c r="B5804" i="1"/>
  <c r="B3231" i="1"/>
  <c r="B3193" i="1"/>
  <c r="B3194" i="1"/>
  <c r="B3195" i="1"/>
  <c r="B3196" i="1"/>
  <c r="B3197" i="1"/>
  <c r="B3198" i="1"/>
  <c r="B3199" i="1"/>
  <c r="B3200" i="1"/>
  <c r="B3201" i="1"/>
  <c r="B3202" i="1"/>
  <c r="B3203" i="1"/>
  <c r="B3204" i="1"/>
  <c r="B3205" i="1"/>
  <c r="B3206" i="1"/>
  <c r="B3207" i="1"/>
  <c r="B3208" i="1"/>
  <c r="B3209" i="1"/>
  <c r="B3210" i="1"/>
  <c r="B3211" i="1"/>
  <c r="B3235" i="1"/>
  <c r="B3236" i="1"/>
  <c r="B5805" i="1"/>
  <c r="B3237" i="1"/>
  <c r="B3238" i="1"/>
  <c r="B3239" i="1"/>
  <c r="B3240" i="1"/>
  <c r="B3241" i="1"/>
  <c r="B3242" i="1"/>
  <c r="B3243" i="1"/>
  <c r="B3244" i="1"/>
  <c r="B3245" i="1"/>
  <c r="B3249" i="1"/>
  <c r="B3250" i="1"/>
  <c r="B3251" i="1"/>
  <c r="B3252" i="1"/>
  <c r="B3253" i="1"/>
  <c r="B3254" i="1"/>
  <c r="B3248" i="1"/>
  <c r="B5806" i="1"/>
  <c r="B3255" i="1"/>
  <c r="B3256" i="1"/>
  <c r="B3265" i="1"/>
  <c r="B3266" i="1"/>
  <c r="B5807" i="1"/>
  <c r="B3260" i="1"/>
  <c r="B3261" i="1"/>
  <c r="B3262" i="1"/>
  <c r="B3263" i="1"/>
  <c r="B3264" i="1"/>
  <c r="B3267" i="1"/>
  <c r="B3268" i="1"/>
  <c r="B3269" i="1"/>
  <c r="B3270" i="1"/>
  <c r="B3271" i="1"/>
  <c r="B5808" i="1"/>
  <c r="B3258" i="1"/>
  <c r="B3275" i="1"/>
  <c r="B3272" i="1"/>
  <c r="B5809" i="1"/>
  <c r="B3273" i="1"/>
  <c r="B3274" i="1"/>
  <c r="B3276" i="1"/>
  <c r="B5810" i="1"/>
  <c r="B5811" i="1"/>
  <c r="B5812" i="1"/>
  <c r="B5813" i="1"/>
  <c r="B3277" i="1"/>
  <c r="B3278" i="1"/>
  <c r="B3279" i="1"/>
  <c r="B3280" i="1"/>
  <c r="B3281" i="1"/>
  <c r="B3282" i="1"/>
  <c r="B3283" i="1"/>
  <c r="B3284" i="1"/>
  <c r="B3285" i="1"/>
  <c r="B3286" i="1"/>
  <c r="B3287" i="1"/>
  <c r="B3288" i="1"/>
  <c r="B3289" i="1"/>
  <c r="B3290" i="1"/>
  <c r="B3291" i="1"/>
  <c r="B3292" i="1"/>
  <c r="B3293" i="1"/>
  <c r="B3294" i="1"/>
  <c r="B3295" i="1"/>
  <c r="B3296" i="1"/>
  <c r="B3306" i="1"/>
  <c r="B3307" i="1"/>
  <c r="B3308" i="1"/>
  <c r="B3309" i="1"/>
  <c r="B3310" i="1"/>
  <c r="B3311" i="1"/>
  <c r="B3300" i="1"/>
  <c r="B3301" i="1"/>
  <c r="B3302" i="1"/>
  <c r="B3303" i="1"/>
  <c r="B3304" i="1"/>
  <c r="B3305" i="1"/>
  <c r="B3297" i="1"/>
  <c r="B3298" i="1"/>
  <c r="B3299"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5814" i="1"/>
  <c r="B5815" i="1"/>
  <c r="B3341" i="1"/>
  <c r="B3342" i="1"/>
  <c r="B3343" i="1"/>
  <c r="B3344" i="1"/>
  <c r="B3345" i="1"/>
  <c r="B3346" i="1"/>
  <c r="B3347" i="1"/>
  <c r="B3348" i="1"/>
  <c r="B3351" i="1"/>
  <c r="B3352" i="1"/>
  <c r="B3353" i="1"/>
  <c r="B3354" i="1"/>
  <c r="B3355" i="1"/>
  <c r="B3356" i="1"/>
  <c r="B5816" i="1"/>
  <c r="B5817" i="1"/>
  <c r="B3358" i="1"/>
  <c r="B3359" i="1"/>
  <c r="B3361" i="1"/>
  <c r="B5818" i="1"/>
  <c r="B3362" i="1"/>
  <c r="B3363" i="1"/>
  <c r="B3364" i="1"/>
  <c r="B3368" i="1"/>
  <c r="B5819" i="1"/>
  <c r="B3390" i="1"/>
  <c r="B3391" i="1"/>
  <c r="B3392" i="1"/>
  <c r="B3393" i="1"/>
  <c r="B3382" i="1"/>
  <c r="B3369" i="1"/>
  <c r="B3370" i="1"/>
  <c r="B3371" i="1"/>
  <c r="B3372" i="1"/>
  <c r="B3373" i="1"/>
  <c r="B3374" i="1"/>
  <c r="B3375" i="1"/>
  <c r="B3376" i="1"/>
  <c r="B3377" i="1"/>
  <c r="B3386" i="1"/>
  <c r="B3387" i="1"/>
  <c r="B3395" i="1"/>
  <c r="B3396" i="1"/>
  <c r="B3380" i="1"/>
  <c r="B3381" i="1"/>
  <c r="B3378" i="1"/>
  <c r="B3379" i="1"/>
  <c r="B5820" i="1"/>
  <c r="B3398" i="1"/>
  <c r="B3399" i="1"/>
  <c r="B3400" i="1"/>
  <c r="B3401" i="1"/>
  <c r="B3402" i="1"/>
  <c r="B3403" i="1"/>
  <c r="B3385" i="1"/>
  <c r="B3404" i="1"/>
  <c r="B3405" i="1"/>
  <c r="B3406" i="1"/>
  <c r="B3407" i="1"/>
  <c r="B3408" i="1"/>
  <c r="B3409" i="1"/>
  <c r="B3410" i="1"/>
  <c r="B3411" i="1"/>
  <c r="B3412" i="1"/>
  <c r="B3413" i="1"/>
  <c r="B3414" i="1"/>
  <c r="B3415" i="1"/>
  <c r="B3417" i="1"/>
  <c r="B3418" i="1"/>
  <c r="B3419" i="1"/>
  <c r="B3420" i="1"/>
  <c r="B3421" i="1"/>
  <c r="B3422" i="1"/>
  <c r="B5821" i="1"/>
  <c r="B5822" i="1"/>
  <c r="B5823" i="1"/>
  <c r="B3424" i="1"/>
  <c r="B3423" i="1"/>
  <c r="B3425" i="1"/>
  <c r="B5824" i="1"/>
  <c r="B3365" i="1"/>
  <c r="B3366" i="1"/>
  <c r="B3367" i="1"/>
  <c r="B3427" i="1"/>
  <c r="B3426" i="1"/>
  <c r="B5825" i="1"/>
  <c r="B5826" i="1"/>
  <c r="B5827" i="1"/>
  <c r="B5828" i="1"/>
  <c r="B5829" i="1"/>
  <c r="B3430" i="1"/>
  <c r="B3431" i="1"/>
  <c r="B3432" i="1"/>
  <c r="B3433" i="1"/>
  <c r="B3434" i="1"/>
  <c r="B3435" i="1"/>
  <c r="B3436" i="1"/>
  <c r="B3462" i="1"/>
  <c r="B3463" i="1"/>
  <c r="B3464" i="1"/>
  <c r="B3465" i="1"/>
  <c r="B5830" i="1"/>
  <c r="B5831" i="1"/>
  <c r="B5832" i="1"/>
  <c r="B3466" i="1"/>
  <c r="B3467" i="1"/>
  <c r="B3468" i="1"/>
  <c r="B5833" i="1"/>
  <c r="B3470" i="1"/>
  <c r="B3471" i="1"/>
  <c r="B3472" i="1"/>
  <c r="B3473" i="1"/>
  <c r="B3474" i="1"/>
  <c r="B3475" i="1"/>
  <c r="B3476" i="1"/>
  <c r="B3477" i="1"/>
  <c r="B3478" i="1"/>
  <c r="B3479" i="1"/>
  <c r="B3480" i="1"/>
  <c r="B3481" i="1"/>
  <c r="B3482" i="1"/>
  <c r="B3483" i="1"/>
  <c r="B3469" i="1"/>
  <c r="B3461" i="1"/>
  <c r="B3484" i="1"/>
  <c r="B3485" i="1"/>
  <c r="B3486" i="1"/>
  <c r="B3487" i="1"/>
  <c r="B3488" i="1"/>
  <c r="B3489" i="1"/>
  <c r="B3504" i="1"/>
  <c r="B3492" i="1"/>
  <c r="B3493" i="1"/>
  <c r="B3497" i="1"/>
  <c r="B3494" i="1"/>
  <c r="B3495" i="1"/>
  <c r="B3498" i="1"/>
  <c r="B3499" i="1"/>
  <c r="B3500" i="1"/>
  <c r="B3501" i="1"/>
  <c r="B3502" i="1"/>
  <c r="B3496" i="1"/>
  <c r="B3491" i="1"/>
  <c r="B5834" i="1"/>
  <c r="B3490" i="1"/>
  <c r="B3503" i="1"/>
  <c r="B3505" i="1"/>
  <c r="B3506" i="1"/>
  <c r="B3507" i="1"/>
  <c r="B3508" i="1"/>
  <c r="B3509" i="1"/>
  <c r="B3510" i="1"/>
  <c r="B3511" i="1"/>
  <c r="B5835" i="1"/>
  <c r="B3513" i="1"/>
  <c r="B3514" i="1"/>
  <c r="B3515" i="1"/>
  <c r="B3516" i="1"/>
  <c r="B3517" i="1"/>
  <c r="B3518" i="1"/>
  <c r="B3519" i="1"/>
  <c r="B3520" i="1"/>
  <c r="B3521" i="1"/>
  <c r="B3522" i="1"/>
  <c r="B3523" i="1"/>
  <c r="B3524" i="1"/>
  <c r="B3525" i="1"/>
  <c r="B3526" i="1"/>
  <c r="B3527" i="1"/>
  <c r="B3528" i="1"/>
  <c r="B3512" i="1"/>
  <c r="B3452" i="1"/>
  <c r="B3453" i="1"/>
  <c r="B3529" i="1"/>
  <c r="B3530" i="1"/>
  <c r="B3531" i="1"/>
  <c r="B3532" i="1"/>
  <c r="B3533" i="1"/>
  <c r="B3534" i="1"/>
  <c r="B3535" i="1"/>
  <c r="B3536" i="1"/>
  <c r="B5836" i="1"/>
  <c r="B3537" i="1"/>
  <c r="B3538" i="1"/>
  <c r="B3539" i="1"/>
  <c r="B3540" i="1"/>
  <c r="B3541" i="1"/>
  <c r="B5837" i="1"/>
  <c r="B3550" i="1"/>
  <c r="B3551" i="1"/>
  <c r="B3552" i="1"/>
  <c r="B3553" i="1"/>
  <c r="B3554" i="1"/>
  <c r="B3555" i="1"/>
  <c r="B3556" i="1"/>
  <c r="B3557" i="1"/>
  <c r="B3558" i="1"/>
  <c r="B3559" i="1"/>
  <c r="B3560" i="1"/>
  <c r="B3561" i="1"/>
  <c r="B3562" i="1"/>
  <c r="B3563" i="1"/>
  <c r="B3564" i="1"/>
  <c r="B3565" i="1"/>
  <c r="B3566" i="1"/>
  <c r="B3567" i="1"/>
  <c r="B3568" i="1"/>
  <c r="B3569" i="1"/>
  <c r="B3570" i="1"/>
  <c r="B3571" i="1"/>
  <c r="B3579" i="1"/>
  <c r="B3580" i="1"/>
  <c r="B3581" i="1"/>
  <c r="B3582" i="1"/>
  <c r="B3583" i="1"/>
  <c r="B3584" i="1"/>
  <c r="B3544" i="1"/>
  <c r="B3545" i="1"/>
  <c r="B3546" i="1"/>
  <c r="B3547" i="1"/>
  <c r="B3585" i="1"/>
  <c r="B3572" i="1"/>
  <c r="B3573" i="1"/>
  <c r="B3574" i="1"/>
  <c r="B3575" i="1"/>
  <c r="B3576" i="1"/>
  <c r="B3577" i="1"/>
  <c r="B3578" i="1"/>
  <c r="B3548" i="1"/>
  <c r="B3549" i="1"/>
  <c r="B5838" i="1"/>
  <c r="B3586" i="1"/>
  <c r="B3587" i="1"/>
  <c r="B3588" i="1"/>
  <c r="B3589" i="1"/>
  <c r="B3590" i="1"/>
  <c r="B3591" i="1"/>
  <c r="B3592" i="1"/>
  <c r="B3594" i="1"/>
  <c r="B3593" i="1"/>
  <c r="B3595" i="1"/>
  <c r="B3542" i="1"/>
  <c r="B3543" i="1"/>
  <c r="B3597" i="1"/>
  <c r="B3596" i="1"/>
  <c r="B3598" i="1"/>
  <c r="B3601" i="1"/>
  <c r="B3599" i="1"/>
  <c r="B3600" i="1"/>
  <c r="B3605" i="1"/>
  <c r="B3606" i="1"/>
  <c r="B3607" i="1"/>
  <c r="B3608" i="1"/>
  <c r="B3609" i="1"/>
  <c r="B3610" i="1"/>
  <c r="B3611" i="1"/>
  <c r="B3612" i="1"/>
  <c r="B3613" i="1"/>
  <c r="B3614" i="1"/>
  <c r="B3615" i="1"/>
  <c r="B3616" i="1"/>
  <c r="B3617" i="1"/>
  <c r="B3618" i="1"/>
  <c r="B3619" i="1"/>
  <c r="B3620" i="1"/>
  <c r="B3621" i="1"/>
  <c r="B3622" i="1"/>
  <c r="B3624" i="1"/>
  <c r="B3627" i="1"/>
  <c r="B3628" i="1"/>
  <c r="B3625" i="1"/>
  <c r="B3626" i="1"/>
  <c r="B3629" i="1"/>
  <c r="B5842" i="1"/>
  <c r="B5843" i="1"/>
  <c r="B3630" i="1"/>
  <c r="B3631" i="1"/>
  <c r="B3602" i="1"/>
  <c r="B3603" i="1"/>
  <c r="B3604" i="1"/>
  <c r="B5840" i="1"/>
  <c r="B3632" i="1"/>
  <c r="B3633" i="1"/>
  <c r="B3634" i="1"/>
  <c r="B3635" i="1"/>
  <c r="B5844" i="1"/>
  <c r="B3636" i="1"/>
  <c r="B3623" i="1"/>
  <c r="B5845" i="1"/>
  <c r="B5846" i="1"/>
  <c r="B5847" i="1"/>
  <c r="B5841" i="1"/>
  <c r="B5848" i="1"/>
  <c r="B5849" i="1"/>
  <c r="B3637" i="1"/>
  <c r="B3638" i="1"/>
  <c r="B3639" i="1"/>
  <c r="B3640" i="1"/>
  <c r="B3641" i="1"/>
  <c r="B3642" i="1"/>
  <c r="B3643" i="1"/>
  <c r="B3644" i="1"/>
  <c r="B3645" i="1"/>
  <c r="B3646" i="1"/>
  <c r="B3647" i="1"/>
  <c r="B5850" i="1"/>
  <c r="B5851" i="1"/>
  <c r="B3652" i="1"/>
  <c r="B3653" i="1"/>
  <c r="B3654" i="1"/>
  <c r="B3648" i="1"/>
  <c r="B3649" i="1"/>
  <c r="B3650" i="1"/>
  <c r="B5852" i="1"/>
  <c r="B5853" i="1"/>
  <c r="B3651" i="1"/>
  <c r="B3655" i="1"/>
  <c r="B3656" i="1"/>
  <c r="B5854" i="1"/>
  <c r="B3657" i="1"/>
  <c r="B5855" i="1"/>
  <c r="B3677" i="1"/>
  <c r="B3678" i="1"/>
  <c r="B3658" i="1"/>
  <c r="B3659" i="1"/>
  <c r="B3660" i="1"/>
  <c r="B3679" i="1"/>
  <c r="B3680" i="1"/>
  <c r="B3681" i="1"/>
  <c r="B3661" i="1"/>
  <c r="B3682" i="1"/>
  <c r="B3683" i="1"/>
  <c r="B3684" i="1"/>
  <c r="B3685" i="1"/>
  <c r="B3662" i="1"/>
  <c r="B3663" i="1"/>
  <c r="B3686" i="1"/>
  <c r="B3687" i="1"/>
  <c r="B3690" i="1"/>
  <c r="B3666" i="1"/>
  <c r="B3667" i="1"/>
  <c r="B3668" i="1"/>
  <c r="B3669" i="1"/>
  <c r="B3670" i="1"/>
  <c r="B3671" i="1"/>
  <c r="B3672" i="1"/>
  <c r="B3673" i="1"/>
  <c r="B3674" i="1"/>
  <c r="B3675" i="1"/>
  <c r="B3676" i="1"/>
  <c r="B3664" i="1"/>
  <c r="B3688" i="1"/>
  <c r="B3665" i="1"/>
  <c r="B3689" i="1"/>
  <c r="B5839" i="1"/>
  <c r="B3691" i="1"/>
  <c r="B3693" i="1"/>
  <c r="B3694" i="1"/>
  <c r="B3692" i="1"/>
  <c r="B3697" i="1"/>
  <c r="B3698" i="1"/>
  <c r="B3699" i="1"/>
  <c r="B3700" i="1"/>
  <c r="B3701" i="1"/>
  <c r="B3702" i="1"/>
  <c r="B3703" i="1"/>
  <c r="B3704" i="1"/>
  <c r="B3705" i="1"/>
  <c r="B3706" i="1"/>
  <c r="B3707" i="1"/>
  <c r="B3708" i="1"/>
  <c r="B3709" i="1"/>
  <c r="B3710" i="1"/>
  <c r="B3711" i="1"/>
  <c r="B3712" i="1"/>
  <c r="B3713" i="1"/>
  <c r="B3714" i="1"/>
  <c r="B3715" i="1"/>
  <c r="B3695" i="1"/>
  <c r="B3696" i="1"/>
  <c r="B5856" i="1"/>
  <c r="B3716"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5857" i="1"/>
  <c r="B5858" i="1"/>
  <c r="B3750" i="1"/>
  <c r="B3751" i="1"/>
  <c r="B3717" i="1"/>
  <c r="B3718" i="1"/>
  <c r="B3719" i="1"/>
  <c r="B3720" i="1"/>
  <c r="B3721" i="1"/>
  <c r="B3722" i="1"/>
  <c r="B3752" i="1"/>
  <c r="B3753" i="1"/>
  <c r="B5859" i="1"/>
  <c r="B3754" i="1"/>
  <c r="B3755" i="1"/>
  <c r="B3761" i="1"/>
  <c r="B3757" i="1"/>
  <c r="B5860" i="1"/>
  <c r="B3762" i="1"/>
  <c r="B3764" i="1"/>
  <c r="B3759" i="1"/>
  <c r="B3760" i="1"/>
  <c r="B3758" i="1"/>
  <c r="B3763" i="1"/>
  <c r="B3756" i="1"/>
  <c r="B3793" i="1"/>
  <c r="B5864" i="1"/>
  <c r="B3794" i="1"/>
  <c r="B3795" i="1"/>
  <c r="B3796" i="1"/>
  <c r="B3797" i="1"/>
  <c r="B3798" i="1"/>
  <c r="B3799" i="1"/>
  <c r="B3800" i="1"/>
  <c r="B3801" i="1"/>
  <c r="B3802" i="1"/>
  <c r="B3803" i="1"/>
  <c r="B3789" i="1"/>
  <c r="B3790" i="1"/>
  <c r="B3791" i="1"/>
  <c r="B3792" i="1"/>
  <c r="B3804" i="1"/>
  <c r="B3805" i="1"/>
  <c r="B3806" i="1"/>
  <c r="B3807" i="1"/>
  <c r="B3813" i="1"/>
  <c r="B3808" i="1"/>
  <c r="B3809" i="1"/>
  <c r="B3810" i="1"/>
  <c r="B3811" i="1"/>
  <c r="B3812" i="1"/>
  <c r="B3835" i="1"/>
  <c r="B3836" i="1"/>
  <c r="B3837" i="1"/>
  <c r="B3838" i="1"/>
  <c r="B3839" i="1"/>
  <c r="B3840" i="1"/>
  <c r="B3841" i="1"/>
  <c r="B3842" i="1"/>
  <c r="B3843" i="1"/>
  <c r="B3844" i="1"/>
  <c r="B3845" i="1"/>
  <c r="B3846" i="1"/>
  <c r="B3847" i="1"/>
  <c r="B3848" i="1"/>
  <c r="B3817" i="1"/>
  <c r="B3865" i="1"/>
  <c r="B3866" i="1"/>
  <c r="B3867" i="1"/>
  <c r="B3818" i="1"/>
  <c r="B3819" i="1"/>
  <c r="B3820" i="1"/>
  <c r="B3821" i="1"/>
  <c r="B3822" i="1"/>
  <c r="B3823" i="1"/>
  <c r="B3824" i="1"/>
  <c r="B3825" i="1"/>
  <c r="B3826" i="1"/>
  <c r="B3827" i="1"/>
  <c r="B3828" i="1"/>
  <c r="B3829" i="1"/>
  <c r="B3830" i="1"/>
  <c r="B3831" i="1"/>
  <c r="B3832" i="1"/>
  <c r="B3833" i="1"/>
  <c r="B3834" i="1"/>
  <c r="B3849" i="1"/>
  <c r="B3850" i="1"/>
  <c r="B3851" i="1"/>
  <c r="B3852" i="1"/>
  <c r="B3853" i="1"/>
  <c r="B3854" i="1"/>
  <c r="B3855" i="1"/>
  <c r="B3856" i="1"/>
  <c r="B3857" i="1"/>
  <c r="B3858" i="1"/>
  <c r="B3859" i="1"/>
  <c r="B3860" i="1"/>
  <c r="B3861" i="1"/>
  <c r="B3862" i="1"/>
  <c r="B3868" i="1"/>
  <c r="B3869" i="1"/>
  <c r="B3870" i="1"/>
  <c r="B3871" i="1"/>
  <c r="B3872" i="1"/>
  <c r="B3873" i="1"/>
  <c r="B3874" i="1"/>
  <c r="B3814" i="1"/>
  <c r="B3815" i="1"/>
  <c r="B3863" i="1"/>
  <c r="B3864" i="1"/>
  <c r="B5865" i="1"/>
  <c r="B3880" i="1"/>
  <c r="B3881" i="1"/>
  <c r="B3882" i="1"/>
  <c r="B3883" i="1"/>
  <c r="B3884" i="1"/>
  <c r="B3885" i="1"/>
  <c r="B3886" i="1"/>
  <c r="B3887" i="1"/>
  <c r="B3888" i="1"/>
  <c r="B3889" i="1"/>
  <c r="B3890" i="1"/>
  <c r="B3902" i="1"/>
  <c r="B3903" i="1"/>
  <c r="B3904" i="1"/>
  <c r="B3905" i="1"/>
  <c r="B3906" i="1"/>
  <c r="B3907" i="1"/>
  <c r="B3908" i="1"/>
  <c r="B3897" i="1"/>
  <c r="B3898" i="1"/>
  <c r="B3899" i="1"/>
  <c r="B3900" i="1"/>
  <c r="B3901" i="1"/>
  <c r="B5866" i="1"/>
  <c r="B3914" i="1"/>
  <c r="B3915" i="1"/>
  <c r="B3916" i="1"/>
  <c r="B3917" i="1"/>
  <c r="B3910" i="1"/>
  <c r="B3893" i="1"/>
  <c r="B3894" i="1"/>
  <c r="B3918" i="1"/>
  <c r="B3911" i="1"/>
  <c r="B3912" i="1"/>
  <c r="B3913" i="1"/>
  <c r="B3895" i="1"/>
  <c r="B3896" i="1"/>
  <c r="B3922" i="1"/>
  <c r="B3923" i="1"/>
  <c r="B3924" i="1"/>
  <c r="B3925" i="1"/>
  <c r="B3926" i="1"/>
  <c r="B3919" i="1"/>
  <c r="B3920" i="1"/>
  <c r="B3921" i="1"/>
  <c r="B5868" i="1"/>
  <c r="B5869" i="1"/>
  <c r="B3927" i="1"/>
  <c r="B3928" i="1"/>
  <c r="B3929" i="1"/>
  <c r="B3930" i="1"/>
  <c r="B3931" i="1"/>
  <c r="B3932" i="1"/>
  <c r="B3933" i="1"/>
  <c r="B3934" i="1"/>
  <c r="B3935" i="1"/>
  <c r="B3936" i="1"/>
  <c r="B3937" i="1"/>
  <c r="B3938" i="1"/>
  <c r="B3939" i="1"/>
  <c r="B3941" i="1"/>
  <c r="B3942" i="1"/>
  <c r="B5870" i="1"/>
  <c r="B3944" i="1"/>
  <c r="B5871" i="1"/>
  <c r="B3946" i="1"/>
  <c r="B3945" i="1"/>
  <c r="B5872" i="1"/>
  <c r="B3947" i="1"/>
  <c r="B3948" i="1"/>
  <c r="B5873" i="1"/>
  <c r="B3949" i="1"/>
  <c r="B3950" i="1"/>
  <c r="B3951" i="1"/>
  <c r="B5874" i="1"/>
  <c r="B3952" i="1"/>
  <c r="B5875" i="1"/>
  <c r="B5878" i="1"/>
  <c r="B3963" i="1"/>
  <c r="B3964" i="1"/>
  <c r="B3965" i="1"/>
  <c r="B3966" i="1"/>
  <c r="B3967" i="1"/>
  <c r="B3968" i="1"/>
  <c r="B3969" i="1"/>
  <c r="B3970" i="1"/>
  <c r="B3971" i="1"/>
  <c r="B3972" i="1"/>
  <c r="B3973" i="1"/>
  <c r="B3953" i="1"/>
  <c r="B3954" i="1"/>
  <c r="B3955" i="1"/>
  <c r="B3956" i="1"/>
  <c r="B3957" i="1"/>
  <c r="B3958" i="1"/>
  <c r="B3959" i="1"/>
  <c r="B3960" i="1"/>
  <c r="B3961" i="1"/>
  <c r="B3962" i="1"/>
  <c r="B5879" i="1"/>
  <c r="B5880" i="1"/>
  <c r="B3976" i="1"/>
  <c r="B3977" i="1"/>
  <c r="B3979" i="1"/>
  <c r="B5881" i="1"/>
  <c r="B5882" i="1"/>
  <c r="B3980" i="1"/>
  <c r="B3981" i="1"/>
  <c r="B3986" i="1"/>
  <c r="B3983" i="1"/>
  <c r="B3984" i="1"/>
  <c r="B3985" i="1"/>
  <c r="B5884" i="1"/>
  <c r="B3987" i="1"/>
  <c r="B3988" i="1"/>
  <c r="B5885" i="1"/>
  <c r="B3989" i="1"/>
  <c r="B3990" i="1"/>
  <c r="B3991" i="1"/>
  <c r="B5886" i="1"/>
  <c r="B5887" i="1"/>
  <c r="B3993" i="1"/>
  <c r="B3992" i="1"/>
  <c r="B3996" i="1"/>
  <c r="B3995" i="1"/>
  <c r="B3994" i="1"/>
  <c r="B5888" i="1"/>
  <c r="B5889" i="1"/>
  <c r="B5891" i="1"/>
  <c r="B5892" i="1"/>
  <c r="B5893" i="1"/>
  <c r="B5894" i="1"/>
  <c r="B5877" i="1"/>
  <c r="B5896" i="1"/>
  <c r="B3998" i="1"/>
  <c r="B3999" i="1"/>
  <c r="B4000" i="1"/>
  <c r="B5898" i="1"/>
  <c r="B5899" i="1"/>
  <c r="B5900" i="1"/>
  <c r="B4002" i="1"/>
  <c r="B4003" i="1"/>
  <c r="B4004" i="1"/>
  <c r="B4005" i="1"/>
  <c r="B4006" i="1"/>
  <c r="B4007" i="1"/>
  <c r="B5902" i="1"/>
  <c r="B4009" i="1"/>
  <c r="B4010" i="1"/>
  <c r="B4015" i="1"/>
  <c r="B4020" i="1"/>
  <c r="B4017" i="1"/>
  <c r="B4019" i="1"/>
  <c r="B4018" i="1"/>
  <c r="B4023" i="1"/>
  <c r="B5903" i="1"/>
  <c r="B5904" i="1"/>
  <c r="B4024" i="1"/>
  <c r="B4025" i="1"/>
  <c r="B4026" i="1"/>
  <c r="B4027" i="1"/>
  <c r="B4028" i="1"/>
  <c r="B4029" i="1"/>
  <c r="B4033" i="1"/>
  <c r="B4031" i="1"/>
  <c r="B4035" i="1"/>
  <c r="B5905" i="1"/>
  <c r="B4036" i="1"/>
  <c r="B4037" i="1"/>
  <c r="B4038" i="1"/>
  <c r="B4043" i="1"/>
  <c r="B4044" i="1"/>
  <c r="B4045" i="1"/>
  <c r="B4042" i="1"/>
  <c r="B4046" i="1"/>
  <c r="B4047" i="1"/>
  <c r="B4048" i="1"/>
  <c r="B4049" i="1"/>
  <c r="B4052" i="1"/>
  <c r="B4053" i="1"/>
  <c r="B4054" i="1"/>
  <c r="B4055" i="1"/>
  <c r="B4056" i="1"/>
  <c r="B4057" i="1"/>
  <c r="B4034" i="1"/>
  <c r="B4032" i="1"/>
  <c r="B4058" i="1"/>
  <c r="B4059" i="1"/>
  <c r="B4060" i="1"/>
  <c r="B4078" i="1"/>
  <c r="B4079" i="1"/>
  <c r="B4080" i="1"/>
  <c r="B4081" i="1"/>
  <c r="B4082" i="1"/>
  <c r="B4083" i="1"/>
  <c r="B4084" i="1"/>
  <c r="B4085" i="1"/>
  <c r="B4086" i="1"/>
  <c r="B4087" i="1"/>
  <c r="B4088" i="1"/>
  <c r="B4089" i="1"/>
  <c r="B4090" i="1"/>
  <c r="B4091" i="1"/>
  <c r="B4092" i="1"/>
  <c r="B4093" i="1"/>
  <c r="B4094" i="1"/>
  <c r="B4095" i="1"/>
  <c r="B4096" i="1"/>
  <c r="B4097" i="1"/>
  <c r="B4098" i="1"/>
  <c r="B4100" i="1"/>
  <c r="B4101" i="1"/>
  <c r="B4102" i="1"/>
  <c r="B4103" i="1"/>
  <c r="B4104" i="1"/>
  <c r="B4105" i="1"/>
  <c r="B4106" i="1"/>
  <c r="B4107" i="1"/>
  <c r="B4108" i="1"/>
  <c r="B4109" i="1"/>
  <c r="B4110" i="1"/>
  <c r="B4111" i="1"/>
  <c r="B4112" i="1"/>
  <c r="B4113" i="1"/>
  <c r="B5907" i="1"/>
  <c r="B5908" i="1"/>
  <c r="B5906" i="1"/>
  <c r="B4115" i="1"/>
  <c r="B4114" i="1"/>
  <c r="B5909" i="1"/>
  <c r="B5910" i="1"/>
  <c r="B5911" i="1"/>
  <c r="B5912" i="1"/>
  <c r="B4067" i="1"/>
  <c r="B4068" i="1"/>
  <c r="B4069" i="1"/>
  <c r="B4070" i="1"/>
  <c r="B4071" i="1"/>
  <c r="B4072" i="1"/>
  <c r="B4073" i="1"/>
  <c r="B4074" i="1"/>
  <c r="B4075" i="1"/>
  <c r="B4076" i="1"/>
  <c r="B4077" i="1"/>
  <c r="B4061" i="1"/>
  <c r="B4062" i="1"/>
  <c r="B4063" i="1"/>
  <c r="B4064" i="1"/>
  <c r="B4065" i="1"/>
  <c r="B4066" i="1"/>
  <c r="B4117" i="1"/>
  <c r="B4118" i="1"/>
  <c r="B4119" i="1"/>
  <c r="B4120" i="1"/>
  <c r="B4121" i="1"/>
  <c r="B4122" i="1"/>
  <c r="B4123" i="1"/>
  <c r="B4124" i="1"/>
  <c r="B4125" i="1"/>
  <c r="B4126" i="1"/>
  <c r="B4127" i="1"/>
  <c r="B4129" i="1"/>
  <c r="B4130" i="1"/>
  <c r="B4131" i="1"/>
  <c r="B4174" i="1"/>
  <c r="B4132" i="1"/>
  <c r="B4133" i="1"/>
  <c r="B4134" i="1"/>
  <c r="B5918" i="1"/>
  <c r="B4175" i="1"/>
  <c r="B4128" i="1"/>
  <c r="B4135" i="1"/>
  <c r="B4136" i="1"/>
  <c r="B4137" i="1"/>
  <c r="B4138" i="1"/>
  <c r="B4140" i="1"/>
  <c r="B4141" i="1"/>
  <c r="B4142" i="1"/>
  <c r="B4143" i="1"/>
  <c r="B4176" i="1"/>
  <c r="B4144" i="1"/>
  <c r="B4145" i="1"/>
  <c r="B4147" i="1"/>
  <c r="B4148" i="1"/>
  <c r="B4149" i="1"/>
  <c r="B4150" i="1"/>
  <c r="B5915" i="1"/>
  <c r="B5916" i="1"/>
  <c r="B5917" i="1"/>
  <c r="B4151" i="1"/>
  <c r="B4152" i="1"/>
  <c r="B4153" i="1"/>
  <c r="B4159" i="1"/>
  <c r="B4160" i="1"/>
  <c r="B4157" i="1"/>
  <c r="B4161" i="1"/>
  <c r="B4154" i="1"/>
  <c r="B4155" i="1"/>
  <c r="B4156" i="1"/>
  <c r="B5913" i="1"/>
  <c r="B4158" i="1"/>
  <c r="B4164" i="1"/>
  <c r="B4163" i="1"/>
  <c r="B4165" i="1"/>
  <c r="B4162" i="1"/>
  <c r="B4166" i="1"/>
  <c r="B4167" i="1"/>
  <c r="B4168" i="1"/>
  <c r="B4169" i="1"/>
  <c r="B4171" i="1"/>
  <c r="B4172" i="1"/>
  <c r="B4170" i="1"/>
  <c r="B4173" i="1"/>
  <c r="B4177" i="1"/>
  <c r="B4184" i="1"/>
  <c r="B4185" i="1"/>
  <c r="B4186" i="1"/>
  <c r="B4187" i="1"/>
  <c r="B4188" i="1"/>
  <c r="B4189" i="1"/>
  <c r="B4190" i="1"/>
  <c r="B4191" i="1"/>
  <c r="B4192" i="1"/>
  <c r="B4193" i="1"/>
  <c r="B4194" i="1"/>
  <c r="B4195" i="1"/>
  <c r="B4182" i="1"/>
  <c r="B4178" i="1"/>
  <c r="B4179" i="1"/>
  <c r="B4180" i="1"/>
  <c r="B4181" i="1"/>
  <c r="B5919" i="1"/>
  <c r="B5920" i="1"/>
  <c r="B5921" i="1"/>
  <c r="B5922" i="1"/>
  <c r="B5923" i="1"/>
  <c r="B4196" i="1"/>
  <c r="B4197" i="1"/>
  <c r="B4198" i="1"/>
  <c r="B5924" i="1"/>
  <c r="B4201" i="1"/>
  <c r="B4202" i="1"/>
  <c r="B4203" i="1"/>
  <c r="B4216" i="1"/>
  <c r="B4217" i="1"/>
  <c r="B4218" i="1"/>
  <c r="B4219" i="1"/>
  <c r="B5925" i="1"/>
  <c r="B4220" i="1"/>
  <c r="B4221" i="1"/>
  <c r="B4222" i="1"/>
  <c r="B4223" i="1"/>
  <c r="B4224" i="1"/>
  <c r="B5926" i="1"/>
  <c r="B5927" i="1"/>
  <c r="B5928" i="1"/>
  <c r="B5929" i="1"/>
  <c r="B4204" i="1"/>
  <c r="B4205" i="1"/>
  <c r="B4206" i="1"/>
  <c r="B4207" i="1"/>
  <c r="B4208" i="1"/>
  <c r="B4209" i="1"/>
  <c r="B4210" i="1"/>
  <c r="B4211" i="1"/>
  <c r="B4212" i="1"/>
  <c r="B4213" i="1"/>
  <c r="B4214" i="1"/>
  <c r="B4215" i="1"/>
  <c r="B4226" i="1"/>
  <c r="B4227" i="1"/>
  <c r="B4228" i="1"/>
  <c r="B5931" i="1"/>
  <c r="B4230" i="1"/>
  <c r="B5932" i="1"/>
  <c r="B4231" i="1"/>
  <c r="B4232" i="1"/>
  <c r="B5933" i="1"/>
  <c r="B4236" i="1"/>
  <c r="B4237" i="1"/>
  <c r="B4238" i="1"/>
  <c r="B4239" i="1"/>
  <c r="B4249" i="1"/>
  <c r="B4240" i="1"/>
  <c r="B4241" i="1"/>
  <c r="B4242" i="1"/>
  <c r="B4243" i="1"/>
  <c r="B4244" i="1"/>
  <c r="B4245" i="1"/>
  <c r="B4246" i="1"/>
  <c r="B4247" i="1"/>
  <c r="B4248" i="1"/>
  <c r="B5930" i="1"/>
  <c r="B4235" i="1"/>
  <c r="B4253" i="1"/>
  <c r="B4254" i="1"/>
  <c r="B4250" i="1"/>
  <c r="B4255" i="1"/>
  <c r="B4251" i="1"/>
  <c r="B4256" i="1"/>
  <c r="B4233" i="1"/>
  <c r="B4234" i="1"/>
  <c r="B5934" i="1"/>
  <c r="B4257" i="1"/>
  <c r="B4258" i="1"/>
  <c r="B4259" i="1"/>
  <c r="B4260" i="1"/>
  <c r="B4261" i="1"/>
  <c r="B4262" i="1"/>
  <c r="B4263" i="1"/>
  <c r="B4264" i="1"/>
  <c r="B4265" i="1"/>
  <c r="B4266" i="1"/>
  <c r="B4267" i="1"/>
  <c r="B4268" i="1"/>
  <c r="B4269" i="1"/>
  <c r="B4270" i="1"/>
  <c r="B4271" i="1"/>
  <c r="B4272" i="1"/>
  <c r="B4273" i="1"/>
  <c r="B4274" i="1"/>
  <c r="B4275" i="1"/>
  <c r="B4276" i="1"/>
  <c r="B4277" i="1"/>
  <c r="B4278" i="1"/>
  <c r="B5935" i="1"/>
  <c r="B4281" i="1"/>
  <c r="B4282" i="1"/>
  <c r="B4283" i="1"/>
  <c r="B4284" i="1"/>
  <c r="B4285" i="1"/>
  <c r="B4286" i="1"/>
  <c r="B4287" i="1"/>
  <c r="B4288" i="1"/>
  <c r="B4289" i="1"/>
  <c r="B4290" i="1"/>
  <c r="B4291" i="1"/>
  <c r="B5936"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33" i="1"/>
  <c r="B4334" i="1"/>
  <c r="B4335" i="1"/>
  <c r="B4336" i="1"/>
  <c r="B4330" i="1"/>
  <c r="B4331" i="1"/>
  <c r="B4337" i="1"/>
  <c r="B4338" i="1"/>
  <c r="B4279" i="1"/>
  <c r="B4339" i="1"/>
  <c r="B4340" i="1"/>
  <c r="B4341" i="1"/>
  <c r="B5937" i="1"/>
  <c r="B5938" i="1"/>
  <c r="B4342" i="1"/>
  <c r="B5939" i="1"/>
  <c r="B5940" i="1"/>
  <c r="B5941" i="1"/>
  <c r="B5942" i="1"/>
  <c r="B5943" i="1"/>
  <c r="B5944" i="1"/>
  <c r="B4343" i="1"/>
  <c r="B4344" i="1"/>
  <c r="B4345" i="1"/>
  <c r="B4346" i="1"/>
  <c r="B4347" i="1"/>
  <c r="B4348" i="1"/>
  <c r="B5945" i="1"/>
  <c r="B4350" i="1"/>
  <c r="B4351" i="1"/>
  <c r="B4352" i="1"/>
  <c r="B4353" i="1"/>
  <c r="B4354" i="1"/>
  <c r="B4355" i="1"/>
  <c r="B5946" i="1"/>
  <c r="B4358" i="1"/>
  <c r="B4359" i="1"/>
  <c r="B4360" i="1"/>
  <c r="B4361" i="1"/>
  <c r="B4362" i="1"/>
  <c r="B4363" i="1"/>
  <c r="B4364" i="1"/>
  <c r="B4365" i="1"/>
  <c r="B5947" i="1"/>
  <c r="B5949" i="1"/>
  <c r="B4374" i="1"/>
  <c r="B4375" i="1"/>
  <c r="B4376" i="1"/>
  <c r="B4377" i="1"/>
  <c r="B4378" i="1"/>
  <c r="B4379" i="1"/>
  <c r="B4380" i="1"/>
  <c r="B4381" i="1"/>
  <c r="B4382" i="1"/>
  <c r="B4383" i="1"/>
  <c r="B4384" i="1"/>
  <c r="B4385" i="1"/>
  <c r="B4373" i="1"/>
  <c r="B4386" i="1"/>
  <c r="B4387" i="1"/>
  <c r="B4388" i="1"/>
  <c r="B4389" i="1"/>
  <c r="B4390" i="1"/>
  <c r="B4391" i="1"/>
  <c r="B4392" i="1"/>
  <c r="B5948" i="1"/>
  <c r="B4393" i="1"/>
  <c r="B4394" i="1"/>
  <c r="B4368" i="1"/>
  <c r="B4369" i="1"/>
  <c r="B4370" i="1"/>
  <c r="B4371" i="1"/>
  <c r="B4372" i="1"/>
  <c r="B4395" i="1"/>
  <c r="B4402" i="1"/>
  <c r="B4401" i="1"/>
  <c r="B4403" i="1"/>
  <c r="B4404" i="1"/>
  <c r="B4405" i="1"/>
  <c r="B4406" i="1"/>
  <c r="B4407" i="1"/>
  <c r="B4408" i="1"/>
  <c r="B4409" i="1"/>
  <c r="B4410" i="1"/>
  <c r="B4411" i="1"/>
  <c r="B4412" i="1"/>
  <c r="B4413" i="1"/>
  <c r="B4414" i="1"/>
  <c r="B4415" i="1"/>
  <c r="B4416" i="1"/>
  <c r="B4417" i="1"/>
  <c r="B4418" i="1"/>
  <c r="B4419" i="1"/>
  <c r="B4420" i="1"/>
  <c r="B4429" i="1"/>
  <c r="B4421" i="1"/>
  <c r="B4422" i="1"/>
  <c r="B4423" i="1"/>
  <c r="B4400" i="1"/>
  <c r="B4424" i="1"/>
  <c r="B4425" i="1"/>
  <c r="B4430" i="1"/>
  <c r="B4426" i="1"/>
  <c r="B4427" i="1"/>
  <c r="B4428" i="1"/>
  <c r="B5950" i="1"/>
  <c r="B5951" i="1"/>
  <c r="B4396" i="1"/>
  <c r="B4397" i="1"/>
  <c r="B4398" i="1"/>
  <c r="B4399" i="1"/>
  <c r="B4436" i="1"/>
  <c r="B4437" i="1"/>
  <c r="B4438" i="1"/>
  <c r="B4439" i="1"/>
  <c r="B4440" i="1"/>
  <c r="B4441" i="1"/>
  <c r="B4433" i="1"/>
  <c r="B4434" i="1"/>
  <c r="B4442" i="1"/>
  <c r="B4435" i="1"/>
  <c r="B5952" i="1"/>
  <c r="B4444" i="1"/>
  <c r="B5953" i="1"/>
  <c r="B4445" i="1"/>
  <c r="B4446" i="1"/>
  <c r="B4447" i="1"/>
  <c r="B5954" i="1"/>
  <c r="B4448" i="1"/>
  <c r="B5955" i="1"/>
  <c r="B4450" i="1"/>
  <c r="B4451" i="1"/>
  <c r="B4452" i="1"/>
  <c r="B4453" i="1"/>
  <c r="B4454" i="1"/>
  <c r="B4449" i="1"/>
  <c r="B5956" i="1"/>
  <c r="B4455" i="1"/>
  <c r="B4458" i="1"/>
  <c r="B4459" i="1"/>
  <c r="B4460" i="1"/>
  <c r="B4461" i="1"/>
  <c r="B4462" i="1"/>
  <c r="B4463" i="1"/>
  <c r="B4464" i="1"/>
  <c r="B4471" i="1"/>
  <c r="B4472" i="1"/>
  <c r="B4470" i="1"/>
  <c r="B4474" i="1"/>
  <c r="B4475" i="1"/>
  <c r="B4476" i="1"/>
  <c r="B4477" i="1"/>
  <c r="B4478" i="1"/>
  <c r="B4479" i="1"/>
  <c r="B4480" i="1"/>
  <c r="B4481" i="1"/>
  <c r="B4482" i="1"/>
  <c r="B4483" i="1"/>
  <c r="B4473" i="1"/>
  <c r="B4484" i="1"/>
  <c r="B4468" i="1"/>
  <c r="B4469" i="1"/>
  <c r="B4485" i="1"/>
  <c r="B5957" i="1"/>
  <c r="B4486" i="1"/>
  <c r="B4487" i="1"/>
  <c r="B4488" i="1"/>
  <c r="B5958" i="1"/>
  <c r="B4489" i="1"/>
  <c r="B4490" i="1"/>
  <c r="B4491" i="1"/>
  <c r="B5959" i="1"/>
  <c r="B5960" i="1"/>
  <c r="B5961" i="1"/>
  <c r="B4494" i="1"/>
  <c r="B5962" i="1"/>
  <c r="B4493" i="1"/>
  <c r="B5963" i="1"/>
  <c r="B5964" i="1"/>
  <c r="B4495" i="1"/>
  <c r="B4496" i="1"/>
  <c r="B4497" i="1"/>
  <c r="B4498" i="1"/>
  <c r="B4499" i="1"/>
  <c r="B4500" i="1"/>
  <c r="B4501" i="1"/>
  <c r="B4502" i="1"/>
  <c r="B4503" i="1"/>
  <c r="B4504" i="1"/>
  <c r="B4505" i="1"/>
  <c r="B4506" i="1"/>
  <c r="B5965" i="1"/>
  <c r="B4509" i="1"/>
  <c r="B4510" i="1"/>
  <c r="B5969" i="1"/>
  <c r="B5970" i="1"/>
  <c r="B4513" i="1"/>
  <c r="B4514" i="1"/>
  <c r="B4515" i="1"/>
  <c r="B4516" i="1"/>
  <c r="B4517" i="1"/>
  <c r="B4518" i="1"/>
  <c r="B4519" i="1"/>
  <c r="B4520" i="1"/>
  <c r="B4521" i="1"/>
  <c r="B4522" i="1"/>
  <c r="B4512" i="1"/>
  <c r="B5971" i="1"/>
  <c r="B4524" i="1"/>
  <c r="B4525" i="1"/>
  <c r="B4526" i="1"/>
  <c r="B4527" i="1"/>
  <c r="B4523" i="1"/>
  <c r="B4528" i="1"/>
  <c r="B4529" i="1"/>
  <c r="B5966" i="1"/>
  <c r="B5967" i="1"/>
  <c r="B5968" i="1"/>
  <c r="B4530" i="1"/>
  <c r="B4531" i="1"/>
  <c r="B4532" i="1"/>
  <c r="B4533" i="1"/>
  <c r="B4536" i="1"/>
  <c r="B4537" i="1"/>
  <c r="B4538" i="1"/>
  <c r="B5972" i="1"/>
  <c r="B5973" i="1"/>
  <c r="B5974" i="1"/>
  <c r="B4539" i="1"/>
  <c r="B5975" i="1"/>
  <c r="B4540" i="1"/>
  <c r="B4541" i="1"/>
  <c r="B4542" i="1"/>
  <c r="B4543" i="1"/>
  <c r="B4544" i="1"/>
  <c r="B4545" i="1"/>
  <c r="B4546" i="1"/>
  <c r="B4547" i="1"/>
  <c r="B4548" i="1"/>
  <c r="B4549" i="1"/>
  <c r="B4550" i="1"/>
  <c r="B4551" i="1"/>
  <c r="B4552" i="1"/>
  <c r="B4553" i="1"/>
  <c r="B4554" i="1"/>
  <c r="B5976" i="1"/>
  <c r="B4555" i="1"/>
  <c r="B5977" i="1"/>
  <c r="B4556" i="1"/>
  <c r="B4557" i="1"/>
  <c r="B4558" i="1"/>
  <c r="B4559" i="1"/>
  <c r="B4560" i="1"/>
  <c r="B4561" i="1"/>
  <c r="B4562" i="1"/>
  <c r="I47" i="1"/>
  <c r="I48" i="1"/>
  <c r="I46" i="1"/>
  <c r="I4564" i="1"/>
  <c r="I50" i="1"/>
  <c r="I4565" i="1"/>
  <c r="I51" i="1"/>
  <c r="I52" i="1"/>
  <c r="I4566" i="1"/>
  <c r="I53" i="1"/>
  <c r="I55" i="1"/>
  <c r="I4567" i="1"/>
  <c r="I54" i="1"/>
  <c r="I57" i="1"/>
  <c r="I4568" i="1"/>
  <c r="I4569" i="1"/>
  <c r="I59" i="1"/>
  <c r="I60" i="1"/>
  <c r="I61" i="1"/>
  <c r="I62" i="1"/>
  <c r="I63" i="1"/>
  <c r="I65" i="1"/>
  <c r="I64" i="1"/>
  <c r="I67" i="1"/>
  <c r="I4570" i="1"/>
  <c r="I4571" i="1"/>
  <c r="I4572" i="1"/>
  <c r="I4573" i="1"/>
  <c r="I4574"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7" i="1"/>
  <c r="I98" i="1"/>
  <c r="I99" i="1"/>
  <c r="I100" i="1"/>
  <c r="I101" i="1"/>
  <c r="I102" i="1"/>
  <c r="I103" i="1"/>
  <c r="I104" i="1"/>
  <c r="I105" i="1"/>
  <c r="I106" i="1"/>
  <c r="I4575" i="1"/>
  <c r="I107" i="1"/>
  <c r="I4576" i="1"/>
  <c r="I4577" i="1"/>
  <c r="I108" i="1"/>
  <c r="I109" i="1"/>
  <c r="I4578" i="1"/>
  <c r="I4579" i="1"/>
  <c r="I4580" i="1"/>
  <c r="I4581" i="1"/>
  <c r="I4582" i="1"/>
  <c r="I111" i="1"/>
  <c r="I110" i="1"/>
  <c r="I112" i="1"/>
  <c r="I4583" i="1"/>
  <c r="I4584" i="1"/>
  <c r="I113" i="1"/>
  <c r="I4585" i="1"/>
  <c r="I114" i="1"/>
  <c r="I4586" i="1"/>
  <c r="I4587" i="1"/>
  <c r="I115" i="1"/>
  <c r="I116" i="1"/>
  <c r="I4588" i="1"/>
  <c r="I4589" i="1"/>
  <c r="I4590" i="1"/>
  <c r="I4591" i="1"/>
  <c r="I4592" i="1"/>
  <c r="I4593" i="1"/>
  <c r="I4594" i="1"/>
  <c r="I4595" i="1"/>
  <c r="I4596" i="1"/>
  <c r="I4597" i="1"/>
  <c r="I119" i="1"/>
  <c r="I125" i="1"/>
  <c r="I126" i="1"/>
  <c r="I127" i="1"/>
  <c r="I128" i="1"/>
  <c r="I123" i="1"/>
  <c r="I124" i="1"/>
  <c r="I122" i="1"/>
  <c r="I4598" i="1"/>
  <c r="I4599" i="1"/>
  <c r="I4600" i="1"/>
  <c r="I4601" i="1"/>
  <c r="I4602" i="1"/>
  <c r="I4603" i="1"/>
  <c r="I4604" i="1"/>
  <c r="I129" i="1"/>
  <c r="I130" i="1"/>
  <c r="I131" i="1"/>
  <c r="I132" i="1"/>
  <c r="I138" i="1"/>
  <c r="I139" i="1"/>
  <c r="I133" i="1"/>
  <c r="I134" i="1"/>
  <c r="I135" i="1"/>
  <c r="I4605" i="1"/>
  <c r="I4606" i="1"/>
  <c r="I4607" i="1"/>
  <c r="I4608" i="1"/>
  <c r="I136" i="1"/>
  <c r="I137" i="1"/>
  <c r="I4609" i="1"/>
  <c r="I4610" i="1"/>
  <c r="I4611" i="1"/>
  <c r="I4612" i="1"/>
  <c r="I140" i="1"/>
  <c r="I141" i="1"/>
  <c r="I142" i="1"/>
  <c r="I143" i="1"/>
  <c r="I144" i="1"/>
  <c r="I145" i="1"/>
  <c r="I146" i="1"/>
  <c r="I147" i="1"/>
  <c r="I148" i="1"/>
  <c r="I149" i="1"/>
  <c r="I150" i="1"/>
  <c r="I4613" i="1"/>
  <c r="I4614" i="1"/>
  <c r="I151" i="1"/>
  <c r="I155" i="1"/>
  <c r="I156" i="1"/>
  <c r="I157" i="1"/>
  <c r="I158" i="1"/>
  <c r="I159" i="1"/>
  <c r="I160" i="1"/>
  <c r="I161" i="1"/>
  <c r="I162" i="1"/>
  <c r="I4615" i="1"/>
  <c r="I4616" i="1"/>
  <c r="I4617" i="1"/>
  <c r="I4618" i="1"/>
  <c r="I4619" i="1"/>
  <c r="I4620" i="1"/>
  <c r="I4621" i="1"/>
  <c r="I4622" i="1"/>
  <c r="I4623" i="1"/>
  <c r="I4624" i="1"/>
  <c r="I4625" i="1"/>
  <c r="I4626" i="1"/>
  <c r="I4627" i="1"/>
  <c r="I4628" i="1"/>
  <c r="I4629" i="1"/>
  <c r="I4630" i="1"/>
  <c r="I4631" i="1"/>
  <c r="I4632" i="1"/>
  <c r="I4633" i="1"/>
  <c r="I4634" i="1"/>
  <c r="I166" i="1"/>
  <c r="I4635" i="1"/>
  <c r="I4636" i="1"/>
  <c r="I4637" i="1"/>
  <c r="I4638" i="1"/>
  <c r="I4639" i="1"/>
  <c r="I4640" i="1"/>
  <c r="I4641" i="1"/>
  <c r="I4642" i="1"/>
  <c r="I169" i="1"/>
  <c r="I168" i="1"/>
  <c r="I170" i="1"/>
  <c r="I173" i="1"/>
  <c r="I174" i="1"/>
  <c r="I175" i="1"/>
  <c r="I176" i="1"/>
  <c r="I177" i="1"/>
  <c r="I178" i="1"/>
  <c r="I4643" i="1"/>
  <c r="I179" i="1"/>
  <c r="I180" i="1"/>
  <c r="I181" i="1"/>
  <c r="I182" i="1"/>
  <c r="I183" i="1"/>
  <c r="I4644" i="1"/>
  <c r="I184" i="1"/>
  <c r="I4645" i="1"/>
  <c r="I4646" i="1"/>
  <c r="I4647" i="1"/>
  <c r="I187" i="1"/>
  <c r="I188" i="1"/>
  <c r="I4648" i="1"/>
  <c r="I4649" i="1"/>
  <c r="I4650" i="1"/>
  <c r="I4651" i="1"/>
  <c r="I4653" i="1"/>
  <c r="I4652" i="1"/>
  <c r="I191" i="1"/>
  <c r="I190" i="1"/>
  <c r="I194" i="1"/>
  <c r="I4654" i="1"/>
  <c r="I196" i="1"/>
  <c r="I4655" i="1"/>
  <c r="I4656" i="1"/>
  <c r="I4657" i="1"/>
  <c r="I201" i="1"/>
  <c r="I4658" i="1"/>
  <c r="I4659" i="1"/>
  <c r="I4660" i="1"/>
  <c r="I4661" i="1"/>
  <c r="I4662" i="1"/>
  <c r="I4663" i="1"/>
  <c r="I4664" i="1"/>
  <c r="I4665" i="1"/>
  <c r="I202" i="1"/>
  <c r="I203" i="1"/>
  <c r="I204" i="1"/>
  <c r="I205" i="1"/>
  <c r="I208" i="1"/>
  <c r="I206" i="1"/>
  <c r="I207" i="1"/>
  <c r="I209" i="1"/>
  <c r="I4666" i="1"/>
  <c r="I4667" i="1"/>
  <c r="I4668" i="1"/>
  <c r="I4669" i="1"/>
  <c r="I4670" i="1"/>
  <c r="I4671" i="1"/>
  <c r="I4672" i="1"/>
  <c r="I4673" i="1"/>
  <c r="I4674" i="1"/>
  <c r="I4675" i="1"/>
  <c r="I4676" i="1"/>
  <c r="I213" i="1"/>
  <c r="I4677" i="1"/>
  <c r="I215" i="1"/>
  <c r="I216" i="1"/>
  <c r="I217" i="1"/>
  <c r="I218" i="1"/>
  <c r="I4678" i="1"/>
  <c r="I4679" i="1"/>
  <c r="I4680" i="1"/>
  <c r="I4681" i="1"/>
  <c r="I219" i="1"/>
  <c r="I220" i="1"/>
  <c r="I4682" i="1"/>
  <c r="I4683" i="1"/>
  <c r="I4684" i="1"/>
  <c r="I4685" i="1"/>
  <c r="I4686" i="1"/>
  <c r="I4687" i="1"/>
  <c r="I4688" i="1"/>
  <c r="I4689" i="1"/>
  <c r="I4690" i="1"/>
  <c r="I4691" i="1"/>
  <c r="I4692" i="1"/>
  <c r="I4693" i="1"/>
  <c r="I4694" i="1"/>
  <c r="I4696" i="1"/>
  <c r="I4695" i="1"/>
  <c r="I4698" i="1"/>
  <c r="I232" i="1"/>
  <c r="I4699" i="1"/>
  <c r="I4700" i="1"/>
  <c r="I4701" i="1"/>
  <c r="I4702" i="1"/>
  <c r="I4703" i="1"/>
  <c r="I4704" i="1"/>
  <c r="I4705" i="1"/>
  <c r="I4706" i="1"/>
  <c r="I4713" i="1"/>
  <c r="I4714" i="1"/>
  <c r="I4707" i="1"/>
  <c r="I4708" i="1"/>
  <c r="I4709" i="1"/>
  <c r="I4710" i="1"/>
  <c r="I4711" i="1"/>
  <c r="I4712" i="1"/>
  <c r="I233" i="1"/>
  <c r="I234" i="1"/>
  <c r="I235" i="1"/>
  <c r="I4715" i="1"/>
  <c r="I4716" i="1"/>
  <c r="I4717" i="1"/>
  <c r="I4718" i="1"/>
  <c r="I4719" i="1"/>
  <c r="I4720" i="1"/>
  <c r="I4721" i="1"/>
  <c r="I4722" i="1"/>
  <c r="I4723" i="1"/>
  <c r="I242" i="1"/>
  <c r="I4724" i="1"/>
  <c r="I4725" i="1"/>
  <c r="I4726" i="1"/>
  <c r="I4727" i="1"/>
  <c r="I245" i="1"/>
  <c r="I246" i="1"/>
  <c r="I247" i="1"/>
  <c r="I4728" i="1"/>
  <c r="I4729" i="1"/>
  <c r="I4730" i="1"/>
  <c r="I4731" i="1"/>
  <c r="I4732" i="1"/>
  <c r="I4733" i="1"/>
  <c r="I4734" i="1"/>
  <c r="I4735" i="1"/>
  <c r="I4736" i="1"/>
  <c r="I4737" i="1"/>
  <c r="I4738" i="1"/>
  <c r="I4739" i="1"/>
  <c r="I4740" i="1"/>
  <c r="I4741" i="1"/>
  <c r="I250" i="1"/>
  <c r="I249" i="1"/>
  <c r="I251" i="1"/>
  <c r="I4742" i="1"/>
  <c r="I253" i="1"/>
  <c r="I252" i="1"/>
  <c r="I254" i="1"/>
  <c r="I255" i="1"/>
  <c r="I4743" i="1"/>
  <c r="I4763" i="1"/>
  <c r="I4764" i="1"/>
  <c r="I4744" i="1"/>
  <c r="I4745" i="1"/>
  <c r="I4746" i="1"/>
  <c r="I4747" i="1"/>
  <c r="I4748" i="1"/>
  <c r="I4749" i="1"/>
  <c r="I4762" i="1"/>
  <c r="I4750" i="1"/>
  <c r="I4751" i="1"/>
  <c r="I4752" i="1"/>
  <c r="I4753" i="1"/>
  <c r="I4754" i="1"/>
  <c r="I4755" i="1"/>
  <c r="I4756" i="1"/>
  <c r="I4757" i="1"/>
  <c r="I4758" i="1"/>
  <c r="I4759" i="1"/>
  <c r="I4760" i="1"/>
  <c r="I4761" i="1"/>
  <c r="I257" i="1"/>
  <c r="I4765" i="1"/>
  <c r="I4766" i="1"/>
  <c r="I258" i="1"/>
  <c r="I259" i="1"/>
  <c r="I4767" i="1"/>
  <c r="I4768" i="1"/>
  <c r="I4769" i="1"/>
  <c r="I4770" i="1"/>
  <c r="I4771" i="1"/>
  <c r="I4772" i="1"/>
  <c r="I4773" i="1"/>
  <c r="I4774" i="1"/>
  <c r="I4775" i="1"/>
  <c r="I4776" i="1"/>
  <c r="I4777" i="1"/>
  <c r="I4778" i="1"/>
  <c r="I4779" i="1"/>
  <c r="I4780" i="1"/>
  <c r="I4781" i="1"/>
  <c r="I4782" i="1"/>
  <c r="I4783" i="1"/>
  <c r="I4784" i="1"/>
  <c r="I4785" i="1"/>
  <c r="I4786" i="1"/>
  <c r="I4787" i="1"/>
  <c r="I260" i="1"/>
  <c r="I261" i="1"/>
  <c r="I262" i="1"/>
  <c r="I263" i="1"/>
  <c r="I264" i="1"/>
  <c r="I265" i="1"/>
  <c r="I266" i="1"/>
  <c r="I267" i="1"/>
  <c r="I268" i="1"/>
  <c r="I269" i="1"/>
  <c r="I270"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336" i="1"/>
  <c r="I337" i="1"/>
  <c r="I339" i="1"/>
  <c r="I340" i="1"/>
  <c r="I341" i="1"/>
  <c r="I342" i="1"/>
  <c r="I343" i="1"/>
  <c r="I344" i="1"/>
  <c r="I345" i="1"/>
  <c r="I346" i="1"/>
  <c r="I347" i="1"/>
  <c r="I348" i="1"/>
  <c r="I4821" i="1"/>
  <c r="I4822" i="1"/>
  <c r="I4823" i="1"/>
  <c r="I355" i="1"/>
  <c r="I4824" i="1"/>
  <c r="I4825" i="1"/>
  <c r="I4826" i="1"/>
  <c r="I4827" i="1"/>
  <c r="I4828" i="1"/>
  <c r="I4829" i="1"/>
  <c r="I4830" i="1"/>
  <c r="I4831" i="1"/>
  <c r="I4832" i="1"/>
  <c r="I4833" i="1"/>
  <c r="I4834" i="1"/>
  <c r="I351" i="1"/>
  <c r="I4835" i="1"/>
  <c r="I352" i="1"/>
  <c r="I358" i="1"/>
  <c r="I359" i="1"/>
  <c r="I360" i="1"/>
  <c r="I361" i="1"/>
  <c r="I362" i="1"/>
  <c r="I4836" i="1"/>
  <c r="I4837" i="1"/>
  <c r="I4838" i="1"/>
  <c r="I4839" i="1"/>
  <c r="I4840" i="1"/>
  <c r="I4841" i="1"/>
  <c r="I4842" i="1"/>
  <c r="I4843" i="1"/>
  <c r="I363" i="1"/>
  <c r="I368" i="1"/>
  <c r="I369" i="1"/>
  <c r="I376" i="1"/>
  <c r="I377" i="1"/>
  <c r="I378" i="1"/>
  <c r="I379" i="1"/>
  <c r="I4844" i="1"/>
  <c r="I4845" i="1"/>
  <c r="I4846" i="1"/>
  <c r="I381" i="1"/>
  <c r="I380" i="1"/>
  <c r="I382" i="1"/>
  <c r="I4847" i="1"/>
  <c r="I383" i="1"/>
  <c r="I384" i="1"/>
  <c r="I385" i="1"/>
  <c r="I386" i="1"/>
  <c r="I387" i="1"/>
  <c r="I390" i="1"/>
  <c r="I391" i="1"/>
  <c r="I4848" i="1"/>
  <c r="I4849" i="1"/>
  <c r="I4850" i="1"/>
  <c r="I4851" i="1"/>
  <c r="I4852" i="1"/>
  <c r="I4853" i="1"/>
  <c r="I4854" i="1"/>
  <c r="I4855" i="1"/>
  <c r="I4856" i="1"/>
  <c r="I4857" i="1"/>
  <c r="I4858" i="1"/>
  <c r="I4859" i="1"/>
  <c r="I4860" i="1"/>
  <c r="I4861" i="1"/>
  <c r="I4862" i="1"/>
  <c r="I4863" i="1"/>
  <c r="I409" i="1"/>
  <c r="I410" i="1"/>
  <c r="I411" i="1"/>
  <c r="I412" i="1"/>
  <c r="I413" i="1"/>
  <c r="I414" i="1"/>
  <c r="I415" i="1"/>
  <c r="I416" i="1"/>
  <c r="I417" i="1"/>
  <c r="I418" i="1"/>
  <c r="I397" i="1"/>
  <c r="I398" i="1"/>
  <c r="I399" i="1"/>
  <c r="I400" i="1"/>
  <c r="I401" i="1"/>
  <c r="I402" i="1"/>
  <c r="I403" i="1"/>
  <c r="I396" i="1"/>
  <c r="I404" i="1"/>
  <c r="I405" i="1"/>
  <c r="I406" i="1"/>
  <c r="I407" i="1"/>
  <c r="I408" i="1"/>
  <c r="I420" i="1"/>
  <c r="I4864" i="1"/>
  <c r="I421" i="1"/>
  <c r="I422" i="1"/>
  <c r="I423" i="1"/>
  <c r="I424" i="1"/>
  <c r="I425" i="1"/>
  <c r="I426" i="1"/>
  <c r="I427" i="1"/>
  <c r="I428" i="1"/>
  <c r="I429" i="1"/>
  <c r="I430" i="1"/>
  <c r="I431" i="1"/>
  <c r="I432" i="1"/>
  <c r="I434" i="1"/>
  <c r="I320" i="1"/>
  <c r="I435" i="1"/>
  <c r="I436" i="1"/>
  <c r="I437" i="1"/>
  <c r="I439" i="1"/>
  <c r="I440" i="1"/>
  <c r="I441" i="1"/>
  <c r="I4865" i="1"/>
  <c r="I447" i="1"/>
  <c r="I448" i="1"/>
  <c r="I449" i="1"/>
  <c r="I450" i="1"/>
  <c r="I451" i="1"/>
  <c r="I452" i="1"/>
  <c r="I453" i="1"/>
  <c r="I454" i="1"/>
  <c r="I455" i="1"/>
  <c r="I456" i="1"/>
  <c r="I457" i="1"/>
  <c r="I443" i="1"/>
  <c r="I458" i="1"/>
  <c r="I459" i="1"/>
  <c r="I460" i="1"/>
  <c r="I461" i="1"/>
  <c r="I462" i="1"/>
  <c r="I463" i="1"/>
  <c r="I464" i="1"/>
  <c r="I465" i="1"/>
  <c r="I466" i="1"/>
  <c r="I467" i="1"/>
  <c r="I468" i="1"/>
  <c r="I469" i="1"/>
  <c r="I470" i="1"/>
  <c r="I474" i="1"/>
  <c r="I471" i="1"/>
  <c r="I472" i="1"/>
  <c r="I473" i="1"/>
  <c r="I4867" i="1"/>
  <c r="I4868" i="1"/>
  <c r="I4869" i="1"/>
  <c r="I4870" i="1"/>
  <c r="I475" i="1"/>
  <c r="I476" i="1"/>
  <c r="I477" i="1"/>
  <c r="I4871" i="1"/>
  <c r="I478" i="1"/>
  <c r="I4866" i="1"/>
  <c r="I479" i="1"/>
  <c r="I480" i="1"/>
  <c r="I4872" i="1"/>
  <c r="I4873" i="1"/>
  <c r="I481" i="1"/>
  <c r="I482" i="1"/>
  <c r="I4874" i="1"/>
  <c r="I483" i="1"/>
  <c r="I4875" i="1"/>
  <c r="I4876" i="1"/>
  <c r="I4877" i="1"/>
  <c r="I4878" i="1"/>
  <c r="I4879" i="1"/>
  <c r="I4880" i="1"/>
  <c r="I4881" i="1"/>
  <c r="I4882" i="1"/>
  <c r="I4883" i="1"/>
  <c r="I4884" i="1"/>
  <c r="I4885" i="1"/>
  <c r="I4886" i="1"/>
  <c r="I4887" i="1"/>
  <c r="I4888" i="1"/>
  <c r="I4889" i="1"/>
  <c r="I4890" i="1"/>
  <c r="I4891" i="1"/>
  <c r="I4892" i="1"/>
  <c r="I488" i="1"/>
  <c r="I489" i="1"/>
  <c r="I486" i="1"/>
  <c r="I491" i="1"/>
  <c r="I492" i="1"/>
  <c r="I493" i="1"/>
  <c r="I494" i="1"/>
  <c r="I497" i="1"/>
  <c r="I498" i="1"/>
  <c r="I500" i="1"/>
  <c r="I501" i="1"/>
  <c r="I4893" i="1"/>
  <c r="I4894" i="1"/>
  <c r="I4895" i="1"/>
  <c r="I4896" i="1"/>
  <c r="I4897" i="1"/>
  <c r="I4898" i="1"/>
  <c r="I4899" i="1"/>
  <c r="I4900" i="1"/>
  <c r="I4901" i="1"/>
  <c r="I4902" i="1"/>
  <c r="I4903" i="1"/>
  <c r="I4904" i="1"/>
  <c r="I4905" i="1"/>
  <c r="I4906" i="1"/>
  <c r="I505" i="1"/>
  <c r="I506" i="1"/>
  <c r="I507" i="1"/>
  <c r="I508" i="1"/>
  <c r="I509" i="1"/>
  <c r="I510" i="1"/>
  <c r="I511" i="1"/>
  <c r="I512" i="1"/>
  <c r="I513" i="1"/>
  <c r="I514" i="1"/>
  <c r="I515" i="1"/>
  <c r="I516" i="1"/>
  <c r="I517" i="1"/>
  <c r="I518" i="1"/>
  <c r="I519" i="1"/>
  <c r="I520" i="1"/>
  <c r="I527" i="1"/>
  <c r="I528" i="1"/>
  <c r="I521" i="1"/>
  <c r="I4907" i="1"/>
  <c r="I523" i="1"/>
  <c r="I524" i="1"/>
  <c r="I529" i="1"/>
  <c r="I530" i="1"/>
  <c r="I531" i="1"/>
  <c r="I532" i="1"/>
  <c r="I533" i="1"/>
  <c r="I534" i="1"/>
  <c r="I535" i="1"/>
  <c r="I536" i="1"/>
  <c r="I537" i="1"/>
  <c r="I4908" i="1"/>
  <c r="I4909" i="1"/>
  <c r="I4910" i="1"/>
  <c r="I4911" i="1"/>
  <c r="I4912" i="1"/>
  <c r="I4913" i="1"/>
  <c r="I4914" i="1"/>
  <c r="I4915" i="1"/>
  <c r="I4916" i="1"/>
  <c r="I4917" i="1"/>
  <c r="I4918" i="1"/>
  <c r="I4919" i="1"/>
  <c r="I4920" i="1"/>
  <c r="I543" i="1"/>
  <c r="I544" i="1"/>
  <c r="I545" i="1"/>
  <c r="I546" i="1"/>
  <c r="I547" i="1"/>
  <c r="I548" i="1"/>
  <c r="I549" i="1"/>
  <c r="I550" i="1"/>
  <c r="I551" i="1"/>
  <c r="I552" i="1"/>
  <c r="I553" i="1"/>
  <c r="I554" i="1"/>
  <c r="I555" i="1"/>
  <c r="I556" i="1"/>
  <c r="I557" i="1"/>
  <c r="I4921" i="1"/>
  <c r="I558" i="1"/>
  <c r="I559" i="1"/>
  <c r="I560" i="1"/>
  <c r="I561" i="1"/>
  <c r="I562" i="1"/>
  <c r="I563" i="1"/>
  <c r="I565" i="1"/>
  <c r="I566" i="1"/>
  <c r="I567" i="1"/>
  <c r="I568" i="1"/>
  <c r="I4922" i="1"/>
  <c r="I569" i="1"/>
  <c r="I570" i="1"/>
  <c r="I571" i="1"/>
  <c r="I572" i="1"/>
  <c r="I573" i="1"/>
  <c r="I574" i="1"/>
  <c r="I575" i="1"/>
  <c r="I576" i="1"/>
  <c r="I4923" i="1"/>
  <c r="I4924" i="1"/>
  <c r="I4925" i="1"/>
  <c r="I4926" i="1"/>
  <c r="I4927" i="1"/>
  <c r="I4928" i="1"/>
  <c r="I4929" i="1"/>
  <c r="I4930" i="1"/>
  <c r="I4931" i="1"/>
  <c r="I4932" i="1"/>
  <c r="I4933" i="1"/>
  <c r="I4934" i="1"/>
  <c r="I4935" i="1"/>
  <c r="I4936" i="1"/>
  <c r="I4937" i="1"/>
  <c r="I4938" i="1"/>
  <c r="I587" i="1"/>
  <c r="I588" i="1"/>
  <c r="I589" i="1"/>
  <c r="I590" i="1"/>
  <c r="I591" i="1"/>
  <c r="I592" i="1"/>
  <c r="I4941" i="1"/>
  <c r="I4942" i="1"/>
  <c r="I4943" i="1"/>
  <c r="I4944" i="1"/>
  <c r="I4945" i="1"/>
  <c r="I4946" i="1"/>
  <c r="I4947" i="1"/>
  <c r="I4948" i="1"/>
  <c r="I4949" i="1"/>
  <c r="I4950" i="1"/>
  <c r="I595" i="1"/>
  <c r="I596" i="1"/>
  <c r="I597" i="1"/>
  <c r="I598" i="1"/>
  <c r="I599" i="1"/>
  <c r="I4951" i="1"/>
  <c r="I4952" i="1"/>
  <c r="I4953" i="1"/>
  <c r="I4954" i="1"/>
  <c r="I4955" i="1"/>
  <c r="I601" i="1"/>
  <c r="I4956" i="1"/>
  <c r="I4957" i="1"/>
  <c r="I4958" i="1"/>
  <c r="I4959" i="1"/>
  <c r="I759" i="1"/>
  <c r="I4995" i="1"/>
  <c r="I4996" i="1"/>
  <c r="I762" i="1"/>
  <c r="I763" i="1"/>
  <c r="I760" i="1"/>
  <c r="I761" i="1"/>
  <c r="I764" i="1"/>
  <c r="I765" i="1"/>
  <c r="I766" i="1"/>
  <c r="I4997" i="1"/>
  <c r="I4998" i="1"/>
  <c r="I4999" i="1"/>
  <c r="I5000" i="1"/>
  <c r="I5001" i="1"/>
  <c r="I5002" i="1"/>
  <c r="I5003" i="1"/>
  <c r="I5004" i="1"/>
  <c r="I767" i="1"/>
  <c r="I768" i="1"/>
  <c r="I769" i="1"/>
  <c r="I770" i="1"/>
  <c r="I771" i="1"/>
  <c r="I772" i="1"/>
  <c r="I773" i="1"/>
  <c r="I5005" i="1"/>
  <c r="I5006" i="1"/>
  <c r="I5007" i="1"/>
  <c r="I5008" i="1"/>
  <c r="I5009" i="1"/>
  <c r="I774" i="1"/>
  <c r="I5010" i="1"/>
  <c r="I5011" i="1"/>
  <c r="I775" i="1"/>
  <c r="I776" i="1"/>
  <c r="I789" i="1"/>
  <c r="I790" i="1"/>
  <c r="I791" i="1"/>
  <c r="I792" i="1"/>
  <c r="I793" i="1"/>
  <c r="I794" i="1"/>
  <c r="I795" i="1"/>
  <c r="I796" i="1"/>
  <c r="I780" i="1"/>
  <c r="I781" i="1"/>
  <c r="I782" i="1"/>
  <c r="I783" i="1"/>
  <c r="I784" i="1"/>
  <c r="I785" i="1"/>
  <c r="I786" i="1"/>
  <c r="I787" i="1"/>
  <c r="I5013" i="1"/>
  <c r="I5014" i="1"/>
  <c r="I5015" i="1"/>
  <c r="I5016" i="1"/>
  <c r="I5017" i="1"/>
  <c r="I5018" i="1"/>
  <c r="I5019" i="1"/>
  <c r="I5020" i="1"/>
  <c r="I5021" i="1"/>
  <c r="I5022" i="1"/>
  <c r="I5023" i="1"/>
  <c r="I5024" i="1"/>
  <c r="I5025" i="1"/>
  <c r="I5026" i="1"/>
  <c r="I5028" i="1"/>
  <c r="I5029" i="1"/>
  <c r="I5030" i="1"/>
  <c r="I5031" i="1"/>
  <c r="I5032" i="1"/>
  <c r="I5033" i="1"/>
  <c r="I5034" i="1"/>
  <c r="I5035" i="1"/>
  <c r="I5036" i="1"/>
  <c r="I5037" i="1"/>
  <c r="I5038" i="1"/>
  <c r="I5039" i="1"/>
  <c r="I802" i="1"/>
  <c r="I803" i="1"/>
  <c r="I804" i="1"/>
  <c r="I805" i="1"/>
  <c r="I806" i="1"/>
  <c r="I807" i="1"/>
  <c r="I808" i="1"/>
  <c r="I809" i="1"/>
  <c r="I810" i="1"/>
  <c r="I811" i="1"/>
  <c r="I812" i="1"/>
  <c r="I813" i="1"/>
  <c r="I815" i="1"/>
  <c r="I816" i="1"/>
  <c r="I817" i="1"/>
  <c r="I814" i="1"/>
  <c r="I818" i="1"/>
  <c r="I819" i="1"/>
  <c r="I820" i="1"/>
  <c r="I5040" i="1"/>
  <c r="I822" i="1"/>
  <c r="I823" i="1"/>
  <c r="I824" i="1"/>
  <c r="I825" i="1"/>
  <c r="I826" i="1"/>
  <c r="I827" i="1"/>
  <c r="I828" i="1"/>
  <c r="I829" i="1"/>
  <c r="I830" i="1"/>
  <c r="I831" i="1"/>
  <c r="I832" i="1"/>
  <c r="I833" i="1"/>
  <c r="I834" i="1"/>
  <c r="I5042" i="1"/>
  <c r="I5043" i="1"/>
  <c r="I5044" i="1"/>
  <c r="I5045" i="1"/>
  <c r="I5046" i="1"/>
  <c r="I5047" i="1"/>
  <c r="I5048" i="1"/>
  <c r="I838" i="1"/>
  <c r="I5049" i="1"/>
  <c r="I839" i="1"/>
  <c r="I840" i="1"/>
  <c r="I841" i="1"/>
  <c r="I842" i="1"/>
  <c r="I844" i="1"/>
  <c r="I845" i="1"/>
  <c r="I846" i="1"/>
  <c r="I847" i="1"/>
  <c r="I848" i="1"/>
  <c r="I849" i="1"/>
  <c r="I850" i="1"/>
  <c r="I851" i="1"/>
  <c r="I852" i="1"/>
  <c r="I853" i="1"/>
  <c r="I854" i="1"/>
  <c r="I5051" i="1"/>
  <c r="I5052" i="1"/>
  <c r="I5053" i="1"/>
  <c r="I5054" i="1"/>
  <c r="I5055" i="1"/>
  <c r="I5056" i="1"/>
  <c r="I5057" i="1"/>
  <c r="I857" i="1"/>
  <c r="I858" i="1"/>
  <c r="I5059" i="1"/>
  <c r="I5060" i="1"/>
  <c r="I5061" i="1"/>
  <c r="I5062" i="1"/>
  <c r="I5063" i="1"/>
  <c r="I859" i="1"/>
  <c r="I860" i="1"/>
  <c r="I861" i="1"/>
  <c r="I862" i="1"/>
  <c r="I863" i="1"/>
  <c r="I864" i="1"/>
  <c r="I865" i="1"/>
  <c r="I866" i="1"/>
  <c r="I867" i="1"/>
  <c r="I868" i="1"/>
  <c r="I872" i="1"/>
  <c r="I5065" i="1"/>
  <c r="I5066" i="1"/>
  <c r="I5067" i="1"/>
  <c r="I5068" i="1"/>
  <c r="I5069" i="1"/>
  <c r="I5070" i="1"/>
  <c r="I5071" i="1"/>
  <c r="I873" i="1"/>
  <c r="I875" i="1"/>
  <c r="I876" i="1"/>
  <c r="I877" i="1"/>
  <c r="I880" i="1"/>
  <c r="I881" i="1"/>
  <c r="I882" i="1"/>
  <c r="I883" i="1"/>
  <c r="I884" i="1"/>
  <c r="I885" i="1"/>
  <c r="I886" i="1"/>
  <c r="I887" i="1"/>
  <c r="I888" i="1"/>
  <c r="I891" i="1"/>
  <c r="I892" i="1"/>
  <c r="I893" i="1"/>
  <c r="I894" i="1"/>
  <c r="I895" i="1"/>
  <c r="I889" i="1"/>
  <c r="I890" i="1"/>
  <c r="I5073" i="1"/>
  <c r="I5074" i="1"/>
  <c r="I5075" i="1"/>
  <c r="I5076" i="1"/>
  <c r="I5077" i="1"/>
  <c r="I5078" i="1"/>
  <c r="I5079" i="1"/>
  <c r="I5080" i="1"/>
  <c r="I5081" i="1"/>
  <c r="I5082" i="1"/>
  <c r="I5083" i="1"/>
  <c r="I5084" i="1"/>
  <c r="I898" i="1"/>
  <c r="I899" i="1"/>
  <c r="I900" i="1"/>
  <c r="I901" i="1"/>
  <c r="I902" i="1"/>
  <c r="I903" i="1"/>
  <c r="I904" i="1"/>
  <c r="I905" i="1"/>
  <c r="I906" i="1"/>
  <c r="I907" i="1"/>
  <c r="I908" i="1"/>
  <c r="I909" i="1"/>
  <c r="I910" i="1"/>
  <c r="I911" i="1"/>
  <c r="I912" i="1"/>
  <c r="I913" i="1"/>
  <c r="I914" i="1"/>
  <c r="I915" i="1"/>
  <c r="I916" i="1"/>
  <c r="I917" i="1"/>
  <c r="I918" i="1"/>
  <c r="I919" i="1"/>
  <c r="I920" i="1"/>
  <c r="I921" i="1"/>
  <c r="I5085" i="1"/>
  <c r="I5086" i="1"/>
  <c r="I924" i="1"/>
  <c r="I5087" i="1"/>
  <c r="I5088" i="1"/>
  <c r="I5089" i="1"/>
  <c r="I5090" i="1"/>
  <c r="I5091" i="1"/>
  <c r="I5092" i="1"/>
  <c r="I5093" i="1"/>
  <c r="I927" i="1"/>
  <c r="I5094" i="1"/>
  <c r="I5095" i="1"/>
  <c r="I929" i="1"/>
  <c r="I930" i="1"/>
  <c r="I5097" i="1"/>
  <c r="I932" i="1"/>
  <c r="I933" i="1"/>
  <c r="I934" i="1"/>
  <c r="I931" i="1"/>
  <c r="I935" i="1"/>
  <c r="I936" i="1"/>
  <c r="I937" i="1"/>
  <c r="I938" i="1"/>
  <c r="I939" i="1"/>
  <c r="I5098" i="1"/>
  <c r="I5099" i="1"/>
  <c r="I5100" i="1"/>
  <c r="I5101" i="1"/>
  <c r="I940" i="1"/>
  <c r="I941" i="1"/>
  <c r="I5102" i="1"/>
  <c r="I5103" i="1"/>
  <c r="I5104" i="1"/>
  <c r="I5105" i="1"/>
  <c r="I5106" i="1"/>
  <c r="I944" i="1"/>
  <c r="I945" i="1"/>
  <c r="I946" i="1"/>
  <c r="I947" i="1"/>
  <c r="I948" i="1"/>
  <c r="I951" i="1"/>
  <c r="I952" i="1"/>
  <c r="I953" i="1"/>
  <c r="I954" i="1"/>
  <c r="I5110" i="1"/>
  <c r="I5111" i="1"/>
  <c r="I5112" i="1"/>
  <c r="I5113" i="1"/>
  <c r="I5114" i="1"/>
  <c r="I5115" i="1"/>
  <c r="I956" i="1"/>
  <c r="I959" i="1"/>
  <c r="I960" i="1"/>
  <c r="I958" i="1"/>
  <c r="I957" i="1"/>
  <c r="I5116" i="1"/>
  <c r="I5117" i="1"/>
  <c r="I5118" i="1"/>
  <c r="I5119" i="1"/>
  <c r="I5120" i="1"/>
  <c r="I5121" i="1"/>
  <c r="I973" i="1"/>
  <c r="I974" i="1"/>
  <c r="I975" i="1"/>
  <c r="I976" i="1"/>
  <c r="I5122" i="1"/>
  <c r="I5123" i="1"/>
  <c r="I5124" i="1"/>
  <c r="I5125" i="1"/>
  <c r="I5126" i="1"/>
  <c r="I977" i="1"/>
  <c r="I980" i="1"/>
  <c r="I978" i="1"/>
  <c r="I963" i="1"/>
  <c r="I964" i="1"/>
  <c r="I965" i="1"/>
  <c r="I966" i="1"/>
  <c r="I967" i="1"/>
  <c r="I968" i="1"/>
  <c r="I969" i="1"/>
  <c r="I979" i="1"/>
  <c r="I5127" i="1"/>
  <c r="I5128" i="1"/>
  <c r="I5129" i="1"/>
  <c r="I5130" i="1"/>
  <c r="I5131" i="1"/>
  <c r="I5132" i="1"/>
  <c r="I5138" i="1"/>
  <c r="I5139" i="1"/>
  <c r="I985" i="1"/>
  <c r="I986" i="1"/>
  <c r="I987" i="1"/>
  <c r="I988" i="1"/>
  <c r="I991" i="1"/>
  <c r="I992" i="1"/>
  <c r="I993" i="1"/>
  <c r="I5140" i="1"/>
  <c r="I5141" i="1"/>
  <c r="I5142" i="1"/>
  <c r="I5143" i="1"/>
  <c r="I5144" i="1"/>
  <c r="I997" i="1"/>
  <c r="I998" i="1"/>
  <c r="I999" i="1"/>
  <c r="I1000" i="1"/>
  <c r="I1001" i="1"/>
  <c r="I1002" i="1"/>
  <c r="I1003" i="1"/>
  <c r="I1004" i="1"/>
  <c r="I1005" i="1"/>
  <c r="I1006" i="1"/>
  <c r="I1007" i="1"/>
  <c r="I1008" i="1"/>
  <c r="I1013" i="1"/>
  <c r="I1015" i="1"/>
  <c r="I1018" i="1"/>
  <c r="I1019" i="1"/>
  <c r="I1020" i="1"/>
  <c r="I1021" i="1"/>
  <c r="I1022" i="1"/>
  <c r="I1023" i="1"/>
  <c r="I5145" i="1"/>
  <c r="I5149" i="1"/>
  <c r="I5146" i="1"/>
  <c r="I5147" i="1"/>
  <c r="I5148" i="1"/>
  <c r="I1026" i="1"/>
  <c r="I1027" i="1"/>
  <c r="I1028" i="1"/>
  <c r="I1029" i="1"/>
  <c r="I1030" i="1"/>
  <c r="I1031" i="1"/>
  <c r="I1032" i="1"/>
  <c r="I1033" i="1"/>
  <c r="I1034" i="1"/>
  <c r="I1035" i="1"/>
  <c r="I1036" i="1"/>
  <c r="I1037" i="1"/>
  <c r="I1039" i="1"/>
  <c r="I1040" i="1"/>
  <c r="I5150" i="1"/>
  <c r="I5151" i="1"/>
  <c r="I5152" i="1"/>
  <c r="I1043" i="1"/>
  <c r="I1044" i="1"/>
  <c r="I1045" i="1"/>
  <c r="I5153" i="1"/>
  <c r="I5154" i="1"/>
  <c r="I5155" i="1"/>
  <c r="I5156" i="1"/>
  <c r="I5157" i="1"/>
  <c r="I5158"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5159" i="1"/>
  <c r="I5160" i="1"/>
  <c r="I1071" i="1"/>
  <c r="I1072" i="1"/>
  <c r="I5161" i="1"/>
  <c r="I5162" i="1"/>
  <c r="I1073" i="1"/>
  <c r="I1074" i="1"/>
  <c r="I5163" i="1"/>
  <c r="I5164" i="1"/>
  <c r="I5165" i="1"/>
  <c r="I1075" i="1"/>
  <c r="I1076" i="1"/>
  <c r="I5166" i="1"/>
  <c r="I5170" i="1"/>
  <c r="I5171" i="1"/>
  <c r="I5172" i="1"/>
  <c r="I5173" i="1"/>
  <c r="I5174" i="1"/>
  <c r="I5175" i="1"/>
  <c r="I5176" i="1"/>
  <c r="I5177" i="1"/>
  <c r="I5178" i="1"/>
  <c r="I5179" i="1"/>
  <c r="I5180" i="1"/>
  <c r="I5181" i="1"/>
  <c r="I1078" i="1"/>
  <c r="I1079" i="1"/>
  <c r="I1080" i="1"/>
  <c r="I1081" i="1"/>
  <c r="I1082" i="1"/>
  <c r="I1083" i="1"/>
  <c r="I1084" i="1"/>
  <c r="I1085" i="1"/>
  <c r="I1086" i="1"/>
  <c r="I1087" i="1"/>
  <c r="I1088" i="1"/>
  <c r="I1089" i="1"/>
  <c r="I1090" i="1"/>
  <c r="I1091" i="1"/>
  <c r="I1092" i="1"/>
  <c r="I5182" i="1"/>
  <c r="I1093" i="1"/>
  <c r="I1094" i="1"/>
  <c r="I5183" i="1"/>
  <c r="I5184" i="1"/>
  <c r="I5185" i="1"/>
  <c r="I1095" i="1"/>
  <c r="I1096" i="1"/>
  <c r="I1097" i="1"/>
  <c r="I1098" i="1"/>
  <c r="I1099" i="1"/>
  <c r="I1100" i="1"/>
  <c r="I1101" i="1"/>
  <c r="I1102" i="1"/>
  <c r="I1103" i="1"/>
  <c r="I1104" i="1"/>
  <c r="I1105" i="1"/>
  <c r="I1106" i="1"/>
  <c r="I1107" i="1"/>
  <c r="I1108" i="1"/>
  <c r="I1109" i="1"/>
  <c r="I1110" i="1"/>
  <c r="I1111" i="1"/>
  <c r="I5186" i="1"/>
  <c r="I5187" i="1"/>
  <c r="I5188" i="1"/>
  <c r="I5189" i="1"/>
  <c r="I1112" i="1"/>
  <c r="I1113" i="1"/>
  <c r="I1114" i="1"/>
  <c r="I1115" i="1"/>
  <c r="I1116" i="1"/>
  <c r="I1117" i="1"/>
  <c r="I1118" i="1"/>
  <c r="I1119" i="1"/>
  <c r="I1120" i="1"/>
  <c r="I5190" i="1"/>
  <c r="I1121" i="1"/>
  <c r="I1122" i="1"/>
  <c r="I1124" i="1"/>
  <c r="I1125" i="1"/>
  <c r="I1123" i="1"/>
  <c r="I1128" i="1"/>
  <c r="I1129" i="1"/>
  <c r="I1130" i="1"/>
  <c r="I1131" i="1"/>
  <c r="I1132" i="1"/>
  <c r="I1133" i="1"/>
  <c r="I1134" i="1"/>
  <c r="I1135" i="1"/>
  <c r="I1136" i="1"/>
  <c r="I1137" i="1"/>
  <c r="I1138" i="1"/>
  <c r="I1139" i="1"/>
  <c r="I5192" i="1"/>
  <c r="I1140" i="1"/>
  <c r="I1141" i="1"/>
  <c r="I5194" i="1"/>
  <c r="I1146" i="1"/>
  <c r="I1147" i="1"/>
  <c r="I1148" i="1"/>
  <c r="I1149" i="1"/>
  <c r="I1150" i="1"/>
  <c r="I1151" i="1"/>
  <c r="I1152" i="1"/>
  <c r="I1153" i="1"/>
  <c r="I1154" i="1"/>
  <c r="I1155" i="1"/>
  <c r="I1156" i="1"/>
  <c r="I1157" i="1"/>
  <c r="I1158" i="1"/>
  <c r="I1159" i="1"/>
  <c r="I1160" i="1"/>
  <c r="I1161" i="1"/>
  <c r="I1162" i="1"/>
  <c r="I1163" i="1"/>
  <c r="I1164" i="1"/>
  <c r="I1165" i="1"/>
  <c r="I5195" i="1"/>
  <c r="I5196" i="1"/>
  <c r="I1167" i="1"/>
  <c r="I5197" i="1"/>
  <c r="I1168" i="1"/>
  <c r="I1169" i="1"/>
  <c r="I1170" i="1"/>
  <c r="I1171" i="1"/>
  <c r="I1172" i="1"/>
  <c r="I1173" i="1"/>
  <c r="I1174" i="1"/>
  <c r="I1175" i="1"/>
  <c r="I1181" i="1"/>
  <c r="I1182" i="1"/>
  <c r="I1183" i="1"/>
  <c r="I1176" i="1"/>
  <c r="I5198" i="1"/>
  <c r="I1177" i="1"/>
  <c r="I1178" i="1"/>
  <c r="I1179" i="1"/>
  <c r="I1180" i="1"/>
  <c r="I5199" i="1"/>
  <c r="I5200" i="1"/>
  <c r="I1184" i="1"/>
  <c r="I1185" i="1"/>
  <c r="I1186" i="1"/>
  <c r="I1187" i="1"/>
  <c r="I5201" i="1"/>
  <c r="I5202" i="1"/>
  <c r="I5203" i="1"/>
  <c r="I5204" i="1"/>
  <c r="I1188" i="1"/>
  <c r="I1189" i="1"/>
  <c r="I1190" i="1"/>
  <c r="I1191" i="1"/>
  <c r="I1192" i="1"/>
  <c r="I1193" i="1"/>
  <c r="I5205" i="1"/>
  <c r="I1194" i="1"/>
  <c r="I1195" i="1"/>
  <c r="I1196" i="1"/>
  <c r="I1197" i="1"/>
  <c r="I1198" i="1"/>
  <c r="I1199" i="1"/>
  <c r="I1200" i="1"/>
  <c r="I1201" i="1"/>
  <c r="I1202" i="1"/>
  <c r="I1203" i="1"/>
  <c r="I1204" i="1"/>
  <c r="I1205" i="1"/>
  <c r="I1206" i="1"/>
  <c r="I5206" i="1"/>
  <c r="I1207" i="1"/>
  <c r="I1208" i="1"/>
  <c r="I1209" i="1"/>
  <c r="I1210" i="1"/>
  <c r="I1211" i="1"/>
  <c r="I1212" i="1"/>
  <c r="I1213" i="1"/>
  <c r="I5207" i="1"/>
  <c r="I5208" i="1"/>
  <c r="I1214" i="1"/>
  <c r="I5209" i="1"/>
  <c r="I5210"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7" i="1"/>
  <c r="I1240" i="1"/>
  <c r="I1241" i="1"/>
  <c r="I1242" i="1"/>
  <c r="I1243" i="1"/>
  <c r="I1244" i="1"/>
  <c r="I1245" i="1"/>
  <c r="I1246" i="1"/>
  <c r="I1248" i="1"/>
  <c r="I5211" i="1"/>
  <c r="I5212" i="1"/>
  <c r="I1249" i="1"/>
  <c r="I1250" i="1"/>
  <c r="I1251" i="1"/>
  <c r="I1252" i="1"/>
  <c r="I1253" i="1"/>
  <c r="I5213" i="1"/>
  <c r="I1254" i="1"/>
  <c r="I1255" i="1"/>
  <c r="I1256" i="1"/>
  <c r="I5215" i="1"/>
  <c r="I5216" i="1"/>
  <c r="I5217" i="1"/>
  <c r="I5218" i="1"/>
  <c r="I5219" i="1"/>
  <c r="I5220" i="1"/>
  <c r="I5221" i="1"/>
  <c r="I1258" i="1"/>
  <c r="I1257" i="1"/>
  <c r="I1259" i="1"/>
  <c r="I1260" i="1"/>
  <c r="I1261" i="1"/>
  <c r="I1262" i="1"/>
  <c r="I1263" i="1"/>
  <c r="I1264" i="1"/>
  <c r="I1265" i="1"/>
  <c r="I1266" i="1"/>
  <c r="I1267" i="1"/>
  <c r="I1268" i="1"/>
  <c r="I5222" i="1"/>
  <c r="I1269" i="1"/>
  <c r="I5223" i="1"/>
  <c r="I5224" i="1"/>
  <c r="I1270" i="1"/>
  <c r="I1271" i="1"/>
  <c r="I5225" i="1"/>
  <c r="I5226" i="1"/>
  <c r="I1272" i="1"/>
  <c r="I1273" i="1"/>
  <c r="I1274" i="1"/>
  <c r="I1275" i="1"/>
  <c r="I1276" i="1"/>
  <c r="I1277" i="1"/>
  <c r="I5227" i="1"/>
  <c r="I5228" i="1"/>
  <c r="I5229" i="1"/>
  <c r="I1278" i="1"/>
  <c r="I1279" i="1"/>
  <c r="I1280" i="1"/>
  <c r="I1281" i="1"/>
  <c r="I1282" i="1"/>
  <c r="I5230" i="1"/>
  <c r="I5231" i="1"/>
  <c r="I5232" i="1"/>
  <c r="I5233" i="1"/>
  <c r="I5234" i="1"/>
  <c r="I5235" i="1"/>
  <c r="I1283" i="1"/>
  <c r="I1284" i="1"/>
  <c r="I1285" i="1"/>
  <c r="I5236" i="1"/>
  <c r="I1287" i="1"/>
  <c r="I1288" i="1"/>
  <c r="I5237" i="1"/>
  <c r="I5238" i="1"/>
  <c r="I1289" i="1"/>
  <c r="I5244" i="1"/>
  <c r="I5245" i="1"/>
  <c r="I5246" i="1"/>
  <c r="I5247" i="1"/>
  <c r="I5248" i="1"/>
  <c r="I5249" i="1"/>
  <c r="I5250" i="1"/>
  <c r="I1322" i="1"/>
  <c r="I1323" i="1"/>
  <c r="I1321" i="1"/>
  <c r="I5251" i="1"/>
  <c r="I5252" i="1"/>
  <c r="I1324" i="1"/>
  <c r="I5253" i="1"/>
  <c r="I1326" i="1"/>
  <c r="I1327" i="1"/>
  <c r="I1329" i="1"/>
  <c r="I1330" i="1"/>
  <c r="I1331" i="1"/>
  <c r="I1332" i="1"/>
  <c r="I1333" i="1"/>
  <c r="I1334" i="1"/>
  <c r="I1335" i="1"/>
  <c r="I5255" i="1"/>
  <c r="I5256" i="1"/>
  <c r="I5254" i="1"/>
  <c r="I5257" i="1"/>
  <c r="I5258" i="1"/>
  <c r="I5259" i="1"/>
  <c r="I1336" i="1"/>
  <c r="I1337" i="1"/>
  <c r="I1338" i="1"/>
  <c r="I1339" i="1"/>
  <c r="I1341" i="1"/>
  <c r="I1342" i="1"/>
  <c r="I1343" i="1"/>
  <c r="I1344" i="1"/>
  <c r="I1345" i="1"/>
  <c r="I1346" i="1"/>
  <c r="I1350" i="1"/>
  <c r="I1351" i="1"/>
  <c r="I1352" i="1"/>
  <c r="I5260" i="1"/>
  <c r="I5261" i="1"/>
  <c r="I5262" i="1"/>
  <c r="I1353" i="1"/>
  <c r="I1354" i="1"/>
  <c r="I1355" i="1"/>
  <c r="I1356" i="1"/>
  <c r="I1357" i="1"/>
  <c r="I1358" i="1"/>
  <c r="I1359" i="1"/>
  <c r="I1360" i="1"/>
  <c r="I1361" i="1"/>
  <c r="I1362" i="1"/>
  <c r="I1363" i="1"/>
  <c r="I1364" i="1"/>
  <c r="I1374" i="1"/>
  <c r="I1375" i="1"/>
  <c r="I1376" i="1"/>
  <c r="I1377" i="1"/>
  <c r="I5263" i="1"/>
  <c r="I1365" i="1"/>
  <c r="I1366" i="1"/>
  <c r="I1367" i="1"/>
  <c r="I1368" i="1"/>
  <c r="I1369" i="1"/>
  <c r="I1370" i="1"/>
  <c r="I1371" i="1"/>
  <c r="I1372" i="1"/>
  <c r="I1373" i="1"/>
  <c r="I1347" i="1"/>
  <c r="I1348" i="1"/>
  <c r="I1349" i="1"/>
  <c r="I1379" i="1"/>
  <c r="I1380" i="1"/>
  <c r="I1381" i="1"/>
  <c r="I1382" i="1"/>
  <c r="I1383" i="1"/>
  <c r="I1384" i="1"/>
  <c r="I1385" i="1"/>
  <c r="I1386" i="1"/>
  <c r="I1387" i="1"/>
  <c r="I1388" i="1"/>
  <c r="I1389" i="1"/>
  <c r="I1390" i="1"/>
  <c r="I5264" i="1"/>
  <c r="I5265" i="1"/>
  <c r="I5266" i="1"/>
  <c r="I5267" i="1"/>
  <c r="I5268" i="1"/>
  <c r="I5269" i="1"/>
  <c r="I5270" i="1"/>
  <c r="I1391" i="1"/>
  <c r="I1392" i="1"/>
  <c r="I1393" i="1"/>
  <c r="I1394" i="1"/>
  <c r="I1395" i="1"/>
  <c r="I1396" i="1"/>
  <c r="I1397" i="1"/>
  <c r="I1398" i="1"/>
  <c r="I1399" i="1"/>
  <c r="I1400" i="1"/>
  <c r="I5271" i="1"/>
  <c r="I1401" i="1"/>
  <c r="I1402" i="1"/>
  <c r="I1403" i="1"/>
  <c r="I1404" i="1"/>
  <c r="I1405" i="1"/>
  <c r="I1406" i="1"/>
  <c r="I1407" i="1"/>
  <c r="I1408" i="1"/>
  <c r="I1409" i="1"/>
  <c r="I1410" i="1"/>
  <c r="I1378" i="1"/>
  <c r="I1411" i="1"/>
  <c r="I1416" i="1"/>
  <c r="I5272" i="1"/>
  <c r="I5273" i="1"/>
  <c r="I1415" i="1"/>
  <c r="I1417" i="1"/>
  <c r="I1418" i="1"/>
  <c r="I1419" i="1"/>
  <c r="I1420" i="1"/>
  <c r="I5274" i="1"/>
  <c r="I5978" i="1"/>
  <c r="I5275" i="1"/>
  <c r="I5276" i="1"/>
  <c r="I1422" i="1"/>
  <c r="I1423" i="1"/>
  <c r="I1424" i="1"/>
  <c r="I1425" i="1"/>
  <c r="I1426" i="1"/>
  <c r="I1427" i="1"/>
  <c r="I1428" i="1"/>
  <c r="I1429" i="1"/>
  <c r="I1430" i="1"/>
  <c r="I1431" i="1"/>
  <c r="I5277" i="1"/>
  <c r="I5278" i="1"/>
  <c r="I5279" i="1"/>
  <c r="I5280" i="1"/>
  <c r="I5281" i="1"/>
  <c r="I5282" i="1"/>
  <c r="I5283" i="1"/>
  <c r="I1432" i="1"/>
  <c r="I1433" i="1"/>
  <c r="I1434" i="1"/>
  <c r="I1435" i="1"/>
  <c r="I1436" i="1"/>
  <c r="I1437" i="1"/>
  <c r="I5284" i="1"/>
  <c r="I1439" i="1"/>
  <c r="I1438" i="1"/>
  <c r="I5285" i="1"/>
  <c r="I1440" i="1"/>
  <c r="I1441" i="1"/>
  <c r="I1442" i="1"/>
  <c r="I1443" i="1"/>
  <c r="I5286" i="1"/>
  <c r="I5287" i="1"/>
  <c r="I5288" i="1"/>
  <c r="I1444" i="1"/>
  <c r="I5289" i="1"/>
  <c r="I1445" i="1"/>
  <c r="I1447" i="1"/>
  <c r="I1448" i="1"/>
  <c r="I1449" i="1"/>
  <c r="I1450" i="1"/>
  <c r="I1451" i="1"/>
  <c r="I5290" i="1"/>
  <c r="I5291" i="1"/>
  <c r="I5292" i="1"/>
  <c r="I1446" i="1"/>
  <c r="I1452" i="1"/>
  <c r="I1453" i="1"/>
  <c r="I1454" i="1"/>
  <c r="I1455" i="1"/>
  <c r="I1456" i="1"/>
  <c r="I1457" i="1"/>
  <c r="I1458" i="1"/>
  <c r="I1459" i="1"/>
  <c r="I1460" i="1"/>
  <c r="I1461" i="1"/>
  <c r="I1462" i="1"/>
  <c r="I1463" i="1"/>
  <c r="I1464" i="1"/>
  <c r="I1465" i="1"/>
  <c r="I1466" i="1"/>
  <c r="I5293" i="1"/>
  <c r="I5294" i="1"/>
  <c r="I5295" i="1"/>
  <c r="I5296" i="1"/>
  <c r="I5297" i="1"/>
  <c r="I5298" i="1"/>
  <c r="I5299" i="1"/>
  <c r="I5300" i="1"/>
  <c r="I5325" i="1"/>
  <c r="I5326" i="1"/>
  <c r="I5320" i="1"/>
  <c r="I5321" i="1"/>
  <c r="I5322" i="1"/>
  <c r="I5323" i="1"/>
  <c r="I5327" i="1"/>
  <c r="I5328" i="1"/>
  <c r="I5301" i="1"/>
  <c r="I5302" i="1"/>
  <c r="I5303" i="1"/>
  <c r="I5304" i="1"/>
  <c r="I5305" i="1"/>
  <c r="I5306" i="1"/>
  <c r="I5307" i="1"/>
  <c r="I5308" i="1"/>
  <c r="I5309" i="1"/>
  <c r="I5310" i="1"/>
  <c r="I5311" i="1"/>
  <c r="I5312" i="1"/>
  <c r="I5313" i="1"/>
  <c r="I5314" i="1"/>
  <c r="I1469" i="1"/>
  <c r="I1474" i="1"/>
  <c r="I5315" i="1"/>
  <c r="I5316" i="1"/>
  <c r="I5317" i="1"/>
  <c r="I5318" i="1"/>
  <c r="I5319" i="1"/>
  <c r="I5324" i="1"/>
  <c r="I1471" i="1"/>
  <c r="I1472" i="1"/>
  <c r="I1475" i="1"/>
  <c r="I1476" i="1"/>
  <c r="I1473" i="1"/>
  <c r="I1477" i="1"/>
  <c r="I1478" i="1"/>
  <c r="I1479" i="1"/>
  <c r="I1480" i="1"/>
  <c r="I1481" i="1"/>
  <c r="I1482" i="1"/>
  <c r="I5329" i="1"/>
  <c r="I1483" i="1"/>
  <c r="I1484" i="1"/>
  <c r="I1485" i="1"/>
  <c r="I1486" i="1"/>
  <c r="I1489" i="1"/>
  <c r="I1490" i="1"/>
  <c r="I1491" i="1"/>
  <c r="I1492" i="1"/>
  <c r="I1493" i="1"/>
  <c r="I5330" i="1"/>
  <c r="I5331" i="1"/>
  <c r="I1495" i="1"/>
  <c r="I5332" i="1"/>
  <c r="I1496" i="1"/>
  <c r="I5333" i="1"/>
  <c r="I1497" i="1"/>
  <c r="I1498" i="1"/>
  <c r="I1499" i="1"/>
  <c r="I1500" i="1"/>
  <c r="I1501" i="1"/>
  <c r="I1502" i="1"/>
  <c r="I1503" i="1"/>
  <c r="I1504" i="1"/>
  <c r="I1505" i="1"/>
  <c r="I1506" i="1"/>
  <c r="I1507" i="1"/>
  <c r="I5334" i="1"/>
  <c r="I5335" i="1"/>
  <c r="I5336" i="1"/>
  <c r="I5337" i="1"/>
  <c r="I5338" i="1"/>
  <c r="I1508" i="1"/>
  <c r="I5339" i="1"/>
  <c r="I5341" i="1"/>
  <c r="I5342" i="1"/>
  <c r="I5343" i="1"/>
  <c r="I5344" i="1"/>
  <c r="I5345" i="1"/>
  <c r="I5346" i="1"/>
  <c r="I5347" i="1"/>
  <c r="I5348" i="1"/>
  <c r="I1509" i="1"/>
  <c r="I1510" i="1"/>
  <c r="I1511" i="1"/>
  <c r="I1512" i="1"/>
  <c r="I1513" i="1"/>
  <c r="I1514" i="1"/>
  <c r="I1515" i="1"/>
  <c r="I1516" i="1"/>
  <c r="I1517" i="1"/>
  <c r="I1518" i="1"/>
  <c r="I1519" i="1"/>
  <c r="I1520" i="1"/>
  <c r="I5349" i="1"/>
  <c r="I1521" i="1"/>
  <c r="I1522" i="1"/>
  <c r="I1523" i="1"/>
  <c r="I1524" i="1"/>
  <c r="I1525" i="1"/>
  <c r="I1526" i="1"/>
  <c r="I1527" i="1"/>
  <c r="I1528" i="1"/>
  <c r="I1529" i="1"/>
  <c r="I5340" i="1"/>
  <c r="I1530" i="1"/>
  <c r="I1531" i="1"/>
  <c r="I1532" i="1"/>
  <c r="I1533" i="1"/>
  <c r="I1534" i="1"/>
  <c r="I1535" i="1"/>
  <c r="I1537" i="1"/>
  <c r="I1536" i="1"/>
  <c r="I1538" i="1"/>
  <c r="I5350" i="1"/>
  <c r="I1543" i="1"/>
  <c r="I1546" i="1"/>
  <c r="I1551" i="1"/>
  <c r="I1552" i="1"/>
  <c r="I1547" i="1"/>
  <c r="I1548" i="1"/>
  <c r="I1553" i="1"/>
  <c r="I1554" i="1"/>
  <c r="I1555" i="1"/>
  <c r="I1556" i="1"/>
  <c r="I1557" i="1"/>
  <c r="I1558" i="1"/>
  <c r="I1559" i="1"/>
  <c r="I1561" i="1"/>
  <c r="I1562" i="1"/>
  <c r="I1560" i="1"/>
  <c r="I1563" i="1"/>
  <c r="I1564" i="1"/>
  <c r="I1565" i="1"/>
  <c r="I1566" i="1"/>
  <c r="I1567" i="1"/>
  <c r="I1568" i="1"/>
  <c r="I1569" i="1"/>
  <c r="I1570" i="1"/>
  <c r="I1571" i="1"/>
  <c r="I1572" i="1"/>
  <c r="I1573" i="1"/>
  <c r="I1574" i="1"/>
  <c r="I5351" i="1"/>
  <c r="I5352" i="1"/>
  <c r="I1575" i="1"/>
  <c r="I1576" i="1"/>
  <c r="I1581" i="1"/>
  <c r="I5355" i="1"/>
  <c r="I5356" i="1"/>
  <c r="I1601" i="1"/>
  <c r="I5358" i="1"/>
  <c r="I1582" i="1"/>
  <c r="I1583" i="1"/>
  <c r="I1594" i="1"/>
  <c r="I1595" i="1"/>
  <c r="I1596" i="1"/>
  <c r="I1597" i="1"/>
  <c r="I1598" i="1"/>
  <c r="I1599" i="1"/>
  <c r="I1600" i="1"/>
  <c r="I1593" i="1"/>
  <c r="I1584" i="1"/>
  <c r="I1585" i="1"/>
  <c r="I1586" i="1"/>
  <c r="I1587" i="1"/>
  <c r="I1588" i="1"/>
  <c r="I1589" i="1"/>
  <c r="I1590" i="1"/>
  <c r="I1591" i="1"/>
  <c r="I1592" i="1"/>
  <c r="I5357" i="1"/>
  <c r="I1602" i="1"/>
  <c r="I5359" i="1"/>
  <c r="I5360" i="1"/>
  <c r="I1607" i="1"/>
  <c r="I1608" i="1"/>
  <c r="I1606" i="1"/>
  <c r="I1609" i="1"/>
  <c r="I1611" i="1"/>
  <c r="I1612" i="1"/>
  <c r="I1610" i="1"/>
  <c r="I1613" i="1"/>
  <c r="I1617" i="1"/>
  <c r="I1618" i="1"/>
  <c r="I1619" i="1"/>
  <c r="I1620" i="1"/>
  <c r="I1621" i="1"/>
  <c r="I1614" i="1"/>
  <c r="I1622" i="1"/>
  <c r="I1623" i="1"/>
  <c r="I1624" i="1"/>
  <c r="I1625" i="1"/>
  <c r="I1626" i="1"/>
  <c r="I1627" i="1"/>
  <c r="I1628" i="1"/>
  <c r="I1629" i="1"/>
  <c r="I1630" i="1"/>
  <c r="I1616" i="1"/>
  <c r="I1631" i="1"/>
  <c r="I1632" i="1"/>
  <c r="I1633" i="1"/>
  <c r="I5361" i="1"/>
  <c r="I5362" i="1"/>
  <c r="I5363" i="1"/>
  <c r="I5364" i="1"/>
  <c r="I5365" i="1"/>
  <c r="I5366" i="1"/>
  <c r="I5367" i="1"/>
  <c r="I1635" i="1"/>
  <c r="I1636" i="1"/>
  <c r="I1634" i="1"/>
  <c r="I1637" i="1"/>
  <c r="I1638" i="1"/>
  <c r="I1639" i="1"/>
  <c r="I1640" i="1"/>
  <c r="I1641" i="1"/>
  <c r="I5368" i="1"/>
  <c r="I5369" i="1"/>
  <c r="I5370" i="1"/>
  <c r="I1642" i="1"/>
  <c r="I1643" i="1"/>
  <c r="I1644" i="1"/>
  <c r="I5371" i="1"/>
  <c r="I5372" i="1"/>
  <c r="I5373" i="1"/>
  <c r="I5374" i="1"/>
  <c r="I1645" i="1"/>
  <c r="I1646" i="1"/>
  <c r="I1647" i="1"/>
  <c r="I1648" i="1"/>
  <c r="I1649" i="1"/>
  <c r="I5375" i="1"/>
  <c r="I1652" i="1"/>
  <c r="I1653" i="1"/>
  <c r="I5376" i="1"/>
  <c r="I1654" i="1"/>
  <c r="I5377" i="1"/>
  <c r="I1656" i="1"/>
  <c r="I5378" i="1"/>
  <c r="I1658" i="1"/>
  <c r="I5379" i="1"/>
  <c r="I1659" i="1"/>
  <c r="I5380" i="1"/>
  <c r="I1662" i="1"/>
  <c r="I1669" i="1"/>
  <c r="I1666" i="1"/>
  <c r="I1667" i="1"/>
  <c r="I1668" i="1"/>
  <c r="I1663" i="1"/>
  <c r="I1664" i="1"/>
  <c r="I1665" i="1"/>
  <c r="I1678" i="1"/>
  <c r="I1679" i="1"/>
  <c r="I1680" i="1"/>
  <c r="I1681" i="1"/>
  <c r="I1671" i="1"/>
  <c r="I1672" i="1"/>
  <c r="I1673" i="1"/>
  <c r="I1670" i="1"/>
  <c r="I1674" i="1"/>
  <c r="I1675" i="1"/>
  <c r="I1676" i="1"/>
  <c r="I1677" i="1"/>
  <c r="I5381" i="1"/>
  <c r="I5382" i="1"/>
  <c r="I5383" i="1"/>
  <c r="I1684" i="1"/>
  <c r="I1685" i="1"/>
  <c r="I1686" i="1"/>
  <c r="I1687" i="1"/>
  <c r="I1688" i="1"/>
  <c r="I1689" i="1"/>
  <c r="I1690" i="1"/>
  <c r="I1691" i="1"/>
  <c r="I1692" i="1"/>
  <c r="I1693" i="1"/>
  <c r="I1694" i="1"/>
  <c r="I1695" i="1"/>
  <c r="I1696" i="1"/>
  <c r="I1697" i="1"/>
  <c r="I1698" i="1"/>
  <c r="I1699" i="1"/>
  <c r="I1700" i="1"/>
  <c r="I1701" i="1"/>
  <c r="I1702" i="1"/>
  <c r="I1682" i="1"/>
  <c r="I1703" i="1"/>
  <c r="I1683" i="1"/>
  <c r="I1704" i="1"/>
  <c r="I5384" i="1"/>
  <c r="I5385" i="1"/>
  <c r="I5386" i="1"/>
  <c r="I5387" i="1"/>
  <c r="I5388" i="1"/>
  <c r="I1705" i="1"/>
  <c r="I1706" i="1"/>
  <c r="I5389" i="1"/>
  <c r="I5390" i="1"/>
  <c r="I5391" i="1"/>
  <c r="I1707" i="1"/>
  <c r="I1708" i="1"/>
  <c r="I1709" i="1"/>
  <c r="I1710" i="1"/>
  <c r="I1711" i="1"/>
  <c r="I1712" i="1"/>
  <c r="I1713" i="1"/>
  <c r="I1714" i="1"/>
  <c r="I1715" i="1"/>
  <c r="I1716" i="1"/>
  <c r="I5392" i="1"/>
  <c r="I5393" i="1"/>
  <c r="I5394" i="1"/>
  <c r="I1717" i="1"/>
  <c r="I1718" i="1"/>
  <c r="I1719" i="1"/>
  <c r="I5979" i="1"/>
  <c r="I1731" i="1"/>
  <c r="I1732" i="1"/>
  <c r="I1733" i="1"/>
  <c r="I5399" i="1"/>
  <c r="I5400" i="1"/>
  <c r="I5401" i="1"/>
  <c r="I5402" i="1"/>
  <c r="I5403" i="1"/>
  <c r="I5404" i="1"/>
  <c r="I5405" i="1"/>
  <c r="I1734" i="1"/>
  <c r="I1735" i="1"/>
  <c r="I5406" i="1"/>
  <c r="I1740" i="1"/>
  <c r="I1741" i="1"/>
  <c r="I1742" i="1"/>
  <c r="I1743" i="1"/>
  <c r="I1744" i="1"/>
  <c r="I1745" i="1"/>
  <c r="I1746" i="1"/>
  <c r="I1747" i="1"/>
  <c r="I1737" i="1"/>
  <c r="I1738" i="1"/>
  <c r="I1739" i="1"/>
  <c r="I1748" i="1"/>
  <c r="I1749" i="1"/>
  <c r="I1736" i="1"/>
  <c r="I5407" i="1"/>
  <c r="I5408" i="1"/>
  <c r="I5409" i="1"/>
  <c r="I5410" i="1"/>
  <c r="I5411" i="1"/>
  <c r="I5412" i="1"/>
  <c r="I5413" i="1"/>
  <c r="I5414" i="1"/>
  <c r="I5415" i="1"/>
  <c r="I5416" i="1"/>
  <c r="I5417" i="1"/>
  <c r="I1750" i="1"/>
  <c r="I1751" i="1"/>
  <c r="I1752" i="1"/>
  <c r="I1753" i="1"/>
  <c r="I1754" i="1"/>
  <c r="I1755" i="1"/>
  <c r="I1756" i="1"/>
  <c r="I1757" i="1"/>
  <c r="I1758" i="1"/>
  <c r="I1759" i="1"/>
  <c r="I1761" i="1"/>
  <c r="I1762" i="1"/>
  <c r="I1763" i="1"/>
  <c r="I1764" i="1"/>
  <c r="I1765" i="1"/>
  <c r="I5418" i="1"/>
  <c r="I5419" i="1"/>
  <c r="I1769" i="1"/>
  <c r="I1770" i="1"/>
  <c r="I1771" i="1"/>
  <c r="I1772" i="1"/>
  <c r="I1773" i="1"/>
  <c r="I1774" i="1"/>
  <c r="I5420" i="1"/>
  <c r="I5421" i="1"/>
  <c r="I5422" i="1"/>
  <c r="I5423" i="1"/>
  <c r="I5424" i="1"/>
  <c r="I5426" i="1"/>
  <c r="I5427" i="1"/>
  <c r="I5428" i="1"/>
  <c r="I5429" i="1"/>
  <c r="I5430" i="1"/>
  <c r="I1778" i="1"/>
  <c r="I1779" i="1"/>
  <c r="I1780" i="1"/>
  <c r="I1776" i="1"/>
  <c r="I1777" i="1"/>
  <c r="I1781" i="1"/>
  <c r="I1782" i="1"/>
  <c r="I1783" i="1"/>
  <c r="I1784" i="1"/>
  <c r="I1785" i="1"/>
  <c r="I1788" i="1"/>
  <c r="I1789" i="1"/>
  <c r="I1790" i="1"/>
  <c r="I5431" i="1"/>
  <c r="I5432" i="1"/>
  <c r="I1792" i="1"/>
  <c r="I5433" i="1"/>
  <c r="I5434" i="1"/>
  <c r="I5435" i="1"/>
  <c r="I5436" i="1"/>
  <c r="I1809" i="1"/>
  <c r="I1796" i="1"/>
  <c r="I1797" i="1"/>
  <c r="I1798" i="1"/>
  <c r="I1799" i="1"/>
  <c r="I1801" i="1"/>
  <c r="I1804" i="1"/>
  <c r="I1802" i="1"/>
  <c r="I1803" i="1"/>
  <c r="I1810" i="1"/>
  <c r="I1805" i="1"/>
  <c r="I5437" i="1"/>
  <c r="I1721" i="1"/>
  <c r="I1722" i="1"/>
  <c r="I1723" i="1"/>
  <c r="I5395" i="1"/>
  <c r="I5396" i="1"/>
  <c r="I1724" i="1"/>
  <c r="I1725" i="1"/>
  <c r="I1720" i="1"/>
  <c r="I5397" i="1"/>
  <c r="I5398" i="1"/>
  <c r="I1726" i="1"/>
  <c r="I1727" i="1"/>
  <c r="I1728" i="1"/>
  <c r="I1729" i="1"/>
  <c r="I1730" i="1"/>
  <c r="I1819" i="1"/>
  <c r="I1820" i="1"/>
  <c r="I1821" i="1"/>
  <c r="I1822" i="1"/>
  <c r="I1824" i="1"/>
  <c r="I5439" i="1"/>
  <c r="I1827" i="1"/>
  <c r="I1828" i="1"/>
  <c r="I1829" i="1"/>
  <c r="I1830" i="1"/>
  <c r="I1831" i="1"/>
  <c r="I1832" i="1"/>
  <c r="I1833" i="1"/>
  <c r="I1834" i="1"/>
  <c r="I1835" i="1"/>
  <c r="I5438" i="1"/>
  <c r="I1836" i="1"/>
  <c r="I1837" i="1"/>
  <c r="I1838" i="1"/>
  <c r="I1842" i="1"/>
  <c r="I1843" i="1"/>
  <c r="I1839" i="1"/>
  <c r="I1841" i="1"/>
  <c r="I5440" i="1"/>
  <c r="I1845" i="1"/>
  <c r="I1844" i="1"/>
  <c r="I1846" i="1"/>
  <c r="I1847" i="1"/>
  <c r="I1848" i="1"/>
  <c r="I1849" i="1"/>
  <c r="I1850" i="1"/>
  <c r="I5441" i="1"/>
  <c r="I1851" i="1"/>
  <c r="I5980" i="1"/>
  <c r="I1853" i="1"/>
  <c r="I1854" i="1"/>
  <c r="I1855" i="1"/>
  <c r="I5442" i="1"/>
  <c r="I5443" i="1"/>
  <c r="I1862" i="1"/>
  <c r="I1856" i="1"/>
  <c r="I1857" i="1"/>
  <c r="I1858" i="1"/>
  <c r="I1859" i="1"/>
  <c r="I1860" i="1"/>
  <c r="I1861" i="1"/>
  <c r="I1863" i="1"/>
  <c r="I1864" i="1"/>
  <c r="I5444" i="1"/>
  <c r="I5445" i="1"/>
  <c r="I1865" i="1"/>
  <c r="I1866" i="1"/>
  <c r="I1867" i="1"/>
  <c r="I5447" i="1"/>
  <c r="I5448" i="1"/>
  <c r="I1868" i="1"/>
  <c r="I1869" i="1"/>
  <c r="I1870" i="1"/>
  <c r="I1871" i="1"/>
  <c r="I1872" i="1"/>
  <c r="I1875" i="1"/>
  <c r="I1876" i="1"/>
  <c r="I5449" i="1"/>
  <c r="I5450" i="1"/>
  <c r="I5451" i="1"/>
  <c r="I5452" i="1"/>
  <c r="I1877" i="1"/>
  <c r="I5453" i="1"/>
  <c r="I5454" i="1"/>
  <c r="I5455" i="1"/>
  <c r="I1878" i="1"/>
  <c r="I5456" i="1"/>
  <c r="I1879" i="1"/>
  <c r="I5457" i="1"/>
  <c r="I5458" i="1"/>
  <c r="I5459" i="1"/>
  <c r="I5460" i="1"/>
  <c r="I1883" i="1"/>
  <c r="I1884" i="1"/>
  <c r="I5461" i="1"/>
  <c r="I5462" i="1"/>
  <c r="I1885" i="1"/>
  <c r="I1886" i="1"/>
  <c r="I1887" i="1"/>
  <c r="I1888" i="1"/>
  <c r="I1889" i="1"/>
  <c r="I5463" i="1"/>
  <c r="I1890" i="1"/>
  <c r="I5464" i="1"/>
  <c r="I5465" i="1"/>
  <c r="I5466" i="1"/>
  <c r="I5467" i="1"/>
  <c r="I5471" i="1"/>
  <c r="I5472" i="1"/>
  <c r="I5473" i="1"/>
  <c r="I5474" i="1"/>
  <c r="I5468" i="1"/>
  <c r="I5469" i="1"/>
  <c r="I1894" i="1"/>
  <c r="I5470" i="1"/>
  <c r="I1895" i="1"/>
  <c r="I1896" i="1"/>
  <c r="I1897" i="1"/>
  <c r="I1898" i="1"/>
  <c r="I1899" i="1"/>
  <c r="I1900" i="1"/>
  <c r="I1901" i="1"/>
  <c r="I1891" i="1"/>
  <c r="I5475" i="1"/>
  <c r="I1902" i="1"/>
  <c r="I1903" i="1"/>
  <c r="I1904" i="1"/>
  <c r="I1905" i="1"/>
  <c r="I1906" i="1"/>
  <c r="I1907" i="1"/>
  <c r="I1908" i="1"/>
  <c r="I1909" i="1"/>
  <c r="I1910" i="1"/>
  <c r="I1911" i="1"/>
  <c r="I1912" i="1"/>
  <c r="I1941" i="1"/>
  <c r="I1942" i="1"/>
  <c r="I5478" i="1"/>
  <c r="I1943" i="1"/>
  <c r="I5479" i="1"/>
  <c r="I1948" i="1"/>
  <c r="I1950" i="1"/>
  <c r="I1951" i="1"/>
  <c r="I1952" i="1"/>
  <c r="I1953" i="1"/>
  <c r="I1954" i="1"/>
  <c r="I1955" i="1"/>
  <c r="I5480" i="1"/>
  <c r="I5481" i="1"/>
  <c r="I5482" i="1"/>
  <c r="I1956" i="1"/>
  <c r="I5483" i="1"/>
  <c r="I5484" i="1"/>
  <c r="I5485" i="1"/>
  <c r="I1957" i="1"/>
  <c r="I5487" i="1"/>
  <c r="I1963" i="1"/>
  <c r="I1964" i="1"/>
  <c r="I1965" i="1"/>
  <c r="I1966" i="1"/>
  <c r="I1967" i="1"/>
  <c r="I1968" i="1"/>
  <c r="I1969" i="1"/>
  <c r="I1970" i="1"/>
  <c r="I1960" i="1"/>
  <c r="I1961" i="1"/>
  <c r="I1962" i="1"/>
  <c r="I5489" i="1"/>
  <c r="I1972" i="1"/>
  <c r="I1973" i="1"/>
  <c r="I1981" i="1"/>
  <c r="I1982" i="1"/>
  <c r="I1974" i="1"/>
  <c r="I1975" i="1"/>
  <c r="I1976" i="1"/>
  <c r="I1977" i="1"/>
  <c r="I1978" i="1"/>
  <c r="I1983" i="1"/>
  <c r="I1984" i="1"/>
  <c r="I5490" i="1"/>
  <c r="I1944" i="1"/>
  <c r="I1945" i="1"/>
  <c r="I1946" i="1"/>
  <c r="I1947" i="1"/>
  <c r="I5491" i="1"/>
  <c r="I5492" i="1"/>
  <c r="I5493" i="1"/>
  <c r="I5494" i="1"/>
  <c r="I5495" i="1"/>
  <c r="I5496" i="1"/>
  <c r="I5497" i="1"/>
  <c r="I5498" i="1"/>
  <c r="I5499" i="1"/>
  <c r="I5500" i="1"/>
  <c r="I1989" i="1"/>
  <c r="I1990" i="1"/>
  <c r="I1991" i="1"/>
  <c r="I1992" i="1"/>
  <c r="I5502" i="1"/>
  <c r="I5503" i="1"/>
  <c r="I5504" i="1"/>
  <c r="I1998" i="1"/>
  <c r="I2000" i="1"/>
  <c r="I2001" i="1"/>
  <c r="I2002" i="1"/>
  <c r="I2005" i="1"/>
  <c r="I2006" i="1"/>
  <c r="I2007" i="1"/>
  <c r="I2012" i="1"/>
  <c r="I2010" i="1"/>
  <c r="I2011" i="1"/>
  <c r="I2013" i="1"/>
  <c r="I2009" i="1"/>
  <c r="I2014" i="1"/>
  <c r="I2015" i="1"/>
  <c r="I1995" i="1"/>
  <c r="I1994" i="1"/>
  <c r="I2016" i="1"/>
  <c r="I2017" i="1"/>
  <c r="I2018" i="1"/>
  <c r="I2019" i="1"/>
  <c r="I5505" i="1"/>
  <c r="I5507" i="1"/>
  <c r="I5506" i="1"/>
  <c r="I2020" i="1"/>
  <c r="I5508" i="1"/>
  <c r="I5509" i="1"/>
  <c r="I2024" i="1"/>
  <c r="I2021" i="1"/>
  <c r="I2022" i="1"/>
  <c r="I2023" i="1"/>
  <c r="I2025" i="1"/>
  <c r="I5510" i="1"/>
  <c r="I2026" i="1"/>
  <c r="I5511" i="1"/>
  <c r="I5512" i="1"/>
  <c r="I2027" i="1"/>
  <c r="I2028" i="1"/>
  <c r="I2029" i="1"/>
  <c r="I2030" i="1"/>
  <c r="I2031" i="1"/>
  <c r="I2032" i="1"/>
  <c r="I5513" i="1"/>
  <c r="I5514" i="1"/>
  <c r="I2033" i="1"/>
  <c r="I5515" i="1"/>
  <c r="I5516" i="1"/>
  <c r="I5517" i="1"/>
  <c r="I5518" i="1"/>
  <c r="I5519" i="1"/>
  <c r="I2037" i="1"/>
  <c r="I5520" i="1"/>
  <c r="I5521" i="1"/>
  <c r="I5522" i="1"/>
  <c r="I5523" i="1"/>
  <c r="I2038" i="1"/>
  <c r="I2039" i="1"/>
  <c r="I2040" i="1"/>
  <c r="I2043" i="1"/>
  <c r="I5525" i="1"/>
  <c r="I5526" i="1"/>
  <c r="I5527" i="1"/>
  <c r="I2042" i="1"/>
  <c r="I2046" i="1"/>
  <c r="I5529" i="1"/>
  <c r="I5530" i="1"/>
  <c r="I5528" i="1"/>
  <c r="I5531" i="1"/>
  <c r="I2047" i="1"/>
  <c r="I2048" i="1"/>
  <c r="I2051" i="1"/>
  <c r="I5532" i="1"/>
  <c r="I2058" i="1"/>
  <c r="I2059" i="1"/>
  <c r="I2060" i="1"/>
  <c r="I2061" i="1"/>
  <c r="I2062" i="1"/>
  <c r="I2063" i="1"/>
  <c r="I2064" i="1"/>
  <c r="I2065" i="1"/>
  <c r="I2066" i="1"/>
  <c r="I2067" i="1"/>
  <c r="I2068" i="1"/>
  <c r="I5533" i="1"/>
  <c r="I2057" i="1"/>
  <c r="I2053" i="1"/>
  <c r="I2054" i="1"/>
  <c r="I2069" i="1"/>
  <c r="I2070" i="1"/>
  <c r="I2071" i="1"/>
  <c r="I2072" i="1"/>
  <c r="I2073" i="1"/>
  <c r="I5534" i="1"/>
  <c r="I2074" i="1"/>
  <c r="I2075" i="1"/>
  <c r="I2076" i="1"/>
  <c r="I2077" i="1"/>
  <c r="I2078" i="1"/>
  <c r="I5535" i="1"/>
  <c r="I2079" i="1"/>
  <c r="I2082" i="1"/>
  <c r="I2084" i="1"/>
  <c r="I2085" i="1"/>
  <c r="I5536" i="1"/>
  <c r="I5537" i="1"/>
  <c r="I2086" i="1"/>
  <c r="I2087" i="1"/>
  <c r="I5538" i="1"/>
  <c r="I5539" i="1"/>
  <c r="I5540" i="1"/>
  <c r="I2052" i="1"/>
  <c r="I5541" i="1"/>
  <c r="I5542" i="1"/>
  <c r="I5543" i="1"/>
  <c r="I2091" i="1"/>
  <c r="I2092" i="1"/>
  <c r="I2093" i="1"/>
  <c r="I2094" i="1"/>
  <c r="I2095" i="1"/>
  <c r="I2098" i="1"/>
  <c r="I2099" i="1"/>
  <c r="I2100" i="1"/>
  <c r="I2101" i="1"/>
  <c r="I2102" i="1"/>
  <c r="I2103" i="1"/>
  <c r="I2104" i="1"/>
  <c r="I2105" i="1"/>
  <c r="I2106" i="1"/>
  <c r="I2107" i="1"/>
  <c r="I2108" i="1"/>
  <c r="I2109" i="1"/>
  <c r="I2110" i="1"/>
  <c r="I2111" i="1"/>
  <c r="I2112" i="1"/>
  <c r="I2113" i="1"/>
  <c r="I2114" i="1"/>
  <c r="I2115" i="1"/>
  <c r="I5544" i="1"/>
  <c r="I5545" i="1"/>
  <c r="I5546" i="1"/>
  <c r="I5547" i="1"/>
  <c r="I2116" i="1"/>
  <c r="I5548" i="1"/>
  <c r="I5549" i="1"/>
  <c r="I2117" i="1"/>
  <c r="I5550" i="1"/>
  <c r="I5551" i="1"/>
  <c r="I5552" i="1"/>
  <c r="I5553" i="1"/>
  <c r="I2088" i="1"/>
  <c r="I5557" i="1"/>
  <c r="I5558" i="1"/>
  <c r="I5554" i="1"/>
  <c r="I5555" i="1"/>
  <c r="I5556" i="1"/>
  <c r="I5559" i="1"/>
  <c r="I5560" i="1"/>
  <c r="I5561" i="1"/>
  <c r="I2123" i="1"/>
  <c r="I2124" i="1"/>
  <c r="I2125" i="1"/>
  <c r="I2126" i="1"/>
  <c r="I2127" i="1"/>
  <c r="I2128" i="1"/>
  <c r="I2129" i="1"/>
  <c r="I2130" i="1"/>
  <c r="I2131" i="1"/>
  <c r="I2132" i="1"/>
  <c r="I2133" i="1"/>
  <c r="I2134" i="1"/>
  <c r="I2135" i="1"/>
  <c r="I2136" i="1"/>
  <c r="I2122" i="1"/>
  <c r="I2137" i="1"/>
  <c r="I2138" i="1"/>
  <c r="I2139" i="1"/>
  <c r="I2140" i="1"/>
  <c r="I2141" i="1"/>
  <c r="I2142" i="1"/>
  <c r="I2143" i="1"/>
  <c r="I2144" i="1"/>
  <c r="I2145" i="1"/>
  <c r="I2146" i="1"/>
  <c r="I2147" i="1"/>
  <c r="I2148" i="1"/>
  <c r="I2149" i="1"/>
  <c r="I5562" i="1"/>
  <c r="I2150" i="1"/>
  <c r="I2151" i="1"/>
  <c r="I2152" i="1"/>
  <c r="I2153" i="1"/>
  <c r="I2154" i="1"/>
  <c r="I2155" i="1"/>
  <c r="I2156" i="1"/>
  <c r="I2157" i="1"/>
  <c r="I2159" i="1"/>
  <c r="I2160" i="1"/>
  <c r="I2161" i="1"/>
  <c r="I5563" i="1"/>
  <c r="I5564" i="1"/>
  <c r="I5565" i="1"/>
  <c r="I5566" i="1"/>
  <c r="I2168" i="1"/>
  <c r="I2169" i="1"/>
  <c r="I2170" i="1"/>
  <c r="I2171" i="1"/>
  <c r="I2172" i="1"/>
  <c r="I2173" i="1"/>
  <c r="I2174" i="1"/>
  <c r="I2175" i="1"/>
  <c r="I2162" i="1"/>
  <c r="I2163" i="1"/>
  <c r="I2164" i="1"/>
  <c r="I2176" i="1"/>
  <c r="I2177" i="1"/>
  <c r="I2178" i="1"/>
  <c r="I2179" i="1"/>
  <c r="I2167" i="1"/>
  <c r="I5567" i="1"/>
  <c r="I5568" i="1"/>
  <c r="I5569" i="1"/>
  <c r="I2180" i="1"/>
  <c r="I2181" i="1"/>
  <c r="I2182" i="1"/>
  <c r="I2183" i="1"/>
  <c r="I2184" i="1"/>
  <c r="I2185" i="1"/>
  <c r="I5570" i="1"/>
  <c r="I5571" i="1"/>
  <c r="I5572" i="1"/>
  <c r="I5573" i="1"/>
  <c r="I5574" i="1"/>
  <c r="I5575" i="1"/>
  <c r="I5576" i="1"/>
  <c r="I5577" i="1"/>
  <c r="I5578" i="1"/>
  <c r="I2189" i="1"/>
  <c r="I2188" i="1"/>
  <c r="I2190" i="1"/>
  <c r="I5579" i="1"/>
  <c r="I5592" i="1"/>
  <c r="I2191" i="1"/>
  <c r="I2192" i="1"/>
  <c r="I2193" i="1"/>
  <c r="I2194" i="1"/>
  <c r="I5593" i="1"/>
  <c r="I5580" i="1"/>
  <c r="I5581" i="1"/>
  <c r="I5582" i="1"/>
  <c r="I5583" i="1"/>
  <c r="I5594" i="1"/>
  <c r="I5584" i="1"/>
  <c r="I5585" i="1"/>
  <c r="I5586" i="1"/>
  <c r="I5587" i="1"/>
  <c r="I5595" i="1"/>
  <c r="I5588" i="1"/>
  <c r="I5589" i="1"/>
  <c r="I5590" i="1"/>
  <c r="I5591" i="1"/>
  <c r="I5596" i="1"/>
  <c r="I5597" i="1"/>
  <c r="I5598" i="1"/>
  <c r="I5599" i="1"/>
  <c r="I5600" i="1"/>
  <c r="I5601" i="1"/>
  <c r="I2198" i="1"/>
  <c r="I2199" i="1"/>
  <c r="I2200" i="1"/>
  <c r="I2201" i="1"/>
  <c r="I2202" i="1"/>
  <c r="I2203" i="1"/>
  <c r="I2204" i="1"/>
  <c r="I2205" i="1"/>
  <c r="I2206" i="1"/>
  <c r="I2207" i="1"/>
  <c r="I5602" i="1"/>
  <c r="I5603" i="1"/>
  <c r="I5604" i="1"/>
  <c r="I2208" i="1"/>
  <c r="I2209" i="1"/>
  <c r="I2210" i="1"/>
  <c r="I2195" i="1"/>
  <c r="I2211" i="1"/>
  <c r="I5605" i="1"/>
  <c r="I5606" i="1"/>
  <c r="I2212" i="1"/>
  <c r="I5607" i="1"/>
  <c r="I5608" i="1"/>
  <c r="I5609" i="1"/>
  <c r="I5610" i="1"/>
  <c r="I2213" i="1"/>
  <c r="I5611" i="1"/>
  <c r="I5612" i="1"/>
  <c r="I5613" i="1"/>
  <c r="I5614" i="1"/>
  <c r="I5615" i="1"/>
  <c r="I5616" i="1"/>
  <c r="I5617" i="1"/>
  <c r="I5619" i="1"/>
  <c r="I5620" i="1"/>
  <c r="I2214" i="1"/>
  <c r="I2215" i="1"/>
  <c r="I2217" i="1"/>
  <c r="I2218" i="1"/>
  <c r="I2216" i="1"/>
  <c r="I5621" i="1"/>
  <c r="I2219" i="1"/>
  <c r="I2220" i="1"/>
  <c r="I5622" i="1"/>
  <c r="I2221" i="1"/>
  <c r="I2222" i="1"/>
  <c r="I2223" i="1"/>
  <c r="I5623" i="1"/>
  <c r="I2224" i="1"/>
  <c r="I5618" i="1"/>
  <c r="I5625" i="1"/>
  <c r="I2226" i="1"/>
  <c r="I2225" i="1"/>
  <c r="I2227" i="1"/>
  <c r="I5624" i="1"/>
  <c r="I2228" i="1"/>
  <c r="I2233" i="1"/>
  <c r="I2230" i="1"/>
  <c r="I2234" i="1"/>
  <c r="I2235" i="1"/>
  <c r="I2236" i="1"/>
  <c r="I2237" i="1"/>
  <c r="I2238" i="1"/>
  <c r="I2239" i="1"/>
  <c r="I2240" i="1"/>
  <c r="I2241" i="1"/>
  <c r="I2242" i="1"/>
  <c r="I2243" i="1"/>
  <c r="I2244" i="1"/>
  <c r="I2245" i="1"/>
  <c r="I2246" i="1"/>
  <c r="I2247" i="1"/>
  <c r="I2248" i="1"/>
  <c r="I5627" i="1"/>
  <c r="I5626" i="1"/>
  <c r="I5628" i="1"/>
  <c r="I2249" i="1"/>
  <c r="I2250" i="1"/>
  <c r="I2251" i="1"/>
  <c r="I2252" i="1"/>
  <c r="I2253" i="1"/>
  <c r="I2254" i="1"/>
  <c r="I2255" i="1"/>
  <c r="I2256" i="1"/>
  <c r="I5629" i="1"/>
  <c r="I2257" i="1"/>
  <c r="I2258" i="1"/>
  <c r="I2259" i="1"/>
  <c r="I2260" i="1"/>
  <c r="I2262" i="1"/>
  <c r="I2264" i="1"/>
  <c r="I2261" i="1"/>
  <c r="I2263" i="1"/>
  <c r="I2265" i="1"/>
  <c r="I5630" i="1"/>
  <c r="I5631" i="1"/>
  <c r="I5632" i="1"/>
  <c r="I2274" i="1"/>
  <c r="I2275" i="1"/>
  <c r="I2276" i="1"/>
  <c r="I2277" i="1"/>
  <c r="I2278" i="1"/>
  <c r="I2279" i="1"/>
  <c r="I2280" i="1"/>
  <c r="I2281" i="1"/>
  <c r="I2282" i="1"/>
  <c r="I2283" i="1"/>
  <c r="I2286" i="1"/>
  <c r="I2289" i="1"/>
  <c r="I5638" i="1"/>
  <c r="I5639" i="1"/>
  <c r="I5640" i="1"/>
  <c r="I5641" i="1"/>
  <c r="I5642" i="1"/>
  <c r="I2292" i="1"/>
  <c r="I2293" i="1"/>
  <c r="I2294" i="1"/>
  <c r="I2295" i="1"/>
  <c r="I2296" i="1"/>
  <c r="I2297" i="1"/>
  <c r="I5643" i="1"/>
  <c r="I5644" i="1"/>
  <c r="I2298" i="1"/>
  <c r="I5645" i="1"/>
  <c r="I2299" i="1"/>
  <c r="I2300" i="1"/>
  <c r="I2284" i="1"/>
  <c r="I2301" i="1"/>
  <c r="I2302" i="1"/>
  <c r="I2303" i="1"/>
  <c r="I2304" i="1"/>
  <c r="I2305" i="1"/>
  <c r="I2306" i="1"/>
  <c r="I2307" i="1"/>
  <c r="I2308" i="1"/>
  <c r="I2309" i="1"/>
  <c r="I2310" i="1"/>
  <c r="I5633" i="1"/>
  <c r="I5634" i="1"/>
  <c r="I5635" i="1"/>
  <c r="I5636" i="1"/>
  <c r="I5637" i="1"/>
  <c r="I2311" i="1"/>
  <c r="I2312" i="1"/>
  <c r="I2313" i="1"/>
  <c r="I2314" i="1"/>
  <c r="I2315" i="1"/>
  <c r="I2316" i="1"/>
  <c r="I2317" i="1"/>
  <c r="I2318" i="1"/>
  <c r="I2319" i="1"/>
  <c r="I2320" i="1"/>
  <c r="I2321" i="1"/>
  <c r="I2322" i="1"/>
  <c r="I2337" i="1"/>
  <c r="I2323" i="1"/>
  <c r="I2324" i="1"/>
  <c r="I2325" i="1"/>
  <c r="I2326" i="1"/>
  <c r="I2327" i="1"/>
  <c r="I2328" i="1"/>
  <c r="I2329" i="1"/>
  <c r="I2330" i="1"/>
  <c r="I2331" i="1"/>
  <c r="I2332" i="1"/>
  <c r="I2333" i="1"/>
  <c r="I2334" i="1"/>
  <c r="I2335" i="1"/>
  <c r="I2338" i="1"/>
  <c r="I2339" i="1"/>
  <c r="I2340" i="1"/>
  <c r="I2341" i="1"/>
  <c r="I5646" i="1"/>
  <c r="I5647" i="1"/>
  <c r="I5648" i="1"/>
  <c r="I5649" i="1"/>
  <c r="I2372" i="1"/>
  <c r="I2373" i="1"/>
  <c r="I2374" i="1"/>
  <c r="I2375" i="1"/>
  <c r="I2376" i="1"/>
  <c r="I2377" i="1"/>
  <c r="I2346" i="1"/>
  <c r="I2347" i="1"/>
  <c r="I2378" i="1"/>
  <c r="I2379" i="1"/>
  <c r="I2380" i="1"/>
  <c r="I2381" i="1"/>
  <c r="I2382" i="1"/>
  <c r="I2383" i="1"/>
  <c r="I2384" i="1"/>
  <c r="I5650" i="1"/>
  <c r="I5651" i="1"/>
  <c r="I2359" i="1"/>
  <c r="I2365" i="1"/>
  <c r="I2366" i="1"/>
  <c r="I2360" i="1"/>
  <c r="I2367" i="1"/>
  <c r="I2368" i="1"/>
  <c r="I2361" i="1"/>
  <c r="I2369" i="1"/>
  <c r="I2370" i="1"/>
  <c r="I2362" i="1"/>
  <c r="I2371" i="1"/>
  <c r="I2363" i="1"/>
  <c r="I5652" i="1"/>
  <c r="I5653" i="1"/>
  <c r="I2351" i="1"/>
  <c r="I2352" i="1"/>
  <c r="I2353" i="1"/>
  <c r="I2385" i="1"/>
  <c r="I2386" i="1"/>
  <c r="I2387" i="1"/>
  <c r="I2398" i="1"/>
  <c r="I2388" i="1"/>
  <c r="I2399" i="1"/>
  <c r="I2389" i="1"/>
  <c r="I2390" i="1"/>
  <c r="I2356" i="1"/>
  <c r="I2357" i="1"/>
  <c r="I2358" i="1"/>
  <c r="I5654" i="1"/>
  <c r="I5655" i="1"/>
  <c r="I5656" i="1"/>
  <c r="I2392" i="1"/>
  <c r="I2364" i="1"/>
  <c r="I2391" i="1"/>
  <c r="I2271" i="1"/>
  <c r="I2272" i="1"/>
  <c r="I2393" i="1"/>
  <c r="I2394" i="1"/>
  <c r="I2395" i="1"/>
  <c r="I2397" i="1"/>
  <c r="I2396" i="1"/>
  <c r="I5657" i="1"/>
  <c r="I5658" i="1"/>
  <c r="I2400" i="1"/>
  <c r="I5659" i="1"/>
  <c r="I5660" i="1"/>
  <c r="I5661" i="1"/>
  <c r="I5662" i="1"/>
  <c r="I5663" i="1"/>
  <c r="I5664" i="1"/>
  <c r="I2401" i="1"/>
  <c r="I2402" i="1"/>
  <c r="I2403" i="1"/>
  <c r="I5665" i="1"/>
  <c r="I5666" i="1"/>
  <c r="I2404" i="1"/>
  <c r="I2405" i="1"/>
  <c r="I2406" i="1"/>
  <c r="I5667" i="1"/>
  <c r="I2407" i="1"/>
  <c r="I2408" i="1"/>
  <c r="I2409" i="1"/>
  <c r="I2410" i="1"/>
  <c r="I2411" i="1"/>
  <c r="I5668" i="1"/>
  <c r="I2412" i="1"/>
  <c r="I2413" i="1"/>
  <c r="I2414" i="1"/>
  <c r="I5669" i="1"/>
  <c r="I5670" i="1"/>
  <c r="I5671" i="1"/>
  <c r="I5672" i="1"/>
  <c r="I2415" i="1"/>
  <c r="I2416" i="1"/>
  <c r="I2427" i="1"/>
  <c r="I2430" i="1"/>
  <c r="I2431" i="1"/>
  <c r="I2432" i="1"/>
  <c r="I2452" i="1"/>
  <c r="I2453" i="1"/>
  <c r="I2454" i="1"/>
  <c r="I2455" i="1"/>
  <c r="I2456" i="1"/>
  <c r="I2457" i="1"/>
  <c r="I2433" i="1"/>
  <c r="I2434" i="1"/>
  <c r="I2435" i="1"/>
  <c r="I2436" i="1"/>
  <c r="I2437" i="1"/>
  <c r="I2438" i="1"/>
  <c r="I2439" i="1"/>
  <c r="I2449" i="1"/>
  <c r="I2450" i="1"/>
  <c r="I2451" i="1"/>
  <c r="I5675" i="1"/>
  <c r="I2447" i="1"/>
  <c r="I2448" i="1"/>
  <c r="I2440" i="1"/>
  <c r="I2441" i="1"/>
  <c r="I2442" i="1"/>
  <c r="I2443" i="1"/>
  <c r="I2444" i="1"/>
  <c r="I2445" i="1"/>
  <c r="I2446" i="1"/>
  <c r="I5676" i="1"/>
  <c r="I5677" i="1"/>
  <c r="I2417" i="1"/>
  <c r="I2418" i="1"/>
  <c r="I2419" i="1"/>
  <c r="I2420" i="1"/>
  <c r="I2421" i="1"/>
  <c r="I2422" i="1"/>
  <c r="I2423" i="1"/>
  <c r="I5673" i="1"/>
  <c r="I5674" i="1"/>
  <c r="I2424" i="1"/>
  <c r="I2425" i="1"/>
  <c r="I2426" i="1"/>
  <c r="I2466" i="1"/>
  <c r="I2467" i="1"/>
  <c r="I2471" i="1"/>
  <c r="I2469" i="1"/>
  <c r="I2470" i="1"/>
  <c r="I2472" i="1"/>
  <c r="I2473" i="1"/>
  <c r="I2468" i="1"/>
  <c r="I2458" i="1"/>
  <c r="I2459" i="1"/>
  <c r="I2460" i="1"/>
  <c r="I2461" i="1"/>
  <c r="I2462" i="1"/>
  <c r="I2463" i="1"/>
  <c r="I2464" i="1"/>
  <c r="I2465" i="1"/>
  <c r="I5678" i="1"/>
  <c r="I5679" i="1"/>
  <c r="I2477" i="1"/>
  <c r="I5682" i="1"/>
  <c r="I5680" i="1"/>
  <c r="I2478" i="1"/>
  <c r="I5683" i="1"/>
  <c r="I5684" i="1"/>
  <c r="I5681" i="1"/>
  <c r="I2479" i="1"/>
  <c r="I2474" i="1"/>
  <c r="I5685" i="1"/>
  <c r="I2480" i="1"/>
  <c r="I2481" i="1"/>
  <c r="I2482" i="1"/>
  <c r="I2483" i="1"/>
  <c r="I5686" i="1"/>
  <c r="I2484" i="1"/>
  <c r="I2485" i="1"/>
  <c r="I2486" i="1"/>
  <c r="I5687" i="1"/>
  <c r="I2487" i="1"/>
  <c r="I2498" i="1"/>
  <c r="I2499" i="1"/>
  <c r="I2500" i="1"/>
  <c r="I2501" i="1"/>
  <c r="I2491" i="1"/>
  <c r="I2492" i="1"/>
  <c r="I2502" i="1"/>
  <c r="I2493" i="1"/>
  <c r="I2494" i="1"/>
  <c r="I2503" i="1"/>
  <c r="I2504" i="1"/>
  <c r="I2505" i="1"/>
  <c r="I2506" i="1"/>
  <c r="I2507" i="1"/>
  <c r="I2508" i="1"/>
  <c r="I2496" i="1"/>
  <c r="I2509" i="1"/>
  <c r="I2488" i="1"/>
  <c r="I2489" i="1"/>
  <c r="I2490" i="1"/>
  <c r="I2513" i="1"/>
  <c r="I2495" i="1"/>
  <c r="I2514" i="1"/>
  <c r="I5688" i="1"/>
  <c r="I5689" i="1"/>
  <c r="I5690" i="1"/>
  <c r="I5691" i="1"/>
  <c r="I2517" i="1"/>
  <c r="I2519" i="1"/>
  <c r="I2520" i="1"/>
  <c r="I2521" i="1"/>
  <c r="I2522" i="1"/>
  <c r="I2518" i="1"/>
  <c r="I2524" i="1"/>
  <c r="I2523" i="1"/>
  <c r="I2525" i="1"/>
  <c r="I2526" i="1"/>
  <c r="I2527" i="1"/>
  <c r="I2528" i="1"/>
  <c r="I5693" i="1"/>
  <c r="I2531" i="1"/>
  <c r="I2532" i="1"/>
  <c r="I2533" i="1"/>
  <c r="I2534" i="1"/>
  <c r="I5694" i="1"/>
  <c r="I2535" i="1"/>
  <c r="I2536" i="1"/>
  <c r="I2538" i="1"/>
  <c r="I2537" i="1"/>
  <c r="I2541" i="1"/>
  <c r="I2542" i="1"/>
  <c r="I2543" i="1"/>
  <c r="I5695" i="1"/>
  <c r="I2544" i="1"/>
  <c r="I2547" i="1"/>
  <c r="I2548" i="1"/>
  <c r="I5696" i="1"/>
  <c r="I2549" i="1"/>
  <c r="I2550" i="1"/>
  <c r="I2551" i="1"/>
  <c r="I5697" i="1"/>
  <c r="I2553" i="1"/>
  <c r="I2554" i="1"/>
  <c r="I2555" i="1"/>
  <c r="I2569" i="1"/>
  <c r="I2556" i="1"/>
  <c r="I2574" i="1"/>
  <c r="I2575" i="1"/>
  <c r="I2557" i="1"/>
  <c r="I2558" i="1"/>
  <c r="I2570" i="1"/>
  <c r="I2571" i="1"/>
  <c r="I2572" i="1"/>
  <c r="I2573" i="1"/>
  <c r="I2559" i="1"/>
  <c r="I5698" i="1"/>
  <c r="I2560" i="1"/>
  <c r="I2561" i="1"/>
  <c r="I2562" i="1"/>
  <c r="I2563" i="1"/>
  <c r="I2564" i="1"/>
  <c r="I2565" i="1"/>
  <c r="I2552" i="1"/>
  <c r="I2566" i="1"/>
  <c r="I2567" i="1"/>
  <c r="I2568" i="1"/>
  <c r="I5699" i="1"/>
  <c r="I5700" i="1"/>
  <c r="I2576" i="1"/>
  <c r="I2577" i="1"/>
  <c r="I2578" i="1"/>
  <c r="I2579" i="1"/>
  <c r="I2580" i="1"/>
  <c r="I2581" i="1"/>
  <c r="I5701" i="1"/>
  <c r="I2584" i="1"/>
  <c r="I2585" i="1"/>
  <c r="I2586" i="1"/>
  <c r="I2616" i="1"/>
  <c r="I2617" i="1"/>
  <c r="I2618" i="1"/>
  <c r="I5702" i="1"/>
  <c r="I2619" i="1"/>
  <c r="I2620" i="1"/>
  <c r="I2621" i="1"/>
  <c r="I2595" i="1"/>
  <c r="I2596" i="1"/>
  <c r="I2597" i="1"/>
  <c r="I2598" i="1"/>
  <c r="I2599" i="1"/>
  <c r="I2600" i="1"/>
  <c r="I2601" i="1"/>
  <c r="I2602" i="1"/>
  <c r="I2603" i="1"/>
  <c r="I5703" i="1"/>
  <c r="I2605" i="1"/>
  <c r="I2606" i="1"/>
  <c r="I2607" i="1"/>
  <c r="I2608" i="1"/>
  <c r="I2609" i="1"/>
  <c r="I2610" i="1"/>
  <c r="I2589" i="1"/>
  <c r="I2590" i="1"/>
  <c r="I2604" i="1"/>
  <c r="I2591" i="1"/>
  <c r="I2592" i="1"/>
  <c r="I2593" i="1"/>
  <c r="I2594" i="1"/>
  <c r="I2611" i="1"/>
  <c r="I2612" i="1"/>
  <c r="I2613" i="1"/>
  <c r="I2614" i="1"/>
  <c r="I2615" i="1"/>
  <c r="I2622" i="1"/>
  <c r="I2623" i="1"/>
  <c r="I2624" i="1"/>
  <c r="I2625" i="1"/>
  <c r="I2626" i="1"/>
  <c r="I2627" i="1"/>
  <c r="I2628" i="1"/>
  <c r="I2629" i="1"/>
  <c r="I2630" i="1"/>
  <c r="I2631" i="1"/>
  <c r="I2632" i="1"/>
  <c r="I2633" i="1"/>
  <c r="I2634" i="1"/>
  <c r="I2635" i="1"/>
  <c r="I2637" i="1"/>
  <c r="I2638" i="1"/>
  <c r="I5704" i="1"/>
  <c r="I5705" i="1"/>
  <c r="I2636" i="1"/>
  <c r="I5706" i="1"/>
  <c r="I5707" i="1"/>
  <c r="I5708" i="1"/>
  <c r="I5709" i="1"/>
  <c r="I5710" i="1"/>
  <c r="I2640" i="1"/>
  <c r="I2641" i="1"/>
  <c r="I2642" i="1"/>
  <c r="I5711" i="1"/>
  <c r="I2643" i="1"/>
  <c r="I2644" i="1"/>
  <c r="I2694" i="1"/>
  <c r="I2695" i="1"/>
  <c r="I2696" i="1"/>
  <c r="I2697" i="1"/>
  <c r="I2699" i="1"/>
  <c r="I2700" i="1"/>
  <c r="I2701" i="1"/>
  <c r="I5716" i="1"/>
  <c r="I2702" i="1"/>
  <c r="I2703" i="1"/>
  <c r="I5717" i="1"/>
  <c r="I5718" i="1"/>
  <c r="I2704" i="1"/>
  <c r="I2705" i="1"/>
  <c r="I2706" i="1"/>
  <c r="I2707" i="1"/>
  <c r="I2708" i="1"/>
  <c r="I2709" i="1"/>
  <c r="I5719" i="1"/>
  <c r="I5714" i="1"/>
  <c r="I2690" i="1"/>
  <c r="I2691" i="1"/>
  <c r="I2719" i="1"/>
  <c r="I2720" i="1"/>
  <c r="I2721" i="1"/>
  <c r="I2722" i="1"/>
  <c r="I2723" i="1"/>
  <c r="I5725" i="1"/>
  <c r="I2724" i="1"/>
  <c r="I2725" i="1"/>
  <c r="I5726" i="1"/>
  <c r="I5727" i="1"/>
  <c r="I5728" i="1"/>
  <c r="I2726" i="1"/>
  <c r="I2727" i="1"/>
  <c r="I2728" i="1"/>
  <c r="I2729" i="1"/>
  <c r="I2730" i="1"/>
  <c r="I2731" i="1"/>
  <c r="I2732" i="1"/>
  <c r="I2733" i="1"/>
  <c r="I2734" i="1"/>
  <c r="I2735" i="1"/>
  <c r="I2736" i="1"/>
  <c r="I2737" i="1"/>
  <c r="I5729" i="1"/>
  <c r="I5730" i="1"/>
  <c r="I2716" i="1"/>
  <c r="I2738" i="1"/>
  <c r="I2739" i="1"/>
  <c r="I2740" i="1"/>
  <c r="I2741" i="1"/>
  <c r="I5721" i="1"/>
  <c r="I5722" i="1"/>
  <c r="I5723" i="1"/>
  <c r="I5724" i="1"/>
  <c r="I2742" i="1"/>
  <c r="I2743" i="1"/>
  <c r="I2744" i="1"/>
  <c r="I2745" i="1"/>
  <c r="I5731" i="1"/>
  <c r="I2746" i="1"/>
  <c r="I2747" i="1"/>
  <c r="I2748" i="1"/>
  <c r="I2749" i="1"/>
  <c r="I2750" i="1"/>
  <c r="I2751" i="1"/>
  <c r="I2752" i="1"/>
  <c r="I2753" i="1"/>
  <c r="I2754" i="1"/>
  <c r="I2755" i="1"/>
  <c r="I2756" i="1"/>
  <c r="I2757" i="1"/>
  <c r="I2758" i="1"/>
  <c r="I2759" i="1"/>
  <c r="I2760" i="1"/>
  <c r="I2761" i="1"/>
  <c r="I2762" i="1"/>
  <c r="I2763" i="1"/>
  <c r="I2764" i="1"/>
  <c r="I2767" i="1"/>
  <c r="I2768" i="1"/>
  <c r="I2769" i="1"/>
  <c r="I2770" i="1"/>
  <c r="I2771" i="1"/>
  <c r="I2772" i="1"/>
  <c r="I5732" i="1"/>
  <c r="I2773" i="1"/>
  <c r="I2774" i="1"/>
  <c r="I2775" i="1"/>
  <c r="I2776" i="1"/>
  <c r="I2777" i="1"/>
  <c r="I2778" i="1"/>
  <c r="I2779" i="1"/>
  <c r="I2780" i="1"/>
  <c r="I2781" i="1"/>
  <c r="I2782" i="1"/>
  <c r="I2783" i="1"/>
  <c r="I2784" i="1"/>
  <c r="I2785" i="1"/>
  <c r="I2786" i="1"/>
  <c r="I2787" i="1"/>
  <c r="I2788" i="1"/>
  <c r="I2789" i="1"/>
  <c r="I5733" i="1"/>
  <c r="I5734" i="1"/>
  <c r="I2790" i="1"/>
  <c r="I5735" i="1"/>
  <c r="I2792" i="1"/>
  <c r="I2793" i="1"/>
  <c r="I2794" i="1"/>
  <c r="I2795" i="1"/>
  <c r="I2796" i="1"/>
  <c r="I2797" i="1"/>
  <c r="I2798" i="1"/>
  <c r="I2799" i="1"/>
  <c r="I2800" i="1"/>
  <c r="I2801" i="1"/>
  <c r="I2802" i="1"/>
  <c r="I2803" i="1"/>
  <c r="I2804" i="1"/>
  <c r="I2805" i="1"/>
  <c r="I2806" i="1"/>
  <c r="I2814" i="1"/>
  <c r="I5737" i="1"/>
  <c r="I5738" i="1"/>
  <c r="I5739" i="1"/>
  <c r="I5740" i="1"/>
  <c r="I2810" i="1"/>
  <c r="I2811" i="1"/>
  <c r="I2812" i="1"/>
  <c r="I2813" i="1"/>
  <c r="I2815" i="1"/>
  <c r="I5741" i="1"/>
  <c r="I2816" i="1"/>
  <c r="I2820" i="1"/>
  <c r="I2821" i="1"/>
  <c r="I2822" i="1"/>
  <c r="I2823" i="1"/>
  <c r="I2824" i="1"/>
  <c r="I2825" i="1"/>
  <c r="I2840" i="1"/>
  <c r="I2841" i="1"/>
  <c r="I2842" i="1"/>
  <c r="I2843" i="1"/>
  <c r="I2844" i="1"/>
  <c r="I2826" i="1"/>
  <c r="I2827" i="1"/>
  <c r="I2828" i="1"/>
  <c r="I5742" i="1"/>
  <c r="I5743" i="1"/>
  <c r="I2817" i="1"/>
  <c r="I2818" i="1"/>
  <c r="I5745" i="1"/>
  <c r="I2829" i="1"/>
  <c r="I2830" i="1"/>
  <c r="I2831" i="1"/>
  <c r="I2832" i="1"/>
  <c r="I2833" i="1"/>
  <c r="I2834" i="1"/>
  <c r="I2845" i="1"/>
  <c r="I2846" i="1"/>
  <c r="I2847" i="1"/>
  <c r="I2848" i="1"/>
  <c r="I2849" i="1"/>
  <c r="I2835" i="1"/>
  <c r="I2836" i="1"/>
  <c r="I2837" i="1"/>
  <c r="I5720" i="1"/>
  <c r="I2710" i="1"/>
  <c r="I2711" i="1"/>
  <c r="I2712" i="1"/>
  <c r="I2713" i="1"/>
  <c r="I2714" i="1"/>
  <c r="I2715" i="1"/>
  <c r="I5746" i="1"/>
  <c r="I2851" i="1"/>
  <c r="I2852" i="1"/>
  <c r="I2853" i="1"/>
  <c r="I2854" i="1"/>
  <c r="I2855" i="1"/>
  <c r="I2856" i="1"/>
  <c r="I2857" i="1"/>
  <c r="I2858" i="1"/>
  <c r="I2859" i="1"/>
  <c r="I2861" i="1"/>
  <c r="I2862" i="1"/>
  <c r="I2864" i="1"/>
  <c r="I2863" i="1"/>
  <c r="I2865" i="1"/>
  <c r="I2866" i="1"/>
  <c r="I2867" i="1"/>
  <c r="I2868" i="1"/>
  <c r="I2869" i="1"/>
  <c r="I2870" i="1"/>
  <c r="I2871" i="1"/>
  <c r="I2872" i="1"/>
  <c r="I2873" i="1"/>
  <c r="I2874" i="1"/>
  <c r="I2875" i="1"/>
  <c r="I2876" i="1"/>
  <c r="I5747" i="1"/>
  <c r="I2877" i="1"/>
  <c r="I2878" i="1"/>
  <c r="I2879" i="1"/>
  <c r="I2880" i="1"/>
  <c r="I2881" i="1"/>
  <c r="I5748" i="1"/>
  <c r="I2882" i="1"/>
  <c r="I2883" i="1"/>
  <c r="I2884" i="1"/>
  <c r="I2885" i="1"/>
  <c r="I2886" i="1"/>
  <c r="I2887" i="1"/>
  <c r="I2888" i="1"/>
  <c r="I2889" i="1"/>
  <c r="I2890" i="1"/>
  <c r="I2892" i="1"/>
  <c r="I2891" i="1"/>
  <c r="I2893" i="1"/>
  <c r="I5751" i="1"/>
  <c r="I5752" i="1"/>
  <c r="I2910" i="1"/>
  <c r="I2895" i="1"/>
  <c r="I2911" i="1"/>
  <c r="I2896" i="1"/>
  <c r="I2897" i="1"/>
  <c r="I2898" i="1"/>
  <c r="I2899" i="1"/>
  <c r="I2900" i="1"/>
  <c r="I2901" i="1"/>
  <c r="I2902" i="1"/>
  <c r="I2903" i="1"/>
  <c r="I2912" i="1"/>
  <c r="I2913" i="1"/>
  <c r="I2914" i="1"/>
  <c r="I2906" i="1"/>
  <c r="I2907" i="1"/>
  <c r="I2908" i="1"/>
  <c r="I2909" i="1"/>
  <c r="I2894" i="1"/>
  <c r="I5749" i="1"/>
  <c r="I5750" i="1"/>
  <c r="I2915" i="1"/>
  <c r="I2927" i="1"/>
  <c r="I2928" i="1"/>
  <c r="I2929" i="1"/>
  <c r="I2917" i="1"/>
  <c r="I2918" i="1"/>
  <c r="I2919" i="1"/>
  <c r="I2924" i="1"/>
  <c r="I2925" i="1"/>
  <c r="I2926" i="1"/>
  <c r="I2930" i="1"/>
  <c r="I2931" i="1"/>
  <c r="I5754" i="1"/>
  <c r="I2932" i="1"/>
  <c r="I2933" i="1"/>
  <c r="I2934" i="1"/>
  <c r="I2935" i="1"/>
  <c r="I2936" i="1"/>
  <c r="I2937" i="1"/>
  <c r="I2938" i="1"/>
  <c r="I2939" i="1"/>
  <c r="I2940" i="1"/>
  <c r="I2941" i="1"/>
  <c r="I2942" i="1"/>
  <c r="I5755" i="1"/>
  <c r="I5756" i="1"/>
  <c r="I5757" i="1"/>
  <c r="I2916" i="1"/>
  <c r="I5758" i="1"/>
  <c r="I2943" i="1"/>
  <c r="I2944" i="1"/>
  <c r="I2945" i="1"/>
  <c r="I2946" i="1"/>
  <c r="I2948" i="1"/>
  <c r="I2949" i="1"/>
  <c r="I2947" i="1"/>
  <c r="I2950" i="1"/>
  <c r="I2951" i="1"/>
  <c r="I5759" i="1"/>
  <c r="I2953" i="1"/>
  <c r="I2952" i="1"/>
  <c r="I2954" i="1"/>
  <c r="I2955" i="1"/>
  <c r="I2956" i="1"/>
  <c r="I2957" i="1"/>
  <c r="I5760" i="1"/>
  <c r="I2958" i="1"/>
  <c r="I2959" i="1"/>
  <c r="I2960" i="1"/>
  <c r="I2961" i="1"/>
  <c r="I2962" i="1"/>
  <c r="I2963" i="1"/>
  <c r="I2964" i="1"/>
  <c r="I2965" i="1"/>
  <c r="I2966" i="1"/>
  <c r="I2967" i="1"/>
  <c r="I2968" i="1"/>
  <c r="I2969" i="1"/>
  <c r="I2970" i="1"/>
  <c r="I2974" i="1"/>
  <c r="I2975" i="1"/>
  <c r="I2976" i="1"/>
  <c r="I2977" i="1"/>
  <c r="I2978" i="1"/>
  <c r="I2979" i="1"/>
  <c r="I2980" i="1"/>
  <c r="I2981" i="1"/>
  <c r="I2982" i="1"/>
  <c r="I5761" i="1"/>
  <c r="I5762" i="1"/>
  <c r="I5763" i="1"/>
  <c r="I5764" i="1"/>
  <c r="I2986" i="1"/>
  <c r="I2971" i="1"/>
  <c r="I5765" i="1"/>
  <c r="I5766" i="1"/>
  <c r="I2991" i="1"/>
  <c r="I2992" i="1"/>
  <c r="I2993" i="1"/>
  <c r="I2994" i="1"/>
  <c r="I2995" i="1"/>
  <c r="I2996" i="1"/>
  <c r="I2997" i="1"/>
  <c r="I2998" i="1"/>
  <c r="I2999" i="1"/>
  <c r="I3000" i="1"/>
  <c r="I3001" i="1"/>
  <c r="I3002" i="1"/>
  <c r="I3003" i="1"/>
  <c r="I3004" i="1"/>
  <c r="I3006" i="1"/>
  <c r="I3005" i="1"/>
  <c r="I3007" i="1"/>
  <c r="I3008" i="1"/>
  <c r="I5768" i="1"/>
  <c r="I5769" i="1"/>
  <c r="I5770" i="1"/>
  <c r="I5771" i="1"/>
  <c r="I5772" i="1"/>
  <c r="I5773" i="1"/>
  <c r="I5774" i="1"/>
  <c r="I5775" i="1"/>
  <c r="I5776" i="1"/>
  <c r="I3020" i="1"/>
  <c r="I3021" i="1"/>
  <c r="I3022" i="1"/>
  <c r="I3023" i="1"/>
  <c r="I3024" i="1"/>
  <c r="I3025" i="1"/>
  <c r="I3028" i="1"/>
  <c r="I3029" i="1"/>
  <c r="I3031" i="1"/>
  <c r="I3032" i="1"/>
  <c r="I3033" i="1"/>
  <c r="I3034" i="1"/>
  <c r="I3035" i="1"/>
  <c r="I3036" i="1"/>
  <c r="I3037" i="1"/>
  <c r="I3038" i="1"/>
  <c r="I5778" i="1"/>
  <c r="I3030" i="1"/>
  <c r="I3039" i="1"/>
  <c r="I5779" i="1"/>
  <c r="I5780" i="1"/>
  <c r="I5781" i="1"/>
  <c r="I3040" i="1"/>
  <c r="I3041" i="1"/>
  <c r="I3042" i="1"/>
  <c r="I3043" i="1"/>
  <c r="I3044" i="1"/>
  <c r="I3045" i="1"/>
  <c r="I3046" i="1"/>
  <c r="I3047" i="1"/>
  <c r="I3058" i="1"/>
  <c r="I3051" i="1"/>
  <c r="I3048" i="1"/>
  <c r="I3049" i="1"/>
  <c r="I5782" i="1"/>
  <c r="I3182" i="1"/>
  <c r="I3052" i="1"/>
  <c r="I3053" i="1"/>
  <c r="I3054" i="1"/>
  <c r="I3055" i="1"/>
  <c r="I3056" i="1"/>
  <c r="I5783" i="1"/>
  <c r="I5784" i="1"/>
  <c r="I5785" i="1"/>
  <c r="I3050" i="1"/>
  <c r="I3057" i="1"/>
  <c r="I5786" i="1"/>
  <c r="I5787"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6" i="1"/>
  <c r="I5789" i="1"/>
  <c r="I3087" i="1"/>
  <c r="I3088" i="1"/>
  <c r="I3089" i="1"/>
  <c r="I3090" i="1"/>
  <c r="I3091" i="1"/>
  <c r="I3092" i="1"/>
  <c r="I3093" i="1"/>
  <c r="I3094" i="1"/>
  <c r="I3095" i="1"/>
  <c r="I3096" i="1"/>
  <c r="I3097" i="1"/>
  <c r="I3098" i="1"/>
  <c r="I3099" i="1"/>
  <c r="I3100" i="1"/>
  <c r="I3101" i="1"/>
  <c r="I3102" i="1"/>
  <c r="I3106" i="1"/>
  <c r="I3107" i="1"/>
  <c r="I3108" i="1"/>
  <c r="I3109" i="1"/>
  <c r="I3110" i="1"/>
  <c r="I3111" i="1"/>
  <c r="I3113" i="1"/>
  <c r="I3114" i="1"/>
  <c r="I3115" i="1"/>
  <c r="I3116" i="1"/>
  <c r="I3117" i="1"/>
  <c r="I3112" i="1"/>
  <c r="I3103" i="1"/>
  <c r="I5790" i="1"/>
  <c r="I3118" i="1"/>
  <c r="I5792" i="1"/>
  <c r="I3119" i="1"/>
  <c r="I3120" i="1"/>
  <c r="I3121" i="1"/>
  <c r="I3122" i="1"/>
  <c r="I3123" i="1"/>
  <c r="I3124" i="1"/>
  <c r="I3125" i="1"/>
  <c r="I3126" i="1"/>
  <c r="I3127" i="1"/>
  <c r="I3128" i="1"/>
  <c r="I3129" i="1"/>
  <c r="I5793" i="1"/>
  <c r="I3130" i="1"/>
  <c r="I3131" i="1"/>
  <c r="I3132" i="1"/>
  <c r="I5794" i="1"/>
  <c r="I3133" i="1"/>
  <c r="I3134" i="1"/>
  <c r="I3135" i="1"/>
  <c r="I3136" i="1"/>
  <c r="I3137" i="1"/>
  <c r="I3138" i="1"/>
  <c r="I3139" i="1"/>
  <c r="I3140" i="1"/>
  <c r="I3141" i="1"/>
  <c r="I3149" i="1"/>
  <c r="I3150" i="1"/>
  <c r="I3151" i="1"/>
  <c r="I3152" i="1"/>
  <c r="I3153" i="1"/>
  <c r="I3154" i="1"/>
  <c r="I3155" i="1"/>
  <c r="I3156" i="1"/>
  <c r="I3157" i="1"/>
  <c r="I3158" i="1"/>
  <c r="I3159" i="1"/>
  <c r="I3160" i="1"/>
  <c r="I3161" i="1"/>
  <c r="I3162" i="1"/>
  <c r="I3163" i="1"/>
  <c r="I3164" i="1"/>
  <c r="I3165" i="1"/>
  <c r="I3143" i="1"/>
  <c r="I3144" i="1"/>
  <c r="I3145" i="1"/>
  <c r="I3146" i="1"/>
  <c r="I3147" i="1"/>
  <c r="I3148" i="1"/>
  <c r="I3166" i="1"/>
  <c r="I3167" i="1"/>
  <c r="I3168" i="1"/>
  <c r="I3169" i="1"/>
  <c r="I3170" i="1"/>
  <c r="I3171" i="1"/>
  <c r="I3173" i="1"/>
  <c r="I3174" i="1"/>
  <c r="I3175" i="1"/>
  <c r="I3176" i="1"/>
  <c r="I3177" i="1"/>
  <c r="I3178" i="1"/>
  <c r="I3179" i="1"/>
  <c r="I3180" i="1"/>
  <c r="I3181" i="1"/>
  <c r="I5796" i="1"/>
  <c r="I5797" i="1"/>
  <c r="I3183" i="1"/>
  <c r="I5798" i="1"/>
  <c r="I5799" i="1"/>
  <c r="I5801" i="1"/>
  <c r="I3187" i="1"/>
  <c r="I3188" i="1"/>
  <c r="I3189" i="1"/>
  <c r="I3186" i="1"/>
  <c r="I3216" i="1"/>
  <c r="I3217" i="1"/>
  <c r="I3218" i="1"/>
  <c r="I3219" i="1"/>
  <c r="I3220" i="1"/>
  <c r="I3221" i="1"/>
  <c r="I3222" i="1"/>
  <c r="I3223" i="1"/>
  <c r="I3224" i="1"/>
  <c r="I3225" i="1"/>
  <c r="I3226" i="1"/>
  <c r="I3227" i="1"/>
  <c r="I3228" i="1"/>
  <c r="I3229" i="1"/>
  <c r="I3230" i="1"/>
  <c r="I3212" i="1"/>
  <c r="I3232" i="1"/>
  <c r="I3233" i="1"/>
  <c r="I3191" i="1"/>
  <c r="I3192" i="1"/>
  <c r="I3215" i="1"/>
  <c r="I5802" i="1"/>
  <c r="I5803" i="1"/>
  <c r="I5804" i="1"/>
  <c r="I3231" i="1"/>
  <c r="I3193" i="1"/>
  <c r="I3194" i="1"/>
  <c r="I3195" i="1"/>
  <c r="I3196" i="1"/>
  <c r="I3197" i="1"/>
  <c r="I3198" i="1"/>
  <c r="I3199" i="1"/>
  <c r="I3200" i="1"/>
  <c r="I3201" i="1"/>
  <c r="I3202" i="1"/>
  <c r="I3203" i="1"/>
  <c r="I3204" i="1"/>
  <c r="I3205" i="1"/>
  <c r="I3206" i="1"/>
  <c r="I3207" i="1"/>
  <c r="I3208" i="1"/>
  <c r="I3209" i="1"/>
  <c r="I3210" i="1"/>
  <c r="I3211" i="1"/>
  <c r="I3235" i="1"/>
  <c r="I3236" i="1"/>
  <c r="I5805" i="1"/>
  <c r="I3237" i="1"/>
  <c r="I3238" i="1"/>
  <c r="I3239" i="1"/>
  <c r="I3240" i="1"/>
  <c r="I3241" i="1"/>
  <c r="I3242" i="1"/>
  <c r="I3243" i="1"/>
  <c r="I3244" i="1"/>
  <c r="I3245" i="1"/>
  <c r="I3249" i="1"/>
  <c r="I3250" i="1"/>
  <c r="I3251" i="1"/>
  <c r="I3252" i="1"/>
  <c r="I3253" i="1"/>
  <c r="I3254" i="1"/>
  <c r="I3248" i="1"/>
  <c r="I5806" i="1"/>
  <c r="I3255" i="1"/>
  <c r="I3256" i="1"/>
  <c r="I3265" i="1"/>
  <c r="I3266" i="1"/>
  <c r="I5807" i="1"/>
  <c r="I3260" i="1"/>
  <c r="I3261" i="1"/>
  <c r="I3262" i="1"/>
  <c r="I3263" i="1"/>
  <c r="I3264" i="1"/>
  <c r="I3267" i="1"/>
  <c r="I3268" i="1"/>
  <c r="I3269" i="1"/>
  <c r="I3270" i="1"/>
  <c r="I3271" i="1"/>
  <c r="I5808" i="1"/>
  <c r="I3258" i="1"/>
  <c r="I3275" i="1"/>
  <c r="I3272" i="1"/>
  <c r="I5809" i="1"/>
  <c r="I3273" i="1"/>
  <c r="I3274" i="1"/>
  <c r="I3276" i="1"/>
  <c r="I5810" i="1"/>
  <c r="I5811" i="1"/>
  <c r="I5812" i="1"/>
  <c r="I5813" i="1"/>
  <c r="I3277" i="1"/>
  <c r="I3278" i="1"/>
  <c r="I3279" i="1"/>
  <c r="I3280" i="1"/>
  <c r="I3281" i="1"/>
  <c r="I3282" i="1"/>
  <c r="I3283" i="1"/>
  <c r="I3284" i="1"/>
  <c r="I3285" i="1"/>
  <c r="I3286" i="1"/>
  <c r="I3287" i="1"/>
  <c r="I3288" i="1"/>
  <c r="I3289" i="1"/>
  <c r="I3290" i="1"/>
  <c r="I3291" i="1"/>
  <c r="I3292" i="1"/>
  <c r="I3293" i="1"/>
  <c r="I3294" i="1"/>
  <c r="I3295" i="1"/>
  <c r="I3296" i="1"/>
  <c r="I3306" i="1"/>
  <c r="I3307" i="1"/>
  <c r="I3308" i="1"/>
  <c r="I3309" i="1"/>
  <c r="I3310" i="1"/>
  <c r="I3311" i="1"/>
  <c r="I3300" i="1"/>
  <c r="I3301" i="1"/>
  <c r="I3302" i="1"/>
  <c r="I3303" i="1"/>
  <c r="I3304" i="1"/>
  <c r="I3305" i="1"/>
  <c r="I3297" i="1"/>
  <c r="I3298" i="1"/>
  <c r="I3299"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5814" i="1"/>
  <c r="I5815" i="1"/>
  <c r="I3341" i="1"/>
  <c r="I3342" i="1"/>
  <c r="I3343" i="1"/>
  <c r="I3344" i="1"/>
  <c r="I3345" i="1"/>
  <c r="I3346" i="1"/>
  <c r="I3347" i="1"/>
  <c r="I3348" i="1"/>
  <c r="I3351" i="1"/>
  <c r="I3352" i="1"/>
  <c r="I3353" i="1"/>
  <c r="I3354" i="1"/>
  <c r="I3355" i="1"/>
  <c r="I3356" i="1"/>
  <c r="I5816" i="1"/>
  <c r="I5817" i="1"/>
  <c r="I3358" i="1"/>
  <c r="I3359" i="1"/>
  <c r="I3361" i="1"/>
  <c r="I5818" i="1"/>
  <c r="I3362" i="1"/>
  <c r="I3363" i="1"/>
  <c r="I3364" i="1"/>
  <c r="I3368" i="1"/>
  <c r="I5819" i="1"/>
  <c r="I3390" i="1"/>
  <c r="I3391" i="1"/>
  <c r="I3392" i="1"/>
  <c r="I3393" i="1"/>
  <c r="I3382" i="1"/>
  <c r="I3369" i="1"/>
  <c r="I3370" i="1"/>
  <c r="I3371" i="1"/>
  <c r="I3372" i="1"/>
  <c r="I3373" i="1"/>
  <c r="I3374" i="1"/>
  <c r="I3375" i="1"/>
  <c r="I3376" i="1"/>
  <c r="I3377" i="1"/>
  <c r="I3386" i="1"/>
  <c r="I3387" i="1"/>
  <c r="I3395" i="1"/>
  <c r="I3396" i="1"/>
  <c r="I3380" i="1"/>
  <c r="I3381" i="1"/>
  <c r="I3378" i="1"/>
  <c r="I3379" i="1"/>
  <c r="I5820" i="1"/>
  <c r="I3398" i="1"/>
  <c r="I3399" i="1"/>
  <c r="I3400" i="1"/>
  <c r="I3401" i="1"/>
  <c r="I3402" i="1"/>
  <c r="I3403" i="1"/>
  <c r="I3385" i="1"/>
  <c r="I3404" i="1"/>
  <c r="I3405" i="1"/>
  <c r="I3406" i="1"/>
  <c r="I3407" i="1"/>
  <c r="I3408" i="1"/>
  <c r="I3409" i="1"/>
  <c r="I3410" i="1"/>
  <c r="I3411" i="1"/>
  <c r="I3412" i="1"/>
  <c r="I3413" i="1"/>
  <c r="I3414" i="1"/>
  <c r="I3415" i="1"/>
  <c r="I3417" i="1"/>
  <c r="I3418" i="1"/>
  <c r="I3419" i="1"/>
  <c r="I3420" i="1"/>
  <c r="I3421" i="1"/>
  <c r="I3422" i="1"/>
  <c r="I5821" i="1"/>
  <c r="I5822" i="1"/>
  <c r="I5823" i="1"/>
  <c r="I3424" i="1"/>
  <c r="I3423" i="1"/>
  <c r="I3425" i="1"/>
  <c r="I5824" i="1"/>
  <c r="I3365" i="1"/>
  <c r="I3366" i="1"/>
  <c r="I3367" i="1"/>
  <c r="I3427" i="1"/>
  <c r="I3426" i="1"/>
  <c r="I5825" i="1"/>
  <c r="I5826" i="1"/>
  <c r="I5827" i="1"/>
  <c r="I5828" i="1"/>
  <c r="I5829" i="1"/>
  <c r="I3430" i="1"/>
  <c r="I3431" i="1"/>
  <c r="I3432" i="1"/>
  <c r="I3433" i="1"/>
  <c r="I3434" i="1"/>
  <c r="I3435" i="1"/>
  <c r="I3436" i="1"/>
  <c r="I3462" i="1"/>
  <c r="I3463" i="1"/>
  <c r="I3464" i="1"/>
  <c r="I3465" i="1"/>
  <c r="I5830" i="1"/>
  <c r="I5831" i="1"/>
  <c r="I5832" i="1"/>
  <c r="I3466" i="1"/>
  <c r="I3467" i="1"/>
  <c r="I3468" i="1"/>
  <c r="I5833" i="1"/>
  <c r="I3470" i="1"/>
  <c r="I3471" i="1"/>
  <c r="I3472" i="1"/>
  <c r="I3473" i="1"/>
  <c r="I3474" i="1"/>
  <c r="I3475" i="1"/>
  <c r="I3476" i="1"/>
  <c r="I3477" i="1"/>
  <c r="I3478" i="1"/>
  <c r="I3479" i="1"/>
  <c r="I3480" i="1"/>
  <c r="I3481" i="1"/>
  <c r="I3482" i="1"/>
  <c r="I3483" i="1"/>
  <c r="I3469" i="1"/>
  <c r="I3461" i="1"/>
  <c r="I3484" i="1"/>
  <c r="I3485" i="1"/>
  <c r="I3486" i="1"/>
  <c r="I3487" i="1"/>
  <c r="I3488" i="1"/>
  <c r="I3489" i="1"/>
  <c r="I3504" i="1"/>
  <c r="I3492" i="1"/>
  <c r="I3493" i="1"/>
  <c r="I3497" i="1"/>
  <c r="I3494" i="1"/>
  <c r="I3495" i="1"/>
  <c r="I3498" i="1"/>
  <c r="I3499" i="1"/>
  <c r="I3500" i="1"/>
  <c r="I3501" i="1"/>
  <c r="I3502" i="1"/>
  <c r="I3496" i="1"/>
  <c r="I3491" i="1"/>
  <c r="I5834" i="1"/>
  <c r="I3490" i="1"/>
  <c r="I3503" i="1"/>
  <c r="I3505" i="1"/>
  <c r="I3506" i="1"/>
  <c r="I3507" i="1"/>
  <c r="I3508" i="1"/>
  <c r="I3509" i="1"/>
  <c r="I3510" i="1"/>
  <c r="I3511" i="1"/>
  <c r="I5835" i="1"/>
  <c r="I3513" i="1"/>
  <c r="I3514" i="1"/>
  <c r="I3515" i="1"/>
  <c r="I3516" i="1"/>
  <c r="I3517" i="1"/>
  <c r="I3518" i="1"/>
  <c r="I3519" i="1"/>
  <c r="I3520" i="1"/>
  <c r="I3521" i="1"/>
  <c r="I3522" i="1"/>
  <c r="I3523" i="1"/>
  <c r="I3524" i="1"/>
  <c r="I3525" i="1"/>
  <c r="I3526" i="1"/>
  <c r="I3527" i="1"/>
  <c r="I3528" i="1"/>
  <c r="I3512" i="1"/>
  <c r="I3452" i="1"/>
  <c r="I3453" i="1"/>
  <c r="I3529" i="1"/>
  <c r="I3530" i="1"/>
  <c r="I3531" i="1"/>
  <c r="I3532" i="1"/>
  <c r="I3533" i="1"/>
  <c r="I3534" i="1"/>
  <c r="I3535" i="1"/>
  <c r="I3536" i="1"/>
  <c r="I5836" i="1"/>
  <c r="I3537" i="1"/>
  <c r="I3538" i="1"/>
  <c r="I3539" i="1"/>
  <c r="I3540" i="1"/>
  <c r="I3541" i="1"/>
  <c r="I5837" i="1"/>
  <c r="I3550" i="1"/>
  <c r="I3551" i="1"/>
  <c r="I3552" i="1"/>
  <c r="I3553" i="1"/>
  <c r="I3554" i="1"/>
  <c r="I3555" i="1"/>
  <c r="I3556" i="1"/>
  <c r="I3557" i="1"/>
  <c r="I3558" i="1"/>
  <c r="I3559" i="1"/>
  <c r="I3560" i="1"/>
  <c r="I3561" i="1"/>
  <c r="I3562" i="1"/>
  <c r="I3563" i="1"/>
  <c r="I3564" i="1"/>
  <c r="I3565" i="1"/>
  <c r="I3566" i="1"/>
  <c r="I3567" i="1"/>
  <c r="I3568" i="1"/>
  <c r="I3569" i="1"/>
  <c r="I3570" i="1"/>
  <c r="I3571" i="1"/>
  <c r="I3579" i="1"/>
  <c r="I3580" i="1"/>
  <c r="I3581" i="1"/>
  <c r="I3582" i="1"/>
  <c r="I3583" i="1"/>
  <c r="I3584" i="1"/>
  <c r="I3544" i="1"/>
  <c r="I3545" i="1"/>
  <c r="I3546" i="1"/>
  <c r="I3547" i="1"/>
  <c r="I3585" i="1"/>
  <c r="I3572" i="1"/>
  <c r="I3573" i="1"/>
  <c r="I3574" i="1"/>
  <c r="I3575" i="1"/>
  <c r="I3576" i="1"/>
  <c r="I3577" i="1"/>
  <c r="I3578" i="1"/>
  <c r="I3548" i="1"/>
  <c r="I3549" i="1"/>
  <c r="I5838" i="1"/>
  <c r="I3586" i="1"/>
  <c r="I3587" i="1"/>
  <c r="I3588" i="1"/>
  <c r="I3589" i="1"/>
  <c r="I3590" i="1"/>
  <c r="I3591" i="1"/>
  <c r="I3592" i="1"/>
  <c r="I3594" i="1"/>
  <c r="I3593" i="1"/>
  <c r="I3595" i="1"/>
  <c r="I3542" i="1"/>
  <c r="I3543" i="1"/>
  <c r="I3597" i="1"/>
  <c r="I3596" i="1"/>
  <c r="I3598" i="1"/>
  <c r="I3601" i="1"/>
  <c r="I3599" i="1"/>
  <c r="I3600" i="1"/>
  <c r="I3605" i="1"/>
  <c r="I3606" i="1"/>
  <c r="I3607" i="1"/>
  <c r="I3608" i="1"/>
  <c r="I3609" i="1"/>
  <c r="I3610" i="1"/>
  <c r="I3611" i="1"/>
  <c r="I3612" i="1"/>
  <c r="I3613" i="1"/>
  <c r="I3614" i="1"/>
  <c r="I3615" i="1"/>
  <c r="I3616" i="1"/>
  <c r="I3617" i="1"/>
  <c r="I3618" i="1"/>
  <c r="I3619" i="1"/>
  <c r="I3620" i="1"/>
  <c r="I3621" i="1"/>
  <c r="I3622" i="1"/>
  <c r="I3624" i="1"/>
  <c r="I3627" i="1"/>
  <c r="I3628" i="1"/>
  <c r="I3625" i="1"/>
  <c r="I3626" i="1"/>
  <c r="I3629" i="1"/>
  <c r="I5842" i="1"/>
  <c r="I5843" i="1"/>
  <c r="I3630" i="1"/>
  <c r="I3631" i="1"/>
  <c r="I3602" i="1"/>
  <c r="I3603" i="1"/>
  <c r="I3604" i="1"/>
  <c r="I5840" i="1"/>
  <c r="I3632" i="1"/>
  <c r="I3633" i="1"/>
  <c r="I3634" i="1"/>
  <c r="I3635" i="1"/>
  <c r="I5844" i="1"/>
  <c r="I3636" i="1"/>
  <c r="I3623" i="1"/>
  <c r="I5845" i="1"/>
  <c r="I5846" i="1"/>
  <c r="I5847" i="1"/>
  <c r="I5841" i="1"/>
  <c r="I5848" i="1"/>
  <c r="I5849" i="1"/>
  <c r="I3637" i="1"/>
  <c r="I3638" i="1"/>
  <c r="I3639" i="1"/>
  <c r="I3640" i="1"/>
  <c r="I3641" i="1"/>
  <c r="I3642" i="1"/>
  <c r="I3643" i="1"/>
  <c r="I3644" i="1"/>
  <c r="I3645" i="1"/>
  <c r="I3646" i="1"/>
  <c r="I3647" i="1"/>
  <c r="I5850" i="1"/>
  <c r="I5851" i="1"/>
  <c r="I3652" i="1"/>
  <c r="I3653" i="1"/>
  <c r="I3654" i="1"/>
  <c r="I3648" i="1"/>
  <c r="I3649" i="1"/>
  <c r="I3650" i="1"/>
  <c r="I5852" i="1"/>
  <c r="I5853" i="1"/>
  <c r="I3651" i="1"/>
  <c r="I3655" i="1"/>
  <c r="I3656" i="1"/>
  <c r="I5854" i="1"/>
  <c r="I3657" i="1"/>
  <c r="I5855" i="1"/>
  <c r="I3677" i="1"/>
  <c r="I3678" i="1"/>
  <c r="I3658" i="1"/>
  <c r="I3659" i="1"/>
  <c r="I3660" i="1"/>
  <c r="I3679" i="1"/>
  <c r="I3680" i="1"/>
  <c r="I3681" i="1"/>
  <c r="I3661" i="1"/>
  <c r="I3682" i="1"/>
  <c r="I3683" i="1"/>
  <c r="I3684" i="1"/>
  <c r="I3685" i="1"/>
  <c r="I3662" i="1"/>
  <c r="I3663" i="1"/>
  <c r="I3686" i="1"/>
  <c r="I3687" i="1"/>
  <c r="I3690" i="1"/>
  <c r="I3666" i="1"/>
  <c r="I3667" i="1"/>
  <c r="I3668" i="1"/>
  <c r="I3669" i="1"/>
  <c r="I3670" i="1"/>
  <c r="I3671" i="1"/>
  <c r="I3672" i="1"/>
  <c r="I3673" i="1"/>
  <c r="I3674" i="1"/>
  <c r="I3675" i="1"/>
  <c r="I3676" i="1"/>
  <c r="I3664" i="1"/>
  <c r="I3688" i="1"/>
  <c r="I3665" i="1"/>
  <c r="I3689" i="1"/>
  <c r="I5839" i="1"/>
  <c r="I3691" i="1"/>
  <c r="I3693" i="1"/>
  <c r="I3694" i="1"/>
  <c r="I3692" i="1"/>
  <c r="I3697" i="1"/>
  <c r="I3698" i="1"/>
  <c r="I3699" i="1"/>
  <c r="I3700" i="1"/>
  <c r="I3701" i="1"/>
  <c r="I3702" i="1"/>
  <c r="I3703" i="1"/>
  <c r="I3704" i="1"/>
  <c r="I3705" i="1"/>
  <c r="I3706" i="1"/>
  <c r="I3707" i="1"/>
  <c r="I3708" i="1"/>
  <c r="I3709" i="1"/>
  <c r="I3710" i="1"/>
  <c r="I3711" i="1"/>
  <c r="I3712" i="1"/>
  <c r="I3713" i="1"/>
  <c r="I3714" i="1"/>
  <c r="I3715" i="1"/>
  <c r="I3695" i="1"/>
  <c r="I3696" i="1"/>
  <c r="I5856" i="1"/>
  <c r="I3716"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5857" i="1"/>
  <c r="I5858" i="1"/>
  <c r="I3750" i="1"/>
  <c r="I3751" i="1"/>
  <c r="I3717" i="1"/>
  <c r="I3718" i="1"/>
  <c r="I3719" i="1"/>
  <c r="I3720" i="1"/>
  <c r="I3721" i="1"/>
  <c r="I3722" i="1"/>
  <c r="I3752" i="1"/>
  <c r="I3753" i="1"/>
  <c r="I5859" i="1"/>
  <c r="I3754" i="1"/>
  <c r="I3755" i="1"/>
  <c r="I3761" i="1"/>
  <c r="I3757" i="1"/>
  <c r="I5860" i="1"/>
  <c r="I3762" i="1"/>
  <c r="I3764" i="1"/>
  <c r="I3759" i="1"/>
  <c r="I3760" i="1"/>
  <c r="I3758" i="1"/>
  <c r="I3763" i="1"/>
  <c r="I3756" i="1"/>
  <c r="I3793" i="1"/>
  <c r="I5864" i="1"/>
  <c r="I3794" i="1"/>
  <c r="I3795" i="1"/>
  <c r="I3796" i="1"/>
  <c r="I3797" i="1"/>
  <c r="I3798" i="1"/>
  <c r="I3799" i="1"/>
  <c r="I3800" i="1"/>
  <c r="I3801" i="1"/>
  <c r="I3802" i="1"/>
  <c r="I3803" i="1"/>
  <c r="I3789" i="1"/>
  <c r="I3790" i="1"/>
  <c r="I3791" i="1"/>
  <c r="I3792" i="1"/>
  <c r="I3804" i="1"/>
  <c r="I3805" i="1"/>
  <c r="I3806" i="1"/>
  <c r="I3807" i="1"/>
  <c r="I3813" i="1"/>
  <c r="I3808" i="1"/>
  <c r="I3809" i="1"/>
  <c r="I3810" i="1"/>
  <c r="I3811" i="1"/>
  <c r="I3812" i="1"/>
  <c r="I3835" i="1"/>
  <c r="I3836" i="1"/>
  <c r="I3837" i="1"/>
  <c r="I3838" i="1"/>
  <c r="I3839" i="1"/>
  <c r="I3840" i="1"/>
  <c r="I3841" i="1"/>
  <c r="I3842" i="1"/>
  <c r="I3843" i="1"/>
  <c r="I3844" i="1"/>
  <c r="I3845" i="1"/>
  <c r="I3846" i="1"/>
  <c r="I3847" i="1"/>
  <c r="I3848" i="1"/>
  <c r="I3817" i="1"/>
  <c r="I3865" i="1"/>
  <c r="I3866" i="1"/>
  <c r="I3867" i="1"/>
  <c r="I3818" i="1"/>
  <c r="I3819" i="1"/>
  <c r="I3820" i="1"/>
  <c r="I3821" i="1"/>
  <c r="I3822" i="1"/>
  <c r="I3823" i="1"/>
  <c r="I3824" i="1"/>
  <c r="I3825" i="1"/>
  <c r="I3826" i="1"/>
  <c r="I3827" i="1"/>
  <c r="I3828" i="1"/>
  <c r="I3829" i="1"/>
  <c r="I3830" i="1"/>
  <c r="I3831" i="1"/>
  <c r="I3832" i="1"/>
  <c r="I3833" i="1"/>
  <c r="I3834" i="1"/>
  <c r="I3849" i="1"/>
  <c r="I3850" i="1"/>
  <c r="I3851" i="1"/>
  <c r="I3852" i="1"/>
  <c r="I3853" i="1"/>
  <c r="I3854" i="1"/>
  <c r="I3855" i="1"/>
  <c r="I3856" i="1"/>
  <c r="I3857" i="1"/>
  <c r="I3858" i="1"/>
  <c r="I3859" i="1"/>
  <c r="I3860" i="1"/>
  <c r="I3861" i="1"/>
  <c r="I3862" i="1"/>
  <c r="I3868" i="1"/>
  <c r="I3869" i="1"/>
  <c r="I3870" i="1"/>
  <c r="I3871" i="1"/>
  <c r="I3872" i="1"/>
  <c r="I3873" i="1"/>
  <c r="I3874" i="1"/>
  <c r="I3814" i="1"/>
  <c r="I3815" i="1"/>
  <c r="I3863" i="1"/>
  <c r="I3864" i="1"/>
  <c r="I5865" i="1"/>
  <c r="I3880" i="1"/>
  <c r="I3881" i="1"/>
  <c r="I3882" i="1"/>
  <c r="I3883" i="1"/>
  <c r="I3884" i="1"/>
  <c r="I3885" i="1"/>
  <c r="I3886" i="1"/>
  <c r="I3887" i="1"/>
  <c r="I3888" i="1"/>
  <c r="I3889" i="1"/>
  <c r="I3890" i="1"/>
  <c r="I3902" i="1"/>
  <c r="I3903" i="1"/>
  <c r="I3904" i="1"/>
  <c r="I3905" i="1"/>
  <c r="I3906" i="1"/>
  <c r="I3907" i="1"/>
  <c r="I3908" i="1"/>
  <c r="I3897" i="1"/>
  <c r="I3898" i="1"/>
  <c r="I3899" i="1"/>
  <c r="I3900" i="1"/>
  <c r="I3901" i="1"/>
  <c r="I5866" i="1"/>
  <c r="I3914" i="1"/>
  <c r="I3915" i="1"/>
  <c r="I3916" i="1"/>
  <c r="I3917" i="1"/>
  <c r="I3910" i="1"/>
  <c r="I3893" i="1"/>
  <c r="I3894" i="1"/>
  <c r="I3918" i="1"/>
  <c r="I3911" i="1"/>
  <c r="I3912" i="1"/>
  <c r="I3913" i="1"/>
  <c r="I3895" i="1"/>
  <c r="I3896" i="1"/>
  <c r="I3922" i="1"/>
  <c r="I3923" i="1"/>
  <c r="I3924" i="1"/>
  <c r="I3925" i="1"/>
  <c r="I3926" i="1"/>
  <c r="I3919" i="1"/>
  <c r="I3920" i="1"/>
  <c r="I3921" i="1"/>
  <c r="I5868" i="1"/>
  <c r="I5869" i="1"/>
  <c r="I3927" i="1"/>
  <c r="I3928" i="1"/>
  <c r="I3929" i="1"/>
  <c r="I3930" i="1"/>
  <c r="I3931" i="1"/>
  <c r="I3932" i="1"/>
  <c r="I3933" i="1"/>
  <c r="I3934" i="1"/>
  <c r="I3935" i="1"/>
  <c r="I3936" i="1"/>
  <c r="I3937" i="1"/>
  <c r="I3938" i="1"/>
  <c r="I3939" i="1"/>
  <c r="I3941" i="1"/>
  <c r="I3942" i="1"/>
  <c r="I5870" i="1"/>
  <c r="I3944" i="1"/>
  <c r="I5871" i="1"/>
  <c r="I3946" i="1"/>
  <c r="I3945" i="1"/>
  <c r="I5872" i="1"/>
  <c r="I3947" i="1"/>
  <c r="I3948" i="1"/>
  <c r="I5873" i="1"/>
  <c r="I3949" i="1"/>
  <c r="I3950" i="1"/>
  <c r="I3951" i="1"/>
  <c r="I5874" i="1"/>
  <c r="I3952" i="1"/>
  <c r="I5875" i="1"/>
  <c r="I5878" i="1"/>
  <c r="I3963" i="1"/>
  <c r="I3964" i="1"/>
  <c r="I3965" i="1"/>
  <c r="I3966" i="1"/>
  <c r="I3967" i="1"/>
  <c r="I3968" i="1"/>
  <c r="I3969" i="1"/>
  <c r="I3970" i="1"/>
  <c r="I3971" i="1"/>
  <c r="I3972" i="1"/>
  <c r="I3973" i="1"/>
  <c r="I3953" i="1"/>
  <c r="I3954" i="1"/>
  <c r="I3955" i="1"/>
  <c r="I3956" i="1"/>
  <c r="I3957" i="1"/>
  <c r="I3958" i="1"/>
  <c r="I3959" i="1"/>
  <c r="I3960" i="1"/>
  <c r="I3961" i="1"/>
  <c r="I3962" i="1"/>
  <c r="I5879" i="1"/>
  <c r="I5880" i="1"/>
  <c r="I3976" i="1"/>
  <c r="I3977" i="1"/>
  <c r="I3979" i="1"/>
  <c r="I5881" i="1"/>
  <c r="I5882" i="1"/>
  <c r="I3980" i="1"/>
  <c r="I3981" i="1"/>
  <c r="I3986" i="1"/>
  <c r="I3983" i="1"/>
  <c r="I3984" i="1"/>
  <c r="I3985" i="1"/>
  <c r="I5884" i="1"/>
  <c r="I3987" i="1"/>
  <c r="I3988" i="1"/>
  <c r="I5885" i="1"/>
  <c r="I3989" i="1"/>
  <c r="I3990" i="1"/>
  <c r="I3991" i="1"/>
  <c r="I5886" i="1"/>
  <c r="I5887" i="1"/>
  <c r="I3993" i="1"/>
  <c r="I3992" i="1"/>
  <c r="I3996" i="1"/>
  <c r="I3995" i="1"/>
  <c r="I3994" i="1"/>
  <c r="I5888" i="1"/>
  <c r="I5889" i="1"/>
  <c r="I5891" i="1"/>
  <c r="I5892" i="1"/>
  <c r="I5893" i="1"/>
  <c r="I5894" i="1"/>
  <c r="I5877" i="1"/>
  <c r="I5896" i="1"/>
  <c r="I3998" i="1"/>
  <c r="I3999" i="1"/>
  <c r="I4000" i="1"/>
  <c r="I5898" i="1"/>
  <c r="I5899" i="1"/>
  <c r="I5900" i="1"/>
  <c r="I4002" i="1"/>
  <c r="I4003" i="1"/>
  <c r="I4004" i="1"/>
  <c r="I4005" i="1"/>
  <c r="I4006" i="1"/>
  <c r="I4007" i="1"/>
  <c r="I5902" i="1"/>
  <c r="I4009" i="1"/>
  <c r="I4010" i="1"/>
  <c r="I4015" i="1"/>
  <c r="I4020" i="1"/>
  <c r="I4017" i="1"/>
  <c r="I4019" i="1"/>
  <c r="I4018" i="1"/>
  <c r="I4023" i="1"/>
  <c r="I5903" i="1"/>
  <c r="I5904" i="1"/>
  <c r="I4024" i="1"/>
  <c r="I4025" i="1"/>
  <c r="I4026" i="1"/>
  <c r="I4027" i="1"/>
  <c r="I4028" i="1"/>
  <c r="I4029" i="1"/>
  <c r="I4033" i="1"/>
  <c r="I4031" i="1"/>
  <c r="I4035" i="1"/>
  <c r="I5905" i="1"/>
  <c r="I4036" i="1"/>
  <c r="I4037" i="1"/>
  <c r="I4038" i="1"/>
  <c r="I4043" i="1"/>
  <c r="I4044" i="1"/>
  <c r="I4045" i="1"/>
  <c r="I4042" i="1"/>
  <c r="I4046" i="1"/>
  <c r="I4047" i="1"/>
  <c r="I4048" i="1"/>
  <c r="I4049" i="1"/>
  <c r="I4052" i="1"/>
  <c r="I4053" i="1"/>
  <c r="I4054" i="1"/>
  <c r="I4055" i="1"/>
  <c r="I4056" i="1"/>
  <c r="I4057" i="1"/>
  <c r="I4034" i="1"/>
  <c r="I4032" i="1"/>
  <c r="I4058" i="1"/>
  <c r="I4059" i="1"/>
  <c r="I4060" i="1"/>
  <c r="I4078" i="1"/>
  <c r="I4079" i="1"/>
  <c r="I4080" i="1"/>
  <c r="I4081" i="1"/>
  <c r="I4082" i="1"/>
  <c r="I4083" i="1"/>
  <c r="I4084" i="1"/>
  <c r="I4085" i="1"/>
  <c r="I4086" i="1"/>
  <c r="I4087" i="1"/>
  <c r="I4088" i="1"/>
  <c r="I4089" i="1"/>
  <c r="I4090" i="1"/>
  <c r="I4091" i="1"/>
  <c r="I4092" i="1"/>
  <c r="I4093" i="1"/>
  <c r="I4094" i="1"/>
  <c r="I4095" i="1"/>
  <c r="I4096" i="1"/>
  <c r="I4097" i="1"/>
  <c r="I4098" i="1"/>
  <c r="I4100" i="1"/>
  <c r="I4101" i="1"/>
  <c r="I4102" i="1"/>
  <c r="I4103" i="1"/>
  <c r="I4104" i="1"/>
  <c r="I4105" i="1"/>
  <c r="I4106" i="1"/>
  <c r="I4107" i="1"/>
  <c r="I4108" i="1"/>
  <c r="I4109" i="1"/>
  <c r="I4110" i="1"/>
  <c r="I4111" i="1"/>
  <c r="I4112" i="1"/>
  <c r="I4113" i="1"/>
  <c r="I5907" i="1"/>
  <c r="I5908" i="1"/>
  <c r="I5906" i="1"/>
  <c r="I4115" i="1"/>
  <c r="I4114" i="1"/>
  <c r="I5909" i="1"/>
  <c r="I5910" i="1"/>
  <c r="I5911" i="1"/>
  <c r="I5912" i="1"/>
  <c r="I4067" i="1"/>
  <c r="I4068" i="1"/>
  <c r="I4069" i="1"/>
  <c r="I4070" i="1"/>
  <c r="I4071" i="1"/>
  <c r="I4072" i="1"/>
  <c r="I4073" i="1"/>
  <c r="I4074" i="1"/>
  <c r="I4075" i="1"/>
  <c r="I4076" i="1"/>
  <c r="I4077" i="1"/>
  <c r="I4061" i="1"/>
  <c r="I4062" i="1"/>
  <c r="I4063" i="1"/>
  <c r="I4064" i="1"/>
  <c r="I4065" i="1"/>
  <c r="I4066" i="1"/>
  <c r="I4117" i="1"/>
  <c r="I4118" i="1"/>
  <c r="I4119" i="1"/>
  <c r="I4120" i="1"/>
  <c r="I4121" i="1"/>
  <c r="I4122" i="1"/>
  <c r="I4123" i="1"/>
  <c r="I4124" i="1"/>
  <c r="I4125" i="1"/>
  <c r="I4126" i="1"/>
  <c r="I4127" i="1"/>
  <c r="I4129" i="1"/>
  <c r="I4130" i="1"/>
  <c r="I4131" i="1"/>
  <c r="I4174" i="1"/>
  <c r="I4132" i="1"/>
  <c r="I4133" i="1"/>
  <c r="I4134" i="1"/>
  <c r="I5918" i="1"/>
  <c r="I4175" i="1"/>
  <c r="I4128" i="1"/>
  <c r="I4135" i="1"/>
  <c r="I4136" i="1"/>
  <c r="I4137" i="1"/>
  <c r="I4138" i="1"/>
  <c r="I4140" i="1"/>
  <c r="I4141" i="1"/>
  <c r="I4142" i="1"/>
  <c r="I4143" i="1"/>
  <c r="I4176" i="1"/>
  <c r="I4144" i="1"/>
  <c r="I4145" i="1"/>
  <c r="I4147" i="1"/>
  <c r="I4148" i="1"/>
  <c r="I4149" i="1"/>
  <c r="I4150" i="1"/>
  <c r="I5915" i="1"/>
  <c r="I5916" i="1"/>
  <c r="I5917" i="1"/>
  <c r="I4151" i="1"/>
  <c r="I4152" i="1"/>
  <c r="I4153" i="1"/>
  <c r="I4159" i="1"/>
  <c r="I4160" i="1"/>
  <c r="I4157" i="1"/>
  <c r="I4161" i="1"/>
  <c r="I4154" i="1"/>
  <c r="I4155" i="1"/>
  <c r="I4156" i="1"/>
  <c r="I5913" i="1"/>
  <c r="I4158" i="1"/>
  <c r="I4164" i="1"/>
  <c r="I4163" i="1"/>
  <c r="I4165" i="1"/>
  <c r="I4162" i="1"/>
  <c r="I4166" i="1"/>
  <c r="I4167" i="1"/>
  <c r="I4168" i="1"/>
  <c r="I4169" i="1"/>
  <c r="I4171" i="1"/>
  <c r="I4172" i="1"/>
  <c r="I4170" i="1"/>
  <c r="I4173" i="1"/>
  <c r="I4177" i="1"/>
  <c r="I4184" i="1"/>
  <c r="I4185" i="1"/>
  <c r="I4186" i="1"/>
  <c r="I4187" i="1"/>
  <c r="I4188" i="1"/>
  <c r="I4189" i="1"/>
  <c r="I4190" i="1"/>
  <c r="I4191" i="1"/>
  <c r="I4192" i="1"/>
  <c r="I4193" i="1"/>
  <c r="I4194" i="1"/>
  <c r="I4195" i="1"/>
  <c r="I4182" i="1"/>
  <c r="I4178" i="1"/>
  <c r="I4179" i="1"/>
  <c r="I4180" i="1"/>
  <c r="I4181" i="1"/>
  <c r="I5919" i="1"/>
  <c r="I5920" i="1"/>
  <c r="I5921" i="1"/>
  <c r="I5922" i="1"/>
  <c r="I5923" i="1"/>
  <c r="I4196" i="1"/>
  <c r="I4197" i="1"/>
  <c r="I4198" i="1"/>
  <c r="I5924" i="1"/>
  <c r="I4201" i="1"/>
  <c r="I4202" i="1"/>
  <c r="I4203" i="1"/>
  <c r="I4216" i="1"/>
  <c r="I4217" i="1"/>
  <c r="I4218" i="1"/>
  <c r="I4219" i="1"/>
  <c r="I5925" i="1"/>
  <c r="I4220" i="1"/>
  <c r="I4221" i="1"/>
  <c r="I4222" i="1"/>
  <c r="I4223" i="1"/>
  <c r="I4224" i="1"/>
  <c r="I5926" i="1"/>
  <c r="I5927" i="1"/>
  <c r="I5928" i="1"/>
  <c r="I5929" i="1"/>
  <c r="I4204" i="1"/>
  <c r="I4205" i="1"/>
  <c r="I4206" i="1"/>
  <c r="I4207" i="1"/>
  <c r="I4208" i="1"/>
  <c r="I4209" i="1"/>
  <c r="I4210" i="1"/>
  <c r="I4211" i="1"/>
  <c r="I4212" i="1"/>
  <c r="I4213" i="1"/>
  <c r="I4214" i="1"/>
  <c r="I4215" i="1"/>
  <c r="I4226" i="1"/>
  <c r="I4227" i="1"/>
  <c r="I4228" i="1"/>
  <c r="I5931" i="1"/>
  <c r="I4230" i="1"/>
  <c r="I5932" i="1"/>
  <c r="I4231" i="1"/>
  <c r="I4232" i="1"/>
  <c r="I5933" i="1"/>
  <c r="I4236" i="1"/>
  <c r="I4237" i="1"/>
  <c r="I4238" i="1"/>
  <c r="I4239" i="1"/>
  <c r="I4249" i="1"/>
  <c r="I4240" i="1"/>
  <c r="I4241" i="1"/>
  <c r="I4242" i="1"/>
  <c r="I4243" i="1"/>
  <c r="I4244" i="1"/>
  <c r="I4245" i="1"/>
  <c r="I4246" i="1"/>
  <c r="I4247" i="1"/>
  <c r="I4248" i="1"/>
  <c r="I5930" i="1"/>
  <c r="I4235" i="1"/>
  <c r="I4253" i="1"/>
  <c r="I4254" i="1"/>
  <c r="I4250" i="1"/>
  <c r="I4255" i="1"/>
  <c r="I4251" i="1"/>
  <c r="I4256" i="1"/>
  <c r="I4233" i="1"/>
  <c r="I4234" i="1"/>
  <c r="I5934" i="1"/>
  <c r="I4257" i="1"/>
  <c r="I4258" i="1"/>
  <c r="I4259" i="1"/>
  <c r="I4260" i="1"/>
  <c r="I4261" i="1"/>
  <c r="I4262" i="1"/>
  <c r="I4263" i="1"/>
  <c r="I4264" i="1"/>
  <c r="I4265" i="1"/>
  <c r="I4266" i="1"/>
  <c r="I4267" i="1"/>
  <c r="I4268" i="1"/>
  <c r="I4269" i="1"/>
  <c r="I4270" i="1"/>
  <c r="I4271" i="1"/>
  <c r="I4272" i="1"/>
  <c r="I4273" i="1"/>
  <c r="I4274" i="1"/>
  <c r="I4275" i="1"/>
  <c r="I4276" i="1"/>
  <c r="I4277" i="1"/>
  <c r="I4278" i="1"/>
  <c r="I5935" i="1"/>
  <c r="I4281" i="1"/>
  <c r="I4282" i="1"/>
  <c r="I4283" i="1"/>
  <c r="I4284" i="1"/>
  <c r="I4285" i="1"/>
  <c r="I4286" i="1"/>
  <c r="I4287" i="1"/>
  <c r="I4288" i="1"/>
  <c r="I4289" i="1"/>
  <c r="I4290" i="1"/>
  <c r="I4291" i="1"/>
  <c r="I5936"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33" i="1"/>
  <c r="I4334" i="1"/>
  <c r="I4335" i="1"/>
  <c r="I4336" i="1"/>
  <c r="I4330" i="1"/>
  <c r="I4331" i="1"/>
  <c r="I4337" i="1"/>
  <c r="I4338" i="1"/>
  <c r="I4279" i="1"/>
  <c r="I4339" i="1"/>
  <c r="I4340" i="1"/>
  <c r="I4341" i="1"/>
  <c r="I5937" i="1"/>
  <c r="I5938" i="1"/>
  <c r="I4342" i="1"/>
  <c r="I5939" i="1"/>
  <c r="I5940" i="1"/>
  <c r="I5941" i="1"/>
  <c r="I5942" i="1"/>
  <c r="I5943" i="1"/>
  <c r="I5944" i="1"/>
  <c r="I4343" i="1"/>
  <c r="I4344" i="1"/>
  <c r="I4345" i="1"/>
  <c r="I4346" i="1"/>
  <c r="I4347" i="1"/>
  <c r="I4348" i="1"/>
  <c r="I5945" i="1"/>
  <c r="I4350" i="1"/>
  <c r="I4351" i="1"/>
  <c r="I4352" i="1"/>
  <c r="I4353" i="1"/>
  <c r="I4354" i="1"/>
  <c r="I4355" i="1"/>
  <c r="I5946" i="1"/>
  <c r="I4358" i="1"/>
  <c r="I4359" i="1"/>
  <c r="I4360" i="1"/>
  <c r="I4361" i="1"/>
  <c r="I4362" i="1"/>
  <c r="I4363" i="1"/>
  <c r="I4364" i="1"/>
  <c r="I4365" i="1"/>
  <c r="I5947" i="1"/>
  <c r="I5949" i="1"/>
  <c r="I4374" i="1"/>
  <c r="I4375" i="1"/>
  <c r="I4376" i="1"/>
  <c r="I4377" i="1"/>
  <c r="I4378" i="1"/>
  <c r="I4379" i="1"/>
  <c r="I4380" i="1"/>
  <c r="I4381" i="1"/>
  <c r="I4382" i="1"/>
  <c r="I4383" i="1"/>
  <c r="I4384" i="1"/>
  <c r="I4385" i="1"/>
  <c r="I4373" i="1"/>
  <c r="I4386" i="1"/>
  <c r="I4387" i="1"/>
  <c r="I4388" i="1"/>
  <c r="I4389" i="1"/>
  <c r="I4390" i="1"/>
  <c r="I4391" i="1"/>
  <c r="I4392" i="1"/>
  <c r="I5948" i="1"/>
  <c r="I4393" i="1"/>
  <c r="I4394" i="1"/>
  <c r="I4368" i="1"/>
  <c r="I4369" i="1"/>
  <c r="I4370" i="1"/>
  <c r="I4371" i="1"/>
  <c r="I4372" i="1"/>
  <c r="I4395" i="1"/>
  <c r="I4402" i="1"/>
  <c r="I4401" i="1"/>
  <c r="I4403" i="1"/>
  <c r="I4404" i="1"/>
  <c r="I4405" i="1"/>
  <c r="I4406" i="1"/>
  <c r="I4407" i="1"/>
  <c r="I4408" i="1"/>
  <c r="I4409" i="1"/>
  <c r="I4410" i="1"/>
  <c r="I4411" i="1"/>
  <c r="I4412" i="1"/>
  <c r="I4413" i="1"/>
  <c r="I4414" i="1"/>
  <c r="I4415" i="1"/>
  <c r="I4416" i="1"/>
  <c r="I4417" i="1"/>
  <c r="I4418" i="1"/>
  <c r="I4419" i="1"/>
  <c r="I4420" i="1"/>
  <c r="I4429" i="1"/>
  <c r="I4421" i="1"/>
  <c r="I4422" i="1"/>
  <c r="I4423" i="1"/>
  <c r="I4400" i="1"/>
  <c r="I4424" i="1"/>
  <c r="I4425" i="1"/>
  <c r="I4430" i="1"/>
  <c r="I4426" i="1"/>
  <c r="I4427" i="1"/>
  <c r="I4428" i="1"/>
  <c r="I5950" i="1"/>
  <c r="I5951" i="1"/>
  <c r="I4396" i="1"/>
  <c r="I4397" i="1"/>
  <c r="I4398" i="1"/>
  <c r="I4399" i="1"/>
  <c r="I4436" i="1"/>
  <c r="I4437" i="1"/>
  <c r="I4438" i="1"/>
  <c r="I4439" i="1"/>
  <c r="I4440" i="1"/>
  <c r="I4441" i="1"/>
  <c r="I4433" i="1"/>
  <c r="I4434" i="1"/>
  <c r="I4442" i="1"/>
  <c r="I4435" i="1"/>
  <c r="I5952" i="1"/>
  <c r="I4444" i="1"/>
  <c r="I5953" i="1"/>
  <c r="I4445" i="1"/>
  <c r="I4446" i="1"/>
  <c r="I4447" i="1"/>
  <c r="I5954" i="1"/>
  <c r="I4448" i="1"/>
  <c r="I5955" i="1"/>
  <c r="I4450" i="1"/>
  <c r="I4451" i="1"/>
  <c r="I4452" i="1"/>
  <c r="I4453" i="1"/>
  <c r="I4454" i="1"/>
  <c r="I4449" i="1"/>
  <c r="I5956" i="1"/>
  <c r="I4455" i="1"/>
  <c r="I4458" i="1"/>
  <c r="I4459" i="1"/>
  <c r="I4460" i="1"/>
  <c r="I4461" i="1"/>
  <c r="I4462" i="1"/>
  <c r="I4463" i="1"/>
  <c r="I4464" i="1"/>
  <c r="I4471" i="1"/>
  <c r="I4472" i="1"/>
  <c r="I4470" i="1"/>
  <c r="I4474" i="1"/>
  <c r="I4475" i="1"/>
  <c r="I4476" i="1"/>
  <c r="I4477" i="1"/>
  <c r="I4478" i="1"/>
  <c r="I4479" i="1"/>
  <c r="I4480" i="1"/>
  <c r="I4481" i="1"/>
  <c r="I4482" i="1"/>
  <c r="I4483" i="1"/>
  <c r="I4473" i="1"/>
  <c r="I4484" i="1"/>
  <c r="I4468" i="1"/>
  <c r="I4469" i="1"/>
  <c r="I4485" i="1"/>
  <c r="I5957" i="1"/>
  <c r="I4486" i="1"/>
  <c r="I4487" i="1"/>
  <c r="I4488" i="1"/>
  <c r="I5958" i="1"/>
  <c r="I4489" i="1"/>
  <c r="I4490" i="1"/>
  <c r="I4491" i="1"/>
  <c r="I5959" i="1"/>
  <c r="I5960" i="1"/>
  <c r="I5961" i="1"/>
  <c r="I4494" i="1"/>
  <c r="I5962" i="1"/>
  <c r="I4493" i="1"/>
  <c r="I5963" i="1"/>
  <c r="I5964" i="1"/>
  <c r="I4495" i="1"/>
  <c r="I4496" i="1"/>
  <c r="I4497" i="1"/>
  <c r="I4498" i="1"/>
  <c r="I4499" i="1"/>
  <c r="I4500" i="1"/>
  <c r="I4501" i="1"/>
  <c r="I4502" i="1"/>
  <c r="I4503" i="1"/>
  <c r="I4504" i="1"/>
  <c r="I4505" i="1"/>
  <c r="I4506" i="1"/>
  <c r="I5965" i="1"/>
  <c r="I4509" i="1"/>
  <c r="I4510" i="1"/>
  <c r="I5969" i="1"/>
  <c r="I5970" i="1"/>
  <c r="I4513" i="1"/>
  <c r="I4514" i="1"/>
  <c r="I4515" i="1"/>
  <c r="I4516" i="1"/>
  <c r="I4517" i="1"/>
  <c r="I4518" i="1"/>
  <c r="I4519" i="1"/>
  <c r="I4520" i="1"/>
  <c r="I4521" i="1"/>
  <c r="I4522" i="1"/>
  <c r="I4512" i="1"/>
  <c r="I5971" i="1"/>
  <c r="I4524" i="1"/>
  <c r="I4525" i="1"/>
  <c r="I4526" i="1"/>
  <c r="I4527" i="1"/>
  <c r="I4523" i="1"/>
  <c r="I4528" i="1"/>
  <c r="I4529" i="1"/>
  <c r="I5966" i="1"/>
  <c r="I5967" i="1"/>
  <c r="I5968" i="1"/>
  <c r="I4530" i="1"/>
  <c r="I4531" i="1"/>
  <c r="I4532" i="1"/>
  <c r="I4533" i="1"/>
  <c r="I4536" i="1"/>
  <c r="I4537" i="1"/>
  <c r="I4538" i="1"/>
  <c r="I5972" i="1"/>
  <c r="I5973" i="1"/>
  <c r="I5974" i="1"/>
  <c r="I4539" i="1"/>
  <c r="I5975" i="1"/>
  <c r="I4540" i="1"/>
  <c r="I4541" i="1"/>
  <c r="I4542" i="1"/>
  <c r="I4543" i="1"/>
  <c r="I4544" i="1"/>
  <c r="I4545" i="1"/>
  <c r="I4546" i="1"/>
  <c r="I4547" i="1"/>
  <c r="I4548" i="1"/>
  <c r="I4549" i="1"/>
  <c r="I4550" i="1"/>
  <c r="I4551" i="1"/>
  <c r="I4552" i="1"/>
  <c r="I4553" i="1"/>
  <c r="I4554" i="1"/>
  <c r="I5976" i="1"/>
  <c r="I4555" i="1"/>
  <c r="I5977" i="1"/>
  <c r="I4556" i="1"/>
  <c r="I4557" i="1"/>
  <c r="I4558" i="1"/>
  <c r="I4559" i="1"/>
  <c r="I4560" i="1"/>
  <c r="I4561" i="1"/>
  <c r="I4562" i="1"/>
  <c r="S47" i="1"/>
  <c r="T47" i="1" s="1"/>
  <c r="S48" i="1"/>
  <c r="T48" i="1" s="1"/>
  <c r="S46" i="1"/>
  <c r="T46" i="1" s="1"/>
  <c r="S4564" i="1"/>
  <c r="S50" i="1"/>
  <c r="T50" i="1" s="1"/>
  <c r="S4565" i="1"/>
  <c r="S51" i="1"/>
  <c r="T51" i="1" s="1"/>
  <c r="S52" i="1"/>
  <c r="T52" i="1" s="1"/>
  <c r="S4566" i="1"/>
  <c r="S53" i="1"/>
  <c r="T53" i="1" s="1"/>
  <c r="S55" i="1"/>
  <c r="T55" i="1" s="1"/>
  <c r="S4567" i="1"/>
  <c r="S54" i="1"/>
  <c r="T54" i="1" s="1"/>
  <c r="S57" i="1"/>
  <c r="T57" i="1" s="1"/>
  <c r="S4568" i="1"/>
  <c r="S4569" i="1"/>
  <c r="S59" i="1"/>
  <c r="T59" i="1" s="1"/>
  <c r="S60" i="1"/>
  <c r="T60" i="1" s="1"/>
  <c r="S61" i="1"/>
  <c r="T61" i="1" s="1"/>
  <c r="S62" i="1"/>
  <c r="T62" i="1" s="1"/>
  <c r="S63" i="1"/>
  <c r="T63" i="1" s="1"/>
  <c r="S65" i="1"/>
  <c r="T65" i="1" s="1"/>
  <c r="S64" i="1"/>
  <c r="T64" i="1" s="1"/>
  <c r="S67" i="1"/>
  <c r="T67" i="1" s="1"/>
  <c r="S4570" i="1"/>
  <c r="S4571" i="1"/>
  <c r="S4572" i="1"/>
  <c r="S4573" i="1"/>
  <c r="S4574" i="1"/>
  <c r="S68" i="1"/>
  <c r="T68" i="1" s="1"/>
  <c r="S69" i="1"/>
  <c r="T69" i="1" s="1"/>
  <c r="S70" i="1"/>
  <c r="T70" i="1" s="1"/>
  <c r="S71" i="1"/>
  <c r="T71" i="1" s="1"/>
  <c r="S72" i="1"/>
  <c r="S73" i="1"/>
  <c r="T73" i="1" s="1"/>
  <c r="S74" i="1"/>
  <c r="T74" i="1" s="1"/>
  <c r="S75" i="1"/>
  <c r="T75" i="1" s="1"/>
  <c r="S76" i="1"/>
  <c r="T76" i="1" s="1"/>
  <c r="S77" i="1"/>
  <c r="T77" i="1" s="1"/>
  <c r="S78" i="1"/>
  <c r="T78" i="1" s="1"/>
  <c r="S79" i="1"/>
  <c r="T79" i="1" s="1"/>
  <c r="S80" i="1"/>
  <c r="T80" i="1" s="1"/>
  <c r="S81" i="1"/>
  <c r="T81" i="1" s="1"/>
  <c r="S82" i="1"/>
  <c r="T82" i="1" s="1"/>
  <c r="S83" i="1"/>
  <c r="T83" i="1" s="1"/>
  <c r="S84" i="1"/>
  <c r="T84" i="1" s="1"/>
  <c r="S85" i="1"/>
  <c r="T85" i="1" s="1"/>
  <c r="S86" i="1"/>
  <c r="T86" i="1" s="1"/>
  <c r="S87" i="1"/>
  <c r="T87" i="1" s="1"/>
  <c r="S88" i="1"/>
  <c r="T88" i="1" s="1"/>
  <c r="S89" i="1"/>
  <c r="T89" i="1" s="1"/>
  <c r="S90" i="1"/>
  <c r="T90" i="1" s="1"/>
  <c r="S91" i="1"/>
  <c r="T91" i="1" s="1"/>
  <c r="S92" i="1"/>
  <c r="T92" i="1" s="1"/>
  <c r="S93" i="1"/>
  <c r="T93" i="1" s="1"/>
  <c r="S94" i="1"/>
  <c r="T94" i="1" s="1"/>
  <c r="S95" i="1"/>
  <c r="T95" i="1" s="1"/>
  <c r="S97" i="1"/>
  <c r="T97" i="1" s="1"/>
  <c r="S98" i="1"/>
  <c r="T98" i="1" s="1"/>
  <c r="S99" i="1"/>
  <c r="T99" i="1" s="1"/>
  <c r="S100" i="1"/>
  <c r="T100" i="1" s="1"/>
  <c r="S101" i="1"/>
  <c r="S102" i="1"/>
  <c r="T102" i="1" s="1"/>
  <c r="S103" i="1"/>
  <c r="T103" i="1" s="1"/>
  <c r="S104" i="1"/>
  <c r="T104" i="1" s="1"/>
  <c r="S105" i="1"/>
  <c r="T105" i="1" s="1"/>
  <c r="S106" i="1"/>
  <c r="T106" i="1" s="1"/>
  <c r="S4575" i="1"/>
  <c r="S107" i="1"/>
  <c r="T107" i="1" s="1"/>
  <c r="S4576" i="1"/>
  <c r="S4577" i="1"/>
  <c r="S108" i="1"/>
  <c r="T108" i="1" s="1"/>
  <c r="S109" i="1"/>
  <c r="T109" i="1" s="1"/>
  <c r="S4578" i="1"/>
  <c r="S4579" i="1"/>
  <c r="S4580" i="1"/>
  <c r="S4581" i="1"/>
  <c r="S4582" i="1"/>
  <c r="S111" i="1"/>
  <c r="T111" i="1" s="1"/>
  <c r="S110" i="1"/>
  <c r="T110" i="1" s="1"/>
  <c r="S112" i="1"/>
  <c r="T112" i="1" s="1"/>
  <c r="S4583" i="1"/>
  <c r="S4584" i="1"/>
  <c r="S113" i="1"/>
  <c r="T113" i="1" s="1"/>
  <c r="S4585" i="1"/>
  <c r="S114" i="1"/>
  <c r="S4586" i="1"/>
  <c r="S4587" i="1"/>
  <c r="S115" i="1"/>
  <c r="T115" i="1" s="1"/>
  <c r="S116" i="1"/>
  <c r="T116" i="1" s="1"/>
  <c r="S4588" i="1"/>
  <c r="S4589" i="1"/>
  <c r="S4590" i="1"/>
  <c r="S4591" i="1"/>
  <c r="S4592" i="1"/>
  <c r="S4593" i="1"/>
  <c r="S4594" i="1"/>
  <c r="S4595" i="1"/>
  <c r="S4596" i="1"/>
  <c r="S4597" i="1"/>
  <c r="S119" i="1"/>
  <c r="T119" i="1" s="1"/>
  <c r="S125" i="1"/>
  <c r="T125" i="1" s="1"/>
  <c r="S126" i="1"/>
  <c r="T126" i="1" s="1"/>
  <c r="S127" i="1"/>
  <c r="T127" i="1" s="1"/>
  <c r="S128" i="1"/>
  <c r="T128" i="1" s="1"/>
  <c r="S123" i="1"/>
  <c r="T123" i="1" s="1"/>
  <c r="S124" i="1"/>
  <c r="T124" i="1" s="1"/>
  <c r="S122" i="1"/>
  <c r="T122" i="1" s="1"/>
  <c r="S4598" i="1"/>
  <c r="S4599" i="1"/>
  <c r="S4600" i="1"/>
  <c r="S4601" i="1"/>
  <c r="S4602" i="1"/>
  <c r="S4603" i="1"/>
  <c r="S4604" i="1"/>
  <c r="S129" i="1"/>
  <c r="T129" i="1" s="1"/>
  <c r="S130" i="1"/>
  <c r="T130" i="1" s="1"/>
  <c r="S131" i="1"/>
  <c r="T131" i="1" s="1"/>
  <c r="S132" i="1"/>
  <c r="T132" i="1" s="1"/>
  <c r="S138" i="1"/>
  <c r="T138" i="1" s="1"/>
  <c r="S139" i="1"/>
  <c r="T139" i="1" s="1"/>
  <c r="S133" i="1"/>
  <c r="T133" i="1" s="1"/>
  <c r="S134" i="1"/>
  <c r="T134" i="1" s="1"/>
  <c r="S135" i="1"/>
  <c r="T135" i="1" s="1"/>
  <c r="S4605" i="1"/>
  <c r="S4606" i="1"/>
  <c r="S4607" i="1"/>
  <c r="S4608" i="1"/>
  <c r="S136" i="1"/>
  <c r="T136" i="1" s="1"/>
  <c r="S137" i="1"/>
  <c r="T137" i="1" s="1"/>
  <c r="S4609" i="1"/>
  <c r="S4610" i="1"/>
  <c r="S4611" i="1"/>
  <c r="S4612" i="1"/>
  <c r="S140" i="1"/>
  <c r="T140" i="1" s="1"/>
  <c r="S141" i="1"/>
  <c r="T141" i="1" s="1"/>
  <c r="S142" i="1"/>
  <c r="T142" i="1" s="1"/>
  <c r="S143" i="1"/>
  <c r="T143" i="1" s="1"/>
  <c r="S144" i="1"/>
  <c r="T144" i="1" s="1"/>
  <c r="S145" i="1"/>
  <c r="T145" i="1" s="1"/>
  <c r="S146" i="1"/>
  <c r="T146" i="1" s="1"/>
  <c r="S147" i="1"/>
  <c r="S148" i="1"/>
  <c r="T148" i="1" s="1"/>
  <c r="S149" i="1"/>
  <c r="T149" i="1" s="1"/>
  <c r="S150" i="1"/>
  <c r="T150" i="1" s="1"/>
  <c r="S4613" i="1"/>
  <c r="S4614" i="1"/>
  <c r="S151" i="1"/>
  <c r="T151" i="1" s="1"/>
  <c r="S155" i="1"/>
  <c r="T155" i="1" s="1"/>
  <c r="S156" i="1"/>
  <c r="T156" i="1" s="1"/>
  <c r="S157" i="1"/>
  <c r="T157" i="1" s="1"/>
  <c r="S158" i="1"/>
  <c r="T158" i="1" s="1"/>
  <c r="S159" i="1"/>
  <c r="T159" i="1" s="1"/>
  <c r="S160" i="1"/>
  <c r="T160" i="1" s="1"/>
  <c r="S161" i="1"/>
  <c r="T161" i="1" s="1"/>
  <c r="S162" i="1"/>
  <c r="T162" i="1" s="1"/>
  <c r="S4615" i="1"/>
  <c r="S4616" i="1"/>
  <c r="S4617" i="1"/>
  <c r="S4618" i="1"/>
  <c r="S4619" i="1"/>
  <c r="S4620" i="1"/>
  <c r="S4621" i="1"/>
  <c r="S4622" i="1"/>
  <c r="S4623" i="1"/>
  <c r="S4624" i="1"/>
  <c r="S4625" i="1"/>
  <c r="S4626" i="1"/>
  <c r="S4627" i="1"/>
  <c r="S4628" i="1"/>
  <c r="S4629" i="1"/>
  <c r="S4630" i="1"/>
  <c r="S4631" i="1"/>
  <c r="S4632" i="1"/>
  <c r="S4633" i="1"/>
  <c r="S4634" i="1"/>
  <c r="S166" i="1"/>
  <c r="T166" i="1" s="1"/>
  <c r="S4635" i="1"/>
  <c r="S4636" i="1"/>
  <c r="S4637" i="1"/>
  <c r="S4638" i="1"/>
  <c r="S4639" i="1"/>
  <c r="S4640" i="1"/>
  <c r="S4641" i="1"/>
  <c r="S4642" i="1"/>
  <c r="S169" i="1"/>
  <c r="T169" i="1" s="1"/>
  <c r="S168" i="1"/>
  <c r="T168" i="1" s="1"/>
  <c r="S170" i="1"/>
  <c r="T170" i="1" s="1"/>
  <c r="S173" i="1"/>
  <c r="T173" i="1" s="1"/>
  <c r="S174" i="1"/>
  <c r="S175" i="1"/>
  <c r="T175" i="1" s="1"/>
  <c r="S176" i="1"/>
  <c r="T176" i="1" s="1"/>
  <c r="S177" i="1"/>
  <c r="T177" i="1" s="1"/>
  <c r="S178" i="1"/>
  <c r="T178" i="1" s="1"/>
  <c r="S4643" i="1"/>
  <c r="S179" i="1"/>
  <c r="T179" i="1" s="1"/>
  <c r="S180" i="1"/>
  <c r="T180" i="1" s="1"/>
  <c r="S181" i="1"/>
  <c r="T181" i="1" s="1"/>
  <c r="S182" i="1"/>
  <c r="T182" i="1" s="1"/>
  <c r="S183" i="1"/>
  <c r="T183" i="1" s="1"/>
  <c r="S4644" i="1"/>
  <c r="S184" i="1"/>
  <c r="T184" i="1" s="1"/>
  <c r="S4645" i="1"/>
  <c r="S4646" i="1"/>
  <c r="S4647" i="1"/>
  <c r="S187" i="1"/>
  <c r="T187" i="1" s="1"/>
  <c r="S188" i="1"/>
  <c r="T188" i="1" s="1"/>
  <c r="S4648" i="1"/>
  <c r="S4649" i="1"/>
  <c r="S4650" i="1"/>
  <c r="S4651" i="1"/>
  <c r="S4653" i="1"/>
  <c r="S4652" i="1"/>
  <c r="S191" i="1"/>
  <c r="S190" i="1"/>
  <c r="T190" i="1" s="1"/>
  <c r="S194" i="1"/>
  <c r="T194" i="1" s="1"/>
  <c r="S4654" i="1"/>
  <c r="S196" i="1"/>
  <c r="T196" i="1" s="1"/>
  <c r="S4655" i="1"/>
  <c r="S4656" i="1"/>
  <c r="S4657" i="1"/>
  <c r="S201" i="1"/>
  <c r="T201" i="1" s="1"/>
  <c r="S4658" i="1"/>
  <c r="S4659" i="1"/>
  <c r="S4660" i="1"/>
  <c r="S4661" i="1"/>
  <c r="S4662" i="1"/>
  <c r="S4663" i="1"/>
  <c r="S4664" i="1"/>
  <c r="S4665" i="1"/>
  <c r="S202" i="1"/>
  <c r="T202" i="1" s="1"/>
  <c r="S203" i="1"/>
  <c r="T203" i="1" s="1"/>
  <c r="S204" i="1"/>
  <c r="T204" i="1" s="1"/>
  <c r="S205" i="1"/>
  <c r="T205" i="1" s="1"/>
  <c r="S208" i="1"/>
  <c r="T208" i="1" s="1"/>
  <c r="S206" i="1"/>
  <c r="T206" i="1" s="1"/>
  <c r="S207" i="1"/>
  <c r="T207" i="1" s="1"/>
  <c r="S209" i="1"/>
  <c r="T209" i="1" s="1"/>
  <c r="S4666" i="1"/>
  <c r="S4667" i="1"/>
  <c r="S4668" i="1"/>
  <c r="S4669" i="1"/>
  <c r="S4670" i="1"/>
  <c r="S4671" i="1"/>
  <c r="S4672" i="1"/>
  <c r="S4673" i="1"/>
  <c r="S4674" i="1"/>
  <c r="S4675" i="1"/>
  <c r="S4676" i="1"/>
  <c r="S213" i="1"/>
  <c r="T213" i="1" s="1"/>
  <c r="S4677" i="1"/>
  <c r="S215" i="1"/>
  <c r="T215" i="1" s="1"/>
  <c r="S216" i="1"/>
  <c r="T216" i="1" s="1"/>
  <c r="S217" i="1"/>
  <c r="T217" i="1" s="1"/>
  <c r="S218" i="1"/>
  <c r="T218" i="1" s="1"/>
  <c r="S4678" i="1"/>
  <c r="S4679" i="1"/>
  <c r="S4680" i="1"/>
  <c r="S4681" i="1"/>
  <c r="S219" i="1"/>
  <c r="T219" i="1" s="1"/>
  <c r="S220" i="1"/>
  <c r="T220" i="1" s="1"/>
  <c r="S4682" i="1"/>
  <c r="S4683" i="1"/>
  <c r="S4684" i="1"/>
  <c r="S4685" i="1"/>
  <c r="S4686" i="1"/>
  <c r="S4687" i="1"/>
  <c r="S4688" i="1"/>
  <c r="S4689" i="1"/>
  <c r="S4690" i="1"/>
  <c r="S4691" i="1"/>
  <c r="S4692" i="1"/>
  <c r="S4693" i="1"/>
  <c r="S4694" i="1"/>
  <c r="S4696" i="1"/>
  <c r="S4695" i="1"/>
  <c r="S4698" i="1"/>
  <c r="S232" i="1"/>
  <c r="T232" i="1" s="1"/>
  <c r="S4699" i="1"/>
  <c r="S4700" i="1"/>
  <c r="S4701" i="1"/>
  <c r="S4702" i="1"/>
  <c r="S4703" i="1"/>
  <c r="S4704" i="1"/>
  <c r="S4705" i="1"/>
  <c r="S4706" i="1"/>
  <c r="S4713" i="1"/>
  <c r="S4714" i="1"/>
  <c r="S4707" i="1"/>
  <c r="S4708" i="1"/>
  <c r="S4709" i="1"/>
  <c r="S4710" i="1"/>
  <c r="S4711" i="1"/>
  <c r="S4712" i="1"/>
  <c r="S233" i="1"/>
  <c r="T233" i="1" s="1"/>
  <c r="S234" i="1"/>
  <c r="T234" i="1" s="1"/>
  <c r="S235" i="1"/>
  <c r="T235" i="1" s="1"/>
  <c r="S4715" i="1"/>
  <c r="S4716" i="1"/>
  <c r="S4717" i="1"/>
  <c r="S4718" i="1"/>
  <c r="S4719" i="1"/>
  <c r="S4720" i="1"/>
  <c r="S4721" i="1"/>
  <c r="S4722" i="1"/>
  <c r="S4723" i="1"/>
  <c r="S242" i="1"/>
  <c r="T242" i="1" s="1"/>
  <c r="S4724" i="1"/>
  <c r="S4725" i="1"/>
  <c r="S4726" i="1"/>
  <c r="S4727" i="1"/>
  <c r="S245" i="1"/>
  <c r="T245" i="1" s="1"/>
  <c r="S246" i="1"/>
  <c r="T246" i="1" s="1"/>
  <c r="S247" i="1"/>
  <c r="T247" i="1" s="1"/>
  <c r="S4728" i="1"/>
  <c r="S4729" i="1"/>
  <c r="S4730" i="1"/>
  <c r="S4731" i="1"/>
  <c r="S4732" i="1"/>
  <c r="S4733" i="1"/>
  <c r="S4734" i="1"/>
  <c r="S4735" i="1"/>
  <c r="S4736" i="1"/>
  <c r="S4737" i="1"/>
  <c r="S4738" i="1"/>
  <c r="S4739" i="1"/>
  <c r="S4740" i="1"/>
  <c r="S4741" i="1"/>
  <c r="S250" i="1"/>
  <c r="T250" i="1" s="1"/>
  <c r="S249" i="1"/>
  <c r="T249" i="1" s="1"/>
  <c r="S251" i="1"/>
  <c r="T251" i="1" s="1"/>
  <c r="S4742" i="1"/>
  <c r="S253" i="1"/>
  <c r="T253" i="1" s="1"/>
  <c r="S252" i="1"/>
  <c r="T252" i="1" s="1"/>
  <c r="S254" i="1"/>
  <c r="T254" i="1" s="1"/>
  <c r="S255" i="1"/>
  <c r="T255" i="1" s="1"/>
  <c r="S4743" i="1"/>
  <c r="S4763" i="1"/>
  <c r="S4764" i="1"/>
  <c r="S4744" i="1"/>
  <c r="S4745" i="1"/>
  <c r="S4746" i="1"/>
  <c r="S4747" i="1"/>
  <c r="S4748" i="1"/>
  <c r="S4749" i="1"/>
  <c r="S4762" i="1"/>
  <c r="S4750" i="1"/>
  <c r="S4751" i="1"/>
  <c r="S4752" i="1"/>
  <c r="S4753" i="1"/>
  <c r="S4754" i="1"/>
  <c r="S4755" i="1"/>
  <c r="S4756" i="1"/>
  <c r="S4757" i="1"/>
  <c r="S4758" i="1"/>
  <c r="S4759" i="1"/>
  <c r="S4760" i="1"/>
  <c r="S4761" i="1"/>
  <c r="S257" i="1"/>
  <c r="T257" i="1" s="1"/>
  <c r="S4765" i="1"/>
  <c r="S4766" i="1"/>
  <c r="S258" i="1"/>
  <c r="T258" i="1" s="1"/>
  <c r="S259" i="1"/>
  <c r="T259" i="1" s="1"/>
  <c r="S4767" i="1"/>
  <c r="S4768" i="1"/>
  <c r="S4769" i="1"/>
  <c r="S4770" i="1"/>
  <c r="S4771" i="1"/>
  <c r="S4772" i="1"/>
  <c r="S4773" i="1"/>
  <c r="S4774" i="1"/>
  <c r="S4775" i="1"/>
  <c r="S4776" i="1"/>
  <c r="S4777" i="1"/>
  <c r="S4778" i="1"/>
  <c r="S4779" i="1"/>
  <c r="S4780" i="1"/>
  <c r="S4781" i="1"/>
  <c r="S4782" i="1"/>
  <c r="S4783" i="1"/>
  <c r="S4784" i="1"/>
  <c r="S4785" i="1"/>
  <c r="S4786" i="1"/>
  <c r="S4787" i="1"/>
  <c r="S260" i="1"/>
  <c r="T260" i="1" s="1"/>
  <c r="S261" i="1"/>
  <c r="T261" i="1" s="1"/>
  <c r="S262" i="1"/>
  <c r="T262" i="1" s="1"/>
  <c r="S263" i="1"/>
  <c r="T263" i="1" s="1"/>
  <c r="S264" i="1"/>
  <c r="T264" i="1" s="1"/>
  <c r="S265" i="1"/>
  <c r="T265" i="1" s="1"/>
  <c r="S266" i="1"/>
  <c r="T266" i="1" s="1"/>
  <c r="S267" i="1"/>
  <c r="T267" i="1" s="1"/>
  <c r="S268" i="1"/>
  <c r="T268" i="1" s="1"/>
  <c r="S269" i="1"/>
  <c r="T269" i="1" s="1"/>
  <c r="S270" i="1"/>
  <c r="T270" i="1" s="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336" i="1"/>
  <c r="T336" i="1" s="1"/>
  <c r="S337" i="1"/>
  <c r="T337" i="1" s="1"/>
  <c r="S339" i="1"/>
  <c r="T339" i="1" s="1"/>
  <c r="S340" i="1"/>
  <c r="T340" i="1" s="1"/>
  <c r="S341" i="1"/>
  <c r="T341" i="1" s="1"/>
  <c r="S342" i="1"/>
  <c r="T342" i="1" s="1"/>
  <c r="S343" i="1"/>
  <c r="T343" i="1" s="1"/>
  <c r="S344" i="1"/>
  <c r="T344" i="1" s="1"/>
  <c r="S345" i="1"/>
  <c r="T345" i="1" s="1"/>
  <c r="S346" i="1"/>
  <c r="T346" i="1" s="1"/>
  <c r="S347" i="1"/>
  <c r="T347" i="1" s="1"/>
  <c r="S348" i="1"/>
  <c r="T348" i="1" s="1"/>
  <c r="S4821" i="1"/>
  <c r="S4822" i="1"/>
  <c r="S4823" i="1"/>
  <c r="S355" i="1"/>
  <c r="T355" i="1" s="1"/>
  <c r="S4824" i="1"/>
  <c r="S4825" i="1"/>
  <c r="S4826" i="1"/>
  <c r="S4827" i="1"/>
  <c r="S4828" i="1"/>
  <c r="S4829" i="1"/>
  <c r="S4830" i="1"/>
  <c r="S4831" i="1"/>
  <c r="S4832" i="1"/>
  <c r="S4833" i="1"/>
  <c r="S4834" i="1"/>
  <c r="S351" i="1"/>
  <c r="T351" i="1" s="1"/>
  <c r="S4835" i="1"/>
  <c r="S352" i="1"/>
  <c r="T352" i="1" s="1"/>
  <c r="S358" i="1"/>
  <c r="T358" i="1" s="1"/>
  <c r="S359" i="1"/>
  <c r="T359" i="1" s="1"/>
  <c r="S360" i="1"/>
  <c r="T360" i="1" s="1"/>
  <c r="S361" i="1"/>
  <c r="S362" i="1"/>
  <c r="T362" i="1" s="1"/>
  <c r="S4836" i="1"/>
  <c r="S4837" i="1"/>
  <c r="S4838" i="1"/>
  <c r="S4839" i="1"/>
  <c r="S4840" i="1"/>
  <c r="S4841" i="1"/>
  <c r="S4842" i="1"/>
  <c r="S4843" i="1"/>
  <c r="S363" i="1"/>
  <c r="T363" i="1" s="1"/>
  <c r="S368" i="1"/>
  <c r="T368" i="1" s="1"/>
  <c r="S369" i="1"/>
  <c r="T369" i="1" s="1"/>
  <c r="S376" i="1"/>
  <c r="T376" i="1" s="1"/>
  <c r="S377" i="1"/>
  <c r="T377" i="1" s="1"/>
  <c r="S378" i="1"/>
  <c r="T378" i="1" s="1"/>
  <c r="S379" i="1"/>
  <c r="T379" i="1" s="1"/>
  <c r="S4844" i="1"/>
  <c r="S4845" i="1"/>
  <c r="S4846" i="1"/>
  <c r="S381" i="1"/>
  <c r="T381" i="1" s="1"/>
  <c r="S380" i="1"/>
  <c r="T380" i="1" s="1"/>
  <c r="S382" i="1"/>
  <c r="T382" i="1" s="1"/>
  <c r="S4847" i="1"/>
  <c r="S383" i="1"/>
  <c r="T383" i="1" s="1"/>
  <c r="S384" i="1"/>
  <c r="T384" i="1" s="1"/>
  <c r="S385" i="1"/>
  <c r="T385" i="1" s="1"/>
  <c r="S386" i="1"/>
  <c r="T386" i="1" s="1"/>
  <c r="S387" i="1"/>
  <c r="T387" i="1" s="1"/>
  <c r="S390" i="1"/>
  <c r="T390" i="1" s="1"/>
  <c r="S391" i="1"/>
  <c r="T391" i="1" s="1"/>
  <c r="S4848" i="1"/>
  <c r="S4849" i="1"/>
  <c r="S4850" i="1"/>
  <c r="S4851" i="1"/>
  <c r="S4852" i="1"/>
  <c r="S4853" i="1"/>
  <c r="S4854" i="1"/>
  <c r="S4855" i="1"/>
  <c r="S4856" i="1"/>
  <c r="S4857" i="1"/>
  <c r="S4858" i="1"/>
  <c r="S4859" i="1"/>
  <c r="S4860" i="1"/>
  <c r="S4861" i="1"/>
  <c r="S4862" i="1"/>
  <c r="S4863" i="1"/>
  <c r="S409" i="1"/>
  <c r="T409" i="1" s="1"/>
  <c r="S410" i="1"/>
  <c r="T410" i="1" s="1"/>
  <c r="S411" i="1"/>
  <c r="T411" i="1" s="1"/>
  <c r="S412" i="1"/>
  <c r="T412" i="1" s="1"/>
  <c r="S413" i="1"/>
  <c r="T413" i="1" s="1"/>
  <c r="S414" i="1"/>
  <c r="T414" i="1" s="1"/>
  <c r="S415" i="1"/>
  <c r="T415" i="1" s="1"/>
  <c r="S416" i="1"/>
  <c r="T416" i="1" s="1"/>
  <c r="S417" i="1"/>
  <c r="T417" i="1" s="1"/>
  <c r="S418" i="1"/>
  <c r="T418" i="1" s="1"/>
  <c r="S397" i="1"/>
  <c r="T397" i="1" s="1"/>
  <c r="S398" i="1"/>
  <c r="T398" i="1" s="1"/>
  <c r="S399" i="1"/>
  <c r="T399" i="1" s="1"/>
  <c r="S400" i="1"/>
  <c r="S401" i="1"/>
  <c r="T401" i="1" s="1"/>
  <c r="S402" i="1"/>
  <c r="T402" i="1" s="1"/>
  <c r="S403" i="1"/>
  <c r="T403" i="1" s="1"/>
  <c r="S396" i="1"/>
  <c r="T396" i="1" s="1"/>
  <c r="S404" i="1"/>
  <c r="T404" i="1" s="1"/>
  <c r="S405" i="1"/>
  <c r="T405" i="1" s="1"/>
  <c r="S406" i="1"/>
  <c r="T406" i="1" s="1"/>
  <c r="S407" i="1"/>
  <c r="T407" i="1" s="1"/>
  <c r="S408" i="1"/>
  <c r="T408" i="1" s="1"/>
  <c r="S420" i="1"/>
  <c r="T420" i="1" s="1"/>
  <c r="S4864" i="1"/>
  <c r="S421" i="1"/>
  <c r="T421" i="1" s="1"/>
  <c r="S422" i="1"/>
  <c r="T422" i="1" s="1"/>
  <c r="S423" i="1"/>
  <c r="T423" i="1" s="1"/>
  <c r="S424" i="1"/>
  <c r="T424" i="1" s="1"/>
  <c r="S425" i="1"/>
  <c r="T425" i="1" s="1"/>
  <c r="S426" i="1"/>
  <c r="T426" i="1" s="1"/>
  <c r="S427" i="1"/>
  <c r="T427" i="1" s="1"/>
  <c r="S428" i="1"/>
  <c r="T428" i="1" s="1"/>
  <c r="S429" i="1"/>
  <c r="T429" i="1" s="1"/>
  <c r="S430" i="1"/>
  <c r="T430" i="1" s="1"/>
  <c r="S431" i="1"/>
  <c r="T431" i="1" s="1"/>
  <c r="S432" i="1"/>
  <c r="T432" i="1" s="1"/>
  <c r="S434" i="1"/>
  <c r="T434" i="1" s="1"/>
  <c r="S320" i="1"/>
  <c r="T320" i="1" s="1"/>
  <c r="S435" i="1"/>
  <c r="T435" i="1" s="1"/>
  <c r="S436" i="1"/>
  <c r="T436" i="1" s="1"/>
  <c r="S437" i="1"/>
  <c r="T437" i="1" s="1"/>
  <c r="S439" i="1"/>
  <c r="T439" i="1" s="1"/>
  <c r="S440" i="1"/>
  <c r="T440" i="1" s="1"/>
  <c r="S441" i="1"/>
  <c r="T441" i="1" s="1"/>
  <c r="S4865" i="1"/>
  <c r="S447" i="1"/>
  <c r="T447" i="1" s="1"/>
  <c r="S448" i="1"/>
  <c r="T448" i="1" s="1"/>
  <c r="S449" i="1"/>
  <c r="T449" i="1" s="1"/>
  <c r="S450" i="1"/>
  <c r="T450" i="1" s="1"/>
  <c r="S451" i="1"/>
  <c r="T451" i="1" s="1"/>
  <c r="S452" i="1"/>
  <c r="T452" i="1" s="1"/>
  <c r="S453" i="1"/>
  <c r="T453" i="1" s="1"/>
  <c r="S454" i="1"/>
  <c r="S455" i="1"/>
  <c r="T455" i="1" s="1"/>
  <c r="S456" i="1"/>
  <c r="T456" i="1" s="1"/>
  <c r="S457" i="1"/>
  <c r="S443" i="1"/>
  <c r="T443" i="1" s="1"/>
  <c r="S458" i="1"/>
  <c r="T458" i="1" s="1"/>
  <c r="S459" i="1"/>
  <c r="T459" i="1" s="1"/>
  <c r="S460" i="1"/>
  <c r="T460" i="1" s="1"/>
  <c r="S461" i="1"/>
  <c r="T461" i="1" s="1"/>
  <c r="S462" i="1"/>
  <c r="T462" i="1" s="1"/>
  <c r="S463" i="1"/>
  <c r="T463" i="1" s="1"/>
  <c r="S464" i="1"/>
  <c r="T464" i="1" s="1"/>
  <c r="S465" i="1"/>
  <c r="T465" i="1" s="1"/>
  <c r="S466" i="1"/>
  <c r="T466" i="1" s="1"/>
  <c r="S467" i="1"/>
  <c r="T467" i="1" s="1"/>
  <c r="S468" i="1"/>
  <c r="T468" i="1" s="1"/>
  <c r="S469" i="1"/>
  <c r="T469" i="1" s="1"/>
  <c r="S470" i="1"/>
  <c r="T470" i="1" s="1"/>
  <c r="S474" i="1"/>
  <c r="T474" i="1" s="1"/>
  <c r="S471" i="1"/>
  <c r="T471" i="1" s="1"/>
  <c r="S472" i="1"/>
  <c r="T472" i="1" s="1"/>
  <c r="S473" i="1"/>
  <c r="T473" i="1" s="1"/>
  <c r="S4867" i="1"/>
  <c r="S4868" i="1"/>
  <c r="S4869" i="1"/>
  <c r="S4870" i="1"/>
  <c r="S475" i="1"/>
  <c r="T475" i="1" s="1"/>
  <c r="S476" i="1"/>
  <c r="T476" i="1" s="1"/>
  <c r="S477" i="1"/>
  <c r="T477" i="1" s="1"/>
  <c r="S4871" i="1"/>
  <c r="S478" i="1"/>
  <c r="T478" i="1" s="1"/>
  <c r="S4866" i="1"/>
  <c r="S479" i="1"/>
  <c r="T479" i="1" s="1"/>
  <c r="S480" i="1"/>
  <c r="T480" i="1" s="1"/>
  <c r="S4872" i="1"/>
  <c r="S4873" i="1"/>
  <c r="S481" i="1"/>
  <c r="T481" i="1" s="1"/>
  <c r="S482" i="1"/>
  <c r="T482" i="1" s="1"/>
  <c r="S4874" i="1"/>
  <c r="S483" i="1"/>
  <c r="T483" i="1" s="1"/>
  <c r="S4875" i="1"/>
  <c r="S4876" i="1"/>
  <c r="S4877" i="1"/>
  <c r="S4878" i="1"/>
  <c r="S4879" i="1"/>
  <c r="S4880" i="1"/>
  <c r="S4881" i="1"/>
  <c r="S4882" i="1"/>
  <c r="S4883" i="1"/>
  <c r="S4884" i="1"/>
  <c r="S4885" i="1"/>
  <c r="S4886" i="1"/>
  <c r="S4887" i="1"/>
  <c r="S4888" i="1"/>
  <c r="S4889" i="1"/>
  <c r="S4890" i="1"/>
  <c r="S4891" i="1"/>
  <c r="S4892" i="1"/>
  <c r="S488" i="1"/>
  <c r="T488" i="1" s="1"/>
  <c r="S489" i="1"/>
  <c r="T489" i="1" s="1"/>
  <c r="S486" i="1"/>
  <c r="T486" i="1" s="1"/>
  <c r="S491" i="1"/>
  <c r="T491" i="1" s="1"/>
  <c r="S492" i="1"/>
  <c r="T492" i="1" s="1"/>
  <c r="S493" i="1"/>
  <c r="T493" i="1" s="1"/>
  <c r="S494" i="1"/>
  <c r="T494" i="1" s="1"/>
  <c r="S497" i="1"/>
  <c r="T497" i="1" s="1"/>
  <c r="S498" i="1"/>
  <c r="T498" i="1" s="1"/>
  <c r="S500" i="1"/>
  <c r="T500" i="1" s="1"/>
  <c r="S501" i="1"/>
  <c r="T501" i="1" s="1"/>
  <c r="S4893" i="1"/>
  <c r="S4894" i="1"/>
  <c r="S4895" i="1"/>
  <c r="S4896" i="1"/>
  <c r="S4897" i="1"/>
  <c r="S4898" i="1"/>
  <c r="S4899" i="1"/>
  <c r="S4900" i="1"/>
  <c r="S4901" i="1"/>
  <c r="S4902" i="1"/>
  <c r="S4903" i="1"/>
  <c r="S4904" i="1"/>
  <c r="S4905" i="1"/>
  <c r="S4906" i="1"/>
  <c r="S505" i="1"/>
  <c r="T505" i="1" s="1"/>
  <c r="S506" i="1"/>
  <c r="T506" i="1" s="1"/>
  <c r="S507" i="1"/>
  <c r="T507" i="1" s="1"/>
  <c r="S508" i="1"/>
  <c r="T508" i="1" s="1"/>
  <c r="S509" i="1"/>
  <c r="T509" i="1" s="1"/>
  <c r="S510" i="1"/>
  <c r="T510" i="1" s="1"/>
  <c r="S511" i="1"/>
  <c r="T511" i="1" s="1"/>
  <c r="S512" i="1"/>
  <c r="T512" i="1" s="1"/>
  <c r="S513" i="1"/>
  <c r="T513" i="1" s="1"/>
  <c r="S514" i="1"/>
  <c r="T514" i="1" s="1"/>
  <c r="S515" i="1"/>
  <c r="T515" i="1" s="1"/>
  <c r="S516" i="1"/>
  <c r="T516" i="1" s="1"/>
  <c r="S517" i="1"/>
  <c r="T517" i="1" s="1"/>
  <c r="S518" i="1"/>
  <c r="T518" i="1" s="1"/>
  <c r="S519" i="1"/>
  <c r="T519" i="1" s="1"/>
  <c r="S520" i="1"/>
  <c r="T520" i="1" s="1"/>
  <c r="S527" i="1"/>
  <c r="T527" i="1" s="1"/>
  <c r="S528" i="1"/>
  <c r="T528" i="1" s="1"/>
  <c r="S521" i="1"/>
  <c r="T521" i="1" s="1"/>
  <c r="S4907" i="1"/>
  <c r="S523" i="1"/>
  <c r="T523" i="1" s="1"/>
  <c r="S524" i="1"/>
  <c r="T524" i="1" s="1"/>
  <c r="S529" i="1"/>
  <c r="T529" i="1" s="1"/>
  <c r="S530" i="1"/>
  <c r="T530" i="1" s="1"/>
  <c r="S531" i="1"/>
  <c r="T531" i="1" s="1"/>
  <c r="S532" i="1"/>
  <c r="T532" i="1" s="1"/>
  <c r="S533" i="1"/>
  <c r="T533" i="1" s="1"/>
  <c r="S534" i="1"/>
  <c r="T534" i="1" s="1"/>
  <c r="S535" i="1"/>
  <c r="T535" i="1" s="1"/>
  <c r="S536" i="1"/>
  <c r="T536" i="1" s="1"/>
  <c r="S537" i="1"/>
  <c r="T537" i="1" s="1"/>
  <c r="S4908" i="1"/>
  <c r="S4909" i="1"/>
  <c r="S4910" i="1"/>
  <c r="S4911" i="1"/>
  <c r="S4912" i="1"/>
  <c r="S4913" i="1"/>
  <c r="S4914" i="1"/>
  <c r="S4915" i="1"/>
  <c r="S4916" i="1"/>
  <c r="S4917" i="1"/>
  <c r="S4918" i="1"/>
  <c r="S4919" i="1"/>
  <c r="S4920" i="1"/>
  <c r="S543" i="1"/>
  <c r="T543" i="1" s="1"/>
  <c r="S544" i="1"/>
  <c r="T544" i="1" s="1"/>
  <c r="S545" i="1"/>
  <c r="T545" i="1" s="1"/>
  <c r="S546" i="1"/>
  <c r="T546" i="1" s="1"/>
  <c r="S547" i="1"/>
  <c r="T547" i="1" s="1"/>
  <c r="S548" i="1"/>
  <c r="T548" i="1" s="1"/>
  <c r="S549" i="1"/>
  <c r="T549" i="1" s="1"/>
  <c r="S550" i="1"/>
  <c r="T550" i="1" s="1"/>
  <c r="S551" i="1"/>
  <c r="T551" i="1" s="1"/>
  <c r="S552" i="1"/>
  <c r="T552" i="1" s="1"/>
  <c r="S553" i="1"/>
  <c r="T553" i="1" s="1"/>
  <c r="S554" i="1"/>
  <c r="T554" i="1" s="1"/>
  <c r="S555" i="1"/>
  <c r="T555" i="1" s="1"/>
  <c r="S556" i="1"/>
  <c r="T556" i="1" s="1"/>
  <c r="S557" i="1"/>
  <c r="T557" i="1" s="1"/>
  <c r="S4921" i="1"/>
  <c r="S558" i="1"/>
  <c r="T558" i="1" s="1"/>
  <c r="S559" i="1"/>
  <c r="T559" i="1" s="1"/>
  <c r="S560" i="1"/>
  <c r="T560" i="1" s="1"/>
  <c r="S561" i="1"/>
  <c r="T561" i="1" s="1"/>
  <c r="S562" i="1"/>
  <c r="T562" i="1" s="1"/>
  <c r="S563" i="1"/>
  <c r="T563" i="1" s="1"/>
  <c r="S565" i="1"/>
  <c r="T565" i="1" s="1"/>
  <c r="S566" i="1"/>
  <c r="T566" i="1" s="1"/>
  <c r="S567" i="1"/>
  <c r="T567" i="1" s="1"/>
  <c r="S568" i="1"/>
  <c r="T568" i="1" s="1"/>
  <c r="S4922" i="1"/>
  <c r="S569" i="1"/>
  <c r="T569" i="1" s="1"/>
  <c r="S570" i="1"/>
  <c r="T570" i="1" s="1"/>
  <c r="S571" i="1"/>
  <c r="T571" i="1" s="1"/>
  <c r="S572" i="1"/>
  <c r="T572" i="1" s="1"/>
  <c r="S573" i="1"/>
  <c r="T573" i="1" s="1"/>
  <c r="S574" i="1"/>
  <c r="T574" i="1" s="1"/>
  <c r="S575" i="1"/>
  <c r="T575" i="1" s="1"/>
  <c r="S576" i="1"/>
  <c r="T576" i="1" s="1"/>
  <c r="S4923" i="1"/>
  <c r="S4924" i="1"/>
  <c r="S4925" i="1"/>
  <c r="S4926" i="1"/>
  <c r="S4927" i="1"/>
  <c r="S4928" i="1"/>
  <c r="S4929" i="1"/>
  <c r="S4930" i="1"/>
  <c r="S4931" i="1"/>
  <c r="S4932" i="1"/>
  <c r="S4933" i="1"/>
  <c r="S4934" i="1"/>
  <c r="S4935" i="1"/>
  <c r="S4936" i="1"/>
  <c r="S4937" i="1"/>
  <c r="S4938" i="1"/>
  <c r="S587" i="1"/>
  <c r="T587" i="1" s="1"/>
  <c r="S588" i="1"/>
  <c r="T588" i="1" s="1"/>
  <c r="S589" i="1"/>
  <c r="T589" i="1" s="1"/>
  <c r="S590" i="1"/>
  <c r="T590" i="1" s="1"/>
  <c r="S591" i="1"/>
  <c r="T591" i="1" s="1"/>
  <c r="S592" i="1"/>
  <c r="T592" i="1" s="1"/>
  <c r="S4941" i="1"/>
  <c r="S4942" i="1"/>
  <c r="S4943" i="1"/>
  <c r="S4944" i="1"/>
  <c r="S4945" i="1"/>
  <c r="S4946" i="1"/>
  <c r="S4947" i="1"/>
  <c r="S4948" i="1"/>
  <c r="S4949" i="1"/>
  <c r="S4950" i="1"/>
  <c r="S595" i="1"/>
  <c r="T595" i="1" s="1"/>
  <c r="S596" i="1"/>
  <c r="T596" i="1" s="1"/>
  <c r="S597" i="1"/>
  <c r="T597" i="1" s="1"/>
  <c r="S598" i="1"/>
  <c r="T598" i="1" s="1"/>
  <c r="S599" i="1"/>
  <c r="T599" i="1" s="1"/>
  <c r="S4951" i="1"/>
  <c r="S4952" i="1"/>
  <c r="S4953" i="1"/>
  <c r="S4954" i="1"/>
  <c r="S4955" i="1"/>
  <c r="S601" i="1"/>
  <c r="T601" i="1" s="1"/>
  <c r="S4956" i="1"/>
  <c r="S4957" i="1"/>
  <c r="S4958" i="1"/>
  <c r="S4959" i="1"/>
  <c r="S759" i="1"/>
  <c r="T759" i="1" s="1"/>
  <c r="S4995" i="1"/>
  <c r="S4996" i="1"/>
  <c r="S762" i="1"/>
  <c r="T762" i="1" s="1"/>
  <c r="S763" i="1"/>
  <c r="T763" i="1" s="1"/>
  <c r="S760" i="1"/>
  <c r="T760" i="1" s="1"/>
  <c r="S761" i="1"/>
  <c r="T761" i="1" s="1"/>
  <c r="S764" i="1"/>
  <c r="T764" i="1" s="1"/>
  <c r="S765" i="1"/>
  <c r="T765" i="1" s="1"/>
  <c r="S766" i="1"/>
  <c r="T766" i="1" s="1"/>
  <c r="S4997" i="1"/>
  <c r="S4998" i="1"/>
  <c r="S4999" i="1"/>
  <c r="S5000" i="1"/>
  <c r="S5001" i="1"/>
  <c r="S5002" i="1"/>
  <c r="S5003" i="1"/>
  <c r="S5004" i="1"/>
  <c r="S767" i="1"/>
  <c r="T767" i="1" s="1"/>
  <c r="S768" i="1"/>
  <c r="T768" i="1" s="1"/>
  <c r="S769" i="1"/>
  <c r="T769" i="1" s="1"/>
  <c r="S770" i="1"/>
  <c r="T770" i="1" s="1"/>
  <c r="S771" i="1"/>
  <c r="T771" i="1" s="1"/>
  <c r="S772" i="1"/>
  <c r="T772" i="1" s="1"/>
  <c r="S773" i="1"/>
  <c r="T773" i="1" s="1"/>
  <c r="S5005" i="1"/>
  <c r="S5006" i="1"/>
  <c r="S5007" i="1"/>
  <c r="S5008" i="1"/>
  <c r="S5009" i="1"/>
  <c r="S774" i="1"/>
  <c r="T774" i="1" s="1"/>
  <c r="S5010" i="1"/>
  <c r="S5011" i="1"/>
  <c r="S775" i="1"/>
  <c r="T775" i="1" s="1"/>
  <c r="S776" i="1"/>
  <c r="T776" i="1" s="1"/>
  <c r="S789" i="1"/>
  <c r="T789" i="1" s="1"/>
  <c r="S790" i="1"/>
  <c r="T790" i="1" s="1"/>
  <c r="S791" i="1"/>
  <c r="T791" i="1" s="1"/>
  <c r="S792" i="1"/>
  <c r="T792" i="1" s="1"/>
  <c r="S793" i="1"/>
  <c r="T793" i="1" s="1"/>
  <c r="S794" i="1"/>
  <c r="T794" i="1" s="1"/>
  <c r="S795" i="1"/>
  <c r="T795" i="1" s="1"/>
  <c r="S796" i="1"/>
  <c r="T796" i="1" s="1"/>
  <c r="S780" i="1"/>
  <c r="T780" i="1" s="1"/>
  <c r="S781" i="1"/>
  <c r="T781" i="1" s="1"/>
  <c r="S782" i="1"/>
  <c r="T782" i="1" s="1"/>
  <c r="S783" i="1"/>
  <c r="T783" i="1" s="1"/>
  <c r="S784" i="1"/>
  <c r="T784" i="1" s="1"/>
  <c r="S785" i="1"/>
  <c r="T785" i="1" s="1"/>
  <c r="S786" i="1"/>
  <c r="T786" i="1" s="1"/>
  <c r="S787" i="1"/>
  <c r="T787" i="1" s="1"/>
  <c r="S5013" i="1"/>
  <c r="S5014" i="1"/>
  <c r="S5015" i="1"/>
  <c r="S5016" i="1"/>
  <c r="S5017" i="1"/>
  <c r="S5018" i="1"/>
  <c r="S5019" i="1"/>
  <c r="S5020" i="1"/>
  <c r="S5021" i="1"/>
  <c r="S5022" i="1"/>
  <c r="S5023" i="1"/>
  <c r="S5024" i="1"/>
  <c r="S5025" i="1"/>
  <c r="S5026" i="1"/>
  <c r="S5028" i="1"/>
  <c r="S5029" i="1"/>
  <c r="S5030" i="1"/>
  <c r="S5031" i="1"/>
  <c r="S5032" i="1"/>
  <c r="S5033" i="1"/>
  <c r="S5034" i="1"/>
  <c r="S5035" i="1"/>
  <c r="S5036" i="1"/>
  <c r="S5037" i="1"/>
  <c r="S5038" i="1"/>
  <c r="S5039" i="1"/>
  <c r="S802" i="1"/>
  <c r="T802" i="1" s="1"/>
  <c r="S803" i="1"/>
  <c r="T803" i="1" s="1"/>
  <c r="S804" i="1"/>
  <c r="T804" i="1" s="1"/>
  <c r="S805" i="1"/>
  <c r="T805" i="1" s="1"/>
  <c r="S806" i="1"/>
  <c r="T806" i="1" s="1"/>
  <c r="S807" i="1"/>
  <c r="T807" i="1" s="1"/>
  <c r="S808" i="1"/>
  <c r="S809" i="1"/>
  <c r="T809" i="1" s="1"/>
  <c r="S810" i="1"/>
  <c r="T810" i="1" s="1"/>
  <c r="S811" i="1"/>
  <c r="T811" i="1" s="1"/>
  <c r="S812" i="1"/>
  <c r="T812" i="1" s="1"/>
  <c r="S813" i="1"/>
  <c r="T813" i="1" s="1"/>
  <c r="S815" i="1"/>
  <c r="T815" i="1" s="1"/>
  <c r="S816" i="1"/>
  <c r="T816" i="1" s="1"/>
  <c r="S817" i="1"/>
  <c r="T817" i="1" s="1"/>
  <c r="S814" i="1"/>
  <c r="T814" i="1" s="1"/>
  <c r="S818" i="1"/>
  <c r="T818" i="1" s="1"/>
  <c r="S819" i="1"/>
  <c r="T819" i="1" s="1"/>
  <c r="S820" i="1"/>
  <c r="T820" i="1" s="1"/>
  <c r="S5040" i="1"/>
  <c r="S822" i="1"/>
  <c r="T822" i="1" s="1"/>
  <c r="S823" i="1"/>
  <c r="T823" i="1" s="1"/>
  <c r="S824" i="1"/>
  <c r="T824" i="1" s="1"/>
  <c r="S825" i="1"/>
  <c r="T825" i="1" s="1"/>
  <c r="S826" i="1"/>
  <c r="T826" i="1" s="1"/>
  <c r="S827" i="1"/>
  <c r="T827" i="1" s="1"/>
  <c r="S828" i="1"/>
  <c r="T828" i="1" s="1"/>
  <c r="S829" i="1"/>
  <c r="T829" i="1" s="1"/>
  <c r="S830" i="1"/>
  <c r="T830" i="1" s="1"/>
  <c r="S831" i="1"/>
  <c r="T831" i="1" s="1"/>
  <c r="S832" i="1"/>
  <c r="T832" i="1" s="1"/>
  <c r="S833" i="1"/>
  <c r="T833" i="1" s="1"/>
  <c r="S834" i="1"/>
  <c r="T834" i="1" s="1"/>
  <c r="S5042" i="1"/>
  <c r="S5043" i="1"/>
  <c r="S5044" i="1"/>
  <c r="S5045" i="1"/>
  <c r="S5046" i="1"/>
  <c r="S5047" i="1"/>
  <c r="S5048" i="1"/>
  <c r="S838" i="1"/>
  <c r="T838" i="1" s="1"/>
  <c r="S5049" i="1"/>
  <c r="S839" i="1"/>
  <c r="S840" i="1"/>
  <c r="T840" i="1" s="1"/>
  <c r="S841" i="1"/>
  <c r="T841" i="1" s="1"/>
  <c r="S842" i="1"/>
  <c r="T842" i="1" s="1"/>
  <c r="S844" i="1"/>
  <c r="T844" i="1" s="1"/>
  <c r="S845" i="1"/>
  <c r="T845" i="1" s="1"/>
  <c r="S846" i="1"/>
  <c r="T846" i="1" s="1"/>
  <c r="S847" i="1"/>
  <c r="T847" i="1" s="1"/>
  <c r="S848" i="1"/>
  <c r="T848" i="1" s="1"/>
  <c r="S849" i="1"/>
  <c r="T849" i="1" s="1"/>
  <c r="S850" i="1"/>
  <c r="T850" i="1" s="1"/>
  <c r="S851" i="1"/>
  <c r="T851" i="1" s="1"/>
  <c r="S852" i="1"/>
  <c r="T852" i="1" s="1"/>
  <c r="S853" i="1"/>
  <c r="T853" i="1" s="1"/>
  <c r="S854" i="1"/>
  <c r="T854" i="1" s="1"/>
  <c r="S5051" i="1"/>
  <c r="S5052" i="1"/>
  <c r="S5053" i="1"/>
  <c r="S5054" i="1"/>
  <c r="S5055" i="1"/>
  <c r="S5056" i="1"/>
  <c r="S5057" i="1"/>
  <c r="S857" i="1"/>
  <c r="T857" i="1" s="1"/>
  <c r="S858" i="1"/>
  <c r="T858" i="1" s="1"/>
  <c r="S5059" i="1"/>
  <c r="S5060" i="1"/>
  <c r="S5061" i="1"/>
  <c r="S5062" i="1"/>
  <c r="S5063" i="1"/>
  <c r="S859" i="1"/>
  <c r="T859" i="1" s="1"/>
  <c r="S860" i="1"/>
  <c r="T860" i="1" s="1"/>
  <c r="S861" i="1"/>
  <c r="T861" i="1" s="1"/>
  <c r="S862" i="1"/>
  <c r="T862" i="1" s="1"/>
  <c r="S863" i="1"/>
  <c r="T863" i="1" s="1"/>
  <c r="S864" i="1"/>
  <c r="T864" i="1" s="1"/>
  <c r="S865" i="1"/>
  <c r="T865" i="1" s="1"/>
  <c r="S866" i="1"/>
  <c r="T866" i="1" s="1"/>
  <c r="S867" i="1"/>
  <c r="T867" i="1" s="1"/>
  <c r="S868" i="1"/>
  <c r="T868" i="1" s="1"/>
  <c r="S872" i="1"/>
  <c r="T872" i="1" s="1"/>
  <c r="S5065" i="1"/>
  <c r="S5066" i="1"/>
  <c r="S5067" i="1"/>
  <c r="S5068" i="1"/>
  <c r="S5069" i="1"/>
  <c r="S5070" i="1"/>
  <c r="S5071" i="1"/>
  <c r="S873" i="1"/>
  <c r="T873" i="1" s="1"/>
  <c r="S875" i="1"/>
  <c r="T875" i="1" s="1"/>
  <c r="S876" i="1"/>
  <c r="T876" i="1" s="1"/>
  <c r="S877" i="1"/>
  <c r="T877" i="1" s="1"/>
  <c r="S880" i="1"/>
  <c r="T880" i="1" s="1"/>
  <c r="S881" i="1"/>
  <c r="T881" i="1" s="1"/>
  <c r="S882" i="1"/>
  <c r="T882" i="1" s="1"/>
  <c r="S883" i="1"/>
  <c r="T883" i="1" s="1"/>
  <c r="S884" i="1"/>
  <c r="T884" i="1" s="1"/>
  <c r="S885" i="1"/>
  <c r="T885" i="1" s="1"/>
  <c r="S886" i="1"/>
  <c r="T886" i="1" s="1"/>
  <c r="S887" i="1"/>
  <c r="T887" i="1" s="1"/>
  <c r="S888" i="1"/>
  <c r="S891" i="1"/>
  <c r="S892" i="1"/>
  <c r="T892" i="1" s="1"/>
  <c r="S893" i="1"/>
  <c r="T893" i="1" s="1"/>
  <c r="S894" i="1"/>
  <c r="T894" i="1" s="1"/>
  <c r="S895" i="1"/>
  <c r="T895" i="1" s="1"/>
  <c r="S889" i="1"/>
  <c r="T889" i="1" s="1"/>
  <c r="S890" i="1"/>
  <c r="T890" i="1" s="1"/>
  <c r="S5073" i="1"/>
  <c r="S5074" i="1"/>
  <c r="S5075" i="1"/>
  <c r="S5076" i="1"/>
  <c r="S5077" i="1"/>
  <c r="S5078" i="1"/>
  <c r="S5079" i="1"/>
  <c r="S5080" i="1"/>
  <c r="S5081" i="1"/>
  <c r="S5082" i="1"/>
  <c r="S5083" i="1"/>
  <c r="S5084" i="1"/>
  <c r="S898" i="1"/>
  <c r="T898" i="1" s="1"/>
  <c r="S899" i="1"/>
  <c r="T899" i="1" s="1"/>
  <c r="S900" i="1"/>
  <c r="T900" i="1" s="1"/>
  <c r="S901" i="1"/>
  <c r="T901" i="1" s="1"/>
  <c r="S902" i="1"/>
  <c r="T902" i="1" s="1"/>
  <c r="S903" i="1"/>
  <c r="T903" i="1" s="1"/>
  <c r="S904" i="1"/>
  <c r="T904" i="1" s="1"/>
  <c r="S905" i="1"/>
  <c r="T905" i="1" s="1"/>
  <c r="S906" i="1"/>
  <c r="T906" i="1" s="1"/>
  <c r="S907" i="1"/>
  <c r="T907" i="1" s="1"/>
  <c r="S908" i="1"/>
  <c r="T908" i="1" s="1"/>
  <c r="S909" i="1"/>
  <c r="T909" i="1" s="1"/>
  <c r="S910" i="1"/>
  <c r="T910" i="1" s="1"/>
  <c r="S911" i="1"/>
  <c r="T911" i="1" s="1"/>
  <c r="S912" i="1"/>
  <c r="T912" i="1" s="1"/>
  <c r="S913" i="1"/>
  <c r="T913" i="1" s="1"/>
  <c r="S914" i="1"/>
  <c r="T914" i="1" s="1"/>
  <c r="S915" i="1"/>
  <c r="T915" i="1" s="1"/>
  <c r="S916" i="1"/>
  <c r="T916" i="1" s="1"/>
  <c r="S917" i="1"/>
  <c r="T917" i="1" s="1"/>
  <c r="S918" i="1"/>
  <c r="T918" i="1" s="1"/>
  <c r="S919" i="1"/>
  <c r="T919" i="1" s="1"/>
  <c r="S920" i="1"/>
  <c r="T920" i="1" s="1"/>
  <c r="S921" i="1"/>
  <c r="T921" i="1" s="1"/>
  <c r="S5085" i="1"/>
  <c r="S5086" i="1"/>
  <c r="S924" i="1"/>
  <c r="T924" i="1" s="1"/>
  <c r="S5087" i="1"/>
  <c r="S5088" i="1"/>
  <c r="S5089" i="1"/>
  <c r="S5090" i="1"/>
  <c r="S5091" i="1"/>
  <c r="S5092" i="1"/>
  <c r="S5093" i="1"/>
  <c r="S927" i="1"/>
  <c r="T927" i="1" s="1"/>
  <c r="S5094" i="1"/>
  <c r="S5095" i="1"/>
  <c r="S929" i="1"/>
  <c r="T929" i="1" s="1"/>
  <c r="S930" i="1"/>
  <c r="T930" i="1" s="1"/>
  <c r="S5097" i="1"/>
  <c r="S932" i="1"/>
  <c r="T932" i="1" s="1"/>
  <c r="S933" i="1"/>
  <c r="T933" i="1" s="1"/>
  <c r="S934" i="1"/>
  <c r="T934" i="1" s="1"/>
  <c r="S931" i="1"/>
  <c r="T931" i="1" s="1"/>
  <c r="S935" i="1"/>
  <c r="T935" i="1" s="1"/>
  <c r="S936" i="1"/>
  <c r="T936" i="1" s="1"/>
  <c r="S937" i="1"/>
  <c r="T937" i="1" s="1"/>
  <c r="S938" i="1"/>
  <c r="T938" i="1" s="1"/>
  <c r="S939" i="1"/>
  <c r="T939" i="1" s="1"/>
  <c r="S5098" i="1"/>
  <c r="S5099" i="1"/>
  <c r="S5100" i="1"/>
  <c r="S5101" i="1"/>
  <c r="S940" i="1"/>
  <c r="T940" i="1" s="1"/>
  <c r="S941" i="1"/>
  <c r="T941" i="1" s="1"/>
  <c r="S5102" i="1"/>
  <c r="S5103" i="1"/>
  <c r="S5104" i="1"/>
  <c r="S5105" i="1"/>
  <c r="S5106" i="1"/>
  <c r="S944" i="1"/>
  <c r="T944" i="1" s="1"/>
  <c r="S945" i="1"/>
  <c r="T945" i="1" s="1"/>
  <c r="S946" i="1"/>
  <c r="T946" i="1" s="1"/>
  <c r="S947" i="1"/>
  <c r="T947" i="1" s="1"/>
  <c r="S948" i="1"/>
  <c r="T948" i="1" s="1"/>
  <c r="S951" i="1"/>
  <c r="S952" i="1"/>
  <c r="T952" i="1" s="1"/>
  <c r="S953" i="1"/>
  <c r="T953" i="1" s="1"/>
  <c r="S954" i="1"/>
  <c r="T954" i="1" s="1"/>
  <c r="S5110" i="1"/>
  <c r="S5111" i="1"/>
  <c r="S5112" i="1"/>
  <c r="S5113" i="1"/>
  <c r="S5114" i="1"/>
  <c r="S5115" i="1"/>
  <c r="S956" i="1"/>
  <c r="T956" i="1" s="1"/>
  <c r="S959" i="1"/>
  <c r="T959" i="1" s="1"/>
  <c r="S960" i="1"/>
  <c r="T960" i="1" s="1"/>
  <c r="S958" i="1"/>
  <c r="T958" i="1" s="1"/>
  <c r="S957" i="1"/>
  <c r="T957" i="1" s="1"/>
  <c r="S5116" i="1"/>
  <c r="S5117" i="1"/>
  <c r="S5118" i="1"/>
  <c r="S5119" i="1"/>
  <c r="S5120" i="1"/>
  <c r="S5121" i="1"/>
  <c r="S973" i="1"/>
  <c r="T973" i="1" s="1"/>
  <c r="S974" i="1"/>
  <c r="T974" i="1" s="1"/>
  <c r="S975" i="1"/>
  <c r="T975" i="1" s="1"/>
  <c r="S976" i="1"/>
  <c r="T976" i="1" s="1"/>
  <c r="S5122" i="1"/>
  <c r="S5123" i="1"/>
  <c r="S5124" i="1"/>
  <c r="S5125" i="1"/>
  <c r="S5126" i="1"/>
  <c r="S977" i="1"/>
  <c r="T977" i="1" s="1"/>
  <c r="S980" i="1"/>
  <c r="T980" i="1" s="1"/>
  <c r="S978" i="1"/>
  <c r="T978" i="1" s="1"/>
  <c r="S963" i="1"/>
  <c r="T963" i="1" s="1"/>
  <c r="S964" i="1"/>
  <c r="T964" i="1" s="1"/>
  <c r="S965" i="1"/>
  <c r="T965" i="1" s="1"/>
  <c r="S966" i="1"/>
  <c r="T966" i="1" s="1"/>
  <c r="S967" i="1"/>
  <c r="T967" i="1" s="1"/>
  <c r="S968" i="1"/>
  <c r="T968" i="1" s="1"/>
  <c r="S969" i="1"/>
  <c r="T969" i="1" s="1"/>
  <c r="S979" i="1"/>
  <c r="T979" i="1" s="1"/>
  <c r="S5127" i="1"/>
  <c r="S5128" i="1"/>
  <c r="S5129" i="1"/>
  <c r="S5130" i="1"/>
  <c r="S5131" i="1"/>
  <c r="S5132" i="1"/>
  <c r="S5138" i="1"/>
  <c r="S5139" i="1"/>
  <c r="S985" i="1"/>
  <c r="T985" i="1" s="1"/>
  <c r="S986" i="1"/>
  <c r="T986" i="1" s="1"/>
  <c r="S987" i="1"/>
  <c r="T987" i="1" s="1"/>
  <c r="S988" i="1"/>
  <c r="T988" i="1" s="1"/>
  <c r="S991" i="1"/>
  <c r="T991" i="1" s="1"/>
  <c r="S992" i="1"/>
  <c r="T992" i="1" s="1"/>
  <c r="S993" i="1"/>
  <c r="T993" i="1" s="1"/>
  <c r="S5140" i="1"/>
  <c r="S5141" i="1"/>
  <c r="S5142" i="1"/>
  <c r="S5143" i="1"/>
  <c r="S5144" i="1"/>
  <c r="S997" i="1"/>
  <c r="T997" i="1" s="1"/>
  <c r="S998" i="1"/>
  <c r="T998" i="1" s="1"/>
  <c r="S999" i="1"/>
  <c r="T999" i="1" s="1"/>
  <c r="S1000" i="1"/>
  <c r="T1000" i="1" s="1"/>
  <c r="S1001" i="1"/>
  <c r="T1001" i="1" s="1"/>
  <c r="S1002" i="1"/>
  <c r="T1002" i="1" s="1"/>
  <c r="S1003" i="1"/>
  <c r="T1003" i="1" s="1"/>
  <c r="S1004" i="1"/>
  <c r="T1004" i="1" s="1"/>
  <c r="S1005" i="1"/>
  <c r="T1005" i="1" s="1"/>
  <c r="S1006" i="1"/>
  <c r="T1006" i="1" s="1"/>
  <c r="S1007" i="1"/>
  <c r="T1007" i="1" s="1"/>
  <c r="S1008" i="1"/>
  <c r="T1008" i="1" s="1"/>
  <c r="S1013" i="1"/>
  <c r="T1013" i="1" s="1"/>
  <c r="S1015" i="1"/>
  <c r="T1015" i="1" s="1"/>
  <c r="S1018" i="1"/>
  <c r="T1018" i="1" s="1"/>
  <c r="S1019" i="1"/>
  <c r="T1019" i="1" s="1"/>
  <c r="S1020" i="1"/>
  <c r="T1020" i="1" s="1"/>
  <c r="S1021" i="1"/>
  <c r="T1021" i="1" s="1"/>
  <c r="S1022" i="1"/>
  <c r="T1022" i="1" s="1"/>
  <c r="S1023" i="1"/>
  <c r="T1023" i="1" s="1"/>
  <c r="S5145" i="1"/>
  <c r="S5149" i="1"/>
  <c r="S5146" i="1"/>
  <c r="S5147" i="1"/>
  <c r="S5148" i="1"/>
  <c r="S1026" i="1"/>
  <c r="T1026" i="1" s="1"/>
  <c r="S1027" i="1"/>
  <c r="T1027" i="1" s="1"/>
  <c r="S1028" i="1"/>
  <c r="T1028" i="1" s="1"/>
  <c r="S1029" i="1"/>
  <c r="T1029" i="1" s="1"/>
  <c r="S1030" i="1"/>
  <c r="T1030" i="1" s="1"/>
  <c r="S1031" i="1"/>
  <c r="T1031" i="1" s="1"/>
  <c r="S1032" i="1"/>
  <c r="T1032" i="1" s="1"/>
  <c r="S1033" i="1"/>
  <c r="T1033" i="1" s="1"/>
  <c r="S1034" i="1"/>
  <c r="T1034" i="1" s="1"/>
  <c r="S1035" i="1"/>
  <c r="T1035" i="1" s="1"/>
  <c r="S1036" i="1"/>
  <c r="T1036" i="1" s="1"/>
  <c r="S1037" i="1"/>
  <c r="T1037" i="1" s="1"/>
  <c r="S1039" i="1"/>
  <c r="T1039" i="1" s="1"/>
  <c r="S1040" i="1"/>
  <c r="T1040" i="1" s="1"/>
  <c r="S5150" i="1"/>
  <c r="S5151" i="1"/>
  <c r="S5152" i="1"/>
  <c r="S1043" i="1"/>
  <c r="T1043" i="1" s="1"/>
  <c r="S1044" i="1"/>
  <c r="T1044" i="1" s="1"/>
  <c r="S1045" i="1"/>
  <c r="T1045" i="1" s="1"/>
  <c r="S5153" i="1"/>
  <c r="S5154" i="1"/>
  <c r="S5155" i="1"/>
  <c r="S5156" i="1"/>
  <c r="S5157" i="1"/>
  <c r="S5158" i="1"/>
  <c r="S1046" i="1"/>
  <c r="T1046" i="1" s="1"/>
  <c r="S1047" i="1"/>
  <c r="T1047" i="1" s="1"/>
  <c r="S1048" i="1"/>
  <c r="T1048" i="1" s="1"/>
  <c r="S1049" i="1"/>
  <c r="T1049" i="1" s="1"/>
  <c r="S1050" i="1"/>
  <c r="T1050" i="1" s="1"/>
  <c r="S1051" i="1"/>
  <c r="T1051" i="1" s="1"/>
  <c r="S1052" i="1"/>
  <c r="T1052" i="1" s="1"/>
  <c r="S1053" i="1"/>
  <c r="T1053" i="1" s="1"/>
  <c r="S1054" i="1"/>
  <c r="T1054" i="1" s="1"/>
  <c r="S1055" i="1"/>
  <c r="T1055" i="1" s="1"/>
  <c r="S1056" i="1"/>
  <c r="T1056" i="1" s="1"/>
  <c r="S1057" i="1"/>
  <c r="T1057" i="1" s="1"/>
  <c r="S1058" i="1"/>
  <c r="T1058" i="1" s="1"/>
  <c r="S1059" i="1"/>
  <c r="T1059" i="1" s="1"/>
  <c r="S1060" i="1"/>
  <c r="T1060" i="1" s="1"/>
  <c r="S1061" i="1"/>
  <c r="T1061" i="1" s="1"/>
  <c r="S1062" i="1"/>
  <c r="T1062" i="1" s="1"/>
  <c r="S1063" i="1"/>
  <c r="T1063" i="1" s="1"/>
  <c r="S1064" i="1"/>
  <c r="T1064" i="1" s="1"/>
  <c r="S1065" i="1"/>
  <c r="T1065" i="1" s="1"/>
  <c r="S1066" i="1"/>
  <c r="T1066" i="1" s="1"/>
  <c r="S1067" i="1"/>
  <c r="T1067" i="1" s="1"/>
  <c r="S1068" i="1"/>
  <c r="T1068" i="1" s="1"/>
  <c r="S1069" i="1"/>
  <c r="T1069" i="1" s="1"/>
  <c r="S5159" i="1"/>
  <c r="S5160" i="1"/>
  <c r="S1071" i="1"/>
  <c r="T1071" i="1" s="1"/>
  <c r="S1072" i="1"/>
  <c r="T1072" i="1" s="1"/>
  <c r="S5161" i="1"/>
  <c r="S5162" i="1"/>
  <c r="S1073" i="1"/>
  <c r="T1073" i="1" s="1"/>
  <c r="S1074" i="1"/>
  <c r="T1074" i="1" s="1"/>
  <c r="S5163" i="1"/>
  <c r="S5164" i="1"/>
  <c r="S5165" i="1"/>
  <c r="S1075" i="1"/>
  <c r="T1075" i="1" s="1"/>
  <c r="S1076" i="1"/>
  <c r="T1076" i="1" s="1"/>
  <c r="S5166" i="1"/>
  <c r="S5170" i="1"/>
  <c r="S5171" i="1"/>
  <c r="S5172" i="1"/>
  <c r="S5173" i="1"/>
  <c r="S5174" i="1"/>
  <c r="S5175" i="1"/>
  <c r="S5176" i="1"/>
  <c r="S5177" i="1"/>
  <c r="S5178" i="1"/>
  <c r="S5179" i="1"/>
  <c r="S5180" i="1"/>
  <c r="S5181" i="1"/>
  <c r="S1078" i="1"/>
  <c r="T1078" i="1" s="1"/>
  <c r="S1079" i="1"/>
  <c r="T1079" i="1" s="1"/>
  <c r="S1080" i="1"/>
  <c r="T1080" i="1" s="1"/>
  <c r="S1081" i="1"/>
  <c r="T1081" i="1" s="1"/>
  <c r="S1082" i="1"/>
  <c r="T1082" i="1" s="1"/>
  <c r="S1083" i="1"/>
  <c r="T1083" i="1" s="1"/>
  <c r="S1084" i="1"/>
  <c r="T1084" i="1" s="1"/>
  <c r="S1085" i="1"/>
  <c r="T1085" i="1" s="1"/>
  <c r="S1086" i="1"/>
  <c r="T1086" i="1" s="1"/>
  <c r="S1087" i="1"/>
  <c r="T1087" i="1" s="1"/>
  <c r="S1088" i="1"/>
  <c r="T1088" i="1" s="1"/>
  <c r="S1089" i="1"/>
  <c r="T1089" i="1" s="1"/>
  <c r="S1090" i="1"/>
  <c r="T1090" i="1" s="1"/>
  <c r="S1091" i="1"/>
  <c r="T1091" i="1" s="1"/>
  <c r="S1092" i="1"/>
  <c r="T1092" i="1" s="1"/>
  <c r="S5182" i="1"/>
  <c r="S1093" i="1"/>
  <c r="T1093" i="1" s="1"/>
  <c r="S1094" i="1"/>
  <c r="T1094" i="1" s="1"/>
  <c r="S5183" i="1"/>
  <c r="S5184" i="1"/>
  <c r="S5185" i="1"/>
  <c r="S1095" i="1"/>
  <c r="T1095" i="1" s="1"/>
  <c r="S1096" i="1"/>
  <c r="T1096" i="1" s="1"/>
  <c r="S1097" i="1"/>
  <c r="T1097" i="1" s="1"/>
  <c r="S1098" i="1"/>
  <c r="T1098" i="1" s="1"/>
  <c r="S1099" i="1"/>
  <c r="T1099" i="1" s="1"/>
  <c r="S1100" i="1"/>
  <c r="T1100" i="1" s="1"/>
  <c r="S1101" i="1"/>
  <c r="T1101" i="1" s="1"/>
  <c r="S1102" i="1"/>
  <c r="T1102" i="1" s="1"/>
  <c r="S1103" i="1"/>
  <c r="T1103" i="1" s="1"/>
  <c r="S1104" i="1"/>
  <c r="T1104" i="1" s="1"/>
  <c r="S1105" i="1"/>
  <c r="T1105" i="1" s="1"/>
  <c r="S1106" i="1"/>
  <c r="T1106" i="1" s="1"/>
  <c r="S1107" i="1"/>
  <c r="T1107" i="1" s="1"/>
  <c r="S1108" i="1"/>
  <c r="T1108" i="1" s="1"/>
  <c r="S1109" i="1"/>
  <c r="T1109" i="1" s="1"/>
  <c r="S1110" i="1"/>
  <c r="T1110" i="1" s="1"/>
  <c r="S1111" i="1"/>
  <c r="T1111" i="1" s="1"/>
  <c r="S5186" i="1"/>
  <c r="S5187" i="1"/>
  <c r="S5188" i="1"/>
  <c r="S5189" i="1"/>
  <c r="S1112" i="1"/>
  <c r="T1112" i="1" s="1"/>
  <c r="S1113" i="1"/>
  <c r="T1113" i="1" s="1"/>
  <c r="S1114" i="1"/>
  <c r="T1114" i="1" s="1"/>
  <c r="S1115" i="1"/>
  <c r="T1115" i="1" s="1"/>
  <c r="S1116" i="1"/>
  <c r="T1116" i="1" s="1"/>
  <c r="S1117" i="1"/>
  <c r="T1117" i="1" s="1"/>
  <c r="S1118" i="1"/>
  <c r="T1118" i="1" s="1"/>
  <c r="S1119" i="1"/>
  <c r="T1119" i="1" s="1"/>
  <c r="S1120" i="1"/>
  <c r="T1120" i="1" s="1"/>
  <c r="S5190" i="1"/>
  <c r="S1121" i="1"/>
  <c r="T1121" i="1" s="1"/>
  <c r="S1122" i="1"/>
  <c r="T1122" i="1" s="1"/>
  <c r="S1124" i="1"/>
  <c r="T1124" i="1" s="1"/>
  <c r="S1125" i="1"/>
  <c r="T1125" i="1" s="1"/>
  <c r="S1123" i="1"/>
  <c r="T1123" i="1" s="1"/>
  <c r="S1128" i="1"/>
  <c r="T1128" i="1" s="1"/>
  <c r="S1129" i="1"/>
  <c r="T1129" i="1" s="1"/>
  <c r="S1130" i="1"/>
  <c r="T1130" i="1" s="1"/>
  <c r="S1131" i="1"/>
  <c r="T1131" i="1" s="1"/>
  <c r="S1132" i="1"/>
  <c r="T1132" i="1" s="1"/>
  <c r="S1133" i="1"/>
  <c r="T1133" i="1" s="1"/>
  <c r="S1134" i="1"/>
  <c r="T1134" i="1" s="1"/>
  <c r="S1135" i="1"/>
  <c r="T1135" i="1" s="1"/>
  <c r="S1136" i="1"/>
  <c r="T1136" i="1" s="1"/>
  <c r="S1137" i="1"/>
  <c r="T1137" i="1" s="1"/>
  <c r="S1138" i="1"/>
  <c r="T1138" i="1" s="1"/>
  <c r="S1139" i="1"/>
  <c r="T1139" i="1" s="1"/>
  <c r="S5192" i="1"/>
  <c r="S1140" i="1"/>
  <c r="T1140" i="1" s="1"/>
  <c r="S1141" i="1"/>
  <c r="T1141" i="1" s="1"/>
  <c r="S5194" i="1"/>
  <c r="S1146" i="1"/>
  <c r="T1146" i="1" s="1"/>
  <c r="S1147" i="1"/>
  <c r="T1147" i="1" s="1"/>
  <c r="S1148" i="1"/>
  <c r="T1148" i="1" s="1"/>
  <c r="S1149" i="1"/>
  <c r="T1149" i="1" s="1"/>
  <c r="S1150" i="1"/>
  <c r="T1150" i="1" s="1"/>
  <c r="S1151" i="1"/>
  <c r="T1151" i="1" s="1"/>
  <c r="S1152" i="1"/>
  <c r="T1152" i="1" s="1"/>
  <c r="S1153" i="1"/>
  <c r="T1153" i="1" s="1"/>
  <c r="S1154" i="1"/>
  <c r="T1154" i="1" s="1"/>
  <c r="S1155" i="1"/>
  <c r="T1155" i="1" s="1"/>
  <c r="S1156" i="1"/>
  <c r="T1156" i="1" s="1"/>
  <c r="S1157" i="1"/>
  <c r="T1157" i="1" s="1"/>
  <c r="S1158" i="1"/>
  <c r="T1158" i="1" s="1"/>
  <c r="S1159" i="1"/>
  <c r="T1159" i="1" s="1"/>
  <c r="S1160" i="1"/>
  <c r="T1160" i="1" s="1"/>
  <c r="S1161" i="1"/>
  <c r="T1161" i="1" s="1"/>
  <c r="S1162" i="1"/>
  <c r="T1162" i="1" s="1"/>
  <c r="S1163" i="1"/>
  <c r="T1163" i="1" s="1"/>
  <c r="S1164" i="1"/>
  <c r="T1164" i="1" s="1"/>
  <c r="S1165" i="1"/>
  <c r="T1165" i="1" s="1"/>
  <c r="S5195" i="1"/>
  <c r="S5196" i="1"/>
  <c r="S1167" i="1"/>
  <c r="T1167" i="1" s="1"/>
  <c r="S5197" i="1"/>
  <c r="S1168" i="1"/>
  <c r="T1168" i="1" s="1"/>
  <c r="S1169" i="1"/>
  <c r="T1169" i="1" s="1"/>
  <c r="S1170" i="1"/>
  <c r="T1170" i="1" s="1"/>
  <c r="S1171" i="1"/>
  <c r="T1171" i="1" s="1"/>
  <c r="S1172" i="1"/>
  <c r="T1172" i="1" s="1"/>
  <c r="S1173" i="1"/>
  <c r="T1173" i="1" s="1"/>
  <c r="S1174" i="1"/>
  <c r="T1174" i="1" s="1"/>
  <c r="S1175" i="1"/>
  <c r="T1175" i="1" s="1"/>
  <c r="S1181" i="1"/>
  <c r="T1181" i="1" s="1"/>
  <c r="S1182" i="1"/>
  <c r="T1182" i="1" s="1"/>
  <c r="S1183" i="1"/>
  <c r="T1183" i="1" s="1"/>
  <c r="S1176" i="1"/>
  <c r="T1176" i="1" s="1"/>
  <c r="S5198" i="1"/>
  <c r="S1177" i="1"/>
  <c r="T1177" i="1" s="1"/>
  <c r="S1178" i="1"/>
  <c r="T1178" i="1" s="1"/>
  <c r="S1179" i="1"/>
  <c r="T1179" i="1" s="1"/>
  <c r="S1180" i="1"/>
  <c r="T1180" i="1" s="1"/>
  <c r="S5199" i="1"/>
  <c r="S5200" i="1"/>
  <c r="S1184" i="1"/>
  <c r="T1184" i="1" s="1"/>
  <c r="S1185" i="1"/>
  <c r="T1185" i="1" s="1"/>
  <c r="S1186" i="1"/>
  <c r="T1186" i="1" s="1"/>
  <c r="S1187" i="1"/>
  <c r="T1187" i="1" s="1"/>
  <c r="S5201" i="1"/>
  <c r="S5202" i="1"/>
  <c r="S5203" i="1"/>
  <c r="S5204" i="1"/>
  <c r="S1188" i="1"/>
  <c r="T1188" i="1" s="1"/>
  <c r="S1189" i="1"/>
  <c r="T1189" i="1" s="1"/>
  <c r="S1190" i="1"/>
  <c r="T1190" i="1" s="1"/>
  <c r="S1191" i="1"/>
  <c r="T1191" i="1" s="1"/>
  <c r="S1192" i="1"/>
  <c r="T1192" i="1" s="1"/>
  <c r="S1193" i="1"/>
  <c r="T1193" i="1" s="1"/>
  <c r="S5205" i="1"/>
  <c r="S1194" i="1"/>
  <c r="T1194" i="1" s="1"/>
  <c r="S1195" i="1"/>
  <c r="T1195" i="1" s="1"/>
  <c r="S1196" i="1"/>
  <c r="T1196" i="1" s="1"/>
  <c r="S1197" i="1"/>
  <c r="T1197" i="1" s="1"/>
  <c r="S1198" i="1"/>
  <c r="T1198" i="1" s="1"/>
  <c r="S1199" i="1"/>
  <c r="T1199" i="1" s="1"/>
  <c r="S1200" i="1"/>
  <c r="T1200" i="1" s="1"/>
  <c r="S1201" i="1"/>
  <c r="T1201" i="1" s="1"/>
  <c r="S1202" i="1"/>
  <c r="T1202" i="1" s="1"/>
  <c r="S1203" i="1"/>
  <c r="T1203" i="1" s="1"/>
  <c r="S1204" i="1"/>
  <c r="T1204" i="1" s="1"/>
  <c r="S1205" i="1"/>
  <c r="T1205" i="1" s="1"/>
  <c r="S1206" i="1"/>
  <c r="T1206" i="1" s="1"/>
  <c r="S5206" i="1"/>
  <c r="S1207" i="1"/>
  <c r="T1207" i="1" s="1"/>
  <c r="S1208" i="1"/>
  <c r="S1209" i="1"/>
  <c r="T1209" i="1" s="1"/>
  <c r="S1210" i="1"/>
  <c r="T1210" i="1" s="1"/>
  <c r="S1211" i="1"/>
  <c r="T1211" i="1" s="1"/>
  <c r="S1212" i="1"/>
  <c r="T1212" i="1" s="1"/>
  <c r="S1213" i="1"/>
  <c r="T1213" i="1" s="1"/>
  <c r="S5207" i="1"/>
  <c r="S5208" i="1"/>
  <c r="S1214" i="1"/>
  <c r="T1214" i="1" s="1"/>
  <c r="S5209" i="1"/>
  <c r="S5210" i="1"/>
  <c r="S1215" i="1"/>
  <c r="T1215" i="1" s="1"/>
  <c r="S1216" i="1"/>
  <c r="T1216" i="1" s="1"/>
  <c r="S1217" i="1"/>
  <c r="T1217" i="1" s="1"/>
  <c r="S1218" i="1"/>
  <c r="T1218" i="1" s="1"/>
  <c r="S1219" i="1"/>
  <c r="T1219" i="1" s="1"/>
  <c r="S1220" i="1"/>
  <c r="T1220" i="1" s="1"/>
  <c r="S1221" i="1"/>
  <c r="T1221" i="1" s="1"/>
  <c r="S1222" i="1"/>
  <c r="T1222" i="1" s="1"/>
  <c r="S1223" i="1"/>
  <c r="T1223" i="1" s="1"/>
  <c r="S1224" i="1"/>
  <c r="T1224" i="1" s="1"/>
  <c r="S1225" i="1"/>
  <c r="T1225" i="1" s="1"/>
  <c r="S1226" i="1"/>
  <c r="T1226" i="1" s="1"/>
  <c r="S1227" i="1"/>
  <c r="T1227" i="1" s="1"/>
  <c r="S1228" i="1"/>
  <c r="T1228" i="1" s="1"/>
  <c r="S1229" i="1"/>
  <c r="T1229" i="1" s="1"/>
  <c r="S1230" i="1"/>
  <c r="T1230" i="1" s="1"/>
  <c r="S1231" i="1"/>
  <c r="T1231" i="1" s="1"/>
  <c r="S1232" i="1"/>
  <c r="T1232" i="1" s="1"/>
  <c r="S1233" i="1"/>
  <c r="T1233" i="1" s="1"/>
  <c r="S1234" i="1"/>
  <c r="T1234" i="1" s="1"/>
  <c r="S1235" i="1"/>
  <c r="T1235" i="1" s="1"/>
  <c r="S1236" i="1"/>
  <c r="T1236" i="1" s="1"/>
  <c r="S1237" i="1"/>
  <c r="T1237" i="1" s="1"/>
  <c r="S1238" i="1"/>
  <c r="T1238" i="1" s="1"/>
  <c r="S1239" i="1"/>
  <c r="T1239" i="1" s="1"/>
  <c r="S1247" i="1"/>
  <c r="T1247" i="1" s="1"/>
  <c r="S1240" i="1"/>
  <c r="T1240" i="1" s="1"/>
  <c r="S1241" i="1"/>
  <c r="T1241" i="1" s="1"/>
  <c r="S1242" i="1"/>
  <c r="T1242" i="1" s="1"/>
  <c r="S1243" i="1"/>
  <c r="T1243" i="1" s="1"/>
  <c r="S1244" i="1"/>
  <c r="T1244" i="1" s="1"/>
  <c r="S1245" i="1"/>
  <c r="T1245" i="1" s="1"/>
  <c r="S1246" i="1"/>
  <c r="T1246" i="1" s="1"/>
  <c r="S1248" i="1"/>
  <c r="T1248" i="1" s="1"/>
  <c r="S5211" i="1"/>
  <c r="S5212" i="1"/>
  <c r="S1249" i="1"/>
  <c r="T1249" i="1" s="1"/>
  <c r="S1250" i="1"/>
  <c r="T1250" i="1" s="1"/>
  <c r="S1251" i="1"/>
  <c r="T1251" i="1" s="1"/>
  <c r="S1252" i="1"/>
  <c r="T1252" i="1" s="1"/>
  <c r="S1253" i="1"/>
  <c r="T1253" i="1" s="1"/>
  <c r="S5213" i="1"/>
  <c r="S1254" i="1"/>
  <c r="T1254" i="1" s="1"/>
  <c r="S1255" i="1"/>
  <c r="T1255" i="1" s="1"/>
  <c r="S1256" i="1"/>
  <c r="T1256" i="1" s="1"/>
  <c r="S5215" i="1"/>
  <c r="S5216" i="1"/>
  <c r="S5217" i="1"/>
  <c r="S5218" i="1"/>
  <c r="S5219" i="1"/>
  <c r="S5220" i="1"/>
  <c r="S5221" i="1"/>
  <c r="S1258" i="1"/>
  <c r="T1258" i="1" s="1"/>
  <c r="S1257" i="1"/>
  <c r="T1257" i="1" s="1"/>
  <c r="S1259" i="1"/>
  <c r="T1259" i="1" s="1"/>
  <c r="S1260" i="1"/>
  <c r="T1260" i="1" s="1"/>
  <c r="S1261" i="1"/>
  <c r="T1261" i="1" s="1"/>
  <c r="S1262" i="1"/>
  <c r="T1262" i="1" s="1"/>
  <c r="S1263" i="1"/>
  <c r="T1263" i="1" s="1"/>
  <c r="S1264" i="1"/>
  <c r="T1264" i="1" s="1"/>
  <c r="S1265" i="1"/>
  <c r="T1265" i="1" s="1"/>
  <c r="S1266" i="1"/>
  <c r="T1266" i="1" s="1"/>
  <c r="S1267" i="1"/>
  <c r="T1267" i="1" s="1"/>
  <c r="S1268" i="1"/>
  <c r="T1268" i="1" s="1"/>
  <c r="S5222" i="1"/>
  <c r="S1269" i="1"/>
  <c r="T1269" i="1" s="1"/>
  <c r="S5223" i="1"/>
  <c r="S5224" i="1"/>
  <c r="S1270" i="1"/>
  <c r="T1270" i="1" s="1"/>
  <c r="S1271" i="1"/>
  <c r="T1271" i="1" s="1"/>
  <c r="S5225" i="1"/>
  <c r="S5226" i="1"/>
  <c r="S1272" i="1"/>
  <c r="T1272" i="1" s="1"/>
  <c r="S1273" i="1"/>
  <c r="T1273" i="1" s="1"/>
  <c r="S1274" i="1"/>
  <c r="T1274" i="1" s="1"/>
  <c r="S1275" i="1"/>
  <c r="T1275" i="1" s="1"/>
  <c r="S1276" i="1"/>
  <c r="T1276" i="1" s="1"/>
  <c r="S1277" i="1"/>
  <c r="T1277" i="1" s="1"/>
  <c r="S5227" i="1"/>
  <c r="S5228" i="1"/>
  <c r="S5229" i="1"/>
  <c r="S1278" i="1"/>
  <c r="T1278" i="1" s="1"/>
  <c r="S1279" i="1"/>
  <c r="T1279" i="1" s="1"/>
  <c r="S1280" i="1"/>
  <c r="T1280" i="1" s="1"/>
  <c r="S1281" i="1"/>
  <c r="T1281" i="1" s="1"/>
  <c r="S1282" i="1"/>
  <c r="T1282" i="1" s="1"/>
  <c r="S5230" i="1"/>
  <c r="S5231" i="1"/>
  <c r="S5232" i="1"/>
  <c r="S5233" i="1"/>
  <c r="S5234" i="1"/>
  <c r="S5235" i="1"/>
  <c r="S1283" i="1"/>
  <c r="T1283" i="1" s="1"/>
  <c r="S1284" i="1"/>
  <c r="T1284" i="1" s="1"/>
  <c r="S1285" i="1"/>
  <c r="T1285" i="1" s="1"/>
  <c r="S5236" i="1"/>
  <c r="S1287" i="1"/>
  <c r="T1287" i="1" s="1"/>
  <c r="S1288" i="1"/>
  <c r="T1288" i="1" s="1"/>
  <c r="S5237" i="1"/>
  <c r="S5238" i="1"/>
  <c r="S1289" i="1"/>
  <c r="S5244" i="1"/>
  <c r="S5245" i="1"/>
  <c r="S5246" i="1"/>
  <c r="S5247" i="1"/>
  <c r="S5248" i="1"/>
  <c r="S5249" i="1"/>
  <c r="S5250" i="1"/>
  <c r="S1322" i="1"/>
  <c r="S1323" i="1"/>
  <c r="T1323" i="1" s="1"/>
  <c r="S1321" i="1"/>
  <c r="T1321" i="1" s="1"/>
  <c r="S5251" i="1"/>
  <c r="S5252" i="1"/>
  <c r="S1324" i="1"/>
  <c r="T1324" i="1" s="1"/>
  <c r="S5253" i="1"/>
  <c r="S1326" i="1"/>
  <c r="T1326" i="1" s="1"/>
  <c r="S1327" i="1"/>
  <c r="S1329" i="1"/>
  <c r="S1330" i="1"/>
  <c r="T1330" i="1" s="1"/>
  <c r="S1331" i="1"/>
  <c r="T1331" i="1" s="1"/>
  <c r="S1332" i="1"/>
  <c r="T1332" i="1" s="1"/>
  <c r="S1333" i="1"/>
  <c r="T1333" i="1" s="1"/>
  <c r="S1334" i="1"/>
  <c r="T1334" i="1" s="1"/>
  <c r="S1335" i="1"/>
  <c r="T1335" i="1" s="1"/>
  <c r="S5255" i="1"/>
  <c r="S5256" i="1"/>
  <c r="S5254" i="1"/>
  <c r="S5257" i="1"/>
  <c r="S5258" i="1"/>
  <c r="S5259" i="1"/>
  <c r="S1336" i="1"/>
  <c r="T1336" i="1" s="1"/>
  <c r="S1337" i="1"/>
  <c r="T1337" i="1" s="1"/>
  <c r="S1338" i="1"/>
  <c r="T1338" i="1" s="1"/>
  <c r="S1339" i="1"/>
  <c r="T1339" i="1" s="1"/>
  <c r="S1341" i="1"/>
  <c r="T1341" i="1" s="1"/>
  <c r="S1342" i="1"/>
  <c r="T1342" i="1" s="1"/>
  <c r="S1343" i="1"/>
  <c r="T1343" i="1" s="1"/>
  <c r="S1344" i="1"/>
  <c r="S1345" i="1"/>
  <c r="T1345" i="1" s="1"/>
  <c r="S1346" i="1"/>
  <c r="T1346" i="1" s="1"/>
  <c r="S1350" i="1"/>
  <c r="T1350" i="1" s="1"/>
  <c r="S1351" i="1"/>
  <c r="T1351" i="1" s="1"/>
  <c r="S1352" i="1"/>
  <c r="T1352" i="1" s="1"/>
  <c r="S5260" i="1"/>
  <c r="S5261" i="1"/>
  <c r="S5262" i="1"/>
  <c r="S1353" i="1"/>
  <c r="T1353" i="1" s="1"/>
  <c r="S1354" i="1"/>
  <c r="T1354" i="1" s="1"/>
  <c r="S1355" i="1"/>
  <c r="T1355" i="1" s="1"/>
  <c r="S1356" i="1"/>
  <c r="T1356" i="1" s="1"/>
  <c r="S1357" i="1"/>
  <c r="T1357" i="1" s="1"/>
  <c r="S1358" i="1"/>
  <c r="T1358" i="1" s="1"/>
  <c r="S1359" i="1"/>
  <c r="T1359" i="1" s="1"/>
  <c r="S1360" i="1"/>
  <c r="S1361" i="1"/>
  <c r="T1361" i="1" s="1"/>
  <c r="S1362" i="1"/>
  <c r="T1362" i="1" s="1"/>
  <c r="S1363" i="1"/>
  <c r="T1363" i="1" s="1"/>
  <c r="S1364" i="1"/>
  <c r="T1364" i="1" s="1"/>
  <c r="S1374" i="1"/>
  <c r="T1374" i="1" s="1"/>
  <c r="S1375" i="1"/>
  <c r="T1375" i="1" s="1"/>
  <c r="S1376" i="1"/>
  <c r="T1376" i="1" s="1"/>
  <c r="S1377" i="1"/>
  <c r="T1377" i="1" s="1"/>
  <c r="S5263" i="1"/>
  <c r="S1365" i="1"/>
  <c r="T1365" i="1" s="1"/>
  <c r="S1366" i="1"/>
  <c r="T1366" i="1" s="1"/>
  <c r="S1367" i="1"/>
  <c r="T1367" i="1" s="1"/>
  <c r="S1368" i="1"/>
  <c r="T1368" i="1" s="1"/>
  <c r="S1369" i="1"/>
  <c r="T1369" i="1" s="1"/>
  <c r="S1370" i="1"/>
  <c r="T1370" i="1" s="1"/>
  <c r="S1371" i="1"/>
  <c r="T1371" i="1" s="1"/>
  <c r="S1372" i="1"/>
  <c r="T1372" i="1" s="1"/>
  <c r="S1373" i="1"/>
  <c r="T1373" i="1" s="1"/>
  <c r="S1347" i="1"/>
  <c r="T1347" i="1" s="1"/>
  <c r="S1348" i="1"/>
  <c r="T1348" i="1" s="1"/>
  <c r="S1349" i="1"/>
  <c r="T1349" i="1" s="1"/>
  <c r="S1379" i="1"/>
  <c r="T1379" i="1" s="1"/>
  <c r="S1380" i="1"/>
  <c r="T1380" i="1" s="1"/>
  <c r="S1381" i="1"/>
  <c r="T1381" i="1" s="1"/>
  <c r="S1382" i="1"/>
  <c r="T1382" i="1" s="1"/>
  <c r="S1383" i="1"/>
  <c r="T1383" i="1" s="1"/>
  <c r="S1384" i="1"/>
  <c r="T1384" i="1" s="1"/>
  <c r="S1385" i="1"/>
  <c r="T1385" i="1" s="1"/>
  <c r="S1386" i="1"/>
  <c r="T1386" i="1" s="1"/>
  <c r="S1387" i="1"/>
  <c r="T1387" i="1" s="1"/>
  <c r="S1388" i="1"/>
  <c r="T1388" i="1" s="1"/>
  <c r="S1389" i="1"/>
  <c r="T1389" i="1" s="1"/>
  <c r="S1390" i="1"/>
  <c r="T1390" i="1" s="1"/>
  <c r="S5264" i="1"/>
  <c r="S5265" i="1"/>
  <c r="S5266" i="1"/>
  <c r="S5267" i="1"/>
  <c r="S5268" i="1"/>
  <c r="S5269" i="1"/>
  <c r="S5270" i="1"/>
  <c r="S1391" i="1"/>
  <c r="T1391" i="1" s="1"/>
  <c r="S1392" i="1"/>
  <c r="T1392" i="1" s="1"/>
  <c r="S1393" i="1"/>
  <c r="T1393" i="1" s="1"/>
  <c r="S1394" i="1"/>
  <c r="T1394" i="1" s="1"/>
  <c r="S1395" i="1"/>
  <c r="T1395" i="1" s="1"/>
  <c r="S1396" i="1"/>
  <c r="T1396" i="1" s="1"/>
  <c r="S1397" i="1"/>
  <c r="T1397" i="1" s="1"/>
  <c r="S1398" i="1"/>
  <c r="T1398" i="1" s="1"/>
  <c r="S1399" i="1"/>
  <c r="T1399" i="1" s="1"/>
  <c r="S1400" i="1"/>
  <c r="T1400" i="1" s="1"/>
  <c r="S5271" i="1"/>
  <c r="S1401" i="1"/>
  <c r="T1401" i="1" s="1"/>
  <c r="S1402" i="1"/>
  <c r="T1402" i="1" s="1"/>
  <c r="S1403" i="1"/>
  <c r="T1403" i="1" s="1"/>
  <c r="S1404" i="1"/>
  <c r="T1404" i="1" s="1"/>
  <c r="S1405" i="1"/>
  <c r="T1405" i="1" s="1"/>
  <c r="S1406" i="1"/>
  <c r="T1406" i="1" s="1"/>
  <c r="S1407" i="1"/>
  <c r="T1407" i="1" s="1"/>
  <c r="S1408" i="1"/>
  <c r="T1408" i="1" s="1"/>
  <c r="S1409" i="1"/>
  <c r="S1410" i="1"/>
  <c r="T1410" i="1" s="1"/>
  <c r="S1378" i="1"/>
  <c r="T1378" i="1" s="1"/>
  <c r="S1411" i="1"/>
  <c r="T1411" i="1" s="1"/>
  <c r="S1416" i="1"/>
  <c r="T1416" i="1" s="1"/>
  <c r="S5272" i="1"/>
  <c r="S5273" i="1"/>
  <c r="S1415" i="1"/>
  <c r="T1415" i="1" s="1"/>
  <c r="S1417" i="1"/>
  <c r="T1417" i="1" s="1"/>
  <c r="S1418" i="1"/>
  <c r="T1418" i="1" s="1"/>
  <c r="S1419" i="1"/>
  <c r="T1419" i="1" s="1"/>
  <c r="S1420" i="1"/>
  <c r="T1420" i="1" s="1"/>
  <c r="S5274" i="1"/>
  <c r="S5978" i="1"/>
  <c r="S5275" i="1"/>
  <c r="S5276" i="1"/>
  <c r="S1422" i="1"/>
  <c r="T1422" i="1" s="1"/>
  <c r="S1423" i="1"/>
  <c r="T1423" i="1" s="1"/>
  <c r="S1424" i="1"/>
  <c r="T1424" i="1" s="1"/>
  <c r="S1425" i="1"/>
  <c r="T1425" i="1" s="1"/>
  <c r="S1426" i="1"/>
  <c r="T1426" i="1" s="1"/>
  <c r="S1427" i="1"/>
  <c r="T1427" i="1" s="1"/>
  <c r="S1428" i="1"/>
  <c r="T1428" i="1" s="1"/>
  <c r="S1429" i="1"/>
  <c r="T1429" i="1" s="1"/>
  <c r="S1430" i="1"/>
  <c r="T1430" i="1" s="1"/>
  <c r="S1431" i="1"/>
  <c r="T1431" i="1" s="1"/>
  <c r="S5277" i="1"/>
  <c r="S5278" i="1"/>
  <c r="S5279" i="1"/>
  <c r="S5280" i="1"/>
  <c r="S5281" i="1"/>
  <c r="S5282" i="1"/>
  <c r="S5283" i="1"/>
  <c r="S1432" i="1"/>
  <c r="T1432" i="1" s="1"/>
  <c r="S1433" i="1"/>
  <c r="T1433" i="1" s="1"/>
  <c r="S1434" i="1"/>
  <c r="T1434" i="1" s="1"/>
  <c r="S1435" i="1"/>
  <c r="T1435" i="1" s="1"/>
  <c r="S1436" i="1"/>
  <c r="T1436" i="1" s="1"/>
  <c r="S1437" i="1"/>
  <c r="T1437" i="1" s="1"/>
  <c r="S5284" i="1"/>
  <c r="S1439" i="1"/>
  <c r="T1439" i="1" s="1"/>
  <c r="S1438" i="1"/>
  <c r="T1438" i="1" s="1"/>
  <c r="S5285" i="1"/>
  <c r="S1440" i="1"/>
  <c r="T1440" i="1" s="1"/>
  <c r="S1441" i="1"/>
  <c r="T1441" i="1" s="1"/>
  <c r="S1442" i="1"/>
  <c r="T1442" i="1" s="1"/>
  <c r="S1443" i="1"/>
  <c r="T1443" i="1" s="1"/>
  <c r="S5286" i="1"/>
  <c r="S5287" i="1"/>
  <c r="S5288" i="1"/>
  <c r="S1444" i="1"/>
  <c r="T1444" i="1" s="1"/>
  <c r="S5289" i="1"/>
  <c r="S1445" i="1"/>
  <c r="T1445" i="1" s="1"/>
  <c r="S1447" i="1"/>
  <c r="T1447" i="1" s="1"/>
  <c r="S1448" i="1"/>
  <c r="T1448" i="1" s="1"/>
  <c r="S1449" i="1"/>
  <c r="T1449" i="1" s="1"/>
  <c r="S1450" i="1"/>
  <c r="T1450" i="1" s="1"/>
  <c r="S1451" i="1"/>
  <c r="T1451" i="1" s="1"/>
  <c r="S5290" i="1"/>
  <c r="S5291" i="1"/>
  <c r="S5292" i="1"/>
  <c r="S1446" i="1"/>
  <c r="T1446" i="1" s="1"/>
  <c r="S1452" i="1"/>
  <c r="T1452" i="1" s="1"/>
  <c r="S1453" i="1"/>
  <c r="T1453" i="1" s="1"/>
  <c r="S1454" i="1"/>
  <c r="T1454" i="1" s="1"/>
  <c r="S1455" i="1"/>
  <c r="T1455" i="1" s="1"/>
  <c r="S1456" i="1"/>
  <c r="T1456" i="1" s="1"/>
  <c r="S1457" i="1"/>
  <c r="T1457" i="1" s="1"/>
  <c r="S1458" i="1"/>
  <c r="T1458" i="1" s="1"/>
  <c r="S1459" i="1"/>
  <c r="T1459" i="1" s="1"/>
  <c r="S1460" i="1"/>
  <c r="T1460" i="1" s="1"/>
  <c r="S1461" i="1"/>
  <c r="T1461" i="1" s="1"/>
  <c r="S1462" i="1"/>
  <c r="T1462" i="1" s="1"/>
  <c r="S1463" i="1"/>
  <c r="T1463" i="1" s="1"/>
  <c r="S1464" i="1"/>
  <c r="T1464" i="1" s="1"/>
  <c r="S1465" i="1"/>
  <c r="T1465" i="1" s="1"/>
  <c r="S1466" i="1"/>
  <c r="S5293" i="1"/>
  <c r="S5294" i="1"/>
  <c r="S5295" i="1"/>
  <c r="S5296" i="1"/>
  <c r="S5297" i="1"/>
  <c r="S5298" i="1"/>
  <c r="S5299" i="1"/>
  <c r="S5300" i="1"/>
  <c r="S5325" i="1"/>
  <c r="S5326" i="1"/>
  <c r="S5320" i="1"/>
  <c r="S5321" i="1"/>
  <c r="S5322" i="1"/>
  <c r="S5323" i="1"/>
  <c r="S5327" i="1"/>
  <c r="S5328" i="1"/>
  <c r="S5301" i="1"/>
  <c r="S5302" i="1"/>
  <c r="S5303" i="1"/>
  <c r="S5304" i="1"/>
  <c r="S5305" i="1"/>
  <c r="S5306" i="1"/>
  <c r="S5307" i="1"/>
  <c r="S5308" i="1"/>
  <c r="S5309" i="1"/>
  <c r="S5310" i="1"/>
  <c r="S5311" i="1"/>
  <c r="S5312" i="1"/>
  <c r="S5313" i="1"/>
  <c r="S5314" i="1"/>
  <c r="S1469" i="1"/>
  <c r="T1469" i="1" s="1"/>
  <c r="S1474" i="1"/>
  <c r="T1474" i="1" s="1"/>
  <c r="S5315" i="1"/>
  <c r="S5316" i="1"/>
  <c r="S5317" i="1"/>
  <c r="S5318" i="1"/>
  <c r="S5319" i="1"/>
  <c r="S5324" i="1"/>
  <c r="S1471" i="1"/>
  <c r="T1471" i="1" s="1"/>
  <c r="S1472" i="1"/>
  <c r="T1472" i="1" s="1"/>
  <c r="S1475" i="1"/>
  <c r="T1475" i="1" s="1"/>
  <c r="S1476" i="1"/>
  <c r="T1476" i="1" s="1"/>
  <c r="S1473" i="1"/>
  <c r="T1473" i="1" s="1"/>
  <c r="S1477" i="1"/>
  <c r="T1477" i="1" s="1"/>
  <c r="S1478" i="1"/>
  <c r="T1478" i="1" s="1"/>
  <c r="S1479" i="1"/>
  <c r="T1479" i="1" s="1"/>
  <c r="S1480" i="1"/>
  <c r="T1480" i="1" s="1"/>
  <c r="S1481" i="1"/>
  <c r="T1481" i="1" s="1"/>
  <c r="S1482" i="1"/>
  <c r="T1482" i="1" s="1"/>
  <c r="S5329" i="1"/>
  <c r="S1483" i="1"/>
  <c r="T1483" i="1" s="1"/>
  <c r="S1484" i="1"/>
  <c r="T1484" i="1" s="1"/>
  <c r="S1485" i="1"/>
  <c r="T1485" i="1" s="1"/>
  <c r="S1486" i="1"/>
  <c r="T1486" i="1" s="1"/>
  <c r="S1489" i="1"/>
  <c r="T1489" i="1" s="1"/>
  <c r="S1490" i="1"/>
  <c r="T1490" i="1" s="1"/>
  <c r="S1491" i="1"/>
  <c r="T1491" i="1" s="1"/>
  <c r="S1492" i="1"/>
  <c r="T1492" i="1" s="1"/>
  <c r="S1493" i="1"/>
  <c r="T1493" i="1" s="1"/>
  <c r="S5330" i="1"/>
  <c r="S5331" i="1"/>
  <c r="S1495" i="1"/>
  <c r="T1495" i="1" s="1"/>
  <c r="S5332" i="1"/>
  <c r="S1496" i="1"/>
  <c r="S5333" i="1"/>
  <c r="S1497" i="1"/>
  <c r="T1497" i="1" s="1"/>
  <c r="S1498" i="1"/>
  <c r="T1498" i="1" s="1"/>
  <c r="S1499" i="1"/>
  <c r="T1499" i="1" s="1"/>
  <c r="S1500" i="1"/>
  <c r="T1500" i="1" s="1"/>
  <c r="S1501" i="1"/>
  <c r="T1501" i="1" s="1"/>
  <c r="S1502" i="1"/>
  <c r="T1502" i="1" s="1"/>
  <c r="S1503" i="1"/>
  <c r="T1503" i="1" s="1"/>
  <c r="S1504" i="1"/>
  <c r="T1504" i="1" s="1"/>
  <c r="S1505" i="1"/>
  <c r="T1505" i="1" s="1"/>
  <c r="S1506" i="1"/>
  <c r="T1506" i="1" s="1"/>
  <c r="S1507" i="1"/>
  <c r="T1507" i="1" s="1"/>
  <c r="S5334" i="1"/>
  <c r="S5335" i="1"/>
  <c r="S5336" i="1"/>
  <c r="S5337" i="1"/>
  <c r="S5338" i="1"/>
  <c r="S1508" i="1"/>
  <c r="T1508" i="1" s="1"/>
  <c r="S5339" i="1"/>
  <c r="S5341" i="1"/>
  <c r="S5342" i="1"/>
  <c r="S5343" i="1"/>
  <c r="S5344" i="1"/>
  <c r="S5345" i="1"/>
  <c r="S5346" i="1"/>
  <c r="S5347" i="1"/>
  <c r="S5348" i="1"/>
  <c r="S1509" i="1"/>
  <c r="T1509" i="1" s="1"/>
  <c r="S1510" i="1"/>
  <c r="T1510" i="1" s="1"/>
  <c r="S1511" i="1"/>
  <c r="T1511" i="1" s="1"/>
  <c r="S1512" i="1"/>
  <c r="T1512" i="1" s="1"/>
  <c r="S1513" i="1"/>
  <c r="T1513" i="1" s="1"/>
  <c r="S1514" i="1"/>
  <c r="T1514" i="1" s="1"/>
  <c r="S1515" i="1"/>
  <c r="T1515" i="1" s="1"/>
  <c r="S1516" i="1"/>
  <c r="T1516" i="1" s="1"/>
  <c r="S1517" i="1"/>
  <c r="T1517" i="1" s="1"/>
  <c r="S1518" i="1"/>
  <c r="T1518" i="1" s="1"/>
  <c r="S1519" i="1"/>
  <c r="T1519" i="1" s="1"/>
  <c r="S1520" i="1"/>
  <c r="T1520" i="1" s="1"/>
  <c r="S5349" i="1"/>
  <c r="S1521" i="1"/>
  <c r="T1521" i="1" s="1"/>
  <c r="S1522" i="1"/>
  <c r="T1522" i="1" s="1"/>
  <c r="S1523" i="1"/>
  <c r="T1523" i="1" s="1"/>
  <c r="S1524" i="1"/>
  <c r="T1524" i="1" s="1"/>
  <c r="S1525" i="1"/>
  <c r="T1525" i="1" s="1"/>
  <c r="S1526" i="1"/>
  <c r="T1526" i="1" s="1"/>
  <c r="S1527" i="1"/>
  <c r="T1527" i="1" s="1"/>
  <c r="S1528" i="1"/>
  <c r="T1528" i="1" s="1"/>
  <c r="S1529" i="1"/>
  <c r="T1529" i="1" s="1"/>
  <c r="S5340" i="1"/>
  <c r="S1530" i="1"/>
  <c r="T1530" i="1" s="1"/>
  <c r="S1531" i="1"/>
  <c r="T1531" i="1" s="1"/>
  <c r="S1532" i="1"/>
  <c r="T1532" i="1" s="1"/>
  <c r="S1533" i="1"/>
  <c r="T1533" i="1" s="1"/>
  <c r="S1534" i="1"/>
  <c r="T1534" i="1" s="1"/>
  <c r="S1535" i="1"/>
  <c r="T1535" i="1" s="1"/>
  <c r="S1537" i="1"/>
  <c r="T1537" i="1" s="1"/>
  <c r="S1536" i="1"/>
  <c r="T1536" i="1" s="1"/>
  <c r="S1538" i="1"/>
  <c r="T1538" i="1" s="1"/>
  <c r="S5350" i="1"/>
  <c r="S1543" i="1"/>
  <c r="T1543" i="1" s="1"/>
  <c r="S1546" i="1"/>
  <c r="T1546" i="1" s="1"/>
  <c r="S1551" i="1"/>
  <c r="T1551" i="1" s="1"/>
  <c r="S1552" i="1"/>
  <c r="T1552" i="1" s="1"/>
  <c r="S1547" i="1"/>
  <c r="T1547" i="1" s="1"/>
  <c r="S1548" i="1"/>
  <c r="T1548" i="1" s="1"/>
  <c r="S1553" i="1"/>
  <c r="T1553" i="1" s="1"/>
  <c r="S1554" i="1"/>
  <c r="T1554" i="1" s="1"/>
  <c r="S1555" i="1"/>
  <c r="T1555" i="1" s="1"/>
  <c r="S1556" i="1"/>
  <c r="T1556" i="1" s="1"/>
  <c r="S1557" i="1"/>
  <c r="T1557" i="1" s="1"/>
  <c r="S1558" i="1"/>
  <c r="T1558" i="1" s="1"/>
  <c r="S1559" i="1"/>
  <c r="T1559" i="1" s="1"/>
  <c r="S1561" i="1"/>
  <c r="T1561" i="1" s="1"/>
  <c r="S1562" i="1"/>
  <c r="T1562" i="1" s="1"/>
  <c r="S1560" i="1"/>
  <c r="T1560" i="1" s="1"/>
  <c r="S1563" i="1"/>
  <c r="T1563" i="1" s="1"/>
  <c r="S1564" i="1"/>
  <c r="T1564" i="1" s="1"/>
  <c r="S1565" i="1"/>
  <c r="T1565" i="1" s="1"/>
  <c r="S1566" i="1"/>
  <c r="T1566" i="1" s="1"/>
  <c r="S1567" i="1"/>
  <c r="T1567" i="1" s="1"/>
  <c r="S1568" i="1"/>
  <c r="T1568" i="1" s="1"/>
  <c r="S1569" i="1"/>
  <c r="S1570" i="1"/>
  <c r="T1570" i="1" s="1"/>
  <c r="S1571" i="1"/>
  <c r="T1571" i="1" s="1"/>
  <c r="S1572" i="1"/>
  <c r="T1572" i="1" s="1"/>
  <c r="S1573" i="1"/>
  <c r="T1573" i="1" s="1"/>
  <c r="S1574" i="1"/>
  <c r="T1574" i="1" s="1"/>
  <c r="S5351" i="1"/>
  <c r="S5352" i="1"/>
  <c r="S1575" i="1"/>
  <c r="T1575" i="1" s="1"/>
  <c r="S1576" i="1"/>
  <c r="T1576" i="1" s="1"/>
  <c r="S1581" i="1"/>
  <c r="T1581" i="1" s="1"/>
  <c r="S5355" i="1"/>
  <c r="S5356" i="1"/>
  <c r="S1601" i="1"/>
  <c r="T1601" i="1" s="1"/>
  <c r="S5358" i="1"/>
  <c r="S1582" i="1"/>
  <c r="T1582" i="1" s="1"/>
  <c r="S1583" i="1"/>
  <c r="T1583" i="1" s="1"/>
  <c r="S1594" i="1"/>
  <c r="T1594" i="1" s="1"/>
  <c r="S1595" i="1"/>
  <c r="T1595" i="1" s="1"/>
  <c r="S1596" i="1"/>
  <c r="T1596" i="1" s="1"/>
  <c r="S1597" i="1"/>
  <c r="T1597" i="1" s="1"/>
  <c r="S1598" i="1"/>
  <c r="T1598" i="1" s="1"/>
  <c r="S1599" i="1"/>
  <c r="T1599" i="1" s="1"/>
  <c r="S1600" i="1"/>
  <c r="T1600" i="1" s="1"/>
  <c r="S1593" i="1"/>
  <c r="T1593" i="1" s="1"/>
  <c r="S1584" i="1"/>
  <c r="T1584" i="1" s="1"/>
  <c r="S1585" i="1"/>
  <c r="T1585" i="1" s="1"/>
  <c r="S1586" i="1"/>
  <c r="T1586" i="1" s="1"/>
  <c r="S1587" i="1"/>
  <c r="T1587" i="1" s="1"/>
  <c r="S1588" i="1"/>
  <c r="T1588" i="1" s="1"/>
  <c r="S1589" i="1"/>
  <c r="T1589" i="1" s="1"/>
  <c r="S1590" i="1"/>
  <c r="T1590" i="1" s="1"/>
  <c r="S1591" i="1"/>
  <c r="T1591" i="1" s="1"/>
  <c r="S1592" i="1"/>
  <c r="T1592" i="1" s="1"/>
  <c r="S5357" i="1"/>
  <c r="S1602" i="1"/>
  <c r="T1602" i="1" s="1"/>
  <c r="S5359" i="1"/>
  <c r="S5360" i="1"/>
  <c r="S1607" i="1"/>
  <c r="T1607" i="1" s="1"/>
  <c r="S1608" i="1"/>
  <c r="T1608" i="1" s="1"/>
  <c r="S1606" i="1"/>
  <c r="T1606" i="1" s="1"/>
  <c r="S1609" i="1"/>
  <c r="T1609" i="1" s="1"/>
  <c r="S1611" i="1"/>
  <c r="T1611" i="1" s="1"/>
  <c r="S1612" i="1"/>
  <c r="T1612" i="1" s="1"/>
  <c r="S1610" i="1"/>
  <c r="T1610" i="1" s="1"/>
  <c r="S1613" i="1"/>
  <c r="T1613" i="1" s="1"/>
  <c r="S1617" i="1"/>
  <c r="T1617" i="1" s="1"/>
  <c r="S1618" i="1"/>
  <c r="T1618" i="1" s="1"/>
  <c r="S1619" i="1"/>
  <c r="S1620" i="1"/>
  <c r="T1620" i="1" s="1"/>
  <c r="S1621" i="1"/>
  <c r="T1621" i="1" s="1"/>
  <c r="S1614" i="1"/>
  <c r="T1614" i="1" s="1"/>
  <c r="S1622" i="1"/>
  <c r="T1622" i="1" s="1"/>
  <c r="S1623" i="1"/>
  <c r="T1623" i="1" s="1"/>
  <c r="S1624" i="1"/>
  <c r="T1624" i="1" s="1"/>
  <c r="S1625" i="1"/>
  <c r="T1625" i="1" s="1"/>
  <c r="S1626" i="1"/>
  <c r="T1626" i="1" s="1"/>
  <c r="S1627" i="1"/>
  <c r="T1627" i="1" s="1"/>
  <c r="S1628" i="1"/>
  <c r="T1628" i="1" s="1"/>
  <c r="S1629" i="1"/>
  <c r="T1629" i="1" s="1"/>
  <c r="S1630" i="1"/>
  <c r="T1630" i="1" s="1"/>
  <c r="S1616" i="1"/>
  <c r="T1616" i="1" s="1"/>
  <c r="S1631" i="1"/>
  <c r="T1631" i="1" s="1"/>
  <c r="S1632" i="1"/>
  <c r="T1632" i="1" s="1"/>
  <c r="S1633" i="1"/>
  <c r="T1633" i="1" s="1"/>
  <c r="S5361" i="1"/>
  <c r="S5362" i="1"/>
  <c r="S5363" i="1"/>
  <c r="S5364" i="1"/>
  <c r="S5365" i="1"/>
  <c r="S5366" i="1"/>
  <c r="S5367" i="1"/>
  <c r="S1635" i="1"/>
  <c r="T1635" i="1" s="1"/>
  <c r="S1636" i="1"/>
  <c r="T1636" i="1" s="1"/>
  <c r="S1634" i="1"/>
  <c r="T1634" i="1" s="1"/>
  <c r="S1637" i="1"/>
  <c r="T1637" i="1" s="1"/>
  <c r="S1638" i="1"/>
  <c r="T1638" i="1" s="1"/>
  <c r="S1639" i="1"/>
  <c r="T1639" i="1" s="1"/>
  <c r="S1640" i="1"/>
  <c r="T1640" i="1" s="1"/>
  <c r="S1641" i="1"/>
  <c r="T1641" i="1" s="1"/>
  <c r="S5368" i="1"/>
  <c r="S5369" i="1"/>
  <c r="S5370" i="1"/>
  <c r="S1642" i="1"/>
  <c r="T1642" i="1" s="1"/>
  <c r="S1643" i="1"/>
  <c r="T1643" i="1" s="1"/>
  <c r="S1644" i="1"/>
  <c r="T1644" i="1" s="1"/>
  <c r="S5371" i="1"/>
  <c r="S5372" i="1"/>
  <c r="S5373" i="1"/>
  <c r="S5374" i="1"/>
  <c r="S1645" i="1"/>
  <c r="T1645" i="1" s="1"/>
  <c r="S1646" i="1"/>
  <c r="T1646" i="1" s="1"/>
  <c r="S1647" i="1"/>
  <c r="T1647" i="1" s="1"/>
  <c r="S1648" i="1"/>
  <c r="T1648" i="1" s="1"/>
  <c r="S1649" i="1"/>
  <c r="T1649" i="1" s="1"/>
  <c r="S5375" i="1"/>
  <c r="S1652" i="1"/>
  <c r="T1652" i="1" s="1"/>
  <c r="S1653" i="1"/>
  <c r="T1653" i="1" s="1"/>
  <c r="S5376" i="1"/>
  <c r="S1654" i="1"/>
  <c r="T1654" i="1" s="1"/>
  <c r="S5377" i="1"/>
  <c r="S1656" i="1"/>
  <c r="T1656" i="1" s="1"/>
  <c r="S5378" i="1"/>
  <c r="S1658" i="1"/>
  <c r="T1658" i="1" s="1"/>
  <c r="S5379" i="1"/>
  <c r="S1659" i="1"/>
  <c r="S5380" i="1"/>
  <c r="S1662" i="1"/>
  <c r="T1662" i="1" s="1"/>
  <c r="S1669" i="1"/>
  <c r="T1669" i="1" s="1"/>
  <c r="S1666" i="1"/>
  <c r="T1666" i="1" s="1"/>
  <c r="S1667" i="1"/>
  <c r="T1667" i="1" s="1"/>
  <c r="S1668" i="1"/>
  <c r="T1668" i="1" s="1"/>
  <c r="S1663" i="1"/>
  <c r="T1663" i="1" s="1"/>
  <c r="S1664" i="1"/>
  <c r="T1664" i="1" s="1"/>
  <c r="S1665" i="1"/>
  <c r="T1665" i="1" s="1"/>
  <c r="S1678" i="1"/>
  <c r="T1678" i="1" s="1"/>
  <c r="S1679" i="1"/>
  <c r="T1679" i="1" s="1"/>
  <c r="S1680" i="1"/>
  <c r="T1680" i="1" s="1"/>
  <c r="S1681" i="1"/>
  <c r="T1681" i="1" s="1"/>
  <c r="S1671" i="1"/>
  <c r="T1671" i="1" s="1"/>
  <c r="S1672" i="1"/>
  <c r="T1672" i="1" s="1"/>
  <c r="S1673" i="1"/>
  <c r="T1673" i="1" s="1"/>
  <c r="S1670" i="1"/>
  <c r="T1670" i="1" s="1"/>
  <c r="S1674" i="1"/>
  <c r="T1674" i="1" s="1"/>
  <c r="S1675" i="1"/>
  <c r="T1675" i="1" s="1"/>
  <c r="S1676" i="1"/>
  <c r="T1676" i="1" s="1"/>
  <c r="S1677" i="1"/>
  <c r="T1677" i="1" s="1"/>
  <c r="S5381" i="1"/>
  <c r="S5382" i="1"/>
  <c r="S5383" i="1"/>
  <c r="S1684" i="1"/>
  <c r="T1684" i="1" s="1"/>
  <c r="S1685" i="1"/>
  <c r="T1685" i="1" s="1"/>
  <c r="S1686" i="1"/>
  <c r="T1686" i="1" s="1"/>
  <c r="S1687" i="1"/>
  <c r="T1687" i="1" s="1"/>
  <c r="S1688" i="1"/>
  <c r="T1688" i="1" s="1"/>
  <c r="S1689" i="1"/>
  <c r="T1689" i="1" s="1"/>
  <c r="S1690" i="1"/>
  <c r="T1690" i="1" s="1"/>
  <c r="S1691" i="1"/>
  <c r="T1691" i="1" s="1"/>
  <c r="S1692" i="1"/>
  <c r="T1692" i="1" s="1"/>
  <c r="S1693" i="1"/>
  <c r="T1693" i="1" s="1"/>
  <c r="S1694" i="1"/>
  <c r="T1694" i="1" s="1"/>
  <c r="S1695" i="1"/>
  <c r="T1695" i="1" s="1"/>
  <c r="S1696" i="1"/>
  <c r="T1696" i="1" s="1"/>
  <c r="S1697" i="1"/>
  <c r="T1697" i="1" s="1"/>
  <c r="S1698" i="1"/>
  <c r="S1699" i="1"/>
  <c r="T1699" i="1" s="1"/>
  <c r="S1700" i="1"/>
  <c r="T1700" i="1" s="1"/>
  <c r="S1701" i="1"/>
  <c r="T1701" i="1" s="1"/>
  <c r="S1702" i="1"/>
  <c r="T1702" i="1" s="1"/>
  <c r="S1682" i="1"/>
  <c r="S1703" i="1"/>
  <c r="T1703" i="1" s="1"/>
  <c r="S1683" i="1"/>
  <c r="T1683" i="1" s="1"/>
  <c r="S1704" i="1"/>
  <c r="T1704" i="1" s="1"/>
  <c r="S5384" i="1"/>
  <c r="S5385" i="1"/>
  <c r="S5386" i="1"/>
  <c r="S5387" i="1"/>
  <c r="S5388" i="1"/>
  <c r="S1705" i="1"/>
  <c r="T1705" i="1" s="1"/>
  <c r="S1706" i="1"/>
  <c r="T1706" i="1" s="1"/>
  <c r="S5389" i="1"/>
  <c r="S5390" i="1"/>
  <c r="S5391" i="1"/>
  <c r="S1707" i="1"/>
  <c r="T1707" i="1" s="1"/>
  <c r="S1708" i="1"/>
  <c r="T1708" i="1" s="1"/>
  <c r="S1709" i="1"/>
  <c r="T1709" i="1" s="1"/>
  <c r="S1710" i="1"/>
  <c r="T1710" i="1" s="1"/>
  <c r="S1711" i="1"/>
  <c r="T1711" i="1" s="1"/>
  <c r="S1712" i="1"/>
  <c r="T1712" i="1" s="1"/>
  <c r="S1713" i="1"/>
  <c r="T1713" i="1" s="1"/>
  <c r="S1714" i="1"/>
  <c r="T1714" i="1" s="1"/>
  <c r="S1715" i="1"/>
  <c r="T1715" i="1" s="1"/>
  <c r="S1716" i="1"/>
  <c r="T1716" i="1" s="1"/>
  <c r="S5392" i="1"/>
  <c r="S5393" i="1"/>
  <c r="S5394" i="1"/>
  <c r="S1717" i="1"/>
  <c r="T1717" i="1" s="1"/>
  <c r="S1718" i="1"/>
  <c r="T1718" i="1" s="1"/>
  <c r="S1719" i="1"/>
  <c r="T1719" i="1" s="1"/>
  <c r="S5979" i="1"/>
  <c r="S1731" i="1"/>
  <c r="T1731" i="1" s="1"/>
  <c r="S1732" i="1"/>
  <c r="T1732" i="1" s="1"/>
  <c r="S1733" i="1"/>
  <c r="T1733" i="1" s="1"/>
  <c r="S5399" i="1"/>
  <c r="S5400" i="1"/>
  <c r="S5401" i="1"/>
  <c r="S5402" i="1"/>
  <c r="S5403" i="1"/>
  <c r="S5404" i="1"/>
  <c r="S5405" i="1"/>
  <c r="S1734" i="1"/>
  <c r="T1734" i="1" s="1"/>
  <c r="S1735" i="1"/>
  <c r="T1735" i="1" s="1"/>
  <c r="S5406" i="1"/>
  <c r="S1740" i="1"/>
  <c r="T1740" i="1" s="1"/>
  <c r="S1741" i="1"/>
  <c r="T1741" i="1" s="1"/>
  <c r="S1742" i="1"/>
  <c r="T1742" i="1" s="1"/>
  <c r="S1743" i="1"/>
  <c r="T1743" i="1" s="1"/>
  <c r="S1744" i="1"/>
  <c r="T1744" i="1" s="1"/>
  <c r="S1745" i="1"/>
  <c r="T1745" i="1" s="1"/>
  <c r="S1746" i="1"/>
  <c r="T1746" i="1" s="1"/>
  <c r="S1747" i="1"/>
  <c r="T1747" i="1" s="1"/>
  <c r="S1737" i="1"/>
  <c r="T1737" i="1" s="1"/>
  <c r="S1738" i="1"/>
  <c r="T1738" i="1" s="1"/>
  <c r="S1739" i="1"/>
  <c r="T1739" i="1" s="1"/>
  <c r="S1748" i="1"/>
  <c r="T1748" i="1" s="1"/>
  <c r="S1749" i="1"/>
  <c r="T1749" i="1" s="1"/>
  <c r="S1736" i="1"/>
  <c r="T1736" i="1" s="1"/>
  <c r="S5407" i="1"/>
  <c r="S5408" i="1"/>
  <c r="S5409" i="1"/>
  <c r="S5410" i="1"/>
  <c r="S5411" i="1"/>
  <c r="S5412" i="1"/>
  <c r="S5413" i="1"/>
  <c r="S5414" i="1"/>
  <c r="S5415" i="1"/>
  <c r="S5416" i="1"/>
  <c r="S5417" i="1"/>
  <c r="S1750" i="1"/>
  <c r="T1750" i="1" s="1"/>
  <c r="S1751" i="1"/>
  <c r="T1751" i="1" s="1"/>
  <c r="S1752" i="1"/>
  <c r="T1752" i="1" s="1"/>
  <c r="S1753" i="1"/>
  <c r="S1754" i="1"/>
  <c r="T1754" i="1" s="1"/>
  <c r="S1755" i="1"/>
  <c r="T1755" i="1" s="1"/>
  <c r="S1756" i="1"/>
  <c r="T1756" i="1" s="1"/>
  <c r="S1757" i="1"/>
  <c r="T1757" i="1" s="1"/>
  <c r="S1758" i="1"/>
  <c r="T1758" i="1" s="1"/>
  <c r="S1759" i="1"/>
  <c r="T1759" i="1" s="1"/>
  <c r="S1761" i="1"/>
  <c r="T1761" i="1" s="1"/>
  <c r="S1762" i="1"/>
  <c r="T1762" i="1" s="1"/>
  <c r="S1763" i="1"/>
  <c r="T1763" i="1" s="1"/>
  <c r="S1764" i="1"/>
  <c r="T1764" i="1" s="1"/>
  <c r="S1765" i="1"/>
  <c r="T1765" i="1" s="1"/>
  <c r="S5418" i="1"/>
  <c r="S5419" i="1"/>
  <c r="S1769" i="1"/>
  <c r="T1769" i="1" s="1"/>
  <c r="S1770" i="1"/>
  <c r="T1770" i="1" s="1"/>
  <c r="S1771" i="1"/>
  <c r="T1771" i="1" s="1"/>
  <c r="S1772" i="1"/>
  <c r="T1772" i="1" s="1"/>
  <c r="S1773" i="1"/>
  <c r="T1773" i="1" s="1"/>
  <c r="S1774" i="1"/>
  <c r="T1774" i="1" s="1"/>
  <c r="S5420" i="1"/>
  <c r="S5421" i="1"/>
  <c r="S5422" i="1"/>
  <c r="S5423" i="1"/>
  <c r="S5424" i="1"/>
  <c r="S5426" i="1"/>
  <c r="S5427" i="1"/>
  <c r="S5428" i="1"/>
  <c r="S5429" i="1"/>
  <c r="S5430" i="1"/>
  <c r="S1778" i="1"/>
  <c r="T1778" i="1" s="1"/>
  <c r="S1779" i="1"/>
  <c r="T1779" i="1" s="1"/>
  <c r="S1780" i="1"/>
  <c r="T1780" i="1" s="1"/>
  <c r="S1776" i="1"/>
  <c r="T1776" i="1" s="1"/>
  <c r="S1777" i="1"/>
  <c r="T1777" i="1" s="1"/>
  <c r="S1781" i="1"/>
  <c r="T1781" i="1" s="1"/>
  <c r="S1782" i="1"/>
  <c r="T1782" i="1" s="1"/>
  <c r="S1783" i="1"/>
  <c r="T1783" i="1" s="1"/>
  <c r="S1784" i="1"/>
  <c r="T1784" i="1" s="1"/>
  <c r="S1785" i="1"/>
  <c r="T1785" i="1" s="1"/>
  <c r="S1788" i="1"/>
  <c r="T1788" i="1" s="1"/>
  <c r="S1789" i="1"/>
  <c r="T1789" i="1" s="1"/>
  <c r="S1790" i="1"/>
  <c r="T1790" i="1" s="1"/>
  <c r="S5431" i="1"/>
  <c r="S5432" i="1"/>
  <c r="S1792" i="1"/>
  <c r="T1792" i="1" s="1"/>
  <c r="S5433" i="1"/>
  <c r="S5434" i="1"/>
  <c r="S5435" i="1"/>
  <c r="S5436" i="1"/>
  <c r="S1809" i="1"/>
  <c r="T1809" i="1" s="1"/>
  <c r="S1796" i="1"/>
  <c r="T1796" i="1" s="1"/>
  <c r="S1797" i="1"/>
  <c r="T1797" i="1" s="1"/>
  <c r="S1798" i="1"/>
  <c r="T1798" i="1" s="1"/>
  <c r="S1799" i="1"/>
  <c r="T1799" i="1" s="1"/>
  <c r="S1801" i="1"/>
  <c r="T1801" i="1" s="1"/>
  <c r="S1804" i="1"/>
  <c r="T1804" i="1" s="1"/>
  <c r="S1802" i="1"/>
  <c r="T1802" i="1" s="1"/>
  <c r="S1803" i="1"/>
  <c r="T1803" i="1" s="1"/>
  <c r="S1810" i="1"/>
  <c r="T1810" i="1" s="1"/>
  <c r="S1805" i="1"/>
  <c r="T1805" i="1" s="1"/>
  <c r="S5437" i="1"/>
  <c r="S1721" i="1"/>
  <c r="T1721" i="1" s="1"/>
  <c r="S1722" i="1"/>
  <c r="T1722" i="1" s="1"/>
  <c r="S1723" i="1"/>
  <c r="T1723" i="1" s="1"/>
  <c r="S5395" i="1"/>
  <c r="S5396" i="1"/>
  <c r="S1724" i="1"/>
  <c r="T1724" i="1" s="1"/>
  <c r="S1725" i="1"/>
  <c r="T1725" i="1" s="1"/>
  <c r="S1720" i="1"/>
  <c r="T1720" i="1" s="1"/>
  <c r="S5397" i="1"/>
  <c r="S5398" i="1"/>
  <c r="S1726" i="1"/>
  <c r="T1726" i="1" s="1"/>
  <c r="S1727" i="1"/>
  <c r="T1727" i="1" s="1"/>
  <c r="S1728" i="1"/>
  <c r="T1728" i="1" s="1"/>
  <c r="S1729" i="1"/>
  <c r="T1729" i="1" s="1"/>
  <c r="S1730" i="1"/>
  <c r="T1730" i="1" s="1"/>
  <c r="S1819" i="1"/>
  <c r="T1819" i="1" s="1"/>
  <c r="S1820" i="1"/>
  <c r="T1820" i="1" s="1"/>
  <c r="S1821" i="1"/>
  <c r="T1821" i="1" s="1"/>
  <c r="S1822" i="1"/>
  <c r="S1824" i="1"/>
  <c r="T1824" i="1" s="1"/>
  <c r="S5439" i="1"/>
  <c r="S1827" i="1"/>
  <c r="T1827" i="1" s="1"/>
  <c r="S1828" i="1"/>
  <c r="T1828" i="1" s="1"/>
  <c r="S1829" i="1"/>
  <c r="T1829" i="1" s="1"/>
  <c r="S1830" i="1"/>
  <c r="T1830" i="1" s="1"/>
  <c r="S1831" i="1"/>
  <c r="T1831" i="1" s="1"/>
  <c r="S1832" i="1"/>
  <c r="T1832" i="1" s="1"/>
  <c r="S1833" i="1"/>
  <c r="T1833" i="1" s="1"/>
  <c r="S1834" i="1"/>
  <c r="T1834" i="1" s="1"/>
  <c r="S1835" i="1"/>
  <c r="T1835" i="1" s="1"/>
  <c r="S5438" i="1"/>
  <c r="S1836" i="1"/>
  <c r="T1836" i="1" s="1"/>
  <c r="S1837" i="1"/>
  <c r="T1837" i="1" s="1"/>
  <c r="S1838" i="1"/>
  <c r="T1838" i="1" s="1"/>
  <c r="S1842" i="1"/>
  <c r="T1842" i="1" s="1"/>
  <c r="S1843" i="1"/>
  <c r="T1843" i="1" s="1"/>
  <c r="S1839" i="1"/>
  <c r="T1839" i="1" s="1"/>
  <c r="S1841" i="1"/>
  <c r="T1841" i="1" s="1"/>
  <c r="S5440" i="1"/>
  <c r="S1845" i="1"/>
  <c r="T1845" i="1" s="1"/>
  <c r="S1844" i="1"/>
  <c r="T1844" i="1" s="1"/>
  <c r="S1846" i="1"/>
  <c r="T1846" i="1" s="1"/>
  <c r="S1847" i="1"/>
  <c r="S1848" i="1"/>
  <c r="T1848" i="1" s="1"/>
  <c r="S1849" i="1"/>
  <c r="T1849" i="1" s="1"/>
  <c r="S1850" i="1"/>
  <c r="T1850" i="1" s="1"/>
  <c r="S5441" i="1"/>
  <c r="S1851" i="1"/>
  <c r="T1851" i="1" s="1"/>
  <c r="S5980" i="1"/>
  <c r="S1853" i="1"/>
  <c r="T1853" i="1" s="1"/>
  <c r="S1854" i="1"/>
  <c r="T1854" i="1" s="1"/>
  <c r="S1855" i="1"/>
  <c r="T1855" i="1" s="1"/>
  <c r="S5442" i="1"/>
  <c r="S5443" i="1"/>
  <c r="S1862" i="1"/>
  <c r="T1862" i="1" s="1"/>
  <c r="S1856" i="1"/>
  <c r="T1856" i="1" s="1"/>
  <c r="S1857" i="1"/>
  <c r="T1857" i="1" s="1"/>
  <c r="S1858" i="1"/>
  <c r="T1858" i="1" s="1"/>
  <c r="S1859" i="1"/>
  <c r="T1859" i="1" s="1"/>
  <c r="S1860" i="1"/>
  <c r="T1860" i="1" s="1"/>
  <c r="S1861" i="1"/>
  <c r="T1861" i="1" s="1"/>
  <c r="S1863" i="1"/>
  <c r="T1863" i="1" s="1"/>
  <c r="S1864" i="1"/>
  <c r="T1864" i="1" s="1"/>
  <c r="S5444" i="1"/>
  <c r="S5445" i="1"/>
  <c r="S1865" i="1"/>
  <c r="T1865" i="1" s="1"/>
  <c r="S1866" i="1"/>
  <c r="T1866" i="1" s="1"/>
  <c r="S1867" i="1"/>
  <c r="T1867" i="1" s="1"/>
  <c r="S5447" i="1"/>
  <c r="S5448" i="1"/>
  <c r="S1868" i="1"/>
  <c r="T1868" i="1" s="1"/>
  <c r="S1869" i="1"/>
  <c r="T1869" i="1" s="1"/>
  <c r="S1870" i="1"/>
  <c r="T1870" i="1" s="1"/>
  <c r="S1871" i="1"/>
  <c r="T1871" i="1" s="1"/>
  <c r="S1872" i="1"/>
  <c r="T1872" i="1" s="1"/>
  <c r="S1875" i="1"/>
  <c r="T1875" i="1" s="1"/>
  <c r="S1876" i="1"/>
  <c r="T1876" i="1" s="1"/>
  <c r="S5449" i="1"/>
  <c r="S5450" i="1"/>
  <c r="S5451" i="1"/>
  <c r="S5452" i="1"/>
  <c r="S1877" i="1"/>
  <c r="T1877" i="1" s="1"/>
  <c r="S5453" i="1"/>
  <c r="S5454" i="1"/>
  <c r="S5455" i="1"/>
  <c r="S1878" i="1"/>
  <c r="T1878" i="1" s="1"/>
  <c r="S5456" i="1"/>
  <c r="S1879" i="1"/>
  <c r="T1879" i="1" s="1"/>
  <c r="S5457" i="1"/>
  <c r="S5458" i="1"/>
  <c r="S5459" i="1"/>
  <c r="S5460" i="1"/>
  <c r="S1883" i="1"/>
  <c r="T1883" i="1" s="1"/>
  <c r="S1884" i="1"/>
  <c r="T1884" i="1" s="1"/>
  <c r="S5461" i="1"/>
  <c r="S5462" i="1"/>
  <c r="S1885" i="1"/>
  <c r="T1885" i="1" s="1"/>
  <c r="S1886" i="1"/>
  <c r="T1886" i="1" s="1"/>
  <c r="S1887" i="1"/>
  <c r="T1887" i="1" s="1"/>
  <c r="S1888" i="1"/>
  <c r="T1888" i="1" s="1"/>
  <c r="S1889" i="1"/>
  <c r="T1889" i="1" s="1"/>
  <c r="S5463" i="1"/>
  <c r="S1890" i="1"/>
  <c r="T1890" i="1" s="1"/>
  <c r="S5464" i="1"/>
  <c r="S5465" i="1"/>
  <c r="S5466" i="1"/>
  <c r="S5467" i="1"/>
  <c r="S5471" i="1"/>
  <c r="S5472" i="1"/>
  <c r="S5473" i="1"/>
  <c r="S5474" i="1"/>
  <c r="S5468" i="1"/>
  <c r="S5469" i="1"/>
  <c r="S1894" i="1"/>
  <c r="T1894" i="1" s="1"/>
  <c r="S5470" i="1"/>
  <c r="S1895" i="1"/>
  <c r="T1895" i="1" s="1"/>
  <c r="S1896" i="1"/>
  <c r="T1896" i="1" s="1"/>
  <c r="S1897" i="1"/>
  <c r="T1897" i="1" s="1"/>
  <c r="S1898" i="1"/>
  <c r="T1898" i="1" s="1"/>
  <c r="S1899" i="1"/>
  <c r="T1899" i="1" s="1"/>
  <c r="S1900" i="1"/>
  <c r="T1900" i="1" s="1"/>
  <c r="S1901" i="1"/>
  <c r="T1901" i="1" s="1"/>
  <c r="S1891" i="1"/>
  <c r="T1891" i="1" s="1"/>
  <c r="S5475" i="1"/>
  <c r="S1902" i="1"/>
  <c r="T1902" i="1" s="1"/>
  <c r="S1903" i="1"/>
  <c r="T1903" i="1" s="1"/>
  <c r="S1904" i="1"/>
  <c r="T1904" i="1" s="1"/>
  <c r="S1905" i="1"/>
  <c r="T1905" i="1" s="1"/>
  <c r="S1906" i="1"/>
  <c r="T1906" i="1" s="1"/>
  <c r="S1907" i="1"/>
  <c r="T1907" i="1" s="1"/>
  <c r="S1908" i="1"/>
  <c r="T1908" i="1" s="1"/>
  <c r="S1909" i="1"/>
  <c r="T1909" i="1" s="1"/>
  <c r="S1910" i="1"/>
  <c r="T1910" i="1" s="1"/>
  <c r="S1911" i="1"/>
  <c r="T1911" i="1" s="1"/>
  <c r="S1912" i="1"/>
  <c r="S1941" i="1"/>
  <c r="T1941" i="1" s="1"/>
  <c r="S1942" i="1"/>
  <c r="T1942" i="1" s="1"/>
  <c r="S5478" i="1"/>
  <c r="S1943" i="1"/>
  <c r="T1943" i="1" s="1"/>
  <c r="S5479" i="1"/>
  <c r="S1948" i="1"/>
  <c r="T1948" i="1" s="1"/>
  <c r="S1950" i="1"/>
  <c r="T1950" i="1" s="1"/>
  <c r="S1951" i="1"/>
  <c r="T1951" i="1" s="1"/>
  <c r="S1952" i="1"/>
  <c r="T1952" i="1" s="1"/>
  <c r="S1953" i="1"/>
  <c r="T1953" i="1" s="1"/>
  <c r="S1954" i="1"/>
  <c r="T1954" i="1" s="1"/>
  <c r="S1955" i="1"/>
  <c r="T1955" i="1" s="1"/>
  <c r="S5480" i="1"/>
  <c r="S5481" i="1"/>
  <c r="S5482" i="1"/>
  <c r="S1956" i="1"/>
  <c r="T1956" i="1" s="1"/>
  <c r="S5483" i="1"/>
  <c r="S5484" i="1"/>
  <c r="S5485" i="1"/>
  <c r="S1957" i="1"/>
  <c r="T1957" i="1" s="1"/>
  <c r="S5487" i="1"/>
  <c r="S1963" i="1"/>
  <c r="T1963" i="1" s="1"/>
  <c r="S1964" i="1"/>
  <c r="T1964" i="1" s="1"/>
  <c r="S1965" i="1"/>
  <c r="T1965" i="1" s="1"/>
  <c r="S1966" i="1"/>
  <c r="T1966" i="1" s="1"/>
  <c r="S1967" i="1"/>
  <c r="T1967" i="1" s="1"/>
  <c r="S1968" i="1"/>
  <c r="T1968" i="1" s="1"/>
  <c r="S1969" i="1"/>
  <c r="T1969" i="1" s="1"/>
  <c r="S1970" i="1"/>
  <c r="T1970" i="1" s="1"/>
  <c r="S1960" i="1"/>
  <c r="T1960" i="1" s="1"/>
  <c r="S1961" i="1"/>
  <c r="T1961" i="1" s="1"/>
  <c r="S1962" i="1"/>
  <c r="T1962" i="1" s="1"/>
  <c r="S5489" i="1"/>
  <c r="S1972" i="1"/>
  <c r="T1972" i="1" s="1"/>
  <c r="S1973" i="1"/>
  <c r="T1973" i="1" s="1"/>
  <c r="S1981" i="1"/>
  <c r="T1981" i="1" s="1"/>
  <c r="S1982" i="1"/>
  <c r="T1982" i="1" s="1"/>
  <c r="S1974" i="1"/>
  <c r="T1974" i="1" s="1"/>
  <c r="S1975" i="1"/>
  <c r="T1975" i="1" s="1"/>
  <c r="S1976" i="1"/>
  <c r="T1976" i="1" s="1"/>
  <c r="S1977" i="1"/>
  <c r="T1977" i="1" s="1"/>
  <c r="S1978" i="1"/>
  <c r="T1978" i="1" s="1"/>
  <c r="S1983" i="1"/>
  <c r="T1983" i="1" s="1"/>
  <c r="S1984" i="1"/>
  <c r="T1984" i="1" s="1"/>
  <c r="S5490" i="1"/>
  <c r="S1944" i="1"/>
  <c r="T1944" i="1" s="1"/>
  <c r="S1945" i="1"/>
  <c r="T1945" i="1" s="1"/>
  <c r="S1946" i="1"/>
  <c r="T1946" i="1" s="1"/>
  <c r="S1947" i="1"/>
  <c r="T1947" i="1" s="1"/>
  <c r="S5491" i="1"/>
  <c r="S5492" i="1"/>
  <c r="S5493" i="1"/>
  <c r="S5494" i="1"/>
  <c r="S5495" i="1"/>
  <c r="S5496" i="1"/>
  <c r="S5497" i="1"/>
  <c r="S5498" i="1"/>
  <c r="S5499" i="1"/>
  <c r="S5500" i="1"/>
  <c r="S1989" i="1"/>
  <c r="T1989" i="1" s="1"/>
  <c r="S1990" i="1"/>
  <c r="T1990" i="1" s="1"/>
  <c r="S1991" i="1"/>
  <c r="T1991" i="1" s="1"/>
  <c r="S1992" i="1"/>
  <c r="T1992" i="1" s="1"/>
  <c r="S5502" i="1"/>
  <c r="S5503" i="1"/>
  <c r="S5504" i="1"/>
  <c r="S1998" i="1"/>
  <c r="T1998" i="1" s="1"/>
  <c r="S2000" i="1"/>
  <c r="T2000" i="1" s="1"/>
  <c r="S2001" i="1"/>
  <c r="T2001" i="1" s="1"/>
  <c r="S2002" i="1"/>
  <c r="T2002" i="1" s="1"/>
  <c r="S2005" i="1"/>
  <c r="T2005" i="1" s="1"/>
  <c r="S2006" i="1"/>
  <c r="T2006" i="1" s="1"/>
  <c r="S2007" i="1"/>
  <c r="T2007" i="1" s="1"/>
  <c r="S2012" i="1"/>
  <c r="T2012" i="1" s="1"/>
  <c r="S2010" i="1"/>
  <c r="T2010" i="1" s="1"/>
  <c r="S2011" i="1"/>
  <c r="T2011" i="1" s="1"/>
  <c r="S2013" i="1"/>
  <c r="T2013" i="1" s="1"/>
  <c r="S2009" i="1"/>
  <c r="T2009" i="1" s="1"/>
  <c r="S2014" i="1"/>
  <c r="T2014" i="1" s="1"/>
  <c r="S2015" i="1"/>
  <c r="T2015" i="1" s="1"/>
  <c r="S1995" i="1"/>
  <c r="T1995" i="1" s="1"/>
  <c r="S1994" i="1"/>
  <c r="T1994" i="1" s="1"/>
  <c r="S2016" i="1"/>
  <c r="T2016" i="1" s="1"/>
  <c r="S2017" i="1"/>
  <c r="T2017" i="1" s="1"/>
  <c r="S2018" i="1"/>
  <c r="T2018" i="1" s="1"/>
  <c r="S2019" i="1"/>
  <c r="T2019" i="1" s="1"/>
  <c r="S5505" i="1"/>
  <c r="S5507" i="1"/>
  <c r="S5506" i="1"/>
  <c r="S2020" i="1"/>
  <c r="T2020" i="1" s="1"/>
  <c r="S5508" i="1"/>
  <c r="S5509" i="1"/>
  <c r="S2024" i="1"/>
  <c r="T2024" i="1" s="1"/>
  <c r="S2021" i="1"/>
  <c r="T2021" i="1" s="1"/>
  <c r="S2022" i="1"/>
  <c r="T2022" i="1" s="1"/>
  <c r="S2023" i="1"/>
  <c r="T2023" i="1" s="1"/>
  <c r="S2025" i="1"/>
  <c r="T2025" i="1" s="1"/>
  <c r="S5510" i="1"/>
  <c r="S2026" i="1"/>
  <c r="T2026" i="1" s="1"/>
  <c r="S5511" i="1"/>
  <c r="S5512" i="1"/>
  <c r="S2027" i="1"/>
  <c r="T2027" i="1" s="1"/>
  <c r="S2028" i="1"/>
  <c r="T2028" i="1" s="1"/>
  <c r="S2029" i="1"/>
  <c r="T2029" i="1" s="1"/>
  <c r="S2030" i="1"/>
  <c r="T2030" i="1" s="1"/>
  <c r="S2031" i="1"/>
  <c r="T2031" i="1" s="1"/>
  <c r="S2032" i="1"/>
  <c r="T2032" i="1" s="1"/>
  <c r="S5513" i="1"/>
  <c r="S5514" i="1"/>
  <c r="S2033" i="1"/>
  <c r="T2033" i="1" s="1"/>
  <c r="S5515" i="1"/>
  <c r="S5516" i="1"/>
  <c r="S5517" i="1"/>
  <c r="S5518" i="1"/>
  <c r="S5519" i="1"/>
  <c r="S2037" i="1"/>
  <c r="T2037" i="1" s="1"/>
  <c r="S5520" i="1"/>
  <c r="S5521" i="1"/>
  <c r="S5522" i="1"/>
  <c r="S5523" i="1"/>
  <c r="S2038" i="1"/>
  <c r="T2038" i="1" s="1"/>
  <c r="S2039" i="1"/>
  <c r="T2039" i="1" s="1"/>
  <c r="S2040" i="1"/>
  <c r="T2040" i="1" s="1"/>
  <c r="S2043" i="1"/>
  <c r="T2043" i="1" s="1"/>
  <c r="S5525" i="1"/>
  <c r="S5526" i="1"/>
  <c r="S5527" i="1"/>
  <c r="S2042" i="1"/>
  <c r="T2042" i="1" s="1"/>
  <c r="S2046" i="1"/>
  <c r="T2046" i="1" s="1"/>
  <c r="S5529" i="1"/>
  <c r="S5530" i="1"/>
  <c r="S5528" i="1"/>
  <c r="S5531" i="1"/>
  <c r="S2047" i="1"/>
  <c r="T2047" i="1" s="1"/>
  <c r="S2048" i="1"/>
  <c r="T2048" i="1" s="1"/>
  <c r="S2051" i="1"/>
  <c r="T2051" i="1" s="1"/>
  <c r="S5532" i="1"/>
  <c r="S2058" i="1"/>
  <c r="T2058" i="1" s="1"/>
  <c r="S2059" i="1"/>
  <c r="T2059" i="1" s="1"/>
  <c r="S2060" i="1"/>
  <c r="T2060" i="1" s="1"/>
  <c r="S2061" i="1"/>
  <c r="S2062" i="1"/>
  <c r="T2062" i="1" s="1"/>
  <c r="S2063" i="1"/>
  <c r="T2063" i="1" s="1"/>
  <c r="S2064" i="1"/>
  <c r="T2064" i="1" s="1"/>
  <c r="S2065" i="1"/>
  <c r="T2065" i="1" s="1"/>
  <c r="S2066" i="1"/>
  <c r="T2066" i="1" s="1"/>
  <c r="S2067" i="1"/>
  <c r="T2067" i="1" s="1"/>
  <c r="S2068" i="1"/>
  <c r="T2068" i="1" s="1"/>
  <c r="S5533" i="1"/>
  <c r="S2057" i="1"/>
  <c r="T2057" i="1" s="1"/>
  <c r="S2053" i="1"/>
  <c r="T2053" i="1" s="1"/>
  <c r="S2054" i="1"/>
  <c r="T2054" i="1" s="1"/>
  <c r="S2069" i="1"/>
  <c r="T2069" i="1" s="1"/>
  <c r="S2070" i="1"/>
  <c r="T2070" i="1" s="1"/>
  <c r="S2071" i="1"/>
  <c r="T2071" i="1" s="1"/>
  <c r="S2072" i="1"/>
  <c r="S2073" i="1"/>
  <c r="T2073" i="1" s="1"/>
  <c r="S5534" i="1"/>
  <c r="S2074" i="1"/>
  <c r="T2074" i="1" s="1"/>
  <c r="S2075" i="1"/>
  <c r="T2075" i="1" s="1"/>
  <c r="S2076" i="1"/>
  <c r="T2076" i="1" s="1"/>
  <c r="S2077" i="1"/>
  <c r="T2077" i="1" s="1"/>
  <c r="S2078" i="1"/>
  <c r="T2078" i="1" s="1"/>
  <c r="S5535" i="1"/>
  <c r="S2079" i="1"/>
  <c r="T2079" i="1" s="1"/>
  <c r="S2082" i="1"/>
  <c r="T2082" i="1" s="1"/>
  <c r="S2084" i="1"/>
  <c r="T2084" i="1" s="1"/>
  <c r="S2085" i="1"/>
  <c r="T2085" i="1" s="1"/>
  <c r="S5536" i="1"/>
  <c r="S5537" i="1"/>
  <c r="S2086" i="1"/>
  <c r="T2086" i="1" s="1"/>
  <c r="S2087" i="1"/>
  <c r="T2087" i="1" s="1"/>
  <c r="S5538" i="1"/>
  <c r="S5539" i="1"/>
  <c r="S5540" i="1"/>
  <c r="S2052" i="1"/>
  <c r="T2052" i="1" s="1"/>
  <c r="S5541" i="1"/>
  <c r="S5542" i="1"/>
  <c r="S5543" i="1"/>
  <c r="S2091" i="1"/>
  <c r="T2091" i="1" s="1"/>
  <c r="S2092" i="1"/>
  <c r="T2092" i="1" s="1"/>
  <c r="S2093" i="1"/>
  <c r="T2093" i="1" s="1"/>
  <c r="S2094" i="1"/>
  <c r="T2094" i="1" s="1"/>
  <c r="S2095" i="1"/>
  <c r="T2095" i="1" s="1"/>
  <c r="S2098" i="1"/>
  <c r="T2098" i="1" s="1"/>
  <c r="S2099" i="1"/>
  <c r="T2099" i="1" s="1"/>
  <c r="S2100" i="1"/>
  <c r="T2100" i="1" s="1"/>
  <c r="S2101" i="1"/>
  <c r="T2101" i="1" s="1"/>
  <c r="S2102" i="1"/>
  <c r="T2102" i="1" s="1"/>
  <c r="S2103" i="1"/>
  <c r="T2103" i="1" s="1"/>
  <c r="S2104" i="1"/>
  <c r="T2104" i="1" s="1"/>
  <c r="S2105" i="1"/>
  <c r="T2105" i="1" s="1"/>
  <c r="S2106" i="1"/>
  <c r="T2106" i="1" s="1"/>
  <c r="S2107" i="1"/>
  <c r="T2107" i="1" s="1"/>
  <c r="S2108" i="1"/>
  <c r="T2108" i="1" s="1"/>
  <c r="S2109" i="1"/>
  <c r="T2109" i="1" s="1"/>
  <c r="S2110" i="1"/>
  <c r="T2110" i="1" s="1"/>
  <c r="S2111" i="1"/>
  <c r="T2111" i="1" s="1"/>
  <c r="S2112" i="1"/>
  <c r="T2112" i="1" s="1"/>
  <c r="S2113" i="1"/>
  <c r="S2114" i="1"/>
  <c r="T2114" i="1" s="1"/>
  <c r="S2115" i="1"/>
  <c r="T2115" i="1" s="1"/>
  <c r="S5544" i="1"/>
  <c r="S5545" i="1"/>
  <c r="S5546" i="1"/>
  <c r="S5547" i="1"/>
  <c r="S2116" i="1"/>
  <c r="T2116" i="1" s="1"/>
  <c r="S5548" i="1"/>
  <c r="S5549" i="1"/>
  <c r="S2117" i="1"/>
  <c r="T2117" i="1" s="1"/>
  <c r="S5550" i="1"/>
  <c r="S5551" i="1"/>
  <c r="S5552" i="1"/>
  <c r="S5553" i="1"/>
  <c r="S2088" i="1"/>
  <c r="T2088" i="1" s="1"/>
  <c r="S5557" i="1"/>
  <c r="S5558" i="1"/>
  <c r="S5554" i="1"/>
  <c r="S5555" i="1"/>
  <c r="S5556" i="1"/>
  <c r="S5559" i="1"/>
  <c r="S5560" i="1"/>
  <c r="S5561" i="1"/>
  <c r="S2123" i="1"/>
  <c r="T2123" i="1" s="1"/>
  <c r="S2124" i="1"/>
  <c r="T2124" i="1" s="1"/>
  <c r="S2125" i="1"/>
  <c r="T2125" i="1" s="1"/>
  <c r="S2126" i="1"/>
  <c r="T2126" i="1" s="1"/>
  <c r="S2127" i="1"/>
  <c r="T2127" i="1" s="1"/>
  <c r="S2128" i="1"/>
  <c r="T2128" i="1" s="1"/>
  <c r="S2129" i="1"/>
  <c r="T2129" i="1" s="1"/>
  <c r="S2130" i="1"/>
  <c r="T2130" i="1" s="1"/>
  <c r="S2131" i="1"/>
  <c r="T2131" i="1" s="1"/>
  <c r="S2132" i="1"/>
  <c r="T2132" i="1" s="1"/>
  <c r="S2133" i="1"/>
  <c r="T2133" i="1" s="1"/>
  <c r="S2134" i="1"/>
  <c r="T2134" i="1" s="1"/>
  <c r="S2135" i="1"/>
  <c r="T2135" i="1" s="1"/>
  <c r="S2136" i="1"/>
  <c r="T2136" i="1" s="1"/>
  <c r="S2122" i="1"/>
  <c r="T2122" i="1" s="1"/>
  <c r="S2137" i="1"/>
  <c r="T2137" i="1" s="1"/>
  <c r="S2138" i="1"/>
  <c r="T2138" i="1" s="1"/>
  <c r="S2139" i="1"/>
  <c r="T2139" i="1" s="1"/>
  <c r="S2140" i="1"/>
  <c r="T2140" i="1" s="1"/>
  <c r="S2141" i="1"/>
  <c r="T2141" i="1" s="1"/>
  <c r="S2142" i="1"/>
  <c r="T2142" i="1" s="1"/>
  <c r="S2143" i="1"/>
  <c r="T2143" i="1" s="1"/>
  <c r="S2144" i="1"/>
  <c r="T2144" i="1" s="1"/>
  <c r="S2145" i="1"/>
  <c r="S2146" i="1"/>
  <c r="T2146" i="1" s="1"/>
  <c r="S2147" i="1"/>
  <c r="T2147" i="1" s="1"/>
  <c r="S2148" i="1"/>
  <c r="T2148" i="1" s="1"/>
  <c r="S2149" i="1"/>
  <c r="T2149" i="1" s="1"/>
  <c r="S5562" i="1"/>
  <c r="S2150" i="1"/>
  <c r="T2150" i="1" s="1"/>
  <c r="S2151" i="1"/>
  <c r="T2151" i="1" s="1"/>
  <c r="S2152" i="1"/>
  <c r="T2152" i="1" s="1"/>
  <c r="S2153" i="1"/>
  <c r="T2153" i="1" s="1"/>
  <c r="S2154" i="1"/>
  <c r="T2154" i="1" s="1"/>
  <c r="S2155" i="1"/>
  <c r="T2155" i="1" s="1"/>
  <c r="S2156" i="1"/>
  <c r="T2156" i="1" s="1"/>
  <c r="S2157" i="1"/>
  <c r="T2157" i="1" s="1"/>
  <c r="S2159" i="1"/>
  <c r="T2159" i="1" s="1"/>
  <c r="S2160" i="1"/>
  <c r="T2160" i="1" s="1"/>
  <c r="S2161" i="1"/>
  <c r="T2161" i="1" s="1"/>
  <c r="S5563" i="1"/>
  <c r="S5564" i="1"/>
  <c r="S5565" i="1"/>
  <c r="S5566" i="1"/>
  <c r="S2168" i="1"/>
  <c r="T2168" i="1" s="1"/>
  <c r="S2169" i="1"/>
  <c r="T2169" i="1" s="1"/>
  <c r="S2170" i="1"/>
  <c r="T2170" i="1" s="1"/>
  <c r="S2171" i="1"/>
  <c r="T2171" i="1" s="1"/>
  <c r="S2172" i="1"/>
  <c r="T2172" i="1" s="1"/>
  <c r="S2173" i="1"/>
  <c r="T2173" i="1" s="1"/>
  <c r="S2174" i="1"/>
  <c r="T2174" i="1" s="1"/>
  <c r="S2175" i="1"/>
  <c r="T2175" i="1" s="1"/>
  <c r="S2162" i="1"/>
  <c r="T2162" i="1" s="1"/>
  <c r="S2163" i="1"/>
  <c r="T2163" i="1" s="1"/>
  <c r="S2164" i="1"/>
  <c r="T2164" i="1" s="1"/>
  <c r="S2176" i="1"/>
  <c r="T2176" i="1" s="1"/>
  <c r="S2177" i="1"/>
  <c r="T2177" i="1" s="1"/>
  <c r="S2178" i="1"/>
  <c r="T2178" i="1" s="1"/>
  <c r="S2179" i="1"/>
  <c r="T2179" i="1" s="1"/>
  <c r="S2167" i="1"/>
  <c r="T2167" i="1" s="1"/>
  <c r="S5567" i="1"/>
  <c r="S5568" i="1"/>
  <c r="S5569" i="1"/>
  <c r="S2180" i="1"/>
  <c r="T2180" i="1" s="1"/>
  <c r="S2181" i="1"/>
  <c r="T2181" i="1" s="1"/>
  <c r="S2182" i="1"/>
  <c r="T2182" i="1" s="1"/>
  <c r="S2183" i="1"/>
  <c r="T2183" i="1" s="1"/>
  <c r="S2184" i="1"/>
  <c r="T2184" i="1" s="1"/>
  <c r="S2185" i="1"/>
  <c r="T2185" i="1" s="1"/>
  <c r="S5570" i="1"/>
  <c r="S5571" i="1"/>
  <c r="S5572" i="1"/>
  <c r="S5573" i="1"/>
  <c r="S5574" i="1"/>
  <c r="S5575" i="1"/>
  <c r="S5576" i="1"/>
  <c r="S5577" i="1"/>
  <c r="S5578" i="1"/>
  <c r="S2189" i="1"/>
  <c r="T2189" i="1" s="1"/>
  <c r="S2188" i="1"/>
  <c r="T2188" i="1" s="1"/>
  <c r="S2190" i="1"/>
  <c r="T2190" i="1" s="1"/>
  <c r="S5579" i="1"/>
  <c r="S5592" i="1"/>
  <c r="S2191" i="1"/>
  <c r="S2192" i="1"/>
  <c r="T2192" i="1" s="1"/>
  <c r="S2193" i="1"/>
  <c r="T2193" i="1" s="1"/>
  <c r="S2194" i="1"/>
  <c r="T2194" i="1" s="1"/>
  <c r="S5593" i="1"/>
  <c r="S5580" i="1"/>
  <c r="S5581" i="1"/>
  <c r="S5582" i="1"/>
  <c r="S5583" i="1"/>
  <c r="S5594" i="1"/>
  <c r="S5584" i="1"/>
  <c r="S5585" i="1"/>
  <c r="S5586" i="1"/>
  <c r="S5587" i="1"/>
  <c r="S5595" i="1"/>
  <c r="S5588" i="1"/>
  <c r="S5589" i="1"/>
  <c r="S5590" i="1"/>
  <c r="S5591" i="1"/>
  <c r="S5596" i="1"/>
  <c r="S5597" i="1"/>
  <c r="S5598" i="1"/>
  <c r="S5599" i="1"/>
  <c r="S5600" i="1"/>
  <c r="S5601" i="1"/>
  <c r="S2198" i="1"/>
  <c r="T2198" i="1" s="1"/>
  <c r="S2199" i="1"/>
  <c r="T2199" i="1" s="1"/>
  <c r="S2200" i="1"/>
  <c r="T2200" i="1" s="1"/>
  <c r="S2201" i="1"/>
  <c r="T2201" i="1" s="1"/>
  <c r="S2202" i="1"/>
  <c r="T2202" i="1" s="1"/>
  <c r="S2203" i="1"/>
  <c r="T2203" i="1" s="1"/>
  <c r="S2204" i="1"/>
  <c r="T2204" i="1" s="1"/>
  <c r="S2205" i="1"/>
  <c r="T2205" i="1" s="1"/>
  <c r="S2206" i="1"/>
  <c r="T2206" i="1" s="1"/>
  <c r="S2207" i="1"/>
  <c r="T2207" i="1" s="1"/>
  <c r="S5602" i="1"/>
  <c r="S5603" i="1"/>
  <c r="S5604" i="1"/>
  <c r="S2208" i="1"/>
  <c r="T2208" i="1" s="1"/>
  <c r="S2209" i="1"/>
  <c r="T2209" i="1" s="1"/>
  <c r="S2210" i="1"/>
  <c r="T2210" i="1" s="1"/>
  <c r="S2195" i="1"/>
  <c r="T2195" i="1" s="1"/>
  <c r="S2211" i="1"/>
  <c r="T2211" i="1" s="1"/>
  <c r="S5605" i="1"/>
  <c r="S5606" i="1"/>
  <c r="S2212" i="1"/>
  <c r="T2212" i="1" s="1"/>
  <c r="S5607" i="1"/>
  <c r="S5608" i="1"/>
  <c r="S5609" i="1"/>
  <c r="S5610" i="1"/>
  <c r="S2213" i="1"/>
  <c r="T2213" i="1" s="1"/>
  <c r="S5611" i="1"/>
  <c r="S5612" i="1"/>
  <c r="S5613" i="1"/>
  <c r="S5614" i="1"/>
  <c r="S5615" i="1"/>
  <c r="S5616" i="1"/>
  <c r="S5617" i="1"/>
  <c r="S5619" i="1"/>
  <c r="S5620" i="1"/>
  <c r="S2214" i="1"/>
  <c r="T2214" i="1" s="1"/>
  <c r="S2215" i="1"/>
  <c r="T2215" i="1" s="1"/>
  <c r="S2217" i="1"/>
  <c r="T2217" i="1" s="1"/>
  <c r="S2218" i="1"/>
  <c r="T2218" i="1" s="1"/>
  <c r="S2216" i="1"/>
  <c r="T2216" i="1" s="1"/>
  <c r="S5621" i="1"/>
  <c r="S2219" i="1"/>
  <c r="T2219" i="1" s="1"/>
  <c r="S2220" i="1"/>
  <c r="T2220" i="1" s="1"/>
  <c r="S5622" i="1"/>
  <c r="S2221" i="1"/>
  <c r="T2221" i="1" s="1"/>
  <c r="S2222" i="1"/>
  <c r="T2222" i="1" s="1"/>
  <c r="S2223" i="1"/>
  <c r="T2223" i="1" s="1"/>
  <c r="S5623" i="1"/>
  <c r="S2224" i="1"/>
  <c r="T2224" i="1" s="1"/>
  <c r="S5618" i="1"/>
  <c r="S5625" i="1"/>
  <c r="S2226" i="1"/>
  <c r="T2226" i="1" s="1"/>
  <c r="S2225" i="1"/>
  <c r="T2225" i="1" s="1"/>
  <c r="S2227" i="1"/>
  <c r="T2227" i="1" s="1"/>
  <c r="S5624" i="1"/>
  <c r="S2228" i="1"/>
  <c r="T2228" i="1" s="1"/>
  <c r="S2233" i="1"/>
  <c r="T2233" i="1" s="1"/>
  <c r="S2230" i="1"/>
  <c r="T2230" i="1" s="1"/>
  <c r="S2234" i="1"/>
  <c r="T2234" i="1" s="1"/>
  <c r="S2235" i="1"/>
  <c r="T2235" i="1" s="1"/>
  <c r="S2236" i="1"/>
  <c r="T2236" i="1" s="1"/>
  <c r="S2237" i="1"/>
  <c r="T2237" i="1" s="1"/>
  <c r="S2238" i="1"/>
  <c r="T2238" i="1" s="1"/>
  <c r="S2239" i="1"/>
  <c r="T2239" i="1" s="1"/>
  <c r="S2240" i="1"/>
  <c r="T2240" i="1" s="1"/>
  <c r="S2241" i="1"/>
  <c r="T2241" i="1" s="1"/>
  <c r="S2242" i="1"/>
  <c r="T2242" i="1" s="1"/>
  <c r="S2243" i="1"/>
  <c r="T2243" i="1" s="1"/>
  <c r="S2244" i="1"/>
  <c r="T2244" i="1" s="1"/>
  <c r="S2245" i="1"/>
  <c r="T2245" i="1" s="1"/>
  <c r="S2246" i="1"/>
  <c r="T2246" i="1" s="1"/>
  <c r="S2247" i="1"/>
  <c r="T2247" i="1" s="1"/>
  <c r="S2248" i="1"/>
  <c r="T2248" i="1" s="1"/>
  <c r="S5627" i="1"/>
  <c r="S5626" i="1"/>
  <c r="S5628" i="1"/>
  <c r="S2249" i="1"/>
  <c r="T2249" i="1" s="1"/>
  <c r="S2250" i="1"/>
  <c r="T2250" i="1" s="1"/>
  <c r="S2251" i="1"/>
  <c r="T2251" i="1" s="1"/>
  <c r="S2252" i="1"/>
  <c r="T2252" i="1" s="1"/>
  <c r="S2253" i="1"/>
  <c r="T2253" i="1" s="1"/>
  <c r="S2254" i="1"/>
  <c r="T2254" i="1" s="1"/>
  <c r="S2255" i="1"/>
  <c r="T2255" i="1" s="1"/>
  <c r="S2256" i="1"/>
  <c r="T2256" i="1" s="1"/>
  <c r="S5629" i="1"/>
  <c r="S2257" i="1"/>
  <c r="T2257" i="1" s="1"/>
  <c r="S2258" i="1"/>
  <c r="T2258" i="1" s="1"/>
  <c r="S2259" i="1"/>
  <c r="T2259" i="1" s="1"/>
  <c r="S2260" i="1"/>
  <c r="T2260" i="1" s="1"/>
  <c r="S2262" i="1"/>
  <c r="T2262" i="1" s="1"/>
  <c r="S2264" i="1"/>
  <c r="T2264" i="1" s="1"/>
  <c r="S2261" i="1"/>
  <c r="T2261" i="1" s="1"/>
  <c r="S2263" i="1"/>
  <c r="T2263" i="1" s="1"/>
  <c r="S2265" i="1"/>
  <c r="T2265" i="1" s="1"/>
  <c r="S5630" i="1"/>
  <c r="S5631" i="1"/>
  <c r="S5632" i="1"/>
  <c r="S2274" i="1"/>
  <c r="T2274" i="1" s="1"/>
  <c r="S2275" i="1"/>
  <c r="T2275" i="1" s="1"/>
  <c r="S2276" i="1"/>
  <c r="T2276" i="1" s="1"/>
  <c r="S2277" i="1"/>
  <c r="T2277" i="1" s="1"/>
  <c r="S2278" i="1"/>
  <c r="T2278" i="1" s="1"/>
  <c r="S2279" i="1"/>
  <c r="T2279" i="1" s="1"/>
  <c r="S2280" i="1"/>
  <c r="T2280" i="1" s="1"/>
  <c r="S2281" i="1"/>
  <c r="T2281" i="1" s="1"/>
  <c r="S2282" i="1"/>
  <c r="T2282" i="1" s="1"/>
  <c r="S2283" i="1"/>
  <c r="T2283" i="1" s="1"/>
  <c r="S2286" i="1"/>
  <c r="T2286" i="1" s="1"/>
  <c r="S2289" i="1"/>
  <c r="T2289" i="1" s="1"/>
  <c r="S5638" i="1"/>
  <c r="S5639" i="1"/>
  <c r="S5640" i="1"/>
  <c r="S5641" i="1"/>
  <c r="S5642" i="1"/>
  <c r="S2292" i="1"/>
  <c r="T2292" i="1" s="1"/>
  <c r="S2293" i="1"/>
  <c r="T2293" i="1" s="1"/>
  <c r="S2294" i="1"/>
  <c r="T2294" i="1" s="1"/>
  <c r="S2295" i="1"/>
  <c r="T2295" i="1" s="1"/>
  <c r="S2296" i="1"/>
  <c r="T2296" i="1" s="1"/>
  <c r="S2297" i="1"/>
  <c r="T2297" i="1" s="1"/>
  <c r="S5643" i="1"/>
  <c r="S5644" i="1"/>
  <c r="S2298" i="1"/>
  <c r="T2298" i="1" s="1"/>
  <c r="S5645" i="1"/>
  <c r="S2299" i="1"/>
  <c r="T2299" i="1" s="1"/>
  <c r="S2300" i="1"/>
  <c r="T2300" i="1" s="1"/>
  <c r="S2284" i="1"/>
  <c r="T2284" i="1" s="1"/>
  <c r="S2301" i="1"/>
  <c r="T2301" i="1" s="1"/>
  <c r="S2302" i="1"/>
  <c r="T2302" i="1" s="1"/>
  <c r="S2303" i="1"/>
  <c r="T2303" i="1" s="1"/>
  <c r="S2304" i="1"/>
  <c r="T2304" i="1" s="1"/>
  <c r="S2305" i="1"/>
  <c r="T2305" i="1" s="1"/>
  <c r="S2306" i="1"/>
  <c r="T2306" i="1" s="1"/>
  <c r="S2307" i="1"/>
  <c r="T2307" i="1" s="1"/>
  <c r="S2308" i="1"/>
  <c r="T2308" i="1" s="1"/>
  <c r="S2309" i="1"/>
  <c r="T2309" i="1" s="1"/>
  <c r="S2310" i="1"/>
  <c r="T2310" i="1" s="1"/>
  <c r="S5633" i="1"/>
  <c r="S5634" i="1"/>
  <c r="S5635" i="1"/>
  <c r="S5636" i="1"/>
  <c r="S5637" i="1"/>
  <c r="S2311" i="1"/>
  <c r="T2311" i="1" s="1"/>
  <c r="S2312" i="1"/>
  <c r="T2312" i="1" s="1"/>
  <c r="S2313" i="1"/>
  <c r="T2313" i="1" s="1"/>
  <c r="S2314" i="1"/>
  <c r="T2314" i="1" s="1"/>
  <c r="S2315" i="1"/>
  <c r="T2315" i="1" s="1"/>
  <c r="S2316" i="1"/>
  <c r="T2316" i="1" s="1"/>
  <c r="S2317" i="1"/>
  <c r="T2317" i="1" s="1"/>
  <c r="S2318" i="1"/>
  <c r="T2318" i="1" s="1"/>
  <c r="S2319" i="1"/>
  <c r="T2319" i="1" s="1"/>
  <c r="S2320" i="1"/>
  <c r="T2320" i="1" s="1"/>
  <c r="S2321" i="1"/>
  <c r="T2321" i="1" s="1"/>
  <c r="S2322" i="1"/>
  <c r="T2322" i="1" s="1"/>
  <c r="S2337" i="1"/>
  <c r="T2337" i="1" s="1"/>
  <c r="S2323" i="1"/>
  <c r="T2323" i="1" s="1"/>
  <c r="S2324" i="1"/>
  <c r="T2324" i="1" s="1"/>
  <c r="S2325" i="1"/>
  <c r="T2325" i="1" s="1"/>
  <c r="S2326" i="1"/>
  <c r="T2326" i="1" s="1"/>
  <c r="S2327" i="1"/>
  <c r="T2327" i="1" s="1"/>
  <c r="S2328" i="1"/>
  <c r="T2328" i="1" s="1"/>
  <c r="S2329" i="1"/>
  <c r="T2329" i="1" s="1"/>
  <c r="S2330" i="1"/>
  <c r="T2330" i="1" s="1"/>
  <c r="S2331" i="1"/>
  <c r="S2332" i="1"/>
  <c r="T2332" i="1" s="1"/>
  <c r="S2333" i="1"/>
  <c r="T2333" i="1" s="1"/>
  <c r="S2334" i="1"/>
  <c r="T2334" i="1" s="1"/>
  <c r="S2335" i="1"/>
  <c r="T2335" i="1" s="1"/>
  <c r="S2338" i="1"/>
  <c r="T2338" i="1" s="1"/>
  <c r="S2339" i="1"/>
  <c r="T2339" i="1" s="1"/>
  <c r="S2340" i="1"/>
  <c r="T2340" i="1" s="1"/>
  <c r="S2341" i="1"/>
  <c r="T2341" i="1" s="1"/>
  <c r="S5646" i="1"/>
  <c r="S5647" i="1"/>
  <c r="S5648" i="1"/>
  <c r="S5649" i="1"/>
  <c r="S2372" i="1"/>
  <c r="T2372" i="1" s="1"/>
  <c r="S2373" i="1"/>
  <c r="T2373" i="1" s="1"/>
  <c r="S2374" i="1"/>
  <c r="T2374" i="1" s="1"/>
  <c r="S2375" i="1"/>
  <c r="T2375" i="1" s="1"/>
  <c r="S2376" i="1"/>
  <c r="S2377" i="1"/>
  <c r="T2377" i="1" s="1"/>
  <c r="S2346" i="1"/>
  <c r="T2346" i="1" s="1"/>
  <c r="S2347" i="1"/>
  <c r="T2347" i="1" s="1"/>
  <c r="S2378" i="1"/>
  <c r="T2378" i="1" s="1"/>
  <c r="S2379" i="1"/>
  <c r="S2380" i="1"/>
  <c r="T2380" i="1" s="1"/>
  <c r="S2381" i="1"/>
  <c r="T2381" i="1" s="1"/>
  <c r="S2382" i="1"/>
  <c r="T2382" i="1" s="1"/>
  <c r="S2383" i="1"/>
  <c r="T2383" i="1" s="1"/>
  <c r="S2384" i="1"/>
  <c r="T2384" i="1" s="1"/>
  <c r="S5650" i="1"/>
  <c r="S5651" i="1"/>
  <c r="S2359" i="1"/>
  <c r="T2359" i="1" s="1"/>
  <c r="S2365" i="1"/>
  <c r="T2365" i="1" s="1"/>
  <c r="S2366" i="1"/>
  <c r="T2366" i="1" s="1"/>
  <c r="S2360" i="1"/>
  <c r="S2367" i="1"/>
  <c r="T2367" i="1" s="1"/>
  <c r="S2368" i="1"/>
  <c r="T2368" i="1" s="1"/>
  <c r="S2361" i="1"/>
  <c r="T2361" i="1" s="1"/>
  <c r="S2369" i="1"/>
  <c r="T2369" i="1" s="1"/>
  <c r="S2370" i="1"/>
  <c r="T2370" i="1" s="1"/>
  <c r="S2362" i="1"/>
  <c r="T2362" i="1" s="1"/>
  <c r="S2371" i="1"/>
  <c r="T2371" i="1" s="1"/>
  <c r="S2363" i="1"/>
  <c r="T2363" i="1" s="1"/>
  <c r="S5652" i="1"/>
  <c r="S5653" i="1"/>
  <c r="S2351" i="1"/>
  <c r="T2351" i="1" s="1"/>
  <c r="S2352" i="1"/>
  <c r="T2352" i="1" s="1"/>
  <c r="S2353" i="1"/>
  <c r="T2353" i="1" s="1"/>
  <c r="S2385" i="1"/>
  <c r="T2385" i="1" s="1"/>
  <c r="S2386" i="1"/>
  <c r="T2386" i="1" s="1"/>
  <c r="S2387" i="1"/>
  <c r="T2387" i="1" s="1"/>
  <c r="S2398" i="1"/>
  <c r="T2398" i="1" s="1"/>
  <c r="S2388" i="1"/>
  <c r="T2388" i="1" s="1"/>
  <c r="S2399" i="1"/>
  <c r="T2399" i="1" s="1"/>
  <c r="S2389" i="1"/>
  <c r="T2389" i="1" s="1"/>
  <c r="S2390" i="1"/>
  <c r="T2390" i="1" s="1"/>
  <c r="S2356" i="1"/>
  <c r="T2356" i="1" s="1"/>
  <c r="S2357" i="1"/>
  <c r="T2357" i="1" s="1"/>
  <c r="S2358" i="1"/>
  <c r="T2358" i="1" s="1"/>
  <c r="S5654" i="1"/>
  <c r="S5655" i="1"/>
  <c r="S5656" i="1"/>
  <c r="S2392" i="1"/>
  <c r="T2392" i="1" s="1"/>
  <c r="S2364" i="1"/>
  <c r="T2364" i="1" s="1"/>
  <c r="S2391" i="1"/>
  <c r="T2391" i="1" s="1"/>
  <c r="S2271" i="1"/>
  <c r="T2271" i="1" s="1"/>
  <c r="S2272" i="1"/>
  <c r="T2272" i="1" s="1"/>
  <c r="S2393" i="1"/>
  <c r="T2393" i="1" s="1"/>
  <c r="S2394" i="1"/>
  <c r="T2394" i="1" s="1"/>
  <c r="S2395" i="1"/>
  <c r="T2395" i="1" s="1"/>
  <c r="S2397" i="1"/>
  <c r="T2397" i="1" s="1"/>
  <c r="S2396" i="1"/>
  <c r="T2396" i="1" s="1"/>
  <c r="S5657" i="1"/>
  <c r="S5658" i="1"/>
  <c r="S2400" i="1"/>
  <c r="T2400" i="1" s="1"/>
  <c r="S5659" i="1"/>
  <c r="S5660" i="1"/>
  <c r="S5661" i="1"/>
  <c r="S5662" i="1"/>
  <c r="S5663" i="1"/>
  <c r="S5664" i="1"/>
  <c r="S2401" i="1"/>
  <c r="T2401" i="1" s="1"/>
  <c r="S2402" i="1"/>
  <c r="T2402" i="1" s="1"/>
  <c r="S2403" i="1"/>
  <c r="T2403" i="1" s="1"/>
  <c r="S5665" i="1"/>
  <c r="S5666" i="1"/>
  <c r="S2404" i="1"/>
  <c r="T2404" i="1" s="1"/>
  <c r="S2405" i="1"/>
  <c r="T2405" i="1" s="1"/>
  <c r="S2406" i="1"/>
  <c r="T2406" i="1" s="1"/>
  <c r="S5667" i="1"/>
  <c r="S2407" i="1"/>
  <c r="T2407" i="1" s="1"/>
  <c r="S2408" i="1"/>
  <c r="T2408" i="1" s="1"/>
  <c r="S2409" i="1"/>
  <c r="T2409" i="1" s="1"/>
  <c r="S2410" i="1"/>
  <c r="T2410" i="1" s="1"/>
  <c r="S2411" i="1"/>
  <c r="T2411" i="1" s="1"/>
  <c r="S5668" i="1"/>
  <c r="S2412" i="1"/>
  <c r="T2412" i="1" s="1"/>
  <c r="S2413" i="1"/>
  <c r="T2413" i="1" s="1"/>
  <c r="S2414" i="1"/>
  <c r="T2414" i="1" s="1"/>
  <c r="S5669" i="1"/>
  <c r="S5670" i="1"/>
  <c r="S5671" i="1"/>
  <c r="S5672" i="1"/>
  <c r="S2415" i="1"/>
  <c r="T2415" i="1" s="1"/>
  <c r="S2416" i="1"/>
  <c r="T2416" i="1" s="1"/>
  <c r="S2427" i="1"/>
  <c r="T2427" i="1" s="1"/>
  <c r="S2430" i="1"/>
  <c r="T2430" i="1" s="1"/>
  <c r="S2431" i="1"/>
  <c r="T2431" i="1" s="1"/>
  <c r="S2432" i="1"/>
  <c r="T2432" i="1" s="1"/>
  <c r="S2452" i="1"/>
  <c r="T2452" i="1" s="1"/>
  <c r="S2453" i="1"/>
  <c r="T2453" i="1" s="1"/>
  <c r="S2454" i="1"/>
  <c r="T2454" i="1" s="1"/>
  <c r="S2455" i="1"/>
  <c r="T2455" i="1" s="1"/>
  <c r="S2456" i="1"/>
  <c r="T2456" i="1" s="1"/>
  <c r="S2457" i="1"/>
  <c r="S2433" i="1"/>
  <c r="T2433" i="1" s="1"/>
  <c r="S2434" i="1"/>
  <c r="T2434" i="1" s="1"/>
  <c r="S2435" i="1"/>
  <c r="S2436" i="1"/>
  <c r="T2436" i="1" s="1"/>
  <c r="S2437" i="1"/>
  <c r="T2437" i="1" s="1"/>
  <c r="S2438" i="1"/>
  <c r="T2438" i="1" s="1"/>
  <c r="S2439" i="1"/>
  <c r="T2439" i="1" s="1"/>
  <c r="S2449" i="1"/>
  <c r="T2449" i="1" s="1"/>
  <c r="S2450" i="1"/>
  <c r="T2450" i="1" s="1"/>
  <c r="S2451" i="1"/>
  <c r="T2451" i="1" s="1"/>
  <c r="S5675" i="1"/>
  <c r="S2447" i="1"/>
  <c r="T2447" i="1" s="1"/>
  <c r="S2448" i="1"/>
  <c r="T2448" i="1" s="1"/>
  <c r="S2440" i="1"/>
  <c r="T2440" i="1" s="1"/>
  <c r="S2441" i="1"/>
  <c r="T2441" i="1" s="1"/>
  <c r="S2442" i="1"/>
  <c r="T2442" i="1" s="1"/>
  <c r="S2443" i="1"/>
  <c r="T2443" i="1" s="1"/>
  <c r="S2444" i="1"/>
  <c r="T2444" i="1" s="1"/>
  <c r="S2445" i="1"/>
  <c r="T2445" i="1" s="1"/>
  <c r="S2446" i="1"/>
  <c r="T2446" i="1" s="1"/>
  <c r="S5676" i="1"/>
  <c r="S5677" i="1"/>
  <c r="S2417" i="1"/>
  <c r="T2417" i="1" s="1"/>
  <c r="S2418" i="1"/>
  <c r="T2418" i="1" s="1"/>
  <c r="S2419" i="1"/>
  <c r="T2419" i="1" s="1"/>
  <c r="S2420" i="1"/>
  <c r="T2420" i="1" s="1"/>
  <c r="S2421" i="1"/>
  <c r="T2421" i="1" s="1"/>
  <c r="S2422" i="1"/>
  <c r="T2422" i="1" s="1"/>
  <c r="S2423" i="1"/>
  <c r="T2423" i="1" s="1"/>
  <c r="S5673" i="1"/>
  <c r="S5674" i="1"/>
  <c r="S2424" i="1"/>
  <c r="T2424" i="1" s="1"/>
  <c r="S2425" i="1"/>
  <c r="T2425" i="1" s="1"/>
  <c r="S2426" i="1"/>
  <c r="T2426" i="1" s="1"/>
  <c r="S2466" i="1"/>
  <c r="T2466" i="1" s="1"/>
  <c r="S2467" i="1"/>
  <c r="T2467" i="1" s="1"/>
  <c r="S2471" i="1"/>
  <c r="T2471" i="1" s="1"/>
  <c r="S2469" i="1"/>
  <c r="T2469" i="1" s="1"/>
  <c r="S2470" i="1"/>
  <c r="T2470" i="1" s="1"/>
  <c r="S2472" i="1"/>
  <c r="T2472" i="1" s="1"/>
  <c r="S2473" i="1"/>
  <c r="T2473" i="1" s="1"/>
  <c r="S2468" i="1"/>
  <c r="T2468" i="1" s="1"/>
  <c r="S2458" i="1"/>
  <c r="T2458" i="1" s="1"/>
  <c r="S2459" i="1"/>
  <c r="S2460" i="1"/>
  <c r="T2460" i="1" s="1"/>
  <c r="S2461" i="1"/>
  <c r="T2461" i="1" s="1"/>
  <c r="S2462" i="1"/>
  <c r="T2462" i="1" s="1"/>
  <c r="S2463" i="1"/>
  <c r="T2463" i="1" s="1"/>
  <c r="S2464" i="1"/>
  <c r="T2464" i="1" s="1"/>
  <c r="S2465" i="1"/>
  <c r="T2465" i="1" s="1"/>
  <c r="S5678" i="1"/>
  <c r="S5679" i="1"/>
  <c r="S2477" i="1"/>
  <c r="T2477" i="1" s="1"/>
  <c r="S5682" i="1"/>
  <c r="S5680" i="1"/>
  <c r="S2478" i="1"/>
  <c r="T2478" i="1" s="1"/>
  <c r="S5683" i="1"/>
  <c r="S5684" i="1"/>
  <c r="S5681" i="1"/>
  <c r="S2479" i="1"/>
  <c r="T2479" i="1" s="1"/>
  <c r="S2474" i="1"/>
  <c r="T2474" i="1" s="1"/>
  <c r="S5685" i="1"/>
  <c r="S2480" i="1"/>
  <c r="T2480" i="1" s="1"/>
  <c r="S2481" i="1"/>
  <c r="T2481" i="1" s="1"/>
  <c r="S2482" i="1"/>
  <c r="T2482" i="1" s="1"/>
  <c r="S2483" i="1"/>
  <c r="T2483" i="1" s="1"/>
  <c r="S5686" i="1"/>
  <c r="S2484" i="1"/>
  <c r="T2484" i="1" s="1"/>
  <c r="S2485" i="1"/>
  <c r="T2485" i="1" s="1"/>
  <c r="S2486" i="1"/>
  <c r="T2486" i="1" s="1"/>
  <c r="S5687" i="1"/>
  <c r="S2487" i="1"/>
  <c r="T2487" i="1" s="1"/>
  <c r="S2498" i="1"/>
  <c r="T2498" i="1" s="1"/>
  <c r="S2499" i="1"/>
  <c r="T2499" i="1" s="1"/>
  <c r="S2500" i="1"/>
  <c r="T2500" i="1" s="1"/>
  <c r="S2501" i="1"/>
  <c r="T2501" i="1" s="1"/>
  <c r="S2491" i="1"/>
  <c r="T2491" i="1" s="1"/>
  <c r="S2492" i="1"/>
  <c r="T2492" i="1" s="1"/>
  <c r="S2502" i="1"/>
  <c r="T2502" i="1" s="1"/>
  <c r="S2493" i="1"/>
  <c r="S2494" i="1"/>
  <c r="T2494" i="1" s="1"/>
  <c r="S2503" i="1"/>
  <c r="T2503" i="1" s="1"/>
  <c r="S2504" i="1"/>
  <c r="T2504" i="1" s="1"/>
  <c r="S2505" i="1"/>
  <c r="T2505" i="1" s="1"/>
  <c r="S2506" i="1"/>
  <c r="T2506" i="1" s="1"/>
  <c r="S2507" i="1"/>
  <c r="T2507" i="1" s="1"/>
  <c r="S2508" i="1"/>
  <c r="T2508" i="1" s="1"/>
  <c r="S2496" i="1"/>
  <c r="T2496" i="1" s="1"/>
  <c r="S2509" i="1"/>
  <c r="T2509" i="1" s="1"/>
  <c r="S2488" i="1"/>
  <c r="T2488" i="1" s="1"/>
  <c r="S2489" i="1"/>
  <c r="T2489" i="1" s="1"/>
  <c r="S2490" i="1"/>
  <c r="T2490" i="1" s="1"/>
  <c r="S2513" i="1"/>
  <c r="T2513" i="1" s="1"/>
  <c r="S2495" i="1"/>
  <c r="T2495" i="1" s="1"/>
  <c r="S2514" i="1"/>
  <c r="T2514" i="1" s="1"/>
  <c r="S5688" i="1"/>
  <c r="S5689" i="1"/>
  <c r="S5690" i="1"/>
  <c r="S5691" i="1"/>
  <c r="S2517" i="1"/>
  <c r="T2517" i="1" s="1"/>
  <c r="S2519" i="1"/>
  <c r="T2519" i="1" s="1"/>
  <c r="S2520" i="1"/>
  <c r="T2520" i="1" s="1"/>
  <c r="S2521" i="1"/>
  <c r="T2521" i="1" s="1"/>
  <c r="S2522" i="1"/>
  <c r="T2522" i="1" s="1"/>
  <c r="S2518" i="1"/>
  <c r="T2518" i="1" s="1"/>
  <c r="S2524" i="1"/>
  <c r="T2524" i="1" s="1"/>
  <c r="S2523" i="1"/>
  <c r="T2523" i="1" s="1"/>
  <c r="S2525" i="1"/>
  <c r="T2525" i="1" s="1"/>
  <c r="S2526" i="1"/>
  <c r="T2526" i="1" s="1"/>
  <c r="S2527" i="1"/>
  <c r="T2527" i="1" s="1"/>
  <c r="S2528" i="1"/>
  <c r="T2528" i="1" s="1"/>
  <c r="S5693" i="1"/>
  <c r="S2531" i="1"/>
  <c r="T2531" i="1" s="1"/>
  <c r="S2532" i="1"/>
  <c r="T2532" i="1" s="1"/>
  <c r="S2533" i="1"/>
  <c r="T2533" i="1" s="1"/>
  <c r="S2534" i="1"/>
  <c r="S5694" i="1"/>
  <c r="S2535" i="1"/>
  <c r="T2535" i="1" s="1"/>
  <c r="S2536" i="1"/>
  <c r="T2536" i="1" s="1"/>
  <c r="S2538" i="1"/>
  <c r="T2538" i="1" s="1"/>
  <c r="S2537" i="1"/>
  <c r="T2537" i="1" s="1"/>
  <c r="S2541" i="1"/>
  <c r="T2541" i="1" s="1"/>
  <c r="S2542" i="1"/>
  <c r="T2542" i="1" s="1"/>
  <c r="S2543" i="1"/>
  <c r="T2543" i="1" s="1"/>
  <c r="S5695" i="1"/>
  <c r="S2544" i="1"/>
  <c r="T2544" i="1" s="1"/>
  <c r="S2547" i="1"/>
  <c r="T2547" i="1" s="1"/>
  <c r="S2548" i="1"/>
  <c r="T2548" i="1" s="1"/>
  <c r="S5696" i="1"/>
  <c r="S2549" i="1"/>
  <c r="T2549" i="1" s="1"/>
  <c r="S2550" i="1"/>
  <c r="T2550" i="1" s="1"/>
  <c r="S2551" i="1"/>
  <c r="T2551" i="1" s="1"/>
  <c r="S5697" i="1"/>
  <c r="S2553" i="1"/>
  <c r="T2553" i="1" s="1"/>
  <c r="S2554" i="1"/>
  <c r="T2554" i="1" s="1"/>
  <c r="S2555" i="1"/>
  <c r="T2555" i="1" s="1"/>
  <c r="S2569" i="1"/>
  <c r="T2569" i="1" s="1"/>
  <c r="S2556" i="1"/>
  <c r="T2556" i="1" s="1"/>
  <c r="S2574" i="1"/>
  <c r="T2574" i="1" s="1"/>
  <c r="S2575" i="1"/>
  <c r="T2575" i="1" s="1"/>
  <c r="S2557" i="1"/>
  <c r="T2557" i="1" s="1"/>
  <c r="S2558" i="1"/>
  <c r="T2558" i="1" s="1"/>
  <c r="S2570" i="1"/>
  <c r="T2570" i="1" s="1"/>
  <c r="S2571" i="1"/>
  <c r="T2571" i="1" s="1"/>
  <c r="S2572" i="1"/>
  <c r="T2572" i="1" s="1"/>
  <c r="S2573" i="1"/>
  <c r="T2573" i="1" s="1"/>
  <c r="S2559" i="1"/>
  <c r="T2559" i="1" s="1"/>
  <c r="S5698" i="1"/>
  <c r="S2560" i="1"/>
  <c r="T2560" i="1" s="1"/>
  <c r="S2561" i="1"/>
  <c r="T2561" i="1" s="1"/>
  <c r="S2562" i="1"/>
  <c r="T2562" i="1" s="1"/>
  <c r="S2563" i="1"/>
  <c r="T2563" i="1" s="1"/>
  <c r="S2564" i="1"/>
  <c r="T2564" i="1" s="1"/>
  <c r="S2565" i="1"/>
  <c r="T2565" i="1" s="1"/>
  <c r="S2552" i="1"/>
  <c r="T2552" i="1" s="1"/>
  <c r="S2566" i="1"/>
  <c r="T2566" i="1" s="1"/>
  <c r="S2567" i="1"/>
  <c r="T2567" i="1" s="1"/>
  <c r="S2568" i="1"/>
  <c r="T2568" i="1" s="1"/>
  <c r="S5699" i="1"/>
  <c r="S5700" i="1"/>
  <c r="S2576" i="1"/>
  <c r="T2576" i="1" s="1"/>
  <c r="S2577" i="1"/>
  <c r="T2577" i="1" s="1"/>
  <c r="S2578" i="1"/>
  <c r="T2578" i="1" s="1"/>
  <c r="S2579" i="1"/>
  <c r="T2579" i="1" s="1"/>
  <c r="S2580" i="1"/>
  <c r="T2580" i="1" s="1"/>
  <c r="S2581" i="1"/>
  <c r="T2581" i="1" s="1"/>
  <c r="S5701" i="1"/>
  <c r="S2584" i="1"/>
  <c r="T2584" i="1" s="1"/>
  <c r="S2585" i="1"/>
  <c r="T2585" i="1" s="1"/>
  <c r="S2586" i="1"/>
  <c r="T2586" i="1" s="1"/>
  <c r="S2616" i="1"/>
  <c r="T2616" i="1" s="1"/>
  <c r="S2617" i="1"/>
  <c r="T2617" i="1" s="1"/>
  <c r="S2618" i="1"/>
  <c r="T2618" i="1" s="1"/>
  <c r="S5702" i="1"/>
  <c r="S2619" i="1"/>
  <c r="T2619" i="1" s="1"/>
  <c r="S2620" i="1"/>
  <c r="T2620" i="1" s="1"/>
  <c r="S2621" i="1"/>
  <c r="T2621" i="1" s="1"/>
  <c r="S2595" i="1"/>
  <c r="T2595" i="1" s="1"/>
  <c r="S2596" i="1"/>
  <c r="T2596" i="1" s="1"/>
  <c r="S2597" i="1"/>
  <c r="T2597" i="1" s="1"/>
  <c r="S2598" i="1"/>
  <c r="T2598" i="1" s="1"/>
  <c r="S2599" i="1"/>
  <c r="T2599" i="1" s="1"/>
  <c r="S2600" i="1"/>
  <c r="T2600" i="1" s="1"/>
  <c r="S2601" i="1"/>
  <c r="S2602" i="1"/>
  <c r="T2602" i="1" s="1"/>
  <c r="S2603" i="1"/>
  <c r="T2603" i="1" s="1"/>
  <c r="S5703" i="1"/>
  <c r="S2605" i="1"/>
  <c r="T2605" i="1" s="1"/>
  <c r="S2606" i="1"/>
  <c r="T2606" i="1" s="1"/>
  <c r="S2607" i="1"/>
  <c r="T2607" i="1" s="1"/>
  <c r="S2608" i="1"/>
  <c r="T2608" i="1" s="1"/>
  <c r="S2609" i="1"/>
  <c r="T2609" i="1" s="1"/>
  <c r="S2610" i="1"/>
  <c r="T2610" i="1" s="1"/>
  <c r="S2589" i="1"/>
  <c r="T2589" i="1" s="1"/>
  <c r="S2590" i="1"/>
  <c r="T2590" i="1" s="1"/>
  <c r="S2604" i="1"/>
  <c r="T2604" i="1" s="1"/>
  <c r="S2591" i="1"/>
  <c r="T2591" i="1" s="1"/>
  <c r="S2592" i="1"/>
  <c r="T2592" i="1" s="1"/>
  <c r="S2593" i="1"/>
  <c r="T2593" i="1" s="1"/>
  <c r="S2594" i="1"/>
  <c r="T2594" i="1" s="1"/>
  <c r="S2611" i="1"/>
  <c r="T2611" i="1" s="1"/>
  <c r="S2612" i="1"/>
  <c r="T2612" i="1" s="1"/>
  <c r="S2613" i="1"/>
  <c r="T2613" i="1" s="1"/>
  <c r="S2614" i="1"/>
  <c r="T2614" i="1" s="1"/>
  <c r="S2615" i="1"/>
  <c r="T2615" i="1" s="1"/>
  <c r="S2622" i="1"/>
  <c r="T2622" i="1" s="1"/>
  <c r="S2623" i="1"/>
  <c r="T2623" i="1" s="1"/>
  <c r="S2624" i="1"/>
  <c r="T2624" i="1" s="1"/>
  <c r="S2625" i="1"/>
  <c r="T2625" i="1" s="1"/>
  <c r="S2626" i="1"/>
  <c r="T2626" i="1" s="1"/>
  <c r="S2627" i="1"/>
  <c r="T2627" i="1" s="1"/>
  <c r="S2628" i="1"/>
  <c r="T2628" i="1" s="1"/>
  <c r="S2629" i="1"/>
  <c r="T2629" i="1" s="1"/>
  <c r="S2630" i="1"/>
  <c r="T2630" i="1" s="1"/>
  <c r="S2631" i="1"/>
  <c r="T2631" i="1" s="1"/>
  <c r="S2632" i="1"/>
  <c r="T2632" i="1" s="1"/>
  <c r="S2633" i="1"/>
  <c r="T2633" i="1" s="1"/>
  <c r="S2634" i="1"/>
  <c r="T2634" i="1" s="1"/>
  <c r="S2635" i="1"/>
  <c r="T2635" i="1" s="1"/>
  <c r="S2637" i="1"/>
  <c r="T2637" i="1" s="1"/>
  <c r="S2638" i="1"/>
  <c r="T2638" i="1" s="1"/>
  <c r="S5704" i="1"/>
  <c r="S5705" i="1"/>
  <c r="S2636" i="1"/>
  <c r="T2636" i="1" s="1"/>
  <c r="S5706" i="1"/>
  <c r="S5707" i="1"/>
  <c r="S5708" i="1"/>
  <c r="S5709" i="1"/>
  <c r="S5710" i="1"/>
  <c r="S2640" i="1"/>
  <c r="T2640" i="1" s="1"/>
  <c r="S2641" i="1"/>
  <c r="T2641" i="1" s="1"/>
  <c r="S2642" i="1"/>
  <c r="T2642" i="1" s="1"/>
  <c r="S5711" i="1"/>
  <c r="S2643" i="1"/>
  <c r="T2643" i="1" s="1"/>
  <c r="S2644" i="1"/>
  <c r="T2644" i="1" s="1"/>
  <c r="S2694" i="1"/>
  <c r="T2694" i="1" s="1"/>
  <c r="S2695" i="1"/>
  <c r="T2695" i="1" s="1"/>
  <c r="S2696" i="1"/>
  <c r="T2696" i="1" s="1"/>
  <c r="S2697" i="1"/>
  <c r="T2697" i="1" s="1"/>
  <c r="S2699" i="1"/>
  <c r="T2699" i="1" s="1"/>
  <c r="S2700" i="1"/>
  <c r="T2700" i="1" s="1"/>
  <c r="S2701" i="1"/>
  <c r="T2701" i="1" s="1"/>
  <c r="S5716" i="1"/>
  <c r="S2702" i="1"/>
  <c r="T2702" i="1" s="1"/>
  <c r="S2703" i="1"/>
  <c r="T2703" i="1" s="1"/>
  <c r="S5717" i="1"/>
  <c r="S5718" i="1"/>
  <c r="S2704" i="1"/>
  <c r="T2704" i="1" s="1"/>
  <c r="S2705" i="1"/>
  <c r="T2705" i="1" s="1"/>
  <c r="S2706" i="1"/>
  <c r="T2706" i="1" s="1"/>
  <c r="S2707" i="1"/>
  <c r="T2707" i="1" s="1"/>
  <c r="S2708" i="1"/>
  <c r="T2708" i="1" s="1"/>
  <c r="S2709" i="1"/>
  <c r="T2709" i="1" s="1"/>
  <c r="S5719" i="1"/>
  <c r="S5714" i="1"/>
  <c r="S2690" i="1"/>
  <c r="T2690" i="1" s="1"/>
  <c r="S2691" i="1"/>
  <c r="T2691" i="1" s="1"/>
  <c r="S2719" i="1"/>
  <c r="T2719" i="1" s="1"/>
  <c r="S2720" i="1"/>
  <c r="T2720" i="1" s="1"/>
  <c r="S2721" i="1"/>
  <c r="T2721" i="1" s="1"/>
  <c r="S2722" i="1"/>
  <c r="T2722" i="1" s="1"/>
  <c r="S2723" i="1"/>
  <c r="T2723" i="1" s="1"/>
  <c r="S5725" i="1"/>
  <c r="S2724" i="1"/>
  <c r="T2724" i="1" s="1"/>
  <c r="S2725" i="1"/>
  <c r="T2725" i="1" s="1"/>
  <c r="S5726" i="1"/>
  <c r="S5727" i="1"/>
  <c r="S5728" i="1"/>
  <c r="S2726" i="1"/>
  <c r="T2726" i="1" s="1"/>
  <c r="S2727" i="1"/>
  <c r="T2727" i="1" s="1"/>
  <c r="S2728" i="1"/>
  <c r="T2728" i="1" s="1"/>
  <c r="S2729" i="1"/>
  <c r="S2730" i="1"/>
  <c r="T2730" i="1" s="1"/>
  <c r="S2731" i="1"/>
  <c r="T2731" i="1" s="1"/>
  <c r="S2732" i="1"/>
  <c r="T2732" i="1" s="1"/>
  <c r="S2733" i="1"/>
  <c r="T2733" i="1" s="1"/>
  <c r="S2734" i="1"/>
  <c r="T2734" i="1" s="1"/>
  <c r="S2735" i="1"/>
  <c r="T2735" i="1" s="1"/>
  <c r="S2736" i="1"/>
  <c r="T2736" i="1" s="1"/>
  <c r="S2737" i="1"/>
  <c r="T2737" i="1" s="1"/>
  <c r="S5729" i="1"/>
  <c r="S5730" i="1"/>
  <c r="S2716" i="1"/>
  <c r="T2716" i="1" s="1"/>
  <c r="S2738" i="1"/>
  <c r="T2738" i="1" s="1"/>
  <c r="S2739" i="1"/>
  <c r="T2739" i="1" s="1"/>
  <c r="S2740" i="1"/>
  <c r="T2740" i="1" s="1"/>
  <c r="S2741" i="1"/>
  <c r="T2741" i="1" s="1"/>
  <c r="S5721" i="1"/>
  <c r="S5722" i="1"/>
  <c r="S5723" i="1"/>
  <c r="S5724" i="1"/>
  <c r="S2742" i="1"/>
  <c r="T2742" i="1" s="1"/>
  <c r="S2743" i="1"/>
  <c r="T2743" i="1" s="1"/>
  <c r="S2744" i="1"/>
  <c r="T2744" i="1" s="1"/>
  <c r="S2745" i="1"/>
  <c r="T2745" i="1" s="1"/>
  <c r="S5731" i="1"/>
  <c r="S2746" i="1"/>
  <c r="T2746" i="1" s="1"/>
  <c r="S2747" i="1"/>
  <c r="T2747" i="1" s="1"/>
  <c r="S2748" i="1"/>
  <c r="T2748" i="1" s="1"/>
  <c r="S2749" i="1"/>
  <c r="T2749" i="1" s="1"/>
  <c r="S2750" i="1"/>
  <c r="T2750" i="1" s="1"/>
  <c r="S2751" i="1"/>
  <c r="T2751" i="1" s="1"/>
  <c r="S2752" i="1"/>
  <c r="S2753" i="1"/>
  <c r="T2753" i="1" s="1"/>
  <c r="S2754" i="1"/>
  <c r="T2754" i="1" s="1"/>
  <c r="S2755" i="1"/>
  <c r="T2755" i="1" s="1"/>
  <c r="S2756" i="1"/>
  <c r="T2756" i="1" s="1"/>
  <c r="S2757" i="1"/>
  <c r="T2757" i="1" s="1"/>
  <c r="S2758" i="1"/>
  <c r="T2758" i="1" s="1"/>
  <c r="S2759" i="1"/>
  <c r="T2759" i="1" s="1"/>
  <c r="S2760" i="1"/>
  <c r="T2760" i="1" s="1"/>
  <c r="S2761" i="1"/>
  <c r="T2761" i="1" s="1"/>
  <c r="S2762" i="1"/>
  <c r="T2762" i="1" s="1"/>
  <c r="S2763" i="1"/>
  <c r="T2763" i="1" s="1"/>
  <c r="S2764" i="1"/>
  <c r="T2764" i="1" s="1"/>
  <c r="S2767" i="1"/>
  <c r="T2767" i="1" s="1"/>
  <c r="S2768" i="1"/>
  <c r="T2768" i="1" s="1"/>
  <c r="S2769" i="1"/>
  <c r="T2769" i="1" s="1"/>
  <c r="S2770" i="1"/>
  <c r="T2770" i="1" s="1"/>
  <c r="S2771" i="1"/>
  <c r="T2771" i="1" s="1"/>
  <c r="S2772" i="1"/>
  <c r="T2772" i="1" s="1"/>
  <c r="S5732" i="1"/>
  <c r="S2773" i="1"/>
  <c r="T2773" i="1" s="1"/>
  <c r="S2774" i="1"/>
  <c r="T2774" i="1" s="1"/>
  <c r="S2775" i="1"/>
  <c r="T2775" i="1" s="1"/>
  <c r="S2776" i="1"/>
  <c r="T2776" i="1" s="1"/>
  <c r="S2777" i="1"/>
  <c r="T2777" i="1" s="1"/>
  <c r="S2778" i="1"/>
  <c r="T2778" i="1" s="1"/>
  <c r="S2779" i="1"/>
  <c r="T2779" i="1" s="1"/>
  <c r="S2780" i="1"/>
  <c r="T2780" i="1" s="1"/>
  <c r="S2781" i="1"/>
  <c r="T2781" i="1" s="1"/>
  <c r="S2782" i="1"/>
  <c r="S2783" i="1"/>
  <c r="T2783" i="1" s="1"/>
  <c r="S2784" i="1"/>
  <c r="T2784" i="1" s="1"/>
  <c r="S2785" i="1"/>
  <c r="T2785" i="1" s="1"/>
  <c r="S2786" i="1"/>
  <c r="T2786" i="1" s="1"/>
  <c r="S2787" i="1"/>
  <c r="T2787" i="1" s="1"/>
  <c r="S2788" i="1"/>
  <c r="T2788" i="1" s="1"/>
  <c r="S2789" i="1"/>
  <c r="T2789" i="1" s="1"/>
  <c r="S5733" i="1"/>
  <c r="S5734" i="1"/>
  <c r="S2790" i="1"/>
  <c r="T2790" i="1" s="1"/>
  <c r="S5735" i="1"/>
  <c r="S2792" i="1"/>
  <c r="T2792" i="1" s="1"/>
  <c r="S2793" i="1"/>
  <c r="T2793" i="1" s="1"/>
  <c r="S2794" i="1"/>
  <c r="T2794" i="1" s="1"/>
  <c r="S2795" i="1"/>
  <c r="T2795" i="1" s="1"/>
  <c r="S2796" i="1"/>
  <c r="S2797" i="1"/>
  <c r="T2797" i="1" s="1"/>
  <c r="S2798" i="1"/>
  <c r="T2798" i="1" s="1"/>
  <c r="S2799" i="1"/>
  <c r="T2799" i="1" s="1"/>
  <c r="S2800" i="1"/>
  <c r="T2800" i="1" s="1"/>
  <c r="S2801" i="1"/>
  <c r="T2801" i="1" s="1"/>
  <c r="S2802" i="1"/>
  <c r="T2802" i="1" s="1"/>
  <c r="S2803" i="1"/>
  <c r="T2803" i="1" s="1"/>
  <c r="S2804" i="1"/>
  <c r="T2804" i="1" s="1"/>
  <c r="S2805" i="1"/>
  <c r="T2805" i="1" s="1"/>
  <c r="S2806" i="1"/>
  <c r="T2806" i="1" s="1"/>
  <c r="S2814" i="1"/>
  <c r="T2814" i="1" s="1"/>
  <c r="S5737" i="1"/>
  <c r="S5738" i="1"/>
  <c r="S5739" i="1"/>
  <c r="S5740" i="1"/>
  <c r="S2810" i="1"/>
  <c r="T2810" i="1" s="1"/>
  <c r="S2811" i="1"/>
  <c r="T2811" i="1" s="1"/>
  <c r="S2812" i="1"/>
  <c r="T2812" i="1" s="1"/>
  <c r="S2813" i="1"/>
  <c r="T2813" i="1" s="1"/>
  <c r="S2815" i="1"/>
  <c r="T2815" i="1" s="1"/>
  <c r="S5741" i="1"/>
  <c r="S2816" i="1"/>
  <c r="T2816" i="1" s="1"/>
  <c r="S2820" i="1"/>
  <c r="T2820" i="1" s="1"/>
  <c r="S2821" i="1"/>
  <c r="T2821" i="1" s="1"/>
  <c r="S2822" i="1"/>
  <c r="T2822" i="1" s="1"/>
  <c r="S2823" i="1"/>
  <c r="T2823" i="1" s="1"/>
  <c r="S2824" i="1"/>
  <c r="T2824" i="1" s="1"/>
  <c r="S2825" i="1"/>
  <c r="T2825" i="1" s="1"/>
  <c r="S2840" i="1"/>
  <c r="T2840" i="1" s="1"/>
  <c r="S2841" i="1"/>
  <c r="T2841" i="1" s="1"/>
  <c r="S2842" i="1"/>
  <c r="T2842" i="1" s="1"/>
  <c r="S2843" i="1"/>
  <c r="T2843" i="1" s="1"/>
  <c r="S2844" i="1"/>
  <c r="T2844" i="1" s="1"/>
  <c r="S2826" i="1"/>
  <c r="T2826" i="1" s="1"/>
  <c r="S2827" i="1"/>
  <c r="T2827" i="1" s="1"/>
  <c r="S2828" i="1"/>
  <c r="T2828" i="1" s="1"/>
  <c r="S5742" i="1"/>
  <c r="S5743" i="1"/>
  <c r="S2817" i="1"/>
  <c r="T2817" i="1" s="1"/>
  <c r="S2818" i="1"/>
  <c r="T2818" i="1" s="1"/>
  <c r="S5745" i="1"/>
  <c r="S2829" i="1"/>
  <c r="T2829" i="1" s="1"/>
  <c r="S2830" i="1"/>
  <c r="T2830" i="1" s="1"/>
  <c r="S2831" i="1"/>
  <c r="T2831" i="1" s="1"/>
  <c r="S2832" i="1"/>
  <c r="T2832" i="1" s="1"/>
  <c r="S2833" i="1"/>
  <c r="T2833" i="1" s="1"/>
  <c r="S2834" i="1"/>
  <c r="T2834" i="1" s="1"/>
  <c r="S2845" i="1"/>
  <c r="T2845" i="1" s="1"/>
  <c r="S2846" i="1"/>
  <c r="T2846" i="1" s="1"/>
  <c r="S2847" i="1"/>
  <c r="T2847" i="1" s="1"/>
  <c r="S2848" i="1"/>
  <c r="T2848" i="1" s="1"/>
  <c r="S2849" i="1"/>
  <c r="T2849" i="1" s="1"/>
  <c r="S2835" i="1"/>
  <c r="T2835" i="1" s="1"/>
  <c r="S2836" i="1"/>
  <c r="T2836" i="1" s="1"/>
  <c r="S2837" i="1"/>
  <c r="T2837" i="1" s="1"/>
  <c r="S5720" i="1"/>
  <c r="S2710" i="1"/>
  <c r="T2710" i="1" s="1"/>
  <c r="S2711" i="1"/>
  <c r="T2711" i="1" s="1"/>
  <c r="S2712" i="1"/>
  <c r="T2712" i="1" s="1"/>
  <c r="S2713" i="1"/>
  <c r="T2713" i="1" s="1"/>
  <c r="S2714" i="1"/>
  <c r="T2714" i="1" s="1"/>
  <c r="S2715" i="1"/>
  <c r="T2715" i="1" s="1"/>
  <c r="S5746" i="1"/>
  <c r="S2851" i="1"/>
  <c r="T2851" i="1" s="1"/>
  <c r="S2852" i="1"/>
  <c r="T2852" i="1" s="1"/>
  <c r="S2853" i="1"/>
  <c r="T2853" i="1" s="1"/>
  <c r="S2854" i="1"/>
  <c r="T2854" i="1" s="1"/>
  <c r="S2855" i="1"/>
  <c r="T2855" i="1" s="1"/>
  <c r="S2856" i="1"/>
  <c r="T2856" i="1" s="1"/>
  <c r="S2857" i="1"/>
  <c r="T2857" i="1" s="1"/>
  <c r="S2858" i="1"/>
  <c r="T2858" i="1" s="1"/>
  <c r="S2859" i="1"/>
  <c r="T2859" i="1" s="1"/>
  <c r="S2861" i="1"/>
  <c r="T2861" i="1" s="1"/>
  <c r="S2862" i="1"/>
  <c r="T2862" i="1" s="1"/>
  <c r="S2864" i="1"/>
  <c r="T2864" i="1" s="1"/>
  <c r="S2863" i="1"/>
  <c r="T2863" i="1" s="1"/>
  <c r="S2865" i="1"/>
  <c r="T2865" i="1" s="1"/>
  <c r="S2866" i="1"/>
  <c r="T2866" i="1" s="1"/>
  <c r="S2867" i="1"/>
  <c r="T2867" i="1" s="1"/>
  <c r="S2868" i="1"/>
  <c r="T2868" i="1" s="1"/>
  <c r="S2869" i="1"/>
  <c r="T2869" i="1" s="1"/>
  <c r="S2870" i="1"/>
  <c r="T2870" i="1" s="1"/>
  <c r="S2871" i="1"/>
  <c r="T2871" i="1" s="1"/>
  <c r="S2872" i="1"/>
  <c r="T2872" i="1" s="1"/>
  <c r="S2873" i="1"/>
  <c r="T2873" i="1" s="1"/>
  <c r="S2874" i="1"/>
  <c r="T2874" i="1" s="1"/>
  <c r="S2875" i="1"/>
  <c r="T2875" i="1" s="1"/>
  <c r="S2876" i="1"/>
  <c r="S5747" i="1"/>
  <c r="S2877" i="1"/>
  <c r="T2877" i="1" s="1"/>
  <c r="S2878" i="1"/>
  <c r="T2878" i="1" s="1"/>
  <c r="S2879" i="1"/>
  <c r="T2879" i="1" s="1"/>
  <c r="S2880" i="1"/>
  <c r="T2880" i="1" s="1"/>
  <c r="S2881" i="1"/>
  <c r="T2881" i="1" s="1"/>
  <c r="S5748" i="1"/>
  <c r="S2882" i="1"/>
  <c r="T2882" i="1" s="1"/>
  <c r="S2883" i="1"/>
  <c r="T2883" i="1" s="1"/>
  <c r="S2884" i="1"/>
  <c r="T2884" i="1" s="1"/>
  <c r="S2885" i="1"/>
  <c r="T2885" i="1" s="1"/>
  <c r="S2886" i="1"/>
  <c r="T2886" i="1" s="1"/>
  <c r="S2887" i="1"/>
  <c r="T2887" i="1" s="1"/>
  <c r="S2888" i="1"/>
  <c r="T2888" i="1" s="1"/>
  <c r="S2889" i="1"/>
  <c r="T2889" i="1" s="1"/>
  <c r="S2890" i="1"/>
  <c r="S2892" i="1"/>
  <c r="T2892" i="1" s="1"/>
  <c r="S2891" i="1"/>
  <c r="T2891" i="1" s="1"/>
  <c r="S2893" i="1"/>
  <c r="T2893" i="1" s="1"/>
  <c r="S5751" i="1"/>
  <c r="S5752" i="1"/>
  <c r="S2910" i="1"/>
  <c r="T2910" i="1" s="1"/>
  <c r="S2895" i="1"/>
  <c r="T2895" i="1" s="1"/>
  <c r="S2911" i="1"/>
  <c r="T2911" i="1" s="1"/>
  <c r="S2896" i="1"/>
  <c r="T2896" i="1" s="1"/>
  <c r="S2897" i="1"/>
  <c r="T2897" i="1" s="1"/>
  <c r="S2898" i="1"/>
  <c r="T2898" i="1" s="1"/>
  <c r="S2899" i="1"/>
  <c r="T2899" i="1" s="1"/>
  <c r="S2900" i="1"/>
  <c r="T2900" i="1" s="1"/>
  <c r="S2901" i="1"/>
  <c r="T2901" i="1" s="1"/>
  <c r="S2902" i="1"/>
  <c r="T2902" i="1" s="1"/>
  <c r="S2903" i="1"/>
  <c r="T2903" i="1" s="1"/>
  <c r="S2912" i="1"/>
  <c r="S2913" i="1"/>
  <c r="T2913" i="1" s="1"/>
  <c r="S2914" i="1"/>
  <c r="T2914" i="1" s="1"/>
  <c r="S2906" i="1"/>
  <c r="T2906" i="1" s="1"/>
  <c r="S2907" i="1"/>
  <c r="T2907" i="1" s="1"/>
  <c r="S2908" i="1"/>
  <c r="T2908" i="1" s="1"/>
  <c r="S2909" i="1"/>
  <c r="T2909" i="1" s="1"/>
  <c r="S2894" i="1"/>
  <c r="T2894" i="1" s="1"/>
  <c r="S5749" i="1"/>
  <c r="S5750" i="1"/>
  <c r="S2915" i="1"/>
  <c r="S2927" i="1"/>
  <c r="T2927" i="1" s="1"/>
  <c r="S2928" i="1"/>
  <c r="T2928" i="1" s="1"/>
  <c r="S2929" i="1"/>
  <c r="T2929" i="1" s="1"/>
  <c r="S2917" i="1"/>
  <c r="T2917" i="1" s="1"/>
  <c r="S2918" i="1"/>
  <c r="T2918" i="1" s="1"/>
  <c r="S2919" i="1"/>
  <c r="T2919" i="1" s="1"/>
  <c r="S2924" i="1"/>
  <c r="T2924" i="1" s="1"/>
  <c r="S2925" i="1"/>
  <c r="T2925" i="1" s="1"/>
  <c r="S2926" i="1"/>
  <c r="T2926" i="1" s="1"/>
  <c r="S2930" i="1"/>
  <c r="T2930" i="1" s="1"/>
  <c r="S2931" i="1"/>
  <c r="T2931" i="1" s="1"/>
  <c r="S5754" i="1"/>
  <c r="S2932" i="1"/>
  <c r="T2932" i="1" s="1"/>
  <c r="S2933" i="1"/>
  <c r="T2933" i="1" s="1"/>
  <c r="S2934" i="1"/>
  <c r="T2934" i="1" s="1"/>
  <c r="S2935" i="1"/>
  <c r="T2935" i="1" s="1"/>
  <c r="S2936" i="1"/>
  <c r="T2936" i="1" s="1"/>
  <c r="S2937" i="1"/>
  <c r="T2937" i="1" s="1"/>
  <c r="S2938" i="1"/>
  <c r="T2938" i="1" s="1"/>
  <c r="S2939" i="1"/>
  <c r="T2939" i="1" s="1"/>
  <c r="S2940" i="1"/>
  <c r="T2940" i="1" s="1"/>
  <c r="S2941" i="1"/>
  <c r="T2941" i="1" s="1"/>
  <c r="S2942" i="1"/>
  <c r="T2942" i="1" s="1"/>
  <c r="S5755" i="1"/>
  <c r="S5756" i="1"/>
  <c r="S5757" i="1"/>
  <c r="S2916" i="1"/>
  <c r="T2916" i="1" s="1"/>
  <c r="S5758" i="1"/>
  <c r="S2943" i="1"/>
  <c r="T2943" i="1" s="1"/>
  <c r="S2944" i="1"/>
  <c r="T2944" i="1" s="1"/>
  <c r="S2945" i="1"/>
  <c r="T2945" i="1" s="1"/>
  <c r="S2946" i="1"/>
  <c r="T2946" i="1" s="1"/>
  <c r="S2948" i="1"/>
  <c r="T2948" i="1" s="1"/>
  <c r="S2949" i="1"/>
  <c r="T2949" i="1" s="1"/>
  <c r="S2947" i="1"/>
  <c r="T2947" i="1" s="1"/>
  <c r="S2950" i="1"/>
  <c r="T2950" i="1" s="1"/>
  <c r="S2951" i="1"/>
  <c r="T2951" i="1" s="1"/>
  <c r="S5759" i="1"/>
  <c r="S2953" i="1"/>
  <c r="T2953" i="1" s="1"/>
  <c r="S2952" i="1"/>
  <c r="T2952" i="1" s="1"/>
  <c r="S2954" i="1"/>
  <c r="T2954" i="1" s="1"/>
  <c r="S2955" i="1"/>
  <c r="T2955" i="1" s="1"/>
  <c r="S2956" i="1"/>
  <c r="T2956" i="1" s="1"/>
  <c r="S2957" i="1"/>
  <c r="T2957" i="1" s="1"/>
  <c r="S5760" i="1"/>
  <c r="S2958" i="1"/>
  <c r="T2958" i="1" s="1"/>
  <c r="S2959" i="1"/>
  <c r="T2959" i="1" s="1"/>
  <c r="S2960" i="1"/>
  <c r="T2960" i="1" s="1"/>
  <c r="S2961" i="1"/>
  <c r="T2961" i="1" s="1"/>
  <c r="S2962" i="1"/>
  <c r="T2962" i="1" s="1"/>
  <c r="S2963" i="1"/>
  <c r="T2963" i="1" s="1"/>
  <c r="S2964" i="1"/>
  <c r="T2964" i="1" s="1"/>
  <c r="S2965" i="1"/>
  <c r="T2965" i="1" s="1"/>
  <c r="S2966" i="1"/>
  <c r="T2966" i="1" s="1"/>
  <c r="S2967" i="1"/>
  <c r="T2967" i="1" s="1"/>
  <c r="S2968" i="1"/>
  <c r="T2968" i="1" s="1"/>
  <c r="S2969" i="1"/>
  <c r="T2969" i="1" s="1"/>
  <c r="S2970" i="1"/>
  <c r="T2970" i="1" s="1"/>
  <c r="S2974" i="1"/>
  <c r="T2974" i="1" s="1"/>
  <c r="S2975" i="1"/>
  <c r="T2975" i="1" s="1"/>
  <c r="S2976" i="1"/>
  <c r="T2976" i="1" s="1"/>
  <c r="S2977" i="1"/>
  <c r="T2977" i="1" s="1"/>
  <c r="S2978" i="1"/>
  <c r="T2978" i="1" s="1"/>
  <c r="S2979" i="1"/>
  <c r="T2979" i="1" s="1"/>
  <c r="S2980" i="1"/>
  <c r="T2980" i="1" s="1"/>
  <c r="S2981" i="1"/>
  <c r="T2981" i="1" s="1"/>
  <c r="S2982" i="1"/>
  <c r="T2982" i="1" s="1"/>
  <c r="S5761" i="1"/>
  <c r="S5762" i="1"/>
  <c r="S5763" i="1"/>
  <c r="S5764" i="1"/>
  <c r="S2986" i="1"/>
  <c r="T2986" i="1" s="1"/>
  <c r="S2971" i="1"/>
  <c r="T2971" i="1" s="1"/>
  <c r="S5765" i="1"/>
  <c r="S5766" i="1"/>
  <c r="S2991" i="1"/>
  <c r="T2991" i="1" s="1"/>
  <c r="S2992" i="1"/>
  <c r="T2992" i="1" s="1"/>
  <c r="S2993" i="1"/>
  <c r="T2993" i="1" s="1"/>
  <c r="S2994" i="1"/>
  <c r="T2994" i="1" s="1"/>
  <c r="S2995" i="1"/>
  <c r="T2995" i="1" s="1"/>
  <c r="S2996" i="1"/>
  <c r="T2996" i="1" s="1"/>
  <c r="S2997" i="1"/>
  <c r="T2997" i="1" s="1"/>
  <c r="S2998" i="1"/>
  <c r="T2998" i="1" s="1"/>
  <c r="S2999" i="1"/>
  <c r="T2999" i="1" s="1"/>
  <c r="S3000" i="1"/>
  <c r="T3000" i="1" s="1"/>
  <c r="S3001" i="1"/>
  <c r="T3001" i="1" s="1"/>
  <c r="S3002" i="1"/>
  <c r="T3002" i="1" s="1"/>
  <c r="S3003" i="1"/>
  <c r="T3003" i="1" s="1"/>
  <c r="S3004" i="1"/>
  <c r="T3004" i="1" s="1"/>
  <c r="S3006" i="1"/>
  <c r="T3006" i="1" s="1"/>
  <c r="S3005" i="1"/>
  <c r="T3005" i="1" s="1"/>
  <c r="S3007" i="1"/>
  <c r="T3007" i="1" s="1"/>
  <c r="S3008" i="1"/>
  <c r="T3008" i="1" s="1"/>
  <c r="S5768" i="1"/>
  <c r="S5769" i="1"/>
  <c r="S5770" i="1"/>
  <c r="S5771" i="1"/>
  <c r="S5772" i="1"/>
  <c r="S5773" i="1"/>
  <c r="S5774" i="1"/>
  <c r="S5775" i="1"/>
  <c r="S5776" i="1"/>
  <c r="S3020" i="1"/>
  <c r="T3020" i="1" s="1"/>
  <c r="S3021" i="1"/>
  <c r="T3021" i="1" s="1"/>
  <c r="S3022" i="1"/>
  <c r="S3023" i="1"/>
  <c r="T3023" i="1" s="1"/>
  <c r="S3024" i="1"/>
  <c r="T3024" i="1" s="1"/>
  <c r="S3025" i="1"/>
  <c r="T3025" i="1" s="1"/>
  <c r="S3028" i="1"/>
  <c r="T3028" i="1" s="1"/>
  <c r="S3029" i="1"/>
  <c r="T3029" i="1" s="1"/>
  <c r="S3031" i="1"/>
  <c r="T3031" i="1" s="1"/>
  <c r="S3032" i="1"/>
  <c r="T3032" i="1" s="1"/>
  <c r="S3033" i="1"/>
  <c r="T3033" i="1" s="1"/>
  <c r="S3034" i="1"/>
  <c r="T3034" i="1" s="1"/>
  <c r="S3035" i="1"/>
  <c r="T3035" i="1" s="1"/>
  <c r="S3036" i="1"/>
  <c r="T3036" i="1" s="1"/>
  <c r="S3037" i="1"/>
  <c r="T3037" i="1" s="1"/>
  <c r="S3038" i="1"/>
  <c r="T3038" i="1" s="1"/>
  <c r="S5778" i="1"/>
  <c r="S3030" i="1"/>
  <c r="T3030" i="1" s="1"/>
  <c r="S3039" i="1"/>
  <c r="T3039" i="1" s="1"/>
  <c r="S5779" i="1"/>
  <c r="S5780" i="1"/>
  <c r="S5781" i="1"/>
  <c r="S3040" i="1"/>
  <c r="T3040" i="1" s="1"/>
  <c r="S3041" i="1"/>
  <c r="T3041" i="1" s="1"/>
  <c r="S3042" i="1"/>
  <c r="T3042" i="1" s="1"/>
  <c r="S3043" i="1"/>
  <c r="T3043" i="1" s="1"/>
  <c r="S3044" i="1"/>
  <c r="T3044" i="1" s="1"/>
  <c r="S3045" i="1"/>
  <c r="T3045" i="1" s="1"/>
  <c r="S3046" i="1"/>
  <c r="T3046" i="1" s="1"/>
  <c r="S3047" i="1"/>
  <c r="S3058" i="1"/>
  <c r="S3051" i="1"/>
  <c r="T3051" i="1" s="1"/>
  <c r="S3048" i="1"/>
  <c r="T3048" i="1" s="1"/>
  <c r="S3049" i="1"/>
  <c r="T3049" i="1" s="1"/>
  <c r="S5782" i="1"/>
  <c r="S3182" i="1"/>
  <c r="T3182" i="1" s="1"/>
  <c r="S3052" i="1"/>
  <c r="T3052" i="1" s="1"/>
  <c r="S3053" i="1"/>
  <c r="T3053" i="1" s="1"/>
  <c r="S3054" i="1"/>
  <c r="T3054" i="1" s="1"/>
  <c r="S3055" i="1"/>
  <c r="T3055" i="1" s="1"/>
  <c r="S3056" i="1"/>
  <c r="T3056" i="1" s="1"/>
  <c r="S5783" i="1"/>
  <c r="S5784" i="1"/>
  <c r="S5785" i="1"/>
  <c r="S3050" i="1"/>
  <c r="T3050" i="1" s="1"/>
  <c r="S3057" i="1"/>
  <c r="T3057" i="1" s="1"/>
  <c r="S5786" i="1"/>
  <c r="S5787" i="1"/>
  <c r="S3061" i="1"/>
  <c r="T3061" i="1" s="1"/>
  <c r="S3062" i="1"/>
  <c r="T3062" i="1" s="1"/>
  <c r="S3063" i="1"/>
  <c r="T3063" i="1" s="1"/>
  <c r="S3064" i="1"/>
  <c r="T3064" i="1" s="1"/>
  <c r="S3065" i="1"/>
  <c r="T3065" i="1" s="1"/>
  <c r="S3066" i="1"/>
  <c r="T3066" i="1" s="1"/>
  <c r="S3067" i="1"/>
  <c r="T3067" i="1" s="1"/>
  <c r="S3068" i="1"/>
  <c r="T3068" i="1" s="1"/>
  <c r="S3069" i="1"/>
  <c r="T3069" i="1" s="1"/>
  <c r="S3070" i="1"/>
  <c r="T3070" i="1" s="1"/>
  <c r="S3071" i="1"/>
  <c r="S3072" i="1"/>
  <c r="T3072" i="1" s="1"/>
  <c r="S3073" i="1"/>
  <c r="T3073" i="1" s="1"/>
  <c r="S3074" i="1"/>
  <c r="T3074" i="1" s="1"/>
  <c r="S3075" i="1"/>
  <c r="T3075" i="1" s="1"/>
  <c r="S3076" i="1"/>
  <c r="T3076" i="1" s="1"/>
  <c r="S3077" i="1"/>
  <c r="T3077" i="1" s="1"/>
  <c r="S3078" i="1"/>
  <c r="T3078" i="1" s="1"/>
  <c r="S3079" i="1"/>
  <c r="T3079" i="1" s="1"/>
  <c r="S3080" i="1"/>
  <c r="T3080" i="1" s="1"/>
  <c r="S3081" i="1"/>
  <c r="T3081" i="1" s="1"/>
  <c r="S3082" i="1"/>
  <c r="T3082" i="1" s="1"/>
  <c r="S3083" i="1"/>
  <c r="T3083" i="1" s="1"/>
  <c r="S3086" i="1"/>
  <c r="T3086" i="1" s="1"/>
  <c r="S5789" i="1"/>
  <c r="S3087" i="1"/>
  <c r="T3087" i="1" s="1"/>
  <c r="S3088" i="1"/>
  <c r="T3088" i="1" s="1"/>
  <c r="S3089" i="1"/>
  <c r="T3089" i="1" s="1"/>
  <c r="S3090" i="1"/>
  <c r="T3090" i="1" s="1"/>
  <c r="S3091" i="1"/>
  <c r="T3091" i="1" s="1"/>
  <c r="S3092" i="1"/>
  <c r="T3092" i="1" s="1"/>
  <c r="S3093" i="1"/>
  <c r="T3093" i="1" s="1"/>
  <c r="S3094" i="1"/>
  <c r="T3094" i="1" s="1"/>
  <c r="S3095" i="1"/>
  <c r="T3095" i="1" s="1"/>
  <c r="S3096" i="1"/>
  <c r="T3096" i="1" s="1"/>
  <c r="S3097" i="1"/>
  <c r="T3097" i="1" s="1"/>
  <c r="S3098" i="1"/>
  <c r="T3098" i="1" s="1"/>
  <c r="S3099" i="1"/>
  <c r="T3099" i="1" s="1"/>
  <c r="S3100" i="1"/>
  <c r="T3100" i="1" s="1"/>
  <c r="S3101" i="1"/>
  <c r="T3101" i="1" s="1"/>
  <c r="S3102" i="1"/>
  <c r="T3102" i="1" s="1"/>
  <c r="S3106" i="1"/>
  <c r="T3106" i="1" s="1"/>
  <c r="S3107" i="1"/>
  <c r="T3107" i="1" s="1"/>
  <c r="S3108" i="1"/>
  <c r="T3108" i="1" s="1"/>
  <c r="S3109" i="1"/>
  <c r="T3109" i="1" s="1"/>
  <c r="S3110" i="1"/>
  <c r="T3110" i="1" s="1"/>
  <c r="S3111" i="1"/>
  <c r="T3111" i="1" s="1"/>
  <c r="S3113" i="1"/>
  <c r="T3113" i="1" s="1"/>
  <c r="S3114" i="1"/>
  <c r="T3114" i="1" s="1"/>
  <c r="S3115" i="1"/>
  <c r="T3115" i="1" s="1"/>
  <c r="S3116" i="1"/>
  <c r="T3116" i="1" s="1"/>
  <c r="S3117" i="1"/>
  <c r="T3117" i="1" s="1"/>
  <c r="S3112" i="1"/>
  <c r="T3112" i="1" s="1"/>
  <c r="S3103" i="1"/>
  <c r="T3103" i="1" s="1"/>
  <c r="S5790" i="1"/>
  <c r="S3118" i="1"/>
  <c r="T3118" i="1" s="1"/>
  <c r="S5792" i="1"/>
  <c r="S3119" i="1"/>
  <c r="T3119" i="1" s="1"/>
  <c r="S3120" i="1"/>
  <c r="T3120" i="1" s="1"/>
  <c r="S3121" i="1"/>
  <c r="T3121" i="1" s="1"/>
  <c r="S3122" i="1"/>
  <c r="T3122" i="1" s="1"/>
  <c r="S3123" i="1"/>
  <c r="T3123" i="1" s="1"/>
  <c r="S3124" i="1"/>
  <c r="T3124" i="1" s="1"/>
  <c r="S3125" i="1"/>
  <c r="T3125" i="1" s="1"/>
  <c r="S3126" i="1"/>
  <c r="T3126" i="1" s="1"/>
  <c r="S3127" i="1"/>
  <c r="T3127" i="1" s="1"/>
  <c r="S3128" i="1"/>
  <c r="T3128" i="1" s="1"/>
  <c r="S3129" i="1"/>
  <c r="T3129" i="1" s="1"/>
  <c r="S5793" i="1"/>
  <c r="S3130" i="1"/>
  <c r="T3130" i="1" s="1"/>
  <c r="S3131" i="1"/>
  <c r="S3132" i="1"/>
  <c r="T3132" i="1" s="1"/>
  <c r="S5794" i="1"/>
  <c r="S3133" i="1"/>
  <c r="T3133" i="1" s="1"/>
  <c r="S3134" i="1"/>
  <c r="T3134" i="1" s="1"/>
  <c r="S3135" i="1"/>
  <c r="T3135" i="1" s="1"/>
  <c r="S3136" i="1"/>
  <c r="T3136" i="1" s="1"/>
  <c r="S3137" i="1"/>
  <c r="T3137" i="1" s="1"/>
  <c r="S3138" i="1"/>
  <c r="T3138" i="1" s="1"/>
  <c r="S3139" i="1"/>
  <c r="T3139" i="1" s="1"/>
  <c r="S3140" i="1"/>
  <c r="T3140" i="1" s="1"/>
  <c r="S3141" i="1"/>
  <c r="T3141" i="1" s="1"/>
  <c r="S3149" i="1"/>
  <c r="T3149" i="1" s="1"/>
  <c r="S3150" i="1"/>
  <c r="T3150" i="1" s="1"/>
  <c r="S3151" i="1"/>
  <c r="T3151" i="1" s="1"/>
  <c r="S3152" i="1"/>
  <c r="T3152" i="1" s="1"/>
  <c r="S3153" i="1"/>
  <c r="T3153" i="1" s="1"/>
  <c r="S3154" i="1"/>
  <c r="T3154" i="1" s="1"/>
  <c r="S3155" i="1"/>
  <c r="T3155" i="1" s="1"/>
  <c r="S3156" i="1"/>
  <c r="T3156" i="1" s="1"/>
  <c r="S3157" i="1"/>
  <c r="T3157" i="1" s="1"/>
  <c r="S3158" i="1"/>
  <c r="T3158" i="1" s="1"/>
  <c r="S3159" i="1"/>
  <c r="T3159" i="1" s="1"/>
  <c r="S3160" i="1"/>
  <c r="S3161" i="1"/>
  <c r="S3162" i="1"/>
  <c r="T3162" i="1" s="1"/>
  <c r="S3163" i="1"/>
  <c r="T3163" i="1" s="1"/>
  <c r="S3164" i="1"/>
  <c r="T3164" i="1" s="1"/>
  <c r="S3165" i="1"/>
  <c r="T3165" i="1" s="1"/>
  <c r="S3143" i="1"/>
  <c r="T3143" i="1" s="1"/>
  <c r="S3144" i="1"/>
  <c r="T3144" i="1" s="1"/>
  <c r="S3145" i="1"/>
  <c r="T3145" i="1" s="1"/>
  <c r="S3146" i="1"/>
  <c r="T3146" i="1" s="1"/>
  <c r="S3147" i="1"/>
  <c r="T3147" i="1" s="1"/>
  <c r="S3148" i="1"/>
  <c r="T3148" i="1" s="1"/>
  <c r="S3166" i="1"/>
  <c r="T3166" i="1" s="1"/>
  <c r="S3167" i="1"/>
  <c r="T3167" i="1" s="1"/>
  <c r="S3168" i="1"/>
  <c r="T3168" i="1" s="1"/>
  <c r="S3169" i="1"/>
  <c r="T3169" i="1" s="1"/>
  <c r="S3170" i="1"/>
  <c r="T3170" i="1" s="1"/>
  <c r="S3171" i="1"/>
  <c r="T3171" i="1" s="1"/>
  <c r="S3173" i="1"/>
  <c r="T3173" i="1" s="1"/>
  <c r="S3174" i="1"/>
  <c r="T3174" i="1" s="1"/>
  <c r="S3175" i="1"/>
  <c r="T3175" i="1" s="1"/>
  <c r="S3176" i="1"/>
  <c r="T3176" i="1" s="1"/>
  <c r="S3177" i="1"/>
  <c r="T3177" i="1" s="1"/>
  <c r="S3178" i="1"/>
  <c r="T3178" i="1" s="1"/>
  <c r="S3179" i="1"/>
  <c r="T3179" i="1" s="1"/>
  <c r="S3180" i="1"/>
  <c r="T3180" i="1" s="1"/>
  <c r="S3181" i="1"/>
  <c r="T3181" i="1" s="1"/>
  <c r="S5796" i="1"/>
  <c r="S5797" i="1"/>
  <c r="S3183" i="1"/>
  <c r="T3183" i="1" s="1"/>
  <c r="S5798" i="1"/>
  <c r="S5799" i="1"/>
  <c r="S5801" i="1"/>
  <c r="S3187" i="1"/>
  <c r="T3187" i="1" s="1"/>
  <c r="S3188" i="1"/>
  <c r="T3188" i="1" s="1"/>
  <c r="S3189" i="1"/>
  <c r="T3189" i="1" s="1"/>
  <c r="S3186" i="1"/>
  <c r="T3186" i="1" s="1"/>
  <c r="S3216" i="1"/>
  <c r="T3216" i="1" s="1"/>
  <c r="S3217" i="1"/>
  <c r="T3217" i="1" s="1"/>
  <c r="S3218" i="1"/>
  <c r="T3218" i="1" s="1"/>
  <c r="S3219" i="1"/>
  <c r="T3219" i="1" s="1"/>
  <c r="S3220" i="1"/>
  <c r="T3220" i="1" s="1"/>
  <c r="S3221" i="1"/>
  <c r="T3221" i="1" s="1"/>
  <c r="S3222" i="1"/>
  <c r="T3222" i="1" s="1"/>
  <c r="S3223" i="1"/>
  <c r="T3223" i="1" s="1"/>
  <c r="S3224" i="1"/>
  <c r="T3224" i="1" s="1"/>
  <c r="S3225" i="1"/>
  <c r="T3225" i="1" s="1"/>
  <c r="S3226" i="1"/>
  <c r="T3226" i="1" s="1"/>
  <c r="S3227" i="1"/>
  <c r="T3227" i="1" s="1"/>
  <c r="S3228" i="1"/>
  <c r="T3228" i="1" s="1"/>
  <c r="S3229" i="1"/>
  <c r="T3229" i="1" s="1"/>
  <c r="S3230" i="1"/>
  <c r="T3230" i="1" s="1"/>
  <c r="S3212" i="1"/>
  <c r="S3232" i="1"/>
  <c r="T3232" i="1" s="1"/>
  <c r="S3233" i="1"/>
  <c r="T3233" i="1" s="1"/>
  <c r="S3191" i="1"/>
  <c r="T3191" i="1" s="1"/>
  <c r="S3192" i="1"/>
  <c r="T3192" i="1" s="1"/>
  <c r="S3215" i="1"/>
  <c r="T3215" i="1" s="1"/>
  <c r="S5802" i="1"/>
  <c r="S5803" i="1"/>
  <c r="S5804" i="1"/>
  <c r="S3231" i="1"/>
  <c r="T3231" i="1" s="1"/>
  <c r="S3193" i="1"/>
  <c r="T3193" i="1" s="1"/>
  <c r="S3194" i="1"/>
  <c r="T3194" i="1" s="1"/>
  <c r="S3195" i="1"/>
  <c r="T3195" i="1" s="1"/>
  <c r="S3196" i="1"/>
  <c r="T3196" i="1" s="1"/>
  <c r="S3197" i="1"/>
  <c r="T3197" i="1" s="1"/>
  <c r="S3198" i="1"/>
  <c r="T3198" i="1" s="1"/>
  <c r="S3199" i="1"/>
  <c r="S3200" i="1"/>
  <c r="T3200" i="1" s="1"/>
  <c r="S3201" i="1"/>
  <c r="T3201" i="1" s="1"/>
  <c r="S3202" i="1"/>
  <c r="T3202" i="1" s="1"/>
  <c r="S3203" i="1"/>
  <c r="T3203" i="1" s="1"/>
  <c r="S3204" i="1"/>
  <c r="S3205" i="1"/>
  <c r="T3205" i="1" s="1"/>
  <c r="S3206" i="1"/>
  <c r="T3206" i="1" s="1"/>
  <c r="S3207" i="1"/>
  <c r="S3208" i="1"/>
  <c r="T3208" i="1" s="1"/>
  <c r="S3209" i="1"/>
  <c r="T3209" i="1" s="1"/>
  <c r="S3210" i="1"/>
  <c r="T3210" i="1" s="1"/>
  <c r="S3211" i="1"/>
  <c r="T3211" i="1" s="1"/>
  <c r="S3235" i="1"/>
  <c r="T3235" i="1" s="1"/>
  <c r="S3236" i="1"/>
  <c r="T3236" i="1" s="1"/>
  <c r="S5805" i="1"/>
  <c r="S3237" i="1"/>
  <c r="T3237" i="1" s="1"/>
  <c r="S3238" i="1"/>
  <c r="T3238" i="1" s="1"/>
  <c r="S3239" i="1"/>
  <c r="T3239" i="1" s="1"/>
  <c r="S3240" i="1"/>
  <c r="T3240" i="1" s="1"/>
  <c r="S3241" i="1"/>
  <c r="T3241" i="1" s="1"/>
  <c r="S3242" i="1"/>
  <c r="T3242" i="1" s="1"/>
  <c r="S3243" i="1"/>
  <c r="T3243" i="1" s="1"/>
  <c r="S3244" i="1"/>
  <c r="T3244" i="1" s="1"/>
  <c r="S3245" i="1"/>
  <c r="T3245" i="1" s="1"/>
  <c r="S3249" i="1"/>
  <c r="T3249" i="1" s="1"/>
  <c r="S3250" i="1"/>
  <c r="T3250" i="1" s="1"/>
  <c r="S3251" i="1"/>
  <c r="T3251" i="1" s="1"/>
  <c r="S3252" i="1"/>
  <c r="T3252" i="1" s="1"/>
  <c r="S3253" i="1"/>
  <c r="T3253" i="1" s="1"/>
  <c r="S3254" i="1"/>
  <c r="T3254" i="1" s="1"/>
  <c r="S3248" i="1"/>
  <c r="T3248" i="1" s="1"/>
  <c r="S5806" i="1"/>
  <c r="S3255" i="1"/>
  <c r="T3255" i="1" s="1"/>
  <c r="S3256" i="1"/>
  <c r="T3256" i="1" s="1"/>
  <c r="S3265" i="1"/>
  <c r="T3265" i="1" s="1"/>
  <c r="S3266" i="1"/>
  <c r="T3266" i="1" s="1"/>
  <c r="S5807" i="1"/>
  <c r="S3260" i="1"/>
  <c r="T3260" i="1" s="1"/>
  <c r="S3261" i="1"/>
  <c r="T3261" i="1" s="1"/>
  <c r="S3262" i="1"/>
  <c r="T3262" i="1" s="1"/>
  <c r="S3263" i="1"/>
  <c r="T3263" i="1" s="1"/>
  <c r="S3264" i="1"/>
  <c r="T3264" i="1" s="1"/>
  <c r="S3267" i="1"/>
  <c r="T3267" i="1" s="1"/>
  <c r="S3268" i="1"/>
  <c r="T3268" i="1" s="1"/>
  <c r="S3269" i="1"/>
  <c r="T3269" i="1" s="1"/>
  <c r="S3270" i="1"/>
  <c r="T3270" i="1" s="1"/>
  <c r="S3271" i="1"/>
  <c r="T3271" i="1" s="1"/>
  <c r="S5808" i="1"/>
  <c r="S3258" i="1"/>
  <c r="T3258" i="1" s="1"/>
  <c r="S3275" i="1"/>
  <c r="T3275" i="1" s="1"/>
  <c r="S3272" i="1"/>
  <c r="T3272" i="1" s="1"/>
  <c r="S5809" i="1"/>
  <c r="S3273" i="1"/>
  <c r="T3273" i="1" s="1"/>
  <c r="S3274" i="1"/>
  <c r="T3274" i="1" s="1"/>
  <c r="S3276" i="1"/>
  <c r="T3276" i="1" s="1"/>
  <c r="S5810" i="1"/>
  <c r="S5811" i="1"/>
  <c r="S5812" i="1"/>
  <c r="S5813" i="1"/>
  <c r="S3277" i="1"/>
  <c r="T3277" i="1" s="1"/>
  <c r="S3278" i="1"/>
  <c r="T3278" i="1" s="1"/>
  <c r="S3279" i="1"/>
  <c r="T3279" i="1" s="1"/>
  <c r="S3280" i="1"/>
  <c r="T3280" i="1" s="1"/>
  <c r="S3281" i="1"/>
  <c r="T3281" i="1" s="1"/>
  <c r="S3282" i="1"/>
  <c r="S3283" i="1"/>
  <c r="T3283" i="1" s="1"/>
  <c r="S3284" i="1"/>
  <c r="T3284" i="1" s="1"/>
  <c r="S3285" i="1"/>
  <c r="T3285" i="1" s="1"/>
  <c r="S3286" i="1"/>
  <c r="T3286" i="1" s="1"/>
  <c r="S3287" i="1"/>
  <c r="T3287" i="1" s="1"/>
  <c r="S3288" i="1"/>
  <c r="T3288" i="1" s="1"/>
  <c r="S3289" i="1"/>
  <c r="T3289" i="1" s="1"/>
  <c r="S3290" i="1"/>
  <c r="T3290" i="1" s="1"/>
  <c r="S3291" i="1"/>
  <c r="T3291" i="1" s="1"/>
  <c r="S3292" i="1"/>
  <c r="T3292" i="1" s="1"/>
  <c r="S3293" i="1"/>
  <c r="S3294" i="1"/>
  <c r="T3294" i="1" s="1"/>
  <c r="S3295" i="1"/>
  <c r="T3295" i="1" s="1"/>
  <c r="S3296" i="1"/>
  <c r="T3296" i="1" s="1"/>
  <c r="S3306" i="1"/>
  <c r="T3306" i="1" s="1"/>
  <c r="S3307" i="1"/>
  <c r="T3307" i="1" s="1"/>
  <c r="S3308" i="1"/>
  <c r="T3308" i="1" s="1"/>
  <c r="S3309" i="1"/>
  <c r="T3309" i="1" s="1"/>
  <c r="S3310" i="1"/>
  <c r="T3310" i="1" s="1"/>
  <c r="S3311" i="1"/>
  <c r="T3311" i="1" s="1"/>
  <c r="S3300" i="1"/>
  <c r="T3300" i="1" s="1"/>
  <c r="S3301" i="1"/>
  <c r="T3301" i="1" s="1"/>
  <c r="S3302" i="1"/>
  <c r="T3302" i="1" s="1"/>
  <c r="S3303" i="1"/>
  <c r="T3303" i="1" s="1"/>
  <c r="S3304" i="1"/>
  <c r="T3304" i="1" s="1"/>
  <c r="S3305" i="1"/>
  <c r="T3305" i="1" s="1"/>
  <c r="S3297" i="1"/>
  <c r="T3297" i="1" s="1"/>
  <c r="S3298" i="1"/>
  <c r="S3299" i="1"/>
  <c r="T3299" i="1" s="1"/>
  <c r="S3314" i="1"/>
  <c r="T3314" i="1" s="1"/>
  <c r="S3315" i="1"/>
  <c r="T3315" i="1" s="1"/>
  <c r="S3316" i="1"/>
  <c r="T3316" i="1" s="1"/>
  <c r="S3317" i="1"/>
  <c r="T3317" i="1" s="1"/>
  <c r="S3318" i="1"/>
  <c r="T3318" i="1" s="1"/>
  <c r="S3319" i="1"/>
  <c r="T3319" i="1" s="1"/>
  <c r="S3320" i="1"/>
  <c r="T3320" i="1" s="1"/>
  <c r="S3321" i="1"/>
  <c r="T3321" i="1" s="1"/>
  <c r="S3322" i="1"/>
  <c r="T3322" i="1" s="1"/>
  <c r="S3323" i="1"/>
  <c r="T3323" i="1" s="1"/>
  <c r="S3324" i="1"/>
  <c r="T3324" i="1" s="1"/>
  <c r="S3325" i="1"/>
  <c r="T3325" i="1" s="1"/>
  <c r="S3326" i="1"/>
  <c r="T3326" i="1" s="1"/>
  <c r="S3327" i="1"/>
  <c r="T3327" i="1" s="1"/>
  <c r="S3328" i="1"/>
  <c r="T3328" i="1" s="1"/>
  <c r="S3329" i="1"/>
  <c r="T3329" i="1" s="1"/>
  <c r="S3330" i="1"/>
  <c r="T3330" i="1" s="1"/>
  <c r="S3331" i="1"/>
  <c r="T3331" i="1" s="1"/>
  <c r="S3332" i="1"/>
  <c r="T3332" i="1" s="1"/>
  <c r="S3333" i="1"/>
  <c r="T3333" i="1" s="1"/>
  <c r="S3334" i="1"/>
  <c r="T3334" i="1" s="1"/>
  <c r="S3335" i="1"/>
  <c r="T3335" i="1" s="1"/>
  <c r="S3336" i="1"/>
  <c r="T3336" i="1" s="1"/>
  <c r="S3337" i="1"/>
  <c r="T3337" i="1" s="1"/>
  <c r="S3338" i="1"/>
  <c r="T3338" i="1" s="1"/>
  <c r="S3339" i="1"/>
  <c r="T3339" i="1" s="1"/>
  <c r="S3340" i="1"/>
  <c r="T3340" i="1" s="1"/>
  <c r="S5814" i="1"/>
  <c r="S5815" i="1"/>
  <c r="S3341" i="1"/>
  <c r="T3341" i="1" s="1"/>
  <c r="S3342" i="1"/>
  <c r="T3342" i="1" s="1"/>
  <c r="S3343" i="1"/>
  <c r="T3343" i="1" s="1"/>
  <c r="S3344" i="1"/>
  <c r="T3344" i="1" s="1"/>
  <c r="S3345" i="1"/>
  <c r="T3345" i="1" s="1"/>
  <c r="S3346" i="1"/>
  <c r="T3346" i="1" s="1"/>
  <c r="S3347" i="1"/>
  <c r="T3347" i="1" s="1"/>
  <c r="S3348" i="1"/>
  <c r="T3348" i="1" s="1"/>
  <c r="S3351" i="1"/>
  <c r="T3351" i="1" s="1"/>
  <c r="S3352" i="1"/>
  <c r="T3352" i="1" s="1"/>
  <c r="S3353" i="1"/>
  <c r="T3353" i="1" s="1"/>
  <c r="S3354" i="1"/>
  <c r="T3354" i="1" s="1"/>
  <c r="S3355" i="1"/>
  <c r="T3355" i="1" s="1"/>
  <c r="S3356" i="1"/>
  <c r="T3356" i="1" s="1"/>
  <c r="S5816" i="1"/>
  <c r="S5817" i="1"/>
  <c r="S3358" i="1"/>
  <c r="T3358" i="1" s="1"/>
  <c r="S3359" i="1"/>
  <c r="T3359" i="1" s="1"/>
  <c r="S3361" i="1"/>
  <c r="T3361" i="1" s="1"/>
  <c r="S5818" i="1"/>
  <c r="S3362" i="1"/>
  <c r="T3362" i="1" s="1"/>
  <c r="S3363" i="1"/>
  <c r="T3363" i="1" s="1"/>
  <c r="S3364" i="1"/>
  <c r="T3364" i="1" s="1"/>
  <c r="S3368" i="1"/>
  <c r="T3368" i="1" s="1"/>
  <c r="S5819" i="1"/>
  <c r="S3390" i="1"/>
  <c r="T3390" i="1" s="1"/>
  <c r="S3391" i="1"/>
  <c r="T3391" i="1" s="1"/>
  <c r="S3392" i="1"/>
  <c r="T3392" i="1" s="1"/>
  <c r="S3393" i="1"/>
  <c r="T3393" i="1" s="1"/>
  <c r="S3382" i="1"/>
  <c r="T3382" i="1" s="1"/>
  <c r="S3369" i="1"/>
  <c r="T3369" i="1" s="1"/>
  <c r="S3370" i="1"/>
  <c r="T3370" i="1" s="1"/>
  <c r="S3371" i="1"/>
  <c r="T3371" i="1" s="1"/>
  <c r="S3372" i="1"/>
  <c r="T3372" i="1" s="1"/>
  <c r="S3373" i="1"/>
  <c r="T3373" i="1" s="1"/>
  <c r="S3374" i="1"/>
  <c r="T3374" i="1" s="1"/>
  <c r="S3375" i="1"/>
  <c r="T3375" i="1" s="1"/>
  <c r="S3376" i="1"/>
  <c r="T3376" i="1" s="1"/>
  <c r="S3377" i="1"/>
  <c r="T3377" i="1" s="1"/>
  <c r="S3386" i="1"/>
  <c r="T3386" i="1" s="1"/>
  <c r="S3387" i="1"/>
  <c r="T3387" i="1" s="1"/>
  <c r="S3395" i="1"/>
  <c r="T3395" i="1" s="1"/>
  <c r="S3396" i="1"/>
  <c r="T3396" i="1" s="1"/>
  <c r="S3380" i="1"/>
  <c r="T3380" i="1" s="1"/>
  <c r="S3381" i="1"/>
  <c r="T3381" i="1" s="1"/>
  <c r="S3378" i="1"/>
  <c r="S3379" i="1"/>
  <c r="T3379" i="1" s="1"/>
  <c r="S5820" i="1"/>
  <c r="S3398" i="1"/>
  <c r="T3398" i="1" s="1"/>
  <c r="S3399" i="1"/>
  <c r="T3399" i="1" s="1"/>
  <c r="S3400" i="1"/>
  <c r="T3400" i="1" s="1"/>
  <c r="S3401" i="1"/>
  <c r="T3401" i="1" s="1"/>
  <c r="S3402" i="1"/>
  <c r="T3402" i="1" s="1"/>
  <c r="S3403" i="1"/>
  <c r="T3403" i="1" s="1"/>
  <c r="S3385" i="1"/>
  <c r="T3385" i="1" s="1"/>
  <c r="S3404" i="1"/>
  <c r="T3404" i="1" s="1"/>
  <c r="S3405" i="1"/>
  <c r="T3405" i="1" s="1"/>
  <c r="S3406" i="1"/>
  <c r="T3406" i="1" s="1"/>
  <c r="S3407" i="1"/>
  <c r="T3407" i="1" s="1"/>
  <c r="S3408" i="1"/>
  <c r="T3408" i="1" s="1"/>
  <c r="S3409" i="1"/>
  <c r="T3409" i="1" s="1"/>
  <c r="S3410" i="1"/>
  <c r="T3410" i="1" s="1"/>
  <c r="S3411" i="1"/>
  <c r="T3411" i="1" s="1"/>
  <c r="S3412" i="1"/>
  <c r="T3412" i="1" s="1"/>
  <c r="S3413" i="1"/>
  <c r="T3413" i="1" s="1"/>
  <c r="S3414" i="1"/>
  <c r="S3415" i="1"/>
  <c r="T3415" i="1" s="1"/>
  <c r="S3417" i="1"/>
  <c r="T3417" i="1" s="1"/>
  <c r="S3418" i="1"/>
  <c r="T3418" i="1" s="1"/>
  <c r="S3419" i="1"/>
  <c r="T3419" i="1" s="1"/>
  <c r="S3420" i="1"/>
  <c r="T3420" i="1" s="1"/>
  <c r="S3421" i="1"/>
  <c r="T3421" i="1" s="1"/>
  <c r="S3422" i="1"/>
  <c r="T3422" i="1" s="1"/>
  <c r="S5821" i="1"/>
  <c r="S5822" i="1"/>
  <c r="S5823" i="1"/>
  <c r="S3424" i="1"/>
  <c r="T3424" i="1" s="1"/>
  <c r="S3423" i="1"/>
  <c r="T3423" i="1" s="1"/>
  <c r="S3425" i="1"/>
  <c r="T3425" i="1" s="1"/>
  <c r="S5824" i="1"/>
  <c r="S3365" i="1"/>
  <c r="T3365" i="1" s="1"/>
  <c r="S3366" i="1"/>
  <c r="T3366" i="1" s="1"/>
  <c r="S3367" i="1"/>
  <c r="T3367" i="1" s="1"/>
  <c r="S3427" i="1"/>
  <c r="T3427" i="1" s="1"/>
  <c r="S3426" i="1"/>
  <c r="T3426" i="1" s="1"/>
  <c r="S5825" i="1"/>
  <c r="S5826" i="1"/>
  <c r="S5827" i="1"/>
  <c r="S5828" i="1"/>
  <c r="S5829" i="1"/>
  <c r="S3430" i="1"/>
  <c r="T3430" i="1" s="1"/>
  <c r="S3431" i="1"/>
  <c r="T3431" i="1" s="1"/>
  <c r="S3432" i="1"/>
  <c r="T3432" i="1" s="1"/>
  <c r="S3433" i="1"/>
  <c r="T3433" i="1" s="1"/>
  <c r="S3434" i="1"/>
  <c r="T3434" i="1" s="1"/>
  <c r="S3435" i="1"/>
  <c r="T3435" i="1" s="1"/>
  <c r="S3436" i="1"/>
  <c r="T3436" i="1" s="1"/>
  <c r="S3462" i="1"/>
  <c r="T3462" i="1" s="1"/>
  <c r="S3463" i="1"/>
  <c r="T3463" i="1" s="1"/>
  <c r="S3464" i="1"/>
  <c r="T3464" i="1" s="1"/>
  <c r="S3465" i="1"/>
  <c r="T3465" i="1" s="1"/>
  <c r="S5830" i="1"/>
  <c r="S5831" i="1"/>
  <c r="S5832" i="1"/>
  <c r="S3466" i="1"/>
  <c r="T3466" i="1" s="1"/>
  <c r="S3467" i="1"/>
  <c r="T3467" i="1" s="1"/>
  <c r="S3468" i="1"/>
  <c r="T3468" i="1" s="1"/>
  <c r="S5833" i="1"/>
  <c r="S3470" i="1"/>
  <c r="T3470" i="1" s="1"/>
  <c r="S3471" i="1"/>
  <c r="T3471" i="1" s="1"/>
  <c r="S3472" i="1"/>
  <c r="T3472" i="1" s="1"/>
  <c r="S3473" i="1"/>
  <c r="T3473" i="1" s="1"/>
  <c r="S3474" i="1"/>
  <c r="T3474" i="1" s="1"/>
  <c r="S3475" i="1"/>
  <c r="T3475" i="1" s="1"/>
  <c r="S3476" i="1"/>
  <c r="T3476" i="1" s="1"/>
  <c r="S3477" i="1"/>
  <c r="T3477" i="1" s="1"/>
  <c r="S3478" i="1"/>
  <c r="T3478" i="1" s="1"/>
  <c r="S3479" i="1"/>
  <c r="T3479" i="1" s="1"/>
  <c r="S3480" i="1"/>
  <c r="T3480" i="1" s="1"/>
  <c r="S3481" i="1"/>
  <c r="T3481" i="1" s="1"/>
  <c r="S3482" i="1"/>
  <c r="T3482" i="1" s="1"/>
  <c r="S3483" i="1"/>
  <c r="T3483" i="1" s="1"/>
  <c r="S3469" i="1"/>
  <c r="T3469" i="1" s="1"/>
  <c r="S3461" i="1"/>
  <c r="T3461" i="1" s="1"/>
  <c r="S3484" i="1"/>
  <c r="T3484" i="1" s="1"/>
  <c r="S3485" i="1"/>
  <c r="T3485" i="1" s="1"/>
  <c r="S3486" i="1"/>
  <c r="T3486" i="1" s="1"/>
  <c r="S3487" i="1"/>
  <c r="T3487" i="1" s="1"/>
  <c r="S3488" i="1"/>
  <c r="T3488" i="1" s="1"/>
  <c r="S3489" i="1"/>
  <c r="T3489" i="1" s="1"/>
  <c r="S3504" i="1"/>
  <c r="T3504" i="1" s="1"/>
  <c r="S3492" i="1"/>
  <c r="T3492" i="1" s="1"/>
  <c r="S3493" i="1"/>
  <c r="T3493" i="1" s="1"/>
  <c r="S3497" i="1"/>
  <c r="S3494" i="1"/>
  <c r="T3494" i="1" s="1"/>
  <c r="S3495" i="1"/>
  <c r="T3495" i="1" s="1"/>
  <c r="S3498" i="1"/>
  <c r="T3498" i="1" s="1"/>
  <c r="S3499" i="1"/>
  <c r="T3499" i="1" s="1"/>
  <c r="S3500" i="1"/>
  <c r="T3500" i="1" s="1"/>
  <c r="S3501" i="1"/>
  <c r="T3501" i="1" s="1"/>
  <c r="S3502" i="1"/>
  <c r="T3502" i="1" s="1"/>
  <c r="S3496" i="1"/>
  <c r="T3496" i="1" s="1"/>
  <c r="S3491" i="1"/>
  <c r="T3491" i="1" s="1"/>
  <c r="S5834" i="1"/>
  <c r="S3490" i="1"/>
  <c r="T3490" i="1" s="1"/>
  <c r="S3503" i="1"/>
  <c r="T3503" i="1" s="1"/>
  <c r="S3505" i="1"/>
  <c r="T3505" i="1" s="1"/>
  <c r="S3506" i="1"/>
  <c r="T3506" i="1" s="1"/>
  <c r="S3507" i="1"/>
  <c r="T3507" i="1" s="1"/>
  <c r="S3508" i="1"/>
  <c r="T3508" i="1" s="1"/>
  <c r="S3509" i="1"/>
  <c r="T3509" i="1" s="1"/>
  <c r="S3510" i="1"/>
  <c r="T3510" i="1" s="1"/>
  <c r="S3511" i="1"/>
  <c r="T3511" i="1" s="1"/>
  <c r="S5835" i="1"/>
  <c r="S3513" i="1"/>
  <c r="T3513" i="1" s="1"/>
  <c r="S3514" i="1"/>
  <c r="T3514" i="1" s="1"/>
  <c r="S3515" i="1"/>
  <c r="T3515" i="1" s="1"/>
  <c r="S3516" i="1"/>
  <c r="T3516" i="1" s="1"/>
  <c r="S3517" i="1"/>
  <c r="T3517" i="1" s="1"/>
  <c r="S3518" i="1"/>
  <c r="T3518" i="1" s="1"/>
  <c r="S3519" i="1"/>
  <c r="T3519" i="1" s="1"/>
  <c r="S3520" i="1"/>
  <c r="T3520" i="1" s="1"/>
  <c r="S3521" i="1"/>
  <c r="T3521" i="1" s="1"/>
  <c r="S3522" i="1"/>
  <c r="T3522" i="1" s="1"/>
  <c r="S3523" i="1"/>
  <c r="T3523" i="1" s="1"/>
  <c r="S3524" i="1"/>
  <c r="S3525" i="1"/>
  <c r="T3525" i="1" s="1"/>
  <c r="S3526" i="1"/>
  <c r="T3526" i="1" s="1"/>
  <c r="S3527" i="1"/>
  <c r="T3527" i="1" s="1"/>
  <c r="S3528" i="1"/>
  <c r="T3528" i="1" s="1"/>
  <c r="S3512" i="1"/>
  <c r="T3512" i="1" s="1"/>
  <c r="S3452" i="1"/>
  <c r="T3452" i="1" s="1"/>
  <c r="S3453" i="1"/>
  <c r="T3453" i="1" s="1"/>
  <c r="S3529" i="1"/>
  <c r="T3529" i="1" s="1"/>
  <c r="S3530" i="1"/>
  <c r="T3530" i="1" s="1"/>
  <c r="S3531" i="1"/>
  <c r="T3531" i="1" s="1"/>
  <c r="S3532" i="1"/>
  <c r="T3532" i="1" s="1"/>
  <c r="S3533" i="1"/>
  <c r="T3533" i="1" s="1"/>
  <c r="S3534" i="1"/>
  <c r="T3534" i="1" s="1"/>
  <c r="S3535" i="1"/>
  <c r="T3535" i="1" s="1"/>
  <c r="S3536" i="1"/>
  <c r="T3536" i="1" s="1"/>
  <c r="S5836" i="1"/>
  <c r="S3537" i="1"/>
  <c r="T3537" i="1" s="1"/>
  <c r="S3538" i="1"/>
  <c r="T3538" i="1" s="1"/>
  <c r="S3539" i="1"/>
  <c r="T3539" i="1" s="1"/>
  <c r="S3540" i="1"/>
  <c r="T3540" i="1" s="1"/>
  <c r="S3541" i="1"/>
  <c r="T3541" i="1" s="1"/>
  <c r="S5837" i="1"/>
  <c r="S3550" i="1"/>
  <c r="T3550" i="1" s="1"/>
  <c r="S3551" i="1"/>
  <c r="T3551" i="1" s="1"/>
  <c r="S3552" i="1"/>
  <c r="T3552" i="1" s="1"/>
  <c r="S3553" i="1"/>
  <c r="T3553" i="1" s="1"/>
  <c r="S3554" i="1"/>
  <c r="T3554" i="1" s="1"/>
  <c r="S3555" i="1"/>
  <c r="S3556" i="1"/>
  <c r="T3556" i="1" s="1"/>
  <c r="S3557" i="1"/>
  <c r="T3557" i="1" s="1"/>
  <c r="S3558" i="1"/>
  <c r="T3558" i="1" s="1"/>
  <c r="S3559" i="1"/>
  <c r="T3559" i="1" s="1"/>
  <c r="S3560" i="1"/>
  <c r="T3560" i="1" s="1"/>
  <c r="S3561" i="1"/>
  <c r="T3561" i="1" s="1"/>
  <c r="S3562" i="1"/>
  <c r="T3562" i="1" s="1"/>
  <c r="S3563" i="1"/>
  <c r="T3563" i="1" s="1"/>
  <c r="S3564" i="1"/>
  <c r="T3564" i="1" s="1"/>
  <c r="S3565" i="1"/>
  <c r="T3565" i="1" s="1"/>
  <c r="S3566" i="1"/>
  <c r="T3566" i="1" s="1"/>
  <c r="S3567" i="1"/>
  <c r="T3567" i="1" s="1"/>
  <c r="S3568" i="1"/>
  <c r="T3568" i="1" s="1"/>
  <c r="S3569" i="1"/>
  <c r="T3569" i="1" s="1"/>
  <c r="S3570" i="1"/>
  <c r="T3570" i="1" s="1"/>
  <c r="S3571" i="1"/>
  <c r="T3571" i="1" s="1"/>
  <c r="S3579" i="1"/>
  <c r="T3579" i="1" s="1"/>
  <c r="S3580" i="1"/>
  <c r="T3580" i="1" s="1"/>
  <c r="S3581" i="1"/>
  <c r="T3581" i="1" s="1"/>
  <c r="S3582" i="1"/>
  <c r="T3582" i="1" s="1"/>
  <c r="S3583" i="1"/>
  <c r="T3583" i="1" s="1"/>
  <c r="S3584" i="1"/>
  <c r="T3584" i="1" s="1"/>
  <c r="S3544" i="1"/>
  <c r="T3544" i="1" s="1"/>
  <c r="S3545" i="1"/>
  <c r="T3545" i="1" s="1"/>
  <c r="S3546" i="1"/>
  <c r="T3546" i="1" s="1"/>
  <c r="S3547" i="1"/>
  <c r="T3547" i="1" s="1"/>
  <c r="S3585" i="1"/>
  <c r="T3585" i="1" s="1"/>
  <c r="S3572" i="1"/>
  <c r="T3572" i="1" s="1"/>
  <c r="S3573" i="1"/>
  <c r="T3573" i="1" s="1"/>
  <c r="S3574" i="1"/>
  <c r="T3574" i="1" s="1"/>
  <c r="S3575" i="1"/>
  <c r="T3575" i="1" s="1"/>
  <c r="S3576" i="1"/>
  <c r="T3576" i="1" s="1"/>
  <c r="S3577" i="1"/>
  <c r="T3577" i="1" s="1"/>
  <c r="S3578" i="1"/>
  <c r="T3578" i="1" s="1"/>
  <c r="S3548" i="1"/>
  <c r="T3548" i="1" s="1"/>
  <c r="S3549" i="1"/>
  <c r="T3549" i="1" s="1"/>
  <c r="S5838" i="1"/>
  <c r="S3586" i="1"/>
  <c r="T3586" i="1" s="1"/>
  <c r="S3587" i="1"/>
  <c r="T3587" i="1" s="1"/>
  <c r="S3588" i="1"/>
  <c r="T3588" i="1" s="1"/>
  <c r="S3589" i="1"/>
  <c r="T3589" i="1" s="1"/>
  <c r="S3590" i="1"/>
  <c r="T3590" i="1" s="1"/>
  <c r="S3591" i="1"/>
  <c r="T3591" i="1" s="1"/>
  <c r="S3592" i="1"/>
  <c r="T3592" i="1" s="1"/>
  <c r="S3594" i="1"/>
  <c r="T3594" i="1" s="1"/>
  <c r="S3593" i="1"/>
  <c r="T3593" i="1" s="1"/>
  <c r="S3595" i="1"/>
  <c r="T3595" i="1" s="1"/>
  <c r="S3542" i="1"/>
  <c r="T3542" i="1" s="1"/>
  <c r="S3543" i="1"/>
  <c r="T3543" i="1" s="1"/>
  <c r="S3597" i="1"/>
  <c r="T3597" i="1" s="1"/>
  <c r="S3596" i="1"/>
  <c r="T3596" i="1" s="1"/>
  <c r="S3598" i="1"/>
  <c r="T3598" i="1" s="1"/>
  <c r="S3601" i="1"/>
  <c r="T3601" i="1" s="1"/>
  <c r="S3599" i="1"/>
  <c r="T3599" i="1" s="1"/>
  <c r="S3600" i="1"/>
  <c r="T3600" i="1" s="1"/>
  <c r="S3605" i="1"/>
  <c r="T3605" i="1" s="1"/>
  <c r="S3606" i="1"/>
  <c r="T3606" i="1" s="1"/>
  <c r="S3607" i="1"/>
  <c r="T3607" i="1" s="1"/>
  <c r="S3608" i="1"/>
  <c r="T3608" i="1" s="1"/>
  <c r="S3609" i="1"/>
  <c r="T3609" i="1" s="1"/>
  <c r="S3610" i="1"/>
  <c r="T3610" i="1" s="1"/>
  <c r="S3611" i="1"/>
  <c r="T3611" i="1" s="1"/>
  <c r="S3612" i="1"/>
  <c r="T3612" i="1" s="1"/>
  <c r="S3613" i="1"/>
  <c r="T3613" i="1" s="1"/>
  <c r="S3614" i="1"/>
  <c r="T3614" i="1" s="1"/>
  <c r="S3615" i="1"/>
  <c r="T3615" i="1" s="1"/>
  <c r="S3616" i="1"/>
  <c r="T3616" i="1" s="1"/>
  <c r="S3617" i="1"/>
  <c r="T3617" i="1" s="1"/>
  <c r="S3618" i="1"/>
  <c r="T3618" i="1" s="1"/>
  <c r="S3619" i="1"/>
  <c r="T3619" i="1" s="1"/>
  <c r="S3620" i="1"/>
  <c r="T3620" i="1" s="1"/>
  <c r="S3621" i="1"/>
  <c r="T3621" i="1" s="1"/>
  <c r="S3622" i="1"/>
  <c r="T3622" i="1" s="1"/>
  <c r="S3624" i="1"/>
  <c r="T3624" i="1" s="1"/>
  <c r="S3627" i="1"/>
  <c r="T3627" i="1" s="1"/>
  <c r="S3628" i="1"/>
  <c r="T3628" i="1" s="1"/>
  <c r="S3625" i="1"/>
  <c r="T3625" i="1" s="1"/>
  <c r="S3626" i="1"/>
  <c r="T3626" i="1" s="1"/>
  <c r="S3629" i="1"/>
  <c r="T3629" i="1" s="1"/>
  <c r="S5842" i="1"/>
  <c r="S5843" i="1"/>
  <c r="S3630" i="1"/>
  <c r="T3630" i="1" s="1"/>
  <c r="S3631" i="1"/>
  <c r="T3631" i="1" s="1"/>
  <c r="S3602" i="1"/>
  <c r="T3602" i="1" s="1"/>
  <c r="S3603" i="1"/>
  <c r="T3603" i="1" s="1"/>
  <c r="S3604" i="1"/>
  <c r="T3604" i="1" s="1"/>
  <c r="S5840" i="1"/>
  <c r="S3632" i="1"/>
  <c r="T3632" i="1" s="1"/>
  <c r="S3633" i="1"/>
  <c r="T3633" i="1" s="1"/>
  <c r="S3634" i="1"/>
  <c r="T3634" i="1" s="1"/>
  <c r="S3635" i="1"/>
  <c r="T3635" i="1" s="1"/>
  <c r="S5844" i="1"/>
  <c r="S3636" i="1"/>
  <c r="T3636" i="1" s="1"/>
  <c r="S3623" i="1"/>
  <c r="T3623" i="1" s="1"/>
  <c r="S5845" i="1"/>
  <c r="S5846" i="1"/>
  <c r="S5847" i="1"/>
  <c r="S5841" i="1"/>
  <c r="S5848" i="1"/>
  <c r="S5849" i="1"/>
  <c r="S3637" i="1"/>
  <c r="T3637" i="1" s="1"/>
  <c r="S3638" i="1"/>
  <c r="T3638" i="1" s="1"/>
  <c r="S3639" i="1"/>
  <c r="T3639" i="1" s="1"/>
  <c r="S3640" i="1"/>
  <c r="T3640" i="1" s="1"/>
  <c r="S3641" i="1"/>
  <c r="T3641" i="1" s="1"/>
  <c r="S3642" i="1"/>
  <c r="T3642" i="1" s="1"/>
  <c r="S3643" i="1"/>
  <c r="T3643" i="1" s="1"/>
  <c r="S3644" i="1"/>
  <c r="T3644" i="1" s="1"/>
  <c r="S3645" i="1"/>
  <c r="T3645" i="1" s="1"/>
  <c r="S3646" i="1"/>
  <c r="T3646" i="1" s="1"/>
  <c r="S3647" i="1"/>
  <c r="T3647" i="1" s="1"/>
  <c r="S5850" i="1"/>
  <c r="S5851" i="1"/>
  <c r="S3652" i="1"/>
  <c r="T3652" i="1" s="1"/>
  <c r="S3653" i="1"/>
  <c r="T3653" i="1" s="1"/>
  <c r="S3654" i="1"/>
  <c r="T3654" i="1" s="1"/>
  <c r="S3648" i="1"/>
  <c r="T3648" i="1" s="1"/>
  <c r="S3649" i="1"/>
  <c r="T3649" i="1" s="1"/>
  <c r="S3650" i="1"/>
  <c r="T3650" i="1" s="1"/>
  <c r="S5852" i="1"/>
  <c r="S5853" i="1"/>
  <c r="S3651" i="1"/>
  <c r="T3651" i="1" s="1"/>
  <c r="S3655" i="1"/>
  <c r="T3655" i="1" s="1"/>
  <c r="S3656" i="1"/>
  <c r="T3656" i="1" s="1"/>
  <c r="S5854" i="1"/>
  <c r="S3657" i="1"/>
  <c r="T3657" i="1" s="1"/>
  <c r="S5855" i="1"/>
  <c r="S3677" i="1"/>
  <c r="T3677" i="1" s="1"/>
  <c r="S3678" i="1"/>
  <c r="T3678" i="1" s="1"/>
  <c r="S3658" i="1"/>
  <c r="T3658" i="1" s="1"/>
  <c r="S3659" i="1"/>
  <c r="T3659" i="1" s="1"/>
  <c r="S3660" i="1"/>
  <c r="T3660" i="1" s="1"/>
  <c r="S3679" i="1"/>
  <c r="T3679" i="1" s="1"/>
  <c r="S3680" i="1"/>
  <c r="T3680" i="1" s="1"/>
  <c r="S3681" i="1"/>
  <c r="T3681" i="1" s="1"/>
  <c r="S3661" i="1"/>
  <c r="T3661" i="1" s="1"/>
  <c r="S3682" i="1"/>
  <c r="T3682" i="1" s="1"/>
  <c r="S3683" i="1"/>
  <c r="T3683" i="1" s="1"/>
  <c r="S3684" i="1"/>
  <c r="T3684" i="1" s="1"/>
  <c r="S3685" i="1"/>
  <c r="T3685" i="1" s="1"/>
  <c r="S3662" i="1"/>
  <c r="T3662" i="1" s="1"/>
  <c r="S3663" i="1"/>
  <c r="T3663" i="1" s="1"/>
  <c r="S3686" i="1"/>
  <c r="T3686" i="1" s="1"/>
  <c r="S3687" i="1"/>
  <c r="T3687" i="1" s="1"/>
  <c r="S3690" i="1"/>
  <c r="T3690" i="1" s="1"/>
  <c r="S3666" i="1"/>
  <c r="T3666" i="1" s="1"/>
  <c r="S3667" i="1"/>
  <c r="T3667" i="1" s="1"/>
  <c r="S3668" i="1"/>
  <c r="T3668" i="1" s="1"/>
  <c r="S3669" i="1"/>
  <c r="T3669" i="1" s="1"/>
  <c r="S3670" i="1"/>
  <c r="T3670" i="1" s="1"/>
  <c r="S3671" i="1"/>
  <c r="T3671" i="1" s="1"/>
  <c r="S3672" i="1"/>
  <c r="T3672" i="1" s="1"/>
  <c r="S3673" i="1"/>
  <c r="T3673" i="1" s="1"/>
  <c r="S3674" i="1"/>
  <c r="T3674" i="1" s="1"/>
  <c r="S3675" i="1"/>
  <c r="T3675" i="1" s="1"/>
  <c r="S3676" i="1"/>
  <c r="T3676" i="1" s="1"/>
  <c r="S3664" i="1"/>
  <c r="T3664" i="1" s="1"/>
  <c r="S3688" i="1"/>
  <c r="T3688" i="1" s="1"/>
  <c r="S3665" i="1"/>
  <c r="T3665" i="1" s="1"/>
  <c r="S3689" i="1"/>
  <c r="S5839" i="1"/>
  <c r="S3691" i="1"/>
  <c r="T3691" i="1" s="1"/>
  <c r="S3693" i="1"/>
  <c r="T3693" i="1" s="1"/>
  <c r="S3694" i="1"/>
  <c r="T3694" i="1" s="1"/>
  <c r="S3692" i="1"/>
  <c r="T3692" i="1" s="1"/>
  <c r="S3697" i="1"/>
  <c r="T3697" i="1" s="1"/>
  <c r="S3698" i="1"/>
  <c r="T3698" i="1" s="1"/>
  <c r="S3699" i="1"/>
  <c r="T3699" i="1" s="1"/>
  <c r="S3700" i="1"/>
  <c r="T3700" i="1" s="1"/>
  <c r="S3701" i="1"/>
  <c r="T3701" i="1" s="1"/>
  <c r="S3702" i="1"/>
  <c r="T3702" i="1" s="1"/>
  <c r="S3703" i="1"/>
  <c r="T3703" i="1" s="1"/>
  <c r="S3704" i="1"/>
  <c r="T3704" i="1" s="1"/>
  <c r="S3705" i="1"/>
  <c r="T3705" i="1" s="1"/>
  <c r="S3706" i="1"/>
  <c r="T3706" i="1" s="1"/>
  <c r="S3707" i="1"/>
  <c r="T3707" i="1" s="1"/>
  <c r="S3708" i="1"/>
  <c r="T3708" i="1" s="1"/>
  <c r="S3709" i="1"/>
  <c r="T3709" i="1" s="1"/>
  <c r="S3710" i="1"/>
  <c r="T3710" i="1" s="1"/>
  <c r="S3711" i="1"/>
  <c r="T3711" i="1" s="1"/>
  <c r="S3712" i="1"/>
  <c r="T3712" i="1" s="1"/>
  <c r="S3713" i="1"/>
  <c r="T3713" i="1" s="1"/>
  <c r="S3714" i="1"/>
  <c r="T3714" i="1" s="1"/>
  <c r="S3715" i="1"/>
  <c r="T3715" i="1" s="1"/>
  <c r="S3695" i="1"/>
  <c r="T3695" i="1" s="1"/>
  <c r="S3696" i="1"/>
  <c r="T3696" i="1" s="1"/>
  <c r="S5856" i="1"/>
  <c r="S3716" i="1"/>
  <c r="S3723" i="1"/>
  <c r="T3723" i="1" s="1"/>
  <c r="S3724" i="1"/>
  <c r="T3724" i="1" s="1"/>
  <c r="S3725" i="1"/>
  <c r="T3725" i="1" s="1"/>
  <c r="S3726" i="1"/>
  <c r="T3726" i="1" s="1"/>
  <c r="S3727" i="1"/>
  <c r="T3727" i="1" s="1"/>
  <c r="S3728" i="1"/>
  <c r="T3728" i="1" s="1"/>
  <c r="S3729" i="1"/>
  <c r="T3729" i="1" s="1"/>
  <c r="S3730" i="1"/>
  <c r="T3730" i="1" s="1"/>
  <c r="S3731" i="1"/>
  <c r="T3731" i="1" s="1"/>
  <c r="S3732" i="1"/>
  <c r="T3732" i="1" s="1"/>
  <c r="S3733" i="1"/>
  <c r="T3733" i="1" s="1"/>
  <c r="S3734" i="1"/>
  <c r="T3734" i="1" s="1"/>
  <c r="S3735" i="1"/>
  <c r="T3735" i="1" s="1"/>
  <c r="S3736" i="1"/>
  <c r="T3736" i="1" s="1"/>
  <c r="S3737" i="1"/>
  <c r="T3737" i="1" s="1"/>
  <c r="S3738" i="1"/>
  <c r="T3738" i="1" s="1"/>
  <c r="S3739" i="1"/>
  <c r="T3739" i="1" s="1"/>
  <c r="S3740" i="1"/>
  <c r="T3740" i="1" s="1"/>
  <c r="S3741" i="1"/>
  <c r="T3741" i="1" s="1"/>
  <c r="S3742" i="1"/>
  <c r="T3742" i="1" s="1"/>
  <c r="S3743" i="1"/>
  <c r="T3743" i="1" s="1"/>
  <c r="S3744" i="1"/>
  <c r="T3744" i="1" s="1"/>
  <c r="S3745" i="1"/>
  <c r="T3745" i="1" s="1"/>
  <c r="S3746" i="1"/>
  <c r="T3746" i="1" s="1"/>
  <c r="S3747" i="1"/>
  <c r="T3747" i="1" s="1"/>
  <c r="S3748" i="1"/>
  <c r="T3748" i="1" s="1"/>
  <c r="S3749" i="1"/>
  <c r="T3749" i="1" s="1"/>
  <c r="S5857" i="1"/>
  <c r="S5858" i="1"/>
  <c r="S3750" i="1"/>
  <c r="T3750" i="1" s="1"/>
  <c r="S3751" i="1"/>
  <c r="T3751" i="1" s="1"/>
  <c r="S3717" i="1"/>
  <c r="T3717" i="1" s="1"/>
  <c r="S3718" i="1"/>
  <c r="T3718" i="1" s="1"/>
  <c r="S3719" i="1"/>
  <c r="T3719" i="1" s="1"/>
  <c r="S3720" i="1"/>
  <c r="T3720" i="1" s="1"/>
  <c r="S3721" i="1"/>
  <c r="T3721" i="1" s="1"/>
  <c r="S3722" i="1"/>
  <c r="S3752" i="1"/>
  <c r="T3752" i="1" s="1"/>
  <c r="S3753" i="1"/>
  <c r="T3753" i="1" s="1"/>
  <c r="S5859" i="1"/>
  <c r="S3754" i="1"/>
  <c r="T3754" i="1" s="1"/>
  <c r="S3755" i="1"/>
  <c r="T3755" i="1" s="1"/>
  <c r="S3761" i="1"/>
  <c r="T3761" i="1" s="1"/>
  <c r="S3757" i="1"/>
  <c r="T3757" i="1" s="1"/>
  <c r="S5860" i="1"/>
  <c r="S3762" i="1"/>
  <c r="T3762" i="1" s="1"/>
  <c r="S3764" i="1"/>
  <c r="T3764" i="1" s="1"/>
  <c r="S3759" i="1"/>
  <c r="T3759" i="1" s="1"/>
  <c r="S3760" i="1"/>
  <c r="T3760" i="1" s="1"/>
  <c r="S3758" i="1"/>
  <c r="T3758" i="1" s="1"/>
  <c r="S3763" i="1"/>
  <c r="T3763" i="1" s="1"/>
  <c r="S3756" i="1"/>
  <c r="T3756" i="1" s="1"/>
  <c r="S3793" i="1"/>
  <c r="T3793" i="1" s="1"/>
  <c r="S5864" i="1"/>
  <c r="S3794" i="1"/>
  <c r="T3794" i="1" s="1"/>
  <c r="S3795" i="1"/>
  <c r="T3795" i="1" s="1"/>
  <c r="S3796" i="1"/>
  <c r="T3796" i="1" s="1"/>
  <c r="S3797" i="1"/>
  <c r="T3797" i="1" s="1"/>
  <c r="S3798" i="1"/>
  <c r="T3798" i="1" s="1"/>
  <c r="S3799" i="1"/>
  <c r="T3799" i="1" s="1"/>
  <c r="S3800" i="1"/>
  <c r="T3800" i="1" s="1"/>
  <c r="S3801" i="1"/>
  <c r="T3801" i="1" s="1"/>
  <c r="S3802" i="1"/>
  <c r="T3802" i="1" s="1"/>
  <c r="S3803" i="1"/>
  <c r="T3803" i="1" s="1"/>
  <c r="S3789" i="1"/>
  <c r="T3789" i="1" s="1"/>
  <c r="S3790" i="1"/>
  <c r="T3790" i="1" s="1"/>
  <c r="S3791" i="1"/>
  <c r="T3791" i="1" s="1"/>
  <c r="S3792" i="1"/>
  <c r="T3792" i="1" s="1"/>
  <c r="S3804" i="1"/>
  <c r="T3804" i="1" s="1"/>
  <c r="S3805" i="1"/>
  <c r="T3805" i="1" s="1"/>
  <c r="S3806" i="1"/>
  <c r="T3806" i="1" s="1"/>
  <c r="S3807" i="1"/>
  <c r="T3807" i="1" s="1"/>
  <c r="S3813" i="1"/>
  <c r="T3813" i="1" s="1"/>
  <c r="S3808" i="1"/>
  <c r="T3808" i="1" s="1"/>
  <c r="S3809" i="1"/>
  <c r="T3809" i="1" s="1"/>
  <c r="S3810" i="1"/>
  <c r="T3810" i="1" s="1"/>
  <c r="S3811" i="1"/>
  <c r="T3811" i="1" s="1"/>
  <c r="S3812" i="1"/>
  <c r="T3812" i="1" s="1"/>
  <c r="S3835" i="1"/>
  <c r="T3835" i="1" s="1"/>
  <c r="S3836" i="1"/>
  <c r="T3836" i="1" s="1"/>
  <c r="S3837" i="1"/>
  <c r="T3837" i="1" s="1"/>
  <c r="S3838" i="1"/>
  <c r="T3838" i="1" s="1"/>
  <c r="S3839" i="1"/>
  <c r="T3839" i="1" s="1"/>
  <c r="S3840" i="1"/>
  <c r="T3840" i="1" s="1"/>
  <c r="S3841" i="1"/>
  <c r="T3841" i="1" s="1"/>
  <c r="S3842" i="1"/>
  <c r="T3842" i="1" s="1"/>
  <c r="S3843" i="1"/>
  <c r="T3843" i="1" s="1"/>
  <c r="S3844" i="1"/>
  <c r="T3844" i="1" s="1"/>
  <c r="S3845" i="1"/>
  <c r="T3845" i="1" s="1"/>
  <c r="S3846" i="1"/>
  <c r="T3846" i="1" s="1"/>
  <c r="S3847" i="1"/>
  <c r="T3847" i="1" s="1"/>
  <c r="S3848" i="1"/>
  <c r="T3848" i="1" s="1"/>
  <c r="S3817" i="1"/>
  <c r="T3817" i="1" s="1"/>
  <c r="S3865" i="1"/>
  <c r="T3865" i="1" s="1"/>
  <c r="S3866" i="1"/>
  <c r="T3866" i="1" s="1"/>
  <c r="S3867" i="1"/>
  <c r="T3867" i="1" s="1"/>
  <c r="S3818" i="1"/>
  <c r="T3818" i="1" s="1"/>
  <c r="S3819" i="1"/>
  <c r="T3819" i="1" s="1"/>
  <c r="S3820" i="1"/>
  <c r="T3820" i="1" s="1"/>
  <c r="S3821" i="1"/>
  <c r="S3822" i="1"/>
  <c r="T3822" i="1" s="1"/>
  <c r="S3823" i="1"/>
  <c r="T3823" i="1" s="1"/>
  <c r="S3824" i="1"/>
  <c r="T3824" i="1" s="1"/>
  <c r="S3825" i="1"/>
  <c r="T3825" i="1" s="1"/>
  <c r="S3826" i="1"/>
  <c r="T3826" i="1" s="1"/>
  <c r="S3827" i="1"/>
  <c r="T3827" i="1" s="1"/>
  <c r="S3828" i="1"/>
  <c r="T3828" i="1" s="1"/>
  <c r="S3829" i="1"/>
  <c r="T3829" i="1" s="1"/>
  <c r="S3830" i="1"/>
  <c r="T3830" i="1" s="1"/>
  <c r="S3831" i="1"/>
  <c r="T3831" i="1" s="1"/>
  <c r="S3832" i="1"/>
  <c r="T3832" i="1" s="1"/>
  <c r="S3833" i="1"/>
  <c r="T3833" i="1" s="1"/>
  <c r="S3834" i="1"/>
  <c r="T3834" i="1" s="1"/>
  <c r="S3849" i="1"/>
  <c r="T3849" i="1" s="1"/>
  <c r="S3850" i="1"/>
  <c r="T3850" i="1" s="1"/>
  <c r="S3851" i="1"/>
  <c r="T3851" i="1" s="1"/>
  <c r="S3852" i="1"/>
  <c r="T3852" i="1" s="1"/>
  <c r="S3853" i="1"/>
  <c r="T3853" i="1" s="1"/>
  <c r="S3854" i="1"/>
  <c r="T3854" i="1" s="1"/>
  <c r="S3855" i="1"/>
  <c r="T3855" i="1" s="1"/>
  <c r="S3856" i="1"/>
  <c r="T3856" i="1" s="1"/>
  <c r="S3857" i="1"/>
  <c r="T3857" i="1" s="1"/>
  <c r="S3858" i="1"/>
  <c r="T3858" i="1" s="1"/>
  <c r="S3859" i="1"/>
  <c r="T3859" i="1" s="1"/>
  <c r="S3860" i="1"/>
  <c r="T3860" i="1" s="1"/>
  <c r="S3861" i="1"/>
  <c r="T3861" i="1" s="1"/>
  <c r="S3862" i="1"/>
  <c r="T3862" i="1" s="1"/>
  <c r="S3868" i="1"/>
  <c r="T3868" i="1" s="1"/>
  <c r="S3869" i="1"/>
  <c r="T3869" i="1" s="1"/>
  <c r="S3870" i="1"/>
  <c r="T3870" i="1" s="1"/>
  <c r="S3871" i="1"/>
  <c r="T3871" i="1" s="1"/>
  <c r="S3872" i="1"/>
  <c r="T3872" i="1" s="1"/>
  <c r="S3873" i="1"/>
  <c r="T3873" i="1" s="1"/>
  <c r="S3874" i="1"/>
  <c r="T3874" i="1" s="1"/>
  <c r="S3814" i="1"/>
  <c r="T3814" i="1" s="1"/>
  <c r="S3815" i="1"/>
  <c r="T3815" i="1" s="1"/>
  <c r="S3863" i="1"/>
  <c r="T3863" i="1" s="1"/>
  <c r="S3864" i="1"/>
  <c r="T3864" i="1" s="1"/>
  <c r="S5865" i="1"/>
  <c r="S3880" i="1"/>
  <c r="S3881" i="1"/>
  <c r="T3881" i="1" s="1"/>
  <c r="S3882" i="1"/>
  <c r="T3882" i="1" s="1"/>
  <c r="S3883" i="1"/>
  <c r="T3883" i="1" s="1"/>
  <c r="S3884" i="1"/>
  <c r="T3884" i="1" s="1"/>
  <c r="S3885" i="1"/>
  <c r="T3885" i="1" s="1"/>
  <c r="S3886" i="1"/>
  <c r="T3886" i="1" s="1"/>
  <c r="S3887" i="1"/>
  <c r="T3887" i="1" s="1"/>
  <c r="S3888" i="1"/>
  <c r="T3888" i="1" s="1"/>
  <c r="S3889" i="1"/>
  <c r="T3889" i="1" s="1"/>
  <c r="S3890" i="1"/>
  <c r="T3890" i="1" s="1"/>
  <c r="S3902" i="1"/>
  <c r="T3902" i="1" s="1"/>
  <c r="S3903" i="1"/>
  <c r="T3903" i="1" s="1"/>
  <c r="S3904" i="1"/>
  <c r="T3904" i="1" s="1"/>
  <c r="S3905" i="1"/>
  <c r="T3905" i="1" s="1"/>
  <c r="S3906" i="1"/>
  <c r="T3906" i="1" s="1"/>
  <c r="S3907" i="1"/>
  <c r="T3907" i="1" s="1"/>
  <c r="S3908" i="1"/>
  <c r="T3908" i="1" s="1"/>
  <c r="S3897" i="1"/>
  <c r="T3897" i="1" s="1"/>
  <c r="S3898" i="1"/>
  <c r="T3898" i="1" s="1"/>
  <c r="S3899" i="1"/>
  <c r="T3899" i="1" s="1"/>
  <c r="S3900" i="1"/>
  <c r="T3900" i="1" s="1"/>
  <c r="S3901" i="1"/>
  <c r="T3901" i="1" s="1"/>
  <c r="S5866" i="1"/>
  <c r="S3914" i="1"/>
  <c r="S3915" i="1"/>
  <c r="T3915" i="1" s="1"/>
  <c r="S3916" i="1"/>
  <c r="T3916" i="1" s="1"/>
  <c r="S3917" i="1"/>
  <c r="T3917" i="1" s="1"/>
  <c r="S3910" i="1"/>
  <c r="T3910" i="1" s="1"/>
  <c r="S3893" i="1"/>
  <c r="T3893" i="1" s="1"/>
  <c r="S3894" i="1"/>
  <c r="T3894" i="1" s="1"/>
  <c r="S3918" i="1"/>
  <c r="T3918" i="1" s="1"/>
  <c r="S3911" i="1"/>
  <c r="T3911" i="1" s="1"/>
  <c r="S3912" i="1"/>
  <c r="T3912" i="1" s="1"/>
  <c r="S3913" i="1"/>
  <c r="T3913" i="1" s="1"/>
  <c r="S3895" i="1"/>
  <c r="T3895" i="1" s="1"/>
  <c r="S3896" i="1"/>
  <c r="T3896" i="1" s="1"/>
  <c r="S3922" i="1"/>
  <c r="T3922" i="1" s="1"/>
  <c r="S3923" i="1"/>
  <c r="T3923" i="1" s="1"/>
  <c r="S3924" i="1"/>
  <c r="T3924" i="1" s="1"/>
  <c r="S3925" i="1"/>
  <c r="T3925" i="1" s="1"/>
  <c r="S3926" i="1"/>
  <c r="T3926" i="1" s="1"/>
  <c r="S3919" i="1"/>
  <c r="T3919" i="1" s="1"/>
  <c r="S3920" i="1"/>
  <c r="T3920" i="1" s="1"/>
  <c r="S3921" i="1"/>
  <c r="T3921" i="1" s="1"/>
  <c r="S5868" i="1"/>
  <c r="S5869" i="1"/>
  <c r="S3927" i="1"/>
  <c r="T3927" i="1" s="1"/>
  <c r="S3928" i="1"/>
  <c r="T3928" i="1" s="1"/>
  <c r="S3929" i="1"/>
  <c r="T3929" i="1" s="1"/>
  <c r="S3930" i="1"/>
  <c r="T3930" i="1" s="1"/>
  <c r="S3931" i="1"/>
  <c r="T3931" i="1" s="1"/>
  <c r="S3932" i="1"/>
  <c r="T3932" i="1" s="1"/>
  <c r="S3933" i="1"/>
  <c r="T3933" i="1" s="1"/>
  <c r="S3934" i="1"/>
  <c r="T3934" i="1" s="1"/>
  <c r="S3935" i="1"/>
  <c r="T3935" i="1" s="1"/>
  <c r="S3936" i="1"/>
  <c r="T3936" i="1" s="1"/>
  <c r="S3937" i="1"/>
  <c r="T3937" i="1" s="1"/>
  <c r="S3938" i="1"/>
  <c r="T3938" i="1" s="1"/>
  <c r="S3939" i="1"/>
  <c r="T3939" i="1" s="1"/>
  <c r="S3941" i="1"/>
  <c r="T3941" i="1" s="1"/>
  <c r="S3942" i="1"/>
  <c r="T3942" i="1" s="1"/>
  <c r="S5870" i="1"/>
  <c r="S3944" i="1"/>
  <c r="T3944" i="1" s="1"/>
  <c r="S5871" i="1"/>
  <c r="S3946" i="1"/>
  <c r="T3946" i="1" s="1"/>
  <c r="S3945" i="1"/>
  <c r="T3945" i="1" s="1"/>
  <c r="S5872" i="1"/>
  <c r="S3947" i="1"/>
  <c r="T3947" i="1" s="1"/>
  <c r="S3948" i="1"/>
  <c r="T3948" i="1" s="1"/>
  <c r="S5873" i="1"/>
  <c r="S3949" i="1"/>
  <c r="T3949" i="1" s="1"/>
  <c r="S3950" i="1"/>
  <c r="T3950" i="1" s="1"/>
  <c r="S3951" i="1"/>
  <c r="T3951" i="1" s="1"/>
  <c r="S5874" i="1"/>
  <c r="S3952" i="1"/>
  <c r="T3952" i="1" s="1"/>
  <c r="S5875" i="1"/>
  <c r="S5878" i="1"/>
  <c r="S3963" i="1"/>
  <c r="T3963" i="1" s="1"/>
  <c r="S3964" i="1"/>
  <c r="T3964" i="1" s="1"/>
  <c r="S3965" i="1"/>
  <c r="T3965" i="1" s="1"/>
  <c r="S3966" i="1"/>
  <c r="T3966" i="1" s="1"/>
  <c r="S3967" i="1"/>
  <c r="T3967" i="1" s="1"/>
  <c r="S3968" i="1"/>
  <c r="T3968" i="1" s="1"/>
  <c r="S3969" i="1"/>
  <c r="T3969" i="1" s="1"/>
  <c r="S3970" i="1"/>
  <c r="T3970" i="1" s="1"/>
  <c r="S3971" i="1"/>
  <c r="T3971" i="1" s="1"/>
  <c r="S3972" i="1"/>
  <c r="T3972" i="1" s="1"/>
  <c r="S3973" i="1"/>
  <c r="S3953" i="1"/>
  <c r="T3953" i="1" s="1"/>
  <c r="S3954" i="1"/>
  <c r="T3954" i="1" s="1"/>
  <c r="S3955" i="1"/>
  <c r="T3955" i="1" s="1"/>
  <c r="S3956" i="1"/>
  <c r="T3956" i="1" s="1"/>
  <c r="S3957" i="1"/>
  <c r="T3957" i="1" s="1"/>
  <c r="S3958" i="1"/>
  <c r="T3958" i="1" s="1"/>
  <c r="S3959" i="1"/>
  <c r="T3959" i="1" s="1"/>
  <c r="S3960" i="1"/>
  <c r="T3960" i="1" s="1"/>
  <c r="S3961" i="1"/>
  <c r="T3961" i="1" s="1"/>
  <c r="S3962" i="1"/>
  <c r="T3962" i="1" s="1"/>
  <c r="S5879" i="1"/>
  <c r="S5880" i="1"/>
  <c r="S3976" i="1"/>
  <c r="T3976" i="1" s="1"/>
  <c r="S3977" i="1"/>
  <c r="T3977" i="1" s="1"/>
  <c r="S3979" i="1"/>
  <c r="T3979" i="1" s="1"/>
  <c r="S5881" i="1"/>
  <c r="S5882" i="1"/>
  <c r="S3980" i="1"/>
  <c r="T3980" i="1" s="1"/>
  <c r="S3981" i="1"/>
  <c r="T3981" i="1" s="1"/>
  <c r="S3986" i="1"/>
  <c r="T3986" i="1" s="1"/>
  <c r="S3983" i="1"/>
  <c r="T3983" i="1" s="1"/>
  <c r="S3984" i="1"/>
  <c r="T3984" i="1" s="1"/>
  <c r="S3985" i="1"/>
  <c r="T3985" i="1" s="1"/>
  <c r="S5884" i="1"/>
  <c r="S3987" i="1"/>
  <c r="T3987" i="1" s="1"/>
  <c r="S3988" i="1"/>
  <c r="T3988" i="1" s="1"/>
  <c r="S5885" i="1"/>
  <c r="S3989" i="1"/>
  <c r="T3989" i="1" s="1"/>
  <c r="S3990" i="1"/>
  <c r="T3990" i="1" s="1"/>
  <c r="S3991" i="1"/>
  <c r="T3991" i="1" s="1"/>
  <c r="S5886" i="1"/>
  <c r="S5887" i="1"/>
  <c r="S3993" i="1"/>
  <c r="T3993" i="1" s="1"/>
  <c r="S3992" i="1"/>
  <c r="T3992" i="1" s="1"/>
  <c r="S3996" i="1"/>
  <c r="T3996" i="1" s="1"/>
  <c r="S3995" i="1"/>
  <c r="T3995" i="1" s="1"/>
  <c r="S3994" i="1"/>
  <c r="T3994" i="1" s="1"/>
  <c r="S5888" i="1"/>
  <c r="S5889" i="1"/>
  <c r="S5891" i="1"/>
  <c r="S5892" i="1"/>
  <c r="S5893" i="1"/>
  <c r="S5894" i="1"/>
  <c r="S5877" i="1"/>
  <c r="S5896" i="1"/>
  <c r="S3998" i="1"/>
  <c r="T3998" i="1" s="1"/>
  <c r="S3999" i="1"/>
  <c r="T3999" i="1" s="1"/>
  <c r="S4000" i="1"/>
  <c r="T4000" i="1" s="1"/>
  <c r="S5898" i="1"/>
  <c r="S5899" i="1"/>
  <c r="S5900" i="1"/>
  <c r="S4002" i="1"/>
  <c r="T4002" i="1" s="1"/>
  <c r="S4003" i="1"/>
  <c r="T4003" i="1" s="1"/>
  <c r="S4004" i="1"/>
  <c r="T4004" i="1" s="1"/>
  <c r="S4005" i="1"/>
  <c r="T4005" i="1" s="1"/>
  <c r="S4006" i="1"/>
  <c r="T4006" i="1" s="1"/>
  <c r="S4007" i="1"/>
  <c r="T4007" i="1" s="1"/>
  <c r="S5902" i="1"/>
  <c r="S4009" i="1"/>
  <c r="T4009" i="1" s="1"/>
  <c r="S4010" i="1"/>
  <c r="T4010" i="1" s="1"/>
  <c r="S4015" i="1"/>
  <c r="T4015" i="1" s="1"/>
  <c r="S4020" i="1"/>
  <c r="T4020" i="1" s="1"/>
  <c r="S4017" i="1"/>
  <c r="T4017" i="1" s="1"/>
  <c r="S4019" i="1"/>
  <c r="T4019" i="1" s="1"/>
  <c r="S4018" i="1"/>
  <c r="T4018" i="1" s="1"/>
  <c r="S4023" i="1"/>
  <c r="T4023" i="1" s="1"/>
  <c r="S5903" i="1"/>
  <c r="S5904" i="1"/>
  <c r="S4024" i="1"/>
  <c r="T4024" i="1" s="1"/>
  <c r="S4025" i="1"/>
  <c r="T4025" i="1" s="1"/>
  <c r="S4026" i="1"/>
  <c r="T4026" i="1" s="1"/>
  <c r="S4027" i="1"/>
  <c r="T4027" i="1" s="1"/>
  <c r="S4028" i="1"/>
  <c r="T4028" i="1" s="1"/>
  <c r="S4029" i="1"/>
  <c r="T4029" i="1" s="1"/>
  <c r="S4033" i="1"/>
  <c r="T4033" i="1" s="1"/>
  <c r="S4031" i="1"/>
  <c r="T4031" i="1" s="1"/>
  <c r="S4035" i="1"/>
  <c r="T4035" i="1" s="1"/>
  <c r="S5905" i="1"/>
  <c r="S4036" i="1"/>
  <c r="T4036" i="1" s="1"/>
  <c r="S4037" i="1"/>
  <c r="T4037" i="1" s="1"/>
  <c r="S4038" i="1"/>
  <c r="T4038" i="1" s="1"/>
  <c r="S4043" i="1"/>
  <c r="T4043" i="1" s="1"/>
  <c r="S4044" i="1"/>
  <c r="T4044" i="1" s="1"/>
  <c r="S4045" i="1"/>
  <c r="T4045" i="1" s="1"/>
  <c r="S4042" i="1"/>
  <c r="T4042" i="1" s="1"/>
  <c r="S4046" i="1"/>
  <c r="T4046" i="1" s="1"/>
  <c r="S4047" i="1"/>
  <c r="T4047" i="1" s="1"/>
  <c r="S4048" i="1"/>
  <c r="T4048" i="1" s="1"/>
  <c r="S4049" i="1"/>
  <c r="T4049" i="1" s="1"/>
  <c r="S4052" i="1"/>
  <c r="T4052" i="1" s="1"/>
  <c r="S4053" i="1"/>
  <c r="T4053" i="1" s="1"/>
  <c r="S4054" i="1"/>
  <c r="T4054" i="1" s="1"/>
  <c r="S4055" i="1"/>
  <c r="T4055" i="1" s="1"/>
  <c r="S4056" i="1"/>
  <c r="T4056" i="1" s="1"/>
  <c r="S4057" i="1"/>
  <c r="T4057" i="1" s="1"/>
  <c r="S4034" i="1"/>
  <c r="T4034" i="1" s="1"/>
  <c r="S4032" i="1"/>
  <c r="T4032" i="1" s="1"/>
  <c r="S4058" i="1"/>
  <c r="T4058" i="1" s="1"/>
  <c r="S4059" i="1"/>
  <c r="T4059" i="1" s="1"/>
  <c r="S4060" i="1"/>
  <c r="T4060" i="1" s="1"/>
  <c r="S4078" i="1"/>
  <c r="T4078" i="1" s="1"/>
  <c r="S4079" i="1"/>
  <c r="T4079" i="1" s="1"/>
  <c r="S4080" i="1"/>
  <c r="T4080" i="1" s="1"/>
  <c r="S4081" i="1"/>
  <c r="T4081" i="1" s="1"/>
  <c r="S4082" i="1"/>
  <c r="T4082" i="1" s="1"/>
  <c r="S4083" i="1"/>
  <c r="T4083" i="1" s="1"/>
  <c r="S4084" i="1"/>
  <c r="T4084" i="1" s="1"/>
  <c r="S4085" i="1"/>
  <c r="T4085" i="1" s="1"/>
  <c r="S4086" i="1"/>
  <c r="T4086" i="1" s="1"/>
  <c r="S4087" i="1"/>
  <c r="T4087" i="1" s="1"/>
  <c r="S4088" i="1"/>
  <c r="T4088" i="1" s="1"/>
  <c r="S4089" i="1"/>
  <c r="T4089" i="1" s="1"/>
  <c r="S4090" i="1"/>
  <c r="T4090" i="1" s="1"/>
  <c r="S4091" i="1"/>
  <c r="T4091" i="1" s="1"/>
  <c r="S4092" i="1"/>
  <c r="T4092" i="1" s="1"/>
  <c r="S4093" i="1"/>
  <c r="S4094" i="1"/>
  <c r="T4094" i="1" s="1"/>
  <c r="S4095" i="1"/>
  <c r="T4095" i="1" s="1"/>
  <c r="S4096" i="1"/>
  <c r="T4096" i="1" s="1"/>
  <c r="S4097" i="1"/>
  <c r="T4097" i="1" s="1"/>
  <c r="S4098" i="1"/>
  <c r="T4098" i="1" s="1"/>
  <c r="S4100" i="1"/>
  <c r="T4100" i="1" s="1"/>
  <c r="S4101" i="1"/>
  <c r="T4101" i="1" s="1"/>
  <c r="S4102" i="1"/>
  <c r="T4102" i="1" s="1"/>
  <c r="S4103" i="1"/>
  <c r="T4103" i="1" s="1"/>
  <c r="S4104" i="1"/>
  <c r="T4104" i="1" s="1"/>
  <c r="S4105" i="1"/>
  <c r="T4105" i="1" s="1"/>
  <c r="S4106" i="1"/>
  <c r="T4106" i="1" s="1"/>
  <c r="S4107" i="1"/>
  <c r="T4107" i="1" s="1"/>
  <c r="S4108" i="1"/>
  <c r="T4108" i="1" s="1"/>
  <c r="S4109" i="1"/>
  <c r="T4109" i="1" s="1"/>
  <c r="S4110" i="1"/>
  <c r="T4110" i="1" s="1"/>
  <c r="S4111" i="1"/>
  <c r="T4111" i="1" s="1"/>
  <c r="S4112" i="1"/>
  <c r="T4112" i="1" s="1"/>
  <c r="S4113" i="1"/>
  <c r="T4113" i="1" s="1"/>
  <c r="S5907" i="1"/>
  <c r="S5908" i="1"/>
  <c r="S5906" i="1"/>
  <c r="S4115" i="1"/>
  <c r="T4115" i="1" s="1"/>
  <c r="S4114" i="1"/>
  <c r="T4114" i="1" s="1"/>
  <c r="S5909" i="1"/>
  <c r="S5910" i="1"/>
  <c r="S5911" i="1"/>
  <c r="S5912" i="1"/>
  <c r="S4067" i="1"/>
  <c r="T4067" i="1" s="1"/>
  <c r="S4068" i="1"/>
  <c r="T4068" i="1" s="1"/>
  <c r="S4069" i="1"/>
  <c r="T4069" i="1" s="1"/>
  <c r="S4070" i="1"/>
  <c r="T4070" i="1" s="1"/>
  <c r="S4071" i="1"/>
  <c r="T4071" i="1" s="1"/>
  <c r="S4072" i="1"/>
  <c r="T4072" i="1" s="1"/>
  <c r="S4073" i="1"/>
  <c r="T4073" i="1" s="1"/>
  <c r="S4074" i="1"/>
  <c r="T4074" i="1" s="1"/>
  <c r="S4075" i="1"/>
  <c r="T4075" i="1" s="1"/>
  <c r="S4076" i="1"/>
  <c r="T4076" i="1" s="1"/>
  <c r="S4077" i="1"/>
  <c r="T4077" i="1" s="1"/>
  <c r="S4061" i="1"/>
  <c r="T4061" i="1" s="1"/>
  <c r="S4062" i="1"/>
  <c r="T4062" i="1" s="1"/>
  <c r="S4063" i="1"/>
  <c r="T4063" i="1" s="1"/>
  <c r="S4064" i="1"/>
  <c r="T4064" i="1" s="1"/>
  <c r="S4065" i="1"/>
  <c r="T4065" i="1" s="1"/>
  <c r="S4066" i="1"/>
  <c r="T4066" i="1" s="1"/>
  <c r="S4117" i="1"/>
  <c r="T4117" i="1" s="1"/>
  <c r="S4118" i="1"/>
  <c r="T4118" i="1" s="1"/>
  <c r="S4119" i="1"/>
  <c r="T4119" i="1" s="1"/>
  <c r="S4120" i="1"/>
  <c r="T4120" i="1" s="1"/>
  <c r="S4121" i="1"/>
  <c r="T4121" i="1" s="1"/>
  <c r="S4122" i="1"/>
  <c r="T4122" i="1" s="1"/>
  <c r="S4123" i="1"/>
  <c r="T4123" i="1" s="1"/>
  <c r="S4124" i="1"/>
  <c r="T4124" i="1" s="1"/>
  <c r="S4125" i="1"/>
  <c r="T4125" i="1" s="1"/>
  <c r="S4126" i="1"/>
  <c r="S4127" i="1"/>
  <c r="S4129" i="1"/>
  <c r="T4129" i="1" s="1"/>
  <c r="S4130" i="1"/>
  <c r="T4130" i="1" s="1"/>
  <c r="S4131" i="1"/>
  <c r="T4131" i="1" s="1"/>
  <c r="S4174" i="1"/>
  <c r="T4174" i="1" s="1"/>
  <c r="S4132" i="1"/>
  <c r="T4132" i="1" s="1"/>
  <c r="S4133" i="1"/>
  <c r="T4133" i="1" s="1"/>
  <c r="S4134" i="1"/>
  <c r="T4134" i="1" s="1"/>
  <c r="S5918" i="1"/>
  <c r="S4175" i="1"/>
  <c r="T4175" i="1" s="1"/>
  <c r="S4128" i="1"/>
  <c r="T4128" i="1" s="1"/>
  <c r="S4135" i="1"/>
  <c r="T4135" i="1" s="1"/>
  <c r="S4136" i="1"/>
  <c r="T4136" i="1" s="1"/>
  <c r="S4137" i="1"/>
  <c r="T4137" i="1" s="1"/>
  <c r="S4138" i="1"/>
  <c r="T4138" i="1" s="1"/>
  <c r="S4140" i="1"/>
  <c r="T4140" i="1" s="1"/>
  <c r="S4141" i="1"/>
  <c r="T4141" i="1" s="1"/>
  <c r="S4142" i="1"/>
  <c r="T4142" i="1" s="1"/>
  <c r="S4143" i="1"/>
  <c r="T4143" i="1" s="1"/>
  <c r="S4176" i="1"/>
  <c r="T4176" i="1" s="1"/>
  <c r="S4144" i="1"/>
  <c r="T4144" i="1" s="1"/>
  <c r="S4145" i="1"/>
  <c r="T4145" i="1" s="1"/>
  <c r="S4147" i="1"/>
  <c r="T4147" i="1" s="1"/>
  <c r="S4148" i="1"/>
  <c r="T4148" i="1" s="1"/>
  <c r="S4149" i="1"/>
  <c r="T4149" i="1" s="1"/>
  <c r="S4150" i="1"/>
  <c r="T4150" i="1" s="1"/>
  <c r="S5915" i="1"/>
  <c r="S5916" i="1"/>
  <c r="S5917" i="1"/>
  <c r="S4151" i="1"/>
  <c r="T4151" i="1" s="1"/>
  <c r="S4152" i="1"/>
  <c r="T4152" i="1" s="1"/>
  <c r="S4153" i="1"/>
  <c r="T4153" i="1" s="1"/>
  <c r="S4159" i="1"/>
  <c r="T4159" i="1" s="1"/>
  <c r="S4160" i="1"/>
  <c r="T4160" i="1" s="1"/>
  <c r="S4157" i="1"/>
  <c r="T4157" i="1" s="1"/>
  <c r="S4161" i="1"/>
  <c r="T4161" i="1" s="1"/>
  <c r="S4154" i="1"/>
  <c r="T4154" i="1" s="1"/>
  <c r="S4155" i="1"/>
  <c r="T4155" i="1" s="1"/>
  <c r="S4156" i="1"/>
  <c r="T4156" i="1" s="1"/>
  <c r="S5913" i="1"/>
  <c r="S4158" i="1"/>
  <c r="T4158" i="1" s="1"/>
  <c r="S4164" i="1"/>
  <c r="T4164" i="1" s="1"/>
  <c r="S4163" i="1"/>
  <c r="T4163" i="1" s="1"/>
  <c r="S4165" i="1"/>
  <c r="T4165" i="1" s="1"/>
  <c r="S4162" i="1"/>
  <c r="T4162" i="1" s="1"/>
  <c r="S4166" i="1"/>
  <c r="T4166" i="1" s="1"/>
  <c r="S4167" i="1"/>
  <c r="T4167" i="1" s="1"/>
  <c r="S4168" i="1"/>
  <c r="T4168" i="1" s="1"/>
  <c r="S4169" i="1"/>
  <c r="T4169" i="1" s="1"/>
  <c r="S4171" i="1"/>
  <c r="S4172" i="1"/>
  <c r="T4172" i="1" s="1"/>
  <c r="S4170" i="1"/>
  <c r="T4170" i="1" s="1"/>
  <c r="S4173" i="1"/>
  <c r="T4173" i="1" s="1"/>
  <c r="S4177" i="1"/>
  <c r="T4177" i="1" s="1"/>
  <c r="S4184" i="1"/>
  <c r="T4184" i="1" s="1"/>
  <c r="S4185" i="1"/>
  <c r="T4185" i="1" s="1"/>
  <c r="S4186" i="1"/>
  <c r="T4186" i="1" s="1"/>
  <c r="S4187" i="1"/>
  <c r="T4187" i="1" s="1"/>
  <c r="S4188" i="1"/>
  <c r="T4188" i="1" s="1"/>
  <c r="S4189" i="1"/>
  <c r="T4189" i="1" s="1"/>
  <c r="S4190" i="1"/>
  <c r="T4190" i="1" s="1"/>
  <c r="S4191" i="1"/>
  <c r="T4191" i="1" s="1"/>
  <c r="S4192" i="1"/>
  <c r="T4192" i="1" s="1"/>
  <c r="S4193" i="1"/>
  <c r="T4193" i="1" s="1"/>
  <c r="S4194" i="1"/>
  <c r="T4194" i="1" s="1"/>
  <c r="S4195" i="1"/>
  <c r="T4195" i="1" s="1"/>
  <c r="S4182" i="1"/>
  <c r="T4182" i="1" s="1"/>
  <c r="S4178" i="1"/>
  <c r="T4178" i="1" s="1"/>
  <c r="S4179" i="1"/>
  <c r="T4179" i="1" s="1"/>
  <c r="S4180" i="1"/>
  <c r="T4180" i="1" s="1"/>
  <c r="S4181" i="1"/>
  <c r="T4181" i="1" s="1"/>
  <c r="S5919" i="1"/>
  <c r="S5920" i="1"/>
  <c r="S5921" i="1"/>
  <c r="S5922" i="1"/>
  <c r="S5923" i="1"/>
  <c r="S4196" i="1"/>
  <c r="T4196" i="1" s="1"/>
  <c r="S4197" i="1"/>
  <c r="T4197" i="1" s="1"/>
  <c r="S4198" i="1"/>
  <c r="T4198" i="1" s="1"/>
  <c r="S5924" i="1"/>
  <c r="S4201" i="1"/>
  <c r="T4201" i="1" s="1"/>
  <c r="S4202" i="1"/>
  <c r="T4202" i="1" s="1"/>
  <c r="S4203" i="1"/>
  <c r="T4203" i="1" s="1"/>
  <c r="S4216" i="1"/>
  <c r="T4216" i="1" s="1"/>
  <c r="S4217" i="1"/>
  <c r="T4217" i="1" s="1"/>
  <c r="S4218" i="1"/>
  <c r="T4218" i="1" s="1"/>
  <c r="S4219" i="1"/>
  <c r="T4219" i="1" s="1"/>
  <c r="S5925" i="1"/>
  <c r="S4220" i="1"/>
  <c r="T4220" i="1" s="1"/>
  <c r="S4221" i="1"/>
  <c r="T4221" i="1" s="1"/>
  <c r="S4222" i="1"/>
  <c r="T4222" i="1" s="1"/>
  <c r="S4223" i="1"/>
  <c r="S4224" i="1"/>
  <c r="T4224" i="1" s="1"/>
  <c r="S5926" i="1"/>
  <c r="S5927" i="1"/>
  <c r="S5928" i="1"/>
  <c r="S5929" i="1"/>
  <c r="S4204" i="1"/>
  <c r="T4204" i="1" s="1"/>
  <c r="S4205" i="1"/>
  <c r="T4205" i="1" s="1"/>
  <c r="S4206" i="1"/>
  <c r="T4206" i="1" s="1"/>
  <c r="S4207" i="1"/>
  <c r="T4207" i="1" s="1"/>
  <c r="S4208" i="1"/>
  <c r="T4208" i="1" s="1"/>
  <c r="S4209" i="1"/>
  <c r="T4209" i="1" s="1"/>
  <c r="S4210" i="1"/>
  <c r="T4210" i="1" s="1"/>
  <c r="S4211" i="1"/>
  <c r="T4211" i="1" s="1"/>
  <c r="S4212" i="1"/>
  <c r="T4212" i="1" s="1"/>
  <c r="S4213" i="1"/>
  <c r="T4213" i="1" s="1"/>
  <c r="S4214" i="1"/>
  <c r="T4214" i="1" s="1"/>
  <c r="S4215" i="1"/>
  <c r="T4215" i="1" s="1"/>
  <c r="S4226" i="1"/>
  <c r="T4226" i="1" s="1"/>
  <c r="S4227" i="1"/>
  <c r="T4227" i="1" s="1"/>
  <c r="S4228" i="1"/>
  <c r="T4228" i="1" s="1"/>
  <c r="S5931" i="1"/>
  <c r="S4230" i="1"/>
  <c r="T4230" i="1" s="1"/>
  <c r="S5932" i="1"/>
  <c r="S4231" i="1"/>
  <c r="T4231" i="1" s="1"/>
  <c r="S4232" i="1"/>
  <c r="T4232" i="1" s="1"/>
  <c r="S5933" i="1"/>
  <c r="S4236" i="1"/>
  <c r="T4236" i="1" s="1"/>
  <c r="S4237" i="1"/>
  <c r="T4237" i="1" s="1"/>
  <c r="S4238" i="1"/>
  <c r="T4238" i="1" s="1"/>
  <c r="S4239" i="1"/>
  <c r="T4239" i="1" s="1"/>
  <c r="S4249" i="1"/>
  <c r="T4249" i="1" s="1"/>
  <c r="S4240" i="1"/>
  <c r="T4240" i="1" s="1"/>
  <c r="S4241" i="1"/>
  <c r="T4241" i="1" s="1"/>
  <c r="S4242" i="1"/>
  <c r="T4242" i="1" s="1"/>
  <c r="S4243" i="1"/>
  <c r="T4243" i="1" s="1"/>
  <c r="S4244" i="1"/>
  <c r="T4244" i="1" s="1"/>
  <c r="S4245" i="1"/>
  <c r="T4245" i="1" s="1"/>
  <c r="S4246" i="1"/>
  <c r="T4246" i="1" s="1"/>
  <c r="S4247" i="1"/>
  <c r="T4247" i="1" s="1"/>
  <c r="S4248" i="1"/>
  <c r="T4248" i="1" s="1"/>
  <c r="S5930" i="1"/>
  <c r="S4235" i="1"/>
  <c r="S4253" i="1"/>
  <c r="T4253" i="1" s="1"/>
  <c r="S4254" i="1"/>
  <c r="T4254" i="1" s="1"/>
  <c r="S4250" i="1"/>
  <c r="T4250" i="1" s="1"/>
  <c r="S4255" i="1"/>
  <c r="T4255" i="1" s="1"/>
  <c r="S4251" i="1"/>
  <c r="T4251" i="1" s="1"/>
  <c r="S4256" i="1"/>
  <c r="T4256" i="1" s="1"/>
  <c r="S4233" i="1"/>
  <c r="T4233" i="1" s="1"/>
  <c r="S4234" i="1"/>
  <c r="T4234" i="1" s="1"/>
  <c r="S5934" i="1"/>
  <c r="S4257" i="1"/>
  <c r="T4257" i="1" s="1"/>
  <c r="S4258" i="1"/>
  <c r="T4258" i="1" s="1"/>
  <c r="S4259" i="1"/>
  <c r="T4259" i="1" s="1"/>
  <c r="S4260" i="1"/>
  <c r="T4260" i="1" s="1"/>
  <c r="S4261" i="1"/>
  <c r="T4261" i="1" s="1"/>
  <c r="S4262" i="1"/>
  <c r="T4262" i="1" s="1"/>
  <c r="S4263" i="1"/>
  <c r="T4263" i="1" s="1"/>
  <c r="S4264" i="1"/>
  <c r="T4264" i="1" s="1"/>
  <c r="S4265" i="1"/>
  <c r="T4265" i="1" s="1"/>
  <c r="S4266" i="1"/>
  <c r="T4266" i="1" s="1"/>
  <c r="S4267" i="1"/>
  <c r="T4267" i="1" s="1"/>
  <c r="S4268" i="1"/>
  <c r="T4268" i="1" s="1"/>
  <c r="S4269" i="1"/>
  <c r="T4269" i="1" s="1"/>
  <c r="S4270" i="1"/>
  <c r="T4270" i="1" s="1"/>
  <c r="S4271" i="1"/>
  <c r="T4271" i="1" s="1"/>
  <c r="S4272" i="1"/>
  <c r="T4272" i="1" s="1"/>
  <c r="S4273" i="1"/>
  <c r="T4273" i="1" s="1"/>
  <c r="S4274" i="1"/>
  <c r="T4274" i="1" s="1"/>
  <c r="S4275" i="1"/>
  <c r="T4275" i="1" s="1"/>
  <c r="S4276" i="1"/>
  <c r="T4276" i="1" s="1"/>
  <c r="S4277" i="1"/>
  <c r="S4278" i="1"/>
  <c r="T4278" i="1" s="1"/>
  <c r="S5935" i="1"/>
  <c r="S4281" i="1"/>
  <c r="T4281" i="1" s="1"/>
  <c r="S4282" i="1"/>
  <c r="T4282" i="1" s="1"/>
  <c r="S4283" i="1"/>
  <c r="T4283" i="1" s="1"/>
  <c r="S4284" i="1"/>
  <c r="T4284" i="1" s="1"/>
  <c r="S4285" i="1"/>
  <c r="T4285" i="1" s="1"/>
  <c r="S4286" i="1"/>
  <c r="T4286" i="1" s="1"/>
  <c r="S4287" i="1"/>
  <c r="T4287" i="1" s="1"/>
  <c r="S4288" i="1"/>
  <c r="T4288" i="1" s="1"/>
  <c r="S4289" i="1"/>
  <c r="T4289" i="1" s="1"/>
  <c r="S4290" i="1"/>
  <c r="T4290" i="1" s="1"/>
  <c r="S4291" i="1"/>
  <c r="T4291" i="1" s="1"/>
  <c r="S5936" i="1"/>
  <c r="S4292" i="1"/>
  <c r="T4292" i="1" s="1"/>
  <c r="S4293" i="1"/>
  <c r="T4293" i="1" s="1"/>
  <c r="S4294" i="1"/>
  <c r="T4294" i="1" s="1"/>
  <c r="S4295" i="1"/>
  <c r="T4295" i="1" s="1"/>
  <c r="S4296" i="1"/>
  <c r="T4296" i="1" s="1"/>
  <c r="S4297" i="1"/>
  <c r="T4297" i="1" s="1"/>
  <c r="S4298" i="1"/>
  <c r="T4298" i="1" s="1"/>
  <c r="S4299" i="1"/>
  <c r="T4299" i="1" s="1"/>
  <c r="S4300" i="1"/>
  <c r="T4300" i="1" s="1"/>
  <c r="S4301" i="1"/>
  <c r="T4301" i="1" s="1"/>
  <c r="S4302" i="1"/>
  <c r="T4302" i="1" s="1"/>
  <c r="S4303" i="1"/>
  <c r="T4303" i="1" s="1"/>
  <c r="S4304" i="1"/>
  <c r="T4304" i="1" s="1"/>
  <c r="S4305" i="1"/>
  <c r="T4305" i="1" s="1"/>
  <c r="S4306" i="1"/>
  <c r="T4306" i="1" s="1"/>
  <c r="S4307" i="1"/>
  <c r="T4307" i="1" s="1"/>
  <c r="S4308" i="1"/>
  <c r="T4308" i="1" s="1"/>
  <c r="S4309" i="1"/>
  <c r="T4309" i="1" s="1"/>
  <c r="S4310" i="1"/>
  <c r="T4310" i="1" s="1"/>
  <c r="S4311" i="1"/>
  <c r="T4311" i="1" s="1"/>
  <c r="S4312" i="1"/>
  <c r="T4312" i="1" s="1"/>
  <c r="S4313" i="1"/>
  <c r="T4313" i="1" s="1"/>
  <c r="S4314" i="1"/>
  <c r="T4314" i="1" s="1"/>
  <c r="S4315" i="1"/>
  <c r="T4315" i="1" s="1"/>
  <c r="S4316" i="1"/>
  <c r="T4316" i="1" s="1"/>
  <c r="S4317" i="1"/>
  <c r="T4317" i="1" s="1"/>
  <c r="S4318" i="1"/>
  <c r="T4318" i="1" s="1"/>
  <c r="S4319" i="1"/>
  <c r="T4319" i="1" s="1"/>
  <c r="S4320" i="1"/>
  <c r="T4320" i="1" s="1"/>
  <c r="S4321" i="1"/>
  <c r="T4321" i="1" s="1"/>
  <c r="S4322" i="1"/>
  <c r="T4322" i="1" s="1"/>
  <c r="S4323" i="1"/>
  <c r="T4323" i="1" s="1"/>
  <c r="S4324" i="1"/>
  <c r="T4324" i="1" s="1"/>
  <c r="S4325" i="1"/>
  <c r="T4325" i="1" s="1"/>
  <c r="S4326" i="1"/>
  <c r="T4326" i="1" s="1"/>
  <c r="S4327" i="1"/>
  <c r="T4327" i="1" s="1"/>
  <c r="S4333" i="1"/>
  <c r="T4333" i="1" s="1"/>
  <c r="S4334" i="1"/>
  <c r="T4334" i="1" s="1"/>
  <c r="S4335" i="1"/>
  <c r="T4335" i="1" s="1"/>
  <c r="S4336" i="1"/>
  <c r="T4336" i="1" s="1"/>
  <c r="S4330" i="1"/>
  <c r="T4330" i="1" s="1"/>
  <c r="S4331" i="1"/>
  <c r="T4331" i="1" s="1"/>
  <c r="S4337" i="1"/>
  <c r="T4337" i="1" s="1"/>
  <c r="S4338" i="1"/>
  <c r="T4338" i="1" s="1"/>
  <c r="S4279" i="1"/>
  <c r="T4279" i="1" s="1"/>
  <c r="S4339" i="1"/>
  <c r="T4339" i="1" s="1"/>
  <c r="S4340" i="1"/>
  <c r="T4340" i="1" s="1"/>
  <c r="S4341" i="1"/>
  <c r="T4341" i="1" s="1"/>
  <c r="S5937" i="1"/>
  <c r="S5938" i="1"/>
  <c r="S4342" i="1"/>
  <c r="T4342" i="1" s="1"/>
  <c r="S5939" i="1"/>
  <c r="S5940" i="1"/>
  <c r="S5941" i="1"/>
  <c r="S5942" i="1"/>
  <c r="S5943" i="1"/>
  <c r="S5944" i="1"/>
  <c r="S4343" i="1"/>
  <c r="T4343" i="1" s="1"/>
  <c r="S4344" i="1"/>
  <c r="T4344" i="1" s="1"/>
  <c r="S4345" i="1"/>
  <c r="T4345" i="1" s="1"/>
  <c r="S4346" i="1"/>
  <c r="T4346" i="1" s="1"/>
  <c r="S4347" i="1"/>
  <c r="T4347" i="1" s="1"/>
  <c r="S4348" i="1"/>
  <c r="T4348" i="1" s="1"/>
  <c r="S5945" i="1"/>
  <c r="S4350" i="1"/>
  <c r="T4350" i="1" s="1"/>
  <c r="S4351" i="1"/>
  <c r="T4351" i="1" s="1"/>
  <c r="S4352" i="1"/>
  <c r="T4352" i="1" s="1"/>
  <c r="S4353" i="1"/>
  <c r="T4353" i="1" s="1"/>
  <c r="S4354" i="1"/>
  <c r="T4354" i="1" s="1"/>
  <c r="S4355" i="1"/>
  <c r="T4355" i="1" s="1"/>
  <c r="S5946" i="1"/>
  <c r="S4358" i="1"/>
  <c r="T4358" i="1" s="1"/>
  <c r="S4359" i="1"/>
  <c r="T4359" i="1" s="1"/>
  <c r="S4360" i="1"/>
  <c r="T4360" i="1" s="1"/>
  <c r="S4361" i="1"/>
  <c r="T4361" i="1" s="1"/>
  <c r="S4362" i="1"/>
  <c r="T4362" i="1" s="1"/>
  <c r="S4363" i="1"/>
  <c r="T4363" i="1" s="1"/>
  <c r="S4364" i="1"/>
  <c r="T4364" i="1" s="1"/>
  <c r="S4365" i="1"/>
  <c r="T4365" i="1" s="1"/>
  <c r="S5947" i="1"/>
  <c r="S5949" i="1"/>
  <c r="S4374" i="1"/>
  <c r="T4374" i="1" s="1"/>
  <c r="S4375" i="1"/>
  <c r="T4375" i="1" s="1"/>
  <c r="S4376" i="1"/>
  <c r="T4376" i="1" s="1"/>
  <c r="S4377" i="1"/>
  <c r="T4377" i="1" s="1"/>
  <c r="S4378" i="1"/>
  <c r="T4378" i="1" s="1"/>
  <c r="S4379" i="1"/>
  <c r="T4379" i="1" s="1"/>
  <c r="S4380" i="1"/>
  <c r="T4380" i="1" s="1"/>
  <c r="S4381" i="1"/>
  <c r="T4381" i="1" s="1"/>
  <c r="S4382" i="1"/>
  <c r="T4382" i="1" s="1"/>
  <c r="S4383" i="1"/>
  <c r="T4383" i="1" s="1"/>
  <c r="S4384" i="1"/>
  <c r="T4384" i="1" s="1"/>
  <c r="S4385" i="1"/>
  <c r="T4385" i="1" s="1"/>
  <c r="S4373" i="1"/>
  <c r="T4373" i="1" s="1"/>
  <c r="S4386" i="1"/>
  <c r="T4386" i="1" s="1"/>
  <c r="S4387" i="1"/>
  <c r="T4387" i="1" s="1"/>
  <c r="S4388" i="1"/>
  <c r="T4388" i="1" s="1"/>
  <c r="S4389" i="1"/>
  <c r="T4389" i="1" s="1"/>
  <c r="S4390" i="1"/>
  <c r="T4390" i="1" s="1"/>
  <c r="S4391" i="1"/>
  <c r="T4391" i="1" s="1"/>
  <c r="S4392" i="1"/>
  <c r="T4392" i="1" s="1"/>
  <c r="S5948" i="1"/>
  <c r="S4393" i="1"/>
  <c r="T4393" i="1" s="1"/>
  <c r="S4394" i="1"/>
  <c r="T4394" i="1" s="1"/>
  <c r="S4368" i="1"/>
  <c r="T4368" i="1" s="1"/>
  <c r="S4369" i="1"/>
  <c r="T4369" i="1" s="1"/>
  <c r="S4370" i="1"/>
  <c r="T4370" i="1" s="1"/>
  <c r="S4371" i="1"/>
  <c r="T4371" i="1" s="1"/>
  <c r="S4372" i="1"/>
  <c r="T4372" i="1" s="1"/>
  <c r="S4395" i="1"/>
  <c r="T4395" i="1" s="1"/>
  <c r="S4402" i="1"/>
  <c r="T4402" i="1" s="1"/>
  <c r="S4401" i="1"/>
  <c r="T4401" i="1" s="1"/>
  <c r="S4403" i="1"/>
  <c r="T4403" i="1" s="1"/>
  <c r="S4404" i="1"/>
  <c r="T4404" i="1" s="1"/>
  <c r="S4405" i="1"/>
  <c r="T4405" i="1" s="1"/>
  <c r="S4406" i="1"/>
  <c r="T4406" i="1" s="1"/>
  <c r="S4407" i="1"/>
  <c r="T4407" i="1" s="1"/>
  <c r="S4408" i="1"/>
  <c r="T4408" i="1" s="1"/>
  <c r="S4409" i="1"/>
  <c r="T4409" i="1" s="1"/>
  <c r="S4410" i="1"/>
  <c r="T4410" i="1" s="1"/>
  <c r="S4411" i="1"/>
  <c r="T4411" i="1" s="1"/>
  <c r="S4412" i="1"/>
  <c r="T4412" i="1" s="1"/>
  <c r="S4413" i="1"/>
  <c r="T4413" i="1" s="1"/>
  <c r="S4414" i="1"/>
  <c r="T4414" i="1" s="1"/>
  <c r="S4415" i="1"/>
  <c r="T4415" i="1" s="1"/>
  <c r="S4416" i="1"/>
  <c r="T4416" i="1" s="1"/>
  <c r="S4417" i="1"/>
  <c r="T4417" i="1" s="1"/>
  <c r="S4418" i="1"/>
  <c r="T4418" i="1" s="1"/>
  <c r="S4419" i="1"/>
  <c r="T4419" i="1" s="1"/>
  <c r="S4420" i="1"/>
  <c r="T4420" i="1" s="1"/>
  <c r="S4429" i="1"/>
  <c r="T4429" i="1" s="1"/>
  <c r="S4421" i="1"/>
  <c r="T4421" i="1" s="1"/>
  <c r="S4422" i="1"/>
  <c r="T4422" i="1" s="1"/>
  <c r="S4423" i="1"/>
  <c r="T4423" i="1" s="1"/>
  <c r="S4400" i="1"/>
  <c r="T4400" i="1" s="1"/>
  <c r="S4424" i="1"/>
  <c r="T4424" i="1" s="1"/>
  <c r="S4425" i="1"/>
  <c r="T4425" i="1" s="1"/>
  <c r="S4430" i="1"/>
  <c r="T4430" i="1" s="1"/>
  <c r="S4426" i="1"/>
  <c r="T4426" i="1" s="1"/>
  <c r="S4427" i="1"/>
  <c r="T4427" i="1" s="1"/>
  <c r="S4428" i="1"/>
  <c r="T4428" i="1" s="1"/>
  <c r="S5950" i="1"/>
  <c r="S5951" i="1"/>
  <c r="S4396" i="1"/>
  <c r="T4396" i="1" s="1"/>
  <c r="S4397" i="1"/>
  <c r="T4397" i="1" s="1"/>
  <c r="S4398" i="1"/>
  <c r="T4398" i="1" s="1"/>
  <c r="S4399" i="1"/>
  <c r="T4399" i="1" s="1"/>
  <c r="S4436" i="1"/>
  <c r="T4436" i="1" s="1"/>
  <c r="S4437" i="1"/>
  <c r="T4437" i="1" s="1"/>
  <c r="S4438" i="1"/>
  <c r="T4438" i="1" s="1"/>
  <c r="S4439" i="1"/>
  <c r="T4439" i="1" s="1"/>
  <c r="S4440" i="1"/>
  <c r="T4440" i="1" s="1"/>
  <c r="S4441" i="1"/>
  <c r="T4441" i="1" s="1"/>
  <c r="S4433" i="1"/>
  <c r="T4433" i="1" s="1"/>
  <c r="S4434" i="1"/>
  <c r="T4434" i="1" s="1"/>
  <c r="S4442" i="1"/>
  <c r="T4442" i="1" s="1"/>
  <c r="S4435" i="1"/>
  <c r="T4435" i="1" s="1"/>
  <c r="S5952" i="1"/>
  <c r="S4444" i="1"/>
  <c r="T4444" i="1" s="1"/>
  <c r="S5953" i="1"/>
  <c r="S4445" i="1"/>
  <c r="T4445" i="1" s="1"/>
  <c r="S4446" i="1"/>
  <c r="T4446" i="1" s="1"/>
  <c r="S4447" i="1"/>
  <c r="T4447" i="1" s="1"/>
  <c r="S5954" i="1"/>
  <c r="S4448" i="1"/>
  <c r="T4448" i="1" s="1"/>
  <c r="S5955" i="1"/>
  <c r="S4450" i="1"/>
  <c r="T4450" i="1" s="1"/>
  <c r="S4451" i="1"/>
  <c r="T4451" i="1" s="1"/>
  <c r="S4452" i="1"/>
  <c r="T4452" i="1" s="1"/>
  <c r="S4453" i="1"/>
  <c r="T4453" i="1" s="1"/>
  <c r="S4454" i="1"/>
  <c r="T4454" i="1" s="1"/>
  <c r="S4449" i="1"/>
  <c r="T4449" i="1" s="1"/>
  <c r="S5956" i="1"/>
  <c r="S4455" i="1"/>
  <c r="T4455" i="1" s="1"/>
  <c r="S4458" i="1"/>
  <c r="T4458" i="1" s="1"/>
  <c r="S4459" i="1"/>
  <c r="T4459" i="1" s="1"/>
  <c r="S4460" i="1"/>
  <c r="T4460" i="1" s="1"/>
  <c r="S4461" i="1"/>
  <c r="T4461" i="1" s="1"/>
  <c r="S4462" i="1"/>
  <c r="T4462" i="1" s="1"/>
  <c r="S4463" i="1"/>
  <c r="T4463" i="1" s="1"/>
  <c r="S4464" i="1"/>
  <c r="T4464" i="1" s="1"/>
  <c r="S4471" i="1"/>
  <c r="T4471" i="1" s="1"/>
  <c r="S4472" i="1"/>
  <c r="T4472" i="1" s="1"/>
  <c r="S4470" i="1"/>
  <c r="T4470" i="1" s="1"/>
  <c r="S4474" i="1"/>
  <c r="T4474" i="1" s="1"/>
  <c r="S4475" i="1"/>
  <c r="T4475" i="1" s="1"/>
  <c r="S4476" i="1"/>
  <c r="T4476" i="1" s="1"/>
  <c r="S4477" i="1"/>
  <c r="T4477" i="1" s="1"/>
  <c r="S4478" i="1"/>
  <c r="T4478" i="1" s="1"/>
  <c r="S4479" i="1"/>
  <c r="T4479" i="1" s="1"/>
  <c r="S4480" i="1"/>
  <c r="T4480" i="1" s="1"/>
  <c r="S4481" i="1"/>
  <c r="T4481" i="1" s="1"/>
  <c r="S4482" i="1"/>
  <c r="T4482" i="1" s="1"/>
  <c r="S4483" i="1"/>
  <c r="T4483" i="1" s="1"/>
  <c r="S4473" i="1"/>
  <c r="T4473" i="1" s="1"/>
  <c r="S4484" i="1"/>
  <c r="T4484" i="1" s="1"/>
  <c r="S4468" i="1"/>
  <c r="T4468" i="1" s="1"/>
  <c r="S4469" i="1"/>
  <c r="T4469" i="1" s="1"/>
  <c r="S4485" i="1"/>
  <c r="T4485" i="1" s="1"/>
  <c r="S5957" i="1"/>
  <c r="S4486" i="1"/>
  <c r="T4486" i="1" s="1"/>
  <c r="S4487" i="1"/>
  <c r="T4487" i="1" s="1"/>
  <c r="S4488" i="1"/>
  <c r="T4488" i="1" s="1"/>
  <c r="S5958" i="1"/>
  <c r="S4489" i="1"/>
  <c r="T4489" i="1" s="1"/>
  <c r="S4490" i="1"/>
  <c r="T4490" i="1" s="1"/>
  <c r="S4491" i="1"/>
  <c r="T4491" i="1" s="1"/>
  <c r="S5959" i="1"/>
  <c r="S5960" i="1"/>
  <c r="S5961" i="1"/>
  <c r="S4494" i="1"/>
  <c r="T4494" i="1" s="1"/>
  <c r="S5962" i="1"/>
  <c r="S4493" i="1"/>
  <c r="T4493" i="1" s="1"/>
  <c r="S5963" i="1"/>
  <c r="S5964" i="1"/>
  <c r="S4495" i="1"/>
  <c r="T4495" i="1" s="1"/>
  <c r="S4496" i="1"/>
  <c r="T4496" i="1" s="1"/>
  <c r="S4497" i="1"/>
  <c r="T4497" i="1" s="1"/>
  <c r="S4498" i="1"/>
  <c r="T4498" i="1" s="1"/>
  <c r="S4499" i="1"/>
  <c r="T4499" i="1" s="1"/>
  <c r="S4500" i="1"/>
  <c r="T4500" i="1" s="1"/>
  <c r="S4501" i="1"/>
  <c r="T4501" i="1" s="1"/>
  <c r="S4502" i="1"/>
  <c r="T4502" i="1" s="1"/>
  <c r="S4503" i="1"/>
  <c r="T4503" i="1" s="1"/>
  <c r="S4504" i="1"/>
  <c r="T4504" i="1" s="1"/>
  <c r="S4505" i="1"/>
  <c r="T4505" i="1" s="1"/>
  <c r="S4506" i="1"/>
  <c r="T4506" i="1" s="1"/>
  <c r="S5965" i="1"/>
  <c r="S4509" i="1"/>
  <c r="T4509" i="1" s="1"/>
  <c r="S4510" i="1"/>
  <c r="T4510" i="1" s="1"/>
  <c r="S5969" i="1"/>
  <c r="S5970" i="1"/>
  <c r="S4513" i="1"/>
  <c r="T4513" i="1" s="1"/>
  <c r="S4514" i="1"/>
  <c r="T4514" i="1" s="1"/>
  <c r="S4515" i="1"/>
  <c r="T4515" i="1" s="1"/>
  <c r="S4516" i="1"/>
  <c r="T4516" i="1" s="1"/>
  <c r="S4517" i="1"/>
  <c r="T4517" i="1" s="1"/>
  <c r="S4518" i="1"/>
  <c r="T4518" i="1" s="1"/>
  <c r="S4519" i="1"/>
  <c r="T4519" i="1" s="1"/>
  <c r="S4520" i="1"/>
  <c r="T4520" i="1" s="1"/>
  <c r="S4521" i="1"/>
  <c r="T4521" i="1" s="1"/>
  <c r="S4522" i="1"/>
  <c r="T4522" i="1" s="1"/>
  <c r="S4512" i="1"/>
  <c r="T4512" i="1" s="1"/>
  <c r="S5971" i="1"/>
  <c r="S4524" i="1"/>
  <c r="T4524" i="1" s="1"/>
  <c r="S4525" i="1"/>
  <c r="T4525" i="1" s="1"/>
  <c r="S4526" i="1"/>
  <c r="T4526" i="1" s="1"/>
  <c r="S4527" i="1"/>
  <c r="T4527" i="1" s="1"/>
  <c r="S4523" i="1"/>
  <c r="T4523" i="1" s="1"/>
  <c r="S4528" i="1"/>
  <c r="T4528" i="1" s="1"/>
  <c r="S4529" i="1"/>
  <c r="T4529" i="1" s="1"/>
  <c r="S5966" i="1"/>
  <c r="S5967" i="1"/>
  <c r="S5968" i="1"/>
  <c r="S4530" i="1"/>
  <c r="T4530" i="1" s="1"/>
  <c r="S4531" i="1"/>
  <c r="T4531" i="1" s="1"/>
  <c r="S4532" i="1"/>
  <c r="T4532" i="1" s="1"/>
  <c r="S4533" i="1"/>
  <c r="T4533" i="1" s="1"/>
  <c r="S4536" i="1"/>
  <c r="T4536" i="1" s="1"/>
  <c r="S4537" i="1"/>
  <c r="T4537" i="1" s="1"/>
  <c r="S4538" i="1"/>
  <c r="T4538" i="1" s="1"/>
  <c r="S5972" i="1"/>
  <c r="S5973" i="1"/>
  <c r="S5974" i="1"/>
  <c r="S4539" i="1"/>
  <c r="T4539" i="1" s="1"/>
  <c r="S5975" i="1"/>
  <c r="S4540" i="1"/>
  <c r="T4540" i="1" s="1"/>
  <c r="S4541" i="1"/>
  <c r="T4541" i="1" s="1"/>
  <c r="S4542" i="1"/>
  <c r="T4542" i="1" s="1"/>
  <c r="S4543" i="1"/>
  <c r="T4543" i="1" s="1"/>
  <c r="S4544" i="1"/>
  <c r="T4544" i="1" s="1"/>
  <c r="S4545" i="1"/>
  <c r="T4545" i="1" s="1"/>
  <c r="S4546" i="1"/>
  <c r="T4546" i="1" s="1"/>
  <c r="S4547" i="1"/>
  <c r="T4547" i="1" s="1"/>
  <c r="S4548" i="1"/>
  <c r="T4548" i="1" s="1"/>
  <c r="S4549" i="1"/>
  <c r="T4549" i="1" s="1"/>
  <c r="S4550" i="1"/>
  <c r="T4550" i="1" s="1"/>
  <c r="S4551" i="1"/>
  <c r="T4551" i="1" s="1"/>
  <c r="S4552" i="1"/>
  <c r="T4552" i="1" s="1"/>
  <c r="S4553" i="1"/>
  <c r="T4553" i="1" s="1"/>
  <c r="S4554" i="1"/>
  <c r="T4554" i="1" s="1"/>
  <c r="S5976" i="1"/>
  <c r="S4555" i="1"/>
  <c r="T4555" i="1" s="1"/>
  <c r="S5977" i="1"/>
  <c r="S4556" i="1"/>
  <c r="T4556" i="1" s="1"/>
  <c r="S4557" i="1"/>
  <c r="T4557" i="1" s="1"/>
  <c r="S4558" i="1"/>
  <c r="T4558" i="1" s="1"/>
  <c r="S4559" i="1"/>
  <c r="T4559" i="1" s="1"/>
  <c r="S4560" i="1"/>
  <c r="T4560" i="1" s="1"/>
  <c r="S4561" i="1"/>
  <c r="T4561" i="1" s="1"/>
  <c r="S4562" i="1"/>
  <c r="T4562" i="1" s="1"/>
  <c r="T4564" i="1"/>
  <c r="T4565" i="1"/>
  <c r="T4566" i="1"/>
  <c r="T4567" i="1"/>
  <c r="T4568" i="1"/>
  <c r="T4569" i="1"/>
  <c r="T4570" i="1"/>
  <c r="T4571" i="1"/>
  <c r="T4572" i="1"/>
  <c r="T4573" i="1"/>
  <c r="T4574" i="1"/>
  <c r="T72" i="1"/>
  <c r="T101" i="1"/>
  <c r="T4575" i="1"/>
  <c r="T4576" i="1"/>
  <c r="T4577" i="1"/>
  <c r="T4578" i="1"/>
  <c r="T4579" i="1"/>
  <c r="T4580" i="1"/>
  <c r="T4581" i="1"/>
  <c r="T4582" i="1"/>
  <c r="T4583" i="1"/>
  <c r="T4584" i="1"/>
  <c r="T4585" i="1"/>
  <c r="T114"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147"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174" i="1"/>
  <c r="T4643" i="1"/>
  <c r="T4644" i="1"/>
  <c r="T4645" i="1"/>
  <c r="T4646" i="1"/>
  <c r="T4647" i="1"/>
  <c r="T4648" i="1"/>
  <c r="T4649" i="1"/>
  <c r="T4650" i="1"/>
  <c r="T4651" i="1"/>
  <c r="T4653" i="1"/>
  <c r="T4652" i="1"/>
  <c r="T191"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6" i="1"/>
  <c r="T4695" i="1"/>
  <c r="T4698" i="1"/>
  <c r="T4699" i="1"/>
  <c r="T4700" i="1"/>
  <c r="T4701" i="1"/>
  <c r="T4702" i="1"/>
  <c r="T4703" i="1"/>
  <c r="T4704" i="1"/>
  <c r="T4705" i="1"/>
  <c r="T4706" i="1"/>
  <c r="T4713" i="1"/>
  <c r="T4714" i="1"/>
  <c r="T4707" i="1"/>
  <c r="T4708" i="1"/>
  <c r="T4709" i="1"/>
  <c r="T4710" i="1"/>
  <c r="T4711" i="1"/>
  <c r="T4712"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63" i="1"/>
  <c r="T4764" i="1"/>
  <c r="T4744" i="1"/>
  <c r="T4745" i="1"/>
  <c r="T4746" i="1"/>
  <c r="T4747" i="1"/>
  <c r="T4748" i="1"/>
  <c r="T4749" i="1"/>
  <c r="T4762" i="1"/>
  <c r="T4750" i="1"/>
  <c r="T4751" i="1"/>
  <c r="T4752" i="1"/>
  <c r="T4753" i="1"/>
  <c r="T4754" i="1"/>
  <c r="T4755" i="1"/>
  <c r="T4756" i="1"/>
  <c r="T4757" i="1"/>
  <c r="T4758" i="1"/>
  <c r="T4759" i="1"/>
  <c r="T4760" i="1"/>
  <c r="T4761"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361"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00" i="1"/>
  <c r="T4864" i="1"/>
  <c r="T4865" i="1"/>
  <c r="T454" i="1"/>
  <c r="T457" i="1"/>
  <c r="T4867" i="1"/>
  <c r="T4868" i="1"/>
  <c r="T4869" i="1"/>
  <c r="T4870" i="1"/>
  <c r="T4871" i="1"/>
  <c r="T4866"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41" i="1"/>
  <c r="T4942" i="1"/>
  <c r="T4943" i="1"/>
  <c r="T4944" i="1"/>
  <c r="T4945" i="1"/>
  <c r="T4946" i="1"/>
  <c r="T4947" i="1"/>
  <c r="T4948" i="1"/>
  <c r="T4949" i="1"/>
  <c r="T4950" i="1"/>
  <c r="T4951" i="1"/>
  <c r="T4952" i="1"/>
  <c r="T4953" i="1"/>
  <c r="T4954" i="1"/>
  <c r="T4955" i="1"/>
  <c r="T4956" i="1"/>
  <c r="T4957" i="1"/>
  <c r="T4958" i="1"/>
  <c r="T4959" i="1"/>
  <c r="T4995" i="1"/>
  <c r="T4996" i="1"/>
  <c r="T4997" i="1"/>
  <c r="T4998" i="1"/>
  <c r="T4999" i="1"/>
  <c r="T5000" i="1"/>
  <c r="T5001" i="1"/>
  <c r="T5002" i="1"/>
  <c r="T5003" i="1"/>
  <c r="T5004" i="1"/>
  <c r="T5005" i="1"/>
  <c r="T5006" i="1"/>
  <c r="T5007" i="1"/>
  <c r="T5008" i="1"/>
  <c r="T5009" i="1"/>
  <c r="T5010" i="1"/>
  <c r="T5011" i="1"/>
  <c r="T5013" i="1"/>
  <c r="T5014" i="1"/>
  <c r="T5015" i="1"/>
  <c r="T5016" i="1"/>
  <c r="T5017" i="1"/>
  <c r="T5018" i="1"/>
  <c r="T5019" i="1"/>
  <c r="T5020" i="1"/>
  <c r="T5021" i="1"/>
  <c r="T5022" i="1"/>
  <c r="T5023" i="1"/>
  <c r="T5024" i="1"/>
  <c r="T5025" i="1"/>
  <c r="T5026" i="1"/>
  <c r="T5028" i="1"/>
  <c r="T5029" i="1"/>
  <c r="T5030" i="1"/>
  <c r="T5031" i="1"/>
  <c r="T5032" i="1"/>
  <c r="T5033" i="1"/>
  <c r="T5034" i="1"/>
  <c r="T5035" i="1"/>
  <c r="T5036" i="1"/>
  <c r="T5037" i="1"/>
  <c r="T5038" i="1"/>
  <c r="T5039" i="1"/>
  <c r="T808" i="1"/>
  <c r="T5040" i="1"/>
  <c r="T5042" i="1"/>
  <c r="T5043" i="1"/>
  <c r="T5044" i="1"/>
  <c r="T5045" i="1"/>
  <c r="T5046" i="1"/>
  <c r="T5047" i="1"/>
  <c r="T5048" i="1"/>
  <c r="T5049" i="1"/>
  <c r="T839" i="1"/>
  <c r="T5051" i="1"/>
  <c r="T5052" i="1"/>
  <c r="T5053" i="1"/>
  <c r="T5054" i="1"/>
  <c r="T5055" i="1"/>
  <c r="T5056" i="1"/>
  <c r="T5057" i="1"/>
  <c r="T5059" i="1"/>
  <c r="T5060" i="1"/>
  <c r="T5061" i="1"/>
  <c r="T5062" i="1"/>
  <c r="T5063" i="1"/>
  <c r="T5065" i="1"/>
  <c r="T5066" i="1"/>
  <c r="T5067" i="1"/>
  <c r="T5068" i="1"/>
  <c r="T5069" i="1"/>
  <c r="T5070" i="1"/>
  <c r="T5071" i="1"/>
  <c r="T888" i="1"/>
  <c r="T891"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7" i="1"/>
  <c r="T5098" i="1"/>
  <c r="T5099" i="1"/>
  <c r="T5100" i="1"/>
  <c r="T5101" i="1"/>
  <c r="T5102" i="1"/>
  <c r="T5103" i="1"/>
  <c r="T5104" i="1"/>
  <c r="T5105" i="1"/>
  <c r="T5106" i="1"/>
  <c r="T951"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8" i="1"/>
  <c r="T5139" i="1"/>
  <c r="T5140" i="1"/>
  <c r="T5141" i="1"/>
  <c r="T5142" i="1"/>
  <c r="T5143" i="1"/>
  <c r="T5144" i="1"/>
  <c r="T5145" i="1"/>
  <c r="T5149" i="1"/>
  <c r="T5146" i="1"/>
  <c r="T5147" i="1"/>
  <c r="T5148" i="1"/>
  <c r="T5150" i="1"/>
  <c r="T5151" i="1"/>
  <c r="T5152" i="1"/>
  <c r="T5153" i="1"/>
  <c r="T5154" i="1"/>
  <c r="T5155" i="1"/>
  <c r="T5156" i="1"/>
  <c r="T5157" i="1"/>
  <c r="T5158" i="1"/>
  <c r="T5159" i="1"/>
  <c r="T5160" i="1"/>
  <c r="T5161" i="1"/>
  <c r="T5162" i="1"/>
  <c r="T5163" i="1"/>
  <c r="T5164" i="1"/>
  <c r="T5165" i="1"/>
  <c r="T5166" i="1"/>
  <c r="T5170" i="1"/>
  <c r="T5171" i="1"/>
  <c r="T5172" i="1"/>
  <c r="T5173" i="1"/>
  <c r="T5174" i="1"/>
  <c r="T5175" i="1"/>
  <c r="T5176" i="1"/>
  <c r="T5177" i="1"/>
  <c r="T5178" i="1"/>
  <c r="T5179" i="1"/>
  <c r="T5180" i="1"/>
  <c r="T5181" i="1"/>
  <c r="T5182" i="1"/>
  <c r="T5183" i="1"/>
  <c r="T5184" i="1"/>
  <c r="T5185" i="1"/>
  <c r="T5186" i="1"/>
  <c r="T5187" i="1"/>
  <c r="T5188" i="1"/>
  <c r="T5189" i="1"/>
  <c r="T5190" i="1"/>
  <c r="T5192" i="1"/>
  <c r="T5194" i="1"/>
  <c r="T5195" i="1"/>
  <c r="T5196" i="1"/>
  <c r="T5197" i="1"/>
  <c r="T5198" i="1"/>
  <c r="T5199" i="1"/>
  <c r="T5200" i="1"/>
  <c r="T5201" i="1"/>
  <c r="T5202" i="1"/>
  <c r="T5203" i="1"/>
  <c r="T5204" i="1"/>
  <c r="T5205" i="1"/>
  <c r="T5206" i="1"/>
  <c r="T1208" i="1"/>
  <c r="T5207" i="1"/>
  <c r="T5208" i="1"/>
  <c r="T5209" i="1"/>
  <c r="T5210" i="1"/>
  <c r="T5211" i="1"/>
  <c r="T5212" i="1"/>
  <c r="T5213"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1289" i="1"/>
  <c r="T5244" i="1"/>
  <c r="T5245" i="1"/>
  <c r="T5246" i="1"/>
  <c r="T5247" i="1"/>
  <c r="T5248" i="1"/>
  <c r="T5249" i="1"/>
  <c r="T5250" i="1"/>
  <c r="T1322" i="1"/>
  <c r="T5251" i="1"/>
  <c r="T5252" i="1"/>
  <c r="T5253" i="1"/>
  <c r="T1327" i="1"/>
  <c r="T1329" i="1"/>
  <c r="T5255" i="1"/>
  <c r="T5256" i="1"/>
  <c r="T5254" i="1"/>
  <c r="T5257" i="1"/>
  <c r="T5258" i="1"/>
  <c r="T5259" i="1"/>
  <c r="T1344" i="1"/>
  <c r="T5260" i="1"/>
  <c r="T5261" i="1"/>
  <c r="T5262" i="1"/>
  <c r="T1360" i="1"/>
  <c r="T5263" i="1"/>
  <c r="T5264" i="1"/>
  <c r="T5265" i="1"/>
  <c r="T5266" i="1"/>
  <c r="T5267" i="1"/>
  <c r="T5268" i="1"/>
  <c r="T5269" i="1"/>
  <c r="T5270" i="1"/>
  <c r="T5271" i="1"/>
  <c r="T1409" i="1"/>
  <c r="T5272" i="1"/>
  <c r="T5273" i="1"/>
  <c r="T5274" i="1"/>
  <c r="T5978" i="1"/>
  <c r="T5275" i="1"/>
  <c r="T5276" i="1"/>
  <c r="T5277" i="1"/>
  <c r="T5278" i="1"/>
  <c r="T5279" i="1"/>
  <c r="T5280" i="1"/>
  <c r="T5281" i="1"/>
  <c r="T5282" i="1"/>
  <c r="T5283" i="1"/>
  <c r="T5284" i="1"/>
  <c r="T5285" i="1"/>
  <c r="T5286" i="1"/>
  <c r="T5287" i="1"/>
  <c r="T5288" i="1"/>
  <c r="T5289" i="1"/>
  <c r="T5290" i="1"/>
  <c r="T5291" i="1"/>
  <c r="T5292" i="1"/>
  <c r="T1466" i="1"/>
  <c r="T5293" i="1"/>
  <c r="T5294" i="1"/>
  <c r="T5295" i="1"/>
  <c r="T5296" i="1"/>
  <c r="T5297" i="1"/>
  <c r="T5298" i="1"/>
  <c r="T5299" i="1"/>
  <c r="T5300" i="1"/>
  <c r="T5325" i="1"/>
  <c r="T5326" i="1"/>
  <c r="T5320" i="1"/>
  <c r="T5321" i="1"/>
  <c r="T5322" i="1"/>
  <c r="T5323" i="1"/>
  <c r="T5327" i="1"/>
  <c r="T5328" i="1"/>
  <c r="T5301" i="1"/>
  <c r="T5302" i="1"/>
  <c r="T5303" i="1"/>
  <c r="T5304" i="1"/>
  <c r="T5305" i="1"/>
  <c r="T5306" i="1"/>
  <c r="T5307" i="1"/>
  <c r="T5308" i="1"/>
  <c r="T5309" i="1"/>
  <c r="T5310" i="1"/>
  <c r="T5311" i="1"/>
  <c r="T5312" i="1"/>
  <c r="T5313" i="1"/>
  <c r="T5314" i="1"/>
  <c r="T5315" i="1"/>
  <c r="T5316" i="1"/>
  <c r="T5317" i="1"/>
  <c r="T5318" i="1"/>
  <c r="T5319" i="1"/>
  <c r="T5324" i="1"/>
  <c r="T5329" i="1"/>
  <c r="T5330" i="1"/>
  <c r="T5331" i="1"/>
  <c r="T5332" i="1"/>
  <c r="T1496" i="1"/>
  <c r="T5333" i="1"/>
  <c r="T5334" i="1"/>
  <c r="T5335" i="1"/>
  <c r="T5336" i="1"/>
  <c r="T5337" i="1"/>
  <c r="T5338" i="1"/>
  <c r="T5339" i="1"/>
  <c r="T5341" i="1"/>
  <c r="T5342" i="1"/>
  <c r="T5343" i="1"/>
  <c r="T5344" i="1"/>
  <c r="T5345" i="1"/>
  <c r="T5346" i="1"/>
  <c r="T5347" i="1"/>
  <c r="T5348" i="1"/>
  <c r="T5349" i="1"/>
  <c r="T5340" i="1"/>
  <c r="T5350" i="1"/>
  <c r="T1569" i="1"/>
  <c r="T5351" i="1"/>
  <c r="T5352" i="1"/>
  <c r="T5355" i="1"/>
  <c r="T5356" i="1"/>
  <c r="T5358" i="1"/>
  <c r="T5357" i="1"/>
  <c r="T5359" i="1"/>
  <c r="T5360" i="1"/>
  <c r="T1619" i="1"/>
  <c r="T5361" i="1"/>
  <c r="T5362" i="1"/>
  <c r="T5363" i="1"/>
  <c r="T5364" i="1"/>
  <c r="T5365" i="1"/>
  <c r="T5366" i="1"/>
  <c r="T5367" i="1"/>
  <c r="T5368" i="1"/>
  <c r="T5369" i="1"/>
  <c r="T5370" i="1"/>
  <c r="T5371" i="1"/>
  <c r="T5372" i="1"/>
  <c r="T5373" i="1"/>
  <c r="T5374" i="1"/>
  <c r="T5375" i="1"/>
  <c r="T5376" i="1"/>
  <c r="T5377" i="1"/>
  <c r="T5378" i="1"/>
  <c r="T5379" i="1"/>
  <c r="T1659" i="1"/>
  <c r="T5380" i="1"/>
  <c r="T5381" i="1"/>
  <c r="T5382" i="1"/>
  <c r="T5383" i="1"/>
  <c r="T1698" i="1"/>
  <c r="T1682" i="1"/>
  <c r="T5384" i="1"/>
  <c r="T5385" i="1"/>
  <c r="T5386" i="1"/>
  <c r="T5387" i="1"/>
  <c r="T5388" i="1"/>
  <c r="T5389" i="1"/>
  <c r="T5390" i="1"/>
  <c r="T5391" i="1"/>
  <c r="T5392" i="1"/>
  <c r="T5393" i="1"/>
  <c r="T5394" i="1"/>
  <c r="T5979" i="1"/>
  <c r="T5399" i="1"/>
  <c r="T5400" i="1"/>
  <c r="T5401" i="1"/>
  <c r="T5402" i="1"/>
  <c r="T5403" i="1"/>
  <c r="T5404" i="1"/>
  <c r="T5405" i="1"/>
  <c r="T5406" i="1"/>
  <c r="T5407" i="1"/>
  <c r="T5408" i="1"/>
  <c r="T5409" i="1"/>
  <c r="T5410" i="1"/>
  <c r="T5411" i="1"/>
  <c r="T5412" i="1"/>
  <c r="T5413" i="1"/>
  <c r="T5414" i="1"/>
  <c r="T5415" i="1"/>
  <c r="T5416" i="1"/>
  <c r="T5417" i="1"/>
  <c r="T1753" i="1"/>
  <c r="T5418" i="1"/>
  <c r="T5419" i="1"/>
  <c r="T5420" i="1"/>
  <c r="T5421" i="1"/>
  <c r="T5422" i="1"/>
  <c r="T5423" i="1"/>
  <c r="T5424" i="1"/>
  <c r="T5426" i="1"/>
  <c r="T5427" i="1"/>
  <c r="T5428" i="1"/>
  <c r="T5429" i="1"/>
  <c r="T5430" i="1"/>
  <c r="T5431" i="1"/>
  <c r="T5432" i="1"/>
  <c r="T5433" i="1"/>
  <c r="T5434" i="1"/>
  <c r="T5435" i="1"/>
  <c r="T5436" i="1"/>
  <c r="T5437" i="1"/>
  <c r="T5395" i="1"/>
  <c r="T5396" i="1"/>
  <c r="T5397" i="1"/>
  <c r="T5398" i="1"/>
  <c r="T1822" i="1"/>
  <c r="T5439" i="1"/>
  <c r="T5438" i="1"/>
  <c r="T5440" i="1"/>
  <c r="T1847" i="1"/>
  <c r="T5441" i="1"/>
  <c r="T5980" i="1"/>
  <c r="T5442" i="1"/>
  <c r="T5443" i="1"/>
  <c r="T5444" i="1"/>
  <c r="T5445" i="1"/>
  <c r="T5447" i="1"/>
  <c r="T5448" i="1"/>
  <c r="T5449" i="1"/>
  <c r="T5450" i="1"/>
  <c r="T5451" i="1"/>
  <c r="T5452" i="1"/>
  <c r="T5453" i="1"/>
  <c r="T5454" i="1"/>
  <c r="T5455" i="1"/>
  <c r="T5456" i="1"/>
  <c r="T5457" i="1"/>
  <c r="T5458" i="1"/>
  <c r="T5459" i="1"/>
  <c r="T5460" i="1"/>
  <c r="T5461" i="1"/>
  <c r="T5462" i="1"/>
  <c r="T5463" i="1"/>
  <c r="T5464" i="1"/>
  <c r="T5465" i="1"/>
  <c r="T5466" i="1"/>
  <c r="T5467" i="1"/>
  <c r="T5471" i="1"/>
  <c r="T5472" i="1"/>
  <c r="T5473" i="1"/>
  <c r="T5474" i="1"/>
  <c r="T5468" i="1"/>
  <c r="T5469" i="1"/>
  <c r="T5470" i="1"/>
  <c r="T5475" i="1"/>
  <c r="T1912" i="1"/>
  <c r="T5478" i="1"/>
  <c r="T5479" i="1"/>
  <c r="T5480" i="1"/>
  <c r="T5481" i="1"/>
  <c r="T5482" i="1"/>
  <c r="T5483" i="1"/>
  <c r="T5484" i="1"/>
  <c r="T5485" i="1"/>
  <c r="T5487" i="1"/>
  <c r="T5489" i="1"/>
  <c r="T5490" i="1"/>
  <c r="T5491" i="1"/>
  <c r="T5492" i="1"/>
  <c r="T5493" i="1"/>
  <c r="T5494" i="1"/>
  <c r="T5495" i="1"/>
  <c r="T5496" i="1"/>
  <c r="T5497" i="1"/>
  <c r="T5498" i="1"/>
  <c r="T5499" i="1"/>
  <c r="T5500" i="1"/>
  <c r="T5502" i="1"/>
  <c r="T5503" i="1"/>
  <c r="T5504" i="1"/>
  <c r="T5505" i="1"/>
  <c r="T5507" i="1"/>
  <c r="T5506" i="1"/>
  <c r="T5508" i="1"/>
  <c r="T5509" i="1"/>
  <c r="T5510" i="1"/>
  <c r="T5511" i="1"/>
  <c r="T5512" i="1"/>
  <c r="T5513" i="1"/>
  <c r="T5514" i="1"/>
  <c r="T5515" i="1"/>
  <c r="T5516" i="1"/>
  <c r="T5517" i="1"/>
  <c r="T5518" i="1"/>
  <c r="T5519" i="1"/>
  <c r="T5520" i="1"/>
  <c r="T5521" i="1"/>
  <c r="T5522" i="1"/>
  <c r="T5523" i="1"/>
  <c r="T5525" i="1"/>
  <c r="T5526" i="1"/>
  <c r="T5527" i="1"/>
  <c r="T5529" i="1"/>
  <c r="T5530" i="1"/>
  <c r="T5528" i="1"/>
  <c r="T5531" i="1"/>
  <c r="T5532" i="1"/>
  <c r="T2061" i="1"/>
  <c r="T5533" i="1"/>
  <c r="T2072" i="1"/>
  <c r="T5534" i="1"/>
  <c r="T5535" i="1"/>
  <c r="T5536" i="1"/>
  <c r="T5537" i="1"/>
  <c r="T5538" i="1"/>
  <c r="T5539" i="1"/>
  <c r="T5540" i="1"/>
  <c r="T5541" i="1"/>
  <c r="T5542" i="1"/>
  <c r="T5543" i="1"/>
  <c r="T2113" i="1"/>
  <c r="T5544" i="1"/>
  <c r="T5545" i="1"/>
  <c r="T5546" i="1"/>
  <c r="T5547" i="1"/>
  <c r="T5548" i="1"/>
  <c r="T5549" i="1"/>
  <c r="T5550" i="1"/>
  <c r="T5551" i="1"/>
  <c r="T5552" i="1"/>
  <c r="T5553" i="1"/>
  <c r="T5557" i="1"/>
  <c r="T5558" i="1"/>
  <c r="T5554" i="1"/>
  <c r="T5555" i="1"/>
  <c r="T5556" i="1"/>
  <c r="T5559" i="1"/>
  <c r="T5560" i="1"/>
  <c r="T5561" i="1"/>
  <c r="T2145" i="1"/>
  <c r="T5562" i="1"/>
  <c r="T5563" i="1"/>
  <c r="T5564" i="1"/>
  <c r="T5565" i="1"/>
  <c r="T5566" i="1"/>
  <c r="T5567" i="1"/>
  <c r="T5568" i="1"/>
  <c r="T5569" i="1"/>
  <c r="T5570" i="1"/>
  <c r="T5571" i="1"/>
  <c r="T5572" i="1"/>
  <c r="T5573" i="1"/>
  <c r="T5574" i="1"/>
  <c r="T5575" i="1"/>
  <c r="T5576" i="1"/>
  <c r="T5577" i="1"/>
  <c r="T5578" i="1"/>
  <c r="T5579" i="1"/>
  <c r="T5592" i="1"/>
  <c r="T2191" i="1"/>
  <c r="T5593" i="1"/>
  <c r="T5580" i="1"/>
  <c r="T5581" i="1"/>
  <c r="T5582" i="1"/>
  <c r="T5583" i="1"/>
  <c r="T5594" i="1"/>
  <c r="T5584" i="1"/>
  <c r="T5585" i="1"/>
  <c r="T5586" i="1"/>
  <c r="T5587" i="1"/>
  <c r="T5595" i="1"/>
  <c r="T5588" i="1"/>
  <c r="T5589" i="1"/>
  <c r="T5590" i="1"/>
  <c r="T5591" i="1"/>
  <c r="T5596" i="1"/>
  <c r="T5597" i="1"/>
  <c r="T5598" i="1"/>
  <c r="T5599" i="1"/>
  <c r="T5600" i="1"/>
  <c r="T5601" i="1"/>
  <c r="T5602" i="1"/>
  <c r="T5603" i="1"/>
  <c r="T5604" i="1"/>
  <c r="T5605" i="1"/>
  <c r="T5606" i="1"/>
  <c r="T5607" i="1"/>
  <c r="T5608" i="1"/>
  <c r="T5609" i="1"/>
  <c r="T5610" i="1"/>
  <c r="T5611" i="1"/>
  <c r="T5612" i="1"/>
  <c r="T5613" i="1"/>
  <c r="T5614" i="1"/>
  <c r="T5615" i="1"/>
  <c r="T5616" i="1"/>
  <c r="T5617" i="1"/>
  <c r="T5619" i="1"/>
  <c r="T5620" i="1"/>
  <c r="T5621" i="1"/>
  <c r="T5622" i="1"/>
  <c r="T5623" i="1"/>
  <c r="T5618" i="1"/>
  <c r="T5625" i="1"/>
  <c r="T5624" i="1"/>
  <c r="T5627" i="1"/>
  <c r="T5626" i="1"/>
  <c r="T5628" i="1"/>
  <c r="T5629" i="1"/>
  <c r="T5630" i="1"/>
  <c r="T5631" i="1"/>
  <c r="T5632" i="1"/>
  <c r="T5638" i="1"/>
  <c r="T5639" i="1"/>
  <c r="T5640" i="1"/>
  <c r="T5641" i="1"/>
  <c r="T5642" i="1"/>
  <c r="T5643" i="1"/>
  <c r="T5644" i="1"/>
  <c r="T5645" i="1"/>
  <c r="T5633" i="1"/>
  <c r="T5634" i="1"/>
  <c r="T5635" i="1"/>
  <c r="T5636" i="1"/>
  <c r="T5637" i="1"/>
  <c r="T2331" i="1"/>
  <c r="T5646" i="1"/>
  <c r="T5647" i="1"/>
  <c r="T5648" i="1"/>
  <c r="T5649" i="1"/>
  <c r="T2376" i="1"/>
  <c r="T2379" i="1"/>
  <c r="T5650" i="1"/>
  <c r="T5651" i="1"/>
  <c r="T2360" i="1"/>
  <c r="T5652" i="1"/>
  <c r="T5653" i="1"/>
  <c r="T5654" i="1"/>
  <c r="T5655" i="1"/>
  <c r="T5656" i="1"/>
  <c r="T5657" i="1"/>
  <c r="T5658" i="1"/>
  <c r="T5659" i="1"/>
  <c r="T5660" i="1"/>
  <c r="T5661" i="1"/>
  <c r="T5662" i="1"/>
  <c r="T5663" i="1"/>
  <c r="T5664" i="1"/>
  <c r="T5665" i="1"/>
  <c r="T5666" i="1"/>
  <c r="T5667" i="1"/>
  <c r="T5668" i="1"/>
  <c r="T5669" i="1"/>
  <c r="T5670" i="1"/>
  <c r="T5671" i="1"/>
  <c r="T5672" i="1"/>
  <c r="T2457" i="1"/>
  <c r="T2435" i="1"/>
  <c r="T5675" i="1"/>
  <c r="T5676" i="1"/>
  <c r="T5677" i="1"/>
  <c r="T5673" i="1"/>
  <c r="T5674" i="1"/>
  <c r="T2459" i="1"/>
  <c r="T5678" i="1"/>
  <c r="T5679" i="1"/>
  <c r="T5682" i="1"/>
  <c r="T5680" i="1"/>
  <c r="T5683" i="1"/>
  <c r="T5684" i="1"/>
  <c r="T5681" i="1"/>
  <c r="T5685" i="1"/>
  <c r="T5686" i="1"/>
  <c r="T5687" i="1"/>
  <c r="T2493" i="1"/>
  <c r="T5688" i="1"/>
  <c r="T5689" i="1"/>
  <c r="T5690" i="1"/>
  <c r="T5691" i="1"/>
  <c r="T5693" i="1"/>
  <c r="T2534" i="1"/>
  <c r="T5694" i="1"/>
  <c r="T5695" i="1"/>
  <c r="T5696" i="1"/>
  <c r="T5697" i="1"/>
  <c r="T5698" i="1"/>
  <c r="T5699" i="1"/>
  <c r="T5700" i="1"/>
  <c r="T5701" i="1"/>
  <c r="T5702" i="1"/>
  <c r="T2601" i="1"/>
  <c r="T5703" i="1"/>
  <c r="T5704" i="1"/>
  <c r="T5705" i="1"/>
  <c r="T5706" i="1"/>
  <c r="T5707" i="1"/>
  <c r="T5708" i="1"/>
  <c r="T5709" i="1"/>
  <c r="T5710" i="1"/>
  <c r="T5711" i="1"/>
  <c r="T5716" i="1"/>
  <c r="T5717" i="1"/>
  <c r="T5718" i="1"/>
  <c r="T5719" i="1"/>
  <c r="T5714" i="1"/>
  <c r="T5725" i="1"/>
  <c r="T5726" i="1"/>
  <c r="T5727" i="1"/>
  <c r="T5728" i="1"/>
  <c r="T2729" i="1"/>
  <c r="T5729" i="1"/>
  <c r="T5730" i="1"/>
  <c r="T5721" i="1"/>
  <c r="T5722" i="1"/>
  <c r="T5723" i="1"/>
  <c r="T5724" i="1"/>
  <c r="T5731" i="1"/>
  <c r="T2752" i="1"/>
  <c r="T5732" i="1"/>
  <c r="T2782" i="1"/>
  <c r="T5733" i="1"/>
  <c r="T5734" i="1"/>
  <c r="T5735" i="1"/>
  <c r="T2796" i="1"/>
  <c r="T5737" i="1"/>
  <c r="T5738" i="1"/>
  <c r="T5739" i="1"/>
  <c r="T5740" i="1"/>
  <c r="T5741" i="1"/>
  <c r="T5742" i="1"/>
  <c r="T5743" i="1"/>
  <c r="T5745" i="1"/>
  <c r="T5720" i="1"/>
  <c r="T5746" i="1"/>
  <c r="T2876" i="1"/>
  <c r="T5747" i="1"/>
  <c r="T5748" i="1"/>
  <c r="T2890" i="1"/>
  <c r="T5751" i="1"/>
  <c r="T5752" i="1"/>
  <c r="T2912" i="1"/>
  <c r="T5749" i="1"/>
  <c r="T5750" i="1"/>
  <c r="T2915" i="1"/>
  <c r="T5754" i="1"/>
  <c r="T5755" i="1"/>
  <c r="T5756" i="1"/>
  <c r="T5757" i="1"/>
  <c r="T5758" i="1"/>
  <c r="T5759" i="1"/>
  <c r="T5760" i="1"/>
  <c r="T5761" i="1"/>
  <c r="T5762" i="1"/>
  <c r="T5763" i="1"/>
  <c r="T5764" i="1"/>
  <c r="T5765" i="1"/>
  <c r="T5766" i="1"/>
  <c r="T5768" i="1"/>
  <c r="T5769" i="1"/>
  <c r="T5770" i="1"/>
  <c r="T5771" i="1"/>
  <c r="T5772" i="1"/>
  <c r="T5773" i="1"/>
  <c r="T5774" i="1"/>
  <c r="T5775" i="1"/>
  <c r="T5776" i="1"/>
  <c r="T3022" i="1"/>
  <c r="T5778" i="1"/>
  <c r="T5779" i="1"/>
  <c r="T5780" i="1"/>
  <c r="T5781" i="1"/>
  <c r="T3047" i="1"/>
  <c r="T3058" i="1"/>
  <c r="T5782" i="1"/>
  <c r="T5783" i="1"/>
  <c r="T5784" i="1"/>
  <c r="T5785" i="1"/>
  <c r="T5786" i="1"/>
  <c r="T5787" i="1"/>
  <c r="T3071" i="1"/>
  <c r="T5789" i="1"/>
  <c r="T5790" i="1"/>
  <c r="T5792" i="1"/>
  <c r="T5793" i="1"/>
  <c r="T3131" i="1"/>
  <c r="T5794" i="1"/>
  <c r="T3160" i="1"/>
  <c r="T3161" i="1"/>
  <c r="T5796" i="1"/>
  <c r="T5797" i="1"/>
  <c r="T5798" i="1"/>
  <c r="T5799" i="1"/>
  <c r="T5801" i="1"/>
  <c r="T3212" i="1"/>
  <c r="T5802" i="1"/>
  <c r="T5803" i="1"/>
  <c r="T5804" i="1"/>
  <c r="T3199" i="1"/>
  <c r="T3204" i="1"/>
  <c r="T3207" i="1"/>
  <c r="T5805" i="1"/>
  <c r="T5806" i="1"/>
  <c r="T5807" i="1"/>
  <c r="T5808" i="1"/>
  <c r="T5809" i="1"/>
  <c r="T5810" i="1"/>
  <c r="T5811" i="1"/>
  <c r="T5812" i="1"/>
  <c r="T5813" i="1"/>
  <c r="T3282" i="1"/>
  <c r="T3293" i="1"/>
  <c r="T3298" i="1"/>
  <c r="T5814" i="1"/>
  <c r="T5815" i="1"/>
  <c r="T5816" i="1"/>
  <c r="T5817" i="1"/>
  <c r="T5818" i="1"/>
  <c r="T5819" i="1"/>
  <c r="T3378" i="1"/>
  <c r="T5820" i="1"/>
  <c r="T3414" i="1"/>
  <c r="T5821" i="1"/>
  <c r="T5822" i="1"/>
  <c r="T5823" i="1"/>
  <c r="T5824" i="1"/>
  <c r="T5825" i="1"/>
  <c r="T5826" i="1"/>
  <c r="T5827" i="1"/>
  <c r="T5828" i="1"/>
  <c r="T5829" i="1"/>
  <c r="T5830" i="1"/>
  <c r="T5831" i="1"/>
  <c r="T5832" i="1"/>
  <c r="T5833" i="1"/>
  <c r="T3497" i="1"/>
  <c r="T5834" i="1"/>
  <c r="T5835" i="1"/>
  <c r="T3524" i="1"/>
  <c r="T5836" i="1"/>
  <c r="T5837" i="1"/>
  <c r="T3555" i="1"/>
  <c r="T5838" i="1"/>
  <c r="T5842" i="1"/>
  <c r="T5843" i="1"/>
  <c r="T5840" i="1"/>
  <c r="T5844" i="1"/>
  <c r="T5845" i="1"/>
  <c r="T5846" i="1"/>
  <c r="T5847" i="1"/>
  <c r="T5841" i="1"/>
  <c r="T5848" i="1"/>
  <c r="T5849" i="1"/>
  <c r="T5850" i="1"/>
  <c r="T5851" i="1"/>
  <c r="T5852" i="1"/>
  <c r="T5853" i="1"/>
  <c r="T5854" i="1"/>
  <c r="T5855" i="1"/>
  <c r="T3689" i="1"/>
  <c r="T5839" i="1"/>
  <c r="T5856" i="1"/>
  <c r="T3716" i="1"/>
  <c r="T5857" i="1"/>
  <c r="T5858" i="1"/>
  <c r="T3722" i="1"/>
  <c r="T5859" i="1"/>
  <c r="T5860" i="1"/>
  <c r="T5864" i="1"/>
  <c r="T3821" i="1"/>
  <c r="T5865" i="1"/>
  <c r="T3880" i="1"/>
  <c r="T5866" i="1"/>
  <c r="T3914" i="1"/>
  <c r="T5868" i="1"/>
  <c r="T5869" i="1"/>
  <c r="T5870" i="1"/>
  <c r="T5871" i="1"/>
  <c r="T5872" i="1"/>
  <c r="T5873" i="1"/>
  <c r="T5874" i="1"/>
  <c r="T5875" i="1"/>
  <c r="T5878" i="1"/>
  <c r="T3973" i="1"/>
  <c r="T5879" i="1"/>
  <c r="T5880" i="1"/>
  <c r="T5881" i="1"/>
  <c r="T5882" i="1"/>
  <c r="T5884" i="1"/>
  <c r="T5885" i="1"/>
  <c r="T5886" i="1"/>
  <c r="T5887" i="1"/>
  <c r="T5888" i="1"/>
  <c r="T5889" i="1"/>
  <c r="T5891" i="1"/>
  <c r="T5892" i="1"/>
  <c r="T5893" i="1"/>
  <c r="T5894" i="1"/>
  <c r="T5877" i="1"/>
  <c r="T5896" i="1"/>
  <c r="T5898" i="1"/>
  <c r="T5899" i="1"/>
  <c r="T5900" i="1"/>
  <c r="T5902" i="1"/>
  <c r="T5903" i="1"/>
  <c r="T5904" i="1"/>
  <c r="T5905" i="1"/>
  <c r="T4093" i="1"/>
  <c r="T5907" i="1"/>
  <c r="T5908" i="1"/>
  <c r="T5906" i="1"/>
  <c r="T5909" i="1"/>
  <c r="T5910" i="1"/>
  <c r="T5911" i="1"/>
  <c r="T5912" i="1"/>
  <c r="T4126" i="1"/>
  <c r="T4127" i="1"/>
  <c r="T5918" i="1"/>
  <c r="T5915" i="1"/>
  <c r="T5916" i="1"/>
  <c r="T5917" i="1"/>
  <c r="T5913" i="1"/>
  <c r="T4171" i="1"/>
  <c r="T5919" i="1"/>
  <c r="T5920" i="1"/>
  <c r="T5921" i="1"/>
  <c r="T5922" i="1"/>
  <c r="T5923" i="1"/>
  <c r="T5924" i="1"/>
  <c r="T5925" i="1"/>
  <c r="T4223" i="1"/>
  <c r="T5926" i="1"/>
  <c r="T5927" i="1"/>
  <c r="T5928" i="1"/>
  <c r="T5929" i="1"/>
  <c r="T5931" i="1"/>
  <c r="T5932" i="1"/>
  <c r="T5933" i="1"/>
  <c r="T5930" i="1"/>
  <c r="T4235" i="1"/>
  <c r="T5934" i="1"/>
  <c r="T4277" i="1"/>
  <c r="T5935" i="1"/>
  <c r="T5936" i="1"/>
  <c r="T5937" i="1"/>
  <c r="T5938" i="1"/>
  <c r="T5939" i="1"/>
  <c r="T5940" i="1"/>
  <c r="T5941" i="1"/>
  <c r="T5942" i="1"/>
  <c r="T5943" i="1"/>
  <c r="T5944" i="1"/>
  <c r="T5945" i="1"/>
  <c r="T5946" i="1"/>
  <c r="T5947" i="1"/>
  <c r="T5949" i="1"/>
  <c r="T5948" i="1"/>
  <c r="T5950" i="1"/>
  <c r="T5951" i="1"/>
  <c r="T5952" i="1"/>
  <c r="T5953" i="1"/>
  <c r="T5954" i="1"/>
  <c r="T5955" i="1"/>
  <c r="T5956" i="1"/>
  <c r="T5957" i="1"/>
  <c r="T5958" i="1"/>
  <c r="T5959" i="1"/>
  <c r="T5960" i="1"/>
  <c r="T5961" i="1"/>
  <c r="T5962" i="1"/>
  <c r="T5963" i="1"/>
  <c r="T5964" i="1"/>
  <c r="T5965" i="1"/>
  <c r="T5969" i="1"/>
  <c r="T5970" i="1"/>
  <c r="T5971" i="1"/>
  <c r="T5966" i="1"/>
  <c r="T5967" i="1"/>
  <c r="T5968" i="1"/>
  <c r="T5972" i="1"/>
  <c r="T5973" i="1"/>
  <c r="T5974" i="1"/>
  <c r="T5975" i="1"/>
  <c r="T5976" i="1"/>
  <c r="T5977" i="1"/>
  <c r="A3059" i="1"/>
  <c r="B3059" i="1" s="1"/>
  <c r="I3059" i="1"/>
  <c r="S3059" i="1"/>
  <c r="T3059" i="1" s="1"/>
  <c r="A2" i="1"/>
  <c r="A7" i="1"/>
  <c r="A3" i="1"/>
  <c r="A5" i="1"/>
  <c r="A4" i="1"/>
  <c r="A6" i="1"/>
  <c r="A8" i="1"/>
  <c r="A9" i="1"/>
  <c r="A11" i="1"/>
  <c r="A10" i="1"/>
  <c r="A12" i="1"/>
  <c r="A14" i="1"/>
  <c r="A30" i="1"/>
  <c r="A25" i="1"/>
  <c r="A15" i="1"/>
  <c r="A4563" i="1"/>
  <c r="A13" i="1"/>
  <c r="A22" i="1"/>
  <c r="A29" i="1"/>
  <c r="A24" i="1"/>
  <c r="A17" i="1"/>
  <c r="A18" i="1"/>
  <c r="A16" i="1"/>
  <c r="A19" i="1"/>
  <c r="A20" i="1"/>
  <c r="A21" i="1"/>
  <c r="A23" i="1"/>
  <c r="A26" i="1"/>
  <c r="A27" i="1"/>
  <c r="A28" i="1"/>
  <c r="A31" i="1"/>
  <c r="A32" i="1"/>
  <c r="A33" i="1"/>
  <c r="A34" i="1"/>
  <c r="A37" i="1"/>
  <c r="A35" i="1"/>
  <c r="A36" i="1"/>
  <c r="A38" i="1"/>
  <c r="A41" i="1"/>
  <c r="A39" i="1"/>
  <c r="A40" i="1"/>
  <c r="A42" i="1"/>
  <c r="A43" i="1"/>
  <c r="A44" i="1"/>
  <c r="A45" i="1"/>
  <c r="A49" i="1"/>
  <c r="A56" i="1"/>
  <c r="A58" i="1"/>
  <c r="A66" i="1"/>
  <c r="A117" i="1"/>
  <c r="A96" i="1"/>
  <c r="A118" i="1"/>
  <c r="A120" i="1"/>
  <c r="A121" i="1"/>
  <c r="A153" i="1"/>
  <c r="A152" i="1"/>
  <c r="A154" i="1"/>
  <c r="A164" i="1"/>
  <c r="A165" i="1"/>
  <c r="A163" i="1"/>
  <c r="A167" i="1"/>
  <c r="A171" i="1"/>
  <c r="A172" i="1"/>
  <c r="A186" i="1"/>
  <c r="A197" i="1"/>
  <c r="A198" i="1"/>
  <c r="A189" i="1"/>
  <c r="A192" i="1"/>
  <c r="A193" i="1"/>
  <c r="A195" i="1"/>
  <c r="A185" i="1"/>
  <c r="A200" i="1"/>
  <c r="A199" i="1"/>
  <c r="A210" i="1"/>
  <c r="A211" i="1"/>
  <c r="A212" i="1"/>
  <c r="A214" i="1"/>
  <c r="A221" i="1"/>
  <c r="A222" i="1"/>
  <c r="A223" i="1"/>
  <c r="A224" i="1"/>
  <c r="A227" i="1"/>
  <c r="A225" i="1"/>
  <c r="A226" i="1"/>
  <c r="A228" i="1"/>
  <c r="A229" i="1"/>
  <c r="A230" i="1"/>
  <c r="A4697" i="1"/>
  <c r="A231" i="1"/>
  <c r="A236" i="1"/>
  <c r="A237" i="1"/>
  <c r="A239" i="1"/>
  <c r="A238" i="1"/>
  <c r="A240" i="1"/>
  <c r="A241" i="1"/>
  <c r="A243" i="1"/>
  <c r="A244" i="1"/>
  <c r="A248" i="1"/>
  <c r="A256" i="1"/>
  <c r="A272" i="1"/>
  <c r="A273" i="1"/>
  <c r="A271" i="1"/>
  <c r="A274" i="1"/>
  <c r="A275" i="1"/>
  <c r="B275" i="1" s="1"/>
  <c r="A277" i="1"/>
  <c r="B277" i="1" s="1"/>
  <c r="A278" i="1"/>
  <c r="B278" i="1" s="1"/>
  <c r="A279" i="1"/>
  <c r="B279" i="1" s="1"/>
  <c r="A280" i="1"/>
  <c r="B280" i="1" s="1"/>
  <c r="A276" i="1"/>
  <c r="B276" i="1" s="1"/>
  <c r="A281" i="1"/>
  <c r="B281" i="1" s="1"/>
  <c r="A283" i="1"/>
  <c r="B283" i="1" s="1"/>
  <c r="A284" i="1"/>
  <c r="B284" i="1" s="1"/>
  <c r="A282" i="1"/>
  <c r="B282" i="1" s="1"/>
  <c r="A285" i="1"/>
  <c r="B285" i="1" s="1"/>
  <c r="A286" i="1"/>
  <c r="B286" i="1" s="1"/>
  <c r="A288" i="1"/>
  <c r="B288" i="1" s="1"/>
  <c r="A287" i="1"/>
  <c r="A289" i="1"/>
  <c r="B289" i="1" s="1"/>
  <c r="A291" i="1"/>
  <c r="B291" i="1" s="1"/>
  <c r="A292" i="1"/>
  <c r="B292" i="1" s="1"/>
  <c r="A293" i="1"/>
  <c r="B293" i="1" s="1"/>
  <c r="A294" i="1"/>
  <c r="B294" i="1" s="1"/>
  <c r="A290" i="1"/>
  <c r="B290" i="1" s="1"/>
  <c r="A308" i="1"/>
  <c r="B308" i="1" s="1"/>
  <c r="A301" i="1"/>
  <c r="B301" i="1" s="1"/>
  <c r="A295" i="1"/>
  <c r="B295" i="1" s="1"/>
  <c r="A302" i="1"/>
  <c r="B302" i="1" s="1"/>
  <c r="A299" i="1"/>
  <c r="B299" i="1" s="1"/>
  <c r="A300" i="1"/>
  <c r="B300" i="1" s="1"/>
  <c r="A296" i="1"/>
  <c r="B296" i="1" s="1"/>
  <c r="A298" i="1"/>
  <c r="B298" i="1" s="1"/>
  <c r="A303" i="1"/>
  <c r="B303" i="1" s="1"/>
  <c r="A304" i="1"/>
  <c r="B304" i="1" s="1"/>
  <c r="A297" i="1"/>
  <c r="A305" i="1"/>
  <c r="B305" i="1" s="1"/>
  <c r="A306" i="1"/>
  <c r="B306" i="1" s="1"/>
  <c r="A307" i="1"/>
  <c r="A309" i="1"/>
  <c r="B309" i="1" s="1"/>
  <c r="A312" i="1"/>
  <c r="B312" i="1" s="1"/>
  <c r="A313" i="1"/>
  <c r="B313" i="1" s="1"/>
  <c r="A311" i="1"/>
  <c r="B311" i="1" s="1"/>
  <c r="A315" i="1"/>
  <c r="B315" i="1" s="1"/>
  <c r="A314" i="1"/>
  <c r="B314" i="1" s="1"/>
  <c r="A310" i="1"/>
  <c r="B310" i="1" s="1"/>
  <c r="A316" i="1"/>
  <c r="A317" i="1"/>
  <c r="B317" i="1" s="1"/>
  <c r="A319" i="1"/>
  <c r="B319" i="1" s="1"/>
  <c r="A318" i="1"/>
  <c r="B318" i="1" s="1"/>
  <c r="A323" i="1"/>
  <c r="B323" i="1" s="1"/>
  <c r="A321" i="1"/>
  <c r="B321" i="1" s="1"/>
  <c r="A322" i="1"/>
  <c r="B322" i="1" s="1"/>
  <c r="A324" i="1"/>
  <c r="B324" i="1" s="1"/>
  <c r="A325" i="1"/>
  <c r="B325" i="1" s="1"/>
  <c r="A326" i="1"/>
  <c r="B326" i="1" s="1"/>
  <c r="A327" i="1"/>
  <c r="B327" i="1" s="1"/>
  <c r="A328" i="1"/>
  <c r="A330" i="1"/>
  <c r="B330" i="1" s="1"/>
  <c r="A329" i="1"/>
  <c r="B329" i="1" s="1"/>
  <c r="A331" i="1"/>
  <c r="B331" i="1" s="1"/>
  <c r="A350" i="1"/>
  <c r="B350" i="1" s="1"/>
  <c r="A332" i="1"/>
  <c r="B332" i="1" s="1"/>
  <c r="A333" i="1"/>
  <c r="B333" i="1" s="1"/>
  <c r="A335" i="1"/>
  <c r="B335" i="1" s="1"/>
  <c r="A338" i="1"/>
  <c r="B338" i="1" s="1"/>
  <c r="A349" i="1"/>
  <c r="B349" i="1" s="1"/>
  <c r="A334" i="1"/>
  <c r="B334" i="1" s="1"/>
  <c r="A354" i="1"/>
  <c r="B354" i="1" s="1"/>
  <c r="A353" i="1"/>
  <c r="B353" i="1" s="1"/>
  <c r="A356" i="1"/>
  <c r="B356" i="1" s="1"/>
  <c r="A364" i="1"/>
  <c r="B364" i="1" s="1"/>
  <c r="A367" i="1"/>
  <c r="B367" i="1" s="1"/>
  <c r="A366" i="1"/>
  <c r="B366" i="1" s="1"/>
  <c r="A365" i="1"/>
  <c r="B365" i="1" s="1"/>
  <c r="A371" i="1"/>
  <c r="B371" i="1" s="1"/>
  <c r="A372" i="1"/>
  <c r="B372" i="1" s="1"/>
  <c r="A373" i="1"/>
  <c r="B373" i="1" s="1"/>
  <c r="A374" i="1"/>
  <c r="B374" i="1" s="1"/>
  <c r="A375" i="1"/>
  <c r="B375" i="1" s="1"/>
  <c r="A357" i="1"/>
  <c r="B357" i="1" s="1"/>
  <c r="A388" i="1"/>
  <c r="B388" i="1" s="1"/>
  <c r="A389" i="1"/>
  <c r="B389" i="1" s="1"/>
  <c r="A393" i="1"/>
  <c r="B393" i="1" s="1"/>
  <c r="A392" i="1"/>
  <c r="B392" i="1" s="1"/>
  <c r="A394" i="1"/>
  <c r="B394" i="1" s="1"/>
  <c r="A395" i="1"/>
  <c r="B395" i="1" s="1"/>
  <c r="A433" i="1"/>
  <c r="B433" i="1" s="1"/>
  <c r="A370" i="1"/>
  <c r="B370" i="1" s="1"/>
  <c r="A438" i="1"/>
  <c r="B438" i="1" s="1"/>
  <c r="A442" i="1"/>
  <c r="B442" i="1" s="1"/>
  <c r="A419" i="1"/>
  <c r="B419" i="1" s="1"/>
  <c r="A444" i="1"/>
  <c r="B444" i="1" s="1"/>
  <c r="A445" i="1"/>
  <c r="B445" i="1" s="1"/>
  <c r="A446" i="1"/>
  <c r="B446" i="1" s="1"/>
  <c r="A484" i="1"/>
  <c r="B484" i="1" s="1"/>
  <c r="A485" i="1"/>
  <c r="B485" i="1" s="1"/>
  <c r="A487" i="1"/>
  <c r="B487" i="1" s="1"/>
  <c r="A496" i="1"/>
  <c r="B496" i="1" s="1"/>
  <c r="A499" i="1"/>
  <c r="B499" i="1" s="1"/>
  <c r="A495" i="1"/>
  <c r="B495" i="1" s="1"/>
  <c r="A490" i="1"/>
  <c r="B490" i="1" s="1"/>
  <c r="A503" i="1"/>
  <c r="B503" i="1" s="1"/>
  <c r="A502" i="1"/>
  <c r="B502" i="1" s="1"/>
  <c r="A504" i="1"/>
  <c r="B504" i="1" s="1"/>
  <c r="A525" i="1"/>
  <c r="B525" i="1" s="1"/>
  <c r="A526" i="1"/>
  <c r="B526" i="1" s="1"/>
  <c r="A522" i="1"/>
  <c r="B522" i="1" s="1"/>
  <c r="A538" i="1"/>
  <c r="B538" i="1" s="1"/>
  <c r="A541" i="1"/>
  <c r="B541" i="1" s="1"/>
  <c r="A539" i="1"/>
  <c r="B539" i="1" s="1"/>
  <c r="A540" i="1"/>
  <c r="B540" i="1" s="1"/>
  <c r="A577" i="1"/>
  <c r="B577" i="1" s="1"/>
  <c r="A578" i="1"/>
  <c r="B578" i="1" s="1"/>
  <c r="A579" i="1"/>
  <c r="B579" i="1" s="1"/>
  <c r="A580" i="1"/>
  <c r="A581" i="1"/>
  <c r="B581" i="1" s="1"/>
  <c r="A582" i="1"/>
  <c r="B582" i="1" s="1"/>
  <c r="A564" i="1"/>
  <c r="B564" i="1" s="1"/>
  <c r="A583" i="1"/>
  <c r="B583" i="1" s="1"/>
  <c r="A584" i="1"/>
  <c r="B584" i="1" s="1"/>
  <c r="A542" i="1"/>
  <c r="B542" i="1" s="1"/>
  <c r="A4939" i="1"/>
  <c r="B4939" i="1" s="1"/>
  <c r="A586" i="1"/>
  <c r="B586" i="1" s="1"/>
  <c r="A585" i="1"/>
  <c r="B585" i="1" s="1"/>
  <c r="A4940" i="1"/>
  <c r="B4940" i="1" s="1"/>
  <c r="A593" i="1"/>
  <c r="B593" i="1" s="1"/>
  <c r="A600" i="1"/>
  <c r="B600" i="1" s="1"/>
  <c r="A602" i="1"/>
  <c r="B602" i="1" s="1"/>
  <c r="A594" i="1"/>
  <c r="B594" i="1" s="1"/>
  <c r="A603" i="1"/>
  <c r="B603" i="1" s="1"/>
  <c r="A604" i="1"/>
  <c r="B604" i="1" s="1"/>
  <c r="A606" i="1"/>
  <c r="B606" i="1" s="1"/>
  <c r="A607" i="1"/>
  <c r="B607" i="1" s="1"/>
  <c r="A608" i="1"/>
  <c r="B608" i="1" s="1"/>
  <c r="A605" i="1"/>
  <c r="A4960" i="1"/>
  <c r="B4960" i="1" s="1"/>
  <c r="A609" i="1"/>
  <c r="A4961" i="1"/>
  <c r="B4961" i="1" s="1"/>
  <c r="A4962" i="1"/>
  <c r="B4962" i="1" s="1"/>
  <c r="A610" i="1"/>
  <c r="B610" i="1" s="1"/>
  <c r="A611" i="1"/>
  <c r="B611" i="1" s="1"/>
  <c r="A612" i="1"/>
  <c r="B612" i="1" s="1"/>
  <c r="A613" i="1"/>
  <c r="B613" i="1" s="1"/>
  <c r="A4963" i="1"/>
  <c r="B4963" i="1" s="1"/>
  <c r="A615" i="1"/>
  <c r="B615" i="1" s="1"/>
  <c r="A625" i="1"/>
  <c r="A626" i="1"/>
  <c r="B626" i="1" s="1"/>
  <c r="A627" i="1"/>
  <c r="B627" i="1" s="1"/>
  <c r="A628" i="1"/>
  <c r="B628" i="1" s="1"/>
  <c r="A4964" i="1"/>
  <c r="B4964" i="1" s="1"/>
  <c r="A629" i="1"/>
  <c r="B629" i="1" s="1"/>
  <c r="A630" i="1"/>
  <c r="B630" i="1" s="1"/>
  <c r="A631" i="1"/>
  <c r="B631" i="1" s="1"/>
  <c r="A616" i="1"/>
  <c r="B616" i="1" s="1"/>
  <c r="A623" i="1"/>
  <c r="B623" i="1" s="1"/>
  <c r="A624" i="1"/>
  <c r="B624" i="1" s="1"/>
  <c r="A614" i="1"/>
  <c r="B614" i="1" s="1"/>
  <c r="A618" i="1"/>
  <c r="B618" i="1" s="1"/>
  <c r="A619" i="1"/>
  <c r="B619" i="1" s="1"/>
  <c r="A621" i="1"/>
  <c r="B621" i="1" s="1"/>
  <c r="A632" i="1"/>
  <c r="B632" i="1" s="1"/>
  <c r="A633" i="1"/>
  <c r="B633" i="1" s="1"/>
  <c r="A617" i="1"/>
  <c r="A622" i="1"/>
  <c r="B622" i="1" s="1"/>
  <c r="A620" i="1"/>
  <c r="B620" i="1" s="1"/>
  <c r="A637" i="1"/>
  <c r="B637" i="1" s="1"/>
  <c r="A634" i="1"/>
  <c r="B634" i="1" s="1"/>
  <c r="A4965" i="1"/>
  <c r="B4965" i="1" s="1"/>
  <c r="A635" i="1"/>
  <c r="B635" i="1" s="1"/>
  <c r="A638" i="1"/>
  <c r="B638" i="1" s="1"/>
  <c r="A636" i="1"/>
  <c r="B636" i="1" s="1"/>
  <c r="A4966" i="1"/>
  <c r="B4966" i="1" s="1"/>
  <c r="A639" i="1"/>
  <c r="B639" i="1" s="1"/>
  <c r="A642" i="1"/>
  <c r="B642" i="1" s="1"/>
  <c r="A643" i="1"/>
  <c r="B643" i="1" s="1"/>
  <c r="A644" i="1"/>
  <c r="B644" i="1" s="1"/>
  <c r="A645" i="1"/>
  <c r="B645" i="1" s="1"/>
  <c r="A4967" i="1"/>
  <c r="B4967" i="1" s="1"/>
  <c r="A640" i="1"/>
  <c r="B640" i="1" s="1"/>
  <c r="A641" i="1"/>
  <c r="B641" i="1" s="1"/>
  <c r="A646" i="1"/>
  <c r="B646" i="1" s="1"/>
  <c r="A647" i="1"/>
  <c r="B647" i="1" s="1"/>
  <c r="A648" i="1"/>
  <c r="B648" i="1" s="1"/>
  <c r="A4968" i="1"/>
  <c r="B4968" i="1" s="1"/>
  <c r="A650" i="1"/>
  <c r="B650" i="1" s="1"/>
  <c r="A649" i="1"/>
  <c r="B649" i="1" s="1"/>
  <c r="A652" i="1"/>
  <c r="B652" i="1" s="1"/>
  <c r="A651" i="1"/>
  <c r="B651" i="1" s="1"/>
  <c r="A4969" i="1"/>
  <c r="B4969" i="1" s="1"/>
  <c r="A654" i="1"/>
  <c r="B654" i="1" s="1"/>
  <c r="A653" i="1"/>
  <c r="B653" i="1" s="1"/>
  <c r="A4970" i="1"/>
  <c r="B4970" i="1" s="1"/>
  <c r="A655" i="1"/>
  <c r="B655" i="1" s="1"/>
  <c r="A657" i="1"/>
  <c r="B657" i="1" s="1"/>
  <c r="A656" i="1"/>
  <c r="B656" i="1" s="1"/>
  <c r="A658" i="1"/>
  <c r="B658" i="1" s="1"/>
  <c r="A4971" i="1"/>
  <c r="B4971" i="1" s="1"/>
  <c r="A660" i="1"/>
  <c r="B660" i="1" s="1"/>
  <c r="A661" i="1"/>
  <c r="B661" i="1" s="1"/>
  <c r="A659" i="1"/>
  <c r="B659" i="1" s="1"/>
  <c r="A663" i="1"/>
  <c r="B663" i="1" s="1"/>
  <c r="A4972" i="1"/>
  <c r="B4972" i="1" s="1"/>
  <c r="A662" i="1"/>
  <c r="B662" i="1" s="1"/>
  <c r="A664" i="1"/>
  <c r="B664" i="1" s="1"/>
  <c r="A4973" i="1"/>
  <c r="B4973" i="1" s="1"/>
  <c r="A666" i="1"/>
  <c r="B666" i="1" s="1"/>
  <c r="A667" i="1"/>
  <c r="B667" i="1" s="1"/>
  <c r="A665" i="1"/>
  <c r="B665" i="1" s="1"/>
  <c r="A4974" i="1"/>
  <c r="B4974" i="1" s="1"/>
  <c r="A668" i="1"/>
  <c r="B668" i="1" s="1"/>
  <c r="A669" i="1"/>
  <c r="B669" i="1" s="1"/>
  <c r="A670" i="1"/>
  <c r="B670" i="1" s="1"/>
  <c r="A4975" i="1"/>
  <c r="B4975" i="1" s="1"/>
  <c r="A672" i="1"/>
  <c r="B672" i="1" s="1"/>
  <c r="A671" i="1"/>
  <c r="B671" i="1" s="1"/>
  <c r="A4976" i="1"/>
  <c r="B4976" i="1" s="1"/>
  <c r="A674" i="1"/>
  <c r="B674" i="1" s="1"/>
  <c r="A675" i="1"/>
  <c r="B675" i="1" s="1"/>
  <c r="A673" i="1"/>
  <c r="B673" i="1" s="1"/>
  <c r="A4977" i="1"/>
  <c r="B4977" i="1" s="1"/>
  <c r="A677" i="1"/>
  <c r="B677" i="1" s="1"/>
  <c r="A676" i="1"/>
  <c r="B676" i="1" s="1"/>
  <c r="A4978" i="1"/>
  <c r="B4978" i="1" s="1"/>
  <c r="A679" i="1"/>
  <c r="B679" i="1" s="1"/>
  <c r="A678" i="1"/>
  <c r="B678" i="1" s="1"/>
  <c r="A4979" i="1"/>
  <c r="B4979" i="1" s="1"/>
  <c r="A681" i="1"/>
  <c r="B681" i="1" s="1"/>
  <c r="A680" i="1"/>
  <c r="B680" i="1" s="1"/>
  <c r="A4980" i="1"/>
  <c r="B4980" i="1" s="1"/>
  <c r="A684" i="1"/>
  <c r="B684" i="1" s="1"/>
  <c r="A682" i="1"/>
  <c r="B682" i="1" s="1"/>
  <c r="A683" i="1"/>
  <c r="B683" i="1" s="1"/>
  <c r="A4981" i="1"/>
  <c r="B4981" i="1" s="1"/>
  <c r="A685" i="1"/>
  <c r="B685" i="1" s="1"/>
  <c r="A686" i="1"/>
  <c r="B686" i="1" s="1"/>
  <c r="A4982" i="1"/>
  <c r="B4982" i="1" s="1"/>
  <c r="A687" i="1"/>
  <c r="B687" i="1" s="1"/>
  <c r="A690" i="1"/>
  <c r="B690" i="1" s="1"/>
  <c r="A689" i="1"/>
  <c r="B689" i="1" s="1"/>
  <c r="A688" i="1"/>
  <c r="B688" i="1" s="1"/>
  <c r="A4984" i="1"/>
  <c r="B4984" i="1" s="1"/>
  <c r="A693" i="1"/>
  <c r="B693" i="1" s="1"/>
  <c r="A691" i="1"/>
  <c r="B691" i="1" s="1"/>
  <c r="A698" i="1"/>
  <c r="B698" i="1" s="1"/>
  <c r="A692" i="1"/>
  <c r="B692" i="1" s="1"/>
  <c r="A694" i="1"/>
  <c r="B694" i="1" s="1"/>
  <c r="A4983" i="1"/>
  <c r="B4983" i="1" s="1"/>
  <c r="A695" i="1"/>
  <c r="B695" i="1" s="1"/>
  <c r="A697" i="1"/>
  <c r="B697" i="1" s="1"/>
  <c r="A699" i="1"/>
  <c r="B699" i="1" s="1"/>
  <c r="A696" i="1"/>
  <c r="B696" i="1" s="1"/>
  <c r="A700" i="1"/>
  <c r="B700" i="1" s="1"/>
  <c r="A701" i="1"/>
  <c r="B701" i="1" s="1"/>
  <c r="A702" i="1"/>
  <c r="B702" i="1" s="1"/>
  <c r="A703" i="1"/>
  <c r="B703" i="1" s="1"/>
  <c r="A704" i="1"/>
  <c r="B704" i="1" s="1"/>
  <c r="A705" i="1"/>
  <c r="B705" i="1" s="1"/>
  <c r="A706" i="1"/>
  <c r="B706" i="1" s="1"/>
  <c r="A707" i="1"/>
  <c r="B707" i="1" s="1"/>
  <c r="A709" i="1"/>
  <c r="B709" i="1" s="1"/>
  <c r="A708" i="1"/>
  <c r="B708" i="1" s="1"/>
  <c r="A710" i="1"/>
  <c r="B710" i="1" s="1"/>
  <c r="A713" i="1"/>
  <c r="B713" i="1" s="1"/>
  <c r="A714" i="1"/>
  <c r="B714" i="1" s="1"/>
  <c r="A715" i="1"/>
  <c r="B715" i="1" s="1"/>
  <c r="A716" i="1"/>
  <c r="B716" i="1" s="1"/>
  <c r="A4985" i="1"/>
  <c r="A717" i="1"/>
  <c r="B717" i="1" s="1"/>
  <c r="A711" i="1"/>
  <c r="B711" i="1" s="1"/>
  <c r="A718" i="1"/>
  <c r="B718" i="1" s="1"/>
  <c r="A719" i="1"/>
  <c r="B719" i="1" s="1"/>
  <c r="A720" i="1"/>
  <c r="B720" i="1" s="1"/>
  <c r="A722" i="1"/>
  <c r="A721" i="1"/>
  <c r="B721" i="1" s="1"/>
  <c r="A723" i="1"/>
  <c r="B723" i="1" s="1"/>
  <c r="A725" i="1"/>
  <c r="B725" i="1" s="1"/>
  <c r="A724" i="1"/>
  <c r="B724" i="1" s="1"/>
  <c r="A727" i="1"/>
  <c r="B727" i="1" s="1"/>
  <c r="A726" i="1"/>
  <c r="B726" i="1" s="1"/>
  <c r="A712" i="1"/>
  <c r="B712" i="1" s="1"/>
  <c r="A4986" i="1"/>
  <c r="B4986" i="1" s="1"/>
  <c r="A729" i="1"/>
  <c r="B729" i="1" s="1"/>
  <c r="A728" i="1"/>
  <c r="B728" i="1" s="1"/>
  <c r="A730" i="1"/>
  <c r="B730" i="1" s="1"/>
  <c r="A731" i="1"/>
  <c r="B731" i="1" s="1"/>
  <c r="A732" i="1"/>
  <c r="B732" i="1" s="1"/>
  <c r="A4987" i="1"/>
  <c r="B4987" i="1" s="1"/>
  <c r="A733" i="1"/>
  <c r="B733" i="1" s="1"/>
  <c r="A734" i="1"/>
  <c r="B734" i="1" s="1"/>
  <c r="A735" i="1"/>
  <c r="B735" i="1" s="1"/>
  <c r="A737" i="1"/>
  <c r="B737" i="1" s="1"/>
  <c r="A736" i="1"/>
  <c r="B736" i="1" s="1"/>
  <c r="A4988" i="1"/>
  <c r="B4988" i="1" s="1"/>
  <c r="A739" i="1"/>
  <c r="B739" i="1" s="1"/>
  <c r="A738" i="1"/>
  <c r="B738" i="1" s="1"/>
  <c r="A741" i="1"/>
  <c r="B741" i="1" s="1"/>
  <c r="A740" i="1"/>
  <c r="B740" i="1" s="1"/>
  <c r="A742" i="1"/>
  <c r="B742" i="1" s="1"/>
  <c r="A4989" i="1"/>
  <c r="B4989" i="1" s="1"/>
  <c r="A744" i="1"/>
  <c r="B744" i="1" s="1"/>
  <c r="A745" i="1"/>
  <c r="B745" i="1" s="1"/>
  <c r="A743" i="1"/>
  <c r="B743" i="1" s="1"/>
  <c r="A746" i="1"/>
  <c r="B746" i="1" s="1"/>
  <c r="A748" i="1"/>
  <c r="B748" i="1" s="1"/>
  <c r="A749" i="1"/>
  <c r="B749" i="1" s="1"/>
  <c r="A750" i="1"/>
  <c r="B750" i="1" s="1"/>
  <c r="A747" i="1"/>
  <c r="B747" i="1" s="1"/>
  <c r="A754" i="1"/>
  <c r="B754" i="1" s="1"/>
  <c r="A4990" i="1"/>
  <c r="B4990" i="1" s="1"/>
  <c r="A751" i="1"/>
  <c r="B751" i="1" s="1"/>
  <c r="A753" i="1"/>
  <c r="B753" i="1" s="1"/>
  <c r="A752" i="1"/>
  <c r="B752" i="1" s="1"/>
  <c r="A4991" i="1"/>
  <c r="B4991" i="1" s="1"/>
  <c r="A755" i="1"/>
  <c r="B755" i="1" s="1"/>
  <c r="A756" i="1"/>
  <c r="B756" i="1" s="1"/>
  <c r="A4992" i="1"/>
  <c r="B4992" i="1" s="1"/>
  <c r="A757" i="1"/>
  <c r="B757" i="1" s="1"/>
  <c r="A758" i="1"/>
  <c r="B758" i="1" s="1"/>
  <c r="A4993" i="1"/>
  <c r="B4993" i="1" s="1"/>
  <c r="A4994" i="1"/>
  <c r="B4994" i="1" s="1"/>
  <c r="A777" i="1"/>
  <c r="B777" i="1" s="1"/>
  <c r="A5012" i="1"/>
  <c r="B5012" i="1" s="1"/>
  <c r="A779" i="1"/>
  <c r="B779" i="1" s="1"/>
  <c r="A788" i="1"/>
  <c r="B788" i="1" s="1"/>
  <c r="A778" i="1"/>
  <c r="B778" i="1" s="1"/>
  <c r="A797" i="1"/>
  <c r="B797" i="1" s="1"/>
  <c r="A798" i="1"/>
  <c r="A799" i="1"/>
  <c r="B799" i="1" s="1"/>
  <c r="A5027" i="1"/>
  <c r="B5027" i="1" s="1"/>
  <c r="A801" i="1"/>
  <c r="B801" i="1" s="1"/>
  <c r="A800" i="1"/>
  <c r="B800" i="1" s="1"/>
  <c r="A821" i="1"/>
  <c r="B821" i="1" s="1"/>
  <c r="A5041" i="1"/>
  <c r="B5041" i="1" s="1"/>
  <c r="A836" i="1"/>
  <c r="B836" i="1" s="1"/>
  <c r="A837" i="1"/>
  <c r="B837" i="1" s="1"/>
  <c r="A835" i="1"/>
  <c r="B835" i="1" s="1"/>
  <c r="A843" i="1"/>
  <c r="B843" i="1" s="1"/>
  <c r="A5050" i="1"/>
  <c r="B5050" i="1" s="1"/>
  <c r="A856" i="1"/>
  <c r="B856" i="1" s="1"/>
  <c r="A855" i="1"/>
  <c r="B855" i="1" s="1"/>
  <c r="A5058" i="1"/>
  <c r="B5058" i="1" s="1"/>
  <c r="A870" i="1"/>
  <c r="B870" i="1" s="1"/>
  <c r="A869" i="1"/>
  <c r="B869" i="1" s="1"/>
  <c r="A5064" i="1"/>
  <c r="B5064" i="1" s="1"/>
  <c r="A871" i="1"/>
  <c r="B871" i="1" s="1"/>
  <c r="A874" i="1"/>
  <c r="B874" i="1" s="1"/>
  <c r="A879" i="1"/>
  <c r="B879" i="1" s="1"/>
  <c r="A878" i="1"/>
  <c r="B878" i="1" s="1"/>
  <c r="A896" i="1"/>
  <c r="B896" i="1" s="1"/>
  <c r="A5072" i="1"/>
  <c r="B5072" i="1" s="1"/>
  <c r="A897" i="1"/>
  <c r="B897" i="1" s="1"/>
  <c r="A923" i="1"/>
  <c r="B923" i="1" s="1"/>
  <c r="A925" i="1"/>
  <c r="B925" i="1" s="1"/>
  <c r="A926" i="1"/>
  <c r="B926" i="1" s="1"/>
  <c r="A928" i="1"/>
  <c r="B928" i="1" s="1"/>
  <c r="A922" i="1"/>
  <c r="B922" i="1" s="1"/>
  <c r="A5096" i="1"/>
  <c r="B5096" i="1" s="1"/>
  <c r="A5107" i="1"/>
  <c r="B5107" i="1" s="1"/>
  <c r="A942" i="1"/>
  <c r="B942" i="1" s="1"/>
  <c r="A949" i="1"/>
  <c r="B949" i="1" s="1"/>
  <c r="A950" i="1"/>
  <c r="B950" i="1" s="1"/>
  <c r="A943" i="1"/>
  <c r="B943" i="1" s="1"/>
  <c r="A5108" i="1"/>
  <c r="B5108" i="1" s="1"/>
  <c r="A955" i="1"/>
  <c r="B955" i="1" s="1"/>
  <c r="A961" i="1"/>
  <c r="B961" i="1" s="1"/>
  <c r="A5109" i="1"/>
  <c r="B5109" i="1" s="1"/>
  <c r="A971" i="1"/>
  <c r="B971" i="1" s="1"/>
  <c r="A972" i="1"/>
  <c r="B972" i="1" s="1"/>
  <c r="A970" i="1"/>
  <c r="B970" i="1" s="1"/>
  <c r="A981" i="1"/>
  <c r="B981" i="1" s="1"/>
  <c r="A983" i="1"/>
  <c r="B983" i="1" s="1"/>
  <c r="A982" i="1"/>
  <c r="B982" i="1" s="1"/>
  <c r="A5133" i="1"/>
  <c r="B5133" i="1" s="1"/>
  <c r="A984" i="1"/>
  <c r="B984" i="1" s="1"/>
  <c r="A989" i="1"/>
  <c r="B989" i="1" s="1"/>
  <c r="A990" i="1"/>
  <c r="B990" i="1" s="1"/>
  <c r="A995" i="1"/>
  <c r="B995" i="1" s="1"/>
  <c r="A5134" i="1"/>
  <c r="B5134" i="1" s="1"/>
  <c r="A1012" i="1"/>
  <c r="B1012" i="1" s="1"/>
  <c r="A1038" i="1"/>
  <c r="B1038" i="1" s="1"/>
  <c r="A1014" i="1"/>
  <c r="B1014" i="1" s="1"/>
  <c r="A1016" i="1"/>
  <c r="B1016" i="1" s="1"/>
  <c r="A1017" i="1"/>
  <c r="B1017" i="1" s="1"/>
  <c r="A1024" i="1"/>
  <c r="B1024" i="1" s="1"/>
  <c r="A996" i="1"/>
  <c r="B996" i="1" s="1"/>
  <c r="A5135" i="1"/>
  <c r="B5135" i="1" s="1"/>
  <c r="A1025" i="1"/>
  <c r="B1025" i="1" s="1"/>
  <c r="A5136" i="1"/>
  <c r="B5136" i="1" s="1"/>
  <c r="A1041" i="1"/>
  <c r="B1041" i="1" s="1"/>
  <c r="A1042" i="1"/>
  <c r="B1042" i="1" s="1"/>
  <c r="A5137" i="1"/>
  <c r="B5137" i="1" s="1"/>
  <c r="A962" i="1"/>
  <c r="B962" i="1" s="1"/>
  <c r="A1070" i="1"/>
  <c r="B1070" i="1" s="1"/>
  <c r="A1077" i="1"/>
  <c r="B1077" i="1" s="1"/>
  <c r="A5167" i="1"/>
  <c r="A5168" i="1"/>
  <c r="B5168" i="1" s="1"/>
  <c r="A994" i="1"/>
  <c r="B994" i="1" s="1"/>
  <c r="A1009" i="1"/>
  <c r="B1009" i="1" s="1"/>
  <c r="A1011" i="1"/>
  <c r="B1011" i="1" s="1"/>
  <c r="A1010" i="1"/>
  <c r="B1010" i="1" s="1"/>
  <c r="A5169" i="1"/>
  <c r="A5191" i="1"/>
  <c r="B5191" i="1" s="1"/>
  <c r="A1126" i="1"/>
  <c r="B1126" i="1" s="1"/>
  <c r="A1127" i="1"/>
  <c r="B1127" i="1" s="1"/>
  <c r="A5193" i="1"/>
  <c r="B5193" i="1" s="1"/>
  <c r="A1143" i="1"/>
  <c r="B1143" i="1" s="1"/>
  <c r="A1145" i="1"/>
  <c r="B1145" i="1" s="1"/>
  <c r="A1142" i="1"/>
  <c r="B1142" i="1" s="1"/>
  <c r="A1144" i="1"/>
  <c r="B1144" i="1" s="1"/>
  <c r="A1166" i="1"/>
  <c r="B1166" i="1" s="1"/>
  <c r="A5214" i="1"/>
  <c r="B5214" i="1" s="1"/>
  <c r="A1286" i="1"/>
  <c r="B1286" i="1" s="1"/>
  <c r="A1290" i="1"/>
  <c r="B1290" i="1" s="1"/>
  <c r="A1292" i="1"/>
  <c r="B1292" i="1" s="1"/>
  <c r="A1291" i="1"/>
  <c r="B1291" i="1" s="1"/>
  <c r="A1293" i="1"/>
  <c r="B1293" i="1" s="1"/>
  <c r="A1294" i="1"/>
  <c r="B1294" i="1" s="1"/>
  <c r="A1295" i="1"/>
  <c r="B1295" i="1" s="1"/>
  <c r="A1296" i="1"/>
  <c r="B1296" i="1" s="1"/>
  <c r="A1297" i="1"/>
  <c r="B1297" i="1" s="1"/>
  <c r="A5239" i="1"/>
  <c r="B5239" i="1" s="1"/>
  <c r="A1298" i="1"/>
  <c r="B1298" i="1" s="1"/>
  <c r="A1299" i="1"/>
  <c r="B1299" i="1" s="1"/>
  <c r="A1300" i="1"/>
  <c r="B1300" i="1" s="1"/>
  <c r="A1301" i="1"/>
  <c r="B1301" i="1" s="1"/>
  <c r="A5240" i="1"/>
  <c r="B5240" i="1" s="1"/>
  <c r="A1303" i="1"/>
  <c r="B1303" i="1" s="1"/>
  <c r="A1302" i="1"/>
  <c r="B1302" i="1" s="1"/>
  <c r="A1304" i="1"/>
  <c r="B1304" i="1" s="1"/>
  <c r="A1306" i="1"/>
  <c r="B1306" i="1" s="1"/>
  <c r="A5241" i="1"/>
  <c r="B5241" i="1" s="1"/>
  <c r="A5242" i="1"/>
  <c r="B5242" i="1" s="1"/>
  <c r="A1305" i="1"/>
  <c r="B1305" i="1" s="1"/>
  <c r="A1307" i="1"/>
  <c r="B1307" i="1" s="1"/>
  <c r="A1309" i="1"/>
  <c r="B1309" i="1" s="1"/>
  <c r="A1308" i="1"/>
  <c r="B1308" i="1" s="1"/>
  <c r="A5243" i="1"/>
  <c r="B5243" i="1" s="1"/>
  <c r="A1311" i="1"/>
  <c r="B1311" i="1" s="1"/>
  <c r="A1310" i="1"/>
  <c r="B1310" i="1" s="1"/>
  <c r="A1312" i="1"/>
  <c r="B1312" i="1" s="1"/>
  <c r="A1313" i="1"/>
  <c r="B1313" i="1" s="1"/>
  <c r="A1314" i="1"/>
  <c r="B1314" i="1" s="1"/>
  <c r="A1315" i="1"/>
  <c r="B1315" i="1" s="1"/>
  <c r="A1316" i="1"/>
  <c r="B1316" i="1" s="1"/>
  <c r="A1318" i="1"/>
  <c r="B1318" i="1" s="1"/>
  <c r="A1319" i="1"/>
  <c r="B1319" i="1" s="1"/>
  <c r="A1320" i="1"/>
  <c r="B1320" i="1" s="1"/>
  <c r="A1317" i="1"/>
  <c r="B1317" i="1" s="1"/>
  <c r="A1325" i="1"/>
  <c r="B1325" i="1" s="1"/>
  <c r="A1328" i="1"/>
  <c r="B1328" i="1" s="1"/>
  <c r="A1340" i="1"/>
  <c r="B1340" i="1" s="1"/>
  <c r="A1413" i="1"/>
  <c r="B1413" i="1" s="1"/>
  <c r="A1414" i="1"/>
  <c r="B1414" i="1" s="1"/>
  <c r="A1412" i="1"/>
  <c r="B1412" i="1" s="1"/>
  <c r="A1421" i="1"/>
  <c r="B1421" i="1" s="1"/>
  <c r="A1467" i="1"/>
  <c r="B1467" i="1" s="1"/>
  <c r="A1468" i="1"/>
  <c r="B1468" i="1" s="1"/>
  <c r="A1470" i="1"/>
  <c r="B1470" i="1" s="1"/>
  <c r="A1487" i="1"/>
  <c r="B1487" i="1" s="1"/>
  <c r="A1488" i="1"/>
  <c r="B1488" i="1" s="1"/>
  <c r="A1494" i="1"/>
  <c r="B1494" i="1" s="1"/>
  <c r="A1539" i="1"/>
  <c r="B1539" i="1" s="1"/>
  <c r="A1540" i="1"/>
  <c r="B1540" i="1" s="1"/>
  <c r="A1541" i="1"/>
  <c r="B1541" i="1" s="1"/>
  <c r="A1544" i="1"/>
  <c r="B1544" i="1" s="1"/>
  <c r="A1550" i="1"/>
  <c r="B1550" i="1" s="1"/>
  <c r="A1545" i="1"/>
  <c r="B1545" i="1" s="1"/>
  <c r="A1549" i="1"/>
  <c r="B1549" i="1" s="1"/>
  <c r="A1542" i="1"/>
  <c r="B1542" i="1" s="1"/>
  <c r="A5353" i="1"/>
  <c r="B5353" i="1" s="1"/>
  <c r="A1578" i="1"/>
  <c r="B1578" i="1" s="1"/>
  <c r="A1580" i="1"/>
  <c r="B1580" i="1" s="1"/>
  <c r="A5354" i="1"/>
  <c r="B5354" i="1" s="1"/>
  <c r="A1579" i="1"/>
  <c r="B1579" i="1" s="1"/>
  <c r="A1603" i="1"/>
  <c r="B1603" i="1" s="1"/>
  <c r="A1604" i="1"/>
  <c r="B1604" i="1" s="1"/>
  <c r="A1605" i="1"/>
  <c r="B1605" i="1" s="1"/>
  <c r="A1577" i="1"/>
  <c r="B1577" i="1" s="1"/>
  <c r="A1615" i="1"/>
  <c r="B1615" i="1" s="1"/>
  <c r="A1650" i="1"/>
  <c r="B1650" i="1" s="1"/>
  <c r="A1651" i="1"/>
  <c r="B1651" i="1" s="1"/>
  <c r="A1655" i="1"/>
  <c r="B1655" i="1" s="1"/>
  <c r="A1657" i="1"/>
  <c r="B1657" i="1" s="1"/>
  <c r="A1661" i="1"/>
  <c r="B1661" i="1" s="1"/>
  <c r="A1660" i="1"/>
  <c r="B1660" i="1" s="1"/>
  <c r="A1760" i="1"/>
  <c r="B1760" i="1" s="1"/>
  <c r="A1766" i="1"/>
  <c r="B1766" i="1" s="1"/>
  <c r="A1767" i="1"/>
  <c r="B1767" i="1" s="1"/>
  <c r="A1768" i="1"/>
  <c r="B1768" i="1" s="1"/>
  <c r="A1775" i="1"/>
  <c r="B1775" i="1" s="1"/>
  <c r="A5425" i="1"/>
  <c r="B5425" i="1" s="1"/>
  <c r="A1786" i="1"/>
  <c r="B1786" i="1" s="1"/>
  <c r="A1787" i="1"/>
  <c r="B1787" i="1" s="1"/>
  <c r="A1794" i="1"/>
  <c r="B1794" i="1" s="1"/>
  <c r="A1793" i="1"/>
  <c r="B1793" i="1" s="1"/>
  <c r="A1791" i="1"/>
  <c r="B1791" i="1" s="1"/>
  <c r="A1795" i="1"/>
  <c r="B1795" i="1" s="1"/>
  <c r="A1800" i="1"/>
  <c r="B1800" i="1" s="1"/>
  <c r="A1806" i="1"/>
  <c r="A1808" i="1"/>
  <c r="B1808" i="1" s="1"/>
  <c r="A1811" i="1"/>
  <c r="B1811" i="1" s="1"/>
  <c r="A1812" i="1"/>
  <c r="B1812" i="1" s="1"/>
  <c r="A1807" i="1"/>
  <c r="B1807" i="1" s="1"/>
  <c r="A1814" i="1"/>
  <c r="B1814" i="1" s="1"/>
  <c r="A1813" i="1"/>
  <c r="B1813" i="1" s="1"/>
  <c r="A1815" i="1"/>
  <c r="B1815" i="1" s="1"/>
  <c r="A1816" i="1"/>
  <c r="B1816" i="1" s="1"/>
  <c r="A1818" i="1"/>
  <c r="B1818" i="1" s="1"/>
  <c r="A1817" i="1"/>
  <c r="B1817" i="1" s="1"/>
  <c r="A1823" i="1"/>
  <c r="B1823" i="1" s="1"/>
  <c r="A1825" i="1"/>
  <c r="B1825" i="1" s="1"/>
  <c r="A1826" i="1"/>
  <c r="B1826" i="1" s="1"/>
  <c r="A1840" i="1"/>
  <c r="B1840" i="1" s="1"/>
  <c r="A1852" i="1"/>
  <c r="B1852" i="1" s="1"/>
  <c r="A5446" i="1"/>
  <c r="B5446" i="1" s="1"/>
  <c r="A1873" i="1"/>
  <c r="B1873" i="1" s="1"/>
  <c r="A1874" i="1"/>
  <c r="B1874" i="1" s="1"/>
  <c r="A1880" i="1"/>
  <c r="B1880" i="1" s="1"/>
  <c r="A1881" i="1"/>
  <c r="B1881" i="1" s="1"/>
  <c r="A1882" i="1"/>
  <c r="B1882" i="1" s="1"/>
  <c r="A1892" i="1"/>
  <c r="B1892" i="1" s="1"/>
  <c r="A1893" i="1"/>
  <c r="B1893" i="1" s="1"/>
  <c r="A1913" i="1"/>
  <c r="B1913" i="1" s="1"/>
  <c r="A1914" i="1"/>
  <c r="B1914" i="1" s="1"/>
  <c r="A1916" i="1"/>
  <c r="B1916" i="1" s="1"/>
  <c r="A1915" i="1"/>
  <c r="B1915" i="1" s="1"/>
  <c r="A1918" i="1"/>
  <c r="B1918" i="1" s="1"/>
  <c r="A1920" i="1"/>
  <c r="B1920" i="1" s="1"/>
  <c r="A1921" i="1"/>
  <c r="B1921" i="1" s="1"/>
  <c r="A1919" i="1"/>
  <c r="B1919" i="1" s="1"/>
  <c r="A1917" i="1"/>
  <c r="B1917" i="1" s="1"/>
  <c r="A1924" i="1"/>
  <c r="B1924" i="1" s="1"/>
  <c r="A1928" i="1"/>
  <c r="B1928" i="1" s="1"/>
  <c r="A1922" i="1"/>
  <c r="B1922" i="1" s="1"/>
  <c r="A1923" i="1"/>
  <c r="B1923" i="1" s="1"/>
  <c r="A1925" i="1"/>
  <c r="B1925" i="1" s="1"/>
  <c r="A1926" i="1"/>
  <c r="B1926" i="1" s="1"/>
  <c r="A1927" i="1"/>
  <c r="B1927" i="1" s="1"/>
  <c r="A5476" i="1"/>
  <c r="B5476" i="1" s="1"/>
  <c r="A1929" i="1"/>
  <c r="B1929" i="1" s="1"/>
  <c r="A1930" i="1"/>
  <c r="B1930" i="1" s="1"/>
  <c r="A1934" i="1"/>
  <c r="B1934" i="1" s="1"/>
  <c r="A1931" i="1"/>
  <c r="B1931" i="1" s="1"/>
  <c r="A1932" i="1"/>
  <c r="B1932" i="1" s="1"/>
  <c r="A1935" i="1"/>
  <c r="B1935" i="1" s="1"/>
  <c r="A1936" i="1"/>
  <c r="B1936" i="1" s="1"/>
  <c r="A5477" i="1"/>
  <c r="B5477" i="1" s="1"/>
  <c r="A1937" i="1"/>
  <c r="B1937" i="1" s="1"/>
  <c r="A1938" i="1"/>
  <c r="B1938" i="1" s="1"/>
  <c r="A1933" i="1"/>
  <c r="B1933" i="1" s="1"/>
  <c r="A1939" i="1"/>
  <c r="B1939" i="1" s="1"/>
  <c r="A1940" i="1"/>
  <c r="B1940" i="1" s="1"/>
  <c r="A1949" i="1"/>
  <c r="B1949" i="1" s="1"/>
  <c r="A5486" i="1"/>
  <c r="B5486" i="1" s="1"/>
  <c r="A1958" i="1"/>
  <c r="B1958" i="1" s="1"/>
  <c r="A1959" i="1"/>
  <c r="B1959" i="1" s="1"/>
  <c r="A1971" i="1"/>
  <c r="B1971" i="1" s="1"/>
  <c r="A5488" i="1"/>
  <c r="B5488" i="1" s="1"/>
  <c r="A1979" i="1"/>
  <c r="B1979" i="1" s="1"/>
  <c r="A1980" i="1"/>
  <c r="B1980" i="1" s="1"/>
  <c r="A1985" i="1"/>
  <c r="B1985" i="1" s="1"/>
  <c r="A1987" i="1"/>
  <c r="B1987" i="1" s="1"/>
  <c r="A1988" i="1"/>
  <c r="B1988" i="1" s="1"/>
  <c r="A1986" i="1"/>
  <c r="B1986" i="1" s="1"/>
  <c r="A5501" i="1"/>
  <c r="B5501" i="1" s="1"/>
  <c r="A1996" i="1"/>
  <c r="B1996" i="1" s="1"/>
  <c r="A1997" i="1"/>
  <c r="B1997" i="1" s="1"/>
  <c r="A1999" i="1"/>
  <c r="B1999" i="1" s="1"/>
  <c r="A2004" i="1"/>
  <c r="B2004" i="1" s="1"/>
  <c r="A2008" i="1"/>
  <c r="B2008" i="1" s="1"/>
  <c r="A1993" i="1"/>
  <c r="B1993" i="1" s="1"/>
  <c r="A2003" i="1"/>
  <c r="B2003" i="1" s="1"/>
  <c r="A2034" i="1"/>
  <c r="B2034" i="1" s="1"/>
  <c r="A2035" i="1"/>
  <c r="B2035" i="1" s="1"/>
  <c r="A2036" i="1"/>
  <c r="B2036" i="1" s="1"/>
  <c r="A2041" i="1"/>
  <c r="B2041" i="1" s="1"/>
  <c r="A5524" i="1"/>
  <c r="B5524" i="1" s="1"/>
  <c r="A2045" i="1"/>
  <c r="B2045" i="1" s="1"/>
  <c r="A2044" i="1"/>
  <c r="B2044" i="1" s="1"/>
  <c r="A2049" i="1"/>
  <c r="B2049" i="1" s="1"/>
  <c r="A2050" i="1"/>
  <c r="B2050" i="1" s="1"/>
  <c r="A2055" i="1"/>
  <c r="B2055" i="1" s="1"/>
  <c r="A2056" i="1"/>
  <c r="B2056" i="1" s="1"/>
  <c r="A2080" i="1"/>
  <c r="B2080" i="1" s="1"/>
  <c r="A2081" i="1"/>
  <c r="B2081" i="1" s="1"/>
  <c r="A2083" i="1"/>
  <c r="B2083" i="1" s="1"/>
  <c r="A2089" i="1"/>
  <c r="B2089" i="1" s="1"/>
  <c r="A2090" i="1"/>
  <c r="B2090" i="1" s="1"/>
  <c r="A2096" i="1"/>
  <c r="B2096" i="1" s="1"/>
  <c r="A2097" i="1"/>
  <c r="B2097" i="1" s="1"/>
  <c r="A2118" i="1"/>
  <c r="B2118" i="1" s="1"/>
  <c r="A2119" i="1"/>
  <c r="B2119" i="1" s="1"/>
  <c r="A2120" i="1"/>
  <c r="B2120" i="1" s="1"/>
  <c r="A2121" i="1"/>
  <c r="B2121" i="1" s="1"/>
  <c r="A2158" i="1"/>
  <c r="B2158" i="1" s="1"/>
  <c r="A2165" i="1"/>
  <c r="B2165" i="1" s="1"/>
  <c r="A2166" i="1"/>
  <c r="B2166" i="1" s="1"/>
  <c r="A2186" i="1"/>
  <c r="B2186" i="1" s="1"/>
  <c r="A2187" i="1"/>
  <c r="B2187" i="1" s="1"/>
  <c r="A2196" i="1"/>
  <c r="B2196" i="1" s="1"/>
  <c r="A2197" i="1"/>
  <c r="B2197" i="1" s="1"/>
  <c r="A2229" i="1"/>
  <c r="B2229" i="1" s="1"/>
  <c r="A2231" i="1"/>
  <c r="A2232" i="1"/>
  <c r="B2232" i="1" s="1"/>
  <c r="A2266" i="1"/>
  <c r="B2266" i="1" s="1"/>
  <c r="A2269" i="1"/>
  <c r="B2269" i="1" s="1"/>
  <c r="A2267" i="1"/>
  <c r="B2267" i="1" s="1"/>
  <c r="A2268" i="1"/>
  <c r="B2268" i="1" s="1"/>
  <c r="A2270" i="1"/>
  <c r="B2270" i="1" s="1"/>
  <c r="A2273" i="1"/>
  <c r="B2273" i="1" s="1"/>
  <c r="A2288" i="1"/>
  <c r="B2288" i="1" s="1"/>
  <c r="A2287" i="1"/>
  <c r="B2287" i="1" s="1"/>
  <c r="A2290" i="1"/>
  <c r="B2290" i="1" s="1"/>
  <c r="A2291" i="1"/>
  <c r="B2291" i="1" s="1"/>
  <c r="A2285" i="1"/>
  <c r="B2285" i="1" s="1"/>
  <c r="A2336" i="1"/>
  <c r="B2336" i="1" s="1"/>
  <c r="A2342" i="1"/>
  <c r="B2342" i="1" s="1"/>
  <c r="A2344" i="1"/>
  <c r="B2344" i="1" s="1"/>
  <c r="A2345" i="1"/>
  <c r="B2345" i="1" s="1"/>
  <c r="A2343" i="1"/>
  <c r="B2343" i="1" s="1"/>
  <c r="A2348" i="1"/>
  <c r="B2348" i="1" s="1"/>
  <c r="A2349" i="1"/>
  <c r="B2349" i="1" s="1"/>
  <c r="A2350" i="1"/>
  <c r="B2350" i="1" s="1"/>
  <c r="A2354" i="1"/>
  <c r="B2354" i="1" s="1"/>
  <c r="A2355" i="1"/>
  <c r="B2355" i="1" s="1"/>
  <c r="A2428" i="1"/>
  <c r="B2428" i="1" s="1"/>
  <c r="A2429" i="1"/>
  <c r="B2429" i="1" s="1"/>
  <c r="A2475" i="1"/>
  <c r="B2475" i="1" s="1"/>
  <c r="A2476" i="1"/>
  <c r="B2476" i="1" s="1"/>
  <c r="A2511" i="1"/>
  <c r="B2511" i="1" s="1"/>
  <c r="A2512" i="1"/>
  <c r="B2512" i="1" s="1"/>
  <c r="A2510" i="1"/>
  <c r="B2510" i="1" s="1"/>
  <c r="A2497" i="1"/>
  <c r="B2497" i="1" s="1"/>
  <c r="A2516" i="1"/>
  <c r="A2515" i="1"/>
  <c r="B2515" i="1" s="1"/>
  <c r="A5692" i="1"/>
  <c r="B5692" i="1" s="1"/>
  <c r="A2529" i="1"/>
  <c r="B2529" i="1" s="1"/>
  <c r="A2540" i="1"/>
  <c r="B2540" i="1" s="1"/>
  <c r="A2539" i="1"/>
  <c r="B2539" i="1" s="1"/>
  <c r="A2545" i="1"/>
  <c r="B2545" i="1" s="1"/>
  <c r="A2546" i="1"/>
  <c r="B2546" i="1" s="1"/>
  <c r="A2530" i="1"/>
  <c r="B2530" i="1" s="1"/>
  <c r="A2582" i="1"/>
  <c r="B2582" i="1" s="1"/>
  <c r="A2583" i="1"/>
  <c r="B2583" i="1" s="1"/>
  <c r="A2587" i="1"/>
  <c r="B2587" i="1" s="1"/>
  <c r="A2639" i="1"/>
  <c r="B2639" i="1" s="1"/>
  <c r="A2588" i="1"/>
  <c r="B2588" i="1" s="1"/>
  <c r="A2646" i="1"/>
  <c r="B2646" i="1" s="1"/>
  <c r="A2648" i="1"/>
  <c r="B2648" i="1" s="1"/>
  <c r="A2647" i="1"/>
  <c r="B2647" i="1" s="1"/>
  <c r="A2645" i="1"/>
  <c r="B2645" i="1" s="1"/>
  <c r="A2650" i="1"/>
  <c r="B2650" i="1" s="1"/>
  <c r="A2651" i="1"/>
  <c r="B2651" i="1" s="1"/>
  <c r="A2652" i="1"/>
  <c r="B2652" i="1" s="1"/>
  <c r="A2653" i="1"/>
  <c r="B2653" i="1" s="1"/>
  <c r="A2649" i="1"/>
  <c r="B2649" i="1" s="1"/>
  <c r="A2654" i="1"/>
  <c r="B2654" i="1" s="1"/>
  <c r="A2655" i="1"/>
  <c r="A2656" i="1"/>
  <c r="B2656" i="1" s="1"/>
  <c r="A2657" i="1"/>
  <c r="A2660" i="1"/>
  <c r="B2660" i="1" s="1"/>
  <c r="A5712" i="1"/>
  <c r="B5712" i="1" s="1"/>
  <c r="A2658" i="1"/>
  <c r="B2658" i="1" s="1"/>
  <c r="A2659" i="1"/>
  <c r="B2659" i="1" s="1"/>
  <c r="A2662" i="1"/>
  <c r="B2662" i="1" s="1"/>
  <c r="A2661" i="1"/>
  <c r="B2661" i="1" s="1"/>
  <c r="A2663" i="1"/>
  <c r="B2663" i="1" s="1"/>
  <c r="A2664" i="1"/>
  <c r="B2664" i="1" s="1"/>
  <c r="A2665" i="1"/>
  <c r="B2665" i="1" s="1"/>
  <c r="A2666" i="1"/>
  <c r="B2666" i="1" s="1"/>
  <c r="A2667" i="1"/>
  <c r="B2667" i="1" s="1"/>
  <c r="A2668" i="1"/>
  <c r="B2668" i="1" s="1"/>
  <c r="A2669" i="1"/>
  <c r="B2669" i="1" s="1"/>
  <c r="A5713" i="1"/>
  <c r="B5713" i="1" s="1"/>
  <c r="A2672" i="1"/>
  <c r="B2672" i="1" s="1"/>
  <c r="A2671" i="1"/>
  <c r="A2673" i="1"/>
  <c r="B2673" i="1" s="1"/>
  <c r="A2670" i="1"/>
  <c r="B2670" i="1" s="1"/>
  <c r="A2678" i="1"/>
  <c r="B2678" i="1" s="1"/>
  <c r="A2676" i="1"/>
  <c r="B2676" i="1" s="1"/>
  <c r="A2679" i="1"/>
  <c r="B2679" i="1" s="1"/>
  <c r="A2677" i="1"/>
  <c r="A2680" i="1"/>
  <c r="B2680" i="1" s="1"/>
  <c r="A2681" i="1"/>
  <c r="B2681" i="1" s="1"/>
  <c r="A2682" i="1"/>
  <c r="B2682" i="1" s="1"/>
  <c r="A2683" i="1"/>
  <c r="B2683" i="1" s="1"/>
  <c r="A2675" i="1"/>
  <c r="B2675" i="1" s="1"/>
  <c r="A2674" i="1"/>
  <c r="B2674" i="1" s="1"/>
  <c r="A2684" i="1"/>
  <c r="B2684" i="1" s="1"/>
  <c r="A2685" i="1"/>
  <c r="B2685" i="1" s="1"/>
  <c r="A2687" i="1"/>
  <c r="B2687" i="1" s="1"/>
  <c r="A2688" i="1"/>
  <c r="A2689" i="1"/>
  <c r="B2689" i="1" s="1"/>
  <c r="A2686" i="1"/>
  <c r="B2686" i="1" s="1"/>
  <c r="A2692" i="1"/>
  <c r="B2692" i="1" s="1"/>
  <c r="A2693" i="1"/>
  <c r="B2693" i="1" s="1"/>
  <c r="A2698" i="1"/>
  <c r="B2698" i="1" s="1"/>
  <c r="A5715" i="1"/>
  <c r="A2718" i="1"/>
  <c r="B2718" i="1" s="1"/>
  <c r="A2717" i="1"/>
  <c r="B2717" i="1" s="1"/>
  <c r="A2765" i="1"/>
  <c r="B2765" i="1" s="1"/>
  <c r="A2766" i="1"/>
  <c r="B2766" i="1" s="1"/>
  <c r="A5736" i="1"/>
  <c r="B5736" i="1" s="1"/>
  <c r="A2791" i="1"/>
  <c r="B2791" i="1" s="1"/>
  <c r="A2809" i="1"/>
  <c r="B2809" i="1" s="1"/>
  <c r="A2808" i="1"/>
  <c r="A5744" i="1"/>
  <c r="B5744" i="1" s="1"/>
  <c r="A2819" i="1"/>
  <c r="B2819" i="1" s="1"/>
  <c r="A2838" i="1"/>
  <c r="B2838" i="1" s="1"/>
  <c r="A2839" i="1"/>
  <c r="B2839" i="1" s="1"/>
  <c r="A2850" i="1"/>
  <c r="B2850" i="1" s="1"/>
  <c r="A2860" i="1"/>
  <c r="B2860" i="1" s="1"/>
  <c r="A2807" i="1"/>
  <c r="B2807" i="1" s="1"/>
  <c r="A5753" i="1"/>
  <c r="B5753" i="1" s="1"/>
  <c r="A2904" i="1"/>
  <c r="B2904" i="1" s="1"/>
  <c r="A2905" i="1"/>
  <c r="B2905" i="1" s="1"/>
  <c r="A2920" i="1"/>
  <c r="B2920" i="1" s="1"/>
  <c r="A2921" i="1"/>
  <c r="B2921" i="1" s="1"/>
  <c r="A2922" i="1"/>
  <c r="B2922" i="1" s="1"/>
  <c r="A2923" i="1"/>
  <c r="B2923" i="1" s="1"/>
  <c r="A2973" i="1"/>
  <c r="B2973" i="1" s="1"/>
  <c r="A2972" i="1"/>
  <c r="B2972" i="1" s="1"/>
  <c r="A2985" i="1"/>
  <c r="B2985" i="1" s="1"/>
  <c r="A2984" i="1"/>
  <c r="B2984" i="1" s="1"/>
  <c r="A2983" i="1"/>
  <c r="B2983" i="1" s="1"/>
  <c r="A2987" i="1"/>
  <c r="B2987" i="1" s="1"/>
  <c r="A2988" i="1"/>
  <c r="B2988" i="1" s="1"/>
  <c r="A2989" i="1"/>
  <c r="B2989" i="1" s="1"/>
  <c r="A2990" i="1"/>
  <c r="B2990" i="1" s="1"/>
  <c r="A5767" i="1"/>
  <c r="A3011" i="1"/>
  <c r="B3011" i="1" s="1"/>
  <c r="A3012" i="1"/>
  <c r="B3012" i="1" s="1"/>
  <c r="A3009" i="1"/>
  <c r="B3009" i="1" s="1"/>
  <c r="A3013" i="1"/>
  <c r="B3013" i="1" s="1"/>
  <c r="A3014" i="1"/>
  <c r="B3014" i="1" s="1"/>
  <c r="A3015" i="1"/>
  <c r="B3015" i="1" s="1"/>
  <c r="A3016" i="1"/>
  <c r="B3016" i="1" s="1"/>
  <c r="A3017" i="1"/>
  <c r="A3018" i="1"/>
  <c r="B3018" i="1" s="1"/>
  <c r="A3010" i="1"/>
  <c r="B3010" i="1" s="1"/>
  <c r="A3019" i="1"/>
  <c r="B3019" i="1" s="1"/>
  <c r="A5777" i="1"/>
  <c r="B5777" i="1" s="1"/>
  <c r="A3027" i="1"/>
  <c r="B3027" i="1" s="1"/>
  <c r="A3026" i="1"/>
  <c r="B3026" i="1" s="1"/>
  <c r="A3060" i="1"/>
  <c r="B3060" i="1" s="1"/>
  <c r="A3084" i="1"/>
  <c r="B3084" i="1" s="1"/>
  <c r="A3085" i="1"/>
  <c r="B3085" i="1" s="1"/>
  <c r="A5788" i="1"/>
  <c r="B5788" i="1" s="1"/>
  <c r="A3142" i="1"/>
  <c r="B3142" i="1" s="1"/>
  <c r="A5791" i="1"/>
  <c r="B5791" i="1" s="1"/>
  <c r="A3104" i="1"/>
  <c r="B3104" i="1" s="1"/>
  <c r="A3105" i="1"/>
  <c r="B3105" i="1" s="1"/>
  <c r="A5795" i="1"/>
  <c r="B5795" i="1" s="1"/>
  <c r="A3172" i="1"/>
  <c r="B3172" i="1" s="1"/>
  <c r="A3185" i="1"/>
  <c r="B3185" i="1" s="1"/>
  <c r="A5800" i="1"/>
  <c r="B5800" i="1" s="1"/>
  <c r="A3184" i="1"/>
  <c r="B3184" i="1" s="1"/>
  <c r="A3190" i="1"/>
  <c r="B3190" i="1" s="1"/>
  <c r="A3214" i="1"/>
  <c r="B3214" i="1" s="1"/>
  <c r="A3234" i="1"/>
  <c r="B3234" i="1" s="1"/>
  <c r="A3213" i="1"/>
  <c r="B3213" i="1" s="1"/>
  <c r="A3247" i="1"/>
  <c r="A3246" i="1"/>
  <c r="B3246" i="1" s="1"/>
  <c r="A3259" i="1"/>
  <c r="B3259" i="1" s="1"/>
  <c r="A3257" i="1"/>
  <c r="B3257" i="1" s="1"/>
  <c r="A3313" i="1"/>
  <c r="B3313" i="1" s="1"/>
  <c r="A3312" i="1"/>
  <c r="B3312" i="1" s="1"/>
  <c r="A3350" i="1"/>
  <c r="B3350" i="1" s="1"/>
  <c r="A3360" i="1"/>
  <c r="B3360" i="1" s="1"/>
  <c r="A3357" i="1"/>
  <c r="A3383" i="1"/>
  <c r="A3394" i="1"/>
  <c r="B3394" i="1" s="1"/>
  <c r="A3397" i="1"/>
  <c r="B3397" i="1" s="1"/>
  <c r="A3384" i="1"/>
  <c r="B3384" i="1" s="1"/>
  <c r="A3388" i="1"/>
  <c r="B3388" i="1" s="1"/>
  <c r="A3416" i="1"/>
  <c r="B3416" i="1" s="1"/>
  <c r="A3349" i="1"/>
  <c r="B3349" i="1" s="1"/>
  <c r="A3389" i="1"/>
  <c r="B3389" i="1" s="1"/>
  <c r="A3429" i="1"/>
  <c r="B3429" i="1" s="1"/>
  <c r="A3437" i="1"/>
  <c r="B3437" i="1" s="1"/>
  <c r="A3438" i="1"/>
  <c r="B3438" i="1" s="1"/>
  <c r="A3440" i="1"/>
  <c r="B3440" i="1" s="1"/>
  <c r="A3439" i="1"/>
  <c r="B3439" i="1" s="1"/>
  <c r="A3441" i="1"/>
  <c r="B3441" i="1" s="1"/>
  <c r="A3442" i="1"/>
  <c r="B3442" i="1" s="1"/>
  <c r="A3443" i="1"/>
  <c r="A3428" i="1"/>
  <c r="B3428" i="1" s="1"/>
  <c r="A3444" i="1"/>
  <c r="B3444" i="1" s="1"/>
  <c r="A3445" i="1"/>
  <c r="B3445" i="1" s="1"/>
  <c r="A3446" i="1"/>
  <c r="B3446" i="1" s="1"/>
  <c r="A3447" i="1"/>
  <c r="B3447" i="1" s="1"/>
  <c r="A3449" i="1"/>
  <c r="B3449" i="1" s="1"/>
  <c r="A3450" i="1"/>
  <c r="B3450" i="1" s="1"/>
  <c r="A3448" i="1"/>
  <c r="A3451" i="1"/>
  <c r="B3451" i="1" s="1"/>
  <c r="A3454" i="1"/>
  <c r="B3454" i="1" s="1"/>
  <c r="A3455" i="1"/>
  <c r="B3455" i="1" s="1"/>
  <c r="A3456" i="1"/>
  <c r="B3456" i="1" s="1"/>
  <c r="A3457" i="1"/>
  <c r="B3457" i="1" s="1"/>
  <c r="A3458" i="1"/>
  <c r="B3458" i="1" s="1"/>
  <c r="A3459" i="1"/>
  <c r="B3459" i="1" s="1"/>
  <c r="A3460" i="1"/>
  <c r="B3460" i="1" s="1"/>
  <c r="A3765" i="1"/>
  <c r="A3766" i="1"/>
  <c r="B3766" i="1" s="1"/>
  <c r="A3767" i="1"/>
  <c r="B3767" i="1" s="1"/>
  <c r="A3769" i="1"/>
  <c r="B3769" i="1" s="1"/>
  <c r="A3768" i="1"/>
  <c r="B3768" i="1" s="1"/>
  <c r="A3770" i="1"/>
  <c r="B3770" i="1" s="1"/>
  <c r="A3771" i="1"/>
  <c r="B3771" i="1" s="1"/>
  <c r="A3772" i="1"/>
  <c r="B3772" i="1" s="1"/>
  <c r="A3773" i="1"/>
  <c r="B3773" i="1" s="1"/>
  <c r="A3774" i="1"/>
  <c r="B3774" i="1" s="1"/>
  <c r="A3775" i="1"/>
  <c r="B3775" i="1" s="1"/>
  <c r="A3777" i="1"/>
  <c r="B3777" i="1" s="1"/>
  <c r="A3776" i="1"/>
  <c r="B3776" i="1" s="1"/>
  <c r="A3778" i="1"/>
  <c r="B3778" i="1" s="1"/>
  <c r="A5861" i="1"/>
  <c r="B5861" i="1" s="1"/>
  <c r="A3780" i="1"/>
  <c r="B3780" i="1" s="1"/>
  <c r="A3779" i="1"/>
  <c r="B3779" i="1" s="1"/>
  <c r="A5862" i="1"/>
  <c r="B5862" i="1" s="1"/>
  <c r="A5863" i="1"/>
  <c r="B5863" i="1" s="1"/>
  <c r="A3781" i="1"/>
  <c r="B3781" i="1" s="1"/>
  <c r="A3782" i="1"/>
  <c r="B3782" i="1" s="1"/>
  <c r="A3783" i="1"/>
  <c r="B3783" i="1" s="1"/>
  <c r="A3784" i="1"/>
  <c r="B3784" i="1" s="1"/>
  <c r="A3785" i="1"/>
  <c r="A3786" i="1"/>
  <c r="B3786" i="1" s="1"/>
  <c r="A3787" i="1"/>
  <c r="B3787" i="1" s="1"/>
  <c r="A3788" i="1"/>
  <c r="B3788" i="1" s="1"/>
  <c r="A3816" i="1"/>
  <c r="B3816" i="1" s="1"/>
  <c r="A3875" i="1"/>
  <c r="B3875" i="1" s="1"/>
  <c r="A3876" i="1"/>
  <c r="B3876" i="1" s="1"/>
  <c r="A3877" i="1"/>
  <c r="B3877" i="1" s="1"/>
  <c r="A3879" i="1"/>
  <c r="A3878" i="1"/>
  <c r="B3878" i="1" s="1"/>
  <c r="A3891" i="1"/>
  <c r="B3891" i="1" s="1"/>
  <c r="A3892" i="1"/>
  <c r="B3892" i="1" s="1"/>
  <c r="A3909" i="1"/>
  <c r="B3909" i="1" s="1"/>
  <c r="A5867" i="1"/>
  <c r="B5867" i="1" s="1"/>
  <c r="A3940" i="1"/>
  <c r="B3940" i="1" s="1"/>
  <c r="A3943" i="1"/>
  <c r="B3943" i="1" s="1"/>
  <c r="A5876" i="1"/>
  <c r="B5876" i="1" s="1"/>
  <c r="A3974" i="1"/>
  <c r="B3974" i="1" s="1"/>
  <c r="A3975" i="1"/>
  <c r="B3975" i="1" s="1"/>
  <c r="A3978" i="1"/>
  <c r="B3978" i="1" s="1"/>
  <c r="A5883" i="1"/>
  <c r="B5883" i="1" s="1"/>
  <c r="A3982" i="1"/>
  <c r="B3982" i="1" s="1"/>
  <c r="A5890" i="1"/>
  <c r="B5890" i="1" s="1"/>
  <c r="A3997" i="1"/>
  <c r="B3997" i="1" s="1"/>
  <c r="A5895" i="1"/>
  <c r="B5895" i="1" s="1"/>
  <c r="A5897" i="1"/>
  <c r="B5897" i="1" s="1"/>
  <c r="A4001" i="1"/>
  <c r="B4001" i="1" s="1"/>
  <c r="A5901" i="1"/>
  <c r="B5901" i="1" s="1"/>
  <c r="A4008" i="1"/>
  <c r="B4008" i="1" s="1"/>
  <c r="A4012" i="1"/>
  <c r="B4012" i="1" s="1"/>
  <c r="A4014" i="1"/>
  <c r="B4014" i="1" s="1"/>
  <c r="A4013" i="1"/>
  <c r="B4013" i="1" s="1"/>
  <c r="A4016" i="1"/>
  <c r="A4021" i="1"/>
  <c r="B4021" i="1" s="1"/>
  <c r="A4022" i="1"/>
  <c r="B4022" i="1" s="1"/>
  <c r="A4011" i="1"/>
  <c r="B4011" i="1" s="1"/>
  <c r="A4050" i="1"/>
  <c r="B4050" i="1" s="1"/>
  <c r="A4030" i="1"/>
  <c r="B4030" i="1" s="1"/>
  <c r="A4051" i="1"/>
  <c r="B4051" i="1" s="1"/>
  <c r="A4039" i="1"/>
  <c r="B4039" i="1" s="1"/>
  <c r="A4099" i="1"/>
  <c r="B4099" i="1" s="1"/>
  <c r="A4116" i="1"/>
  <c r="B4116" i="1" s="1"/>
  <c r="A4139" i="1"/>
  <c r="B4139" i="1" s="1"/>
  <c r="A5914" i="1"/>
  <c r="B5914" i="1" s="1"/>
  <c r="A4040" i="1"/>
  <c r="B4040" i="1" s="1"/>
  <c r="A4041" i="1"/>
  <c r="B4041" i="1" s="1"/>
  <c r="A4146" i="1"/>
  <c r="B4146" i="1" s="1"/>
  <c r="A4183" i="1"/>
  <c r="B4183" i="1" s="1"/>
  <c r="A4199" i="1"/>
  <c r="B4199" i="1" s="1"/>
  <c r="A4200" i="1"/>
  <c r="B4200" i="1" s="1"/>
  <c r="A4225" i="1"/>
  <c r="B4225" i="1" s="1"/>
  <c r="A4229" i="1"/>
  <c r="B4229" i="1" s="1"/>
  <c r="A4252" i="1"/>
  <c r="B4252" i="1" s="1"/>
  <c r="A4328" i="1"/>
  <c r="B4328" i="1" s="1"/>
  <c r="A4329" i="1"/>
  <c r="B4329" i="1" s="1"/>
  <c r="A4332" i="1"/>
  <c r="B4332" i="1" s="1"/>
  <c r="A4349" i="1"/>
  <c r="B4349" i="1" s="1"/>
  <c r="A4356" i="1"/>
  <c r="A4357" i="1"/>
  <c r="B4357" i="1" s="1"/>
  <c r="A4366" i="1"/>
  <c r="B4366" i="1" s="1"/>
  <c r="A4367" i="1"/>
  <c r="B4367" i="1" s="1"/>
  <c r="A4431" i="1"/>
  <c r="B4431" i="1" s="1"/>
  <c r="A4432" i="1"/>
  <c r="B4432" i="1" s="1"/>
  <c r="A4443" i="1"/>
  <c r="B4443" i="1" s="1"/>
  <c r="A4280" i="1"/>
  <c r="B4280" i="1" s="1"/>
  <c r="A4456" i="1"/>
  <c r="B4456" i="1" s="1"/>
  <c r="A4465" i="1"/>
  <c r="B4465" i="1" s="1"/>
  <c r="A4466" i="1"/>
  <c r="B4466" i="1" s="1"/>
  <c r="A4457" i="1"/>
  <c r="B4457" i="1" s="1"/>
  <c r="A4467" i="1"/>
  <c r="B4467" i="1" s="1"/>
  <c r="A4492" i="1"/>
  <c r="B4492" i="1" s="1"/>
  <c r="A4507" i="1"/>
  <c r="B4507" i="1" s="1"/>
  <c r="A4508" i="1"/>
  <c r="B4508" i="1" s="1"/>
  <c r="A4511" i="1"/>
  <c r="A4534" i="1"/>
  <c r="B4534" i="1" s="1"/>
  <c r="A4535" i="1"/>
  <c r="B4535" i="1" s="1"/>
  <c r="I2" i="1"/>
  <c r="I7" i="1"/>
  <c r="I3" i="1"/>
  <c r="I5" i="1"/>
  <c r="I4" i="1"/>
  <c r="I6" i="1"/>
  <c r="I8" i="1"/>
  <c r="I9" i="1"/>
  <c r="I11" i="1"/>
  <c r="I10" i="1"/>
  <c r="I12" i="1"/>
  <c r="I14" i="1"/>
  <c r="I30" i="1"/>
  <c r="I25" i="1"/>
  <c r="I15" i="1"/>
  <c r="I4563" i="1"/>
  <c r="I13" i="1"/>
  <c r="I22" i="1"/>
  <c r="I29" i="1"/>
  <c r="I24" i="1"/>
  <c r="I17" i="1"/>
  <c r="I18" i="1"/>
  <c r="I16" i="1"/>
  <c r="I19" i="1"/>
  <c r="I20" i="1"/>
  <c r="I21" i="1"/>
  <c r="I23" i="1"/>
  <c r="I26" i="1"/>
  <c r="I27" i="1"/>
  <c r="I28" i="1"/>
  <c r="I31" i="1"/>
  <c r="I32" i="1"/>
  <c r="I33" i="1"/>
  <c r="I34" i="1"/>
  <c r="I37" i="1"/>
  <c r="I35" i="1"/>
  <c r="I36" i="1"/>
  <c r="I38" i="1"/>
  <c r="I41" i="1"/>
  <c r="I39" i="1"/>
  <c r="I40" i="1"/>
  <c r="I42" i="1"/>
  <c r="I43" i="1"/>
  <c r="I44" i="1"/>
  <c r="I45" i="1"/>
  <c r="I49" i="1"/>
  <c r="I56" i="1"/>
  <c r="I58" i="1"/>
  <c r="I66" i="1"/>
  <c r="I117" i="1"/>
  <c r="I96" i="1"/>
  <c r="I118" i="1"/>
  <c r="I120" i="1"/>
  <c r="I121" i="1"/>
  <c r="I153" i="1"/>
  <c r="I152" i="1"/>
  <c r="I154" i="1"/>
  <c r="I164" i="1"/>
  <c r="I165" i="1"/>
  <c r="I163" i="1"/>
  <c r="I167" i="1"/>
  <c r="I171" i="1"/>
  <c r="I172" i="1"/>
  <c r="I186" i="1"/>
  <c r="I197" i="1"/>
  <c r="I198" i="1"/>
  <c r="I189" i="1"/>
  <c r="I192" i="1"/>
  <c r="I193" i="1"/>
  <c r="I195" i="1"/>
  <c r="I185" i="1"/>
  <c r="I200" i="1"/>
  <c r="I199" i="1"/>
  <c r="I210" i="1"/>
  <c r="I211" i="1"/>
  <c r="I212" i="1"/>
  <c r="I214" i="1"/>
  <c r="I221" i="1"/>
  <c r="I222" i="1"/>
  <c r="I223" i="1"/>
  <c r="I224" i="1"/>
  <c r="I227" i="1"/>
  <c r="I225" i="1"/>
  <c r="I226" i="1"/>
  <c r="I228" i="1"/>
  <c r="I229" i="1"/>
  <c r="I230" i="1"/>
  <c r="I4697" i="1"/>
  <c r="I231" i="1"/>
  <c r="I236" i="1"/>
  <c r="I237" i="1"/>
  <c r="I239" i="1"/>
  <c r="I238" i="1"/>
  <c r="I240" i="1"/>
  <c r="I241" i="1"/>
  <c r="I243" i="1"/>
  <c r="I244" i="1"/>
  <c r="I248" i="1"/>
  <c r="I256" i="1"/>
  <c r="I272" i="1"/>
  <c r="I273" i="1"/>
  <c r="I271" i="1"/>
  <c r="I274" i="1"/>
  <c r="I275" i="1"/>
  <c r="I277" i="1"/>
  <c r="I278" i="1"/>
  <c r="I279" i="1"/>
  <c r="I280" i="1"/>
  <c r="I276" i="1"/>
  <c r="I281" i="1"/>
  <c r="I283" i="1"/>
  <c r="I284" i="1"/>
  <c r="I282" i="1"/>
  <c r="I285" i="1"/>
  <c r="I286" i="1"/>
  <c r="I288" i="1"/>
  <c r="I287" i="1"/>
  <c r="I289" i="1"/>
  <c r="I291" i="1"/>
  <c r="I292" i="1"/>
  <c r="I293" i="1"/>
  <c r="I294" i="1"/>
  <c r="I290" i="1"/>
  <c r="I308" i="1"/>
  <c r="I301" i="1"/>
  <c r="I295" i="1"/>
  <c r="I302" i="1"/>
  <c r="I299" i="1"/>
  <c r="I300" i="1"/>
  <c r="I296" i="1"/>
  <c r="I298" i="1"/>
  <c r="I303" i="1"/>
  <c r="I304" i="1"/>
  <c r="I297" i="1"/>
  <c r="I305" i="1"/>
  <c r="I306" i="1"/>
  <c r="I307" i="1"/>
  <c r="I309" i="1"/>
  <c r="I312" i="1"/>
  <c r="I313" i="1"/>
  <c r="I311" i="1"/>
  <c r="I315" i="1"/>
  <c r="I314" i="1"/>
  <c r="I310" i="1"/>
  <c r="I316" i="1"/>
  <c r="I317" i="1"/>
  <c r="I319" i="1"/>
  <c r="I318" i="1"/>
  <c r="I323" i="1"/>
  <c r="I321" i="1"/>
  <c r="I322" i="1"/>
  <c r="I324" i="1"/>
  <c r="I325" i="1"/>
  <c r="I326" i="1"/>
  <c r="I327" i="1"/>
  <c r="I328" i="1"/>
  <c r="I330" i="1"/>
  <c r="I329" i="1"/>
  <c r="I331" i="1"/>
  <c r="I350" i="1"/>
  <c r="I332" i="1"/>
  <c r="I333" i="1"/>
  <c r="I335" i="1"/>
  <c r="I338" i="1"/>
  <c r="I349" i="1"/>
  <c r="I334" i="1"/>
  <c r="I354" i="1"/>
  <c r="I353" i="1"/>
  <c r="I356" i="1"/>
  <c r="I364" i="1"/>
  <c r="I367" i="1"/>
  <c r="I366" i="1"/>
  <c r="I365" i="1"/>
  <c r="I371" i="1"/>
  <c r="I372" i="1"/>
  <c r="I373" i="1"/>
  <c r="I374" i="1"/>
  <c r="I375" i="1"/>
  <c r="I357" i="1"/>
  <c r="I388" i="1"/>
  <c r="I389" i="1"/>
  <c r="I393" i="1"/>
  <c r="I392" i="1"/>
  <c r="I394" i="1"/>
  <c r="I395" i="1"/>
  <c r="I433" i="1"/>
  <c r="I370" i="1"/>
  <c r="I438" i="1"/>
  <c r="I442" i="1"/>
  <c r="I419" i="1"/>
  <c r="I444" i="1"/>
  <c r="I445" i="1"/>
  <c r="I446" i="1"/>
  <c r="I484" i="1"/>
  <c r="I485" i="1"/>
  <c r="I487" i="1"/>
  <c r="I496" i="1"/>
  <c r="I499" i="1"/>
  <c r="I495" i="1"/>
  <c r="I490" i="1"/>
  <c r="I503" i="1"/>
  <c r="I502" i="1"/>
  <c r="I504" i="1"/>
  <c r="I525" i="1"/>
  <c r="I526" i="1"/>
  <c r="I522" i="1"/>
  <c r="I538" i="1"/>
  <c r="I541" i="1"/>
  <c r="I539" i="1"/>
  <c r="I540" i="1"/>
  <c r="I577" i="1"/>
  <c r="I578" i="1"/>
  <c r="I579" i="1"/>
  <c r="I580" i="1"/>
  <c r="I581" i="1"/>
  <c r="I582" i="1"/>
  <c r="I564" i="1"/>
  <c r="I583" i="1"/>
  <c r="I584" i="1"/>
  <c r="I542" i="1"/>
  <c r="I4939" i="1"/>
  <c r="I586" i="1"/>
  <c r="I585" i="1"/>
  <c r="I4940" i="1"/>
  <c r="I593" i="1"/>
  <c r="I600" i="1"/>
  <c r="I602" i="1"/>
  <c r="I594" i="1"/>
  <c r="I603" i="1"/>
  <c r="I604" i="1"/>
  <c r="I606" i="1"/>
  <c r="I607" i="1"/>
  <c r="I608" i="1"/>
  <c r="I605" i="1"/>
  <c r="I4960" i="1"/>
  <c r="I609" i="1"/>
  <c r="I4961" i="1"/>
  <c r="I4962" i="1"/>
  <c r="I610" i="1"/>
  <c r="I611" i="1"/>
  <c r="I612" i="1"/>
  <c r="I613" i="1"/>
  <c r="I4963" i="1"/>
  <c r="I615" i="1"/>
  <c r="I625" i="1"/>
  <c r="I626" i="1"/>
  <c r="I627" i="1"/>
  <c r="I628" i="1"/>
  <c r="I4964" i="1"/>
  <c r="I629" i="1"/>
  <c r="I630" i="1"/>
  <c r="I631" i="1"/>
  <c r="I616" i="1"/>
  <c r="I623" i="1"/>
  <c r="I624" i="1"/>
  <c r="I614" i="1"/>
  <c r="I618" i="1"/>
  <c r="I619" i="1"/>
  <c r="I621" i="1"/>
  <c r="I632" i="1"/>
  <c r="I633" i="1"/>
  <c r="I617" i="1"/>
  <c r="I622" i="1"/>
  <c r="I620" i="1"/>
  <c r="I637" i="1"/>
  <c r="I634" i="1"/>
  <c r="I4965" i="1"/>
  <c r="I635" i="1"/>
  <c r="I638" i="1"/>
  <c r="I636" i="1"/>
  <c r="I4966" i="1"/>
  <c r="I639" i="1"/>
  <c r="I642" i="1"/>
  <c r="I643" i="1"/>
  <c r="I644" i="1"/>
  <c r="I645" i="1"/>
  <c r="I4967" i="1"/>
  <c r="I640" i="1"/>
  <c r="I641" i="1"/>
  <c r="I646" i="1"/>
  <c r="I647" i="1"/>
  <c r="I648" i="1"/>
  <c r="I4968" i="1"/>
  <c r="I650" i="1"/>
  <c r="I649" i="1"/>
  <c r="I652" i="1"/>
  <c r="I651" i="1"/>
  <c r="I4969" i="1"/>
  <c r="I654" i="1"/>
  <c r="I653" i="1"/>
  <c r="I4970" i="1"/>
  <c r="I655" i="1"/>
  <c r="I657" i="1"/>
  <c r="I656" i="1"/>
  <c r="I658" i="1"/>
  <c r="I4971" i="1"/>
  <c r="I660" i="1"/>
  <c r="I661" i="1"/>
  <c r="I659" i="1"/>
  <c r="I663" i="1"/>
  <c r="I4972" i="1"/>
  <c r="I662" i="1"/>
  <c r="I664" i="1"/>
  <c r="I4973" i="1"/>
  <c r="I666" i="1"/>
  <c r="I667" i="1"/>
  <c r="I665" i="1"/>
  <c r="I4974" i="1"/>
  <c r="I668" i="1"/>
  <c r="I669" i="1"/>
  <c r="I670" i="1"/>
  <c r="I4975" i="1"/>
  <c r="I672" i="1"/>
  <c r="I671" i="1"/>
  <c r="I4976" i="1"/>
  <c r="I674" i="1"/>
  <c r="I675" i="1"/>
  <c r="I673" i="1"/>
  <c r="I4977" i="1"/>
  <c r="I677" i="1"/>
  <c r="I676" i="1"/>
  <c r="I4978" i="1"/>
  <c r="I679" i="1"/>
  <c r="I678" i="1"/>
  <c r="I4979" i="1"/>
  <c r="I681" i="1"/>
  <c r="I680" i="1"/>
  <c r="I4980" i="1"/>
  <c r="I684" i="1"/>
  <c r="I682" i="1"/>
  <c r="I683" i="1"/>
  <c r="I4981" i="1"/>
  <c r="I685" i="1"/>
  <c r="I686" i="1"/>
  <c r="I4982" i="1"/>
  <c r="I687" i="1"/>
  <c r="I690" i="1"/>
  <c r="I689" i="1"/>
  <c r="I688" i="1"/>
  <c r="I4984" i="1"/>
  <c r="I693" i="1"/>
  <c r="I691" i="1"/>
  <c r="I698" i="1"/>
  <c r="I692" i="1"/>
  <c r="I694" i="1"/>
  <c r="I4983" i="1"/>
  <c r="I695" i="1"/>
  <c r="I697" i="1"/>
  <c r="I699" i="1"/>
  <c r="I696" i="1"/>
  <c r="I700" i="1"/>
  <c r="I701" i="1"/>
  <c r="I702" i="1"/>
  <c r="I703" i="1"/>
  <c r="I704" i="1"/>
  <c r="I705" i="1"/>
  <c r="I706" i="1"/>
  <c r="I707" i="1"/>
  <c r="I709" i="1"/>
  <c r="I708" i="1"/>
  <c r="I710" i="1"/>
  <c r="I713" i="1"/>
  <c r="I714" i="1"/>
  <c r="I715" i="1"/>
  <c r="I716" i="1"/>
  <c r="I4985" i="1"/>
  <c r="I717" i="1"/>
  <c r="I711" i="1"/>
  <c r="I718" i="1"/>
  <c r="I719" i="1"/>
  <c r="I720" i="1"/>
  <c r="I722" i="1"/>
  <c r="I721" i="1"/>
  <c r="I723" i="1"/>
  <c r="I725" i="1"/>
  <c r="I724" i="1"/>
  <c r="I727" i="1"/>
  <c r="I726" i="1"/>
  <c r="I712" i="1"/>
  <c r="I4986" i="1"/>
  <c r="I729" i="1"/>
  <c r="I728" i="1"/>
  <c r="I730" i="1"/>
  <c r="I731" i="1"/>
  <c r="I732" i="1"/>
  <c r="I4987" i="1"/>
  <c r="I733" i="1"/>
  <c r="I734" i="1"/>
  <c r="I735" i="1"/>
  <c r="I737" i="1"/>
  <c r="I736" i="1"/>
  <c r="I4988" i="1"/>
  <c r="I739" i="1"/>
  <c r="I738" i="1"/>
  <c r="I741" i="1"/>
  <c r="I740" i="1"/>
  <c r="I742" i="1"/>
  <c r="I4989" i="1"/>
  <c r="I744" i="1"/>
  <c r="I745" i="1"/>
  <c r="I743" i="1"/>
  <c r="I746" i="1"/>
  <c r="I748" i="1"/>
  <c r="I749" i="1"/>
  <c r="I750" i="1"/>
  <c r="I747" i="1"/>
  <c r="I754" i="1"/>
  <c r="I4990" i="1"/>
  <c r="I751" i="1"/>
  <c r="I753" i="1"/>
  <c r="I752" i="1"/>
  <c r="I4991" i="1"/>
  <c r="I755" i="1"/>
  <c r="I756" i="1"/>
  <c r="I4992" i="1"/>
  <c r="I757" i="1"/>
  <c r="I758" i="1"/>
  <c r="I4993" i="1"/>
  <c r="I4994" i="1"/>
  <c r="I777" i="1"/>
  <c r="I5012" i="1"/>
  <c r="I779" i="1"/>
  <c r="I788" i="1"/>
  <c r="I778" i="1"/>
  <c r="I797" i="1"/>
  <c r="I798" i="1"/>
  <c r="I799" i="1"/>
  <c r="I5027" i="1"/>
  <c r="I801" i="1"/>
  <c r="I800" i="1"/>
  <c r="I821" i="1"/>
  <c r="I5041" i="1"/>
  <c r="I836" i="1"/>
  <c r="I837" i="1"/>
  <c r="I835" i="1"/>
  <c r="I843" i="1"/>
  <c r="I5050" i="1"/>
  <c r="I856" i="1"/>
  <c r="I855" i="1"/>
  <c r="I5058" i="1"/>
  <c r="I870" i="1"/>
  <c r="I869" i="1"/>
  <c r="I5064" i="1"/>
  <c r="I871" i="1"/>
  <c r="I874" i="1"/>
  <c r="I879" i="1"/>
  <c r="I878" i="1"/>
  <c r="I896" i="1"/>
  <c r="I5072" i="1"/>
  <c r="I897" i="1"/>
  <c r="I923" i="1"/>
  <c r="I925" i="1"/>
  <c r="I926" i="1"/>
  <c r="I928" i="1"/>
  <c r="I922" i="1"/>
  <c r="I5096" i="1"/>
  <c r="I5107" i="1"/>
  <c r="I942" i="1"/>
  <c r="I949" i="1"/>
  <c r="I950" i="1"/>
  <c r="I943" i="1"/>
  <c r="I5108" i="1"/>
  <c r="I955" i="1"/>
  <c r="I961" i="1"/>
  <c r="I5109" i="1"/>
  <c r="I971" i="1"/>
  <c r="I972" i="1"/>
  <c r="I970" i="1"/>
  <c r="I981" i="1"/>
  <c r="I983" i="1"/>
  <c r="I982" i="1"/>
  <c r="I5133" i="1"/>
  <c r="I984" i="1"/>
  <c r="I989" i="1"/>
  <c r="I990" i="1"/>
  <c r="I995" i="1"/>
  <c r="I5134" i="1"/>
  <c r="I1012" i="1"/>
  <c r="I1038" i="1"/>
  <c r="I1014" i="1"/>
  <c r="I1016" i="1"/>
  <c r="I1017" i="1"/>
  <c r="I1024" i="1"/>
  <c r="I996" i="1"/>
  <c r="I5135" i="1"/>
  <c r="I1025" i="1"/>
  <c r="I5136" i="1"/>
  <c r="I1041" i="1"/>
  <c r="I1042" i="1"/>
  <c r="I5137" i="1"/>
  <c r="I962" i="1"/>
  <c r="I1070" i="1"/>
  <c r="I1077" i="1"/>
  <c r="I5167" i="1"/>
  <c r="I5168" i="1"/>
  <c r="I994" i="1"/>
  <c r="I1009" i="1"/>
  <c r="I1011" i="1"/>
  <c r="I1010" i="1"/>
  <c r="I5169" i="1"/>
  <c r="I5191" i="1"/>
  <c r="I1126" i="1"/>
  <c r="I1127" i="1"/>
  <c r="I5193" i="1"/>
  <c r="I1143" i="1"/>
  <c r="I1145" i="1"/>
  <c r="I1142" i="1"/>
  <c r="I1144" i="1"/>
  <c r="I1166" i="1"/>
  <c r="I5214" i="1"/>
  <c r="I1286" i="1"/>
  <c r="I1290" i="1"/>
  <c r="I1292" i="1"/>
  <c r="I1291" i="1"/>
  <c r="I1293" i="1"/>
  <c r="I1294" i="1"/>
  <c r="I1295" i="1"/>
  <c r="I1296" i="1"/>
  <c r="I1297" i="1"/>
  <c r="I5239" i="1"/>
  <c r="I1298" i="1"/>
  <c r="I1299" i="1"/>
  <c r="I1300" i="1"/>
  <c r="I1301" i="1"/>
  <c r="I5240" i="1"/>
  <c r="I1303" i="1"/>
  <c r="I1302" i="1"/>
  <c r="I1304" i="1"/>
  <c r="I1306" i="1"/>
  <c r="I5241" i="1"/>
  <c r="I5242" i="1"/>
  <c r="I1305" i="1"/>
  <c r="I1307" i="1"/>
  <c r="I1309" i="1"/>
  <c r="I1308" i="1"/>
  <c r="I5243" i="1"/>
  <c r="I1311" i="1"/>
  <c r="I1310" i="1"/>
  <c r="I1312" i="1"/>
  <c r="I1313" i="1"/>
  <c r="I1314" i="1"/>
  <c r="I1315" i="1"/>
  <c r="I1316" i="1"/>
  <c r="I1318" i="1"/>
  <c r="I1319" i="1"/>
  <c r="I1320" i="1"/>
  <c r="I1317" i="1"/>
  <c r="I1325" i="1"/>
  <c r="I1328" i="1"/>
  <c r="I1340" i="1"/>
  <c r="I1413" i="1"/>
  <c r="I1414" i="1"/>
  <c r="I1412" i="1"/>
  <c r="I1421" i="1"/>
  <c r="I1467" i="1"/>
  <c r="I1468" i="1"/>
  <c r="I1470" i="1"/>
  <c r="I1487" i="1"/>
  <c r="I1488" i="1"/>
  <c r="I1494" i="1"/>
  <c r="I1539" i="1"/>
  <c r="I1540" i="1"/>
  <c r="I1541" i="1"/>
  <c r="I1544" i="1"/>
  <c r="I1550" i="1"/>
  <c r="I1545" i="1"/>
  <c r="I1549" i="1"/>
  <c r="I1542" i="1"/>
  <c r="I5353" i="1"/>
  <c r="I1578" i="1"/>
  <c r="I1580" i="1"/>
  <c r="I5354" i="1"/>
  <c r="I1579" i="1"/>
  <c r="I1603" i="1"/>
  <c r="I1604" i="1"/>
  <c r="I1605" i="1"/>
  <c r="I1577" i="1"/>
  <c r="I1615" i="1"/>
  <c r="I1650" i="1"/>
  <c r="I1651" i="1"/>
  <c r="I1655" i="1"/>
  <c r="I1657" i="1"/>
  <c r="I1661" i="1"/>
  <c r="I1660" i="1"/>
  <c r="I1760" i="1"/>
  <c r="I1766" i="1"/>
  <c r="I1767" i="1"/>
  <c r="I1768" i="1"/>
  <c r="I1775" i="1"/>
  <c r="I5425" i="1"/>
  <c r="I1786" i="1"/>
  <c r="I1787" i="1"/>
  <c r="I1794" i="1"/>
  <c r="I1793" i="1"/>
  <c r="I1791" i="1"/>
  <c r="I1795" i="1"/>
  <c r="I1800" i="1"/>
  <c r="I1806" i="1"/>
  <c r="I1808" i="1"/>
  <c r="I1811" i="1"/>
  <c r="I1812" i="1"/>
  <c r="I1807" i="1"/>
  <c r="I1814" i="1"/>
  <c r="I1813" i="1"/>
  <c r="I1815" i="1"/>
  <c r="I1816" i="1"/>
  <c r="I1818" i="1"/>
  <c r="I1817" i="1"/>
  <c r="I1823" i="1"/>
  <c r="I1825" i="1"/>
  <c r="I1826" i="1"/>
  <c r="I1840" i="1"/>
  <c r="I1852" i="1"/>
  <c r="I5446" i="1"/>
  <c r="I1873" i="1"/>
  <c r="I1874" i="1"/>
  <c r="I1880" i="1"/>
  <c r="I1881" i="1"/>
  <c r="I1882" i="1"/>
  <c r="I1892" i="1"/>
  <c r="I1893" i="1"/>
  <c r="I1913" i="1"/>
  <c r="I1914" i="1"/>
  <c r="I1916" i="1"/>
  <c r="I1915" i="1"/>
  <c r="I1918" i="1"/>
  <c r="I1920" i="1"/>
  <c r="I1921" i="1"/>
  <c r="I1919" i="1"/>
  <c r="I1917" i="1"/>
  <c r="I1924" i="1"/>
  <c r="I1928" i="1"/>
  <c r="I1922" i="1"/>
  <c r="I1923" i="1"/>
  <c r="I1925" i="1"/>
  <c r="I1926" i="1"/>
  <c r="I1927" i="1"/>
  <c r="I5476" i="1"/>
  <c r="I1929" i="1"/>
  <c r="I1930" i="1"/>
  <c r="I1934" i="1"/>
  <c r="I1931" i="1"/>
  <c r="I1932" i="1"/>
  <c r="I1935" i="1"/>
  <c r="I1936" i="1"/>
  <c r="I5477" i="1"/>
  <c r="I1937" i="1"/>
  <c r="I1938" i="1"/>
  <c r="I1933" i="1"/>
  <c r="I1939" i="1"/>
  <c r="I1940" i="1"/>
  <c r="I1949" i="1"/>
  <c r="I5486" i="1"/>
  <c r="I1958" i="1"/>
  <c r="I1959" i="1"/>
  <c r="I1971" i="1"/>
  <c r="I5488" i="1"/>
  <c r="I1979" i="1"/>
  <c r="I1980" i="1"/>
  <c r="I1985" i="1"/>
  <c r="I1987" i="1"/>
  <c r="I1988" i="1"/>
  <c r="I1986" i="1"/>
  <c r="I5501" i="1"/>
  <c r="I1996" i="1"/>
  <c r="I1997" i="1"/>
  <c r="I1999" i="1"/>
  <c r="I2004" i="1"/>
  <c r="I2008" i="1"/>
  <c r="I1993" i="1"/>
  <c r="I2003" i="1"/>
  <c r="I2034" i="1"/>
  <c r="I2035" i="1"/>
  <c r="I2036" i="1"/>
  <c r="I2041" i="1"/>
  <c r="I5524" i="1"/>
  <c r="I2045" i="1"/>
  <c r="I2044" i="1"/>
  <c r="I2049" i="1"/>
  <c r="I2050" i="1"/>
  <c r="I2055" i="1"/>
  <c r="I2056" i="1"/>
  <c r="I2080" i="1"/>
  <c r="I2081" i="1"/>
  <c r="I2083" i="1"/>
  <c r="I2089" i="1"/>
  <c r="I2090" i="1"/>
  <c r="I2096" i="1"/>
  <c r="I2097" i="1"/>
  <c r="I2118" i="1"/>
  <c r="I2119" i="1"/>
  <c r="I2120" i="1"/>
  <c r="I2121" i="1"/>
  <c r="I2158" i="1"/>
  <c r="I2165" i="1"/>
  <c r="I2166" i="1"/>
  <c r="I2186" i="1"/>
  <c r="I2187" i="1"/>
  <c r="I2196" i="1"/>
  <c r="I2197" i="1"/>
  <c r="I2229" i="1"/>
  <c r="I2231" i="1"/>
  <c r="I2232" i="1"/>
  <c r="I2266" i="1"/>
  <c r="I2269" i="1"/>
  <c r="I2267" i="1"/>
  <c r="I2268" i="1"/>
  <c r="I2270" i="1"/>
  <c r="I2273" i="1"/>
  <c r="I2288" i="1"/>
  <c r="I2287" i="1"/>
  <c r="I2290" i="1"/>
  <c r="I2291" i="1"/>
  <c r="I2285" i="1"/>
  <c r="I2336" i="1"/>
  <c r="I2342" i="1"/>
  <c r="I2344" i="1"/>
  <c r="I2345" i="1"/>
  <c r="I2343" i="1"/>
  <c r="I2348" i="1"/>
  <c r="I2349" i="1"/>
  <c r="I2350" i="1"/>
  <c r="I2354" i="1"/>
  <c r="I2355" i="1"/>
  <c r="I2428" i="1"/>
  <c r="I2429" i="1"/>
  <c r="I2475" i="1"/>
  <c r="I2476" i="1"/>
  <c r="I2511" i="1"/>
  <c r="I2512" i="1"/>
  <c r="I2510" i="1"/>
  <c r="I2497" i="1"/>
  <c r="I2516" i="1"/>
  <c r="I2515" i="1"/>
  <c r="I5692" i="1"/>
  <c r="I2529" i="1"/>
  <c r="I2540" i="1"/>
  <c r="I2539" i="1"/>
  <c r="I2545" i="1"/>
  <c r="I2546" i="1"/>
  <c r="I2530" i="1"/>
  <c r="I2582" i="1"/>
  <c r="I2583" i="1"/>
  <c r="I2587" i="1"/>
  <c r="I2639" i="1"/>
  <c r="I2588" i="1"/>
  <c r="I2646" i="1"/>
  <c r="I2648" i="1"/>
  <c r="I2647" i="1"/>
  <c r="I2645" i="1"/>
  <c r="I2650" i="1"/>
  <c r="I2651" i="1"/>
  <c r="I2652" i="1"/>
  <c r="I2653" i="1"/>
  <c r="I2649" i="1"/>
  <c r="I2654" i="1"/>
  <c r="I2655" i="1"/>
  <c r="I2656" i="1"/>
  <c r="I2657" i="1"/>
  <c r="I2660" i="1"/>
  <c r="I5712" i="1"/>
  <c r="I2658" i="1"/>
  <c r="I2659" i="1"/>
  <c r="I2662" i="1"/>
  <c r="I2661" i="1"/>
  <c r="I2663" i="1"/>
  <c r="I2664" i="1"/>
  <c r="I2665" i="1"/>
  <c r="I2666" i="1"/>
  <c r="I2667" i="1"/>
  <c r="I2668" i="1"/>
  <c r="I2669" i="1"/>
  <c r="I5713" i="1"/>
  <c r="I2672" i="1"/>
  <c r="I2671" i="1"/>
  <c r="I2673" i="1"/>
  <c r="I2670" i="1"/>
  <c r="I2678" i="1"/>
  <c r="I2676" i="1"/>
  <c r="I2679" i="1"/>
  <c r="I2677" i="1"/>
  <c r="I2680" i="1"/>
  <c r="I2681" i="1"/>
  <c r="I2682" i="1"/>
  <c r="I2683" i="1"/>
  <c r="I2675" i="1"/>
  <c r="I2674" i="1"/>
  <c r="I2684" i="1"/>
  <c r="I2685" i="1"/>
  <c r="I2687" i="1"/>
  <c r="I2688" i="1"/>
  <c r="I2689" i="1"/>
  <c r="I2686" i="1"/>
  <c r="I2692" i="1"/>
  <c r="I2693" i="1"/>
  <c r="I2698" i="1"/>
  <c r="I5715" i="1"/>
  <c r="I2718" i="1"/>
  <c r="I2717" i="1"/>
  <c r="I2765" i="1"/>
  <c r="I2766" i="1"/>
  <c r="I5736" i="1"/>
  <c r="I2791" i="1"/>
  <c r="I2809" i="1"/>
  <c r="I2808" i="1"/>
  <c r="I5744" i="1"/>
  <c r="I2819" i="1"/>
  <c r="I2838" i="1"/>
  <c r="I2839" i="1"/>
  <c r="I2850" i="1"/>
  <c r="I2860" i="1"/>
  <c r="I2807" i="1"/>
  <c r="I5753" i="1"/>
  <c r="I2904" i="1"/>
  <c r="I2905" i="1"/>
  <c r="I2920" i="1"/>
  <c r="I2921" i="1"/>
  <c r="I2922" i="1"/>
  <c r="I2923" i="1"/>
  <c r="I2973" i="1"/>
  <c r="I2972" i="1"/>
  <c r="I2985" i="1"/>
  <c r="I2984" i="1"/>
  <c r="I2983" i="1"/>
  <c r="I2987" i="1"/>
  <c r="I2988" i="1"/>
  <c r="I2989" i="1"/>
  <c r="I2990" i="1"/>
  <c r="I5767" i="1"/>
  <c r="I3011" i="1"/>
  <c r="I3012" i="1"/>
  <c r="I3009" i="1"/>
  <c r="I3013" i="1"/>
  <c r="I3014" i="1"/>
  <c r="I3015" i="1"/>
  <c r="I3016" i="1"/>
  <c r="I3017" i="1"/>
  <c r="I3018" i="1"/>
  <c r="I3010" i="1"/>
  <c r="I3019" i="1"/>
  <c r="I5777" i="1"/>
  <c r="I3027" i="1"/>
  <c r="I3026" i="1"/>
  <c r="I3060" i="1"/>
  <c r="I3084" i="1"/>
  <c r="I3085" i="1"/>
  <c r="I5788" i="1"/>
  <c r="I3142" i="1"/>
  <c r="I5791" i="1"/>
  <c r="I3104" i="1"/>
  <c r="I3105" i="1"/>
  <c r="I5795" i="1"/>
  <c r="I3172" i="1"/>
  <c r="I3185" i="1"/>
  <c r="I5800" i="1"/>
  <c r="I3184" i="1"/>
  <c r="I3190" i="1"/>
  <c r="I3214" i="1"/>
  <c r="I3234" i="1"/>
  <c r="I3213" i="1"/>
  <c r="I3247" i="1"/>
  <c r="I3246" i="1"/>
  <c r="I3259" i="1"/>
  <c r="I3257" i="1"/>
  <c r="I3313" i="1"/>
  <c r="I3312" i="1"/>
  <c r="I3350" i="1"/>
  <c r="I3360" i="1"/>
  <c r="I3357" i="1"/>
  <c r="I3383" i="1"/>
  <c r="I3394" i="1"/>
  <c r="I3397" i="1"/>
  <c r="I3384" i="1"/>
  <c r="I3388" i="1"/>
  <c r="I3416" i="1"/>
  <c r="I3349" i="1"/>
  <c r="I3389" i="1"/>
  <c r="I3429" i="1"/>
  <c r="I3437" i="1"/>
  <c r="I3438" i="1"/>
  <c r="I3440" i="1"/>
  <c r="I3439" i="1"/>
  <c r="I3441" i="1"/>
  <c r="I3442" i="1"/>
  <c r="I3443" i="1"/>
  <c r="I3428" i="1"/>
  <c r="I3444" i="1"/>
  <c r="I3445" i="1"/>
  <c r="I3446" i="1"/>
  <c r="I3447" i="1"/>
  <c r="I3449" i="1"/>
  <c r="I3450" i="1"/>
  <c r="I3448" i="1"/>
  <c r="I3451" i="1"/>
  <c r="I3454" i="1"/>
  <c r="I3455" i="1"/>
  <c r="I3456" i="1"/>
  <c r="I3457" i="1"/>
  <c r="I3458" i="1"/>
  <c r="I3459" i="1"/>
  <c r="I3460" i="1"/>
  <c r="I3765" i="1"/>
  <c r="I3766" i="1"/>
  <c r="I3767" i="1"/>
  <c r="I3769" i="1"/>
  <c r="I3768" i="1"/>
  <c r="I3770" i="1"/>
  <c r="I3771" i="1"/>
  <c r="I3772" i="1"/>
  <c r="I3773" i="1"/>
  <c r="I3774" i="1"/>
  <c r="I3775" i="1"/>
  <c r="I3777" i="1"/>
  <c r="I3776" i="1"/>
  <c r="I3778" i="1"/>
  <c r="I5861" i="1"/>
  <c r="I3780" i="1"/>
  <c r="I3779" i="1"/>
  <c r="I5862" i="1"/>
  <c r="I5863" i="1"/>
  <c r="I3781" i="1"/>
  <c r="I3782" i="1"/>
  <c r="I3783" i="1"/>
  <c r="I3784" i="1"/>
  <c r="I3785" i="1"/>
  <c r="I3786" i="1"/>
  <c r="I3787" i="1"/>
  <c r="I3788" i="1"/>
  <c r="I3816" i="1"/>
  <c r="I3875" i="1"/>
  <c r="I3876" i="1"/>
  <c r="I3877" i="1"/>
  <c r="I3879" i="1"/>
  <c r="I3878" i="1"/>
  <c r="I3891" i="1"/>
  <c r="I3892" i="1"/>
  <c r="I3909" i="1"/>
  <c r="I5867" i="1"/>
  <c r="I3940" i="1"/>
  <c r="I3943" i="1"/>
  <c r="I5876" i="1"/>
  <c r="I3974" i="1"/>
  <c r="I3975" i="1"/>
  <c r="I3978" i="1"/>
  <c r="I5883" i="1"/>
  <c r="I3982" i="1"/>
  <c r="I5890" i="1"/>
  <c r="I3997" i="1"/>
  <c r="I5895" i="1"/>
  <c r="I5897" i="1"/>
  <c r="I4001" i="1"/>
  <c r="I5901" i="1"/>
  <c r="I4008" i="1"/>
  <c r="I4012" i="1"/>
  <c r="I4014" i="1"/>
  <c r="I4013" i="1"/>
  <c r="I4016" i="1"/>
  <c r="I4021" i="1"/>
  <c r="I4022" i="1"/>
  <c r="I4011" i="1"/>
  <c r="I4050" i="1"/>
  <c r="I4030" i="1"/>
  <c r="I4051" i="1"/>
  <c r="I4039" i="1"/>
  <c r="I4099" i="1"/>
  <c r="I4116" i="1"/>
  <c r="I4139" i="1"/>
  <c r="I5914" i="1"/>
  <c r="I4040" i="1"/>
  <c r="I4041" i="1"/>
  <c r="I4146" i="1"/>
  <c r="I4183" i="1"/>
  <c r="I4199" i="1"/>
  <c r="I4200" i="1"/>
  <c r="I4225" i="1"/>
  <c r="I4229" i="1"/>
  <c r="I4252" i="1"/>
  <c r="I4328" i="1"/>
  <c r="I4329" i="1"/>
  <c r="I4332" i="1"/>
  <c r="I4349" i="1"/>
  <c r="I4356" i="1"/>
  <c r="I4357" i="1"/>
  <c r="I4366" i="1"/>
  <c r="I4367" i="1"/>
  <c r="I4431" i="1"/>
  <c r="I4432" i="1"/>
  <c r="I4443" i="1"/>
  <c r="I4280" i="1"/>
  <c r="I4456" i="1"/>
  <c r="I4465" i="1"/>
  <c r="I4466" i="1"/>
  <c r="I4457" i="1"/>
  <c r="I4467" i="1"/>
  <c r="I4492" i="1"/>
  <c r="I4507" i="1"/>
  <c r="I4508" i="1"/>
  <c r="I4511" i="1"/>
  <c r="I4534" i="1"/>
  <c r="I4535" i="1"/>
  <c r="B2" i="1"/>
  <c r="B7" i="1"/>
  <c r="B3" i="1"/>
  <c r="B5" i="1"/>
  <c r="B4" i="1"/>
  <c r="B6" i="1"/>
  <c r="B8" i="1"/>
  <c r="B9" i="1"/>
  <c r="B11" i="1"/>
  <c r="B10" i="1"/>
  <c r="B12" i="1"/>
  <c r="B14" i="1"/>
  <c r="B30" i="1"/>
  <c r="B25" i="1"/>
  <c r="B15" i="1"/>
  <c r="B4563" i="1"/>
  <c r="B13" i="1"/>
  <c r="B22" i="1"/>
  <c r="B29" i="1"/>
  <c r="B24" i="1"/>
  <c r="B17" i="1"/>
  <c r="B18" i="1"/>
  <c r="B16" i="1"/>
  <c r="B19" i="1"/>
  <c r="B20" i="1"/>
  <c r="B21" i="1"/>
  <c r="B23" i="1"/>
  <c r="B26" i="1"/>
  <c r="B27" i="1"/>
  <c r="B28" i="1"/>
  <c r="B31" i="1"/>
  <c r="B32" i="1"/>
  <c r="B33" i="1"/>
  <c r="B34" i="1"/>
  <c r="B37" i="1"/>
  <c r="B35" i="1"/>
  <c r="B36" i="1"/>
  <c r="B38" i="1"/>
  <c r="B41" i="1"/>
  <c r="B39" i="1"/>
  <c r="B40" i="1"/>
  <c r="B42" i="1"/>
  <c r="B43" i="1"/>
  <c r="B44" i="1"/>
  <c r="B45" i="1"/>
  <c r="B49" i="1"/>
  <c r="B56" i="1"/>
  <c r="B58" i="1"/>
  <c r="B66" i="1"/>
  <c r="B117" i="1"/>
  <c r="B96" i="1"/>
  <c r="B118" i="1"/>
  <c r="B120" i="1"/>
  <c r="B121" i="1"/>
  <c r="B153" i="1"/>
  <c r="B152" i="1"/>
  <c r="B154" i="1"/>
  <c r="B164" i="1"/>
  <c r="B165" i="1"/>
  <c r="B163" i="1"/>
  <c r="B167" i="1"/>
  <c r="B171" i="1"/>
  <c r="B172" i="1"/>
  <c r="B186" i="1"/>
  <c r="B197" i="1"/>
  <c r="B198" i="1"/>
  <c r="B189" i="1"/>
  <c r="B192" i="1"/>
  <c r="B193" i="1"/>
  <c r="B195" i="1"/>
  <c r="B185" i="1"/>
  <c r="B200" i="1"/>
  <c r="B199" i="1"/>
  <c r="B210" i="1"/>
  <c r="B211" i="1"/>
  <c r="B212" i="1"/>
  <c r="B214" i="1"/>
  <c r="B221" i="1"/>
  <c r="B222" i="1"/>
  <c r="B223" i="1"/>
  <c r="B224" i="1"/>
  <c r="B227" i="1"/>
  <c r="B225" i="1"/>
  <c r="B226" i="1"/>
  <c r="B228" i="1"/>
  <c r="B229" i="1"/>
  <c r="B230" i="1"/>
  <c r="B4697" i="1"/>
  <c r="B231" i="1"/>
  <c r="B236" i="1"/>
  <c r="B237" i="1"/>
  <c r="B239" i="1"/>
  <c r="B238" i="1"/>
  <c r="B240" i="1"/>
  <c r="B241" i="1"/>
  <c r="B243" i="1"/>
  <c r="B244" i="1"/>
  <c r="B248" i="1"/>
  <c r="B256" i="1"/>
  <c r="B272" i="1"/>
  <c r="B273" i="1"/>
  <c r="B271" i="1"/>
  <c r="B274" i="1"/>
  <c r="B287" i="1"/>
  <c r="B297" i="1"/>
  <c r="B307" i="1"/>
  <c r="B316" i="1"/>
  <c r="B328" i="1"/>
  <c r="B580" i="1"/>
  <c r="B605" i="1"/>
  <c r="B609" i="1"/>
  <c r="B625" i="1"/>
  <c r="B617" i="1"/>
  <c r="B4985" i="1"/>
  <c r="B722" i="1"/>
  <c r="B798" i="1"/>
  <c r="B5167" i="1"/>
  <c r="B5169" i="1"/>
  <c r="B1806" i="1"/>
  <c r="B2231" i="1"/>
  <c r="B2516" i="1"/>
  <c r="B2655" i="1"/>
  <c r="B2657" i="1"/>
  <c r="B2671" i="1"/>
  <c r="B2677" i="1"/>
  <c r="B2688" i="1"/>
  <c r="B5715" i="1"/>
  <c r="B2808" i="1"/>
  <c r="B5767" i="1"/>
  <c r="B3017" i="1"/>
  <c r="B3247" i="1"/>
  <c r="B3357" i="1"/>
  <c r="B3383" i="1"/>
  <c r="B3443" i="1"/>
  <c r="B3448" i="1"/>
  <c r="B3765" i="1"/>
  <c r="B3785" i="1"/>
  <c r="B3879" i="1"/>
  <c r="B4016" i="1"/>
  <c r="B4356" i="1"/>
  <c r="B4511" i="1"/>
  <c r="S2" i="1"/>
  <c r="T2" i="1" s="1"/>
  <c r="S7" i="1"/>
  <c r="T7" i="1" s="1"/>
  <c r="S3" i="1"/>
  <c r="T3" i="1" s="1"/>
  <c r="S5" i="1"/>
  <c r="T5" i="1" s="1"/>
  <c r="S4" i="1"/>
  <c r="T4" i="1" s="1"/>
  <c r="S6" i="1"/>
  <c r="T6" i="1" s="1"/>
  <c r="S8" i="1"/>
  <c r="T8" i="1" s="1"/>
  <c r="S9" i="1"/>
  <c r="T9" i="1" s="1"/>
  <c r="S11" i="1"/>
  <c r="T11" i="1" s="1"/>
  <c r="S10" i="1"/>
  <c r="T10" i="1" s="1"/>
  <c r="S12" i="1"/>
  <c r="S14" i="1"/>
  <c r="T14" i="1" s="1"/>
  <c r="S30" i="1"/>
  <c r="T30" i="1" s="1"/>
  <c r="S25" i="1"/>
  <c r="T25" i="1" s="1"/>
  <c r="S15" i="1"/>
  <c r="T15" i="1" s="1"/>
  <c r="S4563" i="1"/>
  <c r="S13" i="1"/>
  <c r="S22" i="1"/>
  <c r="T22" i="1" s="1"/>
  <c r="S29" i="1"/>
  <c r="T29" i="1" s="1"/>
  <c r="S24" i="1"/>
  <c r="T24" i="1" s="1"/>
  <c r="S17" i="1"/>
  <c r="T17" i="1" s="1"/>
  <c r="S18" i="1"/>
  <c r="T18" i="1" s="1"/>
  <c r="S16" i="1"/>
  <c r="T16" i="1" s="1"/>
  <c r="S19" i="1"/>
  <c r="T19" i="1" s="1"/>
  <c r="S20" i="1"/>
  <c r="T20" i="1" s="1"/>
  <c r="S21" i="1"/>
  <c r="T21" i="1" s="1"/>
  <c r="S23" i="1"/>
  <c r="T23" i="1" s="1"/>
  <c r="S26" i="1"/>
  <c r="T26" i="1" s="1"/>
  <c r="S27" i="1"/>
  <c r="T27" i="1" s="1"/>
  <c r="S28" i="1"/>
  <c r="T28" i="1" s="1"/>
  <c r="S31" i="1"/>
  <c r="T31" i="1" s="1"/>
  <c r="S32" i="1"/>
  <c r="T32" i="1" s="1"/>
  <c r="S33" i="1"/>
  <c r="T33" i="1" s="1"/>
  <c r="S34" i="1"/>
  <c r="T34" i="1" s="1"/>
  <c r="S37" i="1"/>
  <c r="T37" i="1" s="1"/>
  <c r="S35" i="1"/>
  <c r="T35" i="1" s="1"/>
  <c r="S36" i="1"/>
  <c r="T36" i="1" s="1"/>
  <c r="S38" i="1"/>
  <c r="T38" i="1" s="1"/>
  <c r="S41" i="1"/>
  <c r="T41" i="1" s="1"/>
  <c r="S39" i="1"/>
  <c r="T39" i="1" s="1"/>
  <c r="S40" i="1"/>
  <c r="T40" i="1" s="1"/>
  <c r="S42" i="1"/>
  <c r="T42" i="1" s="1"/>
  <c r="S43" i="1"/>
  <c r="T43" i="1" s="1"/>
  <c r="S44" i="1"/>
  <c r="T44" i="1" s="1"/>
  <c r="S45" i="1"/>
  <c r="T45" i="1" s="1"/>
  <c r="S49" i="1"/>
  <c r="T49" i="1" s="1"/>
  <c r="S56" i="1"/>
  <c r="T56" i="1" s="1"/>
  <c r="S58" i="1"/>
  <c r="T58" i="1" s="1"/>
  <c r="S66" i="1"/>
  <c r="T66" i="1" s="1"/>
  <c r="S117" i="1"/>
  <c r="S96" i="1"/>
  <c r="T96" i="1" s="1"/>
  <c r="S118" i="1"/>
  <c r="T118" i="1" s="1"/>
  <c r="S120" i="1"/>
  <c r="T120" i="1" s="1"/>
  <c r="S121" i="1"/>
  <c r="T121" i="1" s="1"/>
  <c r="S153" i="1"/>
  <c r="T153" i="1" s="1"/>
  <c r="S152" i="1"/>
  <c r="T152" i="1" s="1"/>
  <c r="S154" i="1"/>
  <c r="T154" i="1" s="1"/>
  <c r="S164" i="1"/>
  <c r="S165" i="1"/>
  <c r="S163" i="1"/>
  <c r="T163" i="1" s="1"/>
  <c r="S167" i="1"/>
  <c r="T167" i="1" s="1"/>
  <c r="S171" i="1"/>
  <c r="T171" i="1" s="1"/>
  <c r="S172" i="1"/>
  <c r="T172" i="1" s="1"/>
  <c r="S186" i="1"/>
  <c r="T186" i="1" s="1"/>
  <c r="S197" i="1"/>
  <c r="S198" i="1"/>
  <c r="S189" i="1"/>
  <c r="T189" i="1" s="1"/>
  <c r="S192" i="1"/>
  <c r="T192" i="1" s="1"/>
  <c r="S193" i="1"/>
  <c r="T193" i="1" s="1"/>
  <c r="S195" i="1"/>
  <c r="T195" i="1" s="1"/>
  <c r="S185" i="1"/>
  <c r="T185" i="1" s="1"/>
  <c r="S200" i="1"/>
  <c r="S199" i="1"/>
  <c r="T199" i="1" s="1"/>
  <c r="S210" i="1"/>
  <c r="S211" i="1"/>
  <c r="S212" i="1"/>
  <c r="T212" i="1" s="1"/>
  <c r="S214" i="1"/>
  <c r="S221" i="1"/>
  <c r="T221" i="1" s="1"/>
  <c r="S222" i="1"/>
  <c r="S223" i="1"/>
  <c r="S224" i="1"/>
  <c r="T224" i="1" s="1"/>
  <c r="S227" i="1"/>
  <c r="T227" i="1" s="1"/>
  <c r="S225" i="1"/>
  <c r="T225" i="1" s="1"/>
  <c r="S226" i="1"/>
  <c r="T226" i="1" s="1"/>
  <c r="S228" i="1"/>
  <c r="T228" i="1" s="1"/>
  <c r="S229" i="1"/>
  <c r="T229" i="1" s="1"/>
  <c r="S230" i="1"/>
  <c r="S4697" i="1"/>
  <c r="S231" i="1"/>
  <c r="T231" i="1" s="1"/>
  <c r="S236" i="1"/>
  <c r="T236" i="1" s="1"/>
  <c r="S237" i="1"/>
  <c r="T237" i="1" s="1"/>
  <c r="S239" i="1"/>
  <c r="T239" i="1" s="1"/>
  <c r="S238" i="1"/>
  <c r="T238" i="1" s="1"/>
  <c r="S240" i="1"/>
  <c r="T240" i="1" s="1"/>
  <c r="S241" i="1"/>
  <c r="T241" i="1" s="1"/>
  <c r="S243" i="1"/>
  <c r="T243" i="1" s="1"/>
  <c r="S244" i="1"/>
  <c r="T244" i="1" s="1"/>
  <c r="S248" i="1"/>
  <c r="T248" i="1" s="1"/>
  <c r="S256" i="1"/>
  <c r="S272" i="1"/>
  <c r="T272" i="1" s="1"/>
  <c r="S273" i="1"/>
  <c r="T273" i="1" s="1"/>
  <c r="S271" i="1"/>
  <c r="T271" i="1" s="1"/>
  <c r="S274" i="1"/>
  <c r="T274" i="1" s="1"/>
  <c r="S275" i="1"/>
  <c r="T275" i="1" s="1"/>
  <c r="S277" i="1"/>
  <c r="T277" i="1" s="1"/>
  <c r="S278" i="1"/>
  <c r="T278" i="1" s="1"/>
  <c r="S279" i="1"/>
  <c r="T279" i="1" s="1"/>
  <c r="S280" i="1"/>
  <c r="T280" i="1" s="1"/>
  <c r="S276" i="1"/>
  <c r="T276" i="1" s="1"/>
  <c r="S281" i="1"/>
  <c r="T281" i="1" s="1"/>
  <c r="S283" i="1"/>
  <c r="T283" i="1" s="1"/>
  <c r="S284" i="1"/>
  <c r="T284" i="1" s="1"/>
  <c r="S282" i="1"/>
  <c r="T282" i="1" s="1"/>
  <c r="S285" i="1"/>
  <c r="T285" i="1" s="1"/>
  <c r="S286" i="1"/>
  <c r="S288" i="1"/>
  <c r="T288" i="1" s="1"/>
  <c r="S287" i="1"/>
  <c r="T287" i="1" s="1"/>
  <c r="S289" i="1"/>
  <c r="T289" i="1" s="1"/>
  <c r="S291" i="1"/>
  <c r="T291" i="1" s="1"/>
  <c r="S292" i="1"/>
  <c r="T292" i="1" s="1"/>
  <c r="S293" i="1"/>
  <c r="T293" i="1" s="1"/>
  <c r="S294" i="1"/>
  <c r="T294" i="1" s="1"/>
  <c r="S290" i="1"/>
  <c r="T290" i="1" s="1"/>
  <c r="S308" i="1"/>
  <c r="T308" i="1" s="1"/>
  <c r="S301" i="1"/>
  <c r="T301" i="1" s="1"/>
  <c r="S295" i="1"/>
  <c r="T295" i="1" s="1"/>
  <c r="S302" i="1"/>
  <c r="T302" i="1" s="1"/>
  <c r="S299" i="1"/>
  <c r="T299" i="1" s="1"/>
  <c r="S300" i="1"/>
  <c r="T300" i="1" s="1"/>
  <c r="S296" i="1"/>
  <c r="T296" i="1" s="1"/>
  <c r="S298" i="1"/>
  <c r="T298" i="1" s="1"/>
  <c r="S303" i="1"/>
  <c r="T303" i="1" s="1"/>
  <c r="S304" i="1"/>
  <c r="T304" i="1" s="1"/>
  <c r="S297" i="1"/>
  <c r="T297" i="1" s="1"/>
  <c r="S305" i="1"/>
  <c r="T305" i="1" s="1"/>
  <c r="S306" i="1"/>
  <c r="T306" i="1" s="1"/>
  <c r="S307" i="1"/>
  <c r="T307" i="1" s="1"/>
  <c r="S309" i="1"/>
  <c r="T309" i="1" s="1"/>
  <c r="S312" i="1"/>
  <c r="T312" i="1" s="1"/>
  <c r="S313" i="1"/>
  <c r="T313" i="1" s="1"/>
  <c r="S311" i="1"/>
  <c r="T311" i="1" s="1"/>
  <c r="S315" i="1"/>
  <c r="T315" i="1" s="1"/>
  <c r="S314" i="1"/>
  <c r="T314" i="1" s="1"/>
  <c r="S310" i="1"/>
  <c r="T310" i="1" s="1"/>
  <c r="S316" i="1"/>
  <c r="T316" i="1" s="1"/>
  <c r="S317" i="1"/>
  <c r="T317" i="1" s="1"/>
  <c r="S319" i="1"/>
  <c r="T319" i="1" s="1"/>
  <c r="S318" i="1"/>
  <c r="T318" i="1" s="1"/>
  <c r="S323" i="1"/>
  <c r="T323" i="1" s="1"/>
  <c r="S321" i="1"/>
  <c r="T321" i="1" s="1"/>
  <c r="S322" i="1"/>
  <c r="T322" i="1" s="1"/>
  <c r="S324" i="1"/>
  <c r="T324" i="1" s="1"/>
  <c r="S325" i="1"/>
  <c r="T325" i="1" s="1"/>
  <c r="S326" i="1"/>
  <c r="T326" i="1" s="1"/>
  <c r="S327" i="1"/>
  <c r="T327" i="1" s="1"/>
  <c r="S328" i="1"/>
  <c r="T328" i="1" s="1"/>
  <c r="S330" i="1"/>
  <c r="T330" i="1" s="1"/>
  <c r="S329" i="1"/>
  <c r="T329" i="1" s="1"/>
  <c r="S331" i="1"/>
  <c r="T331" i="1" s="1"/>
  <c r="S350" i="1"/>
  <c r="T350" i="1" s="1"/>
  <c r="S332" i="1"/>
  <c r="T332" i="1" s="1"/>
  <c r="S333" i="1"/>
  <c r="T333" i="1" s="1"/>
  <c r="S335" i="1"/>
  <c r="T335" i="1" s="1"/>
  <c r="S338" i="1"/>
  <c r="T338" i="1" s="1"/>
  <c r="S349" i="1"/>
  <c r="T349" i="1" s="1"/>
  <c r="S334" i="1"/>
  <c r="T334" i="1" s="1"/>
  <c r="S354" i="1"/>
  <c r="T354" i="1" s="1"/>
  <c r="S353" i="1"/>
  <c r="T353" i="1" s="1"/>
  <c r="S356" i="1"/>
  <c r="T356" i="1" s="1"/>
  <c r="S364" i="1"/>
  <c r="T364" i="1" s="1"/>
  <c r="S367" i="1"/>
  <c r="T367" i="1" s="1"/>
  <c r="S366" i="1"/>
  <c r="T366" i="1" s="1"/>
  <c r="S365" i="1"/>
  <c r="T365" i="1" s="1"/>
  <c r="S371" i="1"/>
  <c r="T371" i="1" s="1"/>
  <c r="S372" i="1"/>
  <c r="T372" i="1" s="1"/>
  <c r="S373" i="1"/>
  <c r="T373" i="1" s="1"/>
  <c r="S374" i="1"/>
  <c r="T374" i="1" s="1"/>
  <c r="S375" i="1"/>
  <c r="T375" i="1" s="1"/>
  <c r="S357" i="1"/>
  <c r="T357" i="1" s="1"/>
  <c r="S388" i="1"/>
  <c r="T388" i="1" s="1"/>
  <c r="S389" i="1"/>
  <c r="T389" i="1" s="1"/>
  <c r="S393" i="1"/>
  <c r="T393" i="1" s="1"/>
  <c r="S392" i="1"/>
  <c r="T392" i="1" s="1"/>
  <c r="S394" i="1"/>
  <c r="T394" i="1" s="1"/>
  <c r="S395" i="1"/>
  <c r="T395" i="1" s="1"/>
  <c r="S433" i="1"/>
  <c r="T433" i="1" s="1"/>
  <c r="S370" i="1"/>
  <c r="T370" i="1" s="1"/>
  <c r="S438" i="1"/>
  <c r="T438" i="1" s="1"/>
  <c r="S442" i="1"/>
  <c r="T442" i="1" s="1"/>
  <c r="S419" i="1"/>
  <c r="T419" i="1" s="1"/>
  <c r="S444" i="1"/>
  <c r="T444" i="1" s="1"/>
  <c r="S445" i="1"/>
  <c r="T445" i="1" s="1"/>
  <c r="S446" i="1"/>
  <c r="T446" i="1" s="1"/>
  <c r="S484" i="1"/>
  <c r="T484" i="1" s="1"/>
  <c r="S485" i="1"/>
  <c r="T485" i="1" s="1"/>
  <c r="S487" i="1"/>
  <c r="T487" i="1" s="1"/>
  <c r="S496" i="1"/>
  <c r="T496" i="1" s="1"/>
  <c r="S499" i="1"/>
  <c r="T499" i="1" s="1"/>
  <c r="S495" i="1"/>
  <c r="T495" i="1" s="1"/>
  <c r="S490" i="1"/>
  <c r="T490" i="1" s="1"/>
  <c r="S503" i="1"/>
  <c r="T503" i="1" s="1"/>
  <c r="S502" i="1"/>
  <c r="T502" i="1" s="1"/>
  <c r="S504" i="1"/>
  <c r="T504" i="1" s="1"/>
  <c r="S525" i="1"/>
  <c r="T525" i="1" s="1"/>
  <c r="S526" i="1"/>
  <c r="T526" i="1" s="1"/>
  <c r="S522" i="1"/>
  <c r="T522" i="1" s="1"/>
  <c r="S538" i="1"/>
  <c r="T538" i="1" s="1"/>
  <c r="S541" i="1"/>
  <c r="T541" i="1" s="1"/>
  <c r="S539" i="1"/>
  <c r="T539" i="1" s="1"/>
  <c r="S540" i="1"/>
  <c r="T540" i="1" s="1"/>
  <c r="S577" i="1"/>
  <c r="T577" i="1" s="1"/>
  <c r="S578" i="1"/>
  <c r="T578" i="1" s="1"/>
  <c r="S579" i="1"/>
  <c r="T579" i="1" s="1"/>
  <c r="S580" i="1"/>
  <c r="T580" i="1" s="1"/>
  <c r="S581" i="1"/>
  <c r="T581" i="1" s="1"/>
  <c r="S582" i="1"/>
  <c r="T582" i="1" s="1"/>
  <c r="S564" i="1"/>
  <c r="T564" i="1" s="1"/>
  <c r="S583" i="1"/>
  <c r="T583" i="1" s="1"/>
  <c r="S584" i="1"/>
  <c r="T584" i="1" s="1"/>
  <c r="S542" i="1"/>
  <c r="T542" i="1" s="1"/>
  <c r="S4939" i="1"/>
  <c r="S586" i="1"/>
  <c r="T586" i="1" s="1"/>
  <c r="S585" i="1"/>
  <c r="T585" i="1" s="1"/>
  <c r="S4940" i="1"/>
  <c r="S593" i="1"/>
  <c r="T593" i="1" s="1"/>
  <c r="S600" i="1"/>
  <c r="T600" i="1" s="1"/>
  <c r="S602" i="1"/>
  <c r="T602" i="1" s="1"/>
  <c r="S594" i="1"/>
  <c r="T594" i="1" s="1"/>
  <c r="S603" i="1"/>
  <c r="T603" i="1" s="1"/>
  <c r="S604" i="1"/>
  <c r="T604" i="1" s="1"/>
  <c r="S606" i="1"/>
  <c r="T606" i="1" s="1"/>
  <c r="S607" i="1"/>
  <c r="T607" i="1" s="1"/>
  <c r="S608" i="1"/>
  <c r="T608" i="1" s="1"/>
  <c r="S605" i="1"/>
  <c r="T605" i="1" s="1"/>
  <c r="S4960" i="1"/>
  <c r="S609" i="1"/>
  <c r="T609" i="1" s="1"/>
  <c r="S4961" i="1"/>
  <c r="S4962" i="1"/>
  <c r="S610" i="1"/>
  <c r="T610" i="1" s="1"/>
  <c r="S611" i="1"/>
  <c r="T611" i="1" s="1"/>
  <c r="S612" i="1"/>
  <c r="T612" i="1" s="1"/>
  <c r="S613" i="1"/>
  <c r="T613" i="1" s="1"/>
  <c r="S4963" i="1"/>
  <c r="S615" i="1"/>
  <c r="T615" i="1" s="1"/>
  <c r="S625" i="1"/>
  <c r="T625" i="1" s="1"/>
  <c r="S626" i="1"/>
  <c r="T626" i="1" s="1"/>
  <c r="S627" i="1"/>
  <c r="T627" i="1" s="1"/>
  <c r="S628" i="1"/>
  <c r="T628" i="1" s="1"/>
  <c r="S4964" i="1"/>
  <c r="S629" i="1"/>
  <c r="T629" i="1" s="1"/>
  <c r="S630" i="1"/>
  <c r="T630" i="1" s="1"/>
  <c r="S631" i="1"/>
  <c r="T631" i="1" s="1"/>
  <c r="S616" i="1"/>
  <c r="T616" i="1" s="1"/>
  <c r="S623" i="1"/>
  <c r="T623" i="1" s="1"/>
  <c r="S624" i="1"/>
  <c r="T624" i="1" s="1"/>
  <c r="S614" i="1"/>
  <c r="T614" i="1" s="1"/>
  <c r="S618" i="1"/>
  <c r="T618" i="1" s="1"/>
  <c r="S619" i="1"/>
  <c r="T619" i="1" s="1"/>
  <c r="S621" i="1"/>
  <c r="T621" i="1" s="1"/>
  <c r="S632" i="1"/>
  <c r="T632" i="1" s="1"/>
  <c r="S633" i="1"/>
  <c r="T633" i="1" s="1"/>
  <c r="S617" i="1"/>
  <c r="T617" i="1" s="1"/>
  <c r="S622" i="1"/>
  <c r="T622" i="1" s="1"/>
  <c r="S620" i="1"/>
  <c r="T620" i="1" s="1"/>
  <c r="S637" i="1"/>
  <c r="T637" i="1" s="1"/>
  <c r="S634" i="1"/>
  <c r="T634" i="1" s="1"/>
  <c r="S4965" i="1"/>
  <c r="S635" i="1"/>
  <c r="T635" i="1" s="1"/>
  <c r="S638" i="1"/>
  <c r="S636" i="1"/>
  <c r="T636" i="1" s="1"/>
  <c r="S4966" i="1"/>
  <c r="S639" i="1"/>
  <c r="T639" i="1" s="1"/>
  <c r="S642" i="1"/>
  <c r="T642" i="1" s="1"/>
  <c r="S643" i="1"/>
  <c r="T643" i="1" s="1"/>
  <c r="S644" i="1"/>
  <c r="T644" i="1" s="1"/>
  <c r="S645" i="1"/>
  <c r="T645" i="1" s="1"/>
  <c r="S4967" i="1"/>
  <c r="S640" i="1"/>
  <c r="T640" i="1" s="1"/>
  <c r="S641" i="1"/>
  <c r="T641" i="1" s="1"/>
  <c r="S646" i="1"/>
  <c r="T646" i="1" s="1"/>
  <c r="S647" i="1"/>
  <c r="T647" i="1" s="1"/>
  <c r="S648" i="1"/>
  <c r="T648" i="1" s="1"/>
  <c r="S4968" i="1"/>
  <c r="S650" i="1"/>
  <c r="T650" i="1" s="1"/>
  <c r="S649" i="1"/>
  <c r="T649" i="1" s="1"/>
  <c r="S652" i="1"/>
  <c r="T652" i="1" s="1"/>
  <c r="S651" i="1"/>
  <c r="T651" i="1" s="1"/>
  <c r="S4969" i="1"/>
  <c r="S654" i="1"/>
  <c r="T654" i="1" s="1"/>
  <c r="S653" i="1"/>
  <c r="T653" i="1" s="1"/>
  <c r="S4970" i="1"/>
  <c r="S655" i="1"/>
  <c r="T655" i="1" s="1"/>
  <c r="S657" i="1"/>
  <c r="T657" i="1" s="1"/>
  <c r="S656" i="1"/>
  <c r="T656" i="1" s="1"/>
  <c r="S658" i="1"/>
  <c r="T658" i="1" s="1"/>
  <c r="S4971" i="1"/>
  <c r="S660" i="1"/>
  <c r="T660" i="1" s="1"/>
  <c r="S661" i="1"/>
  <c r="T661" i="1" s="1"/>
  <c r="S659" i="1"/>
  <c r="T659" i="1" s="1"/>
  <c r="S663" i="1"/>
  <c r="T663" i="1" s="1"/>
  <c r="S4972" i="1"/>
  <c r="S662" i="1"/>
  <c r="T662" i="1" s="1"/>
  <c r="S664" i="1"/>
  <c r="T664" i="1" s="1"/>
  <c r="S4973" i="1"/>
  <c r="S666" i="1"/>
  <c r="T666" i="1" s="1"/>
  <c r="S667" i="1"/>
  <c r="T667" i="1" s="1"/>
  <c r="S665" i="1"/>
  <c r="T665" i="1" s="1"/>
  <c r="S4974" i="1"/>
  <c r="S668" i="1"/>
  <c r="T668" i="1" s="1"/>
  <c r="S669" i="1"/>
  <c r="T669" i="1" s="1"/>
  <c r="S670" i="1"/>
  <c r="T670" i="1" s="1"/>
  <c r="S4975" i="1"/>
  <c r="S672" i="1"/>
  <c r="T672" i="1" s="1"/>
  <c r="S671" i="1"/>
  <c r="T671" i="1" s="1"/>
  <c r="S4976" i="1"/>
  <c r="S674" i="1"/>
  <c r="T674" i="1" s="1"/>
  <c r="S675" i="1"/>
  <c r="T675" i="1" s="1"/>
  <c r="S673" i="1"/>
  <c r="T673" i="1" s="1"/>
  <c r="S4977" i="1"/>
  <c r="S677" i="1"/>
  <c r="T677" i="1" s="1"/>
  <c r="S676" i="1"/>
  <c r="T676" i="1" s="1"/>
  <c r="S4978" i="1"/>
  <c r="S679" i="1"/>
  <c r="T679" i="1" s="1"/>
  <c r="S678" i="1"/>
  <c r="T678" i="1" s="1"/>
  <c r="S4979" i="1"/>
  <c r="S681" i="1"/>
  <c r="T681" i="1" s="1"/>
  <c r="S680" i="1"/>
  <c r="T680" i="1" s="1"/>
  <c r="S4980" i="1"/>
  <c r="S684" i="1"/>
  <c r="T684" i="1" s="1"/>
  <c r="S682" i="1"/>
  <c r="T682" i="1" s="1"/>
  <c r="S683" i="1"/>
  <c r="T683" i="1" s="1"/>
  <c r="S4981" i="1"/>
  <c r="S685" i="1"/>
  <c r="T685" i="1" s="1"/>
  <c r="S686" i="1"/>
  <c r="T686" i="1" s="1"/>
  <c r="S4982" i="1"/>
  <c r="S687" i="1"/>
  <c r="T687" i="1" s="1"/>
  <c r="S690" i="1"/>
  <c r="T690" i="1" s="1"/>
  <c r="S689" i="1"/>
  <c r="T689" i="1" s="1"/>
  <c r="S688" i="1"/>
  <c r="T688" i="1" s="1"/>
  <c r="S4984" i="1"/>
  <c r="S693" i="1"/>
  <c r="T693" i="1" s="1"/>
  <c r="S691" i="1"/>
  <c r="T691" i="1" s="1"/>
  <c r="S698" i="1"/>
  <c r="T698" i="1" s="1"/>
  <c r="S692" i="1"/>
  <c r="T692" i="1" s="1"/>
  <c r="S694" i="1"/>
  <c r="T694" i="1" s="1"/>
  <c r="S4983" i="1"/>
  <c r="S695" i="1"/>
  <c r="T695" i="1" s="1"/>
  <c r="S697" i="1"/>
  <c r="T697" i="1" s="1"/>
  <c r="S699" i="1"/>
  <c r="T699" i="1" s="1"/>
  <c r="S696" i="1"/>
  <c r="T696" i="1" s="1"/>
  <c r="S700" i="1"/>
  <c r="T700" i="1" s="1"/>
  <c r="S701" i="1"/>
  <c r="T701" i="1" s="1"/>
  <c r="S702" i="1"/>
  <c r="T702" i="1" s="1"/>
  <c r="S703" i="1"/>
  <c r="T703" i="1" s="1"/>
  <c r="S704" i="1"/>
  <c r="T704" i="1" s="1"/>
  <c r="S705" i="1"/>
  <c r="T705" i="1" s="1"/>
  <c r="S706" i="1"/>
  <c r="T706" i="1" s="1"/>
  <c r="S707" i="1"/>
  <c r="T707" i="1" s="1"/>
  <c r="S709" i="1"/>
  <c r="T709" i="1" s="1"/>
  <c r="S708" i="1"/>
  <c r="T708" i="1" s="1"/>
  <c r="S710" i="1"/>
  <c r="T710" i="1" s="1"/>
  <c r="S713" i="1"/>
  <c r="T713" i="1" s="1"/>
  <c r="S714" i="1"/>
  <c r="T714" i="1" s="1"/>
  <c r="S715" i="1"/>
  <c r="T715" i="1" s="1"/>
  <c r="S716" i="1"/>
  <c r="T716" i="1" s="1"/>
  <c r="S4985" i="1"/>
  <c r="S717" i="1"/>
  <c r="T717" i="1" s="1"/>
  <c r="S711" i="1"/>
  <c r="T711" i="1" s="1"/>
  <c r="S718" i="1"/>
  <c r="T718" i="1" s="1"/>
  <c r="S719" i="1"/>
  <c r="T719" i="1" s="1"/>
  <c r="S720" i="1"/>
  <c r="T720" i="1" s="1"/>
  <c r="S722" i="1"/>
  <c r="T722" i="1" s="1"/>
  <c r="S721" i="1"/>
  <c r="T721" i="1" s="1"/>
  <c r="S723" i="1"/>
  <c r="T723" i="1" s="1"/>
  <c r="S725" i="1"/>
  <c r="T725" i="1" s="1"/>
  <c r="S724" i="1"/>
  <c r="T724" i="1" s="1"/>
  <c r="S727" i="1"/>
  <c r="T727" i="1" s="1"/>
  <c r="S726" i="1"/>
  <c r="T726" i="1" s="1"/>
  <c r="S712" i="1"/>
  <c r="T712" i="1" s="1"/>
  <c r="S4986" i="1"/>
  <c r="S729" i="1"/>
  <c r="T729" i="1" s="1"/>
  <c r="S728" i="1"/>
  <c r="T728" i="1" s="1"/>
  <c r="S730" i="1"/>
  <c r="T730" i="1" s="1"/>
  <c r="S731" i="1"/>
  <c r="T731" i="1" s="1"/>
  <c r="S732" i="1"/>
  <c r="T732" i="1" s="1"/>
  <c r="S4987" i="1"/>
  <c r="S733" i="1"/>
  <c r="T733" i="1" s="1"/>
  <c r="S734" i="1"/>
  <c r="T734" i="1" s="1"/>
  <c r="S735" i="1"/>
  <c r="T735" i="1" s="1"/>
  <c r="S737" i="1"/>
  <c r="T737" i="1" s="1"/>
  <c r="S736" i="1"/>
  <c r="T736" i="1" s="1"/>
  <c r="S4988" i="1"/>
  <c r="S739" i="1"/>
  <c r="T739" i="1" s="1"/>
  <c r="S738" i="1"/>
  <c r="T738" i="1" s="1"/>
  <c r="S741" i="1"/>
  <c r="T741" i="1" s="1"/>
  <c r="S740" i="1"/>
  <c r="T740" i="1" s="1"/>
  <c r="S742" i="1"/>
  <c r="T742" i="1" s="1"/>
  <c r="S4989" i="1"/>
  <c r="S744" i="1"/>
  <c r="T744" i="1" s="1"/>
  <c r="S745" i="1"/>
  <c r="T745" i="1" s="1"/>
  <c r="S743" i="1"/>
  <c r="T743" i="1" s="1"/>
  <c r="S746" i="1"/>
  <c r="T746" i="1" s="1"/>
  <c r="S748" i="1"/>
  <c r="T748" i="1" s="1"/>
  <c r="S749" i="1"/>
  <c r="T749" i="1" s="1"/>
  <c r="S750" i="1"/>
  <c r="T750" i="1" s="1"/>
  <c r="S747" i="1"/>
  <c r="T747" i="1" s="1"/>
  <c r="S754" i="1"/>
  <c r="T754" i="1" s="1"/>
  <c r="S4990" i="1"/>
  <c r="S751" i="1"/>
  <c r="T751" i="1" s="1"/>
  <c r="S753" i="1"/>
  <c r="T753" i="1" s="1"/>
  <c r="S752" i="1"/>
  <c r="T752" i="1" s="1"/>
  <c r="S4991" i="1"/>
  <c r="S755" i="1"/>
  <c r="T755" i="1" s="1"/>
  <c r="S756" i="1"/>
  <c r="T756" i="1" s="1"/>
  <c r="S4992" i="1"/>
  <c r="S757" i="1"/>
  <c r="T757" i="1" s="1"/>
  <c r="S758" i="1"/>
  <c r="T758" i="1" s="1"/>
  <c r="S4993" i="1"/>
  <c r="S4994" i="1"/>
  <c r="S777" i="1"/>
  <c r="T777" i="1" s="1"/>
  <c r="S5012" i="1"/>
  <c r="S779" i="1"/>
  <c r="T779" i="1" s="1"/>
  <c r="S788" i="1"/>
  <c r="T788" i="1" s="1"/>
  <c r="S778" i="1"/>
  <c r="T778" i="1" s="1"/>
  <c r="S797" i="1"/>
  <c r="T797" i="1" s="1"/>
  <c r="S798" i="1"/>
  <c r="T798" i="1" s="1"/>
  <c r="S799" i="1"/>
  <c r="T799" i="1" s="1"/>
  <c r="S5027" i="1"/>
  <c r="S801" i="1"/>
  <c r="T801" i="1" s="1"/>
  <c r="S800" i="1"/>
  <c r="T800" i="1" s="1"/>
  <c r="S821" i="1"/>
  <c r="T821" i="1" s="1"/>
  <c r="S5041" i="1"/>
  <c r="S836" i="1"/>
  <c r="T836" i="1" s="1"/>
  <c r="S837" i="1"/>
  <c r="T837" i="1" s="1"/>
  <c r="S835" i="1"/>
  <c r="T835" i="1" s="1"/>
  <c r="S843" i="1"/>
  <c r="T843" i="1" s="1"/>
  <c r="S5050" i="1"/>
  <c r="S856" i="1"/>
  <c r="T856" i="1" s="1"/>
  <c r="S855" i="1"/>
  <c r="T855" i="1" s="1"/>
  <c r="S5058" i="1"/>
  <c r="S870" i="1"/>
  <c r="T870" i="1" s="1"/>
  <c r="S869" i="1"/>
  <c r="T869" i="1" s="1"/>
  <c r="S5064" i="1"/>
  <c r="S871" i="1"/>
  <c r="T871" i="1" s="1"/>
  <c r="S874" i="1"/>
  <c r="T874" i="1" s="1"/>
  <c r="S879" i="1"/>
  <c r="T879" i="1" s="1"/>
  <c r="S878" i="1"/>
  <c r="T878" i="1" s="1"/>
  <c r="S896" i="1"/>
  <c r="T896" i="1" s="1"/>
  <c r="S5072" i="1"/>
  <c r="S897" i="1"/>
  <c r="T897" i="1" s="1"/>
  <c r="S923" i="1"/>
  <c r="T923" i="1" s="1"/>
  <c r="S925" i="1"/>
  <c r="T925" i="1" s="1"/>
  <c r="S926" i="1"/>
  <c r="T926" i="1" s="1"/>
  <c r="S928" i="1"/>
  <c r="T928" i="1" s="1"/>
  <c r="S922" i="1"/>
  <c r="T922" i="1" s="1"/>
  <c r="S5096" i="1"/>
  <c r="S5107" i="1"/>
  <c r="S942" i="1"/>
  <c r="T942" i="1" s="1"/>
  <c r="S949" i="1"/>
  <c r="T949" i="1" s="1"/>
  <c r="S950" i="1"/>
  <c r="T950" i="1" s="1"/>
  <c r="S943" i="1"/>
  <c r="T943" i="1" s="1"/>
  <c r="S5108" i="1"/>
  <c r="S955" i="1"/>
  <c r="T955" i="1" s="1"/>
  <c r="S961" i="1"/>
  <c r="T961" i="1" s="1"/>
  <c r="S5109" i="1"/>
  <c r="S971" i="1"/>
  <c r="T971" i="1" s="1"/>
  <c r="S972" i="1"/>
  <c r="T972" i="1" s="1"/>
  <c r="S970" i="1"/>
  <c r="T970" i="1" s="1"/>
  <c r="S981" i="1"/>
  <c r="T981" i="1" s="1"/>
  <c r="S983" i="1"/>
  <c r="T983" i="1" s="1"/>
  <c r="S982" i="1"/>
  <c r="T982" i="1" s="1"/>
  <c r="S5133" i="1"/>
  <c r="S984" i="1"/>
  <c r="T984" i="1" s="1"/>
  <c r="S989" i="1"/>
  <c r="T989" i="1" s="1"/>
  <c r="S990" i="1"/>
  <c r="T990" i="1" s="1"/>
  <c r="S995" i="1"/>
  <c r="T995" i="1" s="1"/>
  <c r="S5134" i="1"/>
  <c r="S1012" i="1"/>
  <c r="T1012" i="1" s="1"/>
  <c r="S1038" i="1"/>
  <c r="T1038" i="1" s="1"/>
  <c r="S1014" i="1"/>
  <c r="T1014" i="1" s="1"/>
  <c r="S1016" i="1"/>
  <c r="T1016" i="1" s="1"/>
  <c r="S1017" i="1"/>
  <c r="T1017" i="1" s="1"/>
  <c r="S1024" i="1"/>
  <c r="T1024" i="1" s="1"/>
  <c r="S996" i="1"/>
  <c r="T996" i="1" s="1"/>
  <c r="S5135" i="1"/>
  <c r="S1025" i="1"/>
  <c r="T1025" i="1" s="1"/>
  <c r="S5136" i="1"/>
  <c r="S1041" i="1"/>
  <c r="T1041" i="1" s="1"/>
  <c r="S1042" i="1"/>
  <c r="T1042" i="1" s="1"/>
  <c r="S5137" i="1"/>
  <c r="S962" i="1"/>
  <c r="T962" i="1" s="1"/>
  <c r="S1070" i="1"/>
  <c r="T1070" i="1" s="1"/>
  <c r="S1077" i="1"/>
  <c r="T1077" i="1" s="1"/>
  <c r="S5167" i="1"/>
  <c r="S5168" i="1"/>
  <c r="S994" i="1"/>
  <c r="T994" i="1" s="1"/>
  <c r="S1009" i="1"/>
  <c r="T1009" i="1" s="1"/>
  <c r="S1011" i="1"/>
  <c r="T1011" i="1" s="1"/>
  <c r="S1010" i="1"/>
  <c r="T1010" i="1" s="1"/>
  <c r="S5169" i="1"/>
  <c r="S5191" i="1"/>
  <c r="S1126" i="1"/>
  <c r="T1126" i="1" s="1"/>
  <c r="S1127" i="1"/>
  <c r="T1127" i="1" s="1"/>
  <c r="S5193" i="1"/>
  <c r="S1143" i="1"/>
  <c r="T1143" i="1" s="1"/>
  <c r="S1145" i="1"/>
  <c r="T1145" i="1" s="1"/>
  <c r="S1142" i="1"/>
  <c r="T1142" i="1" s="1"/>
  <c r="S1144" i="1"/>
  <c r="T1144" i="1" s="1"/>
  <c r="S1166" i="1"/>
  <c r="T1166" i="1" s="1"/>
  <c r="S5214" i="1"/>
  <c r="S1286" i="1"/>
  <c r="T1286" i="1" s="1"/>
  <c r="S1290" i="1"/>
  <c r="T1290" i="1" s="1"/>
  <c r="S1292" i="1"/>
  <c r="T1292" i="1" s="1"/>
  <c r="S1291" i="1"/>
  <c r="T1291" i="1" s="1"/>
  <c r="S1293" i="1"/>
  <c r="T1293" i="1" s="1"/>
  <c r="S1294" i="1"/>
  <c r="T1294" i="1" s="1"/>
  <c r="S1295" i="1"/>
  <c r="T1295" i="1" s="1"/>
  <c r="S1296" i="1"/>
  <c r="T1296" i="1" s="1"/>
  <c r="S1297" i="1"/>
  <c r="T1297" i="1" s="1"/>
  <c r="S5239" i="1"/>
  <c r="S1298" i="1"/>
  <c r="T1298" i="1" s="1"/>
  <c r="S1299" i="1"/>
  <c r="T1299" i="1" s="1"/>
  <c r="S1300" i="1"/>
  <c r="T1300" i="1" s="1"/>
  <c r="S1301" i="1"/>
  <c r="T1301" i="1" s="1"/>
  <c r="S5240" i="1"/>
  <c r="S1303" i="1"/>
  <c r="T1303" i="1" s="1"/>
  <c r="S1302" i="1"/>
  <c r="T1302" i="1" s="1"/>
  <c r="S1304" i="1"/>
  <c r="T1304" i="1" s="1"/>
  <c r="S1306" i="1"/>
  <c r="T1306" i="1" s="1"/>
  <c r="S5241" i="1"/>
  <c r="S5242" i="1"/>
  <c r="S1305" i="1"/>
  <c r="T1305" i="1" s="1"/>
  <c r="S1307" i="1"/>
  <c r="T1307" i="1" s="1"/>
  <c r="S1309" i="1"/>
  <c r="T1309" i="1" s="1"/>
  <c r="S1308" i="1"/>
  <c r="T1308" i="1" s="1"/>
  <c r="S5243" i="1"/>
  <c r="S1311" i="1"/>
  <c r="T1311" i="1" s="1"/>
  <c r="S1310" i="1"/>
  <c r="T1310" i="1" s="1"/>
  <c r="S1312" i="1"/>
  <c r="T1312" i="1" s="1"/>
  <c r="S1313" i="1"/>
  <c r="T1313" i="1" s="1"/>
  <c r="S1314" i="1"/>
  <c r="T1314" i="1" s="1"/>
  <c r="S1315" i="1"/>
  <c r="T1315" i="1" s="1"/>
  <c r="S1316" i="1"/>
  <c r="T1316" i="1" s="1"/>
  <c r="S1318" i="1"/>
  <c r="T1318" i="1" s="1"/>
  <c r="S1319" i="1"/>
  <c r="T1319" i="1" s="1"/>
  <c r="S1320" i="1"/>
  <c r="T1320" i="1" s="1"/>
  <c r="S1317" i="1"/>
  <c r="T1317" i="1" s="1"/>
  <c r="S1325" i="1"/>
  <c r="T1325" i="1" s="1"/>
  <c r="S1328" i="1"/>
  <c r="T1328" i="1" s="1"/>
  <c r="S1340" i="1"/>
  <c r="S1413" i="1"/>
  <c r="T1413" i="1" s="1"/>
  <c r="S1414" i="1"/>
  <c r="T1414" i="1" s="1"/>
  <c r="S1412" i="1"/>
  <c r="T1412" i="1" s="1"/>
  <c r="S1421" i="1"/>
  <c r="T1421" i="1" s="1"/>
  <c r="S1467" i="1"/>
  <c r="T1467" i="1" s="1"/>
  <c r="S1468" i="1"/>
  <c r="T1468" i="1" s="1"/>
  <c r="S1470" i="1"/>
  <c r="T1470" i="1" s="1"/>
  <c r="S1487" i="1"/>
  <c r="T1487" i="1" s="1"/>
  <c r="S1488" i="1"/>
  <c r="T1488" i="1" s="1"/>
  <c r="S1494" i="1"/>
  <c r="T1494" i="1" s="1"/>
  <c r="S1539" i="1"/>
  <c r="T1539" i="1" s="1"/>
  <c r="S1540" i="1"/>
  <c r="T1540" i="1" s="1"/>
  <c r="S1541" i="1"/>
  <c r="T1541" i="1" s="1"/>
  <c r="S1544" i="1"/>
  <c r="T1544" i="1" s="1"/>
  <c r="S1550" i="1"/>
  <c r="T1550" i="1" s="1"/>
  <c r="S1545" i="1"/>
  <c r="T1545" i="1" s="1"/>
  <c r="S1549" i="1"/>
  <c r="T1549" i="1" s="1"/>
  <c r="S1542" i="1"/>
  <c r="T1542" i="1" s="1"/>
  <c r="S5353" i="1"/>
  <c r="S1578" i="1"/>
  <c r="T1578" i="1" s="1"/>
  <c r="S1580" i="1"/>
  <c r="T1580" i="1" s="1"/>
  <c r="S5354" i="1"/>
  <c r="S1579" i="1"/>
  <c r="T1579" i="1" s="1"/>
  <c r="S1603" i="1"/>
  <c r="T1603" i="1" s="1"/>
  <c r="S1604" i="1"/>
  <c r="T1604" i="1" s="1"/>
  <c r="S1605" i="1"/>
  <c r="T1605" i="1" s="1"/>
  <c r="S1577" i="1"/>
  <c r="T1577" i="1" s="1"/>
  <c r="S1615" i="1"/>
  <c r="T1615" i="1" s="1"/>
  <c r="S1650" i="1"/>
  <c r="T1650" i="1" s="1"/>
  <c r="S1651" i="1"/>
  <c r="T1651" i="1" s="1"/>
  <c r="S1655" i="1"/>
  <c r="T1655" i="1" s="1"/>
  <c r="S1657" i="1"/>
  <c r="T1657" i="1" s="1"/>
  <c r="S1661" i="1"/>
  <c r="T1661" i="1" s="1"/>
  <c r="S1660" i="1"/>
  <c r="T1660" i="1" s="1"/>
  <c r="S1760" i="1"/>
  <c r="T1760" i="1" s="1"/>
  <c r="S1766" i="1"/>
  <c r="T1766" i="1" s="1"/>
  <c r="S1767" i="1"/>
  <c r="T1767" i="1" s="1"/>
  <c r="S1768" i="1"/>
  <c r="T1768" i="1" s="1"/>
  <c r="S1775" i="1"/>
  <c r="T1775" i="1" s="1"/>
  <c r="S5425" i="1"/>
  <c r="S1786" i="1"/>
  <c r="T1786" i="1" s="1"/>
  <c r="S1787" i="1"/>
  <c r="T1787" i="1" s="1"/>
  <c r="S1794" i="1"/>
  <c r="T1794" i="1" s="1"/>
  <c r="S1793" i="1"/>
  <c r="T1793" i="1" s="1"/>
  <c r="S1791" i="1"/>
  <c r="T1791" i="1" s="1"/>
  <c r="S1795" i="1"/>
  <c r="T1795" i="1" s="1"/>
  <c r="S1800" i="1"/>
  <c r="T1800" i="1" s="1"/>
  <c r="S1806" i="1"/>
  <c r="T1806" i="1" s="1"/>
  <c r="S1808" i="1"/>
  <c r="T1808" i="1" s="1"/>
  <c r="S1811" i="1"/>
  <c r="T1811" i="1" s="1"/>
  <c r="S1812" i="1"/>
  <c r="T1812" i="1" s="1"/>
  <c r="S1807" i="1"/>
  <c r="T1807" i="1" s="1"/>
  <c r="S1814" i="1"/>
  <c r="T1814" i="1" s="1"/>
  <c r="S1813" i="1"/>
  <c r="T1813" i="1" s="1"/>
  <c r="S1815" i="1"/>
  <c r="S1816" i="1"/>
  <c r="T1816" i="1" s="1"/>
  <c r="S1818" i="1"/>
  <c r="T1818" i="1" s="1"/>
  <c r="S1817" i="1"/>
  <c r="T1817" i="1" s="1"/>
  <c r="S1823" i="1"/>
  <c r="T1823" i="1" s="1"/>
  <c r="S1825" i="1"/>
  <c r="T1825" i="1" s="1"/>
  <c r="S1826" i="1"/>
  <c r="T1826" i="1" s="1"/>
  <c r="S1840" i="1"/>
  <c r="T1840" i="1" s="1"/>
  <c r="S1852" i="1"/>
  <c r="T1852" i="1" s="1"/>
  <c r="S5446" i="1"/>
  <c r="S1873" i="1"/>
  <c r="T1873" i="1" s="1"/>
  <c r="S1874" i="1"/>
  <c r="T1874" i="1" s="1"/>
  <c r="S1880" i="1"/>
  <c r="T1880" i="1" s="1"/>
  <c r="S1881" i="1"/>
  <c r="T1881" i="1" s="1"/>
  <c r="S1882" i="1"/>
  <c r="T1882" i="1" s="1"/>
  <c r="S1892" i="1"/>
  <c r="T1892" i="1" s="1"/>
  <c r="S1893" i="1"/>
  <c r="T1893" i="1" s="1"/>
  <c r="S1913" i="1"/>
  <c r="T1913" i="1" s="1"/>
  <c r="S1914" i="1"/>
  <c r="T1914" i="1" s="1"/>
  <c r="S1916" i="1"/>
  <c r="T1916" i="1" s="1"/>
  <c r="S1915" i="1"/>
  <c r="T1915" i="1" s="1"/>
  <c r="S1918" i="1"/>
  <c r="T1918" i="1" s="1"/>
  <c r="S1920" i="1"/>
  <c r="T1920" i="1" s="1"/>
  <c r="S1921" i="1"/>
  <c r="T1921" i="1" s="1"/>
  <c r="S1919" i="1"/>
  <c r="T1919" i="1" s="1"/>
  <c r="S1917" i="1"/>
  <c r="T1917" i="1" s="1"/>
  <c r="S1924" i="1"/>
  <c r="T1924" i="1" s="1"/>
  <c r="S1928" i="1"/>
  <c r="T1928" i="1" s="1"/>
  <c r="S1922" i="1"/>
  <c r="T1922" i="1" s="1"/>
  <c r="S1923" i="1"/>
  <c r="T1923" i="1" s="1"/>
  <c r="S1925" i="1"/>
  <c r="T1925" i="1" s="1"/>
  <c r="S1926" i="1"/>
  <c r="T1926" i="1" s="1"/>
  <c r="S1927" i="1"/>
  <c r="T1927" i="1" s="1"/>
  <c r="S5476" i="1"/>
  <c r="S1929" i="1"/>
  <c r="T1929" i="1" s="1"/>
  <c r="S1930" i="1"/>
  <c r="T1930" i="1" s="1"/>
  <c r="S1934" i="1"/>
  <c r="T1934" i="1" s="1"/>
  <c r="S1931" i="1"/>
  <c r="T1931" i="1" s="1"/>
  <c r="S1932" i="1"/>
  <c r="T1932" i="1" s="1"/>
  <c r="S1935" i="1"/>
  <c r="T1935" i="1" s="1"/>
  <c r="S1936" i="1"/>
  <c r="T1936" i="1" s="1"/>
  <c r="S5477" i="1"/>
  <c r="S1937" i="1"/>
  <c r="T1937" i="1" s="1"/>
  <c r="S1938" i="1"/>
  <c r="T1938" i="1" s="1"/>
  <c r="S1933" i="1"/>
  <c r="T1933" i="1" s="1"/>
  <c r="S1939" i="1"/>
  <c r="T1939" i="1" s="1"/>
  <c r="S1940" i="1"/>
  <c r="T1940" i="1" s="1"/>
  <c r="S1949" i="1"/>
  <c r="T1949" i="1" s="1"/>
  <c r="S5486" i="1"/>
  <c r="S1958" i="1"/>
  <c r="T1958" i="1" s="1"/>
  <c r="S1959" i="1"/>
  <c r="T1959" i="1" s="1"/>
  <c r="S1971" i="1"/>
  <c r="T1971" i="1" s="1"/>
  <c r="S5488" i="1"/>
  <c r="S1979" i="1"/>
  <c r="T1979" i="1" s="1"/>
  <c r="S1980" i="1"/>
  <c r="T1980" i="1" s="1"/>
  <c r="S1985" i="1"/>
  <c r="T1985" i="1" s="1"/>
  <c r="S1987" i="1"/>
  <c r="T1987" i="1" s="1"/>
  <c r="S1988" i="1"/>
  <c r="T1988" i="1" s="1"/>
  <c r="S1986" i="1"/>
  <c r="T1986" i="1" s="1"/>
  <c r="S5501" i="1"/>
  <c r="S1996" i="1"/>
  <c r="T1996" i="1" s="1"/>
  <c r="S1997" i="1"/>
  <c r="T1997" i="1" s="1"/>
  <c r="S1999" i="1"/>
  <c r="T1999" i="1" s="1"/>
  <c r="S2004" i="1"/>
  <c r="T2004" i="1" s="1"/>
  <c r="S2008" i="1"/>
  <c r="T2008" i="1" s="1"/>
  <c r="S1993" i="1"/>
  <c r="T1993" i="1" s="1"/>
  <c r="S2003" i="1"/>
  <c r="T2003" i="1" s="1"/>
  <c r="S2034" i="1"/>
  <c r="T2034" i="1" s="1"/>
  <c r="S2035" i="1"/>
  <c r="T2035" i="1" s="1"/>
  <c r="S2036" i="1"/>
  <c r="T2036" i="1" s="1"/>
  <c r="S2041" i="1"/>
  <c r="T2041" i="1" s="1"/>
  <c r="S5524" i="1"/>
  <c r="S2045" i="1"/>
  <c r="T2045" i="1" s="1"/>
  <c r="S2044" i="1"/>
  <c r="T2044" i="1" s="1"/>
  <c r="S2049" i="1"/>
  <c r="T2049" i="1" s="1"/>
  <c r="S2050" i="1"/>
  <c r="T2050" i="1" s="1"/>
  <c r="S2055" i="1"/>
  <c r="T2055" i="1" s="1"/>
  <c r="S2056" i="1"/>
  <c r="T2056" i="1" s="1"/>
  <c r="S2080" i="1"/>
  <c r="T2080" i="1" s="1"/>
  <c r="S2081" i="1"/>
  <c r="T2081" i="1" s="1"/>
  <c r="S2083" i="1"/>
  <c r="T2083" i="1" s="1"/>
  <c r="S2089" i="1"/>
  <c r="T2089" i="1" s="1"/>
  <c r="S2090" i="1"/>
  <c r="T2090" i="1" s="1"/>
  <c r="S2096" i="1"/>
  <c r="T2096" i="1" s="1"/>
  <c r="S2097" i="1"/>
  <c r="T2097" i="1" s="1"/>
  <c r="S2118" i="1"/>
  <c r="T2118" i="1" s="1"/>
  <c r="S2119" i="1"/>
  <c r="T2119" i="1" s="1"/>
  <c r="S2120" i="1"/>
  <c r="T2120" i="1" s="1"/>
  <c r="S2121" i="1"/>
  <c r="T2121" i="1" s="1"/>
  <c r="S2158" i="1"/>
  <c r="T2158" i="1" s="1"/>
  <c r="S2165" i="1"/>
  <c r="T2165" i="1" s="1"/>
  <c r="S2166" i="1"/>
  <c r="T2166" i="1" s="1"/>
  <c r="S2186" i="1"/>
  <c r="T2186" i="1" s="1"/>
  <c r="S2187" i="1"/>
  <c r="T2187" i="1" s="1"/>
  <c r="S2196" i="1"/>
  <c r="T2196" i="1" s="1"/>
  <c r="S2197" i="1"/>
  <c r="T2197" i="1" s="1"/>
  <c r="S2229" i="1"/>
  <c r="T2229" i="1" s="1"/>
  <c r="S2231" i="1"/>
  <c r="T2231" i="1" s="1"/>
  <c r="S2232" i="1"/>
  <c r="T2232" i="1" s="1"/>
  <c r="S2266" i="1"/>
  <c r="T2266" i="1" s="1"/>
  <c r="S2269" i="1"/>
  <c r="T2269" i="1" s="1"/>
  <c r="S2267" i="1"/>
  <c r="T2267" i="1" s="1"/>
  <c r="S2268" i="1"/>
  <c r="T2268" i="1" s="1"/>
  <c r="S2270" i="1"/>
  <c r="T2270" i="1" s="1"/>
  <c r="S2273" i="1"/>
  <c r="T2273" i="1" s="1"/>
  <c r="S2288" i="1"/>
  <c r="T2288" i="1" s="1"/>
  <c r="S2287" i="1"/>
  <c r="T2287" i="1" s="1"/>
  <c r="S2290" i="1"/>
  <c r="T2290" i="1" s="1"/>
  <c r="S2291" i="1"/>
  <c r="T2291" i="1" s="1"/>
  <c r="S2285" i="1"/>
  <c r="T2285" i="1" s="1"/>
  <c r="S2336" i="1"/>
  <c r="T2336" i="1" s="1"/>
  <c r="S2342" i="1"/>
  <c r="T2342" i="1" s="1"/>
  <c r="S2344" i="1"/>
  <c r="T2344" i="1" s="1"/>
  <c r="S2345" i="1"/>
  <c r="T2345" i="1" s="1"/>
  <c r="S2343" i="1"/>
  <c r="T2343" i="1" s="1"/>
  <c r="S2348" i="1"/>
  <c r="T2348" i="1" s="1"/>
  <c r="S2349" i="1"/>
  <c r="T2349" i="1" s="1"/>
  <c r="S2350" i="1"/>
  <c r="T2350" i="1" s="1"/>
  <c r="S2354" i="1"/>
  <c r="T2354" i="1" s="1"/>
  <c r="S2355" i="1"/>
  <c r="T2355" i="1" s="1"/>
  <c r="S2428" i="1"/>
  <c r="T2428" i="1" s="1"/>
  <c r="S2429" i="1"/>
  <c r="T2429" i="1" s="1"/>
  <c r="S2475" i="1"/>
  <c r="T2475" i="1" s="1"/>
  <c r="S2476" i="1"/>
  <c r="T2476" i="1" s="1"/>
  <c r="S2511" i="1"/>
  <c r="T2511" i="1" s="1"/>
  <c r="S2512" i="1"/>
  <c r="T2512" i="1" s="1"/>
  <c r="S2510" i="1"/>
  <c r="T2510" i="1" s="1"/>
  <c r="S2497" i="1"/>
  <c r="T2497" i="1" s="1"/>
  <c r="S2516" i="1"/>
  <c r="T2516" i="1" s="1"/>
  <c r="S2515" i="1"/>
  <c r="T2515" i="1" s="1"/>
  <c r="S5692" i="1"/>
  <c r="S2529" i="1"/>
  <c r="T2529" i="1" s="1"/>
  <c r="S2540" i="1"/>
  <c r="T2540" i="1" s="1"/>
  <c r="S2539" i="1"/>
  <c r="T2539" i="1" s="1"/>
  <c r="S2545" i="1"/>
  <c r="T2545" i="1" s="1"/>
  <c r="S2546" i="1"/>
  <c r="T2546" i="1" s="1"/>
  <c r="S2530" i="1"/>
  <c r="T2530" i="1" s="1"/>
  <c r="S2582" i="1"/>
  <c r="T2582" i="1" s="1"/>
  <c r="S2583" i="1"/>
  <c r="T2583" i="1" s="1"/>
  <c r="S2587" i="1"/>
  <c r="T2587" i="1" s="1"/>
  <c r="S2639" i="1"/>
  <c r="T2639" i="1" s="1"/>
  <c r="S2588" i="1"/>
  <c r="T2588" i="1" s="1"/>
  <c r="S2646" i="1"/>
  <c r="T2646" i="1" s="1"/>
  <c r="S2648" i="1"/>
  <c r="T2648" i="1" s="1"/>
  <c r="S2647" i="1"/>
  <c r="T2647" i="1" s="1"/>
  <c r="S2645" i="1"/>
  <c r="T2645" i="1" s="1"/>
  <c r="S2650" i="1"/>
  <c r="T2650" i="1" s="1"/>
  <c r="S2651" i="1"/>
  <c r="T2651" i="1" s="1"/>
  <c r="S2652" i="1"/>
  <c r="T2652" i="1" s="1"/>
  <c r="S2653" i="1"/>
  <c r="T2653" i="1" s="1"/>
  <c r="S2649" i="1"/>
  <c r="T2649" i="1" s="1"/>
  <c r="S2654" i="1"/>
  <c r="T2654" i="1" s="1"/>
  <c r="S2655" i="1"/>
  <c r="T2655" i="1" s="1"/>
  <c r="S2656" i="1"/>
  <c r="T2656" i="1" s="1"/>
  <c r="S2657" i="1"/>
  <c r="T2657" i="1" s="1"/>
  <c r="S2660" i="1"/>
  <c r="T2660" i="1" s="1"/>
  <c r="S5712" i="1"/>
  <c r="S2658" i="1"/>
  <c r="T2658" i="1" s="1"/>
  <c r="S2659" i="1"/>
  <c r="T2659" i="1" s="1"/>
  <c r="S2662" i="1"/>
  <c r="T2662" i="1" s="1"/>
  <c r="S2661" i="1"/>
  <c r="T2661" i="1" s="1"/>
  <c r="S2663" i="1"/>
  <c r="T2663" i="1" s="1"/>
  <c r="S2664" i="1"/>
  <c r="T2664" i="1" s="1"/>
  <c r="S2665" i="1"/>
  <c r="T2665" i="1" s="1"/>
  <c r="S2666" i="1"/>
  <c r="T2666" i="1" s="1"/>
  <c r="S2667" i="1"/>
  <c r="T2667" i="1" s="1"/>
  <c r="S2668" i="1"/>
  <c r="T2668" i="1" s="1"/>
  <c r="S2669" i="1"/>
  <c r="T2669" i="1" s="1"/>
  <c r="S5713" i="1"/>
  <c r="S2672" i="1"/>
  <c r="T2672" i="1" s="1"/>
  <c r="S2671" i="1"/>
  <c r="T2671" i="1" s="1"/>
  <c r="S2673" i="1"/>
  <c r="T2673" i="1" s="1"/>
  <c r="S2670" i="1"/>
  <c r="T2670" i="1" s="1"/>
  <c r="S2678" i="1"/>
  <c r="T2678" i="1" s="1"/>
  <c r="S2676" i="1"/>
  <c r="T2676" i="1" s="1"/>
  <c r="S2679" i="1"/>
  <c r="T2679" i="1" s="1"/>
  <c r="S2677" i="1"/>
  <c r="T2677" i="1" s="1"/>
  <c r="S2680" i="1"/>
  <c r="T2680" i="1" s="1"/>
  <c r="S2681" i="1"/>
  <c r="T2681" i="1" s="1"/>
  <c r="S2682" i="1"/>
  <c r="T2682" i="1" s="1"/>
  <c r="S2683" i="1"/>
  <c r="T2683" i="1" s="1"/>
  <c r="S2675" i="1"/>
  <c r="T2675" i="1" s="1"/>
  <c r="S2674" i="1"/>
  <c r="T2674" i="1" s="1"/>
  <c r="S2684" i="1"/>
  <c r="T2684" i="1" s="1"/>
  <c r="S2685" i="1"/>
  <c r="T2685" i="1" s="1"/>
  <c r="S2687" i="1"/>
  <c r="T2687" i="1" s="1"/>
  <c r="S2688" i="1"/>
  <c r="T2688" i="1" s="1"/>
  <c r="S2689" i="1"/>
  <c r="T2689" i="1" s="1"/>
  <c r="S2686" i="1"/>
  <c r="T2686" i="1" s="1"/>
  <c r="S2692" i="1"/>
  <c r="T2692" i="1" s="1"/>
  <c r="S2693" i="1"/>
  <c r="T2693" i="1" s="1"/>
  <c r="S2698" i="1"/>
  <c r="T2698" i="1" s="1"/>
  <c r="S5715" i="1"/>
  <c r="S2718" i="1"/>
  <c r="T2718" i="1" s="1"/>
  <c r="S2717" i="1"/>
  <c r="T2717" i="1" s="1"/>
  <c r="S2765" i="1"/>
  <c r="T2765" i="1" s="1"/>
  <c r="S2766" i="1"/>
  <c r="T2766" i="1" s="1"/>
  <c r="S5736" i="1"/>
  <c r="S2791" i="1"/>
  <c r="T2791" i="1" s="1"/>
  <c r="S2809" i="1"/>
  <c r="T2809" i="1" s="1"/>
  <c r="S2808" i="1"/>
  <c r="T2808" i="1" s="1"/>
  <c r="S5744" i="1"/>
  <c r="S2819" i="1"/>
  <c r="T2819" i="1" s="1"/>
  <c r="S2838" i="1"/>
  <c r="T2838" i="1" s="1"/>
  <c r="S2839" i="1"/>
  <c r="T2839" i="1" s="1"/>
  <c r="S2850" i="1"/>
  <c r="T2850" i="1" s="1"/>
  <c r="S2860" i="1"/>
  <c r="T2860" i="1" s="1"/>
  <c r="S2807" i="1"/>
  <c r="T2807" i="1" s="1"/>
  <c r="S5753" i="1"/>
  <c r="S2904" i="1"/>
  <c r="T2904" i="1" s="1"/>
  <c r="S2905" i="1"/>
  <c r="T2905" i="1" s="1"/>
  <c r="S2920" i="1"/>
  <c r="T2920" i="1" s="1"/>
  <c r="S2921" i="1"/>
  <c r="T2921" i="1" s="1"/>
  <c r="S2922" i="1"/>
  <c r="T2922" i="1" s="1"/>
  <c r="S2923" i="1"/>
  <c r="T2923" i="1" s="1"/>
  <c r="S2973" i="1"/>
  <c r="T2973" i="1" s="1"/>
  <c r="S2972" i="1"/>
  <c r="T2972" i="1" s="1"/>
  <c r="S2985" i="1"/>
  <c r="T2985" i="1" s="1"/>
  <c r="S2984" i="1"/>
  <c r="T2984" i="1" s="1"/>
  <c r="S2983" i="1"/>
  <c r="T2983" i="1" s="1"/>
  <c r="S2987" i="1"/>
  <c r="T2987" i="1" s="1"/>
  <c r="S2988" i="1"/>
  <c r="T2988" i="1" s="1"/>
  <c r="S2989" i="1"/>
  <c r="T2989" i="1" s="1"/>
  <c r="S2990" i="1"/>
  <c r="T2990" i="1" s="1"/>
  <c r="S5767" i="1"/>
  <c r="S3011" i="1"/>
  <c r="T3011" i="1" s="1"/>
  <c r="S3012" i="1"/>
  <c r="T3012" i="1" s="1"/>
  <c r="S3009" i="1"/>
  <c r="T3009" i="1" s="1"/>
  <c r="S3013" i="1"/>
  <c r="T3013" i="1" s="1"/>
  <c r="S3014" i="1"/>
  <c r="T3014" i="1" s="1"/>
  <c r="S3015" i="1"/>
  <c r="T3015" i="1" s="1"/>
  <c r="S3016" i="1"/>
  <c r="T3016" i="1" s="1"/>
  <c r="S3017" i="1"/>
  <c r="T3017" i="1" s="1"/>
  <c r="S3018" i="1"/>
  <c r="T3018" i="1" s="1"/>
  <c r="S3010" i="1"/>
  <c r="T3010" i="1" s="1"/>
  <c r="S3019" i="1"/>
  <c r="S5777" i="1"/>
  <c r="S3027" i="1"/>
  <c r="T3027" i="1" s="1"/>
  <c r="S3026" i="1"/>
  <c r="T3026" i="1" s="1"/>
  <c r="S3060" i="1"/>
  <c r="T3060" i="1" s="1"/>
  <c r="S3084" i="1"/>
  <c r="T3084" i="1" s="1"/>
  <c r="S3085" i="1"/>
  <c r="T3085" i="1" s="1"/>
  <c r="S5788" i="1"/>
  <c r="S3142" i="1"/>
  <c r="T3142" i="1" s="1"/>
  <c r="S5791" i="1"/>
  <c r="S3104" i="1"/>
  <c r="T3104" i="1" s="1"/>
  <c r="S3105" i="1"/>
  <c r="T3105" i="1" s="1"/>
  <c r="S5795" i="1"/>
  <c r="S3172" i="1"/>
  <c r="T3172" i="1" s="1"/>
  <c r="S3185" i="1"/>
  <c r="T3185" i="1" s="1"/>
  <c r="S5800" i="1"/>
  <c r="S3184" i="1"/>
  <c r="T3184" i="1" s="1"/>
  <c r="S3190" i="1"/>
  <c r="T3190" i="1" s="1"/>
  <c r="S3214" i="1"/>
  <c r="T3214" i="1" s="1"/>
  <c r="S3234" i="1"/>
  <c r="T3234" i="1" s="1"/>
  <c r="S3213" i="1"/>
  <c r="T3213" i="1" s="1"/>
  <c r="S3247" i="1"/>
  <c r="T3247" i="1" s="1"/>
  <c r="S3246" i="1"/>
  <c r="T3246" i="1" s="1"/>
  <c r="S3259" i="1"/>
  <c r="T3259" i="1" s="1"/>
  <c r="S3257" i="1"/>
  <c r="T3257" i="1" s="1"/>
  <c r="S3313" i="1"/>
  <c r="T3313" i="1" s="1"/>
  <c r="S3312" i="1"/>
  <c r="T3312" i="1" s="1"/>
  <c r="S3350" i="1"/>
  <c r="T3350" i="1" s="1"/>
  <c r="S3360" i="1"/>
  <c r="T3360" i="1" s="1"/>
  <c r="S3357" i="1"/>
  <c r="T3357" i="1" s="1"/>
  <c r="S3383" i="1"/>
  <c r="T3383" i="1" s="1"/>
  <c r="S3394" i="1"/>
  <c r="T3394" i="1" s="1"/>
  <c r="S3397" i="1"/>
  <c r="T3397" i="1" s="1"/>
  <c r="S3384" i="1"/>
  <c r="T3384" i="1" s="1"/>
  <c r="S3388" i="1"/>
  <c r="T3388" i="1" s="1"/>
  <c r="S3416" i="1"/>
  <c r="T3416" i="1" s="1"/>
  <c r="S3349" i="1"/>
  <c r="T3349" i="1" s="1"/>
  <c r="S3389" i="1"/>
  <c r="T3389" i="1" s="1"/>
  <c r="S3429" i="1"/>
  <c r="T3429" i="1" s="1"/>
  <c r="S3437" i="1"/>
  <c r="T3437" i="1" s="1"/>
  <c r="S3438" i="1"/>
  <c r="T3438" i="1" s="1"/>
  <c r="S3440" i="1"/>
  <c r="T3440" i="1" s="1"/>
  <c r="S3439" i="1"/>
  <c r="T3439" i="1" s="1"/>
  <c r="S3441" i="1"/>
  <c r="T3441" i="1" s="1"/>
  <c r="S3442" i="1"/>
  <c r="T3442" i="1" s="1"/>
  <c r="S3443" i="1"/>
  <c r="T3443" i="1" s="1"/>
  <c r="S3428" i="1"/>
  <c r="T3428" i="1" s="1"/>
  <c r="S3444" i="1"/>
  <c r="T3444" i="1" s="1"/>
  <c r="S3445" i="1"/>
  <c r="T3445" i="1" s="1"/>
  <c r="S3446" i="1"/>
  <c r="T3446" i="1" s="1"/>
  <c r="S3447" i="1"/>
  <c r="T3447" i="1" s="1"/>
  <c r="S3449" i="1"/>
  <c r="T3449" i="1" s="1"/>
  <c r="S3450" i="1"/>
  <c r="T3450" i="1" s="1"/>
  <c r="S3448" i="1"/>
  <c r="T3448" i="1" s="1"/>
  <c r="S3451" i="1"/>
  <c r="T3451" i="1" s="1"/>
  <c r="S3454" i="1"/>
  <c r="T3454" i="1" s="1"/>
  <c r="S3455" i="1"/>
  <c r="T3455" i="1" s="1"/>
  <c r="S3456" i="1"/>
  <c r="T3456" i="1" s="1"/>
  <c r="S3457" i="1"/>
  <c r="T3457" i="1" s="1"/>
  <c r="S3458" i="1"/>
  <c r="T3458" i="1" s="1"/>
  <c r="S3459" i="1"/>
  <c r="T3459" i="1" s="1"/>
  <c r="S3460" i="1"/>
  <c r="T3460" i="1" s="1"/>
  <c r="S3765" i="1"/>
  <c r="T3765" i="1" s="1"/>
  <c r="S3766" i="1"/>
  <c r="T3766" i="1" s="1"/>
  <c r="S3767" i="1"/>
  <c r="T3767" i="1" s="1"/>
  <c r="S3769" i="1"/>
  <c r="T3769" i="1" s="1"/>
  <c r="S3768" i="1"/>
  <c r="T3768" i="1" s="1"/>
  <c r="S3770" i="1"/>
  <c r="T3770" i="1" s="1"/>
  <c r="S3771" i="1"/>
  <c r="T3771" i="1" s="1"/>
  <c r="S3772" i="1"/>
  <c r="T3772" i="1" s="1"/>
  <c r="S3773" i="1"/>
  <c r="T3773" i="1" s="1"/>
  <c r="S3774" i="1"/>
  <c r="T3774" i="1" s="1"/>
  <c r="S3775" i="1"/>
  <c r="T3775" i="1" s="1"/>
  <c r="S3777" i="1"/>
  <c r="T3777" i="1" s="1"/>
  <c r="S3776" i="1"/>
  <c r="T3776" i="1" s="1"/>
  <c r="S3778" i="1"/>
  <c r="T3778" i="1" s="1"/>
  <c r="S5861" i="1"/>
  <c r="S3780" i="1"/>
  <c r="T3780" i="1" s="1"/>
  <c r="S3779" i="1"/>
  <c r="T3779" i="1" s="1"/>
  <c r="S5862" i="1"/>
  <c r="S5863" i="1"/>
  <c r="S3781" i="1"/>
  <c r="T3781" i="1" s="1"/>
  <c r="S3782" i="1"/>
  <c r="T3782" i="1" s="1"/>
  <c r="S3783" i="1"/>
  <c r="T3783" i="1" s="1"/>
  <c r="S3784" i="1"/>
  <c r="T3784" i="1" s="1"/>
  <c r="S3785" i="1"/>
  <c r="T3785" i="1" s="1"/>
  <c r="S3786" i="1"/>
  <c r="T3786" i="1" s="1"/>
  <c r="S3787" i="1"/>
  <c r="T3787" i="1" s="1"/>
  <c r="S3788" i="1"/>
  <c r="T3788" i="1" s="1"/>
  <c r="S3816" i="1"/>
  <c r="T3816" i="1" s="1"/>
  <c r="S3875" i="1"/>
  <c r="T3875" i="1" s="1"/>
  <c r="S3876" i="1"/>
  <c r="T3876" i="1" s="1"/>
  <c r="S3877" i="1"/>
  <c r="T3877" i="1" s="1"/>
  <c r="S3879" i="1"/>
  <c r="T3879" i="1" s="1"/>
  <c r="S3878" i="1"/>
  <c r="T3878" i="1" s="1"/>
  <c r="S3891" i="1"/>
  <c r="T3891" i="1" s="1"/>
  <c r="S3892" i="1"/>
  <c r="T3892" i="1" s="1"/>
  <c r="S3909" i="1"/>
  <c r="T3909" i="1" s="1"/>
  <c r="S5867" i="1"/>
  <c r="S3940" i="1"/>
  <c r="S3943" i="1"/>
  <c r="T3943" i="1" s="1"/>
  <c r="S5876" i="1"/>
  <c r="S3974" i="1"/>
  <c r="T3974" i="1" s="1"/>
  <c r="S3975" i="1"/>
  <c r="T3975" i="1" s="1"/>
  <c r="S3978" i="1"/>
  <c r="T3978" i="1" s="1"/>
  <c r="S5883" i="1"/>
  <c r="S3982" i="1"/>
  <c r="S5890" i="1"/>
  <c r="S3997" i="1"/>
  <c r="T3997" i="1" s="1"/>
  <c r="S5895" i="1"/>
  <c r="S5897" i="1"/>
  <c r="S4001" i="1"/>
  <c r="T4001" i="1" s="1"/>
  <c r="S5901" i="1"/>
  <c r="S4008" i="1"/>
  <c r="T4008" i="1" s="1"/>
  <c r="S4012" i="1"/>
  <c r="T4012" i="1" s="1"/>
  <c r="S4014" i="1"/>
  <c r="T4014" i="1" s="1"/>
  <c r="S4013" i="1"/>
  <c r="T4013" i="1" s="1"/>
  <c r="S4016" i="1"/>
  <c r="T4016" i="1" s="1"/>
  <c r="S4021" i="1"/>
  <c r="T4021" i="1" s="1"/>
  <c r="S4022" i="1"/>
  <c r="T4022" i="1" s="1"/>
  <c r="S4011" i="1"/>
  <c r="T4011" i="1" s="1"/>
  <c r="S4050" i="1"/>
  <c r="T4050" i="1" s="1"/>
  <c r="S4030" i="1"/>
  <c r="T4030" i="1" s="1"/>
  <c r="S4051" i="1"/>
  <c r="T4051" i="1" s="1"/>
  <c r="S4039" i="1"/>
  <c r="T4039" i="1" s="1"/>
  <c r="S4099" i="1"/>
  <c r="T4099" i="1" s="1"/>
  <c r="S4116" i="1"/>
  <c r="T4116" i="1" s="1"/>
  <c r="S4139" i="1"/>
  <c r="T4139" i="1" s="1"/>
  <c r="S5914" i="1"/>
  <c r="S4040" i="1"/>
  <c r="T4040" i="1" s="1"/>
  <c r="S4041" i="1"/>
  <c r="T4041" i="1" s="1"/>
  <c r="S4146" i="1"/>
  <c r="T4146" i="1" s="1"/>
  <c r="S4183" i="1"/>
  <c r="T4183" i="1" s="1"/>
  <c r="S4199" i="1"/>
  <c r="T4199" i="1" s="1"/>
  <c r="S4200" i="1"/>
  <c r="T4200" i="1" s="1"/>
  <c r="S4225" i="1"/>
  <c r="T4225" i="1" s="1"/>
  <c r="S4229" i="1"/>
  <c r="T4229" i="1" s="1"/>
  <c r="S4252" i="1"/>
  <c r="T4252" i="1" s="1"/>
  <c r="S4328" i="1"/>
  <c r="T4328" i="1" s="1"/>
  <c r="S4329" i="1"/>
  <c r="T4329" i="1" s="1"/>
  <c r="S4332" i="1"/>
  <c r="T4332" i="1" s="1"/>
  <c r="S4349" i="1"/>
  <c r="T4349" i="1" s="1"/>
  <c r="S4356" i="1"/>
  <c r="T4356" i="1" s="1"/>
  <c r="S4357" i="1"/>
  <c r="T4357" i="1" s="1"/>
  <c r="S4366" i="1"/>
  <c r="T4366" i="1" s="1"/>
  <c r="S4367" i="1"/>
  <c r="T4367" i="1" s="1"/>
  <c r="S4431" i="1"/>
  <c r="T4431" i="1" s="1"/>
  <c r="S4432" i="1"/>
  <c r="T4432" i="1" s="1"/>
  <c r="S4443" i="1"/>
  <c r="T4443" i="1" s="1"/>
  <c r="S4280" i="1"/>
  <c r="T4280" i="1" s="1"/>
  <c r="S4456" i="1"/>
  <c r="T4456" i="1" s="1"/>
  <c r="S4465" i="1"/>
  <c r="T4465" i="1" s="1"/>
  <c r="S4466" i="1"/>
  <c r="T4466" i="1" s="1"/>
  <c r="S4457" i="1"/>
  <c r="T4457" i="1" s="1"/>
  <c r="S4467" i="1"/>
  <c r="T4467" i="1" s="1"/>
  <c r="S4492" i="1"/>
  <c r="T4492" i="1" s="1"/>
  <c r="S4507" i="1"/>
  <c r="T4507" i="1" s="1"/>
  <c r="S4508" i="1"/>
  <c r="T4508" i="1" s="1"/>
  <c r="S4511" i="1"/>
  <c r="T4511" i="1" s="1"/>
  <c r="S4534" i="1"/>
  <c r="T4534" i="1" s="1"/>
  <c r="S4535" i="1"/>
  <c r="T4535" i="1" s="1"/>
  <c r="T12" i="1"/>
  <c r="T4563" i="1"/>
  <c r="T13" i="1"/>
  <c r="T117" i="1"/>
  <c r="T164" i="1"/>
  <c r="T165" i="1"/>
  <c r="T197" i="1"/>
  <c r="T198" i="1"/>
  <c r="T200" i="1"/>
  <c r="T210" i="1"/>
  <c r="T211" i="1"/>
  <c r="T214" i="1"/>
  <c r="T222" i="1"/>
  <c r="T223" i="1"/>
  <c r="T230" i="1"/>
  <c r="T4697" i="1"/>
  <c r="T256" i="1"/>
  <c r="T286" i="1"/>
  <c r="T4939" i="1"/>
  <c r="T4940" i="1"/>
  <c r="T4960" i="1"/>
  <c r="T4961" i="1"/>
  <c r="T4962" i="1"/>
  <c r="T4963" i="1"/>
  <c r="T4964" i="1"/>
  <c r="T4965" i="1"/>
  <c r="T638" i="1"/>
  <c r="T4966" i="1"/>
  <c r="T4967" i="1"/>
  <c r="T4968" i="1"/>
  <c r="T4969" i="1"/>
  <c r="T4970" i="1"/>
  <c r="T4971" i="1"/>
  <c r="T4972" i="1"/>
  <c r="T4973" i="1"/>
  <c r="T4974" i="1"/>
  <c r="T4975" i="1"/>
  <c r="T4976" i="1"/>
  <c r="T4977" i="1"/>
  <c r="T4978" i="1"/>
  <c r="T4979" i="1"/>
  <c r="T4980" i="1"/>
  <c r="T4981" i="1"/>
  <c r="T4982" i="1"/>
  <c r="T4984" i="1"/>
  <c r="T4983" i="1"/>
  <c r="T4985" i="1"/>
  <c r="T4986" i="1"/>
  <c r="T4987" i="1"/>
  <c r="T4988" i="1"/>
  <c r="T4989" i="1"/>
  <c r="T4990" i="1"/>
  <c r="T4991" i="1"/>
  <c r="T4992" i="1"/>
  <c r="T4993" i="1"/>
  <c r="T4994" i="1"/>
  <c r="T5012" i="1"/>
  <c r="T5027" i="1"/>
  <c r="T5041" i="1"/>
  <c r="T5050" i="1"/>
  <c r="T5058" i="1"/>
  <c r="T5064" i="1"/>
  <c r="T5072" i="1"/>
  <c r="T5096" i="1"/>
  <c r="T5107" i="1"/>
  <c r="T5108" i="1"/>
  <c r="T5109" i="1"/>
  <c r="T5133" i="1"/>
  <c r="T5134" i="1"/>
  <c r="T5135" i="1"/>
  <c r="T5136" i="1"/>
  <c r="T5137" i="1"/>
  <c r="T5167" i="1"/>
  <c r="T5168" i="1"/>
  <c r="T5169" i="1"/>
  <c r="T5191" i="1"/>
  <c r="T5193" i="1"/>
  <c r="T5214" i="1"/>
  <c r="T5239" i="1"/>
  <c r="T5240" i="1"/>
  <c r="T5241" i="1"/>
  <c r="T5242" i="1"/>
  <c r="T5243" i="1"/>
  <c r="T1340" i="1"/>
  <c r="T5353" i="1"/>
  <c r="T5354" i="1"/>
  <c r="T5425" i="1"/>
  <c r="T1815" i="1"/>
  <c r="T5446" i="1"/>
  <c r="T5476" i="1"/>
  <c r="T5477" i="1"/>
  <c r="T5486" i="1"/>
  <c r="T5488" i="1"/>
  <c r="T5501" i="1"/>
  <c r="T5524" i="1"/>
  <c r="T5692" i="1"/>
  <c r="T5712" i="1"/>
  <c r="T5713" i="1"/>
  <c r="T5715" i="1"/>
  <c r="T5736" i="1"/>
  <c r="T5744" i="1"/>
  <c r="T5753" i="1"/>
  <c r="T5767" i="1"/>
  <c r="T3019" i="1"/>
  <c r="T5777" i="1"/>
  <c r="T5788" i="1"/>
  <c r="T5791" i="1"/>
  <c r="T5795" i="1"/>
  <c r="T5800" i="1"/>
  <c r="T5861" i="1"/>
  <c r="T5862" i="1"/>
  <c r="T5863" i="1"/>
  <c r="T5867" i="1"/>
  <c r="T3940" i="1"/>
  <c r="T5876" i="1"/>
  <c r="T5883" i="1"/>
  <c r="T3982" i="1"/>
  <c r="T5890" i="1"/>
  <c r="T5895" i="1"/>
  <c r="T5897" i="1"/>
  <c r="T5901" i="1"/>
  <c r="T5914"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<sst xmlns="http://schemas.openxmlformats.org/spreadsheetml/2006/main" count="39167" uniqueCount="11695">
  <si>
    <t>Source</t>
  </si>
  <si>
    <t>RecordID</t>
  </si>
  <si>
    <t>Facility</t>
  </si>
  <si>
    <t>Scope</t>
  </si>
  <si>
    <t>AdvisoryNumber</t>
  </si>
  <si>
    <t>Name</t>
  </si>
  <si>
    <t>Reason</t>
  </si>
  <si>
    <t>TMI_Type</t>
  </si>
  <si>
    <t>ValidStartUTC</t>
  </si>
  <si>
    <t>ValidEndUTC</t>
  </si>
  <si>
    <t>RecordTimeUTC</t>
  </si>
  <si>
    <t>MITValue</t>
  </si>
  <si>
    <t>MINITValue</t>
  </si>
  <si>
    <t>ViaPoint</t>
  </si>
  <si>
    <t>RawText</t>
  </si>
  <si>
    <t>ContextHeader</t>
  </si>
  <si>
    <t>DCC</t>
  </si>
  <si>
    <t>C90_TO_MSP</t>
  </si>
  <si>
    <t>OTHER</t>
  </si>
  <si>
    <t>Reroute</t>
  </si>
  <si>
    <t>vATCSCC ADVZY 001 DCC 02/28/2020 ROUTE RQD</t>
  </si>
  <si>
    <t>vATCSCC ADVZY 002 DCC 03/20/2020 N90 SWAP IMPLEMENTATION PLAN_FYI</t>
  </si>
  <si>
    <t>vATCSCC ADVZY 004 DCC 03/20/2020 NY METRO HOTLINE</t>
  </si>
  <si>
    <t>ZNY_TO_PIT</t>
  </si>
  <si>
    <t>VOLUME</t>
  </si>
  <si>
    <t>vATCSCC ADVZY 003 DCC 03/20/2020 ROUTE RQD</t>
  </si>
  <si>
    <t>vATCSCC ADVZY 001 DCC 03/21/2020 ROUTE RQD</t>
  </si>
  <si>
    <t>vATCSCC ADVZY 001 DCC 03/20/2020 INFORMATIONAL</t>
  </si>
  <si>
    <t>DCA_ARRIVALS</t>
  </si>
  <si>
    <t>vATCSCC ADVZY 001 DCC 03/28/2020 ROUTE RQD</t>
  </si>
  <si>
    <t>vATCSCC ADVZY 002 DCC 03/28/2020 DC METRO HOTLINE</t>
  </si>
  <si>
    <t>DCA</t>
  </si>
  <si>
    <t>GS</t>
  </si>
  <si>
    <t>vATCSCC ADVZY 003 DCA 03/29/2020 CDM GS CNX</t>
  </si>
  <si>
    <t>ZDC</t>
  </si>
  <si>
    <t>VOLUME / VOLUME</t>
  </si>
  <si>
    <t>vATCSCC ADVZY 001 ZDC 03/29/2020 CDM GROUND STOP</t>
  </si>
  <si>
    <t>vATCSCC ADVZY 001 DCC 04/02/2020 OPERATIONS PLAN</t>
  </si>
  <si>
    <t>vATCSCC ADVZY 003 DCC 04/03/2020 OPERATIONS PLAN</t>
  </si>
  <si>
    <t>vATCSCC ADVZY 004 DCC 04/03/2020 OPERATIONS PLAN</t>
  </si>
  <si>
    <t>DEN_METROPLEX_ARRIVALS</t>
  </si>
  <si>
    <t>OTHER/OTHER</t>
  </si>
  <si>
    <t>vATCSCC ADVZY 002 DCC 04/02/2020 ROUTE PLN</t>
  </si>
  <si>
    <t>vATCSCC ADVZY 002 DCC 04/03/2020 ROUTE RMD</t>
  </si>
  <si>
    <t>ZDV</t>
  </si>
  <si>
    <t>vATCSCC ADVZY 003 ZDV 04/04/2020 CDM GROUND STOP</t>
  </si>
  <si>
    <t>vATCSCC ADVZY 004 ZDV 04/04/2020 CDM GROUND STOP</t>
  </si>
  <si>
    <t>vATCSCC ADVZY 005 ZDV 04/04/2020 CDM GS CNX</t>
  </si>
  <si>
    <t>ZDV_ARRIVALS</t>
  </si>
  <si>
    <t>vATCSCC ADVZY 006 DCC 04/04/2020 ROUTE RQD</t>
  </si>
  <si>
    <t>vATCSCC ADVZY 007 DCC 04/04/2020 EAST COAST HOTLINE_FYI</t>
  </si>
  <si>
    <t>BOS_JFK_IGN</t>
  </si>
  <si>
    <t>vATCSCC ADVZY 008 DCC 04/04/2020 ROUTE RMD</t>
  </si>
  <si>
    <t>FCA004:ATL_MCO_TO_MIA</t>
  </si>
  <si>
    <t>VOLUME/VOLUME</t>
  </si>
  <si>
    <t>vATCSCC ADVZY 005 DCC 04/03/2020 FCA RQD</t>
  </si>
  <si>
    <t>YYZ_MIA_NO_ARS</t>
  </si>
  <si>
    <t>vATCSCC ADVZY 009 DCC 04/04/2020 ROUTE RQD</t>
  </si>
  <si>
    <t>NE_TO_FLORIDA_VIA_J121_2_PARTIAL</t>
  </si>
  <si>
    <t>vATCSCC ADVZY 002 DCC 04/04/2020 ROUTE RMD</t>
  </si>
  <si>
    <t>FLORIDA_TO_NE_3_PARTIAL</t>
  </si>
  <si>
    <t>vATCSCC ADVZY 001 DCC 04/03/2020 ROUTE RQD</t>
  </si>
  <si>
    <t>FCA006:ROBUC_TO_BOS</t>
  </si>
  <si>
    <t>vATCSCC ADVZY 010 DCC 04/04/2020 FCA RQD</t>
  </si>
  <si>
    <t>NE_TO_FLORIDA_VIA_J121_2</t>
  </si>
  <si>
    <t>vATCSCC ADVZY 011 DCC 04/04/2020 ROUTE RMD</t>
  </si>
  <si>
    <t>ZMP_TO_ORD</t>
  </si>
  <si>
    <t>vATCSCC ADVZY 012 DCC 04/04/2020 ROUTE RQD</t>
  </si>
  <si>
    <t>FCA003:ARS_CLOSED</t>
  </si>
  <si>
    <t>vATCSCC ADVZY 001 DCC 04/04/2020 FCA RQD</t>
  </si>
  <si>
    <t>YYZ_TO_ZNY_WEST</t>
  </si>
  <si>
    <t>vATCSCC ADVZY 003 DCC 04/02/2020 ROUTE RQD</t>
  </si>
  <si>
    <t>vATCSCC ADVZY 013 DCC 04/04/2020 JFK DIVERSION RECOVERY</t>
  </si>
  <si>
    <t>ZNY</t>
  </si>
  <si>
    <t>vATCSCC ADVZY 014 ZNY 04/04/2020 CDM GROUND STOP</t>
  </si>
  <si>
    <t>vATCSCC ADVZY 015 DCC 04/04/2020 EAST COAST HOTLINE_FYI</t>
  </si>
  <si>
    <t>ATL_TO_PHL_WEST</t>
  </si>
  <si>
    <t>vATCSCC ADVZY 001 DCC 04/10/2020 ROUTE RMD</t>
  </si>
  <si>
    <t>YYZ_TO_PHL_PSB</t>
  </si>
  <si>
    <t>vATCSCC ADVZY 003 DCC 04/10/2020 ROUTE RQD</t>
  </si>
  <si>
    <t>UPSTATE_NY_TO_PHL</t>
  </si>
  <si>
    <t>vATCSCC ADVZY 004 DCC 04/10/2020 ROUTE RQD</t>
  </si>
  <si>
    <t>BOS_TO_PHL_NORTH</t>
  </si>
  <si>
    <t>vATCSCC ADVZY 002 DCC 04/10/2020 ROUTE RMD</t>
  </si>
  <si>
    <t>vATCSCC ADVZY 005 DCC 04/10/2020 PHL DIVERSION RECOVERY</t>
  </si>
  <si>
    <t>PCT</t>
  </si>
  <si>
    <t>vATCSCC ADVZY 002 PCT 04/11/2020 CDM GROUND STOP</t>
  </si>
  <si>
    <t>BOS/ZBW</t>
  </si>
  <si>
    <t>vATCSCC ADVZY 003 BOS/ZBW 04/11/2020 CDM GROUND STOP</t>
  </si>
  <si>
    <t>vATCSCC ADVZY 001 ZNY 04/11/2020 CDM GROUND STOP</t>
  </si>
  <si>
    <t>CLE_TO_MCO_SOUTH_ROUTING</t>
  </si>
  <si>
    <t>vATCSCC ADVZY 004 DCC 04/11/2020 ROUTE RMD</t>
  </si>
  <si>
    <t>MCO_TO_CLE_SOUTH_ROUTING</t>
  </si>
  <si>
    <t>vATCSCC ADVZY 005 DCC 04/11/2020 ROUTE RMD</t>
  </si>
  <si>
    <t>vATCSCC ADVZY 001 DCC 04/17/2020 EAST COAST HOTLINE_FYI</t>
  </si>
  <si>
    <t>GDP</t>
  </si>
  <si>
    <t>vATCSCC ADVZY 002 BOS/ZBW 04/17/2020 CDM GROUND DELAY PROGRAM</t>
  </si>
  <si>
    <t>BOS</t>
  </si>
  <si>
    <t>VOLUME:VOLUME</t>
  </si>
  <si>
    <t>MINIT</t>
  </si>
  <si>
    <t>17/2350    BOS 8MINIT VOLUME:VOLUME EXCL:NONE 2330-0300 ZBW:CZY</t>
  </si>
  <si>
    <t>MIT</t>
  </si>
  <si>
    <t>MERIT</t>
  </si>
  <si>
    <t>17/2344    BOS via MERIT 15MIT VOLUME:VOLUME EXCL:NONE 2345-0000 ZBW:ZNY</t>
  </si>
  <si>
    <t>STOP</t>
  </si>
  <si>
    <t>17/2349    BOS STOP VOLUME:VOLUME EXCL:NONE 2345-0015 ZNY:PHL</t>
  </si>
  <si>
    <t>vATCSCC ADVZY 001 BOS/ZBW 04/18/2020 CDM GROUND STOP</t>
  </si>
  <si>
    <t>18/0012    BOS STOP VOLUME:VOLUME EXCL:NONE 0000-0100 ZBW:CZY</t>
  </si>
  <si>
    <t>ATL</t>
  </si>
  <si>
    <t>JAX</t>
  </si>
  <si>
    <t>18/2355    ATL via JAX DEPARTURES  ALT:AOB300 VOLUME:VOLUME EXCL:NONE 0000-0400 ZTL:ZJX</t>
  </si>
  <si>
    <t>18/0039    BOS via MERIT 20MIT VOLUME:VOLUME EXCL:NONE 0030-0300 ZBW:ZNY</t>
  </si>
  <si>
    <t>18/0043    BOS departures 40MIT VOLUME:VOLUME EXCL:NONE 0045-0300 ZDC:PCT</t>
  </si>
  <si>
    <t>18/0100    BOS 8MINIT VOLUME:VOLUME EXCL:NONE 0100-0300 ZOB:CZY</t>
  </si>
  <si>
    <t>vATCSCC ADVZY 003 DCC 04/18/2020 EAST COAST HOTLINE_FYI</t>
  </si>
  <si>
    <t>NE_TO_ATL_PARTIAL</t>
  </si>
  <si>
    <t>vATCSCC ADVZY 004 DCC 04/18/2020 ROUTE FYI</t>
  </si>
  <si>
    <t>J48</t>
  </si>
  <si>
    <t>18/2314    ATL via J48 20MIT VOLUME:VOLUME EXCL:NONE 2300-0300 ZDC:ZNY</t>
  </si>
  <si>
    <t>18/2321    ATL via J48 15MIT VOLUME:VOLUME EXCL:NONE 2315-0100 ZNY:ZBW</t>
  </si>
  <si>
    <t>18/2332    ATL via J48 30MIT VOLUME:VOLUME EXCL:NONE 2330-0030 ZNY:ZBW</t>
  </si>
  <si>
    <t>BOBZY</t>
  </si>
  <si>
    <t>18/2338    APREQ ATL departures via BOBZY VOLUME:VOLUME EXCL:NONE 2330-0100 ZTL:CLT</t>
  </si>
  <si>
    <t>18/2350    ATL departures STOP VOLUME:VOLUME EXCL:NONE 2345-0100 ZDC:PCT</t>
  </si>
  <si>
    <t>18/2349    ATL 30MIT VOLUME:VOLUME EXCL:NONE 2345-0130 ZDC:ZNY</t>
  </si>
  <si>
    <t>ATL_NO_JJEDI_PARTIAL</t>
  </si>
  <si>
    <t>vATCSCC ADVZY 001 DCC 04/19/2020 ROUTE RQD</t>
  </si>
  <si>
    <t>ZNY_TO_SOUTH_FLORIDA</t>
  </si>
  <si>
    <t>vATCSCC ADVZY 001 DCC 04/24/2020 ROUTE RQD</t>
  </si>
  <si>
    <t>MIA</t>
  </si>
  <si>
    <t>CIGAR</t>
  </si>
  <si>
    <t>24/2305    MIA via CIGAR 35MIT VOLUME:VOLUME EXCL:NONE 2300-0400 ZMA:ZJX30</t>
  </si>
  <si>
    <t>FLL</t>
  </si>
  <si>
    <t>BAGGS</t>
  </si>
  <si>
    <t>24/2305    FLL via BAGGS 50MIT VOLUME:VOLUME EXCL:NONE 2300-0400 ZMA:ZJX30</t>
  </si>
  <si>
    <t>RSW</t>
  </si>
  <si>
    <t>CODGR</t>
  </si>
  <si>
    <t>24/2305    RSW via CODGR 50MIT VOLUME:VOLUME EXCL:NONE 2300-0400 ZMA:ZJX30</t>
  </si>
  <si>
    <t>JUULI</t>
  </si>
  <si>
    <t>24/2305    MIA via JUULI 25MIT VOLUME:VOLUME EXCL:NONE 2300-0400 ZMA:ZJX33</t>
  </si>
  <si>
    <t>BALKE</t>
  </si>
  <si>
    <t>24/2305    FLL via BALKE 25MIT VOLUME:VOLUME EXCL:NONE 2300-0400 ZMA:ZJX33</t>
  </si>
  <si>
    <t>SLOJO</t>
  </si>
  <si>
    <t>24/2305    RSW via SLOJO 60MIT VOLUME:VOLUME EXCL:NONE 2300-0400 ZMA:ZJX33</t>
  </si>
  <si>
    <t>WALET</t>
  </si>
  <si>
    <t>24/2305    RSW via WALET 30MIT VOLUME:VOLUME EXCL:NONE 2300-0400 ZMA:ZJX33</t>
  </si>
  <si>
    <t>OMN</t>
  </si>
  <si>
    <t>24/2305    MIA via OMN 20MIT VOLUME:VOLUME EXCL:NONE 2300-0400 ZMA:ZJX35/52</t>
  </si>
  <si>
    <t>JORAY</t>
  </si>
  <si>
    <t>24/2305    MIA via JORAY 35MIT VOLUME:VOLUME EXCL:NONE 2300-0400 ZMA:ZJX35/52</t>
  </si>
  <si>
    <t>24/2305    FLL via OMN 30MIT VOLUME:VOLUME EXCL:NONE 2300-0400 ZMA:ZJX35/52</t>
  </si>
  <si>
    <t>CRANS</t>
  </si>
  <si>
    <t>24/2305    FLL via CRANS 35MIT VOLUME:VOLUME EXCL:NONE 2300-0400 ZMA:ZJX35/52</t>
  </si>
  <si>
    <t>HIBAC</t>
  </si>
  <si>
    <t>24/2305    RSW via HIBAC 50MIT VOLUME:VOLUME EXCL:NONE 2300-0400 ZMA:ZJX35/52</t>
  </si>
  <si>
    <t>24/2305    RSW via SLOJO 60MIT VOLUME:VOLUME EXCL:NONE 2300-0400 ZMA:ZJX35/52</t>
  </si>
  <si>
    <t>AR22</t>
  </si>
  <si>
    <t>24/2311    MIA via AR22 40MIT VOLUME:VOLUME EXCL:NONE 2300-0400 ZJX:ZDC</t>
  </si>
  <si>
    <t>AR21</t>
  </si>
  <si>
    <t>24/2311    FLL via AR21 40MIT VOLUME:VOLUME EXCL:NONE 2300-0400 ZJX:ZDC</t>
  </si>
  <si>
    <t>24/2311    RSW via AR21 50MIT VOLUME:VOLUME EXCL:NONE 2300-0400 ZJX:ZDC</t>
  </si>
  <si>
    <t>Q102</t>
  </si>
  <si>
    <t>24/2315    MIA via Q102 30MIT VOLUME:VOLUME EXCL:NONE 2300-0400 ZJX:ZHU</t>
  </si>
  <si>
    <t>24/2315    FLL via Q102 50MIT VOLUME:VOLUME EXCL:NONE 2300-0400 ZJX:ZHU</t>
  </si>
  <si>
    <t>24/2315    RSW via Q102 50MIT VOLUME:VOLUME EXCL:NONE 2300-0400 ZJX:ZHU</t>
  </si>
  <si>
    <t>24/2317    MIA via JUULI 20MIT VOLUME:VOLUME EXCL:NONE 2315-0400 ZJX:ZTL</t>
  </si>
  <si>
    <t>24/2317    FLL via BALKE 25MIT VOLUME:VOLUME EXCL:NONE 2315-0400 ZJX:ZTL</t>
  </si>
  <si>
    <t>24/2317    RSW via WALET 30MIT VOLUME:VOLUME EXCL:NONE 2315-0400 ZJX:ZTL</t>
  </si>
  <si>
    <t>GSO</t>
  </si>
  <si>
    <t>24/2317    RSW via GSO 60MIT VOLUME:VOLUME EXCL:NONE 2315-0400 ZJX:ZTL</t>
  </si>
  <si>
    <t>24/2317    MIA via OMN 20MIT VOLUME:VOLUME EXCL:NONE 2315-0400 ZJX:ZTL</t>
  </si>
  <si>
    <t>24/2317    FLL via OMN 35MIT VOLUME:VOLUME EXCL:NONE 2315-0400 ZJX:ZTL</t>
  </si>
  <si>
    <t>vATCSCC ADVZY 002 DCC 04/24/2020 FLORIDA_HOTLINE FYI</t>
  </si>
  <si>
    <t>25/0000    MIA via CIGAR 20MIT VOLUME:VOLUME EXCL:NONE 0000-0400 ZMA:ZJX30</t>
  </si>
  <si>
    <t>25/0000    MIA via JORAY 20MIT VOLUME:VOLUME EXCL:NONE 0000-0400 ZMA:ZJX35/52</t>
  </si>
  <si>
    <t>25/0001    FLL via BALKE 45MIT VOLUME:VOLUME EXCL:NONE 0000-0400 ZJX:ZTL</t>
  </si>
  <si>
    <t>25/0002  RSW via GSO 50MIT VOLUME:VOLUME EXCL:NONE 0000-0400 ZJX:ZTL</t>
  </si>
  <si>
    <t>25/0002  MIA via OMN 25MIT VOLUME:VOLUME EXCL:NONE 0000-0400 ZJX:ZTL</t>
  </si>
  <si>
    <t>25/0004    RSW via GSO 50MIT VOLUME:VOLUME EXCL:NONE 0000-0400 ZTL:ZDC</t>
  </si>
  <si>
    <t>25/0035    MIA via JORAY 15MIT VOLUME:VOLUME EXCL:NONE 0030-0400 ZJX:ZDC</t>
  </si>
  <si>
    <t>25/0052    MIA via JUULI 35MIT VOLUME:VOLUME EXCL:NONE 0045-0400 ZJX:ZTL</t>
  </si>
  <si>
    <t>Holding</t>
  </si>
  <si>
    <t>25/0058    MIA arrivals via OMN 30MIT VOLUME:VOLUME EXCL:NONE 0100-0400 ZMA:ZJX</t>
  </si>
  <si>
    <t>ZMA</t>
  </si>
  <si>
    <t>RUNWAY:CONFIG</t>
  </si>
  <si>
    <t>ZTL</t>
  </si>
  <si>
    <t>25/0114    MIA STOP RUNWAY:CONFIG CHG EXCL:NONE 0115-0130 ZMA:ZJX</t>
  </si>
  <si>
    <t>ZJX</t>
  </si>
  <si>
    <t>SSCOT</t>
  </si>
  <si>
    <t>25/0127    MIA via SSCOT STOP VOLUME:VOLUME EXCL:NONE 0130-0145 ZMA:ZJX</t>
  </si>
  <si>
    <t>25/0125    MIA arrivals STOP VOLUME:VOLUME EXCL:NONE 0130-0200 ZMA:MUFH</t>
  </si>
  <si>
    <t>25/0132    MIA via OMN 30MIT VOLUME:VOLUME EXCL:NONE 0130-0200 ZMA:ZJX</t>
  </si>
  <si>
    <t>25/0141    MIA via SSCOT 10MIT VOLUME:VOLUME EXCL:NONE 0130-0400 ZJX:ZTL</t>
  </si>
  <si>
    <t>25/0142    MIA via SSCOT 20MIT VOLUME:VOLUME EXCL:NONE 0145-0400 ZMA:ZJX</t>
  </si>
  <si>
    <t>ARS</t>
  </si>
  <si>
    <t>25/0147    MIA via ARS 15MIT VOLUME:VOLUME EXCL:NONE 0145-0400 ZMA:ZJX</t>
  </si>
  <si>
    <t>vATCSCC ADVZY 001 DCC 05/02/2020 TEXAS_HOTLINE_FYI</t>
  </si>
  <si>
    <t>IAH</t>
  </si>
  <si>
    <t>ALL</t>
  </si>
  <si>
    <t>vATCSCC ADVZY 001 DCC 05/15/2020 ZNY SWAP IMPLEMENTATION PLAN</t>
  </si>
  <si>
    <t>FCAEWR:WIND_ROUTE_EWR</t>
  </si>
  <si>
    <t>vATCSCC ADVZY 001 DCC 05/16/2020 FCA RQD</t>
  </si>
  <si>
    <t>LGA</t>
  </si>
  <si>
    <t>J146</t>
  </si>
  <si>
    <t>16/1644    LGA via J146 25MIT NO STACKS VOLUME:VOLUME EXCL:NONE 2200-0300 ZNY:ZOB</t>
  </si>
  <si>
    <t>FQM</t>
  </si>
  <si>
    <t>FLOSI</t>
  </si>
  <si>
    <t>TEB</t>
  </si>
  <si>
    <t>ORD</t>
  </si>
  <si>
    <t>ZZIPR</t>
  </si>
  <si>
    <t>22/2340    ORD via ZZIPR 20MIT TYPE:JET VOLUME:VOLUME EXCL:NONE 2300-0300 ZAU:ZMP</t>
  </si>
  <si>
    <t>ALO</t>
  </si>
  <si>
    <t>22/2340    ORD via ALO 30MIT TYPE:JET VOLUME:VOLUME EXCL:NONE 2300-0300 ZAU:ZMP</t>
  </si>
  <si>
    <t>WYNDE</t>
  </si>
  <si>
    <t>22/2340    ORD via WYNDE 20MIT TYPE:JET VOLUME:VOLUME EXCL:NONE 2300-0300 ZAU:ZOB</t>
  </si>
  <si>
    <t>ESSPO</t>
  </si>
  <si>
    <t>22/2340    ORD via ESSPO 15MIT TYPE:JET VOLUME:VOLUME EXCL:NONE 2300-0300 ZAU:ZOB</t>
  </si>
  <si>
    <t>DTW</t>
  </si>
  <si>
    <t>MSP</t>
  </si>
  <si>
    <t>KKILR</t>
  </si>
  <si>
    <t>MUSCL</t>
  </si>
  <si>
    <t>22/2341    MSP via MUSCL 10MIT TYPE:JET VOLUME:VOLUME EXCL:NONE 2300-0400 ZMP:ZOB</t>
  </si>
  <si>
    <t>MZZ</t>
  </si>
  <si>
    <t>23/0045    ORD via MZZ 20MIT VOLUME:VOLUME EXCL:NONE 2300-0300 ZAU:ZID</t>
  </si>
  <si>
    <t>FWA</t>
  </si>
  <si>
    <t>VOLUME:OIOO</t>
  </si>
  <si>
    <t>WEATHER:THUNDERSTORMS</t>
  </si>
  <si>
    <t>WEST</t>
  </si>
  <si>
    <t>29/2305    N90 departures via WEST AND NORTH +BREZY STOP WEATHER:THUNDERSTORMS EXCL:NONE 2300-0030 ZNY:N90</t>
  </si>
  <si>
    <t>PHL</t>
  </si>
  <si>
    <t>PTW</t>
  </si>
  <si>
    <t>29/2322    PHL departures via PTW STOP WEATHER:THUNDERSTORMS EXCL:NONE 2300-0030 ZNY:PHL</t>
  </si>
  <si>
    <t>JFK</t>
  </si>
  <si>
    <t>RBV</t>
  </si>
  <si>
    <t>29/2324    JFK departures via RBV STOP WEATHER:THUNDERSTORMS EXCL:J75 2300-0030 ZNY:N90</t>
  </si>
  <si>
    <t>29/2332    JFK departures via RBV STOP WEATHER:THUNDERSTORMS EXCL:NONE 2330-0030 ZNY:N90</t>
  </si>
  <si>
    <t>GREKI</t>
  </si>
  <si>
    <t>OGG</t>
  </si>
  <si>
    <t>CAMPS</t>
  </si>
  <si>
    <t>05/1837    OGG arrivals via CAMPS 10MIT VOLUME:VOLUME EXCL:NONE 2300-0300 HCF:ZHN</t>
  </si>
  <si>
    <t>HNL</t>
  </si>
  <si>
    <t>KOA</t>
  </si>
  <si>
    <t>VECKI</t>
  </si>
  <si>
    <t>05/2150    KOA arrivals via VECKI 10MIT VOLUME:VOLUME EXCL:NONE 2300-0300 HCF:ZHN</t>
  </si>
  <si>
    <t>SEA</t>
  </si>
  <si>
    <t>ZLC:ZDV</t>
  </si>
  <si>
    <t>J54</t>
  </si>
  <si>
    <t>12/2319    SEA via J54 30MIT AS ONE VOLUME:VOLUME EXCL:NONE 0000-0500 ZLC:ZDV</t>
  </si>
  <si>
    <t>SLC</t>
  </si>
  <si>
    <t>EKR</t>
  </si>
  <si>
    <t>12/2319    SLC arrivals via EKR 20MIT AS ONE VOLUME:VOLUME EXCL:NONE 0000-0500 ZLC:ZDV</t>
  </si>
  <si>
    <t>DEN</t>
  </si>
  <si>
    <t>J52</t>
  </si>
  <si>
    <t>12/2319    DEN via J52 20MIT AS ONE VOLUME:VOLUME EXCL:NONE 0000-0500 ZLC:ZSE</t>
  </si>
  <si>
    <t>BKE</t>
  </si>
  <si>
    <t>12/2319    SLC arrivals via BKE 20MIT AS ONE VOLUME:VOLUME EXCL:NONE 0000-0500 ZLC:ZSE</t>
  </si>
  <si>
    <t>12/2319    SEA via THROUGH ZLC 30MIT VOLUME:VOLUME EXCL:NONE 0000-0500 ZLC:ZLA</t>
  </si>
  <si>
    <t>12/2319    DEN via THROUGH ZLC 20MIT VOLUME:VOLUME EXCL:NONE 0000-0500 ZLC:ZLA</t>
  </si>
  <si>
    <t>ZLC</t>
  </si>
  <si>
    <t>vATCSCC ADVZY 002 DCC 06/12/2020 WEST HOTLINE DEACTIVATED</t>
  </si>
  <si>
    <t>vATCSCC ADVZY 001 DCC 06/12/2020 WEST_HOTLINE_FYI</t>
  </si>
  <si>
    <t>vATCSCC ADVZY 003 DCC 06/12/2020 WEST_HOTLINE_FYI</t>
  </si>
  <si>
    <t>TRANSCON_ALT</t>
  </si>
  <si>
    <t>WEATHER / THUNDERSTORMS</t>
  </si>
  <si>
    <t>vATCSCC ADVZY 001 DCC 06/19/2020 ROUTE PLN</t>
  </si>
  <si>
    <t>TRANSCON_ROUTES</t>
  </si>
  <si>
    <t>WEATHER / TSTMS</t>
  </si>
  <si>
    <t>vATCSCC ADVZY 002 DCC 06/20/2020 ROUTE RQD</t>
  </si>
  <si>
    <t>LAS_SFO_ROUTE</t>
  </si>
  <si>
    <t>vATCSCC ADVZY 001 DCC 06/20/2020 ROUTE RMD</t>
  </si>
  <si>
    <t>EWR</t>
  </si>
  <si>
    <t>ETG</t>
  </si>
  <si>
    <t>27/2350    EWR via ETG 30MIT VOLUME:VOLUME EXCL:NONE 0000-0400 ZOB:ZAU</t>
  </si>
  <si>
    <t>27/2351    CFR EWR departures VOLUME:VOLUME EXCL:NONE 0000-0400 N90:PHL</t>
  </si>
  <si>
    <t>PHX</t>
  </si>
  <si>
    <t>HYDDR</t>
  </si>
  <si>
    <t>27/0059    PHX via HYDDR 15MIT VOLUME:VOLUME EXCL:NONE 0015-0300 ZAB:ZLA</t>
  </si>
  <si>
    <t>27/2241    EWR arrivals via FLOSI 30MIT VOLUME:VOLUME EXCL:NONE 2245-0400 N90:ZBW</t>
  </si>
  <si>
    <t>27/2227    EWR departures 15MIT VOLUME:VOLUME EXCL:NONE 2300-0400 ZAU:C90</t>
  </si>
  <si>
    <t>27/2256    EWR 30MIT VOLUME:VOLUME EXCL:NONE 2300-0400 ZNY:ZDC</t>
  </si>
  <si>
    <t>vATCSCC ADVZY 001 DCC 06/28/2020 NY METRO HOTLINE DEACTIVATED</t>
  </si>
  <si>
    <t>PHLBO</t>
  </si>
  <si>
    <t>27/2317    EWR via PHLBO 40MIT VOLUME:VOLUME EXCL:NONE 2315-0400 ZDC:ZTL</t>
  </si>
  <si>
    <t>27/2336    EWR via FLOSI 20MIT VOLUME:VOLUME EXCL:NONE 2330-0100 ZNY:ZBW</t>
  </si>
  <si>
    <t>27/2342    EWR via PHLBO 30MIT VOLUME:VOLUME EXCL:NONE 2345-0400 ZNY:ZDC</t>
  </si>
  <si>
    <t>27/2342    EWR via FQM 30MIT VOLUME:VOLUME EXCL:NONE 2345-0400 ZNY:ZOB</t>
  </si>
  <si>
    <t>SLT</t>
  </si>
  <si>
    <t>28/0102    EWR via SLT 20MIT VOLUME:VOLUME EXCL:NONE 0100-0400 ZNY:ZOB</t>
  </si>
  <si>
    <t>GEE</t>
  </si>
  <si>
    <t>NELIE</t>
  </si>
  <si>
    <t>28/0102    EWR via NELIE 30MIT VOLUME:VOLUME EXCL:NONE 0100-0400 N90:ZBW</t>
  </si>
  <si>
    <t>28/0102    EWR via PHLBO 25MIT VOLUME:VOLUME EXCL:NONE 0100-0400 N90:ZDC</t>
  </si>
  <si>
    <t>28/0103    EWR via ETG 20MIT VOLUME:VOLUME EXCL:NONE 0100-0400 ZOB:ZAU</t>
  </si>
  <si>
    <t>28/0121    EWR via FLOSI 20MIT SPD:=250 VOLUME:VOLUME EXCL:NONE 0100-0400 N90:ZBW</t>
  </si>
  <si>
    <t>ZBW</t>
  </si>
  <si>
    <t>ZDC_FNO_ROUTES</t>
  </si>
  <si>
    <t>vATCSCC ADVZY 002 DCC 07/03/2020 ROUTE RQD</t>
  </si>
  <si>
    <t>vATCSCC ADVZY 003 DCC 07/03/2020 ROUTE RQD</t>
  </si>
  <si>
    <t>vATCSCC ADVZY 002 DCC 07/04/2020 REROUTE CANCELLATION</t>
  </si>
  <si>
    <t>vATCSCC ADVZY 001 DCC 07/03/2020 NY_METRO_SWAP_IMPLEMENTATION_PLAN</t>
  </si>
  <si>
    <t>IAD</t>
  </si>
  <si>
    <t>SERMN_SOUTH</t>
  </si>
  <si>
    <t>WEATHER/TSTMS</t>
  </si>
  <si>
    <t>vATCSCC ADVZY 004 DCC 07/03/2020 ROUTE RQD</t>
  </si>
  <si>
    <t>DIXIE</t>
  </si>
  <si>
    <t>EWR/ZNY</t>
  </si>
  <si>
    <t>vATCSCC ADVZY 005 EWR/ZNY 07/03/2020 CDM GROUND STOP</t>
  </si>
  <si>
    <t>LGA/ZNY</t>
  </si>
  <si>
    <t>vATCSCC ADVZY 006 LGA/ZNY 07/03/2020 CDM GROUND STOP</t>
  </si>
  <si>
    <t>WAVEY</t>
  </si>
  <si>
    <t>04/0111    DCA departures via WAVEY 30MIT VOLUME:VOLUME EXCL:NONE 0100-0400 ZNY:JFK</t>
  </si>
  <si>
    <t>DCA/ZDC</t>
  </si>
  <si>
    <t>vATCSCC ADVZY 001 DCA/ZDC 07/04/2020 CDM GROUND STOP</t>
  </si>
  <si>
    <t>04/0145    DCA departures via ALL 30MIT AS ONE VOLUME:VOLUME EXCL:NONE 0145-0400 ZNY:N90</t>
  </si>
  <si>
    <t>vATCSCC ADVZY 002 DCC 07/10/2020 TEXAS_HOTLINE_FYI</t>
  </si>
  <si>
    <t>CAN_EAST_COAST_ROUTES</t>
  </si>
  <si>
    <t>vATCSCC ADVZY 001 DCC 07/10/2020 ROUTE FYI</t>
  </si>
  <si>
    <t>ZID</t>
  </si>
  <si>
    <t>KORRY</t>
  </si>
  <si>
    <t>24/2204    LGA arrivals via KORRY 20MIT VOLUME:VOLUME EXCL:NONE 2300-0400 N90:ZDC</t>
  </si>
  <si>
    <t>24/2204    EWR arrivals via PHLBO 20MIT VOLUME:VOLUME EXCL:NONE 2300-0400 N90:ZDC</t>
  </si>
  <si>
    <t>HAARP</t>
  </si>
  <si>
    <t>24/2204    LGA arrivals via HAARP 20MIT VOLUME:VOLUME EXCL:NONE 2300-0400 N90:ZBW</t>
  </si>
  <si>
    <t>24/2204    EWR arrivals via FLOSI 20MIT VOLUME:VOLUME EXCL:NONE 2300-0400 N90:ZBW</t>
  </si>
  <si>
    <t>J70</t>
  </si>
  <si>
    <t>24/2210    JFK via J70 30MIT VOLUME:VOLUME EXCL:NONE 2300-0400 ZNY:ZOB</t>
  </si>
  <si>
    <t>CAMRN</t>
  </si>
  <si>
    <t>24/2210    JFK via CAMRN 20MIT NO STACKS TYPE:ALL VOLUME:VOLUME EXCL:NONE 2300-0400 ZNY:ZDC</t>
  </si>
  <si>
    <t>24/2204    JFK arrivals via CAMRN 20MIT VOLUME:VOLUME EXCL:NONE 2330-0400 N90:ZNY</t>
  </si>
  <si>
    <t>J220</t>
  </si>
  <si>
    <t>PHL_BOS_N90_AVOIDANCE</t>
  </si>
  <si>
    <t>vATCSCC ADVZY 001 DCC 07/24/2020 ROUTE RQD</t>
  </si>
  <si>
    <t>OTHER:OTHER</t>
  </si>
  <si>
    <t>IAH_WAKE_ROUTE</t>
  </si>
  <si>
    <t>WEATHER</t>
  </si>
  <si>
    <t>vATCSCC ADVZY 001 DCC 07/26/2020 ROUTE RMD</t>
  </si>
  <si>
    <t>N90_PHL_OVERWATER</t>
  </si>
  <si>
    <t>OTHER / OTHER</t>
  </si>
  <si>
    <t>vATCSCC ADVZY 001 DCC 08/01/2020 ROUTE RQD</t>
  </si>
  <si>
    <t>SHIPP</t>
  </si>
  <si>
    <t>30/1920    NAS via SHIPP 20MIT VOLUME:VOLUME EXCL:NONE 1915-2300 ZNY:N90</t>
  </si>
  <si>
    <t>vATCSCC ADVZY 001 DCC 09/04/2020 CLT_BWI_MCO_HOTLINE_FYI</t>
  </si>
  <si>
    <t>Q75</t>
  </si>
  <si>
    <t>MCO</t>
  </si>
  <si>
    <t>BWI</t>
  </si>
  <si>
    <t>04/2122    BWI via ALL 20MIT AS ONE VOLUME EXCL:NONE 2300-0300 ZNY:N90</t>
  </si>
  <si>
    <t>Q58</t>
  </si>
  <si>
    <t>vATCSCC ADVZY 001 DCC 09/11/2020 ROUTE</t>
  </si>
  <si>
    <t>vATCSCC ADVZY 001 DCC 09/14/2020 OPERATIONS PLAN</t>
  </si>
  <si>
    <t>vATCSCC ADVZY 001 DCC 09/17/2020 STL PLANNING TELCON_FYI</t>
  </si>
  <si>
    <t>vATCSCC ADVZY 001 DCC 09/18/2020 OPERATIONS PLAN</t>
  </si>
  <si>
    <t>vATCSCC ADVZY 003 DCC 09/18/2020 STL HOTLINE_FYI</t>
  </si>
  <si>
    <t>DEN_MCI_RNAV_ROUTE</t>
  </si>
  <si>
    <t>vATCSCC ADVZY 004 DCC 09/18/2020 ROUTE RQD</t>
  </si>
  <si>
    <t>CXA_DTW_STL_RNAV</t>
  </si>
  <si>
    <t>vATCSCC ADVZY 002 DCC 09/18/2020 ROUTE RQD/FL</t>
  </si>
  <si>
    <t>vATCSCC ADVZY 001 DCC 09/19/2020 STL HOTLINE_FYI</t>
  </si>
  <si>
    <t>vATCSCC ADVZY 002 DCC 09/19/2020 STL HOTLINE_FYI</t>
  </si>
  <si>
    <t>vATCSCC ADVZY 001 DCC 09/24/2020 LGA_OPT_FYI</t>
  </si>
  <si>
    <t>vATCSCC ADVZY 001 DCC 09/26/2020 OPERATIONS PLAN</t>
  </si>
  <si>
    <t>vATCSCC ADVZY 002 DCC 09/26/2020 NY METRO HOTLINE_FYI</t>
  </si>
  <si>
    <t>26/2204    LGA arrivals via HAARP 15MIT VOLUME:VOLUME EXCL:NONE 2300-0300 N90:ZBW</t>
  </si>
  <si>
    <t>27/0028    LGA via KORRY 15MIT VOLUME:VOLUME EXCL:NONE 0030-0300 N90:ZDC</t>
  </si>
  <si>
    <t>27/0131    LGA departures STOP OTHER:OTHER EXCL:NONE 0130-0145 N90:LGA</t>
  </si>
  <si>
    <t>27/0003    LGA via KORRY 25MIT VOLUME:VOLUME EXCL:NONE 2330-0100 ZDC:ZTL</t>
  </si>
  <si>
    <t>vATCSCC ADVZY 001 DCC 10/01/2020 FNO PLANNING TELCON_FYI</t>
  </si>
  <si>
    <t>vATCSCC ADVZY 002 DCC 10/02/2020 OPERATIONS PLAN</t>
  </si>
  <si>
    <t>TRIFIRE_ROUTES</t>
  </si>
  <si>
    <t>vATCSCC ADVZY 001 DCC 10/02/2020 ROUTE RQD</t>
  </si>
  <si>
    <t>vATCSCC ADVZY 003 DCC 10/02/2020 TEXAS HOTLINE_FYI</t>
  </si>
  <si>
    <t>DFW/ZFW</t>
  </si>
  <si>
    <t>vATCSCC ADVZY 001 DFW/ZFW 10/03/2020 CDM GROUND STOP</t>
  </si>
  <si>
    <t>DFW</t>
  </si>
  <si>
    <t>03/0034    DFW reroute via PIEPE5 IBUFY SQS YUYUN BEREE1  VOLUME:VOLUME EXCL:NONE 0030-0045 ZFW:MEM</t>
  </si>
  <si>
    <t>vATCSCC ADVZY 002 DCC 10/03/2020 TEXAS HOTLINE_FYI</t>
  </si>
  <si>
    <t>vATCSCC ADVZY 003 DCC 10/03/2020 NY METRO HOTLINE_FYI</t>
  </si>
  <si>
    <t>LENDY</t>
  </si>
  <si>
    <t>ROBER</t>
  </si>
  <si>
    <t>03/2352    JFK arrivals via ROBER 15MIT VOLUME:VOLUME EXCL:NONE 2345-0300 N90:ZBW</t>
  </si>
  <si>
    <t>vATCSCC ADVZY 001 DCC 10/04/2020 NY METRO HOTLINE_FYI</t>
  </si>
  <si>
    <t>ZHU_HURCN_AVOIDANCE</t>
  </si>
  <si>
    <t>vATCSCC ADVZY 001 DCC 10/09/2020 ROUTE RQD</t>
  </si>
  <si>
    <t>TPA</t>
  </si>
  <si>
    <t>09/2327    TPA arrivals 15MIT VOLUME:VOLUME EXCL:NONE 2315-0000 TPA:ZJX</t>
  </si>
  <si>
    <t>10/0040    MIA arrivals via SSCOT 20MIT (AFTER JBU449) VOLUME:VOLUME EXCL:NONE 0030-0115 ZMA:ZJX</t>
  </si>
  <si>
    <t>10/0100    TPA departures via ALL ROUTES...ROUTE VIA CARNU TRV FISEL7/HILEY7 VOLUME:VOLUME EXCL:NONE 0100-0200 ZMA:TPA</t>
  </si>
  <si>
    <t>10/0058    MIA via WEST COAST...OFFLOAD ONTO HILEY 50/50 VOLUME:VOLUME EXCL:NONE 0100-0300 ZMA:ZTL</t>
  </si>
  <si>
    <t>10/0112    MIA via WEST COAST...OFFLOAD ONTO HILEY EVERY 3RD VOLUME:VOLUME EXCL:NONE 0115-0300 ZMA:ZTL</t>
  </si>
  <si>
    <t>HILEY</t>
  </si>
  <si>
    <t>10/0159    MIA via HILEY 20MIT VOLUME:VOLUME EXCL:NONE 0200-0230 ZMA:ZJX</t>
  </si>
  <si>
    <t>17/0122    DEN via ALL 15MIT PER ROUTE VOLUME:VOLUME EXCL:NONE 0115-0400 ZDV:ZLC</t>
  </si>
  <si>
    <t>23/2306    ORD via ZZIPR 15MIT PER STREAM VOLUME:VOLUME EXCL:NONE 2300-0300 ZAU:ZMP</t>
  </si>
  <si>
    <t>MYRRS</t>
  </si>
  <si>
    <t>23/2306    ORD via MYRRS 30MIT PER STREAM VOLUME:VOLUME EXCL:NONE 2300-0300 ZAU:ZMP</t>
  </si>
  <si>
    <t>23/2306    ORD via WYNDE 15MIT VOLUME:VOLUME EXCL:NONE 2300-0300 ZAU:ZOB</t>
  </si>
  <si>
    <t>WATSN</t>
  </si>
  <si>
    <t>23/2306    ORD via WATSN 30MIT VOLUME:VOLUME EXCL:NONE 2300-0300 ZAU:ZOB</t>
  </si>
  <si>
    <t>23/2306    ORD via FWA 25MIT VOLUME:VOLUME EXCL:NONE 2300-0300 ZAU:ZID</t>
  </si>
  <si>
    <t>23/2306    ORD via MZZ 15MIT VOLUME:VOLUME EXCL:NONE 2300-0300 ZAU:ZID</t>
  </si>
  <si>
    <t>23/2306    ORD via BENKY/TRTLL 15MIT PER STREAM VOLUME:VOLUME EXCL:NONE 2300-0300 ZAU:ZKC</t>
  </si>
  <si>
    <t>23/2306    CFR ORD LTFC FROM ZAU VOLUME:VOLUME EXCL:NONE 2300-0300 ZAU:ZAU</t>
  </si>
  <si>
    <t>23/2307    ORD arrivals 10MIT VOLUME:VOLUME EXCL:NONE 2300-0300 C90:ZAU</t>
  </si>
  <si>
    <t>vATCSCC ADVZY 002 DCC 11/07/2020 CHICAGO HOTLINE_FYI</t>
  </si>
  <si>
    <t>vATCSCC ADVZY 002 DCC 11/06/2020 CHICAGO HOTLINE_FYI</t>
  </si>
  <si>
    <t>DTW_ROUTES</t>
  </si>
  <si>
    <t>vATCSCC ADVZY 001 DCC 11/07/2020 ROUTE RQD</t>
  </si>
  <si>
    <t>vATCSCC ADVZY 001 DCC 11/13/2020 OPERATIONS PLAN</t>
  </si>
  <si>
    <t>vATCSCC ADVZY 001 DCC 11/14/2020 CTP_HOTLINES_FYI</t>
  </si>
  <si>
    <t>vATCSCC ADVZY 006 DCC 11/14/2020 CTP HOTLINE_FYI</t>
  </si>
  <si>
    <t>vATCSCC ADVZY 002 DCC 11/14/2020 OPERATIONS PLAN</t>
  </si>
  <si>
    <t>vATCSCC ADVZY 003 DCC 11/14/2020 CTP DEPARTURE RESTRICTIONS</t>
  </si>
  <si>
    <t>CTP_NON-EVENT_ROUTES</t>
  </si>
  <si>
    <t>vATCSCC ADVZY 004 DCC 11/14/2020 ROUTE RQD</t>
  </si>
  <si>
    <t>vATCSCC ADVZY 005 DCC 11/14/2020 CTP DEPARTURE RESTRICTIONS</t>
  </si>
  <si>
    <t>vATCSCC ADVZY 001 DCC 11/20/2020 OPERATIONS PLAN</t>
  </si>
  <si>
    <t>vATCSCC ADVZY 004 DCC 11/20/2020 DC METRO HOTLINE_FYI</t>
  </si>
  <si>
    <t>IAD_OFFLOAD_ROUTES</t>
  </si>
  <si>
    <t>vATCSCC ADVZY 002 DCC 11/20/2020 ROUTE FYI</t>
  </si>
  <si>
    <t>FEAWIG:NO_WIGOL_ATL</t>
  </si>
  <si>
    <t>vATCSCC ADVZY 003 DCC 11/20/2020 FEA RMD</t>
  </si>
  <si>
    <t>A90 IAD VIA HNK</t>
  </si>
  <si>
    <t>vATCSCC ADVZY 005 DCC 11/21/2020 ROUTE RQD</t>
  </si>
  <si>
    <t>vATCSCC ADVZY 006 DCC 11/21/2020 DC METRO HOTLINE_FYI</t>
  </si>
  <si>
    <t>vATCSCC ADVZY 001 DCC 12/04/2020 OPERATIONS PLAN</t>
  </si>
  <si>
    <t>LA_TO_SEA</t>
  </si>
  <si>
    <t>vATCSCC ADVZY 001 DCC 12/03/2020 ROUTE RQD</t>
  </si>
  <si>
    <t>SEA/ZSE</t>
  </si>
  <si>
    <t>vATCSCC ADVZY 002 SEA/ZSE 12/04/2020 WEST COAST HOTLINE_FYI</t>
  </si>
  <si>
    <t>vATCSCC ADVZY 007 DCC 12/05/2020 WEST COAST HOTLINE_FYI</t>
  </si>
  <si>
    <t>vATCSCC ADVZY 003 SEA/ZSE 12/05/2020 CDM GROUND STOP</t>
  </si>
  <si>
    <t>vATCSCC ADVZY 004 SEA/ZSE 12/05/2020 CDM GROUND STOP</t>
  </si>
  <si>
    <t>vATCSCC ADVZY 005 SEA/ZSE 12/05/2020 CDM GROUND STOP</t>
  </si>
  <si>
    <t>vATCSCC ADVZY 006 SEA/ZSE 12/05/2020 CDM GROUND STOP</t>
  </si>
  <si>
    <t>DEN/ZDV</t>
  </si>
  <si>
    <t>vATCSCC ADVZY 001 DEN/ZDV 12/07/2020 CDM GROUND DELAY PROGRAM</t>
  </si>
  <si>
    <t>vATCSCC ADVZY 001 DCC 12/11/2020 OPERATIONS PLAN</t>
  </si>
  <si>
    <t>vATCSCC ADVZY 005 DCC 12/11/2020 EAST COAST HOTLINE_FYI</t>
  </si>
  <si>
    <t>vATCSCC ADVZY 003 DCC 12/12/2020 EAST COAST HOTLINE_FYI</t>
  </si>
  <si>
    <t>vATCSCC ADVZY 006 DCC 12/11/2020 EAST COAST HOTLINE_FYI</t>
  </si>
  <si>
    <t>FCA001:VIP_TFR_WEST_POINT</t>
  </si>
  <si>
    <t>vATCSCC ADVZY 003 DCC 12/11/2020 FCA RQD</t>
  </si>
  <si>
    <t>NE_CDRS</t>
  </si>
  <si>
    <t>vATCSCC ADVZY 004 DCC 12/11/2020 ROUTE FYI</t>
  </si>
  <si>
    <t>ZBW_MICAH_PARTIAL</t>
  </si>
  <si>
    <t>vATCSCC ADVZY 001 DCC 12/10/2020 ROUTE FYI</t>
  </si>
  <si>
    <t>PHL_BDL_STELA</t>
  </si>
  <si>
    <t>vATCSCC ADVZY 002 DCC 12/11/2020 ROUTE FYI</t>
  </si>
  <si>
    <t>PHL_BOS_OFFLOAD</t>
  </si>
  <si>
    <t>vATCSCC ADVZY 001 DCC 12/11/2020 ROUTE RMD</t>
  </si>
  <si>
    <t>vATCSCC ADVZY 002 BOS/ZBW 12/12/2020 CDM GROUND STOP</t>
  </si>
  <si>
    <t>vATCSCC ADVZY 001 DCC 12/18/2020 OPERATIONS PLAN</t>
  </si>
  <si>
    <t>vATCSCC ADVZY 002 DCC 12/18/2020 WEST COAST HOTLINE_FYI</t>
  </si>
  <si>
    <t>vATCSCC ADVZY 001 DCC 12/19/2020 WEST COAST HOTLINE_FYI</t>
  </si>
  <si>
    <t>BOS_DEALE</t>
  </si>
  <si>
    <t>vATCSCC ADVZY 002 DCC 12/19/2020 ROUTE RQD</t>
  </si>
  <si>
    <t>vATCSCC ADVZY 003 DCC 12/19/2020 DC METRO HOTLINE_FYI</t>
  </si>
  <si>
    <t>vATCSCC ADVZY 005 DCC 12/19/2020 DC METRO HOTLINE_FYI</t>
  </si>
  <si>
    <t>N90_TO_DCA_Q75</t>
  </si>
  <si>
    <t>vATCSCC ADVZY 003 DCC 12/19/2020 ROUTE RQD</t>
  </si>
  <si>
    <t>ATL_CDR</t>
  </si>
  <si>
    <t>vATCSCC ADVZY 004 DCC 12/19/2020 ROUTE FYI</t>
  </si>
  <si>
    <t>vATCSCC ADVZY 002 DCA/ZDC 12/20/2020 CDM GS CNX</t>
  </si>
  <si>
    <t>vATCSCC ADVZY 001 DCA/ZDC 12/20/2020 CDM GROUND STOP</t>
  </si>
  <si>
    <t>vATCSCC ADVZY 001 DCC 01/01/2021 OPERATIONS PLAN</t>
  </si>
  <si>
    <t>JFK_NO_OWENZ</t>
  </si>
  <si>
    <t>vATCSCC ADVZY 001 DCC 01/01/2021 ROUTE RQD</t>
  </si>
  <si>
    <t>ZSE_TO_RNO</t>
  </si>
  <si>
    <t>vATCSCC ADVZY 002 DCC 01/01/2021 ROUTE RQD</t>
  </si>
  <si>
    <t>vATCSCC ADVZY 002 DCC 01/02/2021 WEST COAST HOTLINE_FYI</t>
  </si>
  <si>
    <t>vATCSCC ADVZY 001 DCC 01/09/2021 TEXAS HOTLINE_FYI</t>
  </si>
  <si>
    <t>vATCSCC ADVZY 001 DCC 01/02/2021 WEST COAST HOTLINE_FYI</t>
  </si>
  <si>
    <t>03/0138    PHX LTFC 7 MINIT VOLUME:VOLUME EXCL:NONE 0150-0300 ZLA:SAN</t>
  </si>
  <si>
    <t>vATCSCC ADVZY 002 DCC 01/08/2021 OPERATIONS PLAN</t>
  </si>
  <si>
    <t>vATCSCC ADVZY 003 DCC 01/08/2021 TEXAS HOTLINE_FYI</t>
  </si>
  <si>
    <t>D10_I90_ROUTES</t>
  </si>
  <si>
    <t>vATCSCC ADVZY 001 DCC 01/08/2021 ROUTE FYI</t>
  </si>
  <si>
    <t>vATCSCC ADVZY 001 DCC 01/10/2021 WEST COAST HOTLINE_FYI</t>
  </si>
  <si>
    <t>vATCSCC ADVZY 001 DCC 01/11/2021 WEST COAST HOTLINE_FYI</t>
  </si>
  <si>
    <t>vATCSCC ADVZY 001  01/15/2021 OPERATIONS PLAN</t>
  </si>
  <si>
    <t>vATCSCC ADVZY 002 DCC 01/15/2021 ATLANTA HOTLINE_FYI</t>
  </si>
  <si>
    <t>vATCSCC ADVZY 002 DCC 01/16/2021 ATLANTA HOTLINE_FYI</t>
  </si>
  <si>
    <t>ATL/ZTL</t>
  </si>
  <si>
    <t>vATCSCC ADVZY 001 ATL/ZTL 01/16/2021 CDM GROUND STOP</t>
  </si>
  <si>
    <t>vATCSCC ADVZY 001 DCC 01/17/2021 LA REALOPS HOTLINE_FYI</t>
  </si>
  <si>
    <t>vATCSCC ADVZY 003 DCC 01/16/2021 LA REALOPS HOTLINE_FYI</t>
  </si>
  <si>
    <t>vATCSCC ADVZY 002 DCC 01/17/2021 OPERATIONS PLAN</t>
  </si>
  <si>
    <t>vATCSCC ADVZY 003 DCC 01/17/2021 DC METRO HOTLINE_FYI</t>
  </si>
  <si>
    <t>vATCSCC ADVZY 001 DCC 01/18/2021 DC METRO HOTLINE_FYI</t>
  </si>
  <si>
    <t>vATCSCC ADVZY 004 DCC 01/17/2021 ROUTE RQD</t>
  </si>
  <si>
    <t>DEALE</t>
  </si>
  <si>
    <t>17/2050    DCA VIA DEALE 10 MIT RALT VOLUME:VOLUME EXCL:NONE 2115-0100 ZDC:ZBW</t>
  </si>
  <si>
    <t>JACCC</t>
  </si>
  <si>
    <t>17/2130    DCA via JACCC 20 MIT VOLUME:VOLUME EXCL:NONE  2130-0100  ZTL:ATL</t>
  </si>
  <si>
    <t>JFK_DCA_CLIPR</t>
  </si>
  <si>
    <t>vATCSCC ADVZY 005 DCC 01/17/2021 ROUTE RQD</t>
  </si>
  <si>
    <t>CLT</t>
  </si>
  <si>
    <t>17/2130    APREQ CLT to DCA VOLUME:VOLUME EXCL:NONE  2140-0100  ZTL:CLT</t>
  </si>
  <si>
    <t>17/2128    DCA VIA DEALE 20 MIT VOLUME:VOLUME EXCL:NONE 2200-0100 ZDC:ZBW</t>
  </si>
  <si>
    <t>17/2128    DCA VIA DEALE 30 MIT VOLUME:VOLUME EXCL:NONE 2200-0100 ZDC:ZNY</t>
  </si>
  <si>
    <t>CLIPR</t>
  </si>
  <si>
    <t>17/2128    DCA VIA CLIPR 20 MIT VOLUME:VOLUME EXCL:NONE 2200-0100 ZDC:ZNY</t>
  </si>
  <si>
    <t>Q56</t>
  </si>
  <si>
    <t>17/2128    DCA VIA Q56 20 MIT VOLUME:VOLUME EXCL:NONE 2200-0100 ZDC:ZTL</t>
  </si>
  <si>
    <t>BUCKO</t>
  </si>
  <si>
    <t>17/2158    DCA VIA BUCKO 40 MIT VOLUME:VOLUME EXCL:NONE 2200-0100 ZDC:ZOB</t>
  </si>
  <si>
    <t>17/2218    DCA VIA Q56 40 MIT VOLUME:VOLUME EXCL:NONE 2218-0100 ZDC:ZTL</t>
  </si>
  <si>
    <t>17/2219    C90 to DCA via E TRACK 30 MIT AS ONE VOLUME:VOLUME EXCL:NONE 2219-2330 ZAU:C90</t>
  </si>
  <si>
    <t>17/2231    DCA VIA DEALE 30 MIT VOLUME:VOLUME EXCL:NONE 2231-0100 ZDC:ZBW</t>
  </si>
  <si>
    <t>vATCSCC ADVZY 006 DCA/ZDC 01/17/2021 CDM GROUND STOP</t>
  </si>
  <si>
    <t>18/0136 DCA VIA SKILS/CLIPR 15 MIT AS ONE VOLUME:VOLUME ZDC:ZNY</t>
  </si>
  <si>
    <t>vATCSCC ADVZY 002 DCC 01/22/2021 OPERATIONS PLAN</t>
  </si>
  <si>
    <t>ZDC_PHL_TO_MSP</t>
  </si>
  <si>
    <t>vATCSCC ADVZY 001 DCC 01/22/2021 ROUTE RQD</t>
  </si>
  <si>
    <t>SKILS</t>
  </si>
  <si>
    <t>vATCSCC ADVZY 003 DCC 01/22/2021 CHICAGO HOTLINE_FYI</t>
  </si>
  <si>
    <t>vATCSCC ADVZY 010 DCC 01/23/2021 CHICAGO HOTLINE_FYI</t>
  </si>
  <si>
    <t>22/2200    MSP JET VIA SSWAN/UFFDA/RWF NO STACKS VOLUME:VOLUME EXCL:NONE 2330-0500 ZMP:ZDV</t>
  </si>
  <si>
    <t>22/2200    MSP JET VIA FOD/ROKKK NO STACKS VOLUME:VOLUME EXCL:NONE 2330-0500 ZMP:ZKC</t>
  </si>
  <si>
    <t>22/2200    MSP JET VIA GRB/IDIOM NO STACKS VOLUME:VOLUME EXCL:NONE 2330-0500 ZMP:ZOB</t>
  </si>
  <si>
    <t>22/2200    MSP JET VIA ALO/MNOSO 15 MIT VOLUME:VOLUME EXCL:NONE 2330-0500 ZMP:ZAU</t>
  </si>
  <si>
    <t>22/2200    MSP JET VIA BAE/KAMMA 15 MIT VOLUME:VOLUME EXCL:NONE 2330-0500 ZMP:ZAU</t>
  </si>
  <si>
    <t>IND</t>
  </si>
  <si>
    <t>22/2346    CFR IND departures ON CHICAGO HL VOLUME:VOLUME EXCL:NONE 2345-0400 ZAU:ZID</t>
  </si>
  <si>
    <t>MSP/ZMP</t>
  </si>
  <si>
    <t>vATCSCC ADVZY 001 MSP/ZMP 01/23/2021 CDM GROUND STOP</t>
  </si>
  <si>
    <t>vATCSCC ADVZY 004 MSP/ZMP 01/23/2021 CDM GS CNX</t>
  </si>
  <si>
    <t>vATCSCC ADVZY 003 MSP/ZMP 01/23/2021 CDM GROUND STOP</t>
  </si>
  <si>
    <t>ATL_TO_MSP</t>
  </si>
  <si>
    <t>vATCSCC ADVZY 002 DCC 01/23/2021 ROUTE RQD</t>
  </si>
  <si>
    <t>23/0110    MSP departures 15MIT VOLUME:VOLUME EXCL:NONE 0100-0400 ZAU:C90</t>
  </si>
  <si>
    <t>23/0111    MSP 40MIT VOLUME:VOLUME EXCL:NONE 0100-0400 ZMP:ZDV</t>
  </si>
  <si>
    <t>ZAU</t>
  </si>
  <si>
    <t>vATCSCC ADVZY 005 MSP/ZMP 01/23/2021 CDM GROUND STOP</t>
  </si>
  <si>
    <t>vATCSCC ADVZY 006 MSP/ZMP 01/23/2021 CDM GROUND STOP</t>
  </si>
  <si>
    <t>vATCSCC ADVZY 007 MSP/ZMP 01/23/2021 CDM GROUND STOP</t>
  </si>
  <si>
    <t>vATCSCC ADVZY 008 MSP/ZMP 01/23/2021 CDM GROUND STOP</t>
  </si>
  <si>
    <t>vATCSCC ADVZY 009 MSP/ZMP 01/23/2021 CDM GROUND STOP</t>
  </si>
  <si>
    <t>ZMP</t>
  </si>
  <si>
    <t>23/0121    MSP 20MIT VOLUME:VOLUME EXCL:NONE 0215-0400 ZMP:ZOB</t>
  </si>
  <si>
    <t>23/0122    MSP 20MIT VOLUME:VOLUME EXCL:NONE 0215-0400 ZMP:ZKC</t>
  </si>
  <si>
    <t>23/0141    MSP 20MIT VOLUME:VOLUME EXCL:NONE 0245-0400 ZMP:ZDV</t>
  </si>
  <si>
    <t>23/0147    MSP 15MIT VOLUME:VOLUME EXCL:NONE 0245-0400 ZAU:ZKC</t>
  </si>
  <si>
    <t>BLUEM</t>
  </si>
  <si>
    <t>23/0251    MSP via BLUEM 20MIT VOLUME:VOLUME EXCL:NONE 0245-0400 ZMP:ZAU</t>
  </si>
  <si>
    <t>23/0250    MSP 20MIT VOLUME:VOLUME EXCL:NONE 0251-0400 ZAU:ZKC</t>
  </si>
  <si>
    <t>23/0303    MSP via KKILR 30MIT VOLUME:VOLUME EXCL:NONE 0300-0400 ZMP:ZAU</t>
  </si>
  <si>
    <t>SSWAN</t>
  </si>
  <si>
    <t>23/0305    MSP via SSWAN 20MIT VOLUME:VOLUME EXCL:NONE 0305-0400 ZMP:ZDV</t>
  </si>
  <si>
    <t>IOW</t>
  </si>
  <si>
    <t>23/0315    MSP via IOW 20MIT VOLUME:VOLUME EXCL:NONE 0315-0400 ZAU:ZKC</t>
  </si>
  <si>
    <t>NITZR</t>
  </si>
  <si>
    <t>23/0315    MSP via NITZR 20MIT VOLUME:VOLUME EXCL:NONE 0315-0400 ZMP:ZKC</t>
  </si>
  <si>
    <t>IDIOM</t>
  </si>
  <si>
    <t>23/0315    MSP via IDIOM 30MIT VOLUME:VOLUME EXCL:NONE 0315-0400 ZMP:ZOB</t>
  </si>
  <si>
    <t>vATCSCC ADVZY 001 DCC 01/24/2021 WEST COAST HOTLINE</t>
  </si>
  <si>
    <t>FAT</t>
  </si>
  <si>
    <t>RNO</t>
  </si>
  <si>
    <t>vATCSCC ADVZY 002 DCC 01/24/2021 WEST COAST HOTLINE</t>
  </si>
  <si>
    <t>PHX/ZAB</t>
  </si>
  <si>
    <t>vATCSCC ADVZY 002 PHX/ZAB 01/29/2021 CDM GROUND STOP</t>
  </si>
  <si>
    <t>vATCSCC ADVZY 002 DCC 01/29/2021 OPERATIONS PLAN</t>
  </si>
  <si>
    <t>ZFW_TO_PHX</t>
  </si>
  <si>
    <t>vATCSCC ADVZY 001 DCC 01/29/2021 ROUTE RQD</t>
  </si>
  <si>
    <t>vATCSCC ADVZY 003 PHX/ZAB 01/29/2021 CDM GROUND DELAY PROGRAM</t>
  </si>
  <si>
    <t>vATCSCC ADVZY 004 DCC 01/29/2021 WEST COAST HOTLINE_FYI</t>
  </si>
  <si>
    <t>29/2154    PHX LTFC 40 MIT VOLUME:VOLUME EXCL:NONE 2200-2245 ZSE:P80</t>
  </si>
  <si>
    <t>29/1945     PHX 60 MINIT VOLUME:VOLUME EXCL:GDP DEPTS 2200-0300 ZLA:ZOA</t>
  </si>
  <si>
    <t>29/1945     PHX 20 MINIT VOLUME:VOLUME EXCL:GDP DEPTS 2200-0300 ZLA:ZLC</t>
  </si>
  <si>
    <t>29/1945     PHX 60 MINIT VOLUME:VOLUME EXCL:NONE 2200-0300 ZDV:ZMP</t>
  </si>
  <si>
    <t>29/1945     PHX 60 MINIT VOLUME:VOLUME EXCL:NONE 2200-0300 ZMP:ZAU</t>
  </si>
  <si>
    <t>29/1945     PHX 60 MINIT VOLUME:VOLUME EXCL:NONE 2200-0300 ZFW:ZME</t>
  </si>
  <si>
    <t>29/1945     PHX 60 MINIT VOLUME:VOLUME EXCL:NONE 2200-0300 ZME:ZTL</t>
  </si>
  <si>
    <t>29/1945     PHX 60 MINIT VOLUME:VOLUME EXCL:NONE 2200-0300 ZLC:ZSE</t>
  </si>
  <si>
    <t>29/2204    PHX OVRFLTS 40 MIT PER ROUTE VOLUME:VOLUME EXCL:NONE 2204-0300 ZAB:ZKC</t>
  </si>
  <si>
    <t>29/2204    PHX OVRFLTS 40 MIT PER ROUTE VOLUME:VOLUME EXCL:NONE 2204-0300 ZAB:ZFW</t>
  </si>
  <si>
    <t>29/2230    CFR ALL PHX ARRS VOLUME:VOLUME EXCL:NONE 2230-0300 ZSE:ZSE</t>
  </si>
  <si>
    <t>29/2230    PHX LTFC 40 MIT AS ONE VOLUME:VOLUME EXCL:NONE 2230-0300 ZLC:ZSE</t>
  </si>
  <si>
    <t>BRUSR</t>
  </si>
  <si>
    <t>29/2236    PHX VIA BRUSR 30 MIT AS ONE VOLUME:VOLUME EXCL:NONE 2236-0300 ZLA:ZLC</t>
  </si>
  <si>
    <t>29/1945     CFR ALL PHX LTFC VOLUME:VOLUME EXCL:ABQ 2300-0300 ZAB:ZAB</t>
  </si>
  <si>
    <t>29/1945     PHX departures 12 MINIT VOLUME:VOLUME EXCL:NONE 2300-0300 ZAB:ABQ</t>
  </si>
  <si>
    <t>29/1945     PHX arrivals 15 MIT PER STREAM VOLUME:VOLUME EXCL:NONE 2300-0300 P50:ZAB</t>
  </si>
  <si>
    <t>HYDRR</t>
  </si>
  <si>
    <t>EAGUL</t>
  </si>
  <si>
    <t>29/1945     PHX via EAGUL 20 MIT VOLUME:VOLUME EXCL:NONE 2300-0300 ZAB:ZDV</t>
  </si>
  <si>
    <t>PINNG</t>
  </si>
  <si>
    <t>29/1945     PHX via PINNG 20 MIT VOLUME:VOLUME EXCL:NONE 2300-0300 ZAB:ZFW</t>
  </si>
  <si>
    <t>29/1945     PHX AS ONE 8 MINIT VOLUME:VOLUME EXCL:GDP DEPTS 2300-0300 ZAB:ZLA</t>
  </si>
  <si>
    <t>29/1945     PHX 30 MINIT VOLUME:VOLUME EXCL:GDP DEPTS 2300-0300 ZAB:ZDV</t>
  </si>
  <si>
    <t>29/1945     PHX 20 MINIT VOLUME:VOLUME EXCL:NONE 2300-0300 ZAB:ZKC</t>
  </si>
  <si>
    <t>29/2346    PHX VIA BRUSR 40 MIT AS ONE VOLUME:VOLUME EXCL:NONE 2346-0300 ZLA:ZLC</t>
  </si>
  <si>
    <t>ABQ</t>
  </si>
  <si>
    <t>30/0022    ABQ LTFC 20 MIT VOLUME:VOLUME EXCL:NONE 0022-0300 NCT:SFO</t>
  </si>
  <si>
    <t>30/0042    PHX LTFC 40 MIT VOLUME:VOLUME EXCL:NONE 0042-0300 ZLA:ZOA</t>
  </si>
  <si>
    <t>30/0052   PHX LTFC 40 MIT VOLUME:VOLUME EXCL:NONE 0052-0130 NCT:SFO</t>
  </si>
  <si>
    <t>30/0113    PHX LTFC 40 MIT AS ONE VOLUME:VOLUME EXCL:NONE 0113-0300 ZLA:ZOA</t>
  </si>
  <si>
    <t>30/0113    PHX LTFC 60 MIT VOLUME:VOLUME EXCL:NONE 0113-0300 ZLA:SAN</t>
  </si>
  <si>
    <t>30/0113    PHX LTFC 40 MIT VOLUME:VOLUME EXCL:NONE 0113-0300 ZLA:ZLC</t>
  </si>
  <si>
    <t>30/0113    PHX LTFC 30 MIT VOLUME:VOLUME EXCL:NONE 0113-0300 ZLA:ZDV</t>
  </si>
  <si>
    <t>30/0113    PHX LTFC 40 MIT VOLUME:VOLUME EXCL:NONE 0113-0300 ZDV:DEN</t>
  </si>
  <si>
    <t>30/0113    PHX LTFC 40 MIT VOLUME:VOLUME EXCL:NONE 0113-0300 ZAB:ABQ</t>
  </si>
  <si>
    <t>30/0113    PHX LTFC 15 MIT PER STREAM VOLUME:VOLUME EXCL:NONE 0113-0300 P50:ZAB</t>
  </si>
  <si>
    <t>vATCSCC ADVZY 001 PHX/ZAB 01/30/2021 CDM GROUND DELAY PROGRAM CNX</t>
  </si>
  <si>
    <t>GUP</t>
  </si>
  <si>
    <t>30/0120    PHX VIA GUP 30 MIT VOLUME:VOLUME EXCL:NONE 0120-0300 ZDV:ZMP</t>
  </si>
  <si>
    <t>30/0158     ABQ arrivals 10 MIT PER STREAM VOLUME:VOLUME EXCL:NONE 0158-0300 ABQ:ZAB</t>
  </si>
  <si>
    <t>30/0223    PHX VIA PINNG 30 MIT VOLUME:VOLUME EXCL:NONE 0223-0300 P50:ZAB</t>
  </si>
  <si>
    <t>30/0223    PHX VIA HYDRR 10 MIT AS ONE VOLUME:VOLUME EXCL:NONE 0223-0300 ZAB:ZLA</t>
  </si>
  <si>
    <t>ABQ/ZAB</t>
  </si>
  <si>
    <t>WEATHER / WIND</t>
  </si>
  <si>
    <t>vATCSCC ADVZY 003 ABQ/ZAB 01/30/2021 CDM GROUND STOP</t>
  </si>
  <si>
    <t>30/0223    PHX VIA BRUSR 30 MIT VOLUME:VOLUME EXCL:NONE 0235-0300 P50:ZAB</t>
  </si>
  <si>
    <t>30/0223    PHX VIA EAGUL 10 MIT VOLUME:VOLUME EXCL:NONE 0235-0300 P50:ZAB</t>
  </si>
  <si>
    <t>30/0244     ABQ arrivals 15 MIT PER STREAM VOLUME:VOLUME EXCL:NONE 0244-0300 ABQ:ZAB</t>
  </si>
  <si>
    <t>vATCSCC ADVZY 004 PHX/ZAB 01/30/2021 CDM GROUND STOP</t>
  </si>
  <si>
    <t>vATCSCC ADVZY 001 DCC 02/05/2021 DC METRO HOTLINE_FYI</t>
  </si>
  <si>
    <t>vATCSCC ADVZY 002 DCC 02/05/2021 OPERATIONS PLAN</t>
  </si>
  <si>
    <t>vATCSCC ADVZY 003 DCC 02/6/2021 DC METRO HOTLINE_FYI</t>
  </si>
  <si>
    <t>06/0000     BOS arrivals 10 MIT PER STREAM VOLUME:VOLUME EXCL:NONE 0000-0500 A90:ZBW</t>
  </si>
  <si>
    <t>BDL</t>
  </si>
  <si>
    <t>06/0000     BDL arrivals 10 MIT PER STREAM VOLUME:VOLUME EXCL:NONE 0000-0500 Y90:ZBW</t>
  </si>
  <si>
    <t>PVD</t>
  </si>
  <si>
    <t>06/0000     PVD arrivals 10 MIT PER STREAM VOLUME:VOLUME EXCL:NONE 0000-0500 PVD:ZBW</t>
  </si>
  <si>
    <t>MIP</t>
  </si>
  <si>
    <t>06/0000     LGA arrivals via MIP 20 MIT VOLUME:VOLUME EXCL:NONE 0000-0500 N90:ZNY</t>
  </si>
  <si>
    <t>06/0000     LGA arrivals via KORRY 10 MIT VOLUME:VOLUME EXCL:NONE 0000-0500 N90:ZDC</t>
  </si>
  <si>
    <t>HYPER</t>
  </si>
  <si>
    <t>06/0000     IAD arrivals via HYPER 15 MIT VOLUME:VOLUME EXCL:NONE 0000-0500 PCT:ZNY</t>
  </si>
  <si>
    <t>MAPEL</t>
  </si>
  <si>
    <t>06/0000     IAD arrivals via MAPEL 30 MIT VOLUME:VOLUME EXCL:NONE 0000-0500 PCT:ZNY</t>
  </si>
  <si>
    <t>GIBBZ</t>
  </si>
  <si>
    <t>06/0000     IAD arrivals via GIBBZ 25 MIT VOLUME:VOLUME EXCL:NONE 0000-0500 PCT:ZDC</t>
  </si>
  <si>
    <t>CAVLR</t>
  </si>
  <si>
    <t>06/0000     IAD arrivals via CAVLR 15 MIT VOLUME:VOLUME EXCL:NONE 0000-0500 PCT:ZDC</t>
  </si>
  <si>
    <t>06/0000     BOS departures via MERIT 20 MIT VOLUME:VOLUME EXCL:NONE 0000-0500 ZBW:N90</t>
  </si>
  <si>
    <t>06/0000     BOS 30 MIT VOLUME:VOLUME EXCL:NONE 0000-0500 ZDC:ZTL</t>
  </si>
  <si>
    <t>06/0000     BDL 15 MIT VOLUME:VOLUME EXCL:NONE 0000-0500 ZDC:ZTL</t>
  </si>
  <si>
    <t>06/0000     LGA 20 MIT VOLUME:VOLUME EXCL:NONE 0000-0500 ZDC:ZTL</t>
  </si>
  <si>
    <t>06/0000     IAD 20 MIT VOLUME:VOLUME EXCL:NONE 0000-0500 ZDC:ZTL</t>
  </si>
  <si>
    <t>06/0000     BOS 40 MIT VOLUME:VOLUME EXCL:NONE 0000-0500 ZDC:ZJX</t>
  </si>
  <si>
    <t>06/0000     BDL 30 MIT VOLUME:VOLUME EXCL:NONE 0000-0500 ZDC:ZJX</t>
  </si>
  <si>
    <t>06/0000     LGA 20 MIT VOLUME:VOLUME EXCL:NONE 0000-0500 ZDC:ZJX</t>
  </si>
  <si>
    <t>NEWES</t>
  </si>
  <si>
    <t>06/0000     BOS via NEWES 20 MIT VOLUME:VOLUME EXCL:NONE 0000-0500 ZBW:ZNY</t>
  </si>
  <si>
    <t>JFUND</t>
  </si>
  <si>
    <t>06/0000     BOS via JFUND 20 MIT VOLUME:VOLUME EXCL:NONE 0000-0500 ZBW:ZNY</t>
  </si>
  <si>
    <t>06/0000     BOS via JFUND 15 MIT VOLUME:VOLUME EXCL:NONE 0000-0500 ZBW:ZOB</t>
  </si>
  <si>
    <t>06/0000     LGA via MIP 20 MIT VOLUME:VOLUME EXCL:NONE 0000-0500 ZNY:ZOB</t>
  </si>
  <si>
    <t>06/0000     BOS via JFK 20 MIT VOLUME:VOLUME EXCL:NONE 0000-0500 ZNY:ZDC</t>
  </si>
  <si>
    <t>06/0000     BOS via JFUND 20 MIT VOLUME:VOLUME EXCL:NONE 0000-0500 ZBW:ZOB</t>
  </si>
  <si>
    <t>06/0000     BOS 5 MINIT VOLUME:VOLUME EXCL:NONE 0000-0500 ZOB:ZYZ</t>
  </si>
  <si>
    <t>06/0011     BOS 20 MIT VOLUME:VOLUME EXCL:NONE 0000-0500 ZOB:ZAU</t>
  </si>
  <si>
    <t>06/0253     BOS via JFK 40 MIT VOLUME:VOLUME EXCL:NONE 0300-0330 ZNY:ZDC</t>
  </si>
  <si>
    <t>06/0259     BOS via JFK 30 MIT VOLUME:VOLUME EXCL:NONE 0300-0330 ZNY:ZDC</t>
  </si>
  <si>
    <t>06/0324     IAD via HYPER 15 MIT VOLUME:VOLUME EXCL:NONE 0325-0500 ZNY:ZBW</t>
  </si>
  <si>
    <t>06/0328     BOS via JFK 30 MIT VOLUME:VOLUME EXCL:NONE 0330-0500 ZNY:ZDC</t>
  </si>
  <si>
    <t>06/0421     BOS via JFK 20 MIT VOLUME:VOLUME EXCL:NONE 0421-0500 ZNY:ZDC</t>
  </si>
  <si>
    <t>12/2330     DFW JETS VIA ALL 20 MIT PER STREAM VOLUME:VOLUME EXCL:NONE 0000-0500 ZFW:ZME</t>
  </si>
  <si>
    <t>12/2330     DFW JETS VIA ALL 20 MIT PER STREAM VOLUME:VOLUME EXCL:NONE 0000-0500 ZFW:ZAB</t>
  </si>
  <si>
    <t>12/2330     DFW JETS VIA ALL 20 MIT PER STREAM VOLUME:VOLUME EXCL:NONE 0000-0500 ZFW:ZKC</t>
  </si>
  <si>
    <t>12/2330     DFW JETS VIA ALL 20 MIT PER STREAM VOLUME:VOLUME EXCL:NONE 0000-0500 ZFW:ZHU</t>
  </si>
  <si>
    <t>vATCSCC ADVZY 001 DCC 02/12/2021 OPERATIONS PLAN</t>
  </si>
  <si>
    <t>vATCSCC ADVZY 002 DCC 02/12/2021 TEXAS HOTLINE_FYI</t>
  </si>
  <si>
    <t>BGD</t>
  </si>
  <si>
    <t>12/2320     DFW JETS VIA BGD 20 MIT VOLUME:VOLUME EXCL:NONE 2330-0200 ZAB:ZDV</t>
  </si>
  <si>
    <t>PHX_TO_DFW</t>
  </si>
  <si>
    <t>vATCSCC ADVZY 003 DCC 02/12/2021 ROUTE RQD</t>
  </si>
  <si>
    <t>12/2322     DFW NORTH 2359-0400 ZFW:ZAB</t>
  </si>
  <si>
    <t>vATCSCC ADVZY 004 DCC 02/13/2021 TEXAS HOTLINE_FYI</t>
  </si>
  <si>
    <t>vATCSCC ADVZY 003 DCC 02/13/2021 REROUTE CANCELLATION</t>
  </si>
  <si>
    <t>ATL_TO_DFW</t>
  </si>
  <si>
    <t>vATCSCC ADVZY 001 DCC 02/13/2021 ROUTE RQD</t>
  </si>
  <si>
    <t>13/0201    DFW via ALL 30MIT VOLUME:VOLUME EXCL:NONE 0200-0400 ZAB:ZDV</t>
  </si>
  <si>
    <t>13/0201    DFW via ALL 30MIT VOLUME:VOLUME EXCL:NONE 0200-0400 ZFW:ZAB</t>
  </si>
  <si>
    <t>vATCSCC ADVZY 002 DFW/ZFW 02/13/2021 CDM GROUND STOP</t>
  </si>
  <si>
    <t>13/0215     DFW JETS VIA BGD 20 MIT VOLUME:VOLUME EXCL:NONE 0230-0500 ZAB:ZDV</t>
  </si>
  <si>
    <t>13/0215    DFW via ALL 20MIT VOLUME:VOLUME EXCL:NONE 0230-0500 ZFW:ZAB</t>
  </si>
  <si>
    <t>vATCSCC ADVZY 002 DCC 02/19/2021 OPERATIONS PLAN</t>
  </si>
  <si>
    <t>SW_TO_DEN</t>
  </si>
  <si>
    <t>vATCSCC ADVZY 001 DCC 02/19/2021 ROUTE RQD</t>
  </si>
  <si>
    <t>vATCSCC ADVZY 003 DCC 02/19/2021 WEST COAST HOTLINE_FYI</t>
  </si>
  <si>
    <t>SSKII</t>
  </si>
  <si>
    <t>19/2351     DEN via SSKII 20 MIT VOLUME:VOLUME EXCL:NONE 2359-0400 ZDV:ZLC</t>
  </si>
  <si>
    <t>19/2351     DEN via SSKII 20 MIT VOLUME:VOLUME EXCL:NONE 2359-0400 ZDV:ZLA</t>
  </si>
  <si>
    <t>TBARR</t>
  </si>
  <si>
    <t>19/2351     DEN via TBARR 15 MIT VOLUME:VOLUME EXCL:NONE 2359-0400 ZDV:ZAB</t>
  </si>
  <si>
    <t>LONGZ</t>
  </si>
  <si>
    <t>CLASH</t>
  </si>
  <si>
    <t>vATCSCC ADVZY 003 DCC 02/20/2021 WEST COAST HOTLINE_FYI</t>
  </si>
  <si>
    <t>vATCSCC ADVZY 001 DEN/ZDV 02/20/2021 CDM GROUND STOP</t>
  </si>
  <si>
    <t>vATCSCC ADVZY 002 DEN/ZDV 02/20/2021 CDM GROUND STOP</t>
  </si>
  <si>
    <t>20/0058    DEN departures 10MIT VOLUME:VOLUME EXCL:NONE 0145-0400 ZMP:M98</t>
  </si>
  <si>
    <t>20/0059    DEN departures 20MIT VOLUME:VOLUME EXCL:NONE 0200-0400 ZLC:S56</t>
  </si>
  <si>
    <t>20/0214    DEN departures 8 MIT VOLUME:VOLUME EXCL:NONE 0214-0400 ZLC:S56</t>
  </si>
  <si>
    <t>20/0232    DEN departures 4 MIT VOLUME:VOLUME EXCL:NONE 0232-0400 ZLC:S56</t>
  </si>
  <si>
    <t>20/0233     DEN via LONGZ 10 MIT VOLUME:VOLUME EXCL:NONE 0233-0400 ZDV:ZLC</t>
  </si>
  <si>
    <t>FLATI</t>
  </si>
  <si>
    <t>20/0233     DEN via FLATI 20 MIT VOLUME:VOLUME EXCL:NONE 0233-0400 ZDV:ZLC</t>
  </si>
  <si>
    <t>20/0042     DEN via SSKII 30 MIT VOLUME:VOLUME EXCL:NONE 2359-0400 ZDV:ZLA</t>
  </si>
  <si>
    <t>20/0103    DEN arrivals 10 MIT VOLUME:VOLUME EXCL:NONE 2359-0400 D01:ZDV</t>
  </si>
  <si>
    <t>20/0127     DEN via SSKII 20 MIT VOLUME:VOLUME EXCL:NONE 2359-0400 ZDV:ZLA</t>
  </si>
  <si>
    <t>20/0130     DEN 25 MIT VOLUME:VOLUME EXCL:NONE 2359-0400 ZLC:ZOA</t>
  </si>
  <si>
    <t>GEG</t>
  </si>
  <si>
    <t>YYJ</t>
  </si>
  <si>
    <t>vATCSCC ADVZY 001 DCC 02/26/2021 OPERATIONS PLAN</t>
  </si>
  <si>
    <t>SLC_OFFLOAD_TO_SFO</t>
  </si>
  <si>
    <t>vATCSCC ADVZY 003 DCC 02/26/2021 ROUTE FYI</t>
  </si>
  <si>
    <t>BTY_CHUTE_R5208_SJC</t>
  </si>
  <si>
    <t>vATCSCC ADVZY 004 DCC 02/26/2021 ROUTE FYI</t>
  </si>
  <si>
    <t>PHX_TO_NCT</t>
  </si>
  <si>
    <t>vATCSCC ADVZY 002 DCC 02/26/2021 ROUTE RQD</t>
  </si>
  <si>
    <t>SFO</t>
  </si>
  <si>
    <t>SERFR</t>
  </si>
  <si>
    <t>BDEGA</t>
  </si>
  <si>
    <t>27/0031    SFO arrivals via BDEGA 30MIT VOLUME:VOLUME EXCL:NONE 0100-0500 NCT:ZOA</t>
  </si>
  <si>
    <t>PIRAT</t>
  </si>
  <si>
    <t>27/0031    SFO arrivals via PIRAT 25MIT VOLUME:VOLUME EXCL:NONE 0100-0500 NCT:ZOA</t>
  </si>
  <si>
    <t>SMF</t>
  </si>
  <si>
    <t>27/0031    SMF arrivals via ALL 20MIT VOLUME:VOLUME EXCL:NONE 0100-0500 NCT:ZOA</t>
  </si>
  <si>
    <t>SJC</t>
  </si>
  <si>
    <t>27/0031    SJC arrivals via ALL 25MIT VOLUME:VOLUME EXCL:NONE 0100-0500 NCT:ZOA</t>
  </si>
  <si>
    <t>27/0031    SFO via SERFR 25MIT VOLUME:VOLUME EXCL:NONE 0100-0500 ZOA:ZLA</t>
  </si>
  <si>
    <t>DYAMD</t>
  </si>
  <si>
    <t>SUUTR</t>
  </si>
  <si>
    <t>27/0031    SMF via SUUTR 25MIT VOLUME:VOLUME EXCL:NONE 0100-0500 ZOA:ZLA</t>
  </si>
  <si>
    <t>SLMMR</t>
  </si>
  <si>
    <t>SILCN</t>
  </si>
  <si>
    <t>27/0031    SJC via SILCN 25MIT VOLUME:VOLUME EXCL:NONE 0100-0500 ZOA:ZLA</t>
  </si>
  <si>
    <t>RAZRR</t>
  </si>
  <si>
    <t>27/0031    SFO via BDEGA 50MIT VOLUME:VOLUME EXCL:NONE 0100-0500 ZOA:ZLC</t>
  </si>
  <si>
    <t>27/0031    SFO via BDEGA 35MIT VOLUME:VOLUME EXCL:NONE 0100-0500 ZOA:ZSE</t>
  </si>
  <si>
    <t>TUDOR</t>
  </si>
  <si>
    <t>27/0031    SMF via TUDOR 25MIT VOLUME:VOLUME EXCL:NONE 0100-0500 ZOA:ZSE</t>
  </si>
  <si>
    <t>BRIXX</t>
  </si>
  <si>
    <t>27/0031    SJC via BRIXX 25MIT VOLUME:VOLUME EXCL:NONE 0100-0500 ZOA:ZSE</t>
  </si>
  <si>
    <t>SJC/ZOA</t>
  </si>
  <si>
    <t>SFO/ZOA</t>
  </si>
  <si>
    <t>27/0127    SJC via SILCN 40MIT VOLUME:VOLUME EXCL:NONE 0127-0500 ZOA:ZLA</t>
  </si>
  <si>
    <t>27/0139    SFO via SERFR 35MIT VOLUME:VOLUME EXCL:NONE 0139-0500 ZOA:ZLA</t>
  </si>
  <si>
    <t>27/0154    SJC via RAZRR 45MIT VOLUME:VOLUME EXCL:NONE 0154-0500 ZOA:ZLA</t>
  </si>
  <si>
    <t>27/0203    SFO via BDEGA 20 MIT VOLUME:VOLUME EXCL:NONE 0204-0500 ZOA:ZSE</t>
  </si>
  <si>
    <t>27/0203    SFO via BDEGA 45 MIT VOLUME:VOLUME EXCL:NONE 0204-0500 ZOA:ZSE</t>
  </si>
  <si>
    <t>27/0224    SFO via DYAMD 45MIT VOLUME:VOLUME EXCL:NONE 0224-0500 ZOA:ZLC</t>
  </si>
  <si>
    <t>27/0238    SMF via SUUTR 40MIT VOLUME:VOLUME EXCL:NONE 0238-0500 ZOA:ZLA</t>
  </si>
  <si>
    <t>27/0238    SMF via SLMMR 40MIT VOLUME:VOLUME EXCL:NONE 0238-0500 ZOA:ZLA</t>
  </si>
  <si>
    <t>27/0238    SMF via SLMMR 35MIT VOLUME:VOLUME EXCL:NONE 0238-0500 ZOA:ZLC</t>
  </si>
  <si>
    <t>27/0415    SFO via BDEGA 30MIT VOLUME:VOLUME EXCL:NONE 0415-0500 ZOA:ZSE</t>
  </si>
  <si>
    <t>27/0415    SFO via DYAMD 30MIT VOLUME:VOLUME EXCL:NONE 0415-0500 ZOA:ZLC</t>
  </si>
  <si>
    <t>27/0432    SJC via RAZRR 25MIT VOLUME:VOLUME EXCL:NONE 0432-0500 ZOA:ZLA</t>
  </si>
  <si>
    <t>27/0432    SJC via RAZRR 30MIT VOLUME:VOLUME EXCL:NONE 0432-0500 ZOA:ZLC</t>
  </si>
  <si>
    <t>vATCSCC ADVZY 001 DCC 03/05/2021 OPERATIONS PLAN</t>
  </si>
  <si>
    <t>vATCSCC ADVZY 003 DCC 03/06/2021 CHICAGO HOTLINE_FYI</t>
  </si>
  <si>
    <t>vATCSCC ADVZY 002 DCC 03/05/2021 CHICAGO HOTLINE_FYI</t>
  </si>
  <si>
    <t>MCI</t>
  </si>
  <si>
    <t>JSONN</t>
  </si>
  <si>
    <t>05/2242   MCI arrivals via JSONN 10 MIT AS ONE VOLUME:VOLUME EXCL:NONE 2345-0400 ZKC:ZMP</t>
  </si>
  <si>
    <t>06/0000    MCI arrivals via ALL 20 MIT VOLUME:VOLUME EXCL:NONE 0000-0400 ZMP:ZDV</t>
  </si>
  <si>
    <t>DPEAK</t>
  </si>
  <si>
    <t>06/0206   MCI arrivals via ALL 15 MIT VOLUME:VOLUME EXCL:NONE 0206-0400 MCI:ZKC</t>
  </si>
  <si>
    <t>vATCSCC ADVZY 001 DCC 03/12/2021 OPERATIONS PLAN</t>
  </si>
  <si>
    <t>vATCSCC ADVZY 002 DCC 03/12/2021 WEST COAST HOTLINE_FYI</t>
  </si>
  <si>
    <t>vATCSCC ADVZY 003 DCC 03/12/2021 WEST HOTLINE_FYI</t>
  </si>
  <si>
    <t>ANC</t>
  </si>
  <si>
    <t>13/0115    CFR all ANC departures VOLUME:VOLUME EXCL:NONE 0115-0400 ZAN:ZAN</t>
  </si>
  <si>
    <t>ZAN</t>
  </si>
  <si>
    <t>ANC/ZAN</t>
  </si>
  <si>
    <t>EQUIPMENT / AFV</t>
  </si>
  <si>
    <t>vATCSCC ADVZY 001 ANC/ZAN 03/13/2021 CDM GROUND STOP</t>
  </si>
  <si>
    <t>vATCSCC ADVZY 002 DCC 03/13/2021 NO JUNEAU GS</t>
  </si>
  <si>
    <t>vATCSCC ADVZY 003 SFO/ZOA 03/20/2021 CDM GROUND STOP</t>
  </si>
  <si>
    <t>vATCSCC ADVZY 004 SFO/ZOA 03/20/2021 CDM GROUND STOP</t>
  </si>
  <si>
    <t>vATCSCC ADVZY 001 DCC 03/20/2021 OPERATIONS PLAN</t>
  </si>
  <si>
    <t>vATCSCC ADVZY 002 DCC 03/20/2021 WEST COAST HOTLINE_FYI</t>
  </si>
  <si>
    <t>vATCSCC ADVZY 005 DCC 03/20/2021 WEST HOTLINE_FYI</t>
  </si>
  <si>
    <t>vATCSCC ADVZY 001 DCC 03/28/2021 OPERATIONS PLAN</t>
  </si>
  <si>
    <t>vATCSCC ADVZY 002 DCC 03/28/2021 DC METRO HOTLINE_FYI</t>
  </si>
  <si>
    <t>vATCSCC ADVZY 005 DCC 03/29/2021 DC METRO_FYI</t>
  </si>
  <si>
    <t>vATCSCC ADVZY 002 DCC 03/29/2021 COMMAND CENTER STATUS UPDATE</t>
  </si>
  <si>
    <t>vATCSCC ADVZY 004 DCC 03/28/2021 COMMAND CENTER STATUS UPDATE</t>
  </si>
  <si>
    <t>vATCSCC ADVZY 001 DCC 04/09/2021 OPERATIONS PLAN</t>
  </si>
  <si>
    <t>SEA_ARRIVAL_ROUTES</t>
  </si>
  <si>
    <t>vATCSCC ADVZY 002 DCC 04/09/2021 ROUTE RQD</t>
  </si>
  <si>
    <t>vATCSCC ADVZY 001 DCC 04/23/2021 OPERATIONS PLAN</t>
  </si>
  <si>
    <t>vATCSCC ADVZY 008 DCC 04/24/2021 CHICAGO_HOTLINE_FYI</t>
  </si>
  <si>
    <t>vATCSCC ADVZY 002 DCC 04/23/2021 CHICAGO HOTLINE_FYI</t>
  </si>
  <si>
    <t>ORD_TO_MSP_M</t>
  </si>
  <si>
    <t>vATCSCC ADVZY 004 DCC 04/24/2021 ROUTE RQD</t>
  </si>
  <si>
    <t>vATCSCC ADVZY 014 DCC 04/24/2021 CDM GS CNX</t>
  </si>
  <si>
    <t>ALL/ZXX</t>
  </si>
  <si>
    <t>vATCSCC ADVZY 009 ALL/ZXX 04/24/2021 CDM GROUND STOP</t>
  </si>
  <si>
    <t>vATCSCC ADVZY 010 DCC 04/24/2021 CTP HOTLINES_FYI</t>
  </si>
  <si>
    <t>vATCSCC ADVZY 016 DCC 04/24/2021 CTP HOTLINES_FYI</t>
  </si>
  <si>
    <t>vATCSCC ADVZY 011 DCC 04/24/2021 CONUS PLAN_FYI</t>
  </si>
  <si>
    <t>vATCSCC ADVZY 015 DCC 04/24/2021 REROUTE CANCELLATION</t>
  </si>
  <si>
    <t>FCARAF:EB_TO_RAFIN</t>
  </si>
  <si>
    <t>vATCSCC ADVZY 005 DCC 04/24/2021 FCA RQD</t>
  </si>
  <si>
    <t>FCAPRA:EB_TO_PRAWN</t>
  </si>
  <si>
    <t>vATCSCC ADVZY 006 DCC 04/24/2021 FCA RQD</t>
  </si>
  <si>
    <t>MCW_WEST_MODIFIED</t>
  </si>
  <si>
    <t>vATCSCC ADVZY 003 DCC 04/23/2021 ROUTE RQD</t>
  </si>
  <si>
    <t>MCI_WEST_PARTIAL</t>
  </si>
  <si>
    <t>vATCSCC ADVZY 004 DCC 04/23/2021 ROUTE RQD</t>
  </si>
  <si>
    <t>PNH_1_WEST_PARTIAL</t>
  </si>
  <si>
    <t>vATCSCC ADVZY 005 DCC 04/23/2021 ROUTE RQD</t>
  </si>
  <si>
    <t>WIND_ROUTE_JFK</t>
  </si>
  <si>
    <t>vATCSCC ADVZY 006 DCC 04/23/2021 ROUTE RQD</t>
  </si>
  <si>
    <t>FCAWYN:ORD_NO_WYNDE</t>
  </si>
  <si>
    <t>vATCSCC ADVZY 001 DCC 04/24/2021 FCA RQD</t>
  </si>
  <si>
    <t>vATCSCC ADVZY 007 DCC 04/23/2021 OPERATIONS PLAN</t>
  </si>
  <si>
    <t>FCARBV:NO_RBV_HYPER8</t>
  </si>
  <si>
    <t>vATCSCC ADVZY 002 DCC 04/24/2021 FCA RQD</t>
  </si>
  <si>
    <t>FCAN9N:N90_NO_NORTH_GATES</t>
  </si>
  <si>
    <t>vATCSCC ADVZY 003 DCC 04/24/2021 FCA RQD</t>
  </si>
  <si>
    <t>YYZ_TO_ORD_NO_WYNDE</t>
  </si>
  <si>
    <t>vATCSCC ADVZY 012 DCC 04/24/2021 ROUTE RQD</t>
  </si>
  <si>
    <t>JFK/ZNY</t>
  </si>
  <si>
    <t>vATCSCC ADVZY 013 JFK/ZNY 04/24/2021 CDM GROUND STOP</t>
  </si>
  <si>
    <t>vATCSCC ADVZY 003 DCC 05/07/2021 OPERATIONS PLAN</t>
  </si>
  <si>
    <t>FCASDF:SDF_ZNY_ROUTES</t>
  </si>
  <si>
    <t>vATCSCC ADVZY 002 DCC 05/07/2021 FCA RQD</t>
  </si>
  <si>
    <t>vATCSCC ADVZY 004 DCC 05/07/2021 EAST COAST HOTLINE_FYI</t>
  </si>
  <si>
    <t>vATCSCC ADVZY 001 05/08/2021 EAST COAST HOTLINE_FYI</t>
  </si>
  <si>
    <t>N91BWIWA</t>
  </si>
  <si>
    <t>vATCSCC ADVZY 001 DCC 05/07/2021 ROUTE RQD</t>
  </si>
  <si>
    <t>vATCSCC ADVZY 005 DCC 05/07/2021 NTML_MESSAGES_FYI</t>
  </si>
  <si>
    <t>vATCSCC ADVZY 001 DCC 05/15/2021 OPERATIONS PLAN</t>
  </si>
  <si>
    <t>vATCSCC ADVZY 002 DCC 05/15/2021 WEST COAST HOTLINE_FYI</t>
  </si>
  <si>
    <t>vATCSCC ADVZY 005 DCC 05/21/2021 OPERATIONS PLAN</t>
  </si>
  <si>
    <t>vATCSCC ADVZY 006 DCC 05/21/2021 FLORIDA HOTLINE_FYI</t>
  </si>
  <si>
    <t>vATCSCC ADVZY 001 DCC 05/22/2021 FLORIDA HOTLINE_FYI</t>
  </si>
  <si>
    <t>FEA_SINGLE_STREAM_VIA_FIPEK_JUELE</t>
  </si>
  <si>
    <t>vATCSCC ADVZY 001 DCC 05/21/2021 FEA RQD</t>
  </si>
  <si>
    <t>NORTH_FL_FNO_ROUTES</t>
  </si>
  <si>
    <t>vATCSCC ADVZY 002 DCC 05/21/2021 ROUTE RQD</t>
  </si>
  <si>
    <t>SOUTH_FL_FNO_ROUTES</t>
  </si>
  <si>
    <t>vATCSCC ADVZY 003 DCC 05/21/2021 ROUTE RQD</t>
  </si>
  <si>
    <t>CARIB_FNO_ROUTES</t>
  </si>
  <si>
    <t>vATCSCC ADVZY 004 DCC 05/21/2021 ROUTE RQD</t>
  </si>
  <si>
    <t>vATCSCC ADVZY 004 DCC 05/29/2021 OPERATIONS PLAN</t>
  </si>
  <si>
    <t>ZID_TO_ZBW_HONK_V2</t>
  </si>
  <si>
    <t>vATCSCC ADVZY 001 DCC 05/29/2021 ROUTE RQD</t>
  </si>
  <si>
    <t>CDR:BOSDCAPJ</t>
  </si>
  <si>
    <t>vATCSCC ADVZY 002 DCC 05/29/2021 ROUTE RQD</t>
  </si>
  <si>
    <t>CYHZ_VIA_ALLEX</t>
  </si>
  <si>
    <t>vATCSCC ADVZY 003 DCC 05/29/2021 ROUTE RQD</t>
  </si>
  <si>
    <t>vATCSCC ADVZY 001 DCC 05/30/2021 EAST COAST HOTLINE_FYI</t>
  </si>
  <si>
    <t>vATCSCC ADVZY 005 DCC 05/29/2021 EAST COAST HOTLINE_FYI</t>
  </si>
  <si>
    <t>vATCSCC ADVZY 002 DCC 06/03/2021 EAST COAST HOTLINE_FYI</t>
  </si>
  <si>
    <t>vATCSCC ADVZY 001 DCC 06/03/2021 EAST COAST HOTLINE_FYI</t>
  </si>
  <si>
    <t>vATCSCC ADVZY 001 DCC 06/05/2021 OPERATIONS PLAN</t>
  </si>
  <si>
    <t>vATCSCC ADVZY 001 DCC 06/06/2021 NY METRO HOTLINE_FYI</t>
  </si>
  <si>
    <t>vATCSCC ADVZY 002 DCC 06/05/2021 NY METRO HOTLINE_FYI</t>
  </si>
  <si>
    <t>vATCSCC ADVZY 001 DCC 06/11/2021 OPERATIONS PLAN</t>
  </si>
  <si>
    <t>ATL_DFW_ROUTES</t>
  </si>
  <si>
    <t>vATCSCC ADVZY 002 DCC 06/11/2021 ROUTE RQD</t>
  </si>
  <si>
    <t>vATCSCC ADVZY 001 DCC 06/12/2021 CHICAGO HOTLINE_FYI</t>
  </si>
  <si>
    <t>vATCSCC ADVZY 003 DCC 06/11/2021 CHICAGO HOTLINE_FYI</t>
  </si>
  <si>
    <t>vATCSCC ADVZY 002 DCC 06/25/2021 OPERATIONS PLAN</t>
  </si>
  <si>
    <t>vATCSCC ADVZY 002 DCC 06/26/2021 WEST COAST HOTLINE_FYI</t>
  </si>
  <si>
    <t>FAJITA_FNO</t>
  </si>
  <si>
    <t>vATCSCC ADVZY 001 DCC 06/25/2021 ROUTE RQD</t>
  </si>
  <si>
    <t>vATCSCC ADVZY 003 DCC 06/25/2021 WEST COAST HOTLINE_FYI</t>
  </si>
  <si>
    <t>WEATHER / LOCIGS</t>
  </si>
  <si>
    <t>vATCSCC ADVZY 001 SFO/ZOA 06/26/2021 CDM PROPOSED GROUND DELAY PROGRAM</t>
  </si>
  <si>
    <t>vATCSCC ADVZY 001 DCC 07/04/2021 DC METRO HOTLINE_FYI</t>
  </si>
  <si>
    <t>vATCSCC ADVZY 001 DCC 07/03/2021 DC METRO HOTLINE_FYI</t>
  </si>
  <si>
    <t>vATCSCC ADVZY 002 DCC 07/03/2021 OPERATIONS PLAN</t>
  </si>
  <si>
    <t>vATCSCC ADVZY 002 DCC 07/09/2021 OPERATIONS PLAN</t>
  </si>
  <si>
    <t>NE_TO_FLORIDA</t>
  </si>
  <si>
    <t>vATCSCC ADVZY 001 DCC 07/09/2021 ROUTE RQD</t>
  </si>
  <si>
    <t>vATCSCC ADVZY 001 DCC 07/10/2021 FLORIDA HOTLINE_FYI</t>
  </si>
  <si>
    <t>vATCSCC ADVZY 003 DCC 07/09/2021 FLORIDA HOTLINE_FYI</t>
  </si>
  <si>
    <t>ORD_TO_IAH_CDRS</t>
  </si>
  <si>
    <t>vATCSCC ADVZY 004 DCC 07/09/2021 ROUTE RQD</t>
  </si>
  <si>
    <t>vATCSCC ADVZY 002 DCC 07/10/2021 OPERATIONS PLAN</t>
  </si>
  <si>
    <t>vATCSCC ADVZY 003 DCC 07/10/2021 WEST COAST HOTLINE_FYI</t>
  </si>
  <si>
    <t>vATCSCC ADVZY 004 DCC 07/10/2021 WEST COAST BACKUP HOTLINE_FYI</t>
  </si>
  <si>
    <t>vATCSCC ADVZY 001 SFO/ZOA 07/11/2021 CDM GROUND STOP</t>
  </si>
  <si>
    <t>vATCSCC ADVZY 001 DCC 07/16/2021 OPERATIONS PLAN</t>
  </si>
  <si>
    <t>vATCSCC ADVZY 001 DCC 07/17/2021 TEXAS HOTLINE_FYI</t>
  </si>
  <si>
    <t>vATCSCC ADVZY 002 DCC 07/16/2021 TEXAS HOTLINE_FYI</t>
  </si>
  <si>
    <t>vATCSCC ADVZY 002 DCC 07/17/2021 OPERATIONS PLAN</t>
  </si>
  <si>
    <t>vATCSCC ADVZY 001 DCC 07/18/2021 ATLANTA HOTLINE_FYI</t>
  </si>
  <si>
    <t>vATCSCC ADVZY 003 DCC 07/17/2021 ATLANTA HOTLINE_FYI</t>
  </si>
  <si>
    <t>NE_TO_ATL</t>
  </si>
  <si>
    <t>vATCSCC ADVZY 004 DCC 07/17/2021 ROUTE RQD</t>
  </si>
  <si>
    <t>vATCSCC ADVZY 001 DCC 07/23/2021 OPERATIONS PLAN</t>
  </si>
  <si>
    <t>vATCSCC ADVZY 001 DCC 07/24/2021 TMU HOTLINE_FYI</t>
  </si>
  <si>
    <t>vATCSCC ADVZY 002 DCC 07/23/2021 TMU HOTLINE_FYI</t>
  </si>
  <si>
    <t>vATCSCC ADVZY 002 DCC 07/24/2021 OPERATIONS PLAN</t>
  </si>
  <si>
    <t>vATCSCC ADVZY 003 DCC 07/24/2021 TMU HOTLINE_FYI</t>
  </si>
  <si>
    <t>vATCSCC ADVZY 001 DCC 07/31/2021 OPERATIONS PLAN</t>
  </si>
  <si>
    <t>vATCSCC ADVZY 001 DCC 08/01/2021 WEST COAST HOTLINE_FYI</t>
  </si>
  <si>
    <t>vATCSCC ADVZY 002 DCC 07/31/2021 WEST COAST HOTLINE_FYI</t>
  </si>
  <si>
    <t>vATCSCC ADVZY 001 DCC 08/06/2021 OPERATIONS PLAN</t>
  </si>
  <si>
    <t>vATCSCC ADVZY 003 DCC 08/06/2021 WEST COAST HOTLINE_FYI</t>
  </si>
  <si>
    <t>vATCSCC ADVZY 001 DCC 08/07/2021 WEST COAST HOTLINE_FYI</t>
  </si>
  <si>
    <t>SLC_TO_SFO</t>
  </si>
  <si>
    <t>vATCSCC ADVZY 002 DCC 08/06/2021 ROUTE RQD</t>
  </si>
  <si>
    <t>vATCSCC ADVZY 001 DCC 08/13/2021 OPERATIONS PLAN</t>
  </si>
  <si>
    <t>ATLANTIC_ROUTES</t>
  </si>
  <si>
    <t>vATCSCC ADVZY 002 DCC 08/13/2021 ROUTE RMD</t>
  </si>
  <si>
    <t>vATCSCC ADVZY 003 DCC 08/13/2021 FLORIDA HOTLINE_FYI</t>
  </si>
  <si>
    <t>vATCSCC ADVZY 001 DCC 08/14/2021 OPERATIONS PLAN</t>
  </si>
  <si>
    <t>vATCSCC ADVZY 002 DCC 08/14/2021 NY METRO HOTLINE_FYI</t>
  </si>
  <si>
    <t>vATCSCC ADVZY 002 DCC 08/15/2021 NY METRO HOTLINE_FYI</t>
  </si>
  <si>
    <t>vATCSCC ADVZY 001 DCC 08/15/2021 REROUTE CANCELLATION</t>
  </si>
  <si>
    <t>ZBW_TO_PHL_SPUDS</t>
  </si>
  <si>
    <t>vATCSCC ADVZY 002 DCC 08/14/2021 ROUTE RQD</t>
  </si>
  <si>
    <t>vATCSCC ADVZY 002 DCC 08/28/2021 TEXAS HOTLINE_FYI</t>
  </si>
  <si>
    <t>C90_MSP_ROUTES</t>
  </si>
  <si>
    <t>MSP_NO_NITZR</t>
  </si>
  <si>
    <t>vATCSCC ADVZY 001 DCC 08/28/2021 ROUTE RQD</t>
  </si>
  <si>
    <t>vATCSCC ADVZY 003 DCC 08/28/2021 OPERATIONS PLAN</t>
  </si>
  <si>
    <t>vATCSCC ADVZY 004 DCC 08/28/2021 CHICAGO HOTLINE_FYI</t>
  </si>
  <si>
    <t>vATCSCC ADVZY 002 DCC 08/29/2021 ORD REROUTE CANCELLATION</t>
  </si>
  <si>
    <t>MSP_TO_ORD</t>
  </si>
  <si>
    <t>vATCSCC ADVZY 005 DCC 08/28/2021 ROUTE RQD</t>
  </si>
  <si>
    <t>MCI/ZKC</t>
  </si>
  <si>
    <t>MSP_TORGY_PARTIAL_MODIFIED</t>
  </si>
  <si>
    <t>vATCSCC ADVZY 001 DCC 08/29/2021 ROUTE RQD</t>
  </si>
  <si>
    <t>vATCSCC ADVZY 003 MSP/ZMP 08/29/2021 CDM GROUND STOP</t>
  </si>
  <si>
    <t>vATCSCC ADVZY 004 MSP/ZMP 08/29/2021 CDM GROUND STOP</t>
  </si>
  <si>
    <t>vATCSCC ADVZY 006 MSP/ZMP 08/29/2021 CDM GS CNX</t>
  </si>
  <si>
    <t>vATCSCC ADVZY 005 MSP/ZMP 08/29/2021 CDM GROUND STOP</t>
  </si>
  <si>
    <t>MSP_DEN_KBREW</t>
  </si>
  <si>
    <t>vATCSCC ADVZY 007 DCC 08/29/2021 ROUTE RQD</t>
  </si>
  <si>
    <t>MSY/ZHU</t>
  </si>
  <si>
    <t>vATCSCC ADVZY 001 MSY/ZHU 08/30/2021 CDM GROUND STOP</t>
  </si>
  <si>
    <t>WEATHER / HURRICANE</t>
  </si>
  <si>
    <t>vATCSCC ADVZY 002 MSY/ZHU 08/30/2021 CDM GROUND STOP</t>
  </si>
  <si>
    <t>vATCSCC ADVZY 003 DCC 08/30/2021 MSY AIRPORT CLOSURE</t>
  </si>
  <si>
    <t>vATCSCC ADVZY 001 DCC 09/05/2021 AREA HOTLINE_FYI</t>
  </si>
  <si>
    <t>vATCSCC ADVZY 001 DCC 09/04/2021 AREA HOTLINE_FYI</t>
  </si>
  <si>
    <t>JFK_WIND_ROUTES_MODIFIED</t>
  </si>
  <si>
    <t>vATCSCC ADVZY 001 DCC 09/10/2021 ROUTE RQD</t>
  </si>
  <si>
    <t>vATCSCC ADVZY 006 DCC 09/10/2021 OPERATIONS PLAN</t>
  </si>
  <si>
    <t>vATCSCC ADVZY 008 DCC 09/10/2021 NY METRO HOTLINE_FYI</t>
  </si>
  <si>
    <t>vATCSCC ADVZY 009 DCC 09/11/2021 NY METRO HOTLINE_FYI</t>
  </si>
  <si>
    <t>FCAALB:ALB_JFK_ROUTES</t>
  </si>
  <si>
    <t>vATCSCC ADVZY 002 DCC 09/10/2021 FCA RQD</t>
  </si>
  <si>
    <t>FEAYYZ:YYZ_VIA_LENDY</t>
  </si>
  <si>
    <t>vATCSCC ADVZY 003 DCC 09/10/2021 FEA FYI</t>
  </si>
  <si>
    <t>FEAATL:ATL_TO_JFK_VIA_LENDY</t>
  </si>
  <si>
    <t>vATCSCC ADVZY 004 DCC 09/10/2021 FEA FYI</t>
  </si>
  <si>
    <t>vATCSCC ADVZY 005 DCC 09/10/2021 FCA RQD</t>
  </si>
  <si>
    <t>vATCSCC ADVZY 007 DCC 09/10/2021 FCA RQD</t>
  </si>
  <si>
    <t>FCAYYZ:YYZ_VIA_LENDY</t>
  </si>
  <si>
    <t>vATCSCC ADVZY 009 DCC 09/10/2021 FCA RQD</t>
  </si>
  <si>
    <t>vATCSCC ADVZY 010 JFK/ZNY 09/10/2021 CDM GROUND STOP</t>
  </si>
  <si>
    <t>vATCSCC ADVZY 001 JFK/ZNY 09/11/2021 CDM GROUND STOP</t>
  </si>
  <si>
    <t>vATCSCC ADVZY 003 JFK/ZNY 09/11/2021 CDM GS CNX</t>
  </si>
  <si>
    <t>vATCSCC ADVZY 002 JFK/ZNY 09/11/2021 CDM GROUND STOP</t>
  </si>
  <si>
    <t>EQUIPMENT / DATASERVERS</t>
  </si>
  <si>
    <t>vATCSCC ADVZY 004 JFK/ZNY 09/11/2021 CDM GROUND STOP</t>
  </si>
  <si>
    <t>vATCSCC ADVZY 006 ZBW 09/11/2021 CDM GS CNX</t>
  </si>
  <si>
    <t>vATCSCC ADVZY 005 ZBW 09/11/2021 CDM GROUND STOP</t>
  </si>
  <si>
    <t>vATCSCC ADVZY 008 DCC 09/11/2021 VATSIM SERVERS FYI</t>
  </si>
  <si>
    <t>vATCSCC ADVZY 007 DCC 09/11/2021 VATSIM SERVERS FYI</t>
  </si>
  <si>
    <t>vATCSCC ADVZY 001 DCC 09/24/2021 OPERATIONS PLAN</t>
  </si>
  <si>
    <t>vATCSCC ADVZY 001 DCC 09/25/2021 TEXAS HOTLINE_FYI</t>
  </si>
  <si>
    <t>vATCSCC ADVZY 002 DCC 09/24/2021 TEXAS HOTLINE_FYI</t>
  </si>
  <si>
    <t>NO_J48_2_PARTIAL</t>
  </si>
  <si>
    <t>vATCSCC ADVZY 001 DCC 10/02/2021 FCA RQD</t>
  </si>
  <si>
    <t>DTW_TO_ATL</t>
  </si>
  <si>
    <t>vATCSCC ADVZY 002 DCC 10/02/2021 ROUTE RQD</t>
  </si>
  <si>
    <t>vATCSCC ADVZY 003 DCC 10/02/2021 ATLANTA HOTLINE_FYI</t>
  </si>
  <si>
    <t>vATCSCC ADVZY 001 DCC 10/09/2021 OPERATIONS PLAN</t>
  </si>
  <si>
    <t>vATCSCC ADVZY 002 DCC 10/09/2021 NY METRO HOTLINE_FYI</t>
  </si>
  <si>
    <t>vATCSCC ADVZY 001 DCC 10/10/2021 NY METRO HOTLINE_FYI</t>
  </si>
  <si>
    <t>FCADTW:DTW_VIA_WWODD</t>
  </si>
  <si>
    <t>vATCSCC ADVZY 001 DCC 10/22/2021 FCA RQD</t>
  </si>
  <si>
    <t>vATCSCC ADVZY 001 DCC 10/23/2021 EAST COAST HOTLINE_FYI</t>
  </si>
  <si>
    <t>vATCSCC ADVZY 005 DCC 10/22/2021 EAST COAST HOTLINE_FYI</t>
  </si>
  <si>
    <t>vATCSCC ADVZY 002 DCC 10/23/2021 OPERATIONS PLAN</t>
  </si>
  <si>
    <t>vATCSCC ADVZY 001 DCC 10/24/2021 EAST COAST HOTLINE_FYI</t>
  </si>
  <si>
    <t>vATCSCC ADVZY 003 DCC 10/23/2021 EAST COAST HOTLINE_FYI</t>
  </si>
  <si>
    <t>vATCSCC ADVZY 003 DCC 10/24/2021 WEST COAST HOTLINE_FYI</t>
  </si>
  <si>
    <t>vATCSCC ADVZY 002 DCC 10/24/2021 WEST COAST HOTLINE_FYI</t>
  </si>
  <si>
    <t>FCAPHX:PHX_VIA_EAGUL</t>
  </si>
  <si>
    <t>vATCSCC ADVZY 001 DCC 10/29/2021 FCA RQD</t>
  </si>
  <si>
    <t>vATCSCC ADVZY 002 DCC 10/29/2021 OPERATIONS PLAN</t>
  </si>
  <si>
    <t>vATCSCC ADVZY 002 DCC 10/30/2021 TEXAS HOTLINE_FYI</t>
  </si>
  <si>
    <t>vATCSCC ADVZY 003 DCC 10/29/2021 TEXAS HOTLINE_FYI</t>
  </si>
  <si>
    <t>ZHU_MCO_JAFAR</t>
  </si>
  <si>
    <t>EQUIPMENT / STAFFING</t>
  </si>
  <si>
    <t>vATCSCC ADVZY 001 DCC 10/30/2021 ROUTE RQD</t>
  </si>
  <si>
    <t>vATCSCC ADVZY 003 DCC 10/30/2021 OPERATIONS FLOOR HOTLINE_FYI</t>
  </si>
  <si>
    <t>vATCSCC ADVZY 007 DCC 10/30/2021 OPERATIONS FLOOR HOTLINE_FYI</t>
  </si>
  <si>
    <t>NO_ATLANTIC_TRAFFIC</t>
  </si>
  <si>
    <t>vATCSCC ADVZY 004 DCC 10/30/2021 FCA RQD</t>
  </si>
  <si>
    <t>vATCSCC ADVZY 005 DCC 10/30/2021 SERVER ISSUES_FYI</t>
  </si>
  <si>
    <t>Delay</t>
  </si>
  <si>
    <t>vATCSCC ADVZY 006 DCC 10/30/2021 HEATHROW METERING DELAYS</t>
  </si>
  <si>
    <t>DEN_TO_ORD</t>
  </si>
  <si>
    <t>vATCSCC ADVZY 001 DCC 11/13/2021 ROUTE RQD</t>
  </si>
  <si>
    <t>vATCSCC ADVZY 002 DCC 11/13/2021 OPERATIONS PLAN</t>
  </si>
  <si>
    <t>SEA_LAX_ROUTES</t>
  </si>
  <si>
    <t>vATCSCC ADVZY 003 DCC 11/13/2021 ROUTE RQD</t>
  </si>
  <si>
    <t>vATCSCC ADVZY 001 DCC 11/14/2021 CHICAGO HOTLINE_FYI</t>
  </si>
  <si>
    <t>vATCSCC ADVZY 004 DCC 11/13/2021 CHICAGO HOTLINE_FYI</t>
  </si>
  <si>
    <t>vATCSCC ADVZY 002 DCC 11/14/2021 OPERATIONS PLAN</t>
  </si>
  <si>
    <t>vATCSCC ADVZY 003 DCC 11/14/2021 NY METRO HOTLINE_FYI</t>
  </si>
  <si>
    <t>vATCSCC ADVZY 004 DCC 11/14/2021 NY METRO HOTLINE_FYI</t>
  </si>
  <si>
    <t>vATCSCC ADVZY 001 DCC 11/19/2021 OPERATIONS PLAN</t>
  </si>
  <si>
    <t>vATCSCC ADVZY 002 DCC 11/19/2021 EAST COAST HOTLINE_FYI</t>
  </si>
  <si>
    <t>vATCSCC ADVZY 001 DCC 11/20/2021 EAST COAST HOTLINE_FYI</t>
  </si>
  <si>
    <t>20/0325   BOS via MERIT OFF VOLUME:VOLUME 0325-0340 ZBW:ZNY</t>
  </si>
  <si>
    <t>20/0325   BOS via NEWES 15 MIT VOLUME:VOLUME 0325-0340 ZBW:ZNY</t>
  </si>
  <si>
    <t>20/0337   BOS via MERIT 30 MIT VOLUME:VOLUME 0337-0400 ZBW:ZNY</t>
  </si>
  <si>
    <t>20/0337   BOS via NEWES 30 MIT VOLUME:VOLUME 0337-0400 ZBW:ZNY</t>
  </si>
  <si>
    <t>20/0400   BOS via MERIT 15MIT VOLUME:VOLUME 0400+ ZBW:ZNY</t>
  </si>
  <si>
    <t>20/0400   BOS via NEWES 15MIT VOLUME:VOLUME 0400+ ZBW:ZNY</t>
  </si>
  <si>
    <t>20/0400   BOS via JFUND 15MIT VOLUME:VOLUME 0400+ ZBW:ZOB</t>
  </si>
  <si>
    <t>vATCSCC ADVZY 002 DCC 11/20/2021 OPERATIONS PLAN</t>
  </si>
  <si>
    <t>20/2339    PHX via EAGUL 15MIT VOLUME:VOLUME 2339-0300 ZAB:ZDV</t>
  </si>
  <si>
    <t>20/2339    PHX via BRUSR 15MIT AS ONE VOLUME:VOLUME 2339-0300 ZAB:ZLA</t>
  </si>
  <si>
    <t>20/2339    PHX via HYDRR 15MIT AS ONE VOLUME:VOLUME 2339-0300 ZAB:ZLA</t>
  </si>
  <si>
    <t>SNDIA</t>
  </si>
  <si>
    <t>20/2339    ABQ via SNDIA 15MIT AS ONE VOLUME:VOLUME 2339-0300 ZAB:ZDV</t>
  </si>
  <si>
    <t>XXWNG</t>
  </si>
  <si>
    <t>21/2200  YEG via XXWNG 10MIT VOLUME:VOLUME EXCL: NONE  2200-0200 ZDV:D01</t>
  </si>
  <si>
    <t>21/2200 DEN via FLATI 10MIT EXCL:NONE VOLUME:VOLUME 2200-0200 ZDV:ZLC</t>
  </si>
  <si>
    <t>21/2300 DEN OTHER FROM ZLC 10 MIT AS ONE VIA KAMPR.LONGZ2 VOLUME:VOLUME EXCL: NONE 2300-0200 ZDV:ZLC</t>
  </si>
  <si>
    <t>SLC_DAL_ROUTES</t>
  </si>
  <si>
    <t>OTHER / STRUCTURE</t>
  </si>
  <si>
    <t>vATCSCC ADVZY 001 DCC 11/28/2021 ROUTE RQD</t>
  </si>
  <si>
    <t>03/2332    SFO via BDEGA STAR 30 MIT AS ONE VOLUME:VOLUME 0000-0400 ZOA:ZSE</t>
  </si>
  <si>
    <t>LEGGS</t>
  </si>
  <si>
    <t>03/2332    SFO via LEGGS APPREQ VOLUME:VOLUME 0000-0400 ZOA:ZLC</t>
  </si>
  <si>
    <t>INYOE</t>
  </si>
  <si>
    <t>LAX</t>
  </si>
  <si>
    <t>03/2332    SFO via SERFR 20 MIT VOLUME:VOLUME 0000-0400 NCT:ZOA</t>
  </si>
  <si>
    <t>03/2332    SFO via BDEGA 25 MIT VOLUME:VOLUME 0000-0400 NCT:ZOA</t>
  </si>
  <si>
    <t>03/2332    SFO via DYAMD 25 MIT VOLUME:VOLUME 0000-0400 NCT:ZOA</t>
  </si>
  <si>
    <t>vATCSCC ADVZY 001 DCC 12/03/2021 OPERATIONS PLAN</t>
  </si>
  <si>
    <t>vATCSCC ADVZY 004 DCC 12/04/2021 WEST COAST HOTLINE_FYI</t>
  </si>
  <si>
    <t>vATCSCC ADVZY 002 DCC 12/03/2021 WEST COAST HOTLINE_FYI</t>
  </si>
  <si>
    <t>HAWKZ</t>
  </si>
  <si>
    <t>03/2343    SLC arrivals via ALL 10MIT PER STREAM VOLUME:VOLUME 2343-0400 S56:ZLC</t>
  </si>
  <si>
    <t>03/2343    LAX arrivals via ALL 10MIT PER STREAM VOLUME:VOLUME 2343-0400 SCT:ZLA</t>
  </si>
  <si>
    <t>SAN</t>
  </si>
  <si>
    <t>03/2343    SAN arrivals via ALL 15MIT PER STREAM VOLUME:VOLUME 2343-0400 SCT:ZLA</t>
  </si>
  <si>
    <t>QWENN</t>
  </si>
  <si>
    <t>03/2343    SLC via QWENN PER STREAM 20MIT VOLUME:VOLUME 2343-0400 ZLC:ZLA</t>
  </si>
  <si>
    <t>IRNMN</t>
  </si>
  <si>
    <t>03/2343    LAX via IRNMN 15MIT VOLUME:VOLUME 2343-0400 ZLA:ZOA</t>
  </si>
  <si>
    <t>NCT_LAX_ROUTES</t>
  </si>
  <si>
    <t>vATCSCC ADVZY 003 DCC 12/03/2021 ROUTE RQD</t>
  </si>
  <si>
    <t>LAX/ZLA</t>
  </si>
  <si>
    <t>vATCSCC ADVZY 005 LAX/ZLA 12/04/2021 CDM GROUND STOP</t>
  </si>
  <si>
    <t>J42_REPLACEMENT_ROUTE</t>
  </si>
  <si>
    <t>vATCSCC ADVZY 001 DCC 12/04/2021 ROUTE RMD</t>
  </si>
  <si>
    <t>FCADCA:DCA_VIA_SKILS</t>
  </si>
  <si>
    <t>vATCSCC ADVZY 002 DCC 12/04/2021 FCA RQD</t>
  </si>
  <si>
    <t>vATCSCC ADVZY 003 DCC 12/04/2021 OPERATIONS PLAN</t>
  </si>
  <si>
    <t>vATCSCC ADVZY 001 DCC 12/05/2021 DC METRO HOTLINE_FYI</t>
  </si>
  <si>
    <t>vATCSCC ADVZY 004 DCC 12/04/2021 DC METRO HOTLINE_FYI</t>
  </si>
  <si>
    <t>04/2353    DCA arrivals via CLIPR 20MIT VOLUME:VOLUME 2359-0400 PCT:ZNY</t>
  </si>
  <si>
    <t>CAPSS</t>
  </si>
  <si>
    <t>04/2353    DCA arrivals via CAPSS 15MIT VOLUME:VOLUME 2359-0400 PCT:ZDC</t>
  </si>
  <si>
    <t>J174</t>
  </si>
  <si>
    <t>04/2353    DCA via J174 20MIT VOLUME:VOLUME 2359-0400 ZDC:ZBW</t>
  </si>
  <si>
    <t>04/2353    DCA via BUCKO 20MIT VOLUME:VOLUME 2359-0400 ZDC:ZOB</t>
  </si>
  <si>
    <t>04/2353    DCA via CAPSS 20MIT AS ONE VOLUME:VOLUME 2359-0400 ZDC:ZJX</t>
  </si>
  <si>
    <t>TRUPS</t>
  </si>
  <si>
    <t>04/2353    DCA via TRUPS 30MIT AS ONE VOLUME:VOLUME 2359-0400 ZDC:ZID</t>
  </si>
  <si>
    <t>04/2353    DCA via BUCKO 30MIT 2359-0400 VOLUME:VOLUME ZOB:ZID</t>
  </si>
  <si>
    <t>04/2353    DCA via BUCKO 20MIT 2359-0400 VOLUME:VOLUME ZOB:ZAU</t>
  </si>
  <si>
    <t>04/2353    IAD via HYPER 20MIT 2359-0400 VOLUME:VOLUME ZNY:ZBW</t>
  </si>
  <si>
    <t>TRISH</t>
  </si>
  <si>
    <t>MSY</t>
  </si>
  <si>
    <t>RYTHM</t>
  </si>
  <si>
    <t>05/0015    DCA via CAPSS 20MIT AS ONE EXCL:NONE VOLUME:VOLUME 0014-0400 ZDC:ZTL $ 05A01Q</t>
  </si>
  <si>
    <t>KILNS</t>
  </si>
  <si>
    <t>05/0114    ZBW to DCA via J174 30MIT AS ONE EXCL:NONE VOLUME:VOLUME 0112-0400 ZDC:ZBW $ 05B01Q</t>
  </si>
  <si>
    <t>CENTRAL_ROUTES</t>
  </si>
  <si>
    <t>vATCSCC ADVZY 001 DCC 12/10/2021 ROUTE RQD</t>
  </si>
  <si>
    <t>vATCSCC ADVZY 002 DCC 12/10/2021 OPERATIONS PLAN</t>
  </si>
  <si>
    <t>MEM</t>
  </si>
  <si>
    <t>10/2342    MEM arrivals via ALL 10MIT PER STREAM VOLUME:VOLUME 2342-0400 M03:ZME</t>
  </si>
  <si>
    <t>SDF</t>
  </si>
  <si>
    <t>MBELL</t>
  </si>
  <si>
    <t>10/2342    SDF arrivals via MBELL 10MIT VOLUME:VOLUME 2342-0400 SDF:ZID</t>
  </si>
  <si>
    <t>DAMEN</t>
  </si>
  <si>
    <t>10/2342    SDF arrivals via DAMEN 10MIT VOLUME:VOLUME 2342-0400 SDF:ZID</t>
  </si>
  <si>
    <t>10/2342    SDF via DAMEN 20MIT VOLUME:VOLUME 2342-0400 ZID:ZME</t>
  </si>
  <si>
    <t>10/2342    SDF via MBELL 20MIT ALT:AOB240 VOLUME:VOLUME 2342-0400 ZID:ZME</t>
  </si>
  <si>
    <t>AWDAD</t>
  </si>
  <si>
    <t>10/2342    MSY arrivals via AWDAD 10MIT AS ONE VOLUME:VOLUME 2342-0400 MSY:ZHU</t>
  </si>
  <si>
    <t>10/2342    MSY arrivals via RYTHM 10MIT VOLUME:VOLUME 2342-0400 MSY:ZHU</t>
  </si>
  <si>
    <t>MCB</t>
  </si>
  <si>
    <t>10/2342    MSY departures via MCB 10MIT VOLUME:VOLUME 2342-0400 ZHU:MSY</t>
  </si>
  <si>
    <t>LSU</t>
  </si>
  <si>
    <t>10/2342    MSY via LSU 15MIT VOLUME:VOLUME 2342-0400 ZHU:ZME</t>
  </si>
  <si>
    <t>vATCSCC ADVZY 002 DCC 12/11/2021 EAST COAST HOTLINE_FYI</t>
  </si>
  <si>
    <t>vATCSCC ADVZY 003 DCC 12/10/2021 EAST COAST HOTLINE_FYI</t>
  </si>
  <si>
    <t>vATCSCC ADVZY 001 DCC 12/11/2021 SEVERE WEATHER NOTIFICATION_FYI</t>
  </si>
  <si>
    <t>11/0259    SDF LTFC NO STACKS 0259-0400  ZID:ZAU</t>
  </si>
  <si>
    <t>11/0259    SDF LTFC NO STACKS  0259-0400  ZID:ZKC</t>
  </si>
  <si>
    <t>11/0301    SDF LTFC NO STACKS 0301-0400  ZID:ZTL</t>
  </si>
  <si>
    <t>11/0309    SDF LTFC 10MIT PER STREAM  0309-0400  ZID:ZME</t>
  </si>
  <si>
    <t>EASTERN_ROUTES</t>
  </si>
  <si>
    <t>vATCSCC ADVZY 003 DCC 12/11/2021 ROUTE RQD</t>
  </si>
  <si>
    <t>vATCSCC ADVZY 004 DCC 12/11/2021 OPERATIONS PLAN</t>
  </si>
  <si>
    <t>11/2301    BOS arrivals via JFUND 15MIT VOLUME:VOLUME 2301-0400 A90:ZBW</t>
  </si>
  <si>
    <t>11/2301    BOS arrivals via ALL 10MIT VOLUME:VOLUME EXCL:JFUND 2301-0400 A90:ZBW</t>
  </si>
  <si>
    <t>11/2301    BOS via JFK 20MIT VOLUME:VOLUME 2301-0400 ZBW:ZNY</t>
  </si>
  <si>
    <t>HNK</t>
  </si>
  <si>
    <t>11/2301    BOS via HNK 15MIT VOLUME:VOLUME 2301-0400 ZBW:ZNY</t>
  </si>
  <si>
    <t>PONCT</t>
  </si>
  <si>
    <t>11/2301    BOS via PONCT 30MIT VOLUME:VOLUME 2301-0400 ZBW:ZOB</t>
  </si>
  <si>
    <t>11/2301    BOS via JFK 25MIT VOLUME:VOLUME 2301-0400 ZNY:ZDC</t>
  </si>
  <si>
    <t>11/2301    BOS via HNK 20MIT VOLUME:VOLUME 2301-0400 ZNY:ZDC</t>
  </si>
  <si>
    <t>J79</t>
  </si>
  <si>
    <t>11/2301    BOS via J79 STOP TYPE:ALL VOLUME:VOLUME 2301-0400 ZNY:ZDC</t>
  </si>
  <si>
    <t>J121</t>
  </si>
  <si>
    <t>11/2301    MCO via J121 15MIT VOLUME:VOLUME 2301-0400 ZJX:ZDC</t>
  </si>
  <si>
    <t>vATCSCC ADVZY 001 DCC 12/12/2021 EAST COAST HOTLINE_FYI</t>
  </si>
  <si>
    <t>vATCSCC ADVZY 005 DCC 12/11/2021 EAST COAST HOTLINE_FYI</t>
  </si>
  <si>
    <t>JERES</t>
  </si>
  <si>
    <t>12/0213    ZTL to BOS 40MIT AS ONE EXCL:NONE VOLUME:VOLUME 0212-0400 ZDC:ZTL $ 05C01Q</t>
  </si>
  <si>
    <t>vATCSCC ADVZY 001 DCC 12/17/2021 OPERATIONS PLAN</t>
  </si>
  <si>
    <t>LNY</t>
  </si>
  <si>
    <t>17/2345    OGG arrivals via LNY 15MIT VOLUME:VOLUME 2345-0400 HCF:ZHN</t>
  </si>
  <si>
    <t>HARPO</t>
  </si>
  <si>
    <t>17/2345    OGG arrivals via HARPO 25MIT VOLUME:VOLUME 2345-0400 HCF:ZHN</t>
  </si>
  <si>
    <t>LNDHY</t>
  </si>
  <si>
    <t>17/2345    OGG arrivals via LNDHY 30MIT VOLUME:VOLUME 2345-0400 HCF:ZHN</t>
  </si>
  <si>
    <t>LAVAS</t>
  </si>
  <si>
    <t>17/2345    OGG arrivals via LAVAS 40MIT VOLUME:VOLUME 2345-0400 HCF:ZHN</t>
  </si>
  <si>
    <t>ITO</t>
  </si>
  <si>
    <t>LYCHI</t>
  </si>
  <si>
    <t>17/2345    ITO arrivals via LYCHI 25MIT VOLUME:VOLUME 2345-0400 HCF:ZHN</t>
  </si>
  <si>
    <t>V15</t>
  </si>
  <si>
    <t>17/2345    ITO arrivals via V15 20MIT VOLUME:VOLUME 2345-0400 HCF:ZHN</t>
  </si>
  <si>
    <t>LIH</t>
  </si>
  <si>
    <t>NEPUA</t>
  </si>
  <si>
    <t>vATCSCC ADVZY 002 DCC 12/18/2021 WEST COAST HOTLINE_FYI</t>
  </si>
  <si>
    <t>vATCSCC ADVZY 001 DCC 12/18/2021 WEST COAST HOTLINE_FYI</t>
  </si>
  <si>
    <t>vATCSCC ADVZY 003 DCC 12/18/2021 OPERATIONS PLAN</t>
  </si>
  <si>
    <t>C90_OFFLOAD_TO_MSP</t>
  </si>
  <si>
    <t>vATCSCC ADVZY 004 DCC 12/18/2021 ROUTE FYI</t>
  </si>
  <si>
    <t>18/1327    MSP JETS KKILR/BLUEM 15MIT PER ROUTE EXCL:NONE VOLUME:MSP event 2300-0400 ZMP:ZAU $ 05A01Q</t>
  </si>
  <si>
    <t>MDW_TO_MSP_CDR</t>
  </si>
  <si>
    <t>vATCSCC ADVZY 005 DCC 12/18/2021 ROUTE RQD</t>
  </si>
  <si>
    <t>19/0044    MSP via KKILR 20 MIT 0044-0400 ZMP:ZAU</t>
  </si>
  <si>
    <t>TORGY</t>
  </si>
  <si>
    <t>19/0046    MSP via TORGY 20 MIT 0046-0400 ZMP:ZDV</t>
  </si>
  <si>
    <t>19/0059    MSP via BLUEM 20 MIT 0059-0400 ZAU:ZKC</t>
  </si>
  <si>
    <t>vATCSCC ADVZY 002 DCC 12/19/2021 CHICAGO HOTLINE_FYI</t>
  </si>
  <si>
    <t>vATCSCC ADVZY 001 DCC 12/19/2021 CHICAGO HOTLINE_FYI</t>
  </si>
  <si>
    <t>19/0141    MSP via TORGY 25 MIT VOLUME:VOLUME 0141-0400 ZMP:ZDV</t>
  </si>
  <si>
    <t>19/0141    MSP via TORGY 20 MIT VOLUME:VOLUME 0141-0400 M98:ZMP</t>
  </si>
  <si>
    <t>19/0230    MSP via BLUEM 20 MIT AS ONE VOLUME:VOLUME 0230-0400 ZMP:ZAU</t>
  </si>
  <si>
    <t>19/2331  ORD LTFC JETS NO STACKS VOLUME:VOLUME 2359-0400 ZAU:ZKC</t>
  </si>
  <si>
    <t>19/2336  ORD LTFC JETS NO STACKS VOLUME:VOLUME 2359-0400 ZAU:ZOB</t>
  </si>
  <si>
    <t>19/2336  ORD LTFC JETS NO STACKS VOLUME:VOLUME 2359-0400 ZAU:ZID</t>
  </si>
  <si>
    <t>19/2336  ORD via ZZIPR JETS 10 MIT VOLUME:VOLUME 2359-0400 ZAU:ZMP</t>
  </si>
  <si>
    <t>BONNT</t>
  </si>
  <si>
    <t>20/0210    ORD via BONNT 15 MIT VOLUME:VOLUME 2010-0400 ZAU:ZID</t>
  </si>
  <si>
    <t>vATCSCC ADVZY 002 DCC 01/01/2022 OPERATIONS PLAN</t>
  </si>
  <si>
    <t>vATCSCC ADVZY 001 DCC 01/02/2022 NY METRO HOTLINE_FYI</t>
  </si>
  <si>
    <t>02/0005    JFK arrivals via CAMRN 20MIT VOLUME:VOLUME 0000-0400 N90:ZNY</t>
  </si>
  <si>
    <t>02/0005    JFK arrivals via LENDY 20MIT VOLUME:VOLUME 0000-0400 N90:ZNY</t>
  </si>
  <si>
    <t>CCC</t>
  </si>
  <si>
    <t>02/0005    JFK arrivals via CCC 20MIT VOLUME:VOLUME 0000-0400 N90:ZBW</t>
  </si>
  <si>
    <t>BEUTY</t>
  </si>
  <si>
    <t>02/0005    LGA arrivals via BEUTY 20MIT VOLUME:VOLUME 0000-0400 N90:ZNY</t>
  </si>
  <si>
    <t>BASYE</t>
  </si>
  <si>
    <t>02/0005    LGA arrivals via BASYE 30MIT VOLUME:VOLUME 0000-0400 N90:ZBW</t>
  </si>
  <si>
    <t>KORYY</t>
  </si>
  <si>
    <t>02/0005    LGA arrivals via KORYY 20MIT VOLUME:VOLUME 0000-0400 N90:ZDC</t>
  </si>
  <si>
    <t>SWEET</t>
  </si>
  <si>
    <t>02/0005    EWR arrivals via SWEET 20MIT VOLUME:VOLUME 0000-0400 N90:ZNY</t>
  </si>
  <si>
    <t>CRANK</t>
  </si>
  <si>
    <t>02/0005    EWR arrivals via CRANK 30MIT VOLUME:VOLUME 0000-0400 N90:ZBW</t>
  </si>
  <si>
    <t>DYLIN</t>
  </si>
  <si>
    <t>02/0005    EWR arrivals via DYLIN 20MIT VOLUME:VOLUME 0000-0400 N90:ZDC</t>
  </si>
  <si>
    <t>LOLLY</t>
  </si>
  <si>
    <t>02/0005    JFK via LOLLY 40MIT VOLUME:VOLUME 0000-0400 ZNY:ZBW</t>
  </si>
  <si>
    <t>02/0005    JFK via CAMRN 25MIT AS ONE VOLUME:VOLUME 0000-0400 ZNY:ZDC</t>
  </si>
  <si>
    <t>LVZ</t>
  </si>
  <si>
    <t>02/0005    JFK via LVZ 30MIT AS ONE VOLUME:VOLUME 0000-0400 ZNY:ZOB</t>
  </si>
  <si>
    <t>IGN</t>
  </si>
  <si>
    <t>02/0005    JFK via IGN 40MIT VOLUME:VOLUME 0000-0400 ZBW:ZOB</t>
  </si>
  <si>
    <t>02/0005    JFK via CAMRN 40MIT VOLUME:VOLUME 0000-0400 ZDC:ZTL</t>
  </si>
  <si>
    <t>JHW</t>
  </si>
  <si>
    <t>02/0005    JFK via JHW 40MIT AS ONE VOLUME:VOLUME 0000-0400 ZOB:ZID</t>
  </si>
  <si>
    <t>02/0005    JFK via JHW 40MIT AS ONE VOLUME:VOLUME 0000-0400 ZOB:ZAU</t>
  </si>
  <si>
    <t>02/0005    LGA via MIP 30MIT AS ONE VOLUME:VOLUME 0000-0400 ZNY:ZOB</t>
  </si>
  <si>
    <t>02/0005    LGA via HAARP 40MIT VOLUME:VOLUME 0000-0400 ZBW:ZOB</t>
  </si>
  <si>
    <t>PXT</t>
  </si>
  <si>
    <t>02/0005    LGA via PXT 35MIT VOLUME:VOLUME 0000-0400 ZDC:ZTL</t>
  </si>
  <si>
    <t>02/0005    LGA via ETG 40MIT VOLUME:VOLUME 0000-0400 ZOB:ZAU</t>
  </si>
  <si>
    <t>02/0005    EWR via SLT 30MIT VOLUME:VOLUME 0000-0400 ZNY:ZOB</t>
  </si>
  <si>
    <t>02/0005    EWR via GEE 40MIT VOLUME:VOLUME 0000-0400 ZBW:ZOB</t>
  </si>
  <si>
    <t>FAK</t>
  </si>
  <si>
    <t>02/0005    EWR via FAK 35MIT VOLUME:VOLUME 0000-0400 ZDC:ZTL</t>
  </si>
  <si>
    <t>vATCSCC ADVZY 006 DCC 01/02/2022 NY METRO HOTLINE_FYI</t>
  </si>
  <si>
    <t>vATCSCC ADVZY 002 LGA/ZNY 01/02/2022 CDM GROUND STOP</t>
  </si>
  <si>
    <t>DIW</t>
  </si>
  <si>
    <t>vATCSCC ADVZY 003 LGA/ZNY 01/02/2022 CDM GROUND STOP</t>
  </si>
  <si>
    <t>vATCSCC ADVZY 004 JFK/ZNY 01/02/2022 CDM GROUND STOP</t>
  </si>
  <si>
    <t>02/0154    En route delay (30 and Increasing) at ZTL for ZDC flights // NAVAID: // # of ACFT: 10 $ 04A01Z</t>
  </si>
  <si>
    <t>02/0157    JFK arrivals via CCC 30MIT EXCL:NONE VOLUME:VOLUME 0157-0400 N90:ZBW $ 05B01</t>
  </si>
  <si>
    <t>vATCSCC ADVZY 005 JFK/ZNY 01/02/2022 CDM GROUND STOP</t>
  </si>
  <si>
    <t>02/0234    LGA arrivals via KORYY 10MIT VOLUME:VOLUME 0234-0400 N90:ZDC</t>
  </si>
  <si>
    <t>02/0234    EWR arrivals via DYLIN 10MIT VOLUME:VOLUME 0234-0400 N90:ZDC</t>
  </si>
  <si>
    <t>02/0005    LGA arrivals via BASYE 5MIT NO STACKS VOLUME:VOLUME 0330-0400 N90:ZBW</t>
  </si>
  <si>
    <t>02/0330    JFK via LVZ 5MIT NO STACKS VOLUME:VOLUME 0330-0400 ZNY:ZOB</t>
  </si>
  <si>
    <t>02/0330    EWR via SLT 5MIT NO STACKS VOLUME:VOLUME 0330-0400 ZNY:ZOB</t>
  </si>
  <si>
    <t>02/0330    LGA via ETG 5MIT NO STACKS VOLUME:VOLUME 0330-0400 ZNY:ZOB</t>
  </si>
  <si>
    <t>02/0330    EWR arrivals via CRANK 5MIT NO STACKS VOLUME:VOLUME 0330-0400 N90:ZBW</t>
  </si>
  <si>
    <t>02/0332    JFK via LVZ 5MIT NO STACKS VOLUME:VOLUME 0332-0400 ZOB:ZAU</t>
  </si>
  <si>
    <t>02/0332    EWR via SLT 5MIT NO STACKS VOLUME:VOLUME 0332-0400 ZOB:ZAU</t>
  </si>
  <si>
    <t>02/0332    LGA via ETG 5MIT NO STACKS VOLUME:VOLUME 0332-0400 ZOB:ZAU</t>
  </si>
  <si>
    <t>02/0332    JFK via JHW 5MIT NO STACKS VOLUME:VOLUME 0332-0400 ZOB:ZID</t>
  </si>
  <si>
    <t>vATCSCC ADVZY 001 DCC 01/08/2022 OPERATIONS PLAN</t>
  </si>
  <si>
    <t>HOU</t>
  </si>
  <si>
    <t>KIDDZ</t>
  </si>
  <si>
    <t>08/2319    HOU via KIDDZ 10MIT AS ONE VOLUME:VOLUME 2359-0400 I90:ZHU</t>
  </si>
  <si>
    <t>NNEAL</t>
  </si>
  <si>
    <t>08/2319    HOU via NNEAL 15MIT VOLUME:VOLUME 2359-0400 ZHU:ZFW</t>
  </si>
  <si>
    <t>RUSME</t>
  </si>
  <si>
    <t>09/2357    SFO via RUSME 40MIT EXCL:NONE VOLUME:VOLUME 0000-0400 ZOA:ZLA $ 05C01Q</t>
  </si>
  <si>
    <t>vATCSCC ADVZY 001 DCC 01/09/2022 OPERATIONS PLAN</t>
  </si>
  <si>
    <t>vATCSCC ADVZY 003 DCC 01/10/2022 WEST COAST HOTLINE_FYI</t>
  </si>
  <si>
    <t>vATCSCC ADVZY 002 DCC 01/09/2022 WEST COAST HOTLINE_FYI</t>
  </si>
  <si>
    <t>ALWYS</t>
  </si>
  <si>
    <t>10/0006    SFO LTFC via ALWYS 40MIT EXCL:NONE VOLUME:VOLUME 0000-0400 ZOA:ZLC $ 05C01Q</t>
  </si>
  <si>
    <t>STLER</t>
  </si>
  <si>
    <t>10/0009    SFO LTFC via STLER 40MIT EXCL:NONE VOLUME:VOLUME 0000-0400 ZOA:ZLC $ 05C01Q</t>
  </si>
  <si>
    <t>vATCSCC ADVZY 001 SFO/ZOA 01/10/2022 CDM GROUND STOP</t>
  </si>
  <si>
    <t>vATCSCC ADVZY 002 SFO/ZOA 01/10/2022 CDM GROUND STOP</t>
  </si>
  <si>
    <t>10/0115 SFO LTFC via ALWYS 25 MIT EXCL:NONE VOLUME:VOLUME 0115-0400 NCT:ZOA $ 05C05Q</t>
  </si>
  <si>
    <t>STELR</t>
  </si>
  <si>
    <t>10/0150  SFO LTFC via STELR 25 MIT EXCL:NONE VOLUME:VOLUME 0150-0400 NCT:ZOA $ 05B05Q</t>
  </si>
  <si>
    <t>WWAVS</t>
  </si>
  <si>
    <t>10/0150  SFO LTFC via WWAVS 15 MIT EXCL:NONE VOLUME:VOLUME 0150-0400 NCT:ZOA $ 05A05Q</t>
  </si>
  <si>
    <t>vATCSCC ADVZY 001 DCC 01/15/2022 OPERATIONS PLAN</t>
  </si>
  <si>
    <t>vATCSCC ADVZY 002 DCC 01/15/2022 ATLANTA HOTLINE_FYI</t>
  </si>
  <si>
    <t>16/0134    DFW NORTH 0000-0300 ZFW:ZAB</t>
  </si>
  <si>
    <t>EMI</t>
  </si>
  <si>
    <t>16/0008    ATL via EMI 15MIT VOLUME:VOLUME 0008-0400 ZDC:ZNY</t>
  </si>
  <si>
    <t>16/0130    ATL via EMI 10MIT VOLUME:VOLUME 0130-0400 ZDC:ZNY</t>
  </si>
  <si>
    <t>vATCSCC ADVZY 001 DCC 01/16/2022 ATLANTA HOTLINE_FYI</t>
  </si>
  <si>
    <t>22/0020    PHX EAGUL 10 MIT VOLUME:VOLUME 0000-0400 ZAB:ZDV</t>
  </si>
  <si>
    <t>22/0020    SLC NORDK 20 MIT VOLUME:VOLUME 0000-0400 ZLC:ZMP</t>
  </si>
  <si>
    <t>22/0020    SLC QWENN/DELTA 20 MIT PER STREAM VOLUME:VOLUME 0000-0400 ZLC:ZLA</t>
  </si>
  <si>
    <t>22/0020    SLC SKEES 20 MIT VOLUME:VOLUME 0000-0400 ZLC:ZSE</t>
  </si>
  <si>
    <t>vATCSCC ADVZY 001 DCC 01/22/2022 OPERATIONS PLAN</t>
  </si>
  <si>
    <t>vATCSCC ADVZY 001 DCC 01/23/2022 ATLANTA HOTLINE_FYI</t>
  </si>
  <si>
    <t>vATCSCC ADVZY 002 DCC 01/22/2022 ATLANTA HOTLINE_FYI</t>
  </si>
  <si>
    <t>ATL_NO_HOBTT_PARTIAL</t>
  </si>
  <si>
    <t>vATCSCC ADVZY 003 DCC 01/22/2022 ROUTE RQD</t>
  </si>
  <si>
    <t>22/2157    ATL arrivals via ALL 5MIT NO STACKS VOLUME:VOLUME 2200-0300 A80:ZTL</t>
  </si>
  <si>
    <t>CHPRR</t>
  </si>
  <si>
    <t>22/2157    ATL via CHPRR 10MIT VOLUME:VOLUME 2200-0300 ZTL:ZME</t>
  </si>
  <si>
    <t>HOBTT</t>
  </si>
  <si>
    <t>22/2157    ATL via HOBTT 5MIT NO STACKS VOLUME:VOLUME 2200-0300 ZTL:ZHU</t>
  </si>
  <si>
    <t>JJEDI</t>
  </si>
  <si>
    <t>PDX</t>
  </si>
  <si>
    <t>HHOOD</t>
  </si>
  <si>
    <t>26/2240    PDX VIA HHOOD 10MIT AS ONE EXCL:NONE VOLUME:VOLUME 2300-0130 ZSE:ZOA $ 05A06Q</t>
  </si>
  <si>
    <t>28/0020    PHX BRUSR 10 MIT AS ONE VOLUME:VOLUME 0000-0400 ZAB:ZLA</t>
  </si>
  <si>
    <t>28/0046    MSP NO STACKS VOLUME:VOLUME 0046-0400 ZMP:ZDV</t>
  </si>
  <si>
    <t>ESCAPE_COLD_ROUTES</t>
  </si>
  <si>
    <t>vATCSCC ADVZY 002 DCC 01/28/2022 ROUTE RQD</t>
  </si>
  <si>
    <t>SKEES</t>
  </si>
  <si>
    <t>28/2320    SLC VIA SKEES 20MIT EXCL:NONE VOLUME:VOLUME 2320-0400 ZLC:ZSE</t>
  </si>
  <si>
    <t>vATCSCC ADVZY 001 DCC 01/28/2022 ESCAPE COLD HOTLINE_FYI</t>
  </si>
  <si>
    <t>vATCSCC ADVZY 001 DCC 01/29/2022 ESCAPE COLD HOTLINE_FYI</t>
  </si>
  <si>
    <t>vATCSCC ADVZY 002 DCC 01/30/2022 CHICAGO HOTLINE_FYI</t>
  </si>
  <si>
    <t>vATCSCC ADVZY 002 DCC 01/29/2022 OPERATIONS PLAN</t>
  </si>
  <si>
    <t>vATCSCC ADVZY 003 DCC 01/29/2022 ROUTE FYI</t>
  </si>
  <si>
    <t>30/0004    MSP arrivals via ALL 10MIT PER STREAM VOLUME:VOLUME 0004-0400 M98:ZMP</t>
  </si>
  <si>
    <t>vATCSCC ADVZY 001 DCC 01/30/2022 CHICAGO HOTLINE_FYI</t>
  </si>
  <si>
    <t>MNOSO</t>
  </si>
  <si>
    <t>30/0058    MSP via MNOSO 10MIT VOLUME:VOLUME 0058-0400 ZAU:ZKC</t>
  </si>
  <si>
    <t>30/0125    MSP via MNOSO 15MIT VOLUME:VOLUME 0125-0400 ZAU:ZKC</t>
  </si>
  <si>
    <t>BOS_TO_IAD</t>
  </si>
  <si>
    <t>vATCSCC ADVZY 001 DCC 02/05/2022 ROUTE RQD</t>
  </si>
  <si>
    <t>vATCSCC ADVZY 002 DCC 02/05/2022 OPERATIONS PLAN</t>
  </si>
  <si>
    <t>vATCSCC ADVZY 008 DCC 02/06/2022 DC METRO HOTLINE_FYI</t>
  </si>
  <si>
    <t>05/2318    IAD arrivals via GIBBZ 10MIT VOLUME:VOLUME 2359-0400 PCT:ZDC</t>
  </si>
  <si>
    <t>MGW</t>
  </si>
  <si>
    <t>05/2318    IAD via MGW 10MIT VOLUME:VOLUME 2359-0400 ZDC:ZOB</t>
  </si>
  <si>
    <t>BURTT</t>
  </si>
  <si>
    <t>05/2318    IAD via BURTT 10MIT AS ONE VOLUME:VOLUME 2359-0400 ZDC:ZID</t>
  </si>
  <si>
    <t>05/2318    IAD via CAVLR 10MIT AS ONE VOLUME:VOLUME 2359-0400 ZDC:ZTL</t>
  </si>
  <si>
    <t>05/2318    IAD via CAVLR 15MIT AS ONE VOLUME:VOLUME 2359-0400 ZDC:ZJX</t>
  </si>
  <si>
    <t>PSB</t>
  </si>
  <si>
    <t>05/2318    IAD via PSB 30MIT VOLUME:VOLUME 2359-0400 ZOB:CZYZ</t>
  </si>
  <si>
    <t>05/2318    BOS via JFK 15MIT VOLUME:VOLUME 2359-0400 ZBW:ZNY</t>
  </si>
  <si>
    <t>CLT/ZTL</t>
  </si>
  <si>
    <t>vATCSCC ADVZY 002 CLT/ZTL 02/06/2022 CDM GS CNX</t>
  </si>
  <si>
    <t>vATCSCC ADVZY 001 CLT/ZTL 02/06/2022 CDM GROUND STOP</t>
  </si>
  <si>
    <t>06/0142    CFR IAD LTFC VOLUME:VOLUME EXCL:NONE  0142-0245  ZTL:CLT</t>
  </si>
  <si>
    <t>vATCSCC ADVZY 003 ZTL 02/06/2022 CDM GROUND STOP</t>
  </si>
  <si>
    <t>06/0158    STOP IAD via CAVLR VOLUME:VOLUME 0158-0215 ZDC:ZTL</t>
  </si>
  <si>
    <t>vATCSCC ADVZY 004 ZTL 02/06/2022 CDM GS CNX</t>
  </si>
  <si>
    <t>ZTL_NO_CAVLR</t>
  </si>
  <si>
    <t>vATCSCC ADVZY 005 DCC 02/06/2022 ROUTE RQD</t>
  </si>
  <si>
    <t>06/0210    IAD via CAVLR 20MIT AS ONE VOLUME:VOLUME 0210-0400 ZDC:ZJX</t>
  </si>
  <si>
    <t>06/0210    IAD via CAVLR 15MIT VOLUME:VOLUME 0210-0400 PCT:ZDC</t>
  </si>
  <si>
    <t>vATCSCC ADVZY 007 DCC 02/06/2022 REROUTE CANCELLATION</t>
  </si>
  <si>
    <t>SOUTH_CENTRAL_ROUTES</t>
  </si>
  <si>
    <t>vATCSCC ADVZY 002 DCC 02/10/2022 ROUTE RQD</t>
  </si>
  <si>
    <t>DAL</t>
  </si>
  <si>
    <t>10/2230    DAL arrivals via ALL 25MIT PER STREAM VOLUME:VOLUME EXCL:ORVLL 2300-0400 D10:ZFW</t>
  </si>
  <si>
    <t>ORVLL</t>
  </si>
  <si>
    <t>10/2230    DAL arrivals via ORVLL 15MIT AS ONE VOLUME:VOLUME 2300-0400 D10:ZFW</t>
  </si>
  <si>
    <t>TURKI</t>
  </si>
  <si>
    <t>10/2230    DAL via TURKI 20MIT VOLUME:VOLUME 2300-0400 ZFW:ZAB</t>
  </si>
  <si>
    <t>HYDES</t>
  </si>
  <si>
    <t>10/2230    DAL via HYDES 35MIT VOLUME:VOLUME 2300-0400 ZFW:ZAB</t>
  </si>
  <si>
    <t>PUDJE</t>
  </si>
  <si>
    <t>10/2230    DAL via PUDJE 35MIT VOLUME:VOLUME 2300-0400 ZFW:ZME</t>
  </si>
  <si>
    <t>MAJIK</t>
  </si>
  <si>
    <t>10/2230    DAL via MAJIK 15MIT VOLUME:VOLUME 2300-0400 ZFW:ZHU</t>
  </si>
  <si>
    <t>vATCSCC ADVZY 001 DCC 02/10/2022 OPERATIONS PLAN</t>
  </si>
  <si>
    <t>11/0046  I90 via ALL &gt;FST J138 SAT&lt; TEJAS4 VOLUME:VOLUME 0051-0400 ZHU:ZAB</t>
  </si>
  <si>
    <t>vATCSCC ADVZY 002 DCC 02/13/2022 WEST COAST HOTLINE_FYI</t>
  </si>
  <si>
    <t>13/0029    DEN arrivals via ALL 10MIT PER STREAM VOLUME:VOLUME 0100-0400 D01:ZDV</t>
  </si>
  <si>
    <t>13/0029    SLC via ALL 15MIT PER STREAM EQUIPMENT:STAFFING 0100-0400 ZLC:ZDV</t>
  </si>
  <si>
    <t>vATCSCC ADVZY 003 DCC 02/13/2022 WEST COAST HOTLINE_FYI</t>
  </si>
  <si>
    <t>vATCSCC ADVZY 001 DCC 02/13/2022 OPERATIONS PLAN</t>
  </si>
  <si>
    <t>NORTHEAST_ROUTES</t>
  </si>
  <si>
    <t>vATCSCC ADVZY 002 DCC 02/18/2022 ROUTE RQD</t>
  </si>
  <si>
    <t>18/2218    BOS arrivals via JFUND 20MIT VOLUME:VOLUME 2359-0400 A90:ZBW</t>
  </si>
  <si>
    <t>OOSHN</t>
  </si>
  <si>
    <t>18/2218    BOS arrivals via OOSHN 20MIT VOLUME:VOLUME 2359-0400 A90:ZBW</t>
  </si>
  <si>
    <t>18/2218    JFK arrivals via CCC 15MIT VOLUME:VOLUME 2359-0400 N90:ZBW</t>
  </si>
  <si>
    <t>18/2218    JFK arrivals via CAMRN 15MIT VOLUME:VOLUME 2359-0400 N90:ZNY</t>
  </si>
  <si>
    <t>18/2218    JFK arrivals via LENDY 20MIT VOLUME:VOLUME 2359-0400 N90:ZNY</t>
  </si>
  <si>
    <t>18/2218    DCA arrivals via DEALE 20MIT VOLUME:VOLUME 2359-0400 PCT:ZDC</t>
  </si>
  <si>
    <t>18/2218    BOS via MERIT 20MIT VOLUME:VOLUME 2359-0400 ZBW:N90</t>
  </si>
  <si>
    <t>18/2218    BOS via JFK 20MIT VOLUME:VOLUME 2359-0400 ZBW:ZNY</t>
  </si>
  <si>
    <t>18/2218    BOS via HNK 30MIT VOLUME:VOLUME 2359-0400 ZBW:ZNY</t>
  </si>
  <si>
    <t>18/2218    BOS via RBV 25MIT VOLUME:VOLUME 2359-0400 ZNY:ZDC</t>
  </si>
  <si>
    <t>18/2218    BOS via JFK 20MIT VOLUME:VOLUME 2359-0400 ZDC:ZTL</t>
  </si>
  <si>
    <t>18/2218    BOS via J79 STOP TYPE:ALL VOLUME:VOLUME 2359-0400 ZNY:ZDC</t>
  </si>
  <si>
    <t>18/2218    BOS via PONCT 30MIT AS ONE VOLUME:VOLUME 2359-0400 ZOB:CZYZ</t>
  </si>
  <si>
    <t>18/2218    JFK via IGN 30MIT VOLUME:VOLUME 2359-0400 ZOB:CZYZ</t>
  </si>
  <si>
    <t>HOGGS</t>
  </si>
  <si>
    <t>18/2218    JFK via HOGGS 20MIT VOLUME:VOLUME 2359-0400 ZNY:ZDC</t>
  </si>
  <si>
    <t>J229</t>
  </si>
  <si>
    <t>18/2218    JFK Via J229 30MIT VOLUME:VOLUME 2359-0400 ZNY:ZDC</t>
  </si>
  <si>
    <t>18/2218    JFK via IGN 20MIT VOLUME:VOLUME 2359-0400 ZNY:ZBW</t>
  </si>
  <si>
    <t>18/2218    JFK via J70 20MIT VOLUME:VOLUME 2359-0400 ZNY:ZOB</t>
  </si>
  <si>
    <t>18/2218    JFK via J70 30MIT VOLUME:VOLUME 2359-0400 ZOB:ZAU</t>
  </si>
  <si>
    <t>18/2218    DCA via DEALE 20MIT VOLUME:VOLUME 2359-0400 ZDC:ZBW</t>
  </si>
  <si>
    <t>18/2218    DCA via CAPSS 15MIT VOLUME:VOLUME 2359-0400 ZDC:ZTL</t>
  </si>
  <si>
    <t>18/2218    DCA via Q75 50MIT VOLUME:VOLUME 2359-0400 ZNY:ZBW</t>
  </si>
  <si>
    <t>vATCSCC ADVZY 001 DCC 02/18/2022 OPERATIONS PLAN</t>
  </si>
  <si>
    <t>vATCSCC ADVZY 001 DCC 02/19/2022 NY METRO HOTLINE_FYI</t>
  </si>
  <si>
    <t>19/0120    BOS via JERES 20MIT EXCL:NONE VOLUME:VOLUME 0119-0400 ZNY:ZDC $ 05A01Q</t>
  </si>
  <si>
    <t>J49</t>
  </si>
  <si>
    <t>19/0153    BOS via JFK 10MIT EXCL:NONE VOLUME:VOLUME 0152-0400 ZBW:ZNY $ 05A06Q</t>
  </si>
  <si>
    <t>Q419</t>
  </si>
  <si>
    <t>vATCSCC ADVZY 001 DCC 02/20/2022 NY METRO HOTLINE_FYI</t>
  </si>
  <si>
    <t>vATCSCC ADVZY 001 DCC 03/05/2022 OPERATIONS PLAN</t>
  </si>
  <si>
    <t>BOS_TO_PHL_VIA_SPUDS</t>
  </si>
  <si>
    <t>vATCSCC ADVZY 003 DCC 03/05/2022 ROUTE RQD</t>
  </si>
  <si>
    <t>vATCSCC ADVZY 002 DCC 03/05/2022 OPERATIONS PLAN</t>
  </si>
  <si>
    <t>vATCSCC ADVZY 001 DCC 03/06/2022 NY METRO HOTLINE_FYI</t>
  </si>
  <si>
    <t>vATCSCC ADVZY 003 DCC 03/06/2022 NY METRO HOTLINE_FYI</t>
  </si>
  <si>
    <t>BOS_TO_PHL</t>
  </si>
  <si>
    <t>vATCSCC ADVZY 002 DCC 03/06/2022 ROUTE RQD</t>
  </si>
  <si>
    <t>vATCSCC ADVZY 001 DCC 03/18/2022 OPERATIONS PLAN</t>
  </si>
  <si>
    <t>DTW_ORD_ROUTES</t>
  </si>
  <si>
    <t>vATCSCC ADVZY 002 DCC 03/25/2022 ROUTE RQD</t>
  </si>
  <si>
    <t>MDW_MSP_CDR</t>
  </si>
  <si>
    <t>vATCSCC ADVZY 003 DCC 03/25/2022 ROUTE RQD</t>
  </si>
  <si>
    <t>vATCSCC ADVZY 001 DCC 03/25/2022 OPERATIONS PLAN</t>
  </si>
  <si>
    <t>vATCSCC ADVZY 003 DCC 04/02/2022 TRANSATLANTIC_ROUTES_FYI</t>
  </si>
  <si>
    <t>vATCSCC ADVZY 001 DCC 04/01/2022 TRANSATLANTIC_ROUTES_FYI</t>
  </si>
  <si>
    <t>vATCSCC ADVZY 001 DCC 04/02/2022 EAST COAST HOTLINE_FYI</t>
  </si>
  <si>
    <t>vATCSCC ADVZY 004 DCC 04/02/2022 EAST COAST HOTLINE_FYI</t>
  </si>
  <si>
    <t>YUL_TO_BOS</t>
  </si>
  <si>
    <t>vATCSCC ADVZY 002 DCC 04/02/2022 ROUTE RQD</t>
  </si>
  <si>
    <t>vATCSCC ADVZY 001 DCC 04/10/2022 DC METRO HOTLINE_FYI</t>
  </si>
  <si>
    <t>vATCSCC ADVZY 001 DCC 06/04/2022 OPERATIONS PLAN</t>
  </si>
  <si>
    <t>ATL_CDRS_SWAP</t>
  </si>
  <si>
    <t>vATCSCC ADVZY 001 DCC 07/09/2022 ROUTE FYI</t>
  </si>
  <si>
    <t>ATL_TO_MCO</t>
  </si>
  <si>
    <t>vATCSCC ADVZY 001 DCC 07/23/2022 ROUTE RQD</t>
  </si>
  <si>
    <t>vATCSCC ADVZY 002 DCC 08/05/2022 WEST COAST HOTLINE_FYI</t>
  </si>
  <si>
    <t>HIGH_SIERRA</t>
  </si>
  <si>
    <t>vATCSCC ADVZY 001 DCC 08/05/2022 ROUTE RQD</t>
  </si>
  <si>
    <t>RNO/ZOA</t>
  </si>
  <si>
    <t>vATCSCC ADVZY 001 RNO/ZOA 08/06/2022 CDM GROUND STOP</t>
  </si>
  <si>
    <t>vATCSCC ADVZY 002 RNO/ZOA 08/06/2022 CDM GS CNX</t>
  </si>
  <si>
    <t>vATCSCC ADVZY 001 DCC 08/12/2022 WEST COAST HOTLINE_FYI</t>
  </si>
  <si>
    <t>vATCSCC ADVZY 002 DCC 08/13/2022 WEST COAST HOTLINE_FYI</t>
  </si>
  <si>
    <t>vATCSCC ADVZY 001 DCC 09/04/2022 ROUTE RQD</t>
  </si>
  <si>
    <t>vATCSCC ADVZY 002 DCC 09/09/2022 ATLANTA HOTLINE_FYI</t>
  </si>
  <si>
    <t>vATCSCC ADVZY 003 DCC 09/10/2022 ATLANTA HOTLINE_FYI</t>
  </si>
  <si>
    <t>vATCSCC ADVZY 001 DCC 09/09/2022 OPERATIONS PLAN</t>
  </si>
  <si>
    <t>vATCSCC ADVZY 001 DCC 09/23/2022 NY METRO HOTLINE_FYI</t>
  </si>
  <si>
    <t>vATCSCC ADVZY 002 DCC 09/23/2022 NY METRO HOTLINE_FYI</t>
  </si>
  <si>
    <t>vATCSCC ADVZY 001 DCC 09/30/2022 OPERATIONS PLAN</t>
  </si>
  <si>
    <t>vATCSCC ADVZY 001 DCC 10/01/2022 TEXAS HOTLINE_FYI</t>
  </si>
  <si>
    <t>vATCSCC ADVZY 002 DCC 09/30/2022 TEXAS HOTLINE_FYI</t>
  </si>
  <si>
    <t>IND_TO_MEM_VIA_BWG</t>
  </si>
  <si>
    <t>vATCSCC ADVZY 002 DCC 10/01/2022 ROUTE RQD</t>
  </si>
  <si>
    <t>vATCSCC ADVZY 004 DCC 10/22/2022 OPERATIONS AD-HOC 1 HOTLINE_FYI</t>
  </si>
  <si>
    <t>vATCSCC ADVZY 001 DCC 10/22/2022 AD-HOC 1 HOTLINE_FYI</t>
  </si>
  <si>
    <t>vATCSCC ADVZY 002 DCC 10/22/2022 TRANSATLANTIC_ROUTES_FYI</t>
  </si>
  <si>
    <t>vATCSCC ADVZY 003 DCC 10/22/2022 TRANSATLANTIC_ROUTES_FYI</t>
  </si>
  <si>
    <t>vATCSCC ADVZY 001 DCC 10/28/2022 ST. LOUIS HOTLINE_FYI</t>
  </si>
  <si>
    <t>vATCSCC ADVZY 003 DCC 10/28/2022 ST. LOUIS HOTLINE_FYI</t>
  </si>
  <si>
    <t>LORLE_REROUTE</t>
  </si>
  <si>
    <t>vATCSCC ADVZY 002 DCC 10/28/2022 ROUTE RQD</t>
  </si>
  <si>
    <t>vATCSCC ADVZY 001 DCC 11/25/2022 OPERATIONS PLAN</t>
  </si>
  <si>
    <t>vATCSCC ADVZY 001 DCC 11/26/2022 WEST COAST HOTLINE_FYI</t>
  </si>
  <si>
    <t>vATCSCC ADVZY 002 DCC 11/25/2022 WEST COAST HOTLINE_FYI</t>
  </si>
  <si>
    <t>IAH_BNA_MMUGS</t>
  </si>
  <si>
    <t>vATCSCC ADVZY 001 DCC 11/26/2022 ROUTE RQD</t>
  </si>
  <si>
    <t>AUS_BNA_SAYBR</t>
  </si>
  <si>
    <t>vATCSCC ADVZY 002 DCC 11/26/2022 ROUTE RQD</t>
  </si>
  <si>
    <t>BNA_IAH_DANLS</t>
  </si>
  <si>
    <t>vATCSCC ADVZY 003 DCC 11/26/2022 ROUTE RQD</t>
  </si>
  <si>
    <t>BNA_AUS_PARDN</t>
  </si>
  <si>
    <t>vATCSCC ADVZY 004 DCC 11/26/2022 ROUTE RQD</t>
  </si>
  <si>
    <t>ZDC/ZTL/ZJX/ZMA_TO_BOS</t>
  </si>
  <si>
    <t>vATCSCC ADVZY 001 DCC 12/02/2022 ROUTE RQD /FL</t>
  </si>
  <si>
    <t>vATCSCC ADVZY 001 DCC 12/10/2022 WEST COAST HOTLINE_FYI</t>
  </si>
  <si>
    <t>vATCSCC ADVZY 001 DCC 12/09/2022 OPERATIONS PLAN</t>
  </si>
  <si>
    <t>vATCSCC ADVZY 002 DCC 12/09/2022 WEST COAST HOTLINE_FYI</t>
  </si>
  <si>
    <t>ROCKIES_ROUTES</t>
  </si>
  <si>
    <t>vATCSCC ADVZY 003 DCC 12/09/2022 ROUTE RQD</t>
  </si>
  <si>
    <t>vATCSCC ADVZY 001 DCC 12/11/2022 BDA ARRIVAL DELAYS</t>
  </si>
  <si>
    <t>ZTL/ZME/ZID_TO_ZTL/ZME/ZID</t>
  </si>
  <si>
    <t>vATCSCC ADVZY 001 DCC 12/16/2022 ROUTE RQD</t>
  </si>
  <si>
    <t>vATCSCC ADVZY 001 DCC 1/13/2023 ATLANTA HOTLINE_FYI</t>
  </si>
  <si>
    <t>vATCSCC ADVZY 003 DCC 1/14/23 ATLANTA HOTLINE_FYI</t>
  </si>
  <si>
    <t>vATCSCC ADVZY 002 DCC 1/13/2023 OPERATIONS PLAN</t>
  </si>
  <si>
    <t>vATCSCC ADVZY 001 DCC 01/20/2023 ROUTE RQD /FL</t>
  </si>
  <si>
    <t>vATCSCC ADVZY 001 DCC 02/10/2023 ROUTE RQD /FL</t>
  </si>
  <si>
    <t>vATCSCC ADVZY 003 DCC 02/10/2023 NY METRO HOTLINE_FYI</t>
  </si>
  <si>
    <t>vATCSCC ADVZY 002 DCC 02/10/2023 NY METRO HOTLINE_FYI</t>
  </si>
  <si>
    <t>vATCSCC ADVZY 001 DCC 02/17/2023 OPERATIONS PLAN</t>
  </si>
  <si>
    <t>vATCSCC ADVZY 002 DCC 02/17/2023 TEXAS HOTLINE_FYI</t>
  </si>
  <si>
    <t>vATCSCC ADVZY 003 DCC 02/17/2023 TEXAS HOTLINE_FYI</t>
  </si>
  <si>
    <t>vATCSCC ADVZY 003 DCC 03/18/2023 DC METRO HOTLINE_FYI</t>
  </si>
  <si>
    <t>JFK/ZBW_TO_DCA</t>
  </si>
  <si>
    <t>vATCSCC ADVZY 001 DCC 03/18/2023 ROUTE RQD /FL</t>
  </si>
  <si>
    <t>vATCSCC ADVZY 002 DCC 03/18/2023 OPERATIONS PLAN</t>
  </si>
  <si>
    <t>vATCSCC ADVZY 004 DCC 03/19/2023 DC METRO HOTLINE_FYI</t>
  </si>
  <si>
    <t>vATCSCC ADVZY 004 DCA/ZDC 03/18/2023 CDM GROUND STOP</t>
  </si>
  <si>
    <t>vATCSCC ADVZY 002 DCA/ZDC 03/19/2023 CDM GS CNX</t>
  </si>
  <si>
    <t>vATCSCC ADVZY 003 DCA/ZDC 03/19/2023 CDM GS CNX</t>
  </si>
  <si>
    <t>vATCSCC ADVZY 001 DCA/ZDC 03/19/2023 CDM GROUND STOP</t>
  </si>
  <si>
    <t>vATCSCC ADVZY 001 DCC 04/01/2023 TRANSATLANTIC_ROUTES_RQD</t>
  </si>
  <si>
    <t>vATCSCC ADVZY 009 DCC 04/01/2023 AD-HOC 2 HOTLINE_FYI</t>
  </si>
  <si>
    <t>vATCSCC ADVZY 002 04/01/2023 AD-HOC 2 HOTLINE_FYI</t>
  </si>
  <si>
    <t>vATCSCC ADVZY 005 DCC 04/01/2023 DATAFEED_FYI</t>
  </si>
  <si>
    <t>vATCSCC ADVZY 004 DCC 04/01/2023 DATAFEED_FYI</t>
  </si>
  <si>
    <t>vATCSCC ADVZY 003 DCC 04/01/2023 ROUTE RQD /FL</t>
  </si>
  <si>
    <t>vATCSCC ADVZY 006 BOS/ZBW 04/01/2023 CDM GROUND STOP</t>
  </si>
  <si>
    <t>vATCSCC ADVZY 007 BOS/ZBW 04/01/2023 CDM GROUND STOP</t>
  </si>
  <si>
    <t>vATCSCC ADVZY 008 BOS/ZBW 04/01/2023 CDM GROUND STOP</t>
  </si>
  <si>
    <t>vATCSCC ADVZY 001 DCC 04/07/2023ROUTE RQD /FL</t>
  </si>
  <si>
    <t>vATCSCC ADVZY 001 DCC 04/15/2023 OPERATIONS PLAN</t>
  </si>
  <si>
    <t>vATCSCC ADVZY 002 DCC 04/15/2023 ATLANTA HOTLINE_FYI</t>
  </si>
  <si>
    <t>ZMA_TO_MSY_PARTIAL</t>
  </si>
  <si>
    <t>vATCSCC ADVZY 001 DCC 04/22/2023 ROUTE RQD</t>
  </si>
  <si>
    <t>ZMP/ZOB/ZLC/ZAU_TO_ZMP/ZOB/ZLC</t>
  </si>
  <si>
    <t>vATCSCC ADVZY 001 DCC 04/28/2023 ROUTE RQD</t>
  </si>
  <si>
    <t>vATCSCC ADVZY 001 DCC 05/06/2023 ROUTE RQD /FL</t>
  </si>
  <si>
    <t>BARMY</t>
  </si>
  <si>
    <t>JIIMS</t>
  </si>
  <si>
    <t>09/0057    PHL via JIIMS 30MIT VOLUME:VOLUME 0053-0300 ZDC:ZTL</t>
  </si>
  <si>
    <t>09/0111    PHL via ALL 20MIT PER ROUTE VOLUME:VOLUME 0111-0300 ZDC:ZTL</t>
  </si>
  <si>
    <t>SPUDS</t>
  </si>
  <si>
    <t>09/0127    PHL via SPUDS 15MIT VOLUME:VOLUME 0127-0300 PHL:ZNY</t>
  </si>
  <si>
    <t>HARVA</t>
  </si>
  <si>
    <t>09/0127    PHL via HARVA 20MIT VOLUME:VOLUME 0127-0300 ZNY:ZBW</t>
  </si>
  <si>
    <t>EXTOL</t>
  </si>
  <si>
    <t>16/1536    EWR via EXTOL 25 MIT VOLUME:VOLUME EXCL:NONE 1700-2000 ZBW:ZOB</t>
  </si>
  <si>
    <t>16/1700    PHL via JIIMS 20 MIT VOLUME:VOLUME EXCL:PROPS 1700-2000 PHL:ZDC</t>
  </si>
  <si>
    <t>BUNTS</t>
  </si>
  <si>
    <t>16/1700    PHL via BUNTS 20 MIT VOLUME:VOLUME EXCL:PROPS 1700-2000 ZNY:ZOB</t>
  </si>
  <si>
    <t>16/1700    PHL via SPUDS 20 MIT VOLUME:VOLUME EXCL:PROPS 1700-2000 ZNY:ZBW</t>
  </si>
  <si>
    <t>16/1700    PHL via JIIMS 25 MIT VOLUME:VOLUME EXCL:PROPS 1700-2000 ZNY:ZBW</t>
  </si>
  <si>
    <t>16/1700    EWR via FQM 20 MIT VOLUME:VOLUME EXCL:PROPS 1700-2000 ZNY:ZOB</t>
  </si>
  <si>
    <t>MYR</t>
  </si>
  <si>
    <t>SIMTRAFFIC</t>
  </si>
  <si>
    <t>17/2300 MYR TBM BEGIN METERING via SIMTRAFFIC 2300-0300 ZJX:ZTL, ZDC, ZMA</t>
  </si>
  <si>
    <t>SEEVR</t>
  </si>
  <si>
    <t>21/0134    DFW via SEEVR 10MIT PER STREAM EXCL:NONE VOLUME:VOLUME 2300-0300 ZFW:ZME $ 05A06A</t>
  </si>
  <si>
    <t>SOCKK</t>
  </si>
  <si>
    <t>21/2021    DFW via SOCKK 10 MIT PER ROUTE VOLUME:VOLUME 2300-0300 ZFW:ZHU</t>
  </si>
  <si>
    <t>WHINY</t>
  </si>
  <si>
    <t>21/2021    DFW via WHINY 15 MIT PER ROUTE VOLUME:VOLUME 2300-0300 ZFW:ZHU</t>
  </si>
  <si>
    <t>BEREE</t>
  </si>
  <si>
    <t>MNNDO</t>
  </si>
  <si>
    <t>22/0019    DAL via MNNDO 15 MIT PER ROUTE VOLUME:VOLUME 0019-0300 ZFW:ZHU</t>
  </si>
  <si>
    <t>ZFW</t>
  </si>
  <si>
    <t>22/0133 ZFW A/D to DAL, +Holding/0133 VOLUME:VOLUME</t>
  </si>
  <si>
    <t>28/0135    BOS via PONCT 10MIT NO STACKS EXCL:NONE VOLUME:VOLUME 0133-0300 ZOB:ZYZ $ 05A06E</t>
  </si>
  <si>
    <t>GGUCE</t>
  </si>
  <si>
    <t>28/0138    DTW via GGUCE 10MIT EXCL:NONE VOLUME:VOLUME 0136-0300 ZOB:ZBW $ 05A06E</t>
  </si>
  <si>
    <t>30/0140    E/D for MSP, +HOLDING/0140/4 ACFT FIX/NAVAID:BEERI VOLUME:VOLUME</t>
  </si>
  <si>
    <t>BUF</t>
  </si>
  <si>
    <t>30/1630    BUF via ALL 20MIT AS ONE EXCL:NONE VOLUME:VOLUME 1715-2000 ZOB:ZBW, ZNY</t>
  </si>
  <si>
    <t>30/1630    BUF via ALL 25MIT AS ONE EXCL:NONE VOLUME:VOLUME 1715-2000 ZOB:ZYZ</t>
  </si>
  <si>
    <t>30/1630    BUF via ALL 30MIT AS ONE EXCL:NONE VOLUME:VOLUME 1715-2000 ZOB:ZID, ZAU</t>
  </si>
  <si>
    <t>30/1630    BUF LTFC CFR ALL ZOB INTERNALS EXCL:NONE VOLUME:VOLUME 1715-2000 ZOB:ZOB</t>
  </si>
  <si>
    <t>DADES</t>
  </si>
  <si>
    <t>04/0200    TPA via DADES 15MIT AS ONE EXCL:NONE VOLUME:VOLUME 0200-0300 ZMA:ZJX</t>
  </si>
  <si>
    <t>BNA</t>
  </si>
  <si>
    <t>SAV</t>
  </si>
  <si>
    <t>CVG</t>
  </si>
  <si>
    <t>KPNS</t>
  </si>
  <si>
    <t>BNFSH</t>
  </si>
  <si>
    <t>CSTAL</t>
  </si>
  <si>
    <t>FROGZ</t>
  </si>
  <si>
    <t>CUUDA</t>
  </si>
  <si>
    <t>TEEKY</t>
  </si>
  <si>
    <t>LAS</t>
  </si>
  <si>
    <t>HAHAA</t>
  </si>
  <si>
    <t>TYEGR</t>
  </si>
  <si>
    <t>16/2217    DFW via ALL 15MIT PER STREAM EXCL:PROPS VOLUME:VOLUME 2359-0400 ZFW:ZAB,ZME,ZKC $ 05A01A</t>
  </si>
  <si>
    <t>16/2218    DFW via ALL 20MIT PER STREAM EXCL:PROPS VOLUME:VOLUME 2359-0400 ZFW:ZHU $ 05A01A</t>
  </si>
  <si>
    <t>16/2219    DAL via ALL 35MIT PER STREAM EXCL:PROPS VOLUME:VOLUME 2359-0400 ZFW:ZHU $ 05B01A</t>
  </si>
  <si>
    <t>16/2312    HOU via ALL 20MIT PER STREAM EXCL:PROPS VOLUME:VOLUME 2359-0400 ZHU:ZFW $ 05B01A</t>
  </si>
  <si>
    <t>16/2312    IAH via ALL 15MIT PER STREAM EXCL:PROPS VOLUME:VOLUME 2359-0400 ZHU:ZFW $ 05B01A</t>
  </si>
  <si>
    <t>FRELE</t>
  </si>
  <si>
    <t>17/2356      DTW via FRELE 15 MIT AS ONE EXCL:PROPS VOLUME:VOLUME 0000-0400 ZOB:ZAU</t>
  </si>
  <si>
    <t>HOSSA</t>
  </si>
  <si>
    <t>17/2356      DTW via HOSSA 10 MIT EXCL:PROPS VOLUME:VOLUME 0000-0400 ZOB:ZAU</t>
  </si>
  <si>
    <t>VDUUB</t>
  </si>
  <si>
    <t>17/2356      DTW via VDUUB 20 MIT EXCL:PROPS VOLUME:VOLUME 0000-0400 ZOB:ZAU</t>
  </si>
  <si>
    <t>TORRR</t>
  </si>
  <si>
    <t>17/2356      DTW via TORRR 25 MIT EXCL:PROPS VOLUME:VOLUME 0000-0400 ZOB:ZID</t>
  </si>
  <si>
    <t>17/2356      DTW via GGUCE 25 MIT EXCL:PROPS VOLUME:VOLUME 0000-0400 ZOB:ZYZ</t>
  </si>
  <si>
    <t>YQG</t>
  </si>
  <si>
    <t>PICUP</t>
  </si>
  <si>
    <t>17/2356      YQG via PICUP 15 MIT EXCL:PROPS VOLUME:VOLUME 0000-0400 ZOB:ZYZ</t>
  </si>
  <si>
    <t>PNNTO</t>
  </si>
  <si>
    <t>17/2356      DTW via PNNTO 25 MIT EXCL:PROPS VOLUME:VOLUME 0030-0330 ZOB:ZMP</t>
  </si>
  <si>
    <t>DONEO</t>
  </si>
  <si>
    <t>17/2356      DTW via DONEO 20 MIT EXCL:PROPS VOLUME:VOLUME 0030-0330 ZOB:ZBW</t>
  </si>
  <si>
    <t>JACCI</t>
  </si>
  <si>
    <t>17/2356      DTW via JACCI 15 MIT EXCL:PROPS VOLUME:VOLUME 0030-0330 ZOB:ZNY</t>
  </si>
  <si>
    <t>KOZAR</t>
  </si>
  <si>
    <t>17/2356      DTW via KOZAR 25 MIT EXCL:PROPS VOLUME:VOLUME 0030-0330 ZOB:ZNY</t>
  </si>
  <si>
    <t>17/2356      DTW via KOZAR 20 MIT EXCL:PROPS VOLUME:VOLUME 0030-0330 ZOB:ZBW</t>
  </si>
  <si>
    <t>COLTZ</t>
  </si>
  <si>
    <t>17/2356      DTW via COLTZ 15 MIT EXCL:PROPS VOLUME:VOLUME 0030-0400 ZOB:ZID</t>
  </si>
  <si>
    <t>BOBCT</t>
  </si>
  <si>
    <t>17/2356      DTW via BOBCT 20 MIT EXCL:PROPS VOLUME:VOLUME 0030-0400 ZOB:ZID</t>
  </si>
  <si>
    <t>17/0052    DAL via PUDJE 40 MIT VOLUME:VOLUME 0105-0215 ZFW:ZME</t>
  </si>
  <si>
    <t>REDFN</t>
  </si>
  <si>
    <t>17/0117    DAL via REDFN 35 MIT VOLUME:VOLUME 0120-0200 ZHU:ZJX</t>
  </si>
  <si>
    <t>17/0201    DAL via REDFN 45 MIT VOLUME:VOLUME 0200-0300 ZHU:ZJX</t>
  </si>
  <si>
    <t>17/0219    ZFW A/D to DAL, +Holding/0219/6 ACFT VOLUME:VOLUME</t>
  </si>
  <si>
    <t>17/0223    DAL VIA ALL STOP VOLUME:VOLUME 0223-0240 ZFW:ZHU</t>
  </si>
  <si>
    <t>17/0236    DAL VIA ALL STOP VOLUME:VOLUME 0240-0250 ZFW:ZHU</t>
  </si>
  <si>
    <t>17/0248    DAL VIA ALL 45MIT VOLUME:VOLUME 0250-0330 ZFW:ZHU</t>
  </si>
  <si>
    <t>17/0037    DAL via ALL CFR EXCL:NONE VOLUME:VOLUME 2359-0400 ZHU:ZHU $ 05B01A</t>
  </si>
  <si>
    <t>18/0015      ORD via ZZIPR 20 MIT EXCL:NONE VOLUME:VOLUME 0000-0400 ZAU:ZMP</t>
  </si>
  <si>
    <t>18/0015      ORD via MYRRS 20 MIT EXCL:NONE VOLUME:VOLUME 0000-0400 ZAU:ZMP</t>
  </si>
  <si>
    <t>SMUUV</t>
  </si>
  <si>
    <t>18/0015      ORD via SMUUV 10 MIT EXCL:PROPS VOLUME:VOLUME 0000-0400 ZAU:ZOB</t>
  </si>
  <si>
    <t>LTOUR</t>
  </si>
  <si>
    <t>18/0015      ORD via LTOUR 30 MIT EXCL:PROPS VOLUME:VOLUME 0000-0400 ZAU:ZOB</t>
  </si>
  <si>
    <t>MDW</t>
  </si>
  <si>
    <t>ZEGBI</t>
  </si>
  <si>
    <t>18/0015      MDW via ZEGBI 10 MIT EXCL:PROPS VOLUME:VOLUME 0000-0400 ZAU:ZOB</t>
  </si>
  <si>
    <t>ASHEN</t>
  </si>
  <si>
    <t>18/0015      MDW via ASHEN 30 MIT EXCL:PROPS VOLUME:VOLUME 0000-0400 ZAU:ZOB</t>
  </si>
  <si>
    <t>18/0015      ORD via BONNT 15 MIT EXCL:NONE VOLUME:VOLUME 0000-0400 ZAU:ZID</t>
  </si>
  <si>
    <t>18/0015      ORD via FWA 20 MIT EXCL:NONE VOLUME:VOLUME 0000-0400 ZAU:ZID</t>
  </si>
  <si>
    <t>HOOTA</t>
  </si>
  <si>
    <t>18/0015      DTW via HOOTA 20 MIT RALT EXCL:PROPS VOLUME:VOLUME 2345:0345 ZAU:ZMP</t>
  </si>
  <si>
    <t>PORZL</t>
  </si>
  <si>
    <t>WWODD</t>
  </si>
  <si>
    <t>18/0015      DTW via WWODD 25 MIT RALT EXCL:PROPS VOLUME:VOLUME 2345-0345 ZAU:ZID</t>
  </si>
  <si>
    <t>23/2303    JFK via  PSB   STOP  VOLUME:VOLUME EXCL:PROPS 0000-0330 ZID:ZOB</t>
  </si>
  <si>
    <t>KEMAN</t>
  </si>
  <si>
    <t>23/2303    BWI via KEMAN 50 MIT VOLUME:VOLUME EXCL:PROPS 0000-0330 ZID:ZOB</t>
  </si>
  <si>
    <t>BMPAH</t>
  </si>
  <si>
    <t>23/2303    BOS via BMPAH 50 MIT VOLUME:VOLUME EXCL:PROPS 0000-0330 ZYZ:ZOB</t>
  </si>
  <si>
    <t>23/2303    JFK via BMPAH 50 MIT VOLUME:VOLUME EXCL:PROPS 0000-0330 ZYZ:ZOB</t>
  </si>
  <si>
    <t>RIGUS</t>
  </si>
  <si>
    <t>23/2303    BWI via RIGUS 60 MIT VOLUME:VOLUME EXCL:PROPS 0000-0330 ZYZ:ZOB</t>
  </si>
  <si>
    <t>23/2303    DCA via RIGUS 60 MIT VOLUME:VOLUME EXCL:PROPS 0000-0330 ZYZ:ZOB</t>
  </si>
  <si>
    <t>23/2247    JFK via LOLLY 50 MIT VOLUME:VOLUME 0000-0400 ZNY:ZBW</t>
  </si>
  <si>
    <t>23/2247    BWI via Q75 50 MIT VOLUME:VOLUME 0000-0400 ZNY:ZBW</t>
  </si>
  <si>
    <t>HOXIE</t>
  </si>
  <si>
    <t>23/2247    JFK via HOXIE 40 MIT VOLUME:VOLUME EXCL:PROPS 0000-0400 ZNY:ZOB</t>
  </si>
  <si>
    <t>IZZEE</t>
  </si>
  <si>
    <t>23/2247    BWI via IZZEE 50 MIT VOLUME:VOLUME EXCL:PROPS 0000-0400 ZNY:ZOB</t>
  </si>
  <si>
    <t>23/2247    JFK via CAMRN 20 MIT AS ONE VOLUME:VOLUME 0000-0400 ZNY:ZDC</t>
  </si>
  <si>
    <t>23/2247    BOS via JFK AS ONE 35 MIT VOLUME:VOLUME 0000-0400 ZNY:ZDC</t>
  </si>
  <si>
    <t>Q133</t>
  </si>
  <si>
    <t>23/2247    BOS via Q133 STOP VOLUME:VOLUME 0000-0400 ZNY:ZDC</t>
  </si>
  <si>
    <t>23/2303    DCA via BUCKO 40 MIT VOLUME:VOLUME EXCL:PROPS 0000-0400 ZID:ZOB</t>
  </si>
  <si>
    <t>SVM</t>
  </si>
  <si>
    <t>23/2303    BOS via  SVM  45 MIT VOLUME:VOLUME EXCL:PROPS 0030-0330 ZAU:ZOB</t>
  </si>
  <si>
    <t>23/2303    JFK via  JHW  50 MIT VOLUME:VOLUME EXCL:PROPS 0030-0330 ZAU:ZOB</t>
  </si>
  <si>
    <t>NUSMM</t>
  </si>
  <si>
    <t>23/2303    BWI via NUSMM 40 MIT VOLUME:VOLUME EXCL:PROPS 0030-0330 ZAU:ZOB</t>
  </si>
  <si>
    <t>23/2303    DCA via BUCKO 40 MIT VOLUME:VOLUME EXCL:PROPS 0030-0330 ZAU:ZOB</t>
  </si>
  <si>
    <t>23/2303    BOS via  JHW  50 MIT VOLUME:VOLUME EXCL:PROPS 0030-0330 ZID:ZOB</t>
  </si>
  <si>
    <t>23/2303    JFK via  JHW  50 MIT VOLUME:VOLUME EXCL:PROPS 0030-0330 ZID:ZOB</t>
  </si>
  <si>
    <t>23/2155    BOS via MERIT 30 MIT AS ONE VOLUME:VOLUME 0030-0400 ZBW:N90</t>
  </si>
  <si>
    <t>23/2155    BOS via NEWES 30 MIT VOLUME:VOLUME 0030-0400 ZBW:ZNY</t>
  </si>
  <si>
    <t>AUDIL</t>
  </si>
  <si>
    <t>23/2155    BOS via AUDIL 30 MIT VOLUME:VOLUME 0030-0400 ZBW:ZOB</t>
  </si>
  <si>
    <t>23/2247    JFK via LENDY 30 MIT VOLUME:VOLUME 0030-0400 N90:ZNY</t>
  </si>
  <si>
    <t>23/2247    JFK via CCC   15 MIT VOLUME:VOLUME 0030-0400 N90:ZBW</t>
  </si>
  <si>
    <t>ROBUC</t>
  </si>
  <si>
    <t>23/2155    BOS via ROBUC 15 MIT VOLUME:VOLUME 2359-0400 A90:ZBW</t>
  </si>
  <si>
    <t>23/2155    BOS via JFUND 25 MIT VOLUME:VOLUME 2359-0400 A90:ZBW</t>
  </si>
  <si>
    <t>23/2155    BOS via OOSHN 50 MIT VOLUME:VOLUME 2359-0400 A90:ZBW</t>
  </si>
  <si>
    <t>24/0032    DCA via KILNS 30 VOLUME:VOLUME 0030-0345 ZDC:CLT</t>
  </si>
  <si>
    <t>24/0032    BWI via KILNS 35 VOLUME:VOLUME 0030-0345 ZDC:CLT</t>
  </si>
  <si>
    <t>CAPPS</t>
  </si>
  <si>
    <t>24/0000   DCA via CAPPS 30 MIT VOLUME:VOLUME 0030-0400 ZDC:ZTL</t>
  </si>
  <si>
    <t>FRDMM</t>
  </si>
  <si>
    <t>24/0000   DCA via FRDMM 25 MIT VOLUME:VOLUME 0030-0400 ZDC:ZOB</t>
  </si>
  <si>
    <t>24/0000   DCA via TRUPS 25 MIT VOLUME:VOLUME 0030-0400 ZDC:ZID</t>
  </si>
  <si>
    <t>Q167</t>
  </si>
  <si>
    <t>24/0000   DCA via Q167 50 MIT VOLUME:VOLUME 0030-0400 ZDC:ZBW</t>
  </si>
  <si>
    <t>24/0000   DCA via CLIPR/SKILS 30 MIT AS ONE VOLUME:VOLUME 0030-0400 PCT:ZNY</t>
  </si>
  <si>
    <t>RAVNN</t>
  </si>
  <si>
    <t>24/0000   BWI via RAVNN 40 MIT VOLUME:VOLUME 0030-0400 ZDC:ZTL</t>
  </si>
  <si>
    <t>ANTHM</t>
  </si>
  <si>
    <t>24/0000   BWI via ANTHM 30 MIT VOLUME:VOLUME 0030-0400 ZDC:ZOB</t>
  </si>
  <si>
    <t>24/0000   BWI via Q167 30 MIT VOLUME:VOLUME 0030-0400 ZDC:ZBW</t>
  </si>
  <si>
    <t>24/0000   BWI via TRISH 30 MIT AS ONE VOLUME:VOLUME 0030-0400 PCT:ZNY</t>
  </si>
  <si>
    <t>Q34</t>
  </si>
  <si>
    <t>24/0000   JFK via Q34 30 MIT VOLUME:VOLUME 0030-0400 ZDC:ZID</t>
  </si>
  <si>
    <t>Q22</t>
  </si>
  <si>
    <t>24/0000   BOS via Q22 40 MIT VOLUME:VOLUME 0030-0400 ZDC:ZTL</t>
  </si>
  <si>
    <t>24/0000   BOS via ALL 40 MIT PER STREAM VOLUME:VOLUME 0030-0400 ZDC:ZJX</t>
  </si>
  <si>
    <t>24/0000   JFK via ALL 40 MIT PER STREAM VOLUME:VOLUME 0030-0400 ZDC:ZJX</t>
  </si>
  <si>
    <t>24/0120   BOS via Q22 60 MIT VOLUME:VOLUME 0030-0400 ZDC:ZTL</t>
  </si>
  <si>
    <t>24/0120    BOS via BARMY 50 MIT VOLUME:VOLUME 0120-0345 ZDC:CLT</t>
  </si>
  <si>
    <t>PLMMR</t>
  </si>
  <si>
    <t>24/0124    BOS via PLMMR 60 MIT VOLUME:VOLUME 0120-0345 ZTL:ATL</t>
  </si>
  <si>
    <t>24/0211 BOS via NEWES 25 MIT VOLUME:VOLUME ZBW:ZNY</t>
  </si>
  <si>
    <t>24/0211 BOS via JFK 30 MIT VOLUME:VOLUME ZNY:ZDC</t>
  </si>
  <si>
    <t>24/0252 BOS via MERIT 20 MIT VOLUME:VOLUME 0252-0400 ZBW:N90</t>
  </si>
  <si>
    <t>24/0252 BOS via NEWES 20 MIT VOLUME:VOLUME 0252-0400 ZBW:ZNY</t>
  </si>
  <si>
    <t>24/0252 BOS via JFK 25 MIT VOLUME:VOLUME 0252-0400 ZNY:ZDC</t>
  </si>
  <si>
    <t>LMT</t>
  </si>
  <si>
    <t>11/2230    SEA via LMT 15 MIT AS ONE TYPE:ALL VOLUME:VOLUME 2300-0300 ZSE:ZOA</t>
  </si>
  <si>
    <t>LKV</t>
  </si>
  <si>
    <t>11/2230    SEA via LKV 15 MIT AS ONE TYPE:ALL VOLUME:VOLUME 2300-0300 ZSE:ZOA</t>
  </si>
  <si>
    <t>TMBRS</t>
  </si>
  <si>
    <t>11/2230    PDX via TMBRS 10 MIT AS ONE TYPE:ALL VOLUME:VOLUME 2300-0300 ZSE:ZOA</t>
  </si>
  <si>
    <t>BURGL</t>
  </si>
  <si>
    <t>BUR</t>
  </si>
  <si>
    <t>FLCHR</t>
  </si>
  <si>
    <t>11/2231    LAS via FLCHR 10 MIT TYPE:JET VOLUME:VOLUME 2300-0300 ZLA:ZOA</t>
  </si>
  <si>
    <t>ESTWD</t>
  </si>
  <si>
    <t>11/2231    LAX via ESTWD 45 MIT AS ONE TYPE:JET VOLUME:VOLUME 2300-0300 ZLA:ZAB</t>
  </si>
  <si>
    <t>HOGGZ</t>
  </si>
  <si>
    <t>11/2231    SAN via HOGGZ 20 MIT TYPE:JET VOLUME:VOLUME 2300-0300 ZLA:ZAB</t>
  </si>
  <si>
    <t>ANJLL</t>
  </si>
  <si>
    <t>11/2336    LAS arrivals 15MIT EXCL:NONE VOLUME:VOLUME 2333-0300 ZLA:ZDV,ZAB $ 05A01A</t>
  </si>
  <si>
    <t>ZOA</t>
  </si>
  <si>
    <t>12/0137    ZOA A/D to SFO, +Holding/0137 NAVAID:WWAVS,LOZIT VOLUME:VOLUME</t>
  </si>
  <si>
    <t>12/1900    MIA via CSTAL 30 MIT EXCL:PROPS VOLUME:VOLUME 1900-2300 ZMA:ZJX</t>
  </si>
  <si>
    <t>12/1900    MIA via BNFSH 35 MIT EXCL:PROPS VOLUME:VOLUME 1900-2300 ZMA:ZJX</t>
  </si>
  <si>
    <t>12/1900    MIA via FROGZ 30 MIT EXCL:PROPS VOLUME:VOLUME 1900-2300 ZMA:ZJX</t>
  </si>
  <si>
    <t>SNDBR</t>
  </si>
  <si>
    <t>12/1900    MIA via SNDBR 40 MIT EXCL:PROPS VOLUME:VOLUME 1900-2300 ZMA:MUHA</t>
  </si>
  <si>
    <t>VIICE</t>
  </si>
  <si>
    <t>12/1900    MIA via VIICE 40 MIT EXCL:PROPS VOLUME:VOLUME 1900-2300 ZMA:MUHA</t>
  </si>
  <si>
    <t>12/1900    FLL via CUUDA 20 MIT EXCL:PROPS VOLUME:VOLUME 1900-2300 ZMA:ZJX</t>
  </si>
  <si>
    <t>OLAHS</t>
  </si>
  <si>
    <t>12/1900    FLL via OLAHS 20 MIT EXCL:PROPS VOLUME:VOLUME 1900-2300 ZMA:ZMO</t>
  </si>
  <si>
    <t>12/1900    MIA via CSTAL 30 MIT EXCL:PROPS VOLUME:VOLUME 1900-2300 ZJX:ZTL</t>
  </si>
  <si>
    <t>12/1900    MIA via BNFSH 35 MIT EXCL:PROPS VOLUME:VOLUME 1900-2300 ZJX:ZDC</t>
  </si>
  <si>
    <t>BHHIA</t>
  </si>
  <si>
    <t>ICONS</t>
  </si>
  <si>
    <t>12/2015 MIA via ICONS 30 MIT EXCL:NONE VOLUME:VOLUME 2015-2300 ZJX:CLT</t>
  </si>
  <si>
    <t>HONID</t>
  </si>
  <si>
    <t>vATCSCC ADVZY 003 DCC 10/19/2024 EAST COAST HOTLINE_FYI</t>
  </si>
  <si>
    <t>vATCSCC ADVZY 010 DCC 10/19/2024 EAST COAST HOTLINE_FYI</t>
  </si>
  <si>
    <t>vATCSCC ADVZY 002 ALL CONUS/CNDN DEP FACILITIES 10/19/2024 CDM GROUND STOP</t>
  </si>
  <si>
    <t>TATL_NON-EVENT</t>
  </si>
  <si>
    <t>VOLUME / COMPLEXITY</t>
  </si>
  <si>
    <t>vATCSCC ADVZY 004 DCC 10/19/2024 ICR RQD/FL</t>
  </si>
  <si>
    <t>vATCSCC ADVZY 005 DCC 10/19/2024 CTP RESOURCES_FYI</t>
  </si>
  <si>
    <t>vATCSCC ADVZY 006 DCC 10/19/2024 CTP EVENT FLIGHTS INFO</t>
  </si>
  <si>
    <t>LHR/EGLL</t>
  </si>
  <si>
    <t>vATCSCC ADVZY 007 LHR/EGLL 10/19/2024 CDM GROUND STOP</t>
  </si>
  <si>
    <t>vATCSCC ADVZY 008 DCC 10/19/2024 OPERATIONS PLAN</t>
  </si>
  <si>
    <t>vATCSCC ADVZY 009 DCC 10/19/2024 ICR RQD/FL</t>
  </si>
  <si>
    <t>vATCSCC ADVZY 011 DCC 10/19/2024 CTP NON-EVENTS INFO</t>
  </si>
  <si>
    <t>YVR</t>
  </si>
  <si>
    <t>PEKAA</t>
  </si>
  <si>
    <t>20/2100  YVR VIA PEKAA 15 MIT EXCL:PROPS VOLUME:VOLUME 2100-0100 ZVR:ZSE</t>
  </si>
  <si>
    <t>EGRET</t>
  </si>
  <si>
    <t>20/2100  YVR via EGRET 45 MIT EXCL:PROPS VOLUME:VOLUME 2100-0100 ZVR:ZSE</t>
  </si>
  <si>
    <t>VITEV</t>
  </si>
  <si>
    <t>20/2100  YVR via VITEV 40 MIT EXCL:PROPS VOLUME:VOLUME 2100-0100 ZVR:ZEG</t>
  </si>
  <si>
    <t>ROA</t>
  </si>
  <si>
    <t>26/2308    ROA via ALL 15 MIT VOLUME:VOLUME 0100-0300 ZDC:ZID</t>
  </si>
  <si>
    <t>RDU</t>
  </si>
  <si>
    <t>BKW</t>
  </si>
  <si>
    <t>26/2308    RDU via BKW 20 MIT VOLUME:VOLUME 0100-0300 ZDC:ZID</t>
  </si>
  <si>
    <t>EKN</t>
  </si>
  <si>
    <t>26/2308    RDU via EKN 20 MIT VOLUME:VOLUME 0100-0300 ZDC:ZOB</t>
  </si>
  <si>
    <t>26/2308    ROA via ALL 15 MIT VOLUME:VOLUME 0100-0300 ZDC:ZTL</t>
  </si>
  <si>
    <t>KPASS</t>
  </si>
  <si>
    <t>26/2308    RDU via KPASS STOP VOLUME:VOLUME 0100-0300 ZDC:ZTL</t>
  </si>
  <si>
    <t>RIFLE</t>
  </si>
  <si>
    <t>26/2308    RDU via RIFLE 15 MIT VOLUME:VOLUME 0100-0300 ZDC:ZBW</t>
  </si>
  <si>
    <t>26/2308    RDU via Q75 15 MIT VOLUME:VOLUME 0100-0300 ZDC:ZNY</t>
  </si>
  <si>
    <t>DMSTR</t>
  </si>
  <si>
    <t>26/2308    RDU via DMSTR 10 MIT VOLUME:VOLUME 0100-0300 ZDC:ZJX</t>
  </si>
  <si>
    <t>vATCSCC ADVZY 002 DCC 10/26/2024 DC_METRO HOTLINE_FYI</t>
  </si>
  <si>
    <t>vATCSCC ADVZY 001 DCC 10/26/2024 OPERATIONS PLAN</t>
  </si>
  <si>
    <t>CKB</t>
  </si>
  <si>
    <t>26/2259    CKB via ZID   10MIT EXCL:NON-TURBO VOLUME:VOLUME 2330-0300 CKB:ZID</t>
  </si>
  <si>
    <t>26/2259    CKB via ZDC   10MIT EXCL:NON-TURBO VOLUME:VOLUME 2330-0300 CKB:ZDC</t>
  </si>
  <si>
    <t>27/2017    SJC LTFC 15MIT PER STREAM EXCL:NONE VOLUME:VOLUME 2300-0300 ZOA:ZSE,ZLC,ZLA $ 05A01E</t>
  </si>
  <si>
    <t>27/2018    SFO LTFC 15MIT PER STREAM EXCL:NONE VOLUME:VOLUME 2300-0300 ZOA:ZSE,ZLC,ZLA $ 05A01E</t>
  </si>
  <si>
    <t>OAK</t>
  </si>
  <si>
    <t>27/2019    OAK LTFC 15MIT PER STREAM EXCL:NONE VOLUME:VOLUME 2300-0300 ZOA:ZSE,ZLC,ZLA $ 05A01E</t>
  </si>
  <si>
    <t>PIT</t>
  </si>
  <si>
    <t>FEWGA</t>
  </si>
  <si>
    <t>29/2300    PIT via FEWGA 15MIT EXCL:PROPS VOLUME:ZOMBIES! 2359-0200 ZOB:ZID</t>
  </si>
  <si>
    <t>DEMME</t>
  </si>
  <si>
    <t>29/2300    PIT via DEMME 15MIT EXCL:PROPS VOLUME:ZOMBIES! 2359-0200 ZOB:ZDC</t>
  </si>
  <si>
    <t>JESEY</t>
  </si>
  <si>
    <t>29/2300    PIT via JESEY 15MIT EXCL:PROPS VOLUME:ZOMBIES! 2359-0200 ZOB:ZAU</t>
  </si>
  <si>
    <t>HAYNZ</t>
  </si>
  <si>
    <t>29/2300    PIT via HAYNZ 15MIT EXCL:PROPS VOLUME:ZOMBIES! 2359-0200 ZOB:ZNY</t>
  </si>
  <si>
    <t>02/1700    MIA via FROGZ 25 MIT EXCL:PROPS VOLUME:VOLUME 1900-2300 ZMA:ZHU</t>
  </si>
  <si>
    <t>02/2049    LAX via BURGL 20 MIT AS ONE TYPE:JET VOLUME:VOLUME 2300-0300 ZLA:ZOA</t>
  </si>
  <si>
    <t>02/2049    STOP LAX via BAYST STAR RRTE VIA ./.BURGL.IRNMN2 INSTEAD TYPE:JET VOLUME:VOLUME 2300-0300 ZLA:ZOA</t>
  </si>
  <si>
    <t>02/2049    LAX via ALL 30 MIT AS ONE TYPE:ALL VOLUME:VOLUME 2300-0300 ZLA:ZLC, ZDV, ZAB</t>
  </si>
  <si>
    <t>ONT</t>
  </si>
  <si>
    <t>02/2049    ONT, SBD via ALL 40 MIT AS ONE TYPE:ALL VOLUME:VOLUME 2300-0300 ZLA:ZOA, ZLC, ZDV, ZAB</t>
  </si>
  <si>
    <t>02/2049    BUR, SNA, PSP, SAN, LAS via ALL 50 MIT PER STREAM TYPE:ALL VOLUME:VOLUME 2300-0300 ZLA:ZOA, ZLC, ZDV, ZAB</t>
  </si>
  <si>
    <t>02/1705    SFO LTFC 15MIT PER STREAM EXCL:NONE VOLUME:VOLUME 2300-0400 ZOA:ZLA,ZLC,ZSE $ 05A01E</t>
  </si>
  <si>
    <t>vATCSCC ADVZY 003 DCC 10/26/2024 DC_METRO HOTLINE_FYI</t>
  </si>
  <si>
    <t>NO_TBARR_MOD</t>
  </si>
  <si>
    <t>vATCSCC ADVZY 001 DCC 11/08/2024 ROUTE RMD</t>
  </si>
  <si>
    <t>vATCSCC ADVZY 001 DCC 11/09/2024 WEST COAST HOTLINE_FYI</t>
  </si>
  <si>
    <t>VOLUME / WX</t>
  </si>
  <si>
    <t>vATCSCC ADVZY 002 DCC 11/09/2024 CDM GROUND STOP 002</t>
  </si>
  <si>
    <t>vATCSCC ADVZY 003 DCC 11/09/2024 CANCEL GROUND STOP</t>
  </si>
  <si>
    <t>10/0050    40 MIT from ZME over RIFFL 40MIT EXCL:NONE VOLUME:Event Traffic hhmm-hhmm ZFW:ZME $ 05C01U</t>
  </si>
  <si>
    <t>10/1700    PHL via BUNTS 20 MIT VOLUME:VOLUME 1800-2100 PHL:ZNY</t>
  </si>
  <si>
    <t>DNY</t>
  </si>
  <si>
    <t>10/1700    PHL via DNY   30 MIT EXCL:PROPS VOLUME:VOLUME 1800-2100 ZNY:ZBW</t>
  </si>
  <si>
    <t>CFB</t>
  </si>
  <si>
    <t>10/1700    PHL via CFB   40 MIT EXCL:PROPS VOLUME:VOLUME 1800-2100 ZNY:ZOB</t>
  </si>
  <si>
    <t>10/1700    PHL via PSB   STOP   EXCL:PROPS VOLUME:VOLUME 1800-2100 ZNY:ZOB</t>
  </si>
  <si>
    <t>COFAX</t>
  </si>
  <si>
    <t>ESSSO</t>
  </si>
  <si>
    <t>10/1700    PHL via ESSSO 15 MIT VOLUME:VOLUME 1800-2100 PHL:ZDC</t>
  </si>
  <si>
    <t>10/1700    PHL via JIIMS 30 MIT VOLUME:VOLUME 1800-2100 PHL:ZDC</t>
  </si>
  <si>
    <t>ZHU</t>
  </si>
  <si>
    <t>10/0053    ZHU over MQP 20MIT EXCL:NONE VOLUME:SNOKLAHOMA 2359-0400 ZFW:ZHU $ 05A01A</t>
  </si>
  <si>
    <t>10/0055    ZKC OVER MURAH/GULLI 15MIT EXCL:NONE VOLUME:EVENT 2359-0400 ZFW:ZKC $ 05A01A</t>
  </si>
  <si>
    <t>10/0056    ZKC OVER CAMET 30MIT EXCL:NONE VOLUME:EVENT 2359-0400 ZFW:ZKC $ 05B01U</t>
  </si>
  <si>
    <t>vATCSCC ADVZY 001 DCC 11/09/2024 CDM GROUND STOP</t>
  </si>
  <si>
    <t>15/2330     DTW via PORZL 20 MIT EXCL:PROPS VOLUME:VOLUME 0100-0400 ZAU:ZMP</t>
  </si>
  <si>
    <t>VOLUME:JOURNEY</t>
  </si>
  <si>
    <t>15/2358    DTW via ALL PROPS MIT EXCLUDED VOLUME:JOURNEY 0100-0500 ZOB:ALL</t>
  </si>
  <si>
    <t>TINDR</t>
  </si>
  <si>
    <t>15/2358    DTW via TINDR 15MIT VOLUME:JOURNEY 0115-0430 ZOB:ZAU</t>
  </si>
  <si>
    <t>15/2358    DTW via HOSSA 15MIT VOLUME:JOURNEY 0115-0430 ZOB:ZAU</t>
  </si>
  <si>
    <t>15/2358    DTW via VDUUB 15MIT VOLUME:JOURNEY 0115-0430 ZOB:ZAU</t>
  </si>
  <si>
    <t>15/2358    DTW via TORRR 25MIT VOLUME:JOURNEY 0115-0430 ZOB:ZID</t>
  </si>
  <si>
    <t>15/2358    DTW via COLTZ 15MIT VOLUME:JOURNEY 0115-0430 ZOB:ZID</t>
  </si>
  <si>
    <t>15/2358    DTW via BOBCT 20MIT VOLUME:JOURNEY 0115-0430 ZOB:ZID</t>
  </si>
  <si>
    <t>15/2358    DTW via GGUCE 25MIT VOLUME:JOURNEY 0115-0430 ZOB:ZYZ</t>
  </si>
  <si>
    <t>15/2358    DTW via KOZAR 20MIT VOLUME:JOURNEY 0130-0430 ZOB:ZDC</t>
  </si>
  <si>
    <t>15/2358    DTW via KOZAR 20MIT VOLUME:JOURNEY 0130-0430 ZOB:ZNY</t>
  </si>
  <si>
    <t>15/2358    DTW via JACCI 15MIT VOLUME:JOURNEY 0130-0430 ZOB:ZNY</t>
  </si>
  <si>
    <t>15/2358    DTW via DONEO 15MIT VOLUME:JOURNEY 0130-0430 ZOB:ZBW</t>
  </si>
  <si>
    <t>15/2358    DTW via PNNTO 25MIT VOLUME:JOURNEY 0130-0430 ZOB:ZMP</t>
  </si>
  <si>
    <t>vATCSCC ADVZY 001 DCC 11/16/2024 OPERATIONS PLAN</t>
  </si>
  <si>
    <t>vATCSCC ADVZY 003 DCC 11/16/2024 CHICAGO HOTLINE_FYI</t>
  </si>
  <si>
    <t>16/0155    STOP DTW via COLTZ  TYPE:JET VOLUME: VOLUME 0155-0210 ZOB:ZID</t>
  </si>
  <si>
    <t>16/0240    DTW via TORRR 20MIT VOLUME:JOURNEY 0240-0430 ZOB:ZID</t>
  </si>
  <si>
    <t>16/0240    DTW via COLTZ 10MIT VOLUME:JOURNEY 0240-0430 ZOB:ZID</t>
  </si>
  <si>
    <t>16/0240    DTW via BOBCT 15MIT VOLUME:JOURNEY 0240-0430 ZOB:ZID</t>
  </si>
  <si>
    <t>CYVR</t>
  </si>
  <si>
    <t>16/2300    CYVR via EGRET 35MIT EXCL:PROPS VOLUME:EVENT 2300-0300 ZVR:ZSE</t>
  </si>
  <si>
    <t>16/2300    CYVR via VITEV 10MIT EXCL:PROPS VOLUME:EVENT 2300-0300 ZVR:ZVR</t>
  </si>
  <si>
    <t>ROMRA</t>
  </si>
  <si>
    <t>22/2359    MIA via CSTAL 25 MIT EXCL:PROPS VOLUME:VOLUME 2359-0400 ZMA:ZJX</t>
  </si>
  <si>
    <t>22/2359    MIA via BNFSH 25 MIT EXCL:PROPS VOLUME:VOLUME 2359-0400 ZMA:ZJX</t>
  </si>
  <si>
    <t>22/2359    MIA via FROGZ 25 MIT EXCL:PROPS VOLUME:VOLUME 2359-0400 ZMA:ZJX</t>
  </si>
  <si>
    <t>22/2359    MIA via VIICE 20 MIT EXCL:PROPS VOLUME:VOLUME 2359-0400 ZMA:ZMO</t>
  </si>
  <si>
    <t>22/2359    FLL via BHHIA 20 MIT EXCL:PROPS VOLUME:VOLUME 2359-0400 ZMA:ZJX</t>
  </si>
  <si>
    <t>22/2359    FLL via CUUDA 20 MIT EXCL:PROPS VOLUME:VOLUME 2359-0400 ZMA:ZJX</t>
  </si>
  <si>
    <t>22/2359    FLL via OLAHS 20 MIT EXCL:PROPS VOLUME:VOLUME 2359-0400 ZMA:ZMO</t>
  </si>
  <si>
    <t>GONZZ</t>
  </si>
  <si>
    <t>23/2245    ORD via GONZZ 15MIT EXCL:PROPS VOLUME:LIVE_FROM_CHICAGO 0030-0330 ZOB:ZBW</t>
  </si>
  <si>
    <t>Q436</t>
  </si>
  <si>
    <t>23/2245    ORD via Q436  15MIT EXCL:PROPS VOLUME:LIVE_FROM_CHICAGO 0030-0330 ZOB:ZNY</t>
  </si>
  <si>
    <t>FNT</t>
  </si>
  <si>
    <t>23/2245    ORD via FNT   25MIT EXCL:PROPS VOLUME:LIVE_FROM_CHICAGO 0030-0330 ZOB:ZYZ</t>
  </si>
  <si>
    <t>23/2245    MDW via GONZZ 20MIT EXCL:PROPS VOLUME:LIVE_FROM_CHICAGO 0030-0330 ZOB:ZBW</t>
  </si>
  <si>
    <t>23/2245    MDW via PSB   20MIT EXCL:PROPS VOLUME:LIVE_FROM_CHICAGO 0030-0330 ZOB:ZNY</t>
  </si>
  <si>
    <t>GNTRY</t>
  </si>
  <si>
    <t>24/0000    ORD via BONNT 20 MIT RALT EXCL:PROPS VOLUME:VOLUME 0030-0330 ZAU:ZID</t>
  </si>
  <si>
    <t>24/0000    ORD via FWA 20 MIT RALT EXCL:PROPS VOLUME:VOLUME 0030-0330 ZAU:ZID</t>
  </si>
  <si>
    <t>DROSE</t>
  </si>
  <si>
    <t>24/0000    MDW via DROSE 20 MIT RALT EXCL:PROPS VOLUME:VOLUME 0030-0330 ZAU:ZID</t>
  </si>
  <si>
    <t>24/0000    MDW via FWA 30 MIT RALT EXCL:PROPS VOLUME:VOLUME 0030-0330 ZAU:ZID</t>
  </si>
  <si>
    <t>KEOKK</t>
  </si>
  <si>
    <t>MAGOO</t>
  </si>
  <si>
    <t>24/0000    MDW via MAGOO 40 MIT RALT EXCL:PROPS VOLUME:VOLUME 0030-0330 ZAU:ZKC</t>
  </si>
  <si>
    <t>PHEEB</t>
  </si>
  <si>
    <t>24/0000    MDW via PHEEB 30 MIT RALT EXCL:PROPS VOLUME:VOLUME 0030-0330 ZAU:ZKC</t>
  </si>
  <si>
    <t>IRK</t>
  </si>
  <si>
    <t>24/0000    MDW via IRK 40 MIT RALT EXCL:PROPS VOLUME:VOLUME 0030-0330 ZAU:ZKC</t>
  </si>
  <si>
    <t>24/0000    ORD via ZZIPR 15 MIT RALT VOLUME:VOLUME 0030-0330 ZAU:ZMP</t>
  </si>
  <si>
    <t>24/0000    ORD via MYRRS 30 MIT RALT EXCL:PROPS VOLUME:VOLUME 0030-0330 ZAU:ZMP</t>
  </si>
  <si>
    <t>UFDUH</t>
  </si>
  <si>
    <t>OHHMY</t>
  </si>
  <si>
    <t>24/0000    MDW via OHHMY 25 MIT RALT EXCL:PROPS VOLUME:VOLUME 0030-0330 ZAU:ZMP</t>
  </si>
  <si>
    <t>JALAP</t>
  </si>
  <si>
    <t>24/0000    MDW via JALAP 40 MIT RALT EXCL:PROPS VOLUME:VOLUME 0030-0330 ZAU:ZMP</t>
  </si>
  <si>
    <t>24/0000    ORD via SMUUV 20 MIT RALT EXCL:PROPS VOLUME:VOLUME 0030-0330 ZAU:ZOB</t>
  </si>
  <si>
    <t>EMMMA</t>
  </si>
  <si>
    <t>24/0000    ORD via EMMMA 20 MIT RALT EXCL:PROPS VOLUME:VOLUME 0030-0330 ZAU:ZOB</t>
  </si>
  <si>
    <t>24/0000    ORD via WATSN 20 MIT RALT VOLUME:VOLUME 0030-0330 ZAU:ZOB</t>
  </si>
  <si>
    <t>BAGEL</t>
  </si>
  <si>
    <t>24/0000    MDW via BAGEL 30 MIT RALT EXCL:PROPS VOLUME:VOLUME 0030-0330 ZAU:ZOB</t>
  </si>
  <si>
    <t>COATE</t>
  </si>
  <si>
    <t>24/1920    TEB via COATE 30 MIT VOLUME:VOLUME 2000-2300 N90:ZBW</t>
  </si>
  <si>
    <t>REGLE</t>
  </si>
  <si>
    <t>24/1920    TEB via REGLE 30 MIT VOLUME:VOLUME 2000-2300 N90:PHL</t>
  </si>
  <si>
    <t>MUGZY</t>
  </si>
  <si>
    <t>24/1920    TEB via MUGZY 30 MIT VOLUME:VOLUME 2000-2300 N90:ZNY</t>
  </si>
  <si>
    <t>DMACK</t>
  </si>
  <si>
    <t>24/1920    TEB via DMACK 40 MIT VOLUME:VOLUME 2000-2300 ZNY:ZOB</t>
  </si>
  <si>
    <t>vATCSCC ADVZY 001 DCC 11/29/2024 OPERATIONS PLAN</t>
  </si>
  <si>
    <t>vATCSCC ADVZY 002 DCC 11/29/2024 WEST COAST HOTLINE_FYI</t>
  </si>
  <si>
    <t>DATME</t>
  </si>
  <si>
    <t>29/2205    ABQ via DATME 30 MIT EXCL:PROPS VOLUME:VOLUME 2330-0300 ZAB:ZDV</t>
  </si>
  <si>
    <t>29/2205    ABQ via GUP 40 MIT EXCL:PROPS VOLUME:VOLUME 2330-0300 ZAB:ZLA</t>
  </si>
  <si>
    <t>BRRTO</t>
  </si>
  <si>
    <t>29/2205    ABQ via BRRTO 40 MIT EXCL:PROPS VOLUME:VOLUME 2330-0300 ZAB:ZLA</t>
  </si>
  <si>
    <t>29/2205    PHX via GUP 30 MIT EXCL:PROPS VOLUME:VOLUME 2330-0300 ZAB:ZDV</t>
  </si>
  <si>
    <t>DRRVR</t>
  </si>
  <si>
    <t>29/2205    PHX via DRRVR 30 MIT EXCL:PROPS VOLUME:VOLUME 2330-0300 ZAB:ZFW, ZHU</t>
  </si>
  <si>
    <t>vATCSCC ADVZY 001 DCC 12/01/2024 ATLANTA HOTLINE_FYI</t>
  </si>
  <si>
    <t>vATCSCC ADVZY 001 DCC 11/30/2024 ATLANTA HOTLINE_FYI</t>
  </si>
  <si>
    <t>vATCSCC ADVZY 002 DCC 11/30/2024 OPERATIONS PLAN</t>
  </si>
  <si>
    <t>06/2355    BOS via AUDIL 30 MIT VOLUME:VOLUME 0000-0300 ZBW:ZOB</t>
  </si>
  <si>
    <t>VOLUME:FNO</t>
  </si>
  <si>
    <t>06/2344    JFK via LENDY 15 MIT VOLUME:FNO 0000-0330 N90:ZNY</t>
  </si>
  <si>
    <t>BOJID</t>
  </si>
  <si>
    <t>06/2344    PHL via BOJID 25 MIT VOLUME:FNO 0000-0330 PHL:ZNY</t>
  </si>
  <si>
    <t>06/2344    JFK via HOXIE 35 MIT VOLUME:FNO 0000-0330 ZNY:ZOB</t>
  </si>
  <si>
    <t>06/2344    LGA via MIP 30 MIT EXCL:PROPS VOLUME:FNO 0000-0330 ZNY:ZOB</t>
  </si>
  <si>
    <t>06/2344    JFK via CCC 20 MIT VOLUME:FNO 0000-0330 N90:ZBW</t>
  </si>
  <si>
    <t>06/2344    JFK via LOLLY 35 MIT VOLUME:FNO 0000-0330 ZNY:ZBW</t>
  </si>
  <si>
    <t>06/2344    LGA via HAARP 20 MIT VOLUME:FNO 0000-0330 N90:ZBW</t>
  </si>
  <si>
    <t>06/2344    JFK via CAMRN 20 MIT VOLUME:FNO 0000-0330 ZNY:ZDC</t>
  </si>
  <si>
    <t>06/2344    LGA via KORRY 20 MIT VOLUME:FNO 0000-0330 N90:ZDC</t>
  </si>
  <si>
    <t>06/2344    EWR via DYLIN 15 MIT VOLUME:FNO 0000-0330 N90:ZDC</t>
  </si>
  <si>
    <t>06/2344    PHL via ESSSO 20 MIT VOLUME:FNO 0000-0330 PHL:ZDC</t>
  </si>
  <si>
    <t>06/2344    PHL via JIIMS 60 MIT VOLUME:FNO 0000-0330 PHL:ZDC</t>
  </si>
  <si>
    <t>06/2355    BOS via JFUND 25 MIT VOLUME:VOLUME 0000-0400 A90:ZBW</t>
  </si>
  <si>
    <t>06/2355    BOS via OOSHN 50 MIT VOLUME:VOLUME 0000-0400 A90:ZBW</t>
  </si>
  <si>
    <t>06/0013    PDX via ALL 10 MIT PER STREAM TYPE:JET VOLUME:VOLUME 0100-0500 P80:ZSE</t>
  </si>
  <si>
    <t>06/0013    PDX via TMBRS 10 MIT AS ONE TYPE:JET VOLUME:VOLUME 0100-0500 ZSE:ZOA</t>
  </si>
  <si>
    <t>KRATR</t>
  </si>
  <si>
    <t>06/0013    PDX via KRATR 25 MIT AS ONE TYPE:JET VOLUME:VOLUME 0100-0500 ZSE:ZVR</t>
  </si>
  <si>
    <t>FLORIDA_TO_NE_2_PARTIAL_MOD</t>
  </si>
  <si>
    <t>vATCSCC ADVZY 001 DCC 12/06/2024 ROUTE RQD</t>
  </si>
  <si>
    <t>06/2355    BOS via MERIT 30 MIT AS ONE VOLUME:VOLUME 2330-0300 ZBW:N90</t>
  </si>
  <si>
    <t>06/2355    BOS via NEWES 30 MIT VOLUME:VOLUME 2330-0300 ZBW:ZNY</t>
  </si>
  <si>
    <t>06/2355    BOS via ROBUC 15 MIT VOLUME:VOLUME 2345-0400 A90:ZBW</t>
  </si>
  <si>
    <t>vATCSCC ADVZY 002 DCC 12/06/2024 ATLANTA HOTLINE_FYI</t>
  </si>
  <si>
    <t>vATCSCC ADVZY 002 DCC 12/06/2024 EAST COAST HOTLINE_FYI</t>
  </si>
  <si>
    <t>vATCSCC ADVZY 001 DCC 12/07/2024 OPERATIONS PLAN</t>
  </si>
  <si>
    <t>SWANN</t>
  </si>
  <si>
    <t>07/0020    BOS via SWANN 30 MIT VOLUME:VOLUME 0020-0400 ZDC:PCT</t>
  </si>
  <si>
    <t>07/0138   BOS via MERIT 30 MIT AS ONE VOLUME:VOLUME EXCL:REGIONAL_JETS 0138-0300 ZBW:N90</t>
  </si>
  <si>
    <t>07/0138   BOS via NEWES 30 MIT VOLUME:VOLUME EXCL:REGIONAL_JETS 0138-0300 ZBW:ZNY</t>
  </si>
  <si>
    <t>07/0138   BOS via AUDIL 30 MIT VOLUME:VOLUME EXCL:REGIONAL_JETS 0138-0300 ZBW:ZOB</t>
  </si>
  <si>
    <t>07/0138   BOS via Q22 30 MIT VOLUME:VOLUME EXCL:REGIONAL_JETS 0138-0400 ZDC:ZTL</t>
  </si>
  <si>
    <t>07/0200   BOS via NEWES 20 MIT VOLUME:VOLUME EXCL:REGIONAL_JETS 0200-0400 ZBW:ZNY</t>
  </si>
  <si>
    <t>07/0231   BOS via NEWES 30 MIT VOLUME:VOLUME EXCL:REGIONAL_JETS 0231-0400 ZNY:ZDC</t>
  </si>
  <si>
    <t>07/0245   BOS via NEWES 15 MIT VOLUME:VOLUME EXCL:REGIONAL_JETS 0245-0400 ZBW:ZNY</t>
  </si>
  <si>
    <t>07/0247    BOS via NEWES 20 MIT VOLUME:VOLUME EXCL:REGIONAL_JETS 0247-0400 ZNY:ZDC</t>
  </si>
  <si>
    <t>07/0000   DCA via Q56/JOOLI 20MIT VOLUME:VOLUME 2330-0330 ZDC:ZTL</t>
  </si>
  <si>
    <t>AUDII</t>
  </si>
  <si>
    <t>07/0000   DCA via AUDII 20MIT VOLUME:VOLUME 2330-0330 ZDC:ZTL</t>
  </si>
  <si>
    <t>07/0000   DCA via BUCKO 20MIT VOLUME:VOLUME 2330-0330 ZDC:ZOB</t>
  </si>
  <si>
    <t>DILNN</t>
  </si>
  <si>
    <t>07/0000   DCA via DILNN 20MIT VOLUME:VOLUME 2330-0330 ZDC:ZID</t>
  </si>
  <si>
    <t>07/0000   DCA via Q167/DEALE 20MIT VOLUME:VOLUME 2330-0330 ZDC:ZBW</t>
  </si>
  <si>
    <t>07/0000   DCA via Q87/ALWZZ 20MIT VOLUME:VOLUME 2330-0330 ZDC:ZJX</t>
  </si>
  <si>
    <t>07/0000   DCA via CLIPR/SKILS 20MIT AS ONE VOLUME:VOLUME 2330-0330 PCT:ZNY</t>
  </si>
  <si>
    <t>07/0000   BWI via HBUDA/THHMP 10MIT VOLUME:VOLUME 2330-0330 ZDC:ZTL</t>
  </si>
  <si>
    <t>TBART</t>
  </si>
  <si>
    <t>07/0000   BWI via TBART 10MIT VOLUME:VOLUME 2330-0330 ZDC:ZID</t>
  </si>
  <si>
    <t>LUNDY</t>
  </si>
  <si>
    <t>07/0000   BWI via LUNDY 10MIT VOLUME:VOLUME 2330-0330 ZDC:ZOB</t>
  </si>
  <si>
    <t>07/0000   BWI via Q167/LAFLN 10MIT VOLUME:VOLUME 2330-0330 ZDC:ZBW</t>
  </si>
  <si>
    <t>07/0000   BWI via TRISH 10MIT AS ONE VOLUME:VOLUME 2330-0330 PCT:ZNY</t>
  </si>
  <si>
    <t>07/0000   IAD via HYPER 10MIT VOLUME:VOLUME EXCL:NONE 2330-0330 PCT:ZNY</t>
  </si>
  <si>
    <t>DAFIX</t>
  </si>
  <si>
    <t>07/0000   IAD via DAFIX 10MIT VOLUME:VOLUME EXCL:NONE 2330-0330 PCT:ZNY</t>
  </si>
  <si>
    <t>WAYNZ</t>
  </si>
  <si>
    <t>07/0000   IAD via WAYNZ 10MIT VOLUME:VOLUME EXCL:NONE 2330-0330 PCT:ZNY</t>
  </si>
  <si>
    <t>07/0000   IAD via Q87/ALWZZ 10MIT VOLUME:VOLUME EXCL:NONE 2330-0330 ZDC:ZJX</t>
  </si>
  <si>
    <t>BYJAC</t>
  </si>
  <si>
    <t>07/0000   IAD via BYJAC 10MIT VOLUME:VOLUME EXCL:NONE 2330-0330 ZDC:ZTL</t>
  </si>
  <si>
    <t>BRNDN</t>
  </si>
  <si>
    <t>07/0000   IAD via BRNDN 10MIT VOLUME:VOLUME EXCL:NONE 2330-0330 ZDC:ZOB</t>
  </si>
  <si>
    <t>vATCSCC ADVZY 002 DCC 12/08/2024 ATLANTA HOTLINE_FYI</t>
  </si>
  <si>
    <t>vATCSCC ADVZY 001 DCC 12/07/2024 TEXAS HOTLINE_FYI</t>
  </si>
  <si>
    <t>08/0024    IAH via GUSHR STAR 15 MIT VOLUME:VOLUME EXCL:PISTON 0100-0400 ZHU:ZFW</t>
  </si>
  <si>
    <t>08/0024    IAH via TTORO STAR 5 MIT VOLUME:VOLUME EXCL:PISTON 0100-0400 ZHU:ZFW</t>
  </si>
  <si>
    <t>08/0024    IAH via GESNR STAR 15 MIT PER STREAM VOLUME:VOLUME EXCL:PISTON 0100-0400 ZHU:ZME ZFW</t>
  </si>
  <si>
    <t>08/0024    IAH via HTOWN STAR 15 MIT VOLUME:VOLUME EXCL:PISTON 0100-0400 ZHU:ZAB</t>
  </si>
  <si>
    <t>08/0024    IAH via ALL 5 MIT VOLUME:VOLUME EXCL:PISTON 0100-0400 ZHU:ZJX</t>
  </si>
  <si>
    <t>08/0024    HOU via ALL 25 MIT VOLUME:VOLUME EXCL:PISTON 0100-0400 ZHU:ALL</t>
  </si>
  <si>
    <t>ZLA/ZLA</t>
  </si>
  <si>
    <t>vATCSCC ADVZY 002 ZLA/ZLA 12/14/2024 CDM GS CNX</t>
  </si>
  <si>
    <t>13/2348    SFO LTFC 25MIT PER STREAM EXCL:NONE VOLUME:VOLUME 0100-0500 ZOA:ZLA,ZLC,ZSE $ 05B01E</t>
  </si>
  <si>
    <t>13/2350    RNO LTFC 20MIT PER STREAM EXCL:NONE VOLUME:VOLUME 0100-0500 ZOA:ZLA,ZLC,ZSE $ 05A01E</t>
  </si>
  <si>
    <t>OTHER/STAFFING</t>
  </si>
  <si>
    <t>vATCSCC ADVZY 001 ZLA/ZLA 12/14/2024 CDM GROUND STOP</t>
  </si>
  <si>
    <t>OCS</t>
  </si>
  <si>
    <t>14/0200 SLC via OCS 20 MIT VOLUME:VOLUME EXCL:PROPS 0100-0400 ZLC:ZDV</t>
  </si>
  <si>
    <t>HELPR</t>
  </si>
  <si>
    <t>BVL</t>
  </si>
  <si>
    <t>14/0200 SLC via MLF/BCE 15 MIT VOLUME:VOLUME EXCL:PROPS 0100-0400 ZLC:ZLA</t>
  </si>
  <si>
    <t>TQILA</t>
  </si>
  <si>
    <t>14/0048    LAS via TQILA 25 MIT TYPE:JET VOLUME:VOLUME 0100-0500 ZLA:ZOA</t>
  </si>
  <si>
    <t>14/0048    LAX, SAN, BUR, SNA, PSP via ALL 50 MIT PER STREAM TYPE:ALL VOLUME:VOLUME 0100-0500 ZLA:ZOA, ZLC, ZDV, ZAB</t>
  </si>
  <si>
    <t>GCN</t>
  </si>
  <si>
    <t>14/0048    LAS via TQILA 20 MIT TYPE:JET VOLUME:VOLUME 0100-0500 ZLA:ZOA</t>
  </si>
  <si>
    <t>14/0134    LAS via TQILA 15 MIT TYPE:JET VOLUME:VOLUME 0100-0500 ZLA:ZOA</t>
  </si>
  <si>
    <t>14/0135   LAX, SAN, BUR, SNA, PSP via ALL 35 MIT PER STREAM TYPE:ALL VOLUME:VOLUME 0100-0500 ZLA:ZOA, ZLC, ZDV, ZAB</t>
  </si>
  <si>
    <t>14/2359   DCA via Q56/JOOLI 10MIT VOLUME:VOLUME 2330-0330 ZDC:ZTL</t>
  </si>
  <si>
    <t>14/2359   DCA via AUDII 10MIT VOLUME:VOLUME 2330-0330 ZDC:ZTL</t>
  </si>
  <si>
    <t>14/2359   DCA via BUCKO 10MIT VOLUME:VOLUME 2330-0330 ZDC:ZOB</t>
  </si>
  <si>
    <t>14/2359   DCA via DILNN 10MIT VOLUME:VOLUME 2330-0330 ZDC:ZID</t>
  </si>
  <si>
    <t>14/2359   DCA via Q167/DEALE 10MIT VOLUME:VOLUME 2330-0330 ZDC:ZBW</t>
  </si>
  <si>
    <t>14/2359   DCA via Q87/ALWZZ 10MIT VOLUME:VOLUME 2330-0330 ZDC:ZJX</t>
  </si>
  <si>
    <t>14/2359   DCA via CLIPR/SKILS 10MIT AS ONE VOLUME:VOLUME 2330-0330 PCT:ZNY</t>
  </si>
  <si>
    <t>LUMAY</t>
  </si>
  <si>
    <t>14/2359   BWI via LUMAY 10MIT VOLUME:VOLUME 2330-0330 ZDC:ZTL</t>
  </si>
  <si>
    <t>14/2359   BWI via TBART 10MIT VOLUME:VOLUME 2330-0330 ZDC:ZID</t>
  </si>
  <si>
    <t>14/2359   BWI via LUNDY 10MIT VOLUME:VOLUME 2330-0330 ZDC:ZOB</t>
  </si>
  <si>
    <t>14/2359   BWI via Q167/LAFLN 10MIT VOLUME:VOLUME 2330-0330 ZDC:ZBW</t>
  </si>
  <si>
    <t>14/2359   BWI via TRISH 10MIT AS ONE VOLUME:VOLUME 2330-0330 PCT:ZNY</t>
  </si>
  <si>
    <t>14/2359   IAD via HYPER 20MIT VOLUME:VOLUME EXCL:NONE 2330-0330 PCT:ZNY</t>
  </si>
  <si>
    <t>14/2359   IAD via DAFIX 20MIT VOLUME:VOLUME EXCL:NONE 2330-0330 PCT:ZNY</t>
  </si>
  <si>
    <t>14/2359   IAD via WAYNZ 20MIT VOLUME:VOLUME EXCL:NONE 2330-0330 PCT:ZNY</t>
  </si>
  <si>
    <t>14/2359   IAD via Q87/ALWZZ 20MIT VOLUME:VOLUME EXCL:NONE 2330-0330 ZDC:ZJX</t>
  </si>
  <si>
    <t>EVING</t>
  </si>
  <si>
    <t>14/2359   IAD via EVING 20MIT VOLUME:VOLUME EXCL:NONE 2330-0330 ZDC:ZTL</t>
  </si>
  <si>
    <t>14/2359   IAD via BRNDN 20MIT VOLUME:VOLUME EXCL:NONE 2330-0330 ZDC:ZOB</t>
  </si>
  <si>
    <t>14/2359   IAD via BURTT 20MIT VOLUME:VOLUME EXCL:NONE 2330-0330 ZDC:ZID</t>
  </si>
  <si>
    <t>15/0010   IAD via AUDII 10MIT   VOLUME:VOLUME 2330-0330 ZTL:CLT</t>
  </si>
  <si>
    <t>19/2359    MIA via BNFSH 20 MIT EXCL:PROPS VOLUME:VOLUME 1900-2300 ZMA:ZJX</t>
  </si>
  <si>
    <t>19/2359    MIA via FROGZ 20 MIT EXCL:PROPS VOLUME:VOLUME 1900-2300 ZMA:ZJX</t>
  </si>
  <si>
    <t>19/2359    TPA via DADES 20 MIT EXCL:PROPS VOLUME:VOLUME 1900-2300 ZMA:ZJX</t>
  </si>
  <si>
    <t>MAATY</t>
  </si>
  <si>
    <t>19/2359   TPA via MAATY 20 MIT EXCL:PROPS VOLUME:VOLUME 1900-2300 ZMA:ZJX</t>
  </si>
  <si>
    <t>RAYZZ</t>
  </si>
  <si>
    <t>RIDES</t>
  </si>
  <si>
    <t>19/2359    MCO via RIDES 20 MIT EXCL:PROPS VOLUME:VOLUME 2359-0400 F11:ZMA</t>
  </si>
  <si>
    <t>PRICY</t>
  </si>
  <si>
    <t>19/2359    MCO via PRICY 20 MIT EXCL:PROPS VOLUME:VOLUME 2359-0400 F11:ZMA</t>
  </si>
  <si>
    <t>ALYNA</t>
  </si>
  <si>
    <t>19/2359    MCO via ALYNA 10 MIT EXCL:PROPS VOLUME:VOLUME 2359-0400 F11:ZMA</t>
  </si>
  <si>
    <t>19/2359    MCO via ALL 10 MIT EXCL:PROPS VOLUME:VOLUME 2359-0400 ZJX:ZTL</t>
  </si>
  <si>
    <t>19/2359    MIA via ALL  20 MIT EXCL:PROPS VOLUME:VOLUME 2359-0400 ZJX:ZTL</t>
  </si>
  <si>
    <t>ROBBY</t>
  </si>
  <si>
    <t>20/2245 MSP via ROBBY 15 MIT EXCL:PROPS VOLUME:VOLUME 0030-0300 ZMP:ZAU</t>
  </si>
  <si>
    <t>20/2335    ORD via BONNT 20 MIT RALT EXCL:PROPS VOLUME:VOLUME 0030-0330 ZAU:ZID</t>
  </si>
  <si>
    <t>20/2335    ORD via FWA 20 MIT RALT EXCL:PROPS VOLUME:VOLUME 0030-0330 ZAU:ZID</t>
  </si>
  <si>
    <t>20/2335    MDW via DROSE 20 MIT RALT EXCL:PROPS VOLUME:VOLUME 0030-0330 ZAU:ZID</t>
  </si>
  <si>
    <t>20/2335    MDW via FWA 20 MIT RALT EXCL:PROPS VOLUME:VOLUME 0030-0330 ZAU:ZID</t>
  </si>
  <si>
    <t>MKE</t>
  </si>
  <si>
    <t>MACES</t>
  </si>
  <si>
    <t>20/2335    MKE via MACES 20 MIT RALT EXCL:PROPS VOLUME:VOLUME 0030-0330 ZAU:ZID</t>
  </si>
  <si>
    <t>20/2335    MKE via FWA 20 MIT RALT EXCL:PROPS VOLUME:VOLUME 0030-0330 ZAU:ZID</t>
  </si>
  <si>
    <t>LEEDN</t>
  </si>
  <si>
    <t>20/2335    MKE via LEEDN 20 MIT RALT EXCL:PROPS VOLUME:VOLUME 0030-0330 ZAU:ZID</t>
  </si>
  <si>
    <t>20/2335    MDW via MAGOO 40 MIT RALT EXCL:PROPS VOLUME:VOLUME 0030-0330 ZAU:ZKC</t>
  </si>
  <si>
    <t>20/2335    MDW via PHEEB 40 MIT RALT EXCL:PROPS VOLUME:VOLUME 0030-0330 ZAU:ZKC</t>
  </si>
  <si>
    <t>20/2335    MDW via IRK 40 MIT RALT EXCL:PROPS VOLUME:VOLUME 0030-0330 ZAU:ZKC</t>
  </si>
  <si>
    <t>20/2335    ORD via ZZIPR 20 MIT RALT EXCL:PROPS VOLUME:VOLUME 0030-0330 ZAU:ZMP</t>
  </si>
  <si>
    <t>20/2335    ORD via MYRRS 30 MIT RALT EXCL:PROPS VOLUME:VOLUME 0030-0330 ZAU:ZMP</t>
  </si>
  <si>
    <t>KOHLL</t>
  </si>
  <si>
    <t>20/2335    ORD via KOHLL 30 MIT RALT EXCL:PROPS VOLUME:VOLUME 0030-0330 ZAU:ZMP</t>
  </si>
  <si>
    <t>20/2335    ORD via UFDUH 30 MIT RALT EXCL:PROPS VOLUME:VOLUME 0030-0330 ZAU:ZMP</t>
  </si>
  <si>
    <t>OBSTR</t>
  </si>
  <si>
    <t>20/2335    ORD via OBSTR 30 MIT RALT EXCL:PROPS VOLUME:VOLUME 0030-0330 ZAU:ZMP</t>
  </si>
  <si>
    <t>20/2335    MDW via OHHMY 20 MIT RALT EXCL:PROPS VOLUME:VOLUME 0030-0330 ZAU:ZMP</t>
  </si>
  <si>
    <t>20/2335    MDW via JALAP 50 MIT RALT EXCL:PROPS VOLUME:VOLUME 0030-0330 ZAU:ZMP</t>
  </si>
  <si>
    <t>20/2335    MKE via DLL/SIBER 20 MIT RALT EXCL:PROPS VOLUME:VOLUME 0030-0330 ZAU:ZMP</t>
  </si>
  <si>
    <t>OGECA</t>
  </si>
  <si>
    <t>20/2335    MKE via OGECA 20 MIT RALT EXCL:PROPS VOLUME:VOLUME 0030-0330 ZAU:ZMP</t>
  </si>
  <si>
    <t>20/2335    ORD via SMUUV 20 MIT RALT EXCL:PROPS VOLUME:VOLUME 0030-0330 ZAU:ZOB</t>
  </si>
  <si>
    <t>20/2335    ORD via EMMMA 20 MIT RALT EXCL:PROPS VOLUME:VOLUME 0030-0330 ZAU:ZOB</t>
  </si>
  <si>
    <t>20/2335    ORD via WATSN 20 MIT RALT EXCL:PROPS VOLUME:VOLUME 0030-0330 ZAU:ZOB</t>
  </si>
  <si>
    <t>20/2335    MDW via BAGEL 30 MIT RALT EXCL:PROPS VOLUME:VOLUME 0030-0330 ZAU:ZOB</t>
  </si>
  <si>
    <t>vATCSCC ADVZY 001 DCC 12/20/2024 CHICAGO HOTLINE_FYI</t>
  </si>
  <si>
    <t>vATCSCC ADVZY 001 DCC 12/21/2024 CHICAGO HOTLINE_FYI</t>
  </si>
  <si>
    <t>21/0110   MDW via ALL   15 MIT   VOLUME:VOLUME   0110-0400   C90:SBN</t>
  </si>
  <si>
    <t>21/0153   AFTER AAY1078 MDW via ALL 10 MIT   VOLUME:VOLUME   0153-0400   C90:SBN</t>
  </si>
  <si>
    <t>vATCSCC ADVZY 002 DCC 12/29/2024 FLORIDA HOTLINE_FYI</t>
  </si>
  <si>
    <t>vATCSCC ADVZY 001 DCC 12/28/2024 FLORIDA HOTLINE_FYI</t>
  </si>
  <si>
    <t>28/2359    MCO via RIDES 20 MIT VOLUME:VOLUME 2359-0400 F11:ZMA</t>
  </si>
  <si>
    <t>SURFR</t>
  </si>
  <si>
    <t>28/2359    MCO via SURFR 20 MIT VOLUME:VOLUME 2359-0400 F11:ZMA</t>
  </si>
  <si>
    <t>28/2359    MCO via PRICY 20 MIT VOLUME:VOLUME 2359-0400 F11:ZMA</t>
  </si>
  <si>
    <t>GRNCH</t>
  </si>
  <si>
    <t>28/2359    MCO via GRNCH 15 MIT VOLUME:VOLUME 2359-0400 ZJX:ZTL</t>
  </si>
  <si>
    <t>28/2359    MCO via ICONS 15 MIT VOLUME:VOLUME 2359-0400 ZJX:ZTL</t>
  </si>
  <si>
    <t>Q85</t>
  </si>
  <si>
    <t>29/0055    MCO via GRNCH 20 MIT VOLUME:VOLUME 0055-0400 ZJX:ZTL</t>
  </si>
  <si>
    <t>vATCSCC ADVZY 001 MCO 12/29/2024 CDM GROUND STOP</t>
  </si>
  <si>
    <t>SMLTZ</t>
  </si>
  <si>
    <t>29/0311    MCO via SMLTZ 10MIT EXCL:PROPS VOLUME:VOLUME 0235-0400 ZTL:ATL $ 05A06V</t>
  </si>
  <si>
    <t>VOLUME:STAFFING</t>
  </si>
  <si>
    <t>30/0107   ATL 15 MIT per stream   VOLUME:STAFFING   0107-0300   A80:ZTL</t>
  </si>
  <si>
    <t>BHM</t>
  </si>
  <si>
    <t>30/0109   BHM 10 MIT per ATA   VOLUME:VOLUME   0109-0300   BHM:ZME</t>
  </si>
  <si>
    <t>02/1426   DFW via SEEVR 20 MIT PER STREAM VOLUME:VOLUME 0000-0400 ZFW:ZME</t>
  </si>
  <si>
    <t>HIBIL</t>
  </si>
  <si>
    <t>02/1426    DAL via HIBIL 25 MIT PER STREAM VOLUME:VOLUME 0000-0400 ZFW:ZME</t>
  </si>
  <si>
    <t>02/1426    DFW via BEREE 20 MIT PER STREAM VOLUME:VOLUME 0000-0400 ZFW:ZHU</t>
  </si>
  <si>
    <t>YEAGR</t>
  </si>
  <si>
    <t>02/1426    DFW via YEAGR 30 MIT PER STREAM VOLUME:VOLUME 0000-0400 ZFW:ZHU</t>
  </si>
  <si>
    <t>REDDN</t>
  </si>
  <si>
    <t>02/1426    DAL via REDDN 30 MIT PER STREAM VOLUME:VOLUME 0000-0400 ZFW:ZHU</t>
  </si>
  <si>
    <t>BACHR</t>
  </si>
  <si>
    <t>02/1426    DAL via BACHR 45 MIT PER STREAM VOLUME:VOLUME 0000-0400 ZFW:ZHU</t>
  </si>
  <si>
    <t>JFRYE</t>
  </si>
  <si>
    <t>02/1426    DAL via JFRYE 40 MIT PER STREAM VOLUME:VOLUME 0000-0400 ZFW:ZAB, ZKC</t>
  </si>
  <si>
    <t>BOOVE</t>
  </si>
  <si>
    <t>02/1426    DFW via BOOVE 25 MIT PER STREAM VOLUME:VOLUME 0000-0400 ZFW:ZHU, ZAB</t>
  </si>
  <si>
    <t>VKTRY</t>
  </si>
  <si>
    <t>02/1426    DFW via VKTRY 25 MIT PER STREAM VOLUME:VOLUME 0000-0400 ZFW:ZAB, ZKC</t>
  </si>
  <si>
    <t>CVC</t>
  </si>
  <si>
    <t>03/0300  DFW via BEREE 10 MIT PER STREAM VOLUME:VOLUME 0000-0400 ZFW:ZHU</t>
  </si>
  <si>
    <t>03/0300  DFW via SEEVR 10 MIT PER STREAM VOLUME:VOLUME 0000-0400 ZFW:ZME</t>
  </si>
  <si>
    <t>ELD</t>
  </si>
  <si>
    <t>03/2323    MEM via ELD 10 MIT EXCL:PROPS VOLUME:VOLUME 0000-0400 ZME:ZFW</t>
  </si>
  <si>
    <t>OTB</t>
  </si>
  <si>
    <t>03/2323    MEM via OTB 15 MIT EXCL:PROPS VOLUME:VOLUME 0000-0400 ZME:ZHU</t>
  </si>
  <si>
    <t>BRKAT</t>
  </si>
  <si>
    <t>03/2128    IAH via BRKAT 15 MIT VOLUME:VOLUME EXCL:NONE 0030-0400 ZHU:ZFW</t>
  </si>
  <si>
    <t>03/2128    IAH via ALL 20 MIT PER STREAM VOLUME:VOLUME EXCL:BRKAT, PISTON 0030-0400 ZHU:ZME ZFW</t>
  </si>
  <si>
    <t>03/2128    HOU via ALL 20 MIT VOLUME:VOLUME EXCL:PISTON 0030-0400 ZHU:ZME ZFW</t>
  </si>
  <si>
    <t>03/0300  DAL via ALL 15 MIT ZFW:ZAB,ZHU</t>
  </si>
  <si>
    <t>vATCSCC ADVZY 03/001 DCC 01/03/2025 TEXAS HOTLINE_FYI</t>
  </si>
  <si>
    <t>03/2128    IAH/HOU CFR VOLUME:VOLUME EXCL: NONE 2359-0400z ZHU:ZHU</t>
  </si>
  <si>
    <t>04/2335    JFK via LENDY 15 MIT VOLUME:VOLUME 0000-0300 N90:ZNY</t>
  </si>
  <si>
    <t>04/2335    JFK via CAMRN 15 MIT VOLUME:VOLUME 0000-0300 N90:ZNY</t>
  </si>
  <si>
    <t>04/2335    JFK via CCC 20 MIT VOLUME:VOLUME 0000-0300 N90:ZBW</t>
  </si>
  <si>
    <t>04/2335    JFK via LOLLY 35 MIT VOLUME:VOLUME 0000-0300 ZNY:ZBW</t>
  </si>
  <si>
    <t>04/2335    LGA via HAARP/NOBBI 20 MIT AS ONE EXCL:NONE VOLUME:VOLUME 0000-0300 N90:ZBW</t>
  </si>
  <si>
    <t>04/2335    EWR via CRANK 20 MIT VOLUME:VOLUME 0000-0300 N90:ZBW</t>
  </si>
  <si>
    <t>04/2335    JFK via HOXIE 35 MIT VOLUME:VOLUME 0000-0300 ZNY:ZOB</t>
  </si>
  <si>
    <t>04/2335    LGA via ETG 30 MIT EXCL:PROPS VOLUME:VOLUME 0000-0300 ZNY:ZOB</t>
  </si>
  <si>
    <t>04/2335    EWR via SLT 25 MIT VOLUME:VOLUME 0000-0300 ZNY:ZOB</t>
  </si>
  <si>
    <t>04/2335    JFK via CAMRN 20 MIT VOLUME:VOLUME 0000-0300 ZNY:ZDC</t>
  </si>
  <si>
    <t>04/2335    LGA via KORRY 20 MIT VOLUME:VOLUME 0000-0300 N90:ZDC</t>
  </si>
  <si>
    <t>04/0504   DFW via RRNET/FEWWW 20MIT (10 NO COMP) PER ROUTE VOLUME:VOLUME 0000-0320 ZFW:ZME</t>
  </si>
  <si>
    <t>vATCSCC ADVZY 001 DCC 01/04/2025 EAST COAST HOTLINE_FYI</t>
  </si>
  <si>
    <t>vATCSCC ADVZY 001 DCC 01/05/2025 EAST COAST HOTLINE_FYI</t>
  </si>
  <si>
    <t>NO_VANZE_MOD</t>
  </si>
  <si>
    <t>vATCSCC ADVZY 001 DCC 01/04/2025 ROUTE RMD</t>
  </si>
  <si>
    <t>04/0202    IAH via BRKAT 10 MIT VOLUME:VOLUME EXCL:NONE 0212-0400 ZHU:ZFW</t>
  </si>
  <si>
    <t>04/0202    IAH via ALL 15 MIT PER STREAM VOLUME:VOLUME EXCL:BRKAT, PISTON 0212-0400 ZHU:ZME ZFW</t>
  </si>
  <si>
    <t>vATCSCC ADVZY 002 DCC 01/04/2025 ROUTE RMD</t>
  </si>
  <si>
    <t>vATCSCC ADVZY 04/003 DCC 01/04/2025 TEXAS HOTLINE_FYI</t>
  </si>
  <si>
    <t>BOS/JFK</t>
  </si>
  <si>
    <t>vATCSCC ADVZY 002 BOS/JFK 01/05/2025 CDM GROUND STOP</t>
  </si>
  <si>
    <t>05/0106    JFK via HOXIE 40 MIT VOLUME:VOLUME 0106-0300 ZNY:ZOB</t>
  </si>
  <si>
    <t>05/0108    JFK via LOLLY 40 MIT VOLUME:VOLUME 0108-0300 ZNY:ZBW</t>
  </si>
  <si>
    <t>05/0108    JFK via CCC 25 MIT VOLUME:VOLUME 0108-0300 N90:ZBW</t>
  </si>
  <si>
    <t>05/0108    JFK via CAMRN 25 MIT VOLUME:VOLUME 0108-0300 ZNY:ZDC</t>
  </si>
  <si>
    <t>vATCSCC ADVZY 003 BOS/ZBW 01/05/2025 CDM GS CNX</t>
  </si>
  <si>
    <t>05/0200    JFK via CCC 15 MIT VOLUME:VOLUME 0220-0300 N90:ZBW</t>
  </si>
  <si>
    <t>vATCSCC ADVZY 008 DCC 01/12/2025 FLORIDA HOTLINE_FYI</t>
  </si>
  <si>
    <t>vATCSCC ADVZY 001 01/11/2025 FLORIDA HOTLINE_FYI</t>
  </si>
  <si>
    <t>BLFRG</t>
  </si>
  <si>
    <t>11/2359    TPA via BLFRG 30 MIT PER STREAM EXCL:PROPS VOLUME:VOLUME 2359-0400 TPA:ZMA</t>
  </si>
  <si>
    <t>BRDGE</t>
  </si>
  <si>
    <t>11/2359    TPA via BRDGE 30 MIT PER STREAM EXCL:PROPS VOLUME:VOLUME 2359-0400 TPA:ZMA</t>
  </si>
  <si>
    <t>11/2359    TPA via DADES 20 MIT PER STREAM EXCL:PROPS VOLUME:VOLUME 2359-0400 TPA:ZJX</t>
  </si>
  <si>
    <t>11/2359    TPA via MAATY 20 MIT PER STREAM EXCL:PROPS VOLUME:VOLUME 2359-0400 TPA:ZJX</t>
  </si>
  <si>
    <t>LUCKK</t>
  </si>
  <si>
    <t>11/2359    APREQ MCO to TPA VOLUME:VOLUME 2359-0400 ZJX:F11</t>
  </si>
  <si>
    <t>ATL_TO_TPA</t>
  </si>
  <si>
    <t>vATCSCC ADVZY 001 DCC 01/12/2025 ROUTE RQD</t>
  </si>
  <si>
    <t>vATCSCC ADVZY 002 TPA/ZMA CDM GROUND STOP</t>
  </si>
  <si>
    <t>vATCSCC ADVZY 003 TPA/ZMA CDM GROUND STOP</t>
  </si>
  <si>
    <t>vATCSCC ADVZY 004 TPA/ZMA CDM GS CNX</t>
  </si>
  <si>
    <t>vATCSCC ADVZY 005 TPA/ZMA CDM GROUND STOP</t>
  </si>
  <si>
    <t>vATCSCC ADVZY 007 DCC 01/12/2025 ROUTE RQD</t>
  </si>
  <si>
    <t>vATCSCC ADVZY 006 TPA/ZMA CDM GS CNX</t>
  </si>
  <si>
    <t>FCA001:ZBW_TO_ATL</t>
  </si>
  <si>
    <t>vATCSCC ADVZY 001 DCC 01/17/2025 FCA RQD</t>
  </si>
  <si>
    <t>vATCSCC ADVZY 001 DCC 01/24/2025 CHICAGO HOTLINE_FYI</t>
  </si>
  <si>
    <t>vATCSCC ADVZY 001 DCC 01/25/2025 OPERATIONS PLAN</t>
  </si>
  <si>
    <t>vATCSCC ADVZY 002 DCC 01/25/2025 WEST COAST HOTLINE_FYI</t>
  </si>
  <si>
    <t>vATCSCC ADVZY 001 SFO/ZOA 01/26/2025 CDM GS CNX</t>
  </si>
  <si>
    <t>vATCSCC ADVZY 003 SFO 01/25/2025 CDM GROUND STOP</t>
  </si>
  <si>
    <t>vATCSCC ADVZY 004 DCC 01/25/2025 SFO AIRPORT ARRIVAL DELAYS</t>
  </si>
  <si>
    <t>vATCSCC ADVZY 004 DCC 01/26/2025 WEST COAST HOTLINE_FYI</t>
  </si>
  <si>
    <t>ZAU WINTER CARNIVAL ROUTING</t>
  </si>
  <si>
    <t>vATCSCC ADVZY 001 DCC 02/02/2025 FCA RQD/FL</t>
  </si>
  <si>
    <t>vATCSCC ADVZY 001 DCC 02/07/2025 ROUTE RQD</t>
  </si>
  <si>
    <t>vATCSCC ADVZY 006 DCC 02/07/2025 EAST COAST HOTLINE_FYI</t>
  </si>
  <si>
    <t>vATCSCC ADVZY 002 DCC 02/07/2025 OPERATIONS PLAN</t>
  </si>
  <si>
    <t>PHL_TO_BOS</t>
  </si>
  <si>
    <t>vATCSCC ADVZY 003 DCC 02/07/2025 ROUTE REQ /FL</t>
  </si>
  <si>
    <t>JFK_TO_DCA</t>
  </si>
  <si>
    <t>vATCSCC ADVZY 004 DCC 02/07/2025 ROUTE RQD /FL</t>
  </si>
  <si>
    <t>vATCSCC ADVZY 005 DCC 02/07/2025 EAST COAST HOTLINE_FYI</t>
  </si>
  <si>
    <t>vATCSCC ADVZY 001 DCC 03/25/2025 NY METRO HOTLINE_FYI</t>
  </si>
  <si>
    <t>vATCSCC ADVZY 009 DCC 04/26/2025 OPERATIONS PLAN</t>
  </si>
  <si>
    <t>vATCSCC ADVZY 010 DCC 04/26/2025 CDM GROUND STOP</t>
  </si>
  <si>
    <t>vATCSCC ADVZY 011 DCC 04/26/2025 EAST COAST HOTLINE_FYI</t>
  </si>
  <si>
    <t>vATCSCC ADVZY 003 BOS/ZBW 04/26/2025 CDM GS CNX</t>
  </si>
  <si>
    <t>vATCSCC ADVZY 002 BOS/ZBW 04/26/2025 CDM GROUND STOP</t>
  </si>
  <si>
    <t>vATCSCC ADVZY 004 BOS/ZBW 04/26/2025 CDM GROUND STOP</t>
  </si>
  <si>
    <t>MIA/ZMA</t>
  </si>
  <si>
    <t>vATCSCC ADVZY 005 MIA/ZMA 04/26/2025 CDM GROUND STOP</t>
  </si>
  <si>
    <t>vATCSCC ADVZY 001 DCC 05/02/2025 TEXAS HOTLINE_FYI</t>
  </si>
  <si>
    <t>vATCSCC ADVZY 002 DCC 05/03/2025 TEXAS HOTLINE_FYI</t>
  </si>
  <si>
    <t>vATCSCC ADVZY 001 DCC 05/03/2025 WEST COAST HOTLINE_FYI</t>
  </si>
  <si>
    <t>ZKC_TO_IND</t>
  </si>
  <si>
    <t>vATCSCC ADVZY 001 DCC 05/17/2025 ROUTE RQD</t>
  </si>
  <si>
    <t>vATCSCC ADVZY 002 DCC 05/17/2025 CHICAGO HOTLINE_FYI</t>
  </si>
  <si>
    <t>vATCSCC ADVZY 003 DCC 05/17/2025 CHICAGO HOTLINE_FYI</t>
  </si>
  <si>
    <t>vATCSCC ADVZY 001 DCC 05/24/2025 TEXAS HOTLINE_FYI</t>
  </si>
  <si>
    <t>vATCSCC ADVZY 001 DCC 05/25/2025 TEXAS HOTLINE_FYI</t>
  </si>
  <si>
    <t>vATCSCC ADVZY 001 DCC 05/31/2025 FLORIDA HOTLINE_FYI</t>
  </si>
  <si>
    <t>ZME_TO_MCO</t>
  </si>
  <si>
    <t>vATCSCC ADVZY 001 DCC 05/31/2025 ROUTE RQD</t>
  </si>
  <si>
    <t>vATCSCC ADVZY 002 DCC 06/01/2025 FLORIDA HOTLINE_FYI</t>
  </si>
  <si>
    <t>vATCSCC ADVZY 001 DCC 06/07/2025 OPERATIONS PLAN</t>
  </si>
  <si>
    <t>vATCSCC ADVZY 002 DCC 06/07/2025 NY METRO HOTLINE_FYI</t>
  </si>
  <si>
    <t>vATCSCC ADVZY 001 DCC 06/07/2025 WEST COAST HOTLINE_FYI</t>
  </si>
  <si>
    <t>vATCSCC ADVZY 002 DCC 06/07/2025 WEST COAST HOTLINE_FYI</t>
  </si>
  <si>
    <t>vATCSCC ADVZY 001 DCC 06/13/2025 ROUTE RQD /FL</t>
  </si>
  <si>
    <t>ZID_TO_DCA_IAD</t>
  </si>
  <si>
    <t>vATCSCC ADVZY 002 DCC 06/13/2025 ROUTE RQD</t>
  </si>
  <si>
    <t>vATCSCC ADVZY 003 DCC 06/13/2025 EAST COAST HOTLINE_FYI</t>
  </si>
  <si>
    <t>vATCSCC ADVZY 003 DCC 06/14/2025 EAST COAST HOTLINE_FYI</t>
  </si>
  <si>
    <t>vATCSCC ADVZY 004 DCC 06/14/2025 WEST COAST HOTLINE_FYI</t>
  </si>
  <si>
    <t>PVD/ZBW</t>
  </si>
  <si>
    <t>ZMA/ZJX/ZTL/ZDC_DEPARTURES_TO_BOS/PVD/BDL</t>
  </si>
  <si>
    <t>vATCSCC ADVZY 001 DCC 07/03/2025 CHICAGO HOTLINE_FYI</t>
  </si>
  <si>
    <t>vATCSCC ADVZY 002 DCC 07/03/2025 CHICAGO HOTLINE_FYI</t>
  </si>
  <si>
    <t>vATCSCC ADVZY 001 DCC 07/05/2025 FLORIDA HOTLINE_FYI</t>
  </si>
  <si>
    <t>vATCSCC ADVZY 002 DCC 07/06/2025 FLORIDA HOTLINE_FYI</t>
  </si>
  <si>
    <t>ZSE</t>
  </si>
  <si>
    <t>vATCSCC ADVZY 002 ZSE 07/12/2025 CDM GROUND STOP</t>
  </si>
  <si>
    <t>vATCSCC ADVZY 001 DCC 07/12/2025 WEST COAST HOTLINE_FYI</t>
  </si>
  <si>
    <t>vATCSCC ADVZY 001 DCC 07/13/2025 WEST COAST HOTLINE_FYI</t>
  </si>
  <si>
    <t>vATCSCC ADVZY 002 DCC 07/18/2025 ATLANTA HOTLINE_FYI</t>
  </si>
  <si>
    <t>vATCSCC ADVZY 003 DCC 07/19/2025 ATLANTA HOTLINE_FYI</t>
  </si>
  <si>
    <t>ZJX_ZFW_TO_MSY</t>
  </si>
  <si>
    <t>vATCSCC ADVZY 001 DCC 07/18/2025 ROUTE RQD /FL</t>
  </si>
  <si>
    <t>MEM_CLT ROUTE 2</t>
  </si>
  <si>
    <t>vATCSCC ADVZY 003 DCC 07/19/2025 ROUTE RQD</t>
  </si>
  <si>
    <t>vATCSCC ADVZY 001 DCC 07/19/2025 CHICAGO HOTLINE_FYI</t>
  </si>
  <si>
    <t>vATCSCC ADVZY 003 DCC 07/19/2025 CHICAGO HOTLINE_FYI</t>
  </si>
  <si>
    <t>vATCSCC ADVZY 001 DCC 07/26/2025 ATLANTA HOTLINE_FYI</t>
  </si>
  <si>
    <t>vATCSCC ADVZY 001 DCC 08/01/2025 TEXAS HOTLINE_FYI</t>
  </si>
  <si>
    <t>vATCSCC ADVZY 002 DCC 08/01/2025 TEXAS HOTLINE_FYI</t>
  </si>
  <si>
    <t>vATCSCC ADVZY 001 DCC 08/02/2025 WEST COAST HOTLINE_FYI</t>
  </si>
  <si>
    <t>vATCSCC ADVZY 008 DCC 08/03/2025 WEST COAST HOTLINE_FYI</t>
  </si>
  <si>
    <t>vATCSCC ADVZY 001 SFO/ZOA 08/02/2025 CDM GROUND STOP</t>
  </si>
  <si>
    <t>vATCSCC ADVZY 002 SFO/ZOA 08/02/2025 CDM GROUND STOP</t>
  </si>
  <si>
    <t>vATCSCC ADVZY 004 SFO/ZOA 08/02/2025 CDM GS CNX</t>
  </si>
  <si>
    <t>vATCSCC ADVZY 005 SFO/ZOA 08/03/2025 CDM GROUND STOP</t>
  </si>
  <si>
    <t>vATCSCC ADVZY 006 SFO/ZOA 08/03/2025 CDM GROUND STOP</t>
  </si>
  <si>
    <t>vATCSCC ADVZY 007 SFO/ZOA 08/03/2025 CDM GROUND STOP</t>
  </si>
  <si>
    <t>ZBW/BOS</t>
  </si>
  <si>
    <t>vATCSCC ADVZY 002 ZBW/BOS 08/09/2025 CDM GROUND STOP</t>
  </si>
  <si>
    <t>vATCSCC ADVZY 001 DCC 08/09/2025 ATLANTA HOTLINE_FYI</t>
  </si>
  <si>
    <t>vATCSCC ADVZY 001 DCC 08/09/2025 EAST COAST HOTLINE_FYI</t>
  </si>
  <si>
    <t>vATCSCC ADVZY 003 DCC 08/09/2025 EAST COAST HOTLINE_FYI</t>
  </si>
  <si>
    <t>vATCSCC ADVZY 001 DCC 08/15/2025 WEST COAST HOTLINE_FYI</t>
  </si>
  <si>
    <t>16/2237    EWR via SLT 30 MIT VOLUME:VOLUME 0000-0230 ZNY:ZOB</t>
  </si>
  <si>
    <t>16/2237    EWR via CRANK 30 MIT VOLUME:VOLUME 0000-0300 N90:ZBW</t>
  </si>
  <si>
    <t>16/2237    EWR via SWEET 25 MIT VOLUME:VOLUME 0000-0300 N90:ZNY</t>
  </si>
  <si>
    <t>16/2237    EWR via DYLIN 30 MIT VOLUME:VOLUME 0000-0300 N90:ZDC</t>
  </si>
  <si>
    <t>CLT_NO_BANKR_PARTIAL</t>
  </si>
  <si>
    <t>WX/THUNDERSTORMS</t>
  </si>
  <si>
    <t>vATCSCC ADVZY 002 DCC 08/16/2025 ROUTE RQD</t>
  </si>
  <si>
    <t>16/2007    EAST SINGLE STREAM via PLMMR 2007-2100 ZTL:ATL</t>
  </si>
  <si>
    <t>vATCSCC ADVZY 001 DCC 08/17/2025 NY METRO HOTLINE_FYI</t>
  </si>
  <si>
    <t>vATCSCC ADVZY 003 DCC 08/15/2025 DC METRO HOTLINE_FYI</t>
  </si>
  <si>
    <t>16/2032    ZNY A/D for EWR, +Holding/2032/10 ACFT FIX:HANNA VOLUME:VOLUME</t>
  </si>
  <si>
    <t>16/2038    EWR via DYLIN 20 MIT VOLUME:VOLUME 2038-0000 N90:ZDC</t>
  </si>
  <si>
    <t>ZNY/EWR</t>
  </si>
  <si>
    <t>vATCSCC ADVZY 004 ZNY/EWR 08/16/2025 CDM GROUND STOP</t>
  </si>
  <si>
    <t>vATCSCC ADVZY 005 ZNY/EWR 08/16/2025 CDM GROUND STOP</t>
  </si>
  <si>
    <t>16/2113    EWR via CRANK 20 MIT VOLUME:VOLUME 2113-0000 N90:ZBW</t>
  </si>
  <si>
    <t>16/2113    EWR via SWEET 20 MIT VOLUME:VOLUME 2113-0000 N90:ZNY</t>
  </si>
  <si>
    <t>16/2113    EWR via SLT 25 MIT VOLUME:VOLUME 2113-0000 ZNY:ZOB</t>
  </si>
  <si>
    <t>16/0100    ZNY A/D for EWR, +Holding/2200/6 ACFT STAR:FLOSI4 VOLUME:VOLUME</t>
  </si>
  <si>
    <t>16/2200    ZNY A/D for EWR, +Holding/2200/12 ACFT FIX:HANNA:HELON VOLUME:VOLUME</t>
  </si>
  <si>
    <t>16/2300 EWR DEPARTURES VIA ALL CFR VOLUME:VOLUME 2300-0000 ZNY:ZBW</t>
  </si>
  <si>
    <t>16/2300 EWR DEPARTURES VIA ALL CFR VOLUME:VOLUME 2300-0000 ZNY:ZDC</t>
  </si>
  <si>
    <t>16/2300 EWR DEPARTURES VIA ALL CFR VOLUME:VOLUME 2300-0000 ZNY:ZOB</t>
  </si>
  <si>
    <t>17/0150    BOS via MERIT 15 MIT VOLUME:VOLUME 0000-0230 ZBW:N90</t>
  </si>
  <si>
    <t>17/0200    EWR via DYLIN 30 MIT VOLUME:VOLUME 0000-0400 N90:ZDC</t>
  </si>
  <si>
    <t>17/0200    EWR via ATL 5 MINT VOLUME:VOLUME 0200-0330 ZTL:A80</t>
  </si>
  <si>
    <t>17/0200    EWR via BOS 5 MINT VOLUME:VOLUME 0200-0400 N90:ZBW</t>
  </si>
  <si>
    <t>17/0200    EWR via SLT 30 MIT VOLUME:VOLUME 0200-0400 ZNY:ZOB</t>
  </si>
  <si>
    <t>17/0319    EWR via BOS 5 MINT VOLUME:VOLUME 0320-0600 N90:ZBW</t>
  </si>
  <si>
    <t>17/0319    EWR via SLT 30 MIT VOLUME:VOLUME 0320-0600 ZNY:ZOB</t>
  </si>
  <si>
    <t>17/0319    EWR via DYLIN 30 MIT VOLUME:VOLUME 0320-0600 N90:ZDC</t>
  </si>
  <si>
    <t>17/1337    EWR via CRANK 20 MIT VOLUME:VOLUME 1500-2200 N90:ZBW</t>
  </si>
  <si>
    <t>17/1930    EWR via CRANK 10 MIT VOLUME:VOLUME 1500-2200 N90:ZBW</t>
  </si>
  <si>
    <t>17/1945    EWR via SLT 20 MIT VOLUME:VOLUME 2000-2200 ZNY:ZOB</t>
  </si>
  <si>
    <t>22/2253    DTW via PORZL 20MIT VOLUME:VOLUME 2300-0300 ZAU:ZMP</t>
  </si>
  <si>
    <t>22/2253    DTW via HOOTA 30MIT VOLUME:VOLUME 2300-0300 ZAU:ZMP</t>
  </si>
  <si>
    <t>22/2253    DTW via VDUUB 15MIT VOLUME:VOLUME 2300-0300 ZAU:ZID</t>
  </si>
  <si>
    <t>22/2253    ORD via KEOKK/CASHN BENKY/TRTLL STAR 2300-0300 ZAU:ZKC</t>
  </si>
  <si>
    <t>22/2239    DTW via ALL PROPS MIT EXCLUDED VOLUME:VOLUME 2300-0400 ZOB:ALL</t>
  </si>
  <si>
    <t>vATCSCC ADVZY 001 DCC 08/23/2025 CHICAGO HOTLINE_FYI</t>
  </si>
  <si>
    <t>SUBWY</t>
  </si>
  <si>
    <t>22/2320    DTW via SUBWY 20 MIT VOLUME:VOLUME 2320:0300 ZID:ZTL</t>
  </si>
  <si>
    <t>SMTTH</t>
  </si>
  <si>
    <t>22/2320    DTW via SMTTH 20 MIT VOLUME:VOLUME 2320:0300 ZTL:ATL</t>
  </si>
  <si>
    <t>22/2239    DTW via TINDR 15MIT VOLUME:VOLUME 2330-0300 ZOB:ZAU</t>
  </si>
  <si>
    <t>22/2239    DTW via HOSSA 15MIT VOLUME:VOLUME 2330-0300 ZOB:ZAU</t>
  </si>
  <si>
    <t>22/2239    DTW via VDUUB 15MIT VOLUME:VOLUME 2330-0300 ZOB:ZAU</t>
  </si>
  <si>
    <t>22/2239    DTW via TORRR 20MIT VOLUME:VOLUME 2330-0300 ZOB:ZID</t>
  </si>
  <si>
    <t>22/2239    DTW via COLTZ 15MIT VOLUME:VOLUME 2330-0300 ZOB:ZID</t>
  </si>
  <si>
    <t>22/2239    DTW via BOBCT 20MIT VOLUME:VOLUME 2330-0300 ZOB:ZID</t>
  </si>
  <si>
    <t>22/2239    DTW via KOZAR 15MIT VOLUME:VOLUME 2330-0300 ZOB:ZDC</t>
  </si>
  <si>
    <t>22/2239    DTW via KOZAR 15MIT VOLUME:VOLUME 2330-0300 ZOB:ZNY</t>
  </si>
  <si>
    <t>22/2239    DTW via JACCI 10MIT VOLUME:VOLUME 2330-0300 ZOB:ZNY</t>
  </si>
  <si>
    <t>22/2239    DTW via DONEO 10MIT VOLUME:VOLUME 2330-0300 ZOB:ZBW</t>
  </si>
  <si>
    <t>22/2239    DTW via PNNTO 20MIT VOLUME:VOLUME 2330-0300 ZOB:ZMP</t>
  </si>
  <si>
    <t>22/2239    DTW via GGUCE 25MIT VOLUME:VOLUME 2330-0300 ZOB:ZYZ</t>
  </si>
  <si>
    <t>vATCSCC ADVZY 001 DCC 08/30/2025 WEST COAST HOTLINE_FYI</t>
  </si>
  <si>
    <t>vATCSCC ADVZY 002 DCC 08/31/2025 WEST COAST HOTLINE_FYI</t>
  </si>
  <si>
    <t>30/1200    HNL via BAMBO/JULLE 10MIT EXCL:PROPS VOLUME:VOLUME 2300-0300 HNL:ZHN</t>
  </si>
  <si>
    <t>OPACA</t>
  </si>
  <si>
    <t>30/1200    HNL via OPACA 20MIT EXCL:PROPS VOLUME:VOLUME 2300-0300 HNL:ZHN</t>
  </si>
  <si>
    <t>30/1200    HNL via KAENA/BOOKE/BAFRE AS ONE 20MIT EXCL:PROPS VOLUME:VOLUME 2300-0300 HNL:ZHN</t>
  </si>
  <si>
    <t>05/2303   ATL via OZZZI/ONDRE TREAT AS ONE OTHER:STAFFING 2303-0300 A80:ZTL</t>
  </si>
  <si>
    <t>OTHER:STAFFING</t>
  </si>
  <si>
    <t>05/2306   ATL via CHPPR/GLAVN 10 MIT AS ONE OTHER:STAFFING 2306-0300 A80:ZTL</t>
  </si>
  <si>
    <t>05/2342   ATL via OZZZI/ONDRE NO MORE AS ONE OTHER:STAFFING 2342-0300 A80:ZTL</t>
  </si>
  <si>
    <t>12/2228    SAN via HOGGZ 20 MIT VOLUME:VOLUME 2300-3000 ZLA:ZAB</t>
  </si>
  <si>
    <t>vATCSCC ADVZY 001 DCC 09/12/2025 WEST COAST HOTLINE_FYI</t>
  </si>
  <si>
    <t>vATCSCC ADVZY 001 DCC 09/13/2025 WEST COAST HOTLINE_FYI</t>
  </si>
  <si>
    <t>EBAYE</t>
  </si>
  <si>
    <t>12/2200   LAX via EBAYE 15 MIT VOLUME:VOLUME 2300-0300 ZOA:NCT</t>
  </si>
  <si>
    <t>12/2200   SAN VIA ALL 20 MIT VOLUME:VOLUME 2300-0300 ZOA:NCT</t>
  </si>
  <si>
    <t>CISKO</t>
  </si>
  <si>
    <t>12/2200   BUR/VNY VIA CISKO 20 MIT PER AIRPORT VOLUME:VOLUME 2300-0300 ZOA:NCT</t>
  </si>
  <si>
    <t>12/2200   BUR/VNY VIA REBRG CFR VOLUME:VOLUME 2300-0300 ZOA:NCT</t>
  </si>
  <si>
    <t>12/2200   LAX DEPS CFR EXCL:SFO VOLUME:VOLUME 2300-0300 ZOA:TWR</t>
  </si>
  <si>
    <t>NTELL</t>
  </si>
  <si>
    <t>12/2200   LAS VIA NTELL 20 MIT VOLUME:VOLUME 2300-0300 ZOA:NCT</t>
  </si>
  <si>
    <t>12/2200   SFO VIA LEGGS 35 MIT VOLUME:VOLUME 2300-0300 ZOA:ZLC</t>
  </si>
  <si>
    <t>BGGLO</t>
  </si>
  <si>
    <t>12/2200   SFO VIA BGGLO 30 MIT EXCL:LEGGS VOLUME:VOLUME 2300-0300 ZOA:ZSE</t>
  </si>
  <si>
    <t>12/2228    SAN via ALL 25 MIT VOLUME:VOLUME 2300-0300 ZLA:ZOA</t>
  </si>
  <si>
    <t>VNY</t>
  </si>
  <si>
    <t>GABBL</t>
  </si>
  <si>
    <t>12/2228    LAX via ALL 20 MIT PER STREAM VOLUME:VOLUME 2300-0300 ZLA:ZLC, ZDV</t>
  </si>
  <si>
    <t>12/2228    VNY, BUR via ALL 20 MIT PER STREAM VOLUME:VOLUME 2300-0300 ZLA:ZLC, ZDV</t>
  </si>
  <si>
    <t>12/2228    LAS via ALL 25 MIT PER STREAM VOLUME:VOLUME 2300-0300 ZLA:ZOA, ZLC, ZDV, ZAB</t>
  </si>
  <si>
    <t>13/0055    LAX via ALL AFTER UAL1368 10 MIT PER STREAM VOLUME:VOLUME 0055-0300 ZLA:ZDV</t>
  </si>
  <si>
    <t>RRNET</t>
  </si>
  <si>
    <t>19/2240    DFW via RRNET 20MIT VOLUME:VOLUME 2250-0250 ZME:ZKC</t>
  </si>
  <si>
    <t>HOFFF</t>
  </si>
  <si>
    <t>19/2240    DFW via HOFFF 20MIT RALT VOLUME:VOLUME 2300-0300 ZFW:ZKC</t>
  </si>
  <si>
    <t>HITUG</t>
  </si>
  <si>
    <t>19/2240    DFW via HITUG 20MIT RALT VOLUME:VOLUME 2300-0300 ZFW:ZKC</t>
  </si>
  <si>
    <t>19/2240    DAL via ALL 25MIT EXCLROPS VOLUME:VOLUME 2300-0300 ZFW:ZAB</t>
  </si>
  <si>
    <t>19/2240    DFW via TURKI/MDANO 20MIT PER RTE -10MIT NO COMP- RALT VOLUME:VOLUME 2300-0300 ZFW:ZAB</t>
  </si>
  <si>
    <t>19/1500    2300-0300 DFW SOUTH ZFW:ZME,ZKC,ZHU,ZAB</t>
  </si>
  <si>
    <t>FEWWW</t>
  </si>
  <si>
    <t>19/2240    DFW via FEWWW 15MIT RALT VOLUME:VOLUME 2300-0300 ZFW:ZME</t>
  </si>
  <si>
    <t>19/2240    DFW via RRNET 20MIT RALT VOLUME:VOLUME 2300-0300 ZFW:ZME</t>
  </si>
  <si>
    <t>YUYUN</t>
  </si>
  <si>
    <t>19/2240    DFW via YUYUN 30MIT RALT VOLUME:VOLUME 2300-0300 ZFW:ZME</t>
  </si>
  <si>
    <t>PNUTS</t>
  </si>
  <si>
    <t>19/2240    DFW via PNUTS 15MIT RALT VOLUME:VOLUME 2300-0300 ZFW:ZHU</t>
  </si>
  <si>
    <t>19/2240    DFW via STUFT/CRIED 15MIT AS ONE RALT VOLUME:VOLUME 2300-0300 ZFW:ZHU</t>
  </si>
  <si>
    <t>GUTZZ</t>
  </si>
  <si>
    <t>19/2240    DFW via GUTZZ 15MIT RALT VOLUME:VOLUME 2300-0300 ZFW:ZHU</t>
  </si>
  <si>
    <t>19/2240    DAL via ALL 25MIT EXCLROPS VOLUME:VOLUME 2300-0300 ZFW:ZHU</t>
  </si>
  <si>
    <t>19/2240    DAL via ALL 25MIT EXCLROPS VOLUME:VOLUME 2300-0300 ZFW:ZME</t>
  </si>
  <si>
    <t>AXXEE</t>
  </si>
  <si>
    <t>19/2253    DFW via AXXEE CFR TYPE:JETS VOLUME:VOLUME 2300-0300 ZFW:ZKC</t>
  </si>
  <si>
    <t>vATCSCC ADVZY 001 DCC 09/19/2025 TEXAS HOTLINE_FYI</t>
  </si>
  <si>
    <t>19/2353    DFW via ALL CFR VOLUME:VOLUME 2355-0230 ZME:MEM</t>
  </si>
  <si>
    <t>YUYN</t>
  </si>
  <si>
    <t>20/0002    DFW via YUYN 25MIT VOLUME:VOLUME 0012-0230 ZME:ZTL</t>
  </si>
  <si>
    <t>21/2201    ORD via BONNT 10 MIT EXCL:PROPS VOLUME:VOLUME 2300-0300 ZAU:ZID</t>
  </si>
  <si>
    <t>21/2201    ORD via FWA 10 MIT EXCL:PROPS VOLUME:VOLUME 2300-0300 ZAU:ZID</t>
  </si>
  <si>
    <t>21/2201   MDW via DROSE 15 MIT EXCL:PROPS VOLUME:VOLUME 2300-0300 ZAU:ZID</t>
  </si>
  <si>
    <t>21/2201    MDW via FWA 15 MIT EXCL:PROPS VOLUME:VOLUME 2300-0300 ZAU:ZID</t>
  </si>
  <si>
    <t>21/2201    ORD via KEOKK/CASHN - BENKY/TRTLL STAR 10 MIT PER ROUTE EXCL:PROPS VOLUME:VOLUME 2300-0300 ZAU:ZKC (ORD West)</t>
  </si>
  <si>
    <t>21/2201    MDW via MAGOO 15 MIT EXCL:PROPS VOLUME:VOLUME 2300-0300 ZAU:ZKC</t>
  </si>
  <si>
    <t>21/2201    MDW via PHEEB 15 MIT EXCL:PROPS VOLUME:VOLUME 2300-0300 ZAU:ZKC</t>
  </si>
  <si>
    <t>21/2201    MDW via IRK 15 MIT EXCL:PROPS VOLUME:VOLUME 2300-0300 ZAU:ZKC</t>
  </si>
  <si>
    <t>21/2201    ORD via KOHLL 10 MIT EXCL:PROPS VOLUME:VOLUME 2300-0300 ZAU:ZMP</t>
  </si>
  <si>
    <t>21/2201    ORD via UFDUH 10 MIT EXCL:PROPS VOLUME:VOLUME 2300-0300 ZAU:ZMP</t>
  </si>
  <si>
    <t>21/2201    ORD via OBSTR 10 MIT EXCL:PROPS VOLUME:VOLUME 2300-0300 ZAU:ZMP</t>
  </si>
  <si>
    <t>21/2201    MDW via OHHMY 15 MIT EXCL:PROPS VOLUME:VOLUME 2300-0300 ZAU:ZMP</t>
  </si>
  <si>
    <t>21/2201    MDW via JALAP 15 MIT EXCL:PROPS VOLUME:VOLUME 2300-0300 ZAU:ZMP</t>
  </si>
  <si>
    <t>21/2201    ORD via SMUUV 10 MIT EXCL:NONE VOLUME:VOLUME 2300-0300 ZAU:ZOB</t>
  </si>
  <si>
    <t>21/2201    ORD via EMMMA 10 MIT EXCL:PROPS VOLUME:VOLUME 2300-0300 ZAU:ZOB</t>
  </si>
  <si>
    <t>21/2201    ORD via WATSN 10 MIT EXCL:PROPS VOLUME:VOLUME 2300-0300 ZAU:ZOB</t>
  </si>
  <si>
    <t>OHDEA</t>
  </si>
  <si>
    <t>24/2300    JAX via OHDEA 10 MIT VOLUME:VOLUME 2300-0200 ZJX:ZTL</t>
  </si>
  <si>
    <t>LUNNI</t>
  </si>
  <si>
    <t>24/2300    JAX via LUNNI 15 MIT VOLUME:VOLUME 2300-0200 ZJX:ZJX</t>
  </si>
  <si>
    <t>QUBEN</t>
  </si>
  <si>
    <t>24/2300    JAX via QUBEN 20 MIT VOLUME:VOLUME 2300-0200 ZJX:ZMA</t>
  </si>
  <si>
    <t>MARQO</t>
  </si>
  <si>
    <t>24/2300    JAX via MARQO 30 MIT VOLUME:VOLUME 2300-0200 ZJX:ZJX</t>
  </si>
  <si>
    <t>vATCSCC ADVZY 001 DCC 09/26/2025 EAST COAST HOTLINE_FYI</t>
  </si>
  <si>
    <t>vATCSCC ADVZY 001 DCC 09/27/2025 EAST COAST HOTLINE_FYI</t>
  </si>
  <si>
    <t>26/2200    JFK via CAMRN 15 MIT VOLUME:VOLUME N90:ZNY</t>
  </si>
  <si>
    <t>26/2146    SEA via HAWKZ 15MIT VOLUME:VOLUME 2300-0300 S46:ZSE</t>
  </si>
  <si>
    <t>RADDY</t>
  </si>
  <si>
    <t>26/2146    SEA via RADDY 20MIT VOLUME:VOLUME 2300-0300 S46:ZSE</t>
  </si>
  <si>
    <t>JAKSN</t>
  </si>
  <si>
    <t>26/2146    SEA via JAKSN 30MIT VOLUME:VOLUME 2300-0300 S46:ZSE</t>
  </si>
  <si>
    <t>26/2146    SEA via LMT 30MIT TYPE:JETS VOLUME:VOLUME 2300-0300 ZSE:ZOA</t>
  </si>
  <si>
    <t>26/2146    SEA via LKV 30MIT TYPE:JETS VOLUME:VOLUME 2300-0300 ZSE:ZOA</t>
  </si>
  <si>
    <t>26/2336   SEA via LMT 10 MIT VOLUME:VOLUME 2300-0300 ZSE:ZOA</t>
  </si>
  <si>
    <t>26/2336   SEA via LKV 10 MIT VOLUME:VOLUME 2300-0300 ZSE:ZOA</t>
  </si>
  <si>
    <t>PDT</t>
  </si>
  <si>
    <t>26/2146    SEA via PDT 30MIT TYPE:JETS VOLUME:VOLUME 2300-0300 ZSE:ZLC</t>
  </si>
  <si>
    <t>MLP</t>
  </si>
  <si>
    <t>26/2146    SEA via MLP 50MIT TYPE:JETS VOLUME:VOLUME 2300-0300 ZSE:ZLC</t>
  </si>
  <si>
    <t>MARNR</t>
  </si>
  <si>
    <t>26/2146    SEA via MARNR 50MIT VOLUME:VOLUME 2300-0300 ZSE:CZVR</t>
  </si>
  <si>
    <t>26/2200    EWR via SWEET 20 MIT VOLUME:VOLUME 2300-0300 N90:ZNY</t>
  </si>
  <si>
    <t>26/2200    LGA via BEUTY 25 MIT VOLUME:VOLUME 2300-0300 N90:ZNY</t>
  </si>
  <si>
    <t>26/2200    JFK via LENDY 20 MIT VOLUME:VOLUME 2300-0300 N90:ZNY</t>
  </si>
  <si>
    <t>26/2200    EWR via CRANK 25 MIT VOLUME:VOLUME 2300-0300 N90:ZBW</t>
  </si>
  <si>
    <t>26/2200    LGA via VALRE/NOBBI 25 MIT AS ONE VOLUME:VOLUME 2300-0300 N90:ZBW</t>
  </si>
  <si>
    <t>26/2200    JFK via CCC 15 MIT VOLUME:VOLUME 2300-0300 N90:ZBW</t>
  </si>
  <si>
    <t>26/2200    JFK via LOLLY 20 MIT VOLUME:VOLUME 2300-0300 ZNY:ZBW</t>
  </si>
  <si>
    <t>26/2200    EWR via DYLIN 20 MIT VOLUME:VOLUME 2300-0300 N90:ZDC</t>
  </si>
  <si>
    <t>26/2200    LGA via KORRY 20 MIT VOLUME:VOLUME 2300-0300 N90:ZDC</t>
  </si>
  <si>
    <t>26/2200    JFK via HOGGS 20 MIT VOLUME:VOLUME 2300-0300 ZNY:ZDC</t>
  </si>
  <si>
    <t>26/2200    JFK via HOXIE 30 MIT VOLUME:VOLUME 2300-0300 ZNY:ZOB</t>
  </si>
  <si>
    <t>26/2200    LGA via ETG 35 MIT VOLUME:VOLUME 2300-0300 ZNY:ZOB</t>
  </si>
  <si>
    <t>26/2200    EWR via SLT 30 MIT VOLUME:VOLUME 2300-0300 ZNY:ZOB</t>
  </si>
  <si>
    <t>26/2210    JFK via ALL 40 MIT AS ONE VOLUME:VOLUME 2300-0300 ZOB:ZID</t>
  </si>
  <si>
    <t>26/2210    LGA via ALL 45 MIT AS ONE VOLUME:VOLUME 2300-0300 ZOB:ZID</t>
  </si>
  <si>
    <t>26/2210    EWR via ALL 40 MIT AS ONE VOLUME:VOLUME 2300-0300 ZOB:ZID</t>
  </si>
  <si>
    <t>26/2210    JFK via ALL 35 MIT AS ONE VOLUME:VOLUME 2300-0300 ZOB:ZAU</t>
  </si>
  <si>
    <t>26/2210    LGA via ALL 40 MIT AS ONE VOLUME:VOLUME 2300-0300 ZOB:ZAU</t>
  </si>
  <si>
    <t>26/2210    EWR via ALL 35 MIT AS ONE VOLUME:VOLUME 2300-0300 ZOB:ZAU</t>
  </si>
  <si>
    <t>26/2210    JFK via ALL 40 MIT PER ROUTE VOLUME:VOLUME 2300-0300 ZOB:ZYZ</t>
  </si>
  <si>
    <t>26/2210    LGA via ALL 35 MIT PER ROUTE VOLUME:VOLUME 2300-0300 ZOB:ZYZ</t>
  </si>
  <si>
    <t>26/2235    BOS via ROBUC 15 MIT VOLUME:VOLUME 2300-0300 A90:ZBW</t>
  </si>
  <si>
    <t>26/2235    BOS via JFUND 30 MIT VOLUME:VOLUME 2300-0300 A90:ZBW</t>
  </si>
  <si>
    <t>26/2235    BOS via OOSHN 40 MIT VOLUME:VOLUME 2300-0300 A90:ZBW</t>
  </si>
  <si>
    <t>26/2235    BOS via MERIT 30 MIT AS ONE VOLUME:VOLUME 2300-0300 ZBW:N90</t>
  </si>
  <si>
    <t>26/2235    BOS via JFK 30 MIT VOLUME:VOLUME 2300-0300 ZBW:ZNY</t>
  </si>
  <si>
    <t>26/2235    JFK via HNK 35 MIT VOLUME:VOLUME 2300-0300 ZBW:ZOB</t>
  </si>
  <si>
    <t>26/2235    EWR via EXTOL 30 MIT VOLUME:VOLUME 2300-0300 ZBW:ZOB</t>
  </si>
  <si>
    <t>26/2235    JFK via ALL 40 MIT VOLUME:VOLUME 2300-0300 ZDC:ZJX</t>
  </si>
  <si>
    <t>26/2235    EWR via ALL 40 MIT VOLUME:VOLUME 2300-0300 ZDC:ZJX</t>
  </si>
  <si>
    <t>26/2235    LGA via ALL 40 MIT VOLUME:VOLUME 2300-0300 ZDC:ZJX</t>
  </si>
  <si>
    <t>IDDAA</t>
  </si>
  <si>
    <t>26/2235    JFK via IDDAA 40 MIT VOLUME:VOLUME 2300-0300 ZDC:ZTL</t>
  </si>
  <si>
    <t>KIDDO</t>
  </si>
  <si>
    <t>26/2235    EWR via KIDDO 40 MIT VOLUME:VOLUME 2300-0300 ZDC:ZTL</t>
  </si>
  <si>
    <t>26/2235    LGA via EVING 40 MIT VOLUME:VOLUME 2300-0300 ZDC:ZTL</t>
  </si>
  <si>
    <t>26/2235    JFK via BARMY 40 MIT VOLUME:VOLUME 2300-0300 ZDC:ZTL</t>
  </si>
  <si>
    <t>26/2235    EWR via KILNS 40 MIT VOLUME:VOLUME 2300-0300 ZDC:ZTL</t>
  </si>
  <si>
    <t>26/2235    LGA via BARMY 40 MIT VOLUME:VOLUME 2300-0300 ZDC:ZTL</t>
  </si>
  <si>
    <t>vATCSCC ADVZY 002 DCC 09/26/2025 WEST COAST HOTLINE_FYI</t>
  </si>
  <si>
    <t>26/2326    JFK via HOXIE 20 MIT VOLUME:VOLUME 2326-0300 ZNY:ZOB</t>
  </si>
  <si>
    <t>26/2326   LGA via ETG 20 MIT VOLUME:VOLUME 2326-0300 ZNY:ZOB</t>
  </si>
  <si>
    <t>26/2326    EWR via SLT 20 MIT VOLUME:VOLUME 2326-0300 ZNY:ZOB</t>
  </si>
  <si>
    <t>27/0032    JFK via CCC 20 MIT VOLUME:VOLUME 0045-0300 N90:ZBW</t>
  </si>
  <si>
    <t>27/0045    JFK via CAMRN 20 MIT VOLUME:VOLUME 0045-0300 N90:ZNY</t>
  </si>
  <si>
    <t>27/0045    JFK via HOGGS 30 MIT VOLUME:VOLUME 0045-0300 ZNY:ZDC</t>
  </si>
  <si>
    <t>Q221</t>
  </si>
  <si>
    <t>27/0119    JFK via Q221 20 MIT VOLUME:VOLUME 0119-0300 ZNY:ZDC</t>
  </si>
  <si>
    <t>27/0241    ZNY E/D for JFK, +Holding/0235/5 ACFT STAR:LENDY8 VOLUME:VOLUME</t>
  </si>
  <si>
    <t>27/0242    ZNY E/D for JFK, +Holding/0238/3 ACFT STAR:CAMRN4 VOLUME:VOLUME</t>
  </si>
  <si>
    <t>27/0251    ZDC E/D for JFK, +Holding/0244/3 ACFT FIX:HOGGS VOLUME:VOLUME</t>
  </si>
  <si>
    <t>27/2240    MIA via FROGZ 15 MIT EXCL:PROPS VOLUME:VOLUME 2300-0300 ZMA:ZJX</t>
  </si>
  <si>
    <t>27/2240    MIA via CSTAL 15 MIT EXCL:PROPS VOLUME:VOLUME 2300-0300 ZMA:ZJX</t>
  </si>
  <si>
    <t>27/2240    MIA via BNFSH 20 MIT EXCL:PROPS VOLUME:VOLUME 2300-0300 ZMA:ZJX</t>
  </si>
  <si>
    <t>27/2240   MIA via SNDBR 20 MIT EXCL:PROPS VOLUME:VOLUME 2300-0300 MIA:ZMA</t>
  </si>
  <si>
    <t>27/2240    MIA via VIICE 15 MIT EXCL:PROPS VOLUME:VOLUME 2300-0300 MIA:ZMA</t>
  </si>
  <si>
    <t>MEM_TO_STL</t>
  </si>
  <si>
    <t>vATCSCC ADVZY 001 DCC 10/03/2025 ROUTE RQD</t>
  </si>
  <si>
    <t>WHOLL</t>
  </si>
  <si>
    <t>03/2248   MEM via WHOLL 15MIT VOLUME:VOLUME 2300-0300 ZME:ZKC</t>
  </si>
  <si>
    <t>STL</t>
  </si>
  <si>
    <t>RBS</t>
  </si>
  <si>
    <t>03/2300    STL via RBS 20 MIT EXCL:PROPS VOLUME:VOLUME 2300-0300 ZKC:ZAU</t>
  </si>
  <si>
    <t>GUZIK</t>
  </si>
  <si>
    <t>03/2300    STL via GUZIK 20 MIT EXCL:PROPS VOLUME:VOLUME 2300-0300 ZKC:ZAU</t>
  </si>
  <si>
    <t>SGF</t>
  </si>
  <si>
    <t>03/2300    STL via SGF 20 MIT EXCL:PROPS VOLUME:VOLUME 2300-0300 ZKC:ZME</t>
  </si>
  <si>
    <t>BOOSH</t>
  </si>
  <si>
    <t>03/2300    STL via BOOSH 20 MIT EXCL:PROPS VOLUME:VOLUME 2300-0300 ZKC:ZME</t>
  </si>
  <si>
    <t>VHP</t>
  </si>
  <si>
    <t>03/2300    STL via VHP 20 MIT EXCL:PROPS VOLUME:VOLUME 2300-0300 ZKC:ZID</t>
  </si>
  <si>
    <t>vATCSCC ADVZY 002 DCC 10/03/2025 ST. LOUIS HOTLINE_FYI</t>
  </si>
  <si>
    <t>04/0055   MSP via ALL 15 MIT EXCL:PROPS VOLUME:VOLUME 0055-0300 ZMP:ZKC</t>
  </si>
  <si>
    <t>vATCSCC ADVZY 001 DCC 10/11/2025 DC METRO HOTLINE_FYI</t>
  </si>
  <si>
    <t>vATCSCC ADVZY 002 DCC 10/11/2025 DC METRO HOTLINE_FYI</t>
  </si>
  <si>
    <t>11/2230    RDU via ALL 20 MIT PER ROUTE VOLUME:VOLUME 2300-0300 ZDC:ZTL</t>
  </si>
  <si>
    <t>FAY</t>
  </si>
  <si>
    <t>11/2230    FAY via ALL 20 MIT PER ROUTE VOLUME:VOLUME 2300-0300 ZDC:ZTL</t>
  </si>
  <si>
    <t>ILM</t>
  </si>
  <si>
    <t>11/2230    ILM via ALL 20 MIT PER ROUTE VOLUME:VOLUME 2300-0300 ZDC:ZTL</t>
  </si>
  <si>
    <t>11/2230    RDU via ALL 20 MIT PER ROUTE VOLUME:VOLUME 2300-0300 ZDC:ZJX</t>
  </si>
  <si>
    <t>11/2230    ILM via ALL 20 MIT PER ROUTE VOLUME:VOLUME 2300-0300 ZDC:ZJX</t>
  </si>
  <si>
    <t>11/2230    FAY via ALL 20 MIT PER ROUTE VOLUME:VOLUME 2300-0300 ZDC:ZJX</t>
  </si>
  <si>
    <t>TUKKR</t>
  </si>
  <si>
    <t>17/2220    DEN via TUKKR 20 MIT VOLUME:VOLUME 2300-0300 ZDV:ZLA</t>
  </si>
  <si>
    <t>DICEE</t>
  </si>
  <si>
    <t>17/2220    DEN via DICEE 20 MIT VOLUME:VOLUME 2300-0300 ZDV:ZLA</t>
  </si>
  <si>
    <t>TBC</t>
  </si>
  <si>
    <t>17/2220    DEN via TBC 20 MIT VOLUME:VOLUME 2300-0300 ZDV:ZLA</t>
  </si>
  <si>
    <t>JARPA</t>
  </si>
  <si>
    <t>17/2220    DEN via JARPA 20 MIT VOLUME:VOLUME 2300-0300 ZDV:ZAB</t>
  </si>
  <si>
    <t>GNDLA</t>
  </si>
  <si>
    <t>17/2220    DEN via GNDLA 20 MIT VOLUME:VOLUME 2300-0300 ZDV:ZAB</t>
  </si>
  <si>
    <t>ZIGEE</t>
  </si>
  <si>
    <t>17/2220    DEN via ZIGEE 30 MIT VOLUME:VOLUME 2300-0300 ZDV:ZAB</t>
  </si>
  <si>
    <t>HALEN</t>
  </si>
  <si>
    <t>17/2220    DEN via HALEN 20 MIT VOLUME:VOLUME 2300-0300 ZDV:ZKC</t>
  </si>
  <si>
    <t>KIISS</t>
  </si>
  <si>
    <t>17/2220    DEN via KIISS 20 MIT VOLUME:VOLUME 2300-0300 ZDV:ZKC</t>
  </si>
  <si>
    <t>OATHE</t>
  </si>
  <si>
    <t>17/2220    DEN via OATHE 20 MIT VOLUME:VOLUME 2300-0300 ZDV:ZKC</t>
  </si>
  <si>
    <t>PORDR</t>
  </si>
  <si>
    <t>17/2220    DEN via PORDR 20 MIT VOLUME:VOLUME 2300-0300 ZDV:ZMP</t>
  </si>
  <si>
    <t>BRWRY</t>
  </si>
  <si>
    <t>17/2220    DEN via BRWRY 20 MIT VOLUME:VOLUME 2300-0300 ZDV:ZMP</t>
  </si>
  <si>
    <t>LUDOH</t>
  </si>
  <si>
    <t>17/2220    DEN via LUDOH 30 MIT VOLUME:VOLUME 2300-0300 ZDV:ZLC</t>
  </si>
  <si>
    <t>17/2220    DEN via ALL CFR VOLUME:VOLUME 2300-0300 ZDV:ZDV</t>
  </si>
  <si>
    <t>VOLUME:SATURATION</t>
  </si>
  <si>
    <t>18/0105   DEN via TBC 30 MIT VOLUME:SATURATION 0105-0215 ZDV:ZLA</t>
  </si>
  <si>
    <t>18/0105   DEN via TBC 20 MIT VOLUME:SATURATION 0135-0215 ZDV:ZLA</t>
  </si>
  <si>
    <t>ACORI</t>
  </si>
  <si>
    <t>24/2100 STOP MIA via ACORI START RRTE VIA./.HONID FROGZ4 INSTEAD TYPE:JET VOLUME:VOLUME 2300-0230 ZJX:ZTL</t>
  </si>
  <si>
    <t>vATCSCC ADVZY 001 DCC 10/24/2025 FLORIDA HOTLINE_FYI</t>
  </si>
  <si>
    <t>24/2100 MIA via HONID 20MIT VOLUME:VOLUME 2300-0300 ZJX:ZTL</t>
  </si>
  <si>
    <t>24/2100 MIA via ICONS 30MIT VOLUME:VOLUME 2300-0300 ZJX:CLT</t>
  </si>
  <si>
    <t>24/2100 MCO via ICONS 15MIT VOLUME:VOLUME 2300-0300 ZJX:CLT</t>
  </si>
  <si>
    <t>Q83</t>
  </si>
  <si>
    <t>24/2100 MCO via Q83 30MIT VOLUME:VOLUME 2300-0300 ZJX:ZTL</t>
  </si>
  <si>
    <t>ZJAYX</t>
  </si>
  <si>
    <t>24/2100 MCO via ZJAYX 15MIT VOLUME:VOLUME 2300-0300 ZJX:ZTL</t>
  </si>
  <si>
    <t>24/2100 RSW via LUCKK 15MIT VOLUME:VOLUME 2300-0300 ZJX:ZTL</t>
  </si>
  <si>
    <t>DUCHY</t>
  </si>
  <si>
    <t>24/2100 JAX via DUCHY 25MIT VOLUME:VOLUME 2300-0300 ZJX:ZTL</t>
  </si>
  <si>
    <t>24/2100 JAX via ICONS 15MIT VOLUME:VOLUME 2300-0300 ZJX:CLT</t>
  </si>
  <si>
    <t>LAL</t>
  </si>
  <si>
    <t>24/2100 JAX via LAL 20MIT VOLUME:VOLUME 2300-0300 ZJX:ZMA</t>
  </si>
  <si>
    <t>ORL</t>
  </si>
  <si>
    <t>24/2100 JAX via ORL 20MIT VOLUME:VOLUME 2300-0300 ZJX:ZMA</t>
  </si>
  <si>
    <t>24/2100 MIA LTFC 30MIT PER STREAM VOLUME:VOLUME 2300-0300 ZJX:ZDC</t>
  </si>
  <si>
    <t>24/2100 RSW LTFC 15MIT PER STREAM VOLUME:VOLUME 2300-0300 ZJX:ZDC</t>
  </si>
  <si>
    <t>24/2100 MCO LTFC 15MIT PER STREAM VOLUME:VOLUME 2300-0300 ZJX:ZDC</t>
  </si>
  <si>
    <t>Y290</t>
  </si>
  <si>
    <t>24/2100 MIA via Y290 30MIT VOLUME:VOLUME 2300-0300 ZJX:ZHU</t>
  </si>
  <si>
    <t>MURRY</t>
  </si>
  <si>
    <t>24/2100 MIA via MURRY 30MIT VOLUME:VOLUME 2300-0300 ZJX:ZHU</t>
  </si>
  <si>
    <t>DEFUN</t>
  </si>
  <si>
    <t>24/2100 MCO via DEFUN 20MIT VOLUME:VOLUME 2300-0300 ZJX:ZHU</t>
  </si>
  <si>
    <t>Y280</t>
  </si>
  <si>
    <t>24/2100 MCO via Y280 20MIT VOLUME:VOLUME 2300-0300 ZJX:ZHU</t>
  </si>
  <si>
    <t>24/2300 MIA via FROGZ 30MIT VOLUME:VOLUME 2300-0300 ZMA:ZJX</t>
  </si>
  <si>
    <t>24/2300 MIA via BNFSH 20MIT VOLUME:VOLUME 2300-0300 ZMA:ZJX</t>
  </si>
  <si>
    <t>24/2300 MIA via CSTAL 20MIT VOLUME:VOLUME 2300-0300 ZMA:ZJX</t>
  </si>
  <si>
    <t>SHFTY</t>
  </si>
  <si>
    <t>24/2300 RSW via SHFTY 15MIT  VOLUME:VOLUME 2300-0300 ZMA:ZJX</t>
  </si>
  <si>
    <t>TYNEE</t>
  </si>
  <si>
    <t>24/2300 MIA via FROGZ 30MIT VOLUME:VOLUME 2300-0300 ZJX:ZTL</t>
  </si>
  <si>
    <t>24/2300 MIA via BNFSH 20MIT VOLUME:VOLUME 2300-0300 ZJX:ZTL</t>
  </si>
  <si>
    <t>24/2300 MIA via CSTAL 20MIT VOLUME:VOLUME 2300-0300 ZJX:ZTL</t>
  </si>
  <si>
    <t>24/2300 RSW via SHFTY 15MIT  VOLUME:VOLUME 2300-0300 ZJX:ZTL</t>
  </si>
  <si>
    <t>24/2300 RSW via TYNEE 15MIT  VOLUME:VOLUME 2300-0300 ZJZ:ZTL</t>
  </si>
  <si>
    <t>DDANY</t>
  </si>
  <si>
    <t>24/2330 MIA via DDANY CSTAL 25 MIT VOLUME:VOLUME 2300-0300 ZMA:F11</t>
  </si>
  <si>
    <t>24/2330 MIA via DDANY CSTAL 25 MIT VOLUME:VOLUME 2300-0300 ZJX:ZTL</t>
  </si>
  <si>
    <t>vATCSCC ADVZY 002 DCC 10/11/2025 FLORIDA HOTLINE_FYI</t>
  </si>
  <si>
    <t>25/2206    JFK via IDDAA 40 MIT VOLUME:VOLUME 2210-0300 ZDC:ZTL</t>
  </si>
  <si>
    <t>25/2217    JFK via JEWLR/DNY 25 MIT AS ONE VOLUME:VOLUME 2230-0300 ZBW:ZOB</t>
  </si>
  <si>
    <t>25/2231    JFK via Q64 CFR VOLUME:VOLUME 2235-0300 ZTL:ATL</t>
  </si>
  <si>
    <t>25/2202    JFK via LENDY/PUCKY 20 MIT AS ONE VOLUME:VOLUME 2300-0300 N90:ZNY</t>
  </si>
  <si>
    <t>25/2202    JFK via CCC 15 MIT VOLUME:VOLUME 2300-0300 N90:ZBW</t>
  </si>
  <si>
    <t>25/2202    JFK via CAMRN 20 MIT VOLUME:VOLUME 2300-0300 N90:ZNY</t>
  </si>
  <si>
    <t>25/2202    JFK via HOGGS 25 MIT VOLUME:VOLUME 2300-0300 ZNY:ZDC</t>
  </si>
  <si>
    <t>25/2202    JFK via HOXIE 30 MIT VOLUME:VOLUME 2300-0300 ZNY:ZOB</t>
  </si>
  <si>
    <t>25/2202    JFK via LOLLY/FUUEL 20 MIT AS ONE VOLUME:VOLUME 2300-0300 ZNY:ZBW</t>
  </si>
  <si>
    <t>25/2217    JFK via JEWLR/DNY 25 MIT AS ONE VOLUME:VOLUME 2300-0300 ZOB:CZYZ</t>
  </si>
  <si>
    <t>SAGGY</t>
  </si>
  <si>
    <t>26/0145    JFK via CAMRN 15 MIT VOLUME:VOLUME 0145-0300 N90:ZNY</t>
  </si>
  <si>
    <t>26/0204    General reroute (Recommended) // TFC: ZTL TFC to JFK via Q64 // NEW ROUTE: AML J220 BIGEO WLKES PUCKY1 [PB:] [CDR:] // Modified? // As published? // UPT? No // Ad hoc? // True 0200-0300 $ 08B01A</t>
  </si>
  <si>
    <t>DAB</t>
  </si>
  <si>
    <t>TTHOR</t>
  </si>
  <si>
    <t>26/2150    DAB via TTHOR 10 MIT VOLUME:VOLUME 2150-0100 DAB:ZJX</t>
  </si>
  <si>
    <t>AIR</t>
  </si>
  <si>
    <t>28/2200    PIT via AIR 15 MIT AS ONE EXCL:PROPS VOLUME:VOLUME 2300-0300 ZOB:ZID</t>
  </si>
  <si>
    <t>28/2200    PIT via CKB 15 MIT EXCL:PROPS VOLUME:VOLUME 2300-0300 ZOB:ZDC</t>
  </si>
  <si>
    <t>LEJOY</t>
  </si>
  <si>
    <t>28/2200    PIT via LEJOY 15 MIT EXCL:PROPS VOLUME:VOLUME 2300-0300 ZOB:ZDC</t>
  </si>
  <si>
    <t>03/2121 DTW via ALL 10 MIT VOLUME:VOLUME 2121-0300 ZOB:ZID</t>
  </si>
  <si>
    <t>03/2200    EWR via SWEET 10 MIT VOLUME:VOLUME 2300-0300 N90:ZNY</t>
  </si>
  <si>
    <t>03/2200    EWR via CRANK 40 MIT VOLUME:VOLUME 2300-0300 N90:ZBW</t>
  </si>
  <si>
    <t>03/2200    EWR via DYLIN 40 MIT VOLUME:VOLUME 2300-0300 N90:ZDC</t>
  </si>
  <si>
    <t>03/2200    EWR via SLT   15 MIT VOLUME:VOLUME 2300-0300 ZNY:ZOB</t>
  </si>
  <si>
    <t>03/2200    YHZ via MERIT 2 MINIT VOLUME:VOLUME 2300-0300 N90:EWR</t>
  </si>
  <si>
    <t>03/2248    STOP BOS via MERIT EXCL:PROPS VOLUME:VOLUME 2300-0300 ZBW:N90</t>
  </si>
  <si>
    <t>GAYEL</t>
  </si>
  <si>
    <t>03/2248    BOS via GAYEL   10 MIT AS ONE VOLUME:VOLUME 2300-0300 ZBW:N90</t>
  </si>
  <si>
    <t>N90_TO_BOS</t>
  </si>
  <si>
    <t>vATCSCC ADVZY 002 DCC 11/03/2025 ROUTE RQD</t>
  </si>
  <si>
    <t>vATCSCC ADVZY 003 EWR/ZNY 11/03/2025 CDM GROUND STOP</t>
  </si>
  <si>
    <t>CLT_TO_IAD_VIA_GIBBZ</t>
  </si>
  <si>
    <t>vATCSCC ADVZY 001 DCC 11/07/2025 ROUTE RQD</t>
  </si>
  <si>
    <t>SITTR</t>
  </si>
  <si>
    <t>07/2305 IAD via SITTR 60MIT EXCL:NONE VOLUME:VOLUME 2300-0400 ZID:ZTL</t>
  </si>
  <si>
    <t>SWAPP</t>
  </si>
  <si>
    <t>07/2305 IAD via SWAPP 40MIT EXCL:NONE VOLUME:VOLUME 2300-0400 ZID:ZME</t>
  </si>
  <si>
    <t>07/2345   IAD via HYPER 25MIT AS ONE EXCL:NONE VOLUME:VOLUME 2359-0400 ZNY:ZBW</t>
  </si>
  <si>
    <t>07/2345   IAD via PSB 35MIT AS ONE EXCL:NONE VOLUME:VOLUME 2359-0400 ZNY:ZOB</t>
  </si>
  <si>
    <t>07/2353   IAD via HYPER 20MIT AS ONE EXCL:NONE VOLUME:VOLUME 2359-0400 ZNY:ZBW</t>
  </si>
  <si>
    <t>WOJOW</t>
  </si>
  <si>
    <t>GBERG</t>
  </si>
  <si>
    <t>07/2359   IAD via GBERG 40MIT EXCL:NONE VOLUME:VOLUME 2359-0400 ZDC:ZID</t>
  </si>
  <si>
    <t>JIMVE</t>
  </si>
  <si>
    <t>07/2359   IAD via JIMVE 25MIT EXCL:NONE VOLUME:VOLUME 2359-0400 ZDC:ZOB</t>
  </si>
  <si>
    <t>LCAPE</t>
  </si>
  <si>
    <t>07/2359   IAD via LCAPE 45MIT EXCL:NONE VOLUME:VOLUME 2359-0400 ZDC:ZJX</t>
  </si>
  <si>
    <t>07/2359   IAD via EVING 45MIT EXCL:NONE VOLUME:VOLUME 2359-0400 ZDC:ZTL</t>
  </si>
  <si>
    <t>MOSLE</t>
  </si>
  <si>
    <t>KILMR</t>
  </si>
  <si>
    <t>07/2359   IAD via DAFIX 30MIT AS ONE EXCL:NONE VOLUME:VOLUME 2359-0400 PCT:ZNY</t>
  </si>
  <si>
    <t>08/0037   IAD via HYPER 35MIT AS ONE EXCL:NONE VOLUME:VOLUME 0100-0400 ZNY:ZBW</t>
  </si>
  <si>
    <t>08/0243   IAD via EVING 40MIT EXCL:NONE VOLUME:VOLUME 0243-0400 ZDC:ZTL</t>
  </si>
  <si>
    <t>09/2230 OAK LTFC via ALL 20 MIT PER STREAM TYPE:JETS VOLUME:VOLUME ZOA:ZLC,ZLA,ZSE</t>
  </si>
  <si>
    <t>BNA_NO_SWFFT_PARTIAL</t>
  </si>
  <si>
    <t>vATCSCC ADVZY 001 DCC 11/15/2025 ROUTE RQD</t>
  </si>
  <si>
    <t>GROAT</t>
  </si>
  <si>
    <t>15/0059   BNA via GROAT 15MIT VOLUME:VOLUME 0200-0400 ZME:ZID</t>
  </si>
  <si>
    <t>BAMMA</t>
  </si>
  <si>
    <t>15/0151   BNA via BAMMA 15MIT VOLUME:VOLUME 0200-0400 ZME:ZTL</t>
  </si>
  <si>
    <t>CLE</t>
  </si>
  <si>
    <t>ROKNN</t>
  </si>
  <si>
    <t>15/2200   CLE via ROKNN 25MIT EXCL:PROPS VOLUME:VOLUME 2200-0400 ZOB:ZID</t>
  </si>
  <si>
    <t>ROLLN</t>
  </si>
  <si>
    <t>15/2200   CLE via ROLLN 25MIT EXCL:PROPS VOLUME:VOLUME 2200-0400 ZOB:ZID</t>
  </si>
  <si>
    <t>BUSTR</t>
  </si>
  <si>
    <t>15/2200   CLE via BUSTR 30MIT AS ONE EXCL:PROPS VOLUME:VOLUME 2200-0400 ZOB:ZDC</t>
  </si>
  <si>
    <t>15/2200   CLE via PSB 30MIT EXCL:PROPS VOLUME:VOLUME 2200-0400 ZOB:ZNY</t>
  </si>
  <si>
    <t>HANKK</t>
  </si>
  <si>
    <t>15/2200   CLE via HANKK 30MIT AS ONE EXCL:PROPS VOLUME:VOLUME 2200-0400 ZOB:ZBW</t>
  </si>
  <si>
    <t>BRWNZ</t>
  </si>
  <si>
    <t>15/2200   CLE via BRWNZ 25MIT PER STREAM EXCL: PROPS VOLUME: VOLUME 2200-0400 ZOB:ZAU</t>
  </si>
  <si>
    <t>TRYBE</t>
  </si>
  <si>
    <t>15/2200   CLE via TRYBE STOP VOLUME:VOLUME 2200-0400 ZOB:ZYZ</t>
  </si>
  <si>
    <t>DOZRR</t>
  </si>
  <si>
    <t>15/2200   CLE via ROLLN 20MIT EXCL:PROPS VOLUME:VOLUME 2200-0400 CLE:ZOB</t>
  </si>
  <si>
    <t>15/2200   CLE via ROKNN 20MIT EXCL:PROPS VOLUME:VOLUME 2200-0400 CLE:ZOB</t>
  </si>
  <si>
    <t>15/2200   CLE via TRYBE 25MIT EXCL:PROPS VOLUME:VOLUME 2200-0400 CLE:ZOB</t>
  </si>
  <si>
    <t>15/2200   CLE via BRWNZ 25MIT AS ONE EXCL:PROPS VOLUME:VOLUME 2200-0400 CLE:ZOB</t>
  </si>
  <si>
    <t>vATCSCC ADVZY 001 DCC 11/16/2025 EAST COAST HOTLINE_FYI</t>
  </si>
  <si>
    <t>LENSE</t>
  </si>
  <si>
    <t>15/0018   BNA via LENSE 10MIT VOLUME:VOLUME 2359-0400 ZME:ZTL</t>
  </si>
  <si>
    <t>15/0018   BNA via BAMMA 10MIT VOLUME:VOLUME 2359-0400 ZME:ZTL</t>
  </si>
  <si>
    <t>21/2325   ABQ via BRRTO 30 MIT EXCL:PROPS VOLUME:VOLUME 0030-0400 ZAB:ZLA</t>
  </si>
  <si>
    <t>21/2325   ABQ via GUP 30 MIT EXCL:PROPS VOLUME:VOLUME 0030-0400 ZAB:ZLA</t>
  </si>
  <si>
    <t>21/2325   PHX via GUP 30 MIT EXCL:PROPS VOLUME:VOLUME 0030-0400 ZAB:ZDV</t>
  </si>
  <si>
    <t>21/2332    SAN via HOGGZ 25 MIT 0030-0400 ZLA:ZAB</t>
  </si>
  <si>
    <t>vATCSCC ADVZY 001 DCC 11/21/2025 WEST COAST HOTLINE_FYI</t>
  </si>
  <si>
    <t>HOMRR</t>
  </si>
  <si>
    <t>22/0125    SAN via HOGGZ 20 MIT 0130-0400 ZLA:ZAB</t>
  </si>
  <si>
    <t>22/0142   PHX via PINNG 15 MIT  VOLUME:VOLUME   0142-0400   P50:ZAB</t>
  </si>
  <si>
    <t>22/0223   PHX via HOMRR 5 MIT AFTER SWA149   VOLUME:VOLUME   0223-0400   P50:ZAB</t>
  </si>
  <si>
    <t>GEELA</t>
  </si>
  <si>
    <t>N90_ZSU_ZWY_TO_BOS</t>
  </si>
  <si>
    <t>vATCSCC ADVZY 001 DCC 11/21/2025 ROUTE RQD</t>
  </si>
  <si>
    <t>22/1445   BOS via ROBUC 25 MIT EXCL:NONE VOLUME:VOLUME 1500-2000 A90:ZBW</t>
  </si>
  <si>
    <t>22/1445   BOS via OOSHN 10 MIT EXCL:NONE VOLUME:VOLUME 1500-2000 A90:ZBW</t>
  </si>
  <si>
    <t>22/1445   BOS via JFUND 50 MIT EXCL:NONE VOLUME:VOLUME 1500-2000 A90:ZBW</t>
  </si>
  <si>
    <t>MACOR</t>
  </si>
  <si>
    <t>22/1502    EWR via MACOR 3 MINIT EXCL:NONE VOLUME:VOLUME 1500-2000 ZWY:ZSU</t>
  </si>
  <si>
    <t>NUBUS</t>
  </si>
  <si>
    <t>22/1502    BOS via NUBUS 3 MINIT EXCL:NONE VOLUME:VOLUME 1500-2000 ZWY:ZSU</t>
  </si>
  <si>
    <t>TXKF</t>
  </si>
  <si>
    <t>22/1502    TXKF via NUBUS 6 MINIT EXCL:NONE VOLUME:VOLUME 1500-2000 ZWY:ZSU</t>
  </si>
  <si>
    <t>22/1502    TXKF via DIXIE 6 MINIT EXCL:NONE VOLUME:VOLUME 1500-2000 N90:EWR</t>
  </si>
  <si>
    <t>22/1502    TXKF via DIXIE 6 MINIT EXCL:NONE VOLUME:VOLUME 1500-2000 ZNY:N90</t>
  </si>
  <si>
    <t>KINGG</t>
  </si>
  <si>
    <t>22/1502    TXKF via KINGG 6 MINIT EXCL:NONE VOLUME:VOLUME 1500-2000 ZWY:ZNY</t>
  </si>
  <si>
    <t>BORQE</t>
  </si>
  <si>
    <t>22/1502    TXKF via BORQE 6 MINIT EXCL:NONE VOLUME:VOLUME 1500-2000 ZNY:ZBW</t>
  </si>
  <si>
    <t>TJSJ</t>
  </si>
  <si>
    <t>22/1502    TJSJ via DIXIE 3 MINIT EXCL:NONE VOLUME:VOLUME 1500-2000 N90:EWR</t>
  </si>
  <si>
    <t>22/1502    TJSJ via DIXIE 3 MINIT EXCL:NONE VOLUME:VOLUME 1500-2000 ZNY:N90</t>
  </si>
  <si>
    <t>RESQU</t>
  </si>
  <si>
    <t>22/1502    TJSJ via RESQU 3 MINIT EXCL:NONE VOLUME:VOLUME 1500-2000 ZWY:ZNY</t>
  </si>
  <si>
    <t>22/1502    TJSJ via BORQE 3 MINIT EXCL:NONE VOLUME:VOLUME 1500-2000 ZNY:ZBW</t>
  </si>
  <si>
    <t>22/1502    EWR via CRANK 25 MIT VOLUME:VOLUME 1500-2000 N90:ZBW</t>
  </si>
  <si>
    <t>22/1502    EWR via SWEET 25 MIT VOLUME:VOLUME 1500-2000 N90:ZNY</t>
  </si>
  <si>
    <t>22/1502    EWR via DYLIN 25 MIT VOLUME:VOLUME 1500-2000 N90:ZDC</t>
  </si>
  <si>
    <t>22/1502    EWR via SLT 30 MIT VOLUME:VOLUME 1500-2000 ZNY:ZOB</t>
  </si>
  <si>
    <t>vATCSCC ADVZY 002 DCC 11/22/2025 EAST COAST HOTLINE_FYI</t>
  </si>
  <si>
    <t>22/1536    TXKF via BORQE 4 MINIT EXCL:NONE VOLUME:VOLUME 1535-1645 ZNY:ZBW</t>
  </si>
  <si>
    <t>22/1540    TXKF via DIXIE 4 MINIT EXCL:NONE VOLUME:VOLUME 1540-1645 N90:EWR</t>
  </si>
  <si>
    <t>22/1540    TXKF via DIXIE 4 MINIT EXCL:NONE VOLUME:VOLUME 1540-1645 ZNY:N90</t>
  </si>
  <si>
    <t>22/1550   BOS via ROBUC 20 MIT EXCL:NONE VOLUME:VOLUME 1550-1650 A90:ZBW</t>
  </si>
  <si>
    <t>22/1550   BOS via MERIT 20 MIT AS ONE EXCL:NONE VOLUME:VOLUME  1550-1650 ZBW:N90</t>
  </si>
  <si>
    <t>22/1550   BOS via JFK 25 MIT EXCL:NONE VOLUME:VOLUME 1550-1650 ZBW:ZNY</t>
  </si>
  <si>
    <t>CANCEL</t>
  </si>
  <si>
    <t>APT_CONFIG</t>
  </si>
  <si>
    <t>18/2221    ATL    VMC    ARR:26R/27L/28 DEP:26L/27R    AAR(Strat):132    ADR:70</t>
  </si>
  <si>
    <t>18/2227    CLT    VMC    ARR:36L/36C/36R DEP:36C/36R    AAR(Strat):87    ADR:64</t>
  </si>
  <si>
    <t>25/0052    MIA    LVMC    ARR:26R/30 DEP:26L/27    AAR(Strat):60    ADR:72</t>
  </si>
  <si>
    <t>25/0120    MIA    VMC    ARR:09/12/08L/08R DEP:08L/08R/09/12    AAR(Strat):72    ADR:72</t>
  </si>
  <si>
    <t>01/2217    BOS    LVMC    ARR:27/22L DEP:22R/22L    AAR(Dyn):43 AAR Adjustment:OTHER    ADR:48</t>
  </si>
  <si>
    <t>01/2217    JFK    VMC    ARR:ILS_31R_VAP_31L DEP:31L    AAR(Strat):58    ADR:24</t>
  </si>
  <si>
    <t>01/2217    LGA    VMC    ARR:EXPY_31 DEP:04    AAR(Strat):37    ADR:40</t>
  </si>
  <si>
    <t>01/2217    EWR    VMC    ARR:04R/RNAV_X_29 DEP:04L    AAR(Strat):40    ADR:38</t>
  </si>
  <si>
    <t>01/2217    PHL    VMC    ARR:27R/35/26 DEP:27L/35    AAR(Strat):60    ADR:60</t>
  </si>
  <si>
    <t>01/2230    EWR    VMC    ARR:04R DEP:04L    AAR(Strat):40    ADR:44</t>
  </si>
  <si>
    <t>02/2309    ATL    VMC    ARR:26R/27L/28 DEP:26L/27R    AAR(Strat):132    ADR:64</t>
  </si>
  <si>
    <t>02/2309    IAH    VMC    ARR:26R/26L DEP:15R/15L    AAR(Strat):72    ADR:60</t>
  </si>
  <si>
    <t>16/2129    EWR    VMC    ARR:04R/04L DEP:04L    AAR(Strat):51    ADR:34</t>
  </si>
  <si>
    <t>16/2129    LGA    VMC    ARR:ILS/LDA_22 DEP:31    AAR(Strat):40    ADR:40</t>
  </si>
  <si>
    <t>16/2129    TEB    VMC    ARR:ILS_06 DEP:01    AAR(Strat):32    ADR:30</t>
  </si>
  <si>
    <t>HPN</t>
  </si>
  <si>
    <t>16/2129    HPN    VMC    ARR:ILS_16 DEP:16    AAR(Strat):32    ADR:30</t>
  </si>
  <si>
    <t>16/2129    JFK    VMC    ARR:ILS_22L DEP:22R    AAR(Strat):36    ADR:32</t>
  </si>
  <si>
    <t>22/2356    MDW    VMC    ARR:04R DEP:04R/31C    AAR(Strat):36    ADR:36</t>
  </si>
  <si>
    <t>22/2356    DTW    IMC    ARR:04L/03R DEP:03L    AAR(Dyn):64 AAR Adjustment:CLSD RWY/TWY    ADR:32</t>
  </si>
  <si>
    <t>22/2356    MSP    VMC    ARR:12L/12R DEP:12L/12R/17    AAR(Strat):70    ADR:90</t>
  </si>
  <si>
    <t>24/2348    DEN    VMC    ARR:35L/35R DEP:34L/34R    AAR(Strat):76    ADR:64</t>
  </si>
  <si>
    <t>25/0029    DEN    LVMC    ARR:35L/34R/34L DEP:34L/34R    AAR(Strat):96    ADR:64</t>
  </si>
  <si>
    <t>05/2059    HNL    VMC    ARR:04R/04L/08L DEP:04R/04L/08L/08R    AAR(Strat):56    ADR:50</t>
  </si>
  <si>
    <t>05/2059    OGG    VMC    ARR:02/05 DEP:02/05    AAR(Strat):32    ADR:32</t>
  </si>
  <si>
    <t>12/2330    SLC    VMC    ARR:16L/16R DEP:16R/17    AAR(Strat):66    ADR:66</t>
  </si>
  <si>
    <t>12/2330    DEN    VMC    ARR:16L/16R/17R/17L DEP:17L/25 (VFR SOUTH)    AAR(Strat):152    ADR:50</t>
  </si>
  <si>
    <t>12/2330    SEA    VMC    ARR:16R/16L/16C DEP:16R/16L/16C    AAR(Strat):50    ADR:52</t>
  </si>
  <si>
    <t>12/2330    PDX    VMC    ARR:10L/10R DEP:10L/10R    AAR(Strat):60    ADR:50</t>
  </si>
  <si>
    <t>VOLUME:MULTITAXI</t>
  </si>
  <si>
    <t>20/1810    JFK    VMC    ARR:ILS_22L/22R DEP:22R/31L@KE    AAR(Strat):44    ADR:50</t>
  </si>
  <si>
    <t>20/1810    EWR    VMC    ARR:22L DEP:22R    AAR(Strat):40    ADR:38</t>
  </si>
  <si>
    <t>20/1810    LGA    VMC    ARR:ILS/LDA_22 DEP:31    AAR(Strat):40    ADR:40</t>
  </si>
  <si>
    <t>20/1810    PHL    VMC    ARR:27L/17 DEP:27R    AAR(Strat):48    ADR:30</t>
  </si>
  <si>
    <t>20/1810    ATL    VMC    ARR:26R/27L DEP:26L/27R/28    AAR(Strat):100    ADR:100</t>
  </si>
  <si>
    <t>20/1810    MCO    VMC    ARR:18R/17R/17L DEP:18R/17R    AAR(Dyn):65 AAR Adjustment:OTHER    ADR:64</t>
  </si>
  <si>
    <t>20/1810    LAX    VMC    ARR:25L/24R DEP:25R/24L    AAR(Strat):68    ADR:68</t>
  </si>
  <si>
    <t>20/1810    SFO    VMC    ARR:28L/28R_INTRAIL DEP:01L/01R    AAR(Strat):33    ADR:33</t>
  </si>
  <si>
    <t>20/1824    IAD    VMC    ARR:19L/19C/19R DEP:30    AAR(Strat):92    ADR:30</t>
  </si>
  <si>
    <t>20/1826    CLT    VMC    ARR:36L/36C/36R DEP:36C/36R    AAR(Strat):87    ADR:87</t>
  </si>
  <si>
    <t>20/2015    IAD    VMC    ARR:19C/19R DEP:19L/30    AAR(Strat):72    ADR:72</t>
  </si>
  <si>
    <t>27/0231    PHX    VMC    ARR:26/25L/25R DEP:26/25L/25R    AAR(Strat):76    ADR:60</t>
  </si>
  <si>
    <t>27/2209    JFK    VMC    ARR:ILS_22L/22R DEP:22R/31L@KE    AAR(Strat):44    ADR:50</t>
  </si>
  <si>
    <t>27/2209    LGA    VMC    ARR:ILS/LDA_22 DEP:31    AAR(Strat):40    ADR:40</t>
  </si>
  <si>
    <t>27/2209    PHL    VMC    ARR:27R/17 DEP:27L    AAR(Strat):48    ADR:30</t>
  </si>
  <si>
    <t>27/2209    TEB    VMC    ARR:ILS_19 DEP:24    AAR(Strat):32    ADR:30</t>
  </si>
  <si>
    <t>27/2209    HPN    VMC    ARR:ILS_34 DEP:34    AAR(Strat):32    ADR:30</t>
  </si>
  <si>
    <t>27/2209    EWR    VMC    ARR:22L DEP:22R    AAR(Strat):40    ADR:38</t>
  </si>
  <si>
    <t>27/2216    PHL    VMC    ARR:27R/35/26 DEP:27L/35    AAR(Strat):60    ADR:60</t>
  </si>
  <si>
    <t>03/2252    JFK    VMC    ARR:ILS_04R DEP:04L/31L@KE    AAR(Strat):36    ADR:52</t>
  </si>
  <si>
    <t>03/2252    LGA    VMC    ARR:ILS_04 DEP:13    AAR(Strat):38    ADR:36</t>
  </si>
  <si>
    <t>03/2252    EWR    VMC    ARR:04R/04L DEP:04L    AAR(Strat):51    ADR:34</t>
  </si>
  <si>
    <t>03/2252    PHL    VMC    ARR:27R/35/26 DEP:27L/35    AAR(Strat):60    ADR:60</t>
  </si>
  <si>
    <t>03/2252    IAD    VMC    ARR:01R/01C/01L DEP:30    AAR(Strat):96    ADR:32</t>
  </si>
  <si>
    <t>04/0050    DCA    VMC    ARR:01 DEP:01    AAR(Strat):36    ADR:30</t>
  </si>
  <si>
    <t>17/2301    CLT    VMC    ARR:18R/18C/18L DEP:18C/18L    AAR(Strat):87    ADR:87</t>
  </si>
  <si>
    <t>17/2301    MCO    VMC    ARR:18R/17L DEP:18R/17R    AAR(Dyn):60 AAR Adjustment:CLSD RWY/TWY    ADR:64</t>
  </si>
  <si>
    <t>17/2301    ATL    VMC    ARR:26R/27L/28 DEP:26L/27R    AAR(Strat):132    ADR:132</t>
  </si>
  <si>
    <t>24/2155    JFK    VMC    ARR:VOR_13L/22L DEP:13R    AAR(Strat):60    ADR:36</t>
  </si>
  <si>
    <t>24/2155    EWR    VMC    ARR:04R/04L DEP:04L    AAR(Strat):51    ADR:34</t>
  </si>
  <si>
    <t>24/2155    LGA    VMC    ARR:ILS/LDA_22 DEP:13    AAR(Strat):40    ADR:40</t>
  </si>
  <si>
    <t>24/2155    TEB    VMC    ARR:ILS_06 DEP:01    AAR(Strat):32    ADR:30</t>
  </si>
  <si>
    <t>24/2155    HPN    VMC    ARR:ILS_16 DEP:16    AAR(Strat):32    ADR:30</t>
  </si>
  <si>
    <t>ISP</t>
  </si>
  <si>
    <t>24/2155    ISP    LVMC    ARR:06 DEP:06    AAR(Strat):30    ADR:30</t>
  </si>
  <si>
    <t>25/1404    PHL    VMC    ARR:09R/17 DEP:09L/08    AAR(Strat):48    ADR:48</t>
  </si>
  <si>
    <t>25/1404    EWR    VMC    ARR:04R/04L DEP:04L    AAR(Strat):51    ADR:34</t>
  </si>
  <si>
    <t>25/1404    LGA    VMC    ARR:ILS_04 DEP:13    AAR(Strat):38    ADR:36</t>
  </si>
  <si>
    <t>25/1404    JFK    VMC    ARR:ILS_04R DEP:04L    AAR(Strat):36    ADR:38</t>
  </si>
  <si>
    <t>25/1611    PHL    VMC    ARR:09R/17 DEP:09L/08    AAR(Strat):48    ADR:48</t>
  </si>
  <si>
    <t>25/1611    EWR    VMC    ARR:22L DEP:22R    AAR(Strat):40    ADR:38</t>
  </si>
  <si>
    <t>25/1611    LGA    VMC    ARR:ILS_22 DEP:22    AAR(Strat):30    ADR:32</t>
  </si>
  <si>
    <t>25/1611    JFK    VMC    ARR:ILS_22L DEP:22R    AAR(Strat):36    ADR:32</t>
  </si>
  <si>
    <t>30/1922    JFK    VMC    ARR:ILS_31R_VAP_31L DEP:31L    AAR(Strat):58    ADR:24</t>
  </si>
  <si>
    <t>04/2242    MCO    VMC    ARR:18R/17L DEP:18R/17R    AAR(Dyn):64 AAR Adjustment:CLSD RWY/TWY    ADR:54</t>
  </si>
  <si>
    <t>04/2246    CLT    VMC    ARR:18C/18L DEP:18C/18L/23    AAR(Strat):60    ADR:66</t>
  </si>
  <si>
    <t>04/2248    BWI    VMC    ARR:33L/33R DEP:28/33R    AAR(Strat):40    ADR:40</t>
  </si>
  <si>
    <t>04/2300    CLT    VMC    ARR:18C/18L DEP:18C/18L    AAR(Strat):48    ADR:36</t>
  </si>
  <si>
    <t>18/1844    STL    VMC    ARR:11/12L DEP:12R/12L    AAR(Strat):72    ADR:60</t>
  </si>
  <si>
    <t>18/1844    MCI    VMC    ARR:01L/01R DEP:01L/01R    AAR(Strat):52    ADR:48</t>
  </si>
  <si>
    <t>18/1844    ORD    VMC    ARR:09R/10C/09L DEP:09R/10L    AAR(Dyn):76 AAR Adjustment:CLSD RWY/TWY    ADR:72</t>
  </si>
  <si>
    <t>18/1844    MDW    VMC    ARR:04R DEP:04R/31C    AAR(Strat):36    ADR:48</t>
  </si>
  <si>
    <t>18/1844    MSP    VMC    ARR:12L/12R DEP:12L/12R/17    AAR(Strat):70    ADR:90</t>
  </si>
  <si>
    <t>18/1844    DEN    VMC    ARR:16L/16R/17R (VFR SOUTH) DEP:17L/08/25 (VFR SOUTH)    AAR(Strat):114    ADR:78</t>
  </si>
  <si>
    <t>18/1844    DFW    VMC    ARR:35C/35R DEP:36R/35L    AAR(Dyn):72 AAR Adjustment:CLSD RWY/TWY    ADR:72</t>
  </si>
  <si>
    <t>18/1844    MEM    VMC    ARR:36L/36R/09 DEP:36L/36C    AAR(Strat):92    ADR:64</t>
  </si>
  <si>
    <t>18/1844    ATL    VMC    ARR:08L/09R/10 DEP:08R/09L    AAR(Strat):132    ADR:72</t>
  </si>
  <si>
    <t>18/1844    BNA    VMC    ARR:02L/02C/02R DEP:02L/02C/02R    AAR(Strat):56    ADR:56</t>
  </si>
  <si>
    <t>18/1844    DTW    VMC    ARR:04L/03R DEP:04R/03L    AAR(Strat):72    ADR:72</t>
  </si>
  <si>
    <t>18/1844    CLE    VMC    ARR:06L DEP:06L    AAR(Dyn):32 AAR Adjustment:CLSD RWY/TWY    ADR:30</t>
  </si>
  <si>
    <t>18/1844    SDF    VMC    ARR:35L/35R DEP:35L/35R    AAR(Strat):58    ADR:58</t>
  </si>
  <si>
    <t>18/1844    IND    VMC    ARR:05L/05R DEP:05L/05R    AAR(Strat):52    ADR:48</t>
  </si>
  <si>
    <t>18/2042    CVG    VMC    ARR:36C/36R DEP:36C/36R/27    AAR(Strat):64    ADR:72</t>
  </si>
  <si>
    <t>26/2209    LGA    IMC    ARR:ILS/LDA_22 DEP:13    AAR(Strat):38    ADR:36</t>
  </si>
  <si>
    <t>26/2209    JFK    IMC    ARR:ILS_22L DEP:22R    AAR(Strat):32    ADR:28</t>
  </si>
  <si>
    <t>26/2209    EWR    IMC    ARR:22L DEP:22R    AAR(Strat):32    ADR:28</t>
  </si>
  <si>
    <t>26/2209    PHL    LVMC    ARR:09R/17 DEP:09L/08    AAR(Strat):48    ADR:48</t>
  </si>
  <si>
    <t>26/2209    IAD    LVMC    ARR:19L/19R DEP:19C/30    AAR(Strat):68    ADR:72</t>
  </si>
  <si>
    <t>26/2209    DCA    LVMC    ARR:19 DEP:19    AAR(Strat):30    ADR:30</t>
  </si>
  <si>
    <t>26/2209    BWI    LVMC    ARR:10/15L DEP:15L/15R    AAR(Strat):36    ADR:36</t>
  </si>
  <si>
    <t>26/2209    DTW    VMC    ARR:22R/21L DEP:22L/21R    AAR(Strat):86    ADR:40</t>
  </si>
  <si>
    <t>26/2209    BOS    VMC    ARR:27/22L DEP:22R/22L    AAR(Strat):48    ADR:48</t>
  </si>
  <si>
    <t>26/2209    ATL    VMC    ARR:26R/27L/28 DEP:26L/27R    AAR(Strat):132    ADR:132</t>
  </si>
  <si>
    <t>26/2209    CLT    VMC    ARR:18R/18C/18L DEP:18C/18L    AAR(Strat):87    ADR:87</t>
  </si>
  <si>
    <t>26/2209    ORD    VMC    ARR:27R/27L/28C DEP:22L/28R    AAR(Strat):114    ADR:114</t>
  </si>
  <si>
    <t>26/2209    MDW    VMC    ARR:31C DEP:31C/22L    AAR(Strat):36    ADR:36</t>
  </si>
  <si>
    <t>YYZ</t>
  </si>
  <si>
    <t>26/2209    YYZ    VMC    ARR:23/24L_(TRIPLE) DEP:23/24R_(TRIPLE)    AAR(Strat):66    ADR:66</t>
  </si>
  <si>
    <t>26/2250    CLE    VMC    ARR:24R DEP:24R    AAR(Strat):32    ADR:30</t>
  </si>
  <si>
    <t>26/2250    PIT    VMC    ARR:28C/28R/32 DEP:28R    AAR(Strat):80    ADR:32</t>
  </si>
  <si>
    <t>02/1552    PHX    VMC    ARR:26/25L DEP:25R    AAR(Strat):76    ADR:60</t>
  </si>
  <si>
    <t>02/1552    ABQ    VMC    ARR:08/03 DEP:08/03    AAR(Strat):64    ADR:38</t>
  </si>
  <si>
    <t>02/1552    DFW    VMC    ARR:13R/17C/17L DEP:17R/18L (18R CLSD)    AAR(Strat):84    ADR:72</t>
  </si>
  <si>
    <t>02/1552    DAL    VMC    ARR:13R/13L DEP:13R/13L    AAR(Strat):32    ADR:36</t>
  </si>
  <si>
    <t>02/1552    MEM    VMC    ARR:36L/36R/09 DEP:36L/36C    AAR(Strat):92    ADR:56</t>
  </si>
  <si>
    <t>02/1552    IAH    VMC    ARR:26R/26L/27 DEP:26L/15L    AAR(Dyn):96 AAR Adjustment:OTHER    ADR:64</t>
  </si>
  <si>
    <t>02/1552    HOU    VMC    ARR:04 DEP:13R    AAR(Strat):28    ADR:30</t>
  </si>
  <si>
    <t>02/2318    IAH    VMC    ARR:8R/09 DEP:15L/09    AAR(Strat):72    ADR:64</t>
  </si>
  <si>
    <t>02/2318    HOU    VMC    ARR:04 DEP:13R    AAR(Strat):28    ADR:30</t>
  </si>
  <si>
    <t>03/2145    JFK    VMC    ARR:ILS_31R_VAP_31L DEP:31L    AAR(Strat):58    ADR:24</t>
  </si>
  <si>
    <t>03/2145    LGA    VMC    ARR:ILS/LDA_22 DEP:31    AAR(Strat):40    ADR:40</t>
  </si>
  <si>
    <t>03/2145    EWR    VMC    ARR:22L DEP:22R    AAR(Strat):40    ADR:38</t>
  </si>
  <si>
    <t>03/2145    PHL    VMC    ARR:27R/35/26 DEP:27L/35    AAR(Strat):60    ADR:60</t>
  </si>
  <si>
    <t>04/0035    LGA    VMC    ARR:EXPY_31 DEP:31    AAR(Strat):30    ADR:32</t>
  </si>
  <si>
    <t>09/2158    MIA    VMC    ARR:08L/09 DEP:08R    AAR(Dyn):66 AAR Adjustment:CLSD RWY/TWY    ADR:50</t>
  </si>
  <si>
    <t>09/2158    FLL    VMC    ARR:10L/10R DEP:10L/10R    AAR(Strat):56    ADR:50</t>
  </si>
  <si>
    <t>PBI</t>
  </si>
  <si>
    <t>09/2158    PBI    VMC    ARR:10L DEP:10L/14    AAR(Strat):28    ADR:48</t>
  </si>
  <si>
    <t>09/2158    RSW    VMC    ARR:06 DEP:06    AAR(Strat):32    ADR:30</t>
  </si>
  <si>
    <t>09/2158    TPA    VMC    ARR:19R DEP:19R    AAR(Strat):35    ADR:30</t>
  </si>
  <si>
    <t>09/2158    MCO    VMC    ARR:17L/18R DEP:18R/17R    AAR(Dyn):56 AAR Adjustment:CLSD RWY/TWY    ADR:54</t>
  </si>
  <si>
    <t>09/2158    JAX    VMC    ARR:08 DEP:08    AAR(Strat):30    ADR:30</t>
  </si>
  <si>
    <t>09/2158    ATL    VMC    ARR:08L/09R DEP:08R/09L    AAR(Strat):100    ADR:100</t>
  </si>
  <si>
    <t>09/2158    CLT    VMC    ARR:36C/36R DEP:36C/36R    AAR(Strat):60    ADR:60</t>
  </si>
  <si>
    <t>09/2158    NAS    VMC    ARR:14/10    DEP:14/10    AAR(Strat):48    ADR:48</t>
  </si>
  <si>
    <t>09/2158    DCA    VMC    ARR:19 DEP:19    AAR(Strat):32    ADR:30</t>
  </si>
  <si>
    <t>09/2158    BWI    VMC    ARR:33L/33R DEP:28/33R    AAR(Strat):40    ADR:40</t>
  </si>
  <si>
    <t>09/2158    IAD    VMC    ARR:19L/19C DEP:30    AAR(Strat):72    ADR:30</t>
  </si>
  <si>
    <t>11/2007    SEA    LVMC    ARR:16R/16L DEP:16C/16L    AAR(Dyn):87 AAR Adjustment:OTHER    ADR:50</t>
  </si>
  <si>
    <t>ASE</t>
  </si>
  <si>
    <t>16/1537    ASE    VMC    ARR:15 DEP:33    AAR(Strat):14    ADR:30</t>
  </si>
  <si>
    <t>16/1537    ABQ    VMC    ARR:08/03 DEP:08    AAR(Strat):64    ADR:30</t>
  </si>
  <si>
    <t>16/1537    PHX    VMC    ARR:26/25L DEP:25R    AAR(Strat):76    ADR:60</t>
  </si>
  <si>
    <t>16/1537    LAS    VMC    ARR:26L DEP:26R    AAR(Strat):32    ADR:30</t>
  </si>
  <si>
    <t>16/1537    LAX    VMC    ARR:25L/24R DEP:25R/24L    AAR(Strat):68    ADR:68</t>
  </si>
  <si>
    <t>16/1537    SAN    VMC    ARR:27 DEP:27    AAR(Strat):24    ADR:30</t>
  </si>
  <si>
    <t>16/1537    MSP    VMC    ARR:30L/30R DEP:30L/30R    AAR(Strat):68    ADR:66</t>
  </si>
  <si>
    <t>16/1537    MCI    VMC    ARR:19L/19R DEP:19L/19R    AAR(Strat):52    ADR:52</t>
  </si>
  <si>
    <t>16/1537    STL    VMC    ARR:29/30R DEP:29/30L    AAR(Strat):72    ADR:60</t>
  </si>
  <si>
    <t>16/1537    DFW    VMC    ARR:18L/17C/17L (8 MIT 18L) DEP:18L/17R (18R CLSD)    AAR(Strat):80    ADR:60</t>
  </si>
  <si>
    <t>16/1537    DAL    VMC    ARR:13R/13L DEP:13R/13L    AAR(Strat):32    ADR:36</t>
  </si>
  <si>
    <t>16/1537    SFO    VMC    ARR:28L/28R_SIDEBY DEP:01L/01R    AAR(Strat):54    ADR:54</t>
  </si>
  <si>
    <t>16/1537    OAK    VMC    ARR:30 DEP:30    AAR(Dyn):36 AAR Adjustment:OTHER    ADR:30</t>
  </si>
  <si>
    <t>16/1537    SJC    VMC    ARR:30L/30R DEP:30L/30R    AAR(Strat):40    ADR:40</t>
  </si>
  <si>
    <t>16/1537    ORD    VMC    ARR:27R/27L/28C DEP:22L/28R    AAR(Strat):114    ADR:72</t>
  </si>
  <si>
    <t>16/1537    MDW    VMC    ARR:31C DEP:31C    AAR(Strat):36    ADR:36</t>
  </si>
  <si>
    <t>16/1537    SEA    IMC    ARR:16R/16L DEP:16C    AAR(Strat):38    ADR:45</t>
  </si>
  <si>
    <t>16/1537    PDX    LVMC    ARR:10L/10R DEP:10L/10R    AAR(Strat):48    ADR:60</t>
  </si>
  <si>
    <t>16/2302    SLC    VMC    ARR:16R/16L/17 DEP:16R/16L/17    AAR(Strat):82    ADR:82</t>
  </si>
  <si>
    <t>16/2323    DEN    VMC    ARR:35L/35R/16R/16L (VFR OPTIMUM) DEP:08/25 (VFR OPTIMUM)    AAR(Strat):152    ADR:64</t>
  </si>
  <si>
    <t>COS</t>
  </si>
  <si>
    <t>16/2323    COS    VMC    ARR:17L/17R DEP:17L/17R    AAR(Strat):48    ADR:40</t>
  </si>
  <si>
    <t>17/0043    DEN    VMC    ARR:35L/35R/34R DEP:34L/08/25    AAR(Strat):114    ADR:96</t>
  </si>
  <si>
    <t>17/0112    DEN    VMC    ARR:35L/35R/34R DEP:34L/25    AAR(Strat):114    ADR:76</t>
  </si>
  <si>
    <t>23/2128    ORD    VMC    ARR:27R/27L/28C DEP:22L/28R    AAR(Dyn):76 AAR Adjustment:OTHER    ADR:72</t>
  </si>
  <si>
    <t>23/2128    MDW    VMC    ARR:31C DEP:31C/22L    AAR(Strat):36    ADR:36</t>
  </si>
  <si>
    <t>23/2128    MSP    VMC    ARR:30L/30R DEP:30L/30R    AAR(Strat):68    ADR:66</t>
  </si>
  <si>
    <t>23/2128    DTW    LVMC    ARR:22R/21L DEP:22L/21R    AAR(Strat):80    ADR:40</t>
  </si>
  <si>
    <t>23/2128    CLE    IMC    ARR:24R DEP:24R    AAR(Dyn):32 AAR Adjustment:CLSD RWY/TWY    ADR:30</t>
  </si>
  <si>
    <t>23/2128    PIT    VMC    ARR:28C/28R DEP:28R/28C    AAR(Dyn):54 AAR Adjustment:CLSD RWY/TWY    ADR:54</t>
  </si>
  <si>
    <t>23/2128    CVG    LVMC    ARR:18C/18L DEP:27    AAR(Strat):64    ADR:54</t>
  </si>
  <si>
    <t>23/2128    SDF    VMC    ARR:35L/35R DEP:35L/35R    AAR(Strat):58    ADR:58</t>
  </si>
  <si>
    <t>23/2128    IND    LVMC    ARR:05L/05R DEP:05L/05R    AAR(Strat):36    ADR:32</t>
  </si>
  <si>
    <t>23/2128    MCI    VMC    ARR:01L/01R DEP:01L/01R    AAR(Strat):52    ADR:52</t>
  </si>
  <si>
    <t>23/2128    STL    LVMC    ARR:29/30R DEP:29/30L    AAR(Strat):64    ADR:60</t>
  </si>
  <si>
    <t>23/2128    ATL    VMC    ARR:08L/09R DEP:08R/09L    AAR(Strat):100    ADR:100</t>
  </si>
  <si>
    <t>23/2128    CLT    VMC    ARR:36C/36R DEP:36C/36R    AAR(Strat):60    ADR:60</t>
  </si>
  <si>
    <t>23/2128    JFK    IMC    ARR:ILS_22L DEP:22R    AAR(Strat):32    ADR:28</t>
  </si>
  <si>
    <t>23/2128    EWR    IMC    ARR:22L DEP:22R    AAR(Strat):32    ADR:28</t>
  </si>
  <si>
    <t>23/2128    LGA    IMC    ARR:ILS/LDA_22 DEP:13    AAR(Strat):38    ADR:36</t>
  </si>
  <si>
    <t>23/2128    PHL    VMC    ARR:09R/17 DEP:09L/08    AAR(Strat):48    ADR:48</t>
  </si>
  <si>
    <t>23/2128    IAD    VMC    ARR:19L/19C/19R DEP:30    AAR(Strat):92    ADR:58</t>
  </si>
  <si>
    <t>23/2128    DCA    VMC    ARR:19 DEP:19/15    AAR(Strat):28    ADR:30</t>
  </si>
  <si>
    <t>23/2128    BWI    VMC    ARR:10 DEP:15R/15L    AAR(Strat):36    ADR:40</t>
  </si>
  <si>
    <t>23/2128    RDU    VMC    ARR:23L/23R DEP:23L/23R    AAR(Strat):60    ADR:60</t>
  </si>
  <si>
    <t>30/1448    ATL    VMC    ARR:26R/27L DEP:26L/27R/28    AAR(Strat):100    ADR:100</t>
  </si>
  <si>
    <t>30/1448    CLT    VMC    ARR:18C/18L DEP:18C/18L    AAR(Strat):60    ADR:60</t>
  </si>
  <si>
    <t>30/1448    BWI    VMC    ARR:33L DEP:28    AAR(Strat):36    ADR:30</t>
  </si>
  <si>
    <t>30/1448    DCA    VMC    ARR:01 DEP:01    AAR(Strat):36    ADR:30</t>
  </si>
  <si>
    <t>30/1448    IAD    VMC    ARR:01C/01R DEP:30    AAR(Strat):72    ADR:30</t>
  </si>
  <si>
    <t>30/1448    RDU    VMC    ARR:23L/23R DEP:23L/23R    AAR(Strat):60    ADR:60</t>
  </si>
  <si>
    <t>30/1448    MCO    VMC    ARR:36L/35L/35R DEP:36R/35L    AAR(Dyn):86 AAR Adjustment:OTHER    ADR:64</t>
  </si>
  <si>
    <t>30/1448    JAX    VMC    ARR:08/14 DEP:08/14    AAR(Dyn):26 AAR Adjustment:OTHER    ADR:26</t>
  </si>
  <si>
    <t>30/1448    MIA    VMC    ARR:08L/09 DEP:08R    AAR(Dyn):72 AAR Adjustment:CLSD RWY/TWY    ADR:60</t>
  </si>
  <si>
    <t>30/1448    FLL    VMC    ARR:10L/10R DEP:10L/10R    AAR(Strat):56    ADR:50</t>
  </si>
  <si>
    <t>30/1448    PBI    VMC    ARR:10L DEP:14    AAR(Strat):28    ADR:28</t>
  </si>
  <si>
    <t>30/1448    TPA    VMC    ARR:19R DEP:19R    AAR(Dyn):32 AAR Adjustment:CLSD RWY/TWY    ADR:30</t>
  </si>
  <si>
    <t>30/1448    RSW    VMC    ARR:06 DEP:06    AAR(Strat):32    ADR:30</t>
  </si>
  <si>
    <t>30/1448    IAH    VMC    ARR:26L/27 DEP:15R/15L    AAR(Strat):72    ADR:72</t>
  </si>
  <si>
    <t>30/1448    HOU    VMC    ARR:31L/31R DEP:22    AAR(Strat):28    ADR:30</t>
  </si>
  <si>
    <t>30/1448    MSY    VMC    ARR:11/02 DEP:02    AAR(Strat):45    ADR:30</t>
  </si>
  <si>
    <t>17/1555    DCA    VMC    ARR:19 DEP:19    AAR(Dyn):27    ADR:30</t>
  </si>
  <si>
    <t>17/1555    BWI    VMC    ARR:33L DEP:28    AAR(Dyn):25    ADR:32</t>
  </si>
  <si>
    <t>17/1555    IAD    VMC    ARR:19L/19C/19R DEP:30    AAR(Dyn):50    ADR:36</t>
  </si>
  <si>
    <t>17/1555    JFK    LVMC    ARR:ILS_22L DEP:22R    AAR(Strat):34    ADR:32</t>
  </si>
  <si>
    <t>17/1555    EWR    LVMC    ARR:22L DEP:22R    AAR(Strat):28    ADR:38</t>
  </si>
  <si>
    <t>17/1555    LGA    LVMC    ARR:ILS/LDA_22 DEP:13    AAR(Strat):34    ADR:40</t>
  </si>
  <si>
    <t>17/1555    PHL    LVMC    ARR:27R/35/26 DEP:27L/35    AAR(Strat):46    ADR:60</t>
  </si>
  <si>
    <t>17/1555    BOS    VMC    ARR:27 DEP:33L    AAR(Strat):36    ADR:36</t>
  </si>
  <si>
    <t>17/1555    DTW    VMC    ARR:22R/21L DEP:22L/21R    AAR(Strat):76    ADR:60</t>
  </si>
  <si>
    <t>17/1555    CLE    VMC    ARR:24R DEP:24L    AAR(Strat):43    ADR:30</t>
  </si>
  <si>
    <t>17/1555    PIT    VMC    ARR:32/28R DEP:28R/28C    AAR(Strat):68    ADR:68</t>
  </si>
  <si>
    <t>17/1555    ATL    VMC    ARR:26R/27L DEP:26L/27R    AAR(Strat):90    ADR:90</t>
  </si>
  <si>
    <t>17/1555    CLT    VMC    ARR:18C/18L DEP:18C/18L    AAR(Strat):54    ADR:54</t>
  </si>
  <si>
    <t>17/1555    MCO    VMC    ARR:36L/35R DEP:36R/35L    AAR(Strat):72    ADR:60</t>
  </si>
  <si>
    <t>17/1555    ORD    VMC    ARR:27R/27L/28C DEP:22L/28R    AAR(Strat):92    ADR:76</t>
  </si>
  <si>
    <t>17/1555    MDW    VMC    ARR:22L DEP:22L    AAR(Strat):36    ADR:36</t>
  </si>
  <si>
    <t>17/2047    JFK    VMC    ARR:ILS_31R_VAP_31L DEP:31L    AAR(Strat):58    ADR:24</t>
  </si>
  <si>
    <t>18/0153 DCA CANCEL ALL TMI ZDC:ZNY</t>
  </si>
  <si>
    <t>22/2221    MSP    VMC    ARR:30L/30R/35_(No_Dep) DEP:30L/30R    AAR(Strat):72    ADR:48</t>
  </si>
  <si>
    <t>22/2221    ORD    VMC    ARR:27R/27L/28C DEP:22L/28R    AAR(Strat):92    ADR:76</t>
  </si>
  <si>
    <t>22/2221    MDW    VMC    ARR:31C DEP:31C/22L    AAR(Strat):36    ADR:36</t>
  </si>
  <si>
    <t>22/2221    DTW    VMC    ARR:22R/21L DEP:22L/21R    AAR(Strat):76    ADR:60</t>
  </si>
  <si>
    <t>22/2221    DEN    VMC    ARR:16L/16R/17R (VFR SOUTH) DEP:17L/08/25 (VFR SOUTH)    AAR(Strat):90    ADR:90</t>
  </si>
  <si>
    <t>22/2221    CVG    VMC    ARR:18C/18L DEP:27    AAR(Strat):50    ADR:50</t>
  </si>
  <si>
    <t>22/2221    IND    VMC    ARR:23L/23R DEP:23L/23R    AAR(Strat):48    ADR:48</t>
  </si>
  <si>
    <t>22/2221    SDF    VMC    ARR:35L/35R DEP:35L/35R    AAR(Strat):50    ADR:50</t>
  </si>
  <si>
    <t>29/1825    PHX    IMC    ARR:26/25L DEP:25R    AAR(Dyn):42 AAR Adjustment:OTHER    ADR:36</t>
  </si>
  <si>
    <t>29/1825    ABQ    IMC    ARR:21/26 DEP:21/26    AAR(Strat):26    ADR:26</t>
  </si>
  <si>
    <t>29/1825    DEN    VMC    ARR:16L/16R/17R (VFR SOUTH) DEP:17L/08/25 (VFR SOUTH)    AAR(Strat):90    ADR:90</t>
  </si>
  <si>
    <t>29/1825    DFW    VMC    ARR:18L/17C/17L (8 MIT 18L) DEP:18L/17R    AAR(Strat):80    ADR:66</t>
  </si>
  <si>
    <t>29/1825    DAL    VMC    ARR:13R/13L DEP:13R/13L    AAR(Strat):32    ADR:32</t>
  </si>
  <si>
    <t>29/1825    IAH    VMC    ARR:8L/8R/09 DEP:15R/15L    AAR(Strat):80    ADR:64</t>
  </si>
  <si>
    <t>29/1825    HOU    VMC    ARR:13R DEP:22    AAR(Strat):32    ADR:32</t>
  </si>
  <si>
    <t>AUS</t>
  </si>
  <si>
    <t>29/1825    AUS    VMC    ARR:35R DEP:35R    AAR(Strat):28    ADR:28</t>
  </si>
  <si>
    <t>29/1825    LAX    LVMC    ARR:25L/24R DEP:25R/24L    AAR(Strat):68    ADR:68</t>
  </si>
  <si>
    <t>29/1825    SAN    VMC    ARR:27 DEP:27    AAR(Strat):24    ADR:24</t>
  </si>
  <si>
    <t>29/1825    LAS    VMC    ARR:19L/19R/26L DEP:19L/19R/26R    AAR(Strat):45    ADR:45</t>
  </si>
  <si>
    <t>29/1825    SFO    VMC    ARR:28L/28R_SIDEBY DEP:01L/01R    AAR(Strat):48    ADR:48</t>
  </si>
  <si>
    <t>29/1825    OAK    VMC    ARR:28R/30 DEP:28R/30    AAR(Strat):45    ADR:45</t>
  </si>
  <si>
    <t>29/1825    SEA    VMC    ARR:16R/16L DEP:16C    AAR(Strat):40    ADR:32</t>
  </si>
  <si>
    <t>29/1825    PDX    VMC    ARR:10L/10R DEP:10L/10R    AAR(Strat):50    ADR:50</t>
  </si>
  <si>
    <t>29/1825    SLC    LVMC    ARR:16R/17 DEP:16L/17    AAR(Strat):62    ADR:62</t>
  </si>
  <si>
    <t>30/0020    ABQ    VMC    ARR:21 DEP:21    AAR(Strat):30    ADR:30</t>
  </si>
  <si>
    <t>ZAB</t>
  </si>
  <si>
    <t>06/0515     ALL TMI CANCELLED</t>
  </si>
  <si>
    <t>12/2100    DFW    LVMC    ARR:31R/35C/35R/36R DEP:31L/35L    AAR(Strat):80    ADR:66</t>
  </si>
  <si>
    <t>12/2100    DAL    LVMC    ARR:31R/31L DEP:31R/31L    AAR(Strat):36    ADR:36</t>
  </si>
  <si>
    <t>OKC</t>
  </si>
  <si>
    <t>12/2100    OKC    LVMC    ARR:35L/35R DEP:35L/35R    AAR(Strat):32    ADR:32</t>
  </si>
  <si>
    <t>12/2100    IAH    LVMC    ARR:26R/26L/27 DEP:33R/33L    AAR(Strat):60    ADR:64</t>
  </si>
  <si>
    <t>12/2100    HOU    LVMC    ARR:04 DEP:31L    AAR(Strat):24    ADR:28</t>
  </si>
  <si>
    <t>12/2100    AUS    LVMC    ARR:35R DEP:35R    AAR(Strat):24    ADR:28</t>
  </si>
  <si>
    <t>SAT</t>
  </si>
  <si>
    <t>12/2100    SAT    LVMC    ARR:22 DEP:22    AAR(Strat):20    ADR:20</t>
  </si>
  <si>
    <t>12/2100    MSY    VMC    ARR:02/29 DEP:29    AAR(Strat):30    ADR:30</t>
  </si>
  <si>
    <t>12/2100    MEM    LVMC    ARR:36L/36R DEP:36L/36C    AAR(Strat):62    ADR:66</t>
  </si>
  <si>
    <t>12/2100    BNA    IMC    ARR:02C DEP:02L    AAR(Strat):24    ADR:16</t>
  </si>
  <si>
    <t>12/2100    ATL    IMC    ARR:08L/09R DEP:08R/09L    AAR(Strat):68    ADR:64</t>
  </si>
  <si>
    <t>12/2100    CLT    IMC    ARR:36C/36R DEP:36C/36R    AAR(Strat):54    ADR:52</t>
  </si>
  <si>
    <t>12/2100    MCO    VMC    ARR:18R/17L DEP:18L/17R    AAR(Strat):66    ADR:60</t>
  </si>
  <si>
    <t>12/2100    ORD    IMC    ARR:27R/27L/28C DEP:22L/28R    AAR(Strat):88    ADR:70</t>
  </si>
  <si>
    <t>12/2100    MDW    IMC    ARR:31C DEP:31C/22L    AAR(Strat):28    ADR:28</t>
  </si>
  <si>
    <t>12/2100    DEN    VMC    ARR:34L/25/08 DEP:34L/34R/35R    AAR(Strat):90    ADR:90</t>
  </si>
  <si>
    <t>12/2100    PHX    VMC    ARR:08/07R DEP:07L    AAR(Strat):64    ADR:36</t>
  </si>
  <si>
    <t>12/2100    ABQ    VMC    ARR:26/30 DEP:26/30/21    AAR(Strat):40    ADR:40</t>
  </si>
  <si>
    <t>19/2338    DEN    VMC    ARR:35L/35R/34R/26 DEP:34L/34R/25    AAR(Strat):110    ADR:96</t>
  </si>
  <si>
    <t>19/2338    COS    VMC    ARR:35L/35R DEP:35L/35R    AAR(Strat):40    ADR:40</t>
  </si>
  <si>
    <t>19/2338    MSP    VMC    ARR:30L/30R DEP:30L/30R    AAR(Strat):63    ADR:63</t>
  </si>
  <si>
    <t>19/2338    SFO    IMC    ARR:28L/28R(.308) DEP:01L/01R    AAR(Strat):36    ADR:36</t>
  </si>
  <si>
    <t>19/2338    OAK    LVMC    ARR:28R/30 DEP:28R/30    AAR(Strat):35    ADR:45</t>
  </si>
  <si>
    <t>19/2338    SLC    LVMC    ARR:16L/17 DEP:16R/17    AAR(Strat):62    ADR:62</t>
  </si>
  <si>
    <t>19/2338    SEA    VMC    ARR:16R/16L DEP:16C    AAR(Strat):40    ADR:32</t>
  </si>
  <si>
    <t>19/2338    PDX    IMC    ARR:10L/10R DEP:10L/10R    AAR(Strat):40    ADR:24</t>
  </si>
  <si>
    <t>19/2338    PHX    VMC    ARR:26/25L DEP:25R    AAR(Strat):66    ADR:36</t>
  </si>
  <si>
    <t>19/2338    ABQ    VMC    ARR:08/03 DEP:08    AAR(Strat):54    ADR:54</t>
  </si>
  <si>
    <t>19/2338    ORD    VMC    ARR:27R/27C/28C DEP:22L/28R    AAR(Strat):90    ADR:76</t>
  </si>
  <si>
    <t>19/2338    MDW    VMC    ARR:31C DEP:31C/22L    AAR(Strat):36    ADR:36</t>
  </si>
  <si>
    <t>19/2338    LAX    VMC    ARR:25L/24R DEP:25R/24L    AAR(Strat):68    ADR:68</t>
  </si>
  <si>
    <t>19/2338    SAN    VMC    ARR:27 DEP:27    AAR(Strat):24    ADR:24</t>
  </si>
  <si>
    <t>27/0015    SFO    VMC    ARR:28L/28R_SIDEBY DEP:01L/01R    AAR(Dyn):40 AAR Adjustment:OTHER    ADR:48</t>
  </si>
  <si>
    <t>27/0015    SJC    VMC    ARR:30L/30R DEP:30L/30R    AAR(Strat):40    ADR:40</t>
  </si>
  <si>
    <t>27/0015    SMF    VMC    ARR:35L/35R DEP:35L/35R    AAR(Strat):50    ADR:50</t>
  </si>
  <si>
    <t>27/0015    OAK    VMC    ARR:28R/30 DEP:28R/30    AAR(Strat):45    ADR:45</t>
  </si>
  <si>
    <t>27/0015    LAX    VMC    ARR:25L/24R DEP:25R/24L    AAR(Strat):68    ADR:68</t>
  </si>
  <si>
    <t>27/0015    SAN    VMC    ARR:27 DEP:27    AAR(Strat):24    ADR:24</t>
  </si>
  <si>
    <t>27/0015    SLC    VMC    ARR:34R/35 DEP:34L/35    AAR(Strat):62    ADR:62</t>
  </si>
  <si>
    <t>27/0015    SEA    VMC    ARR:16R/16L DEP:16C    AAR(Strat):40    ADR:32</t>
  </si>
  <si>
    <t>27/0015    PDX    VMC    ARR:10L/10R DEP:10L/10R    AAR(Strat):50    ADR:50</t>
  </si>
  <si>
    <t>27/0015    DEN    VMC    ARR:16L/16R/17R (VFR SOUTH) DEP:17L/08/25    AAR(Strat):90    ADR:76</t>
  </si>
  <si>
    <t>27/0015    PHX    VMC    ARR:26/25L DEP:25R    AAR(Strat):66    ADR:36</t>
  </si>
  <si>
    <t>27/0015    ABQ    VMC    ARR:26/21 DEP:26/21    AAR(Strat):44    ADR:44</t>
  </si>
  <si>
    <t>27/0026    SFO    VMC    ARR:28L/28R_STAGGER DEP:28L/28R    AAR(Strat):40    ADR:40</t>
  </si>
  <si>
    <t>27/0118    SEA    VMC    ARR:34L/34R DEP:34C/34R    AAR(Strat):38    ADR:38</t>
  </si>
  <si>
    <t>27/0312    SEA    VMC    ARR:16L/16R DEP:16C    AAR(Strat):40    ADR:32</t>
  </si>
  <si>
    <t>05/1839    ORD    VMC    ARR:09L/10C/10R DEP:09C/10L    AAR(Strat):96    ADR:76</t>
  </si>
  <si>
    <t>05/1839    MDW    VMC    ARR:31C DEP:31C/22L    AAR(Strat):36    ADR:36</t>
  </si>
  <si>
    <t>05/1839    DTW    VMC    ARR:04L/03R DEP:04R/03L    AAR(Strat):76    ADR:60</t>
  </si>
  <si>
    <t>05/1839    IND    VMC    ARR:05L/05R DEP:05L/05R    AAR(Strat):48    ADR:48</t>
  </si>
  <si>
    <t>05/1839    SDF    VMC    ARR:35L/35R DEP:35L/35R    AAR(Strat):50    ADR:50</t>
  </si>
  <si>
    <t>05/1839    CVG    VMC    ARR:36C/36R DEP:36R/27    AAR(Strat):50    ADR:50</t>
  </si>
  <si>
    <t>05/1839    DFW    VMC    ARR:18R/17C/17L DEP:18L/17R    AAR(Strat):85    ADR:64</t>
  </si>
  <si>
    <t>05/1839    DAL    VMC    ARR:13R/13L DEP:13R/13L    AAR(Strat):32    ADR:32</t>
  </si>
  <si>
    <t>05/1839    MEM    VMC    ARR:36L/36R DEP:36L/36C    AAR(Strat):66    ADR:66</t>
  </si>
  <si>
    <t>05/1839    BNA    VMC    ARR:02C DEP:02L    AAR(Strat):32    ADR:32</t>
  </si>
  <si>
    <t>05/1839    DEN    VMC    ARR:16L/16R/17R (VFR SOUTH) DEP:17L/08/25    AAR(Strat):90    ADR:76</t>
  </si>
  <si>
    <t>05/1839    ATL    VMC    ARR:26R/27L DEP:26L/27R    AAR(Strat):90    ADR:90</t>
  </si>
  <si>
    <t>05/1839    CLT    VMC    ARR:36C/36R DEP:36C/36R    AAR(Strat):54    ADR:54</t>
  </si>
  <si>
    <t>05/1904    MCI    VMC    ARR:19L/19R DEP:19L/19R    AAR(Strat):52    ADR:52</t>
  </si>
  <si>
    <t>05/1904    STL    VMC    ARR:11/12L DEP:12R/12L    AAR(Strat):64    ADR:60</t>
  </si>
  <si>
    <t>12/2034    ANC    VMC    ARR:07R/07L DEP:07L/33    AAR(Strat):34    ADR:28</t>
  </si>
  <si>
    <t>JNU</t>
  </si>
  <si>
    <t>12/2034    JNU    VMC    ARR:08 DEP:08    AAR(Strat):28    ADR:28</t>
  </si>
  <si>
    <t>FAI</t>
  </si>
  <si>
    <t>12/2034    FAI    VMC    ARR:02L/02R DEP:02L/02R    AAR(Strat):36    ADR:36</t>
  </si>
  <si>
    <t>12/2034    YEG    VMC    ARR:12 DEP:12    AAR(Strat):36    ADR:36</t>
  </si>
  <si>
    <t>12/2034    YYC    VMC    ARR:17L/17R DEP:17R    AAR(Strat):32    ADR:32</t>
  </si>
  <si>
    <t>12/2034    YVR    VMC    ARR:26R DEP:26L    AAR(Strat):40    ADR:40</t>
  </si>
  <si>
    <t>12/2034    SEA    VMC    ARR:16R/16L DEP:16C    AAR(Strat):40    ADR:32</t>
  </si>
  <si>
    <t>12/2034    PDX    VMC    ARR:10L/10R DEP:10L/10R    AAR(Strat):50    ADR:50</t>
  </si>
  <si>
    <t>12/2034    SFO    LVMC    ARR:28L/28R_SIDEBY DEP:01L/01R    AAR(Strat):45    ADR:45</t>
  </si>
  <si>
    <t>12/2034    OAK    LVMC    ARR:28R/30 DEP:28R/30    AAR(Strat):35    ADR:35</t>
  </si>
  <si>
    <t>13/0151    ANC    VMC    ARR:15/07R DEP:07L    AAR(Strat):50    ADR:30</t>
  </si>
  <si>
    <t>vATCSCC ADVZY 003 DCC 03/28/2021 COMMAND CENTER STATUS</t>
  </si>
  <si>
    <t>20/2327    PHX    VMC    ARR:25L/26 DEP:25R    AAR(Strat):66    ADR:36</t>
  </si>
  <si>
    <t>20/2327    ABQ    VMC    ARR:26/21 DEP:26/21    AAR(Strat):44    ADR:44</t>
  </si>
  <si>
    <t>20/2327    LAX    VMC    ARR:24R/25L DEP:24L/25R    AAR(Strat):68    ADR:68</t>
  </si>
  <si>
    <t>20/2327    SAN    VMC    ARR:27 DEP:27    AAR(Strat):24    ADR:24</t>
  </si>
  <si>
    <t>22/0030 CXL ALL ZLC:ZDV ZDV:D01 D01:ZDV. EVENT END</t>
  </si>
  <si>
    <t>27/2343    CLT    VMC    ARR:18L/18C/18R DEP:18C/18R    AAR(Strat):80    ADR:48</t>
  </si>
  <si>
    <t>JQF</t>
  </si>
  <si>
    <t>27/2343    JQF    VMC    ARR:20 DEP:20    AAR(Strat):26    ADR:26</t>
  </si>
  <si>
    <t>27/2343    ATL    VMC    ARR:26R/27L/28 DEP:26L/27R    AAR(Strat):96    ADR:76</t>
  </si>
  <si>
    <t>27/2343    MCO    VMC    ARR:36L/35R DEP:36L/36R/35L    AAR(Strat):60    ADR:60</t>
  </si>
  <si>
    <t>VOLUME:CLEARANCE</t>
  </si>
  <si>
    <t>03/2345    SEA    VMC    ARR:34L/34R DEP:34C/34R    AAR(Strat):38 ADR:38</t>
  </si>
  <si>
    <t>03/2345    PDX    VMC    ARR:28L/28R DEP:28L/28R    AAR(Strat):50 ADR:50</t>
  </si>
  <si>
    <t>03/2345    SLC    VMC    ARR:34L/34R/35 DEP:34L/34R/35    AAR(Strat):72 ADR:72</t>
  </si>
  <si>
    <t>03/2345    SFO    LVMC    ARR:28L/28R(.308) DEP:01L/01R    AAR(Strat):36 ADR:36</t>
  </si>
  <si>
    <t>03/2345    OAK    LVMC    ARR:28R/30 DEP:28R/30    AAR(Strat):35 ADR:45</t>
  </si>
  <si>
    <t>03/2345    LAX    LVMC    ARR:24R/25L DEP:24L/25R    AAR(Strat):68 ADR:68</t>
  </si>
  <si>
    <t>03/2345    SAN    VMC    ARR:27 DEP:27    AAR(Strat):24 ADR:24</t>
  </si>
  <si>
    <t>03/2345    PHX    VMC    ARR:25L/26 DEP:25R    AAR(Strat):66 ADR:36</t>
  </si>
  <si>
    <t>03/2345    LAS    VMC    ARR:26L DEP:26R/19L    AAR(Strat):32 ADR:40</t>
  </si>
  <si>
    <t>GAI</t>
  </si>
  <si>
    <t>04/1723    GAI    VMC    ARR:32 DEP:32    AAR(Strat):20 ADR:20 $ 01C05</t>
  </si>
  <si>
    <t>04/2313    DCA    VMC    ARR:1 DEP:1    AAR(Strat):34 ADR:30</t>
  </si>
  <si>
    <t>04/2313    IAD    VMC    ARR:01L/01C/01R DEP:01R/30    AAR(Strat):76 ADR:72</t>
  </si>
  <si>
    <t>04/2313    BWI    VMC    ARR:33L DEP:28    AAR(Strat):32 ADR:32</t>
  </si>
  <si>
    <t>04/2313    JFK    VMC    ARR:31L/31R DEP:31L    AAR(Strat):58 ADR:24</t>
  </si>
  <si>
    <t>04/2313    LGA    VMC    ARR:22 DEP:31    AAR(Strat):36 ADR:40</t>
  </si>
  <si>
    <t>04/2313    DTW    VMC    ARR:21L/22R DEP:21R/22L    AAR(Strat):76 ADR:60</t>
  </si>
  <si>
    <t>04/2313    CVG    VMC    ARR:36L/36C/36R DEP:36R/27    AAR(Strat):60 ADR:48</t>
  </si>
  <si>
    <t>04/2313    IND    VMC    ARR:05L/05R DEP:05L/05R    AAR(Strat):48 ADR:48</t>
  </si>
  <si>
    <t>04/2313    ATL    VMC    ARR:26R/27L DEP:26L/27R    AAR(Strat):60 ADR:60</t>
  </si>
  <si>
    <t>04/2313    BOS    VMC    ARR:22L DEP:22R    AAR(Strat):36 ADR:36</t>
  </si>
  <si>
    <t>05/1944    DTW    VMC    ARR:03R/04L DEP:03L/04R    AAR(Strat):76 ADR:60</t>
  </si>
  <si>
    <t>10/2347    SDF    IMC    ARR:17L/17R DEP:17L/17R    AAR(Strat):48 ADR:44 $ 01C03</t>
  </si>
  <si>
    <t>10/2349    MEM    IMC    ARR:18L/18R/27 DEP:18C/18R    AAR(Strat):64 ADR:58 $ 01C00</t>
  </si>
  <si>
    <t>10/2351    MSY    LVMC    ARR:11/20 DEP:20    AAR(Strat):45 ADR:45 $ 01C03</t>
  </si>
  <si>
    <t>11/0036    ATL    VLIMC    ARR:8L/9R DEP:8R/9L    AAR(Strat):72 ADR:72 $ 01C01</t>
  </si>
  <si>
    <t>11/0255    CLT    LIMC    ARR:18L/18C DEP:18L/18C    AAR(Strat):52 ADR:52 $ 01C01</t>
  </si>
  <si>
    <t>11/2341    BOS    IMC    ARR:22L DEP:22R    AAR(Strat):34 ADR:32 $ 01A05</t>
  </si>
  <si>
    <t>12/0130    Departure delay (60 and Steady) at MCO for MCO flights // NAVAID: // # of ACFT: $ 04B05D</t>
  </si>
  <si>
    <t>17/2345    HNL    VMC    ARR:04L/04R/08L DEP:04L/04R/08L/08R    AAR(Strat):56 ADR:56</t>
  </si>
  <si>
    <t>17/2345    OGG    VMC    ARR:02/05 DEP:02/05    AAR(Strat):32 ADR:32</t>
  </si>
  <si>
    <t>17/2345    ITO    VMC    ARR:26/21 DEP:26    AAR(Strat):32 ADR:24</t>
  </si>
  <si>
    <t>17/2345    KOA    VMC    ARR:17 DEP:17    AAR(Strat):24 ADR:22</t>
  </si>
  <si>
    <t>17/2345    LIH    VMC    ARR:35 DEP:03    AAR(Strat):24 ADR:22</t>
  </si>
  <si>
    <t>18/2340    MSP    LVMC    ARR:30L/30R DEP:30L/30R    AAR(Strat):48 ADR:53</t>
  </si>
  <si>
    <t>18/2340    ORD    LVMC    ARR:27C/27R/28C DEP:22L/28R    AAR(Strat):90 ADR:76</t>
  </si>
  <si>
    <t>18/2340    MDW    LVMC    ARR:31C DEP:31C/31R    AAR(Strat):36 ADR:30</t>
  </si>
  <si>
    <t>18/2340    DEN    VMC    ARR:16L/16R/17R DEP:08/17L/25    AAR(Strat):90 ADR:86</t>
  </si>
  <si>
    <t>18/2340    MCI    LVMC    ARR:01L/01R DEP:01L/01R    AAR(Strat):38 ADR:52</t>
  </si>
  <si>
    <t>18/2340    STL    LVMC    ARR:29/30R DEP:29/30L    AAR(Strat):60 ADR:60</t>
  </si>
  <si>
    <t>18/2340    DTW    LVMC    ARR:03R/04L DEP:03L/04R    AAR(Strat):70 ADR:60</t>
  </si>
  <si>
    <t>01/2228    JFK    IMC    ARR:22L/22R DEP:22R    AAR(Strat):40 ADR:24</t>
  </si>
  <si>
    <t>01/2228    EWR    IMC    ARR:22L DEP:22R    AAR(Strat):36 ADR:32</t>
  </si>
  <si>
    <t>01/2228    LGA    IMC    ARR:22 DEP:13    AAR(Strat):32 ADR:36</t>
  </si>
  <si>
    <t>01/2228    PHL    IMC    ARR:27R/35 DEP:27L    AAR(Strat):32 ADR:30</t>
  </si>
  <si>
    <t>01/2228    BOS    IMC    ARR:27 DEP:33L    AAR(Strat):32 ADR:32</t>
  </si>
  <si>
    <t>01/2228    BDL    IMC    ARR:06 DEP:15    AAR(Strat):22 ADR:20</t>
  </si>
  <si>
    <t>01/2228    DCA    IMC    ARR:19 DEP:19    AAR(Strat):26 ADR:24</t>
  </si>
  <si>
    <t>01/2228    IAD    IMC    ARR:19L/19C DEP:19L/30    AAR(Strat):50 ADR:42</t>
  </si>
  <si>
    <t>01/2228    BWI    IMC    ARR:33L DEP:28    AAR(Strat):28 ADR:26</t>
  </si>
  <si>
    <t>01/2228    DTW    IMC    ARR:03R/04L DEP:03L/04R    AAR(Strat):64 ADR:48</t>
  </si>
  <si>
    <t>01/2228    CLE    IMC    ARR:06L DEP:06R    AAR(Strat):32 ADR:28</t>
  </si>
  <si>
    <t>01/2228    PIT    IMC    ARR:28L/28R DEP:28C/28R    AAR(Strat):54 ADR:40</t>
  </si>
  <si>
    <t>02/0024    JFK    LIMC    ARR:22L/22R DEP:22R/31L@KE    AAR(Strat):40 ADR:44 $ 01C01</t>
  </si>
  <si>
    <t>02/0123    Arrival delay (and ) at ZNY for JFK flights // NAVAID: CAMRN // # of ACFT: $ 04B07X</t>
  </si>
  <si>
    <t>02/0136    Problem: DC Big Apple lost internet // Impacted Facility: ZDC // Type of Incident: *ATC Limited* // Reported by: DCC $ 03D01</t>
  </si>
  <si>
    <t>02/0152    Departure delay (15 and Increasing) at ZTL for ZDC flights // NAVAID: // # of ACFT: 6 $ 04A04D</t>
  </si>
  <si>
    <t>08/2319    HOU    LVMC    ARR:04 DEP:13R    AAR(Strat):24 ADR:28</t>
  </si>
  <si>
    <t>08/2319    IAH    IMC    ARR:08L/08R/09 DEP:15L/15R/09    AAR(Strat):60 ADR:56</t>
  </si>
  <si>
    <t>08/2319    MSY    LVMC    ARR:11 DEP:11    AAR(Strat):27 ADR:27</t>
  </si>
  <si>
    <t>09/2330    SFO    VMC    ARR:19L_INTRAIL DEP:10L/10R    AAR(Strat):28    ADR:40</t>
  </si>
  <si>
    <t>09/2330    OAK    VMC    ARR:10L/10R/12 DEP:10L/10R/12    AAR(Strat):40    ADR:60</t>
  </si>
  <si>
    <t>09/2330    SJC    VMC    ARR:12L/12R DEP:12L/12R    AAR(Strat):40    ADR:30</t>
  </si>
  <si>
    <t>09/2330    LAX    LVMC    ARR:24R/25L DEP:24L/25R    AAR(Strat):68    ADR:68</t>
  </si>
  <si>
    <t>15/2305    ATL    LVMC    ARR:08L/09R/10 DEP:08R/09L    AAR(Strat):88 ADR:76</t>
  </si>
  <si>
    <t>15/2305    CLT    LVMC    ARR:36C/36R DEP:36C/36R    AAR(Strat):54 ADR:54</t>
  </si>
  <si>
    <t>15/2305    MCO    VMC    ARR:35R/36L DEP:35L/36L/36R    AAR(Strat):70 ADR:72</t>
  </si>
  <si>
    <t>15/2305    DCA    VMC    ARR:01 DEP:01    AAR(Strat):34 ADR:30</t>
  </si>
  <si>
    <t>15/2305    CVG    LVMC    ARR:36C/36R DEP:36R/27    AAR(Strat):50 ADR:50</t>
  </si>
  <si>
    <t>15/2305    MEM    IMC    ARR:36L/36R/09 DEP:36L/36C/09    AAR(Strat):78 ADR:76</t>
  </si>
  <si>
    <t>22/2016    ATL    VMC    ARR:26R/27L/28 DEP:26L/27R    AAR(Strat):86    ADR:70</t>
  </si>
  <si>
    <t>22/2016    CLT    VMC    ARR:36L/36C/36R DEP:36C/36R    AAR(Strat):80    ADR:48</t>
  </si>
  <si>
    <t>22/2016    MEM    VMC    ARR:36L/36R DEP:36L/36C    AAR(Strat):66    ADR:66</t>
  </si>
  <si>
    <t>22/2016    IAH    VMC    ARR:08L/08R DEP:15L/15R    AAR(Strat):66    ADR:66</t>
  </si>
  <si>
    <t>22/2016    MCO    VMC    ARR:35R/36L DEP:35L/36L/36R    AAR(Strat):72    ADR:68</t>
  </si>
  <si>
    <t>23/0039    Departure delay (25 and Steady) at IAH for N/A flights // NAVAID: // # of ACFT: $ 04A05D</t>
  </si>
  <si>
    <t>23/0226    Departure delay (15 and Decreasing) at MCCO for ATL flights // NAVAID: // # of ACFT: $ 04X01D</t>
  </si>
  <si>
    <t>29/0315    ZLC D/D FOR SLC DEPS 70MIN VOLUME/0315 AFFECTING 11 DEP AC</t>
  </si>
  <si>
    <t>29/0345    ZLC D/D FOR SLC DEPS 45MIN -VOLUME/0345 AFFECTING 12 DEP AC</t>
  </si>
  <si>
    <t>30/0004    MSP    VMC    ARR:30L/30R DEP:30L/30R    AAR(Strat):53 ADR:53</t>
  </si>
  <si>
    <t>30/0004    ORD    VMC    ARR:27C/27R/28C DEP:22L/28R    AAR(Strat):90 ADR:76</t>
  </si>
  <si>
    <t>30/0314    MSP via MNOSO CANCEL RESTRICTIONS 0314-0400 ZAU:ZKC</t>
  </si>
  <si>
    <t>05/2318    IAD    VMC    ARR:01L/01C/01R DEP:01R/30    AAR(Strat):76 ADR:72</t>
  </si>
  <si>
    <t>05/2318    JFK    VMC    ARR:31L/31R DEP:31L    AAR(Strat):58 ADR:24</t>
  </si>
  <si>
    <t>05/2318    PIT    VMC    ARR:10L/10R DEP:14/10C    AAR(Strat):76 ADR:70</t>
  </si>
  <si>
    <t>05/2318    BOS    VMC    ARR:33L DEP:27    AAR(Strat):36 ADR:32</t>
  </si>
  <si>
    <t>06/0229    CFR CNX IAD LTFC VOLUME:VOLUME EXCL:NONE  0229-0245  ZTL:CLT</t>
  </si>
  <si>
    <t>06/0319    PHX    VMC    ARR:25L/26 DEP:25R    AAR(Strat):66 ADR:36</t>
  </si>
  <si>
    <t>10/2230    DFW    VMC    ARR:31R/35C/35R/36L DEP:35L/36R    AAR(Strat):92 ADR:64</t>
  </si>
  <si>
    <t>10/2230    IAH    VMC    ARR:26L/26R/27 DEP:15L/15R    AAR(Strat):90 ADR:64</t>
  </si>
  <si>
    <t>10/2230    PHX    VMC    ARR:25L/27 DEP:25R    AAR(Strat):66 ADR:36</t>
  </si>
  <si>
    <t>10/2300    DAL    VMC    ARR:31R DEP:31R    AAR(Strat):24 ADR:24</t>
  </si>
  <si>
    <t>13/0029    DEN    VMC    ARR:16L/16R/17R DEP:08/17L/17R/25    AAR(Strat):96 ADR:24</t>
  </si>
  <si>
    <t>13/0029    LAX    VMC    ARR:24R/25L DEP:24L/25R    AAR(Strat):68 ADR:68</t>
  </si>
  <si>
    <t>13/0029    ABQ    VMC    ARR:08/03 DEP:08    AAR(Strat):54 ADR:54</t>
  </si>
  <si>
    <t>13/0244 ZDV:ALL NO STACKS</t>
  </si>
  <si>
    <t>18/2218    BOS    VMC    ARR:27/32 DEP:33L    AAR(Strat):40 ADR:40</t>
  </si>
  <si>
    <t>18/2218    JFK    VMC    ARR:31L/31R DEP:31L    AAR(Strat):58 ADR:24</t>
  </si>
  <si>
    <t>18/2218    DCA    VMC    ARR:01 DEP:01    AAR(Strat):34 ADR:30</t>
  </si>
  <si>
    <t>18/2218    JAX    VMC    ARR:26/32 DEP:26/32    AAR(Strat):40 ADR:40</t>
  </si>
  <si>
    <t>19/0145    Departure delay (15 and Increasing) at ZBW for BOS flights // NAVAID: // # of ACFT: 23 $ 04A04D</t>
  </si>
  <si>
    <t>vATCSCC ADVZY 001 DCC 12/19/2022 AUTOMATIC BEACON CODE ALLOCATION_FYI</t>
  </si>
  <si>
    <t>13/0015    OAK    VMC     ARR:30/28L     DEP:30/28L   AAR(Strat):35 ADR:30</t>
  </si>
  <si>
    <t>16/1700    PHL    MVFR    ARR:27R/26/17 DEP:27L    AAR(Strat):40 ADR:28</t>
  </si>
  <si>
    <t>16/1700    EWR    MVFR    ARR:22L DEP:22R    AAR(Strat):26 ADR:25</t>
  </si>
  <si>
    <t>17/2300    MYR    VMC    ARR:18 DEP:18 AAR:24 ADR:24</t>
  </si>
  <si>
    <t>21/1923    DFW    VMC    ARR:35C/35R/36L DEP:36R/35L    AAR(Strat):96 ADR:96</t>
  </si>
  <si>
    <t>21/1925    DAL    VMC    ARR:31L/R DEP:31L/R    AAR(Strat):32 ADR:32</t>
  </si>
  <si>
    <t>22/0139    D/D from DAL +15/0139  VOLUME:VOLUME</t>
  </si>
  <si>
    <t>22/0148    ZFW A/D for DAL -15/0148/5  FIX/NAVAID:ALL VOLUME:VOLUME</t>
  </si>
  <si>
    <t>22/0154    D/D from DAL +30/0153  VOLUME:VOLUME</t>
  </si>
  <si>
    <t>22/0158 ZFW CANCEL JOVEM, SOCKKK TMI ZFW:ZAB, ZME, ZKC, ZHU</t>
  </si>
  <si>
    <t>22/0210   D/D from DAL -45/0210  VOLUME:MULTITAXI</t>
  </si>
  <si>
    <t>22/0220   D/D from DAL -30/0220 VOLUME:MULTITAXI</t>
  </si>
  <si>
    <t>22/0228   D/D from DFW -15/0228 VOLUME:MULTITAXI</t>
  </si>
  <si>
    <t>22/0230 ZFW CANCEL ALL TMI ZFW:ZME,ZKC,ZAB,ZHU</t>
  </si>
  <si>
    <t>22/0238  D/D from DAL -15/0238 VOLUME:MULTITAXI</t>
  </si>
  <si>
    <t>22/2204    ATL    VMC    ARR:26R/27L/28 DEP:26L/27R    AAR(Strat):96 ADR:76</t>
  </si>
  <si>
    <t>23/0121    D/D from ATL 20/0121  VOLUME:VOLUME</t>
  </si>
  <si>
    <t>30/1630    BUF    VMC    ARR:32 DEP:32    AAR(Strat):34 ADR:28</t>
  </si>
  <si>
    <t>KJAX</t>
  </si>
  <si>
    <t>31/2300    KJAX    IMC    ARR:26 DEP:26 / 32    AAR(Strat):40 ADR:40</t>
  </si>
  <si>
    <t>31/2300 JAX, CRG, VQQ PROPS/TURBO via OCF DCT AOB 100 ZJX:TPA</t>
  </si>
  <si>
    <t>31/2335    Problem: AFV DOWN // Impacted Facility: ALL // Type of Incident: *Major VATSIM-related catastrophe* [03E05] *Major VATSIM-related catastrophe* (*RESOLVED*)// Reported by: ZJX $ 03E05A</t>
  </si>
  <si>
    <t>KCVG</t>
  </si>
  <si>
    <t>04/2103    KCVG    VMC    ARR:36L/36C/36R DEP:36R/27    AAR(Strat):60 ADR:56</t>
  </si>
  <si>
    <t>KMSY</t>
  </si>
  <si>
    <t>04/2103    KMSY    VMC    ARR:02 DEP:29    AAR(Strat):30 ADR:30</t>
  </si>
  <si>
    <t>04/2122    RDU    LVMC    ARR:23L/23R DEP:23L/23R    AAR(Strat):45 ADR:50 $ 01A05</t>
  </si>
  <si>
    <t>KCLT</t>
  </si>
  <si>
    <t>04/2300    KCLT    VMC    ARR:36L/36C/36R DEP:36C/36R    AAR(Strat):80 ADR:60</t>
  </si>
  <si>
    <t>KBNA</t>
  </si>
  <si>
    <t>KSAV</t>
  </si>
  <si>
    <t>KTPA</t>
  </si>
  <si>
    <t>04/2300    KTPA    VMC    ARR:01L/01R DEP:01L/01R    AAR(Strat):58 ADR:58</t>
  </si>
  <si>
    <t>11/0330  LAS CANCEL ALL MIT ZLA:ZOA</t>
  </si>
  <si>
    <t>11/0330  LAS CANCEL ALL MIT ZLA:ZLC</t>
  </si>
  <si>
    <t>KDFW</t>
  </si>
  <si>
    <t>KDAL</t>
  </si>
  <si>
    <t>16/2221    KDAL    VMC    ARR:31L/31R DEP:31L/31R    AAR(Strat):20 ADR:20 $ 01B09</t>
  </si>
  <si>
    <t>17/0250    TUCK DAL VIA MAJKK AOB FL270 ZFW:ZHU</t>
  </si>
  <si>
    <t>17/0325    DAL via ALL CANCEL ALL TMI ZFW:ZKC</t>
  </si>
  <si>
    <t>17/0325    DFW via ALL CANCEL ALL TMI ZFW:ALL</t>
  </si>
  <si>
    <t>17/0339    DAL via ALL CANCEL ALL TMI ZFW:ALL</t>
  </si>
  <si>
    <t>17/2353    DTW    VMC    ARR:21L, 22R  DEP: 21R,22L    AAR:76 ADR:60</t>
  </si>
  <si>
    <t>18/0145      ORD via ALL CANCEL ALL TMI ZAU:ZID</t>
  </si>
  <si>
    <t>18/0215    ORD via ALL CANCEL ALL TMI ZAU:ALL</t>
  </si>
  <si>
    <t>18/0215    MDW via ALL CANCEL ALL TMI ZAU:ALL</t>
  </si>
  <si>
    <t>18/0559    ATL    VMC    ARR:27R DEP:27R    AAR(Strat):20 ADR:20 $ 01C05B</t>
  </si>
  <si>
    <t>23/2200    BOS    IMC    ARR:33L DEP:27    AAR:32 ADR:30</t>
  </si>
  <si>
    <t>23/2250    JFK    VMC    ARR:4L/4R DEP:4L/31L@KE    AAR:48 ADR:48</t>
  </si>
  <si>
    <t>24/0117 BWI D/D to BOS +60/0117/19 ACFT GS to BOS</t>
  </si>
  <si>
    <t>24/0117 N90 D/D to BOS +60/0117/5 ACFT GS to BOS</t>
  </si>
  <si>
    <t>24/0151 BWI D/D to BOS 45/0151/13 ACFT VOLUME:VOLUME</t>
  </si>
  <si>
    <t>24/0151 DCA D/D to BOS 45/0151/4 ACFT VOLUME:VOLUME</t>
  </si>
  <si>
    <t>24/0154 D/D from ATL -30/0154 to BOS VOLUME:COMPACTED DEMAND:MIT</t>
  </si>
  <si>
    <t>24/0303 JFK D/D to BOS -30/0303/4 ACFT VOLUME:VOLUME</t>
  </si>
  <si>
    <t>24/0313    JFK via ALL CANCEL ALL TMI ZNY:ALL</t>
  </si>
  <si>
    <t>24/0314    JFK via ALL CANCEL ALL TMI N90:ALL</t>
  </si>
  <si>
    <t>11/0028 PDX CANCEL ALL TMIS</t>
  </si>
  <si>
    <t>11/2231    LAX    LVFR    ARR:25L/25R DEP:25L/25R/24L    AAR(Strat):66 ADR:66</t>
  </si>
  <si>
    <t>11/2231    LAS    VMC    ARR:26L/19R DEP:26R/19L/19R    AAR(Strat):48 ADR:42</t>
  </si>
  <si>
    <t>11/2231    SAN    VMC    ARR:27 DEP:27    AAR(Strat):24 ADR:24</t>
  </si>
  <si>
    <t>12/2232 CANCEL all TMI ZJX:ZTL:ZDC</t>
  </si>
  <si>
    <t>19/0936    PHL    VMC    ARR:27R DEP:27L    AAR(Strat):30    ADR:30</t>
  </si>
  <si>
    <t>26/2337    DCA    VMC    ARR:1,33  DEP:1    AAR:30 ADR:30</t>
  </si>
  <si>
    <t>27/0009 CKB/CRW CANCEL ALL TMIS</t>
  </si>
  <si>
    <t>27/2012    SFO    VMC    ARR:28L/28R DEP:01L/01R    AAR(Strat):35 ADR:35 $ 01A05</t>
  </si>
  <si>
    <t>27/2014    SJC    LVMC    ARR:30L/30R DEP:30L/30R    AAR(Strat):30 ADR:30 $ 01B09A</t>
  </si>
  <si>
    <t>27/2016    OAK    LVMC    ARR:28L/28R/30 DEP:28L/28R/30    AAR(Strat):40 ADR:40 $ 01A05A</t>
  </si>
  <si>
    <t>30/0137    ZMA VIA ALL CANCEL ALL ZMA:ZHU</t>
  </si>
  <si>
    <t>02/2049    LAX    LVMC    ARR:25L/25R DEP:25L/25R/24L    AAR(Strat):68 ADR:74</t>
  </si>
  <si>
    <t>02/2049    ONT    LVMC    ARR:26L DEP:26R/26L    AAR(Strat):28 ADR:28</t>
  </si>
  <si>
    <t>SBD</t>
  </si>
  <si>
    <t>03/0016    Departure delay (15 and Decreasing) at ZOA for ZOA flights // NAVAID: // # of ACFT: 5 $ 04X01D</t>
  </si>
  <si>
    <t>10/1830    PHL via PSB CANCEL ZNY:ZOB</t>
  </si>
  <si>
    <t>16/0049    DTW    LVMC    ARR: 4L, 3R  DEP: 3R, 4L    AAR:70 ADR:60</t>
  </si>
  <si>
    <t>16/0200    ZOB E/D for DTW -15/0200/4  FIX/NAVAID:COLTZ VOLUME:VOLUME</t>
  </si>
  <si>
    <t>16/0235 DTW via DONEO CANCEL ZOB:ZBW</t>
  </si>
  <si>
    <t>16/0235 DTW via KOZAR CANCEL ZOB:ZDC,ZNY</t>
  </si>
  <si>
    <t>16/0235 DTW via JACCI CANCEL ZOB:ZNY</t>
  </si>
  <si>
    <t>16/0239     DTW via PORZL CANCEL ZAU:ZMP</t>
  </si>
  <si>
    <t>16/0258    DTW via TORRR CANCEL ZOB:ZID</t>
  </si>
  <si>
    <t>16/0258    DTW via COLTZ CANCEL ZOB:ZID</t>
  </si>
  <si>
    <t>16/0258    DTW via BOBCT CANCEL ZOB:ZID</t>
  </si>
  <si>
    <t>16/2300    CYVR    IMC    ARR: 08L PRIM, 08R SEC  DEP: 08R    AAR:36 ADR:25</t>
  </si>
  <si>
    <t>24/0240    CANCEL ALL TMI AT 0300 ZAU:ALL</t>
  </si>
  <si>
    <t>29/2241    PHX    VMC    ARR:25L/26 DEP:25R    AAR(Strat):66    ADR:36</t>
  </si>
  <si>
    <t>29/2241    ABQ    VMC    ARR:08/03 DEP:08    AAR(Dyn):44 AAR Adjustment:OTHER    ADR:30</t>
  </si>
  <si>
    <t>30/2232   ATL   VMC  ARR:26R/27L DEP:26L/27R   AAR(Strat):76 ADR:76</t>
  </si>
  <si>
    <t>30/2232   CLT   VMC  ARR:18L/18R DEP:18C/18L   AAR(Strat):60 ADR:70</t>
  </si>
  <si>
    <t>05/0215   CANCEL ALL TMI ZSE:ZVR</t>
  </si>
  <si>
    <t>06/0013   PDX   VMC  ARR:10L/10R DEP:10L/10R   AAR(Strat):50 ADR:50</t>
  </si>
  <si>
    <t>06/2357   BOS   VMC  ARR:27,32 DEP:33L   AAR(Strat):40 ADR:40</t>
  </si>
  <si>
    <t>06/2357   BDL   VMC  ARR:24,33 DEP:24,33   AAR(Strat):25 ADR:25</t>
  </si>
  <si>
    <t>SYR</t>
  </si>
  <si>
    <t>06/2357   SYR   VMC  ARR:28 DEP:28   AAR(Strat):25 ADR:25</t>
  </si>
  <si>
    <t>07/0129     D/D from DCA, +15/0128/6 ACFT VOLUME:VOLUME</t>
  </si>
  <si>
    <t>07/0251   PCT LTFC via ALL CANCEL TMI ZDC:ALL</t>
  </si>
  <si>
    <t>08/0048    IAH    MVMC    ARR:8L/8R/9 DEP:15L/15R    AAR(Strat):70    ADR:35</t>
  </si>
  <si>
    <t>14/0010    SLC    VMC    ARR:16R/17 DEP:16L/16R/17    AAR(Strat):56    ADR:60</t>
  </si>
  <si>
    <t>14/0014    LAS    VMC    ARR:26L/1L/1R DEP:1L/1R    AAR(Strat):60 ADR:48</t>
  </si>
  <si>
    <t>14/0240 SLC via OCS, EKR, HELPR CANCEL ALL MIT VOLUME:VOLUME ZLC:ZDV</t>
  </si>
  <si>
    <t>14/2324    IAD    VMC    ARR:01C/01R DEP:01C/30    AAR(Strat):60 ADR:36 $ 01A05</t>
  </si>
  <si>
    <t>14/2327    DCA    VMC    ARR:1/33 DEP:1/4/33    AAR(Strat):34 ADR:30 $ 01C05</t>
  </si>
  <si>
    <t>19/0319   CANCEL ALL TMI TPA:ZJX</t>
  </si>
  <si>
    <t>19/0400   CANCEL ALL TMI ZMA:ALL</t>
  </si>
  <si>
    <t>20/2359  ORD   IMC ARR:27R/27C/28C DEP:27L/28R  AAR(Strat):80 ADR:72</t>
  </si>
  <si>
    <t>20/2359  MDW IMC ARR:31C DEP:31C  AAR(Strat):28 ADR:28</t>
  </si>
  <si>
    <t>21/0203   ORD via BONNT, FWA cancel TMI request ZAU:ZID</t>
  </si>
  <si>
    <t>21/0203   ORD via WATSN cancel TMI request ZAU:ZOB</t>
  </si>
  <si>
    <t>21/0302   ORD via ALL cancel TMI request ZAU:ZKC,ZMP,ZOB</t>
  </si>
  <si>
    <t>21/0306 Cancel TMI request C90:SBN</t>
  </si>
  <si>
    <t>21/0313    MSP TMI CANCELLATION ZMP:ZAU</t>
  </si>
  <si>
    <t>21/0316   MDW, MKE via ALL Cancel ALL TMI request ZOB,ZMP,ZID,ZKC</t>
  </si>
  <si>
    <t>29/0024    ATL    LIMC    ARR:8L/9R DEP:8R/9L    AAR(Strat):48 ADR:50 $ 01C01</t>
  </si>
  <si>
    <t>29/0041    MCO    VMC    ARR:17L/18R DEP:17R/18L    AAR(Strat):50 ADR:50</t>
  </si>
  <si>
    <t>30/0002    BHM    VMC    ARR:24/36 DEP:24    AAR(Strat):24 ADR:18</t>
  </si>
  <si>
    <t>02/0226    JFK via LOLLY CANCEL TMI ZNY:ZBW</t>
  </si>
  <si>
    <t>02/0226    EWR via ALL CANCEL TMI ZNY:ALL</t>
  </si>
  <si>
    <t>02/0226    LGA via HAARP/NOBBI AS ONE CANCEL TMI N90:ZBW</t>
  </si>
  <si>
    <t>02/0346    Cancellation (@0344) // From: Zhenhao Yang (A80) // To: // Timeframe: (ACE: ) // Priority: // Inter-divisional? // For event? // Message: CVC CANCEL MIT $ 07X01</t>
  </si>
  <si>
    <t>03/0300  DFW via VKTRY Cancel ALL TMI request ZFW:ZAB,ZKC</t>
  </si>
  <si>
    <t>03/0300  DFW via BOOVE Cancel ALL TMI request ZFW:ZAB,ZHU</t>
  </si>
  <si>
    <t>04/0314    IAH via BRKAT CANCEL TMI ZHU:ZFW</t>
  </si>
  <si>
    <t>04/0314    HOU via ALL CANCEL TMI ZHU:ZME,ZFW</t>
  </si>
  <si>
    <t>04/0320    DFW via ALL CANCEL TMI ZFW:ZME,ZHU,ZAB,ZKC</t>
  </si>
  <si>
    <t>04/0320    DAL via ALL CANCEL TMI ZFW:ZME,ZHU,ZAB,ZKC</t>
  </si>
  <si>
    <t>04/0330    MEM via ALL CANCEL TMI ZME:ZFW,ZHU</t>
  </si>
  <si>
    <t>05/0149    Arrival delay (20 and Decreasing) at ZBW for N90 flights // NAVAID: IGN // # of ACFT: 6 $ 04B08X</t>
  </si>
  <si>
    <t>05/0152    Arrival delay (25 and Decreasing) at ZBW for N90 flights // NAVAID: PVD // # of ACFT: 10 $ 04B08X</t>
  </si>
  <si>
    <t>05/0154    Departure delay (55 and Steady) at BOS for ZBW flights // NAVAID: // # of ACFT: 7 $ 04A02D</t>
  </si>
  <si>
    <t>05/0204    JFK via HOXIE CANCEL TMI ZNY:ZOB</t>
  </si>
  <si>
    <t>05/0215    Departure delay (75 and Decreasing) at BOS for ZBW flights // NAVAID: // # of ACFT: 10 $ 04B06D</t>
  </si>
  <si>
    <t>05/0225    JFK via BARMY CANCEL TMI ZDC:CLT,ZTL</t>
  </si>
  <si>
    <t>05/1353    EWR    VMC    ARR:29 DEP:22R    AAR(Strat):38 ADR:38</t>
  </si>
  <si>
    <t>05/1353    JFK    VMC    ARR:31L/31R DEP:31L   AAR(Strat):58 ADR:24</t>
  </si>
  <si>
    <t>16/2119    ZNY A/D for EWR, -Holding/2119/10 ACFT FIX:HANNA VOLUME:VOLUME</t>
  </si>
  <si>
    <t>16/2336 EWR DEPARTURES VIA ALL CANCEL CFR VOLUME:VOLUME 2336 ZNY:ZBW</t>
  </si>
  <si>
    <t>16/2336 EWR DEPARTURES VIA ALL CANCEL CFR VOLUME:VOLUME 2336 ZNY:ZDC</t>
  </si>
  <si>
    <t>16/2336 EWR DEPARTURES VIA ALL CANCEL CFR VOLUME:VOLUME 2336 ZNY:ZOB</t>
  </si>
  <si>
    <t>22/2336    DTW    VMC    ARR: 21L, 22R  DEP: 22L, 21R    AAR:76 ADR:60</t>
  </si>
  <si>
    <t>23/0055    DTW    VMC    ARR: 21L,22L,22R  DEP: 21R    AAR:96 ADR:38</t>
  </si>
  <si>
    <t>30/0200    HNL    VMC    ARR:4R/8L DEP:4R/8L/8R    AAR(Strat):48 ADR:48</t>
  </si>
  <si>
    <t>05/2258   ATL   VMC   ARR:26R/27L/28 DEP:26L/27R   AAR(Strat):90 ADR:76</t>
  </si>
  <si>
    <t>12/2228    LAX    VMC    ARR:24R/25L DEP:25L/25R/24L    AAR(Strat):74 ADR:74</t>
  </si>
  <si>
    <t>12/2228    SAN    VMC    ARR:27 DEP:27    AAR(Strat):24 ADR:24</t>
  </si>
  <si>
    <t>12/2228    VNY    VMC    ARR:16R DEP:16R/16L    AAR(Strat):22 ADR:22</t>
  </si>
  <si>
    <t>12/2228    BUR    VMC    ARR:8/15 DEP:8/15    AAR(Strat):22 ADR:22</t>
  </si>
  <si>
    <t>12/2240    DFW    VMC    ARR:17C/17L/18R DEP:17R/18L    AAR(Strat):96 ADR:96</t>
  </si>
  <si>
    <t>12/2359    Departure delay (30 and Increasing) at ZOA for SFO flights // NAVAID: // # of ACFT: 12 $ 04A01D</t>
  </si>
  <si>
    <t>13/0055    Departure delay (60 and Steady) at SFO for LAX flights // NAVAID: // # of ACFT: 12 $ 04B05D</t>
  </si>
  <si>
    <t>13/0150    Departure delay (45 and Decreasing) at SFO for LAX flights // NAVAID: // # of ACFT: 8 $ 04A03D</t>
  </si>
  <si>
    <t>19/2240    DFW via HOFFF CANCEL TMI ZFW:ZKC</t>
  </si>
  <si>
    <t>19/2240    DFW via HITUG CANCEL TMI ZFW:ZKC</t>
  </si>
  <si>
    <t>19/2253    DFW via AXXEE TMI ZFW:ZKC</t>
  </si>
  <si>
    <t>20/0126 CANCEL DAL VIA ALL 25MIT VOLUME:VOLUME 2300-0300 ZFW:ZAB</t>
  </si>
  <si>
    <t>20/0138    DFW via YUYUN CANCEL TMI ZME:ZTL</t>
  </si>
  <si>
    <t>20/0138   CANCEL DFW via TURKI/MDANO 20MIT PER RTE -10MIT NO COMP- RALT VOLUME:VOLUME 2300-0300 ZFW:ZAB</t>
  </si>
  <si>
    <t>20/0147    DFW via ALL CANCEL CFR ZME:MEM</t>
  </si>
  <si>
    <t>26/0030 CANCEL ALL TMI ZOA:ALL</t>
  </si>
  <si>
    <t>26/2146    SEA    VMC    ARR:16L/16R DEP: 16L/16C    AAR(Strat):35    ADR:35</t>
  </si>
  <si>
    <t>26/2336  CANCEL ALL TMI ZSE:ZLC,CZVR</t>
  </si>
  <si>
    <t>26/2343   CANCEL ALL TMI S46:ZSE</t>
  </si>
  <si>
    <t>26/2346   CANCEL ALL TMI ZSE:ZOA</t>
  </si>
  <si>
    <t>27/0101    D/D from BOS +30/0101/6 ACFT VOLUME:VOLUME</t>
  </si>
  <si>
    <t>27/0101    D/D from RDU +60/0101/1 ACFT VOLUME:VOLUME</t>
  </si>
  <si>
    <t>27/0248    ZNY E/D for JFK, -Holding/0248/5 ACFT FIX:LENDY VOLUME:VOLUME</t>
  </si>
  <si>
    <t>27/0250    ZNY E/D for JFK, -Holding/0250/3 ACFT FIX:CAMRN VOLUME:VOLUME</t>
  </si>
  <si>
    <t>28/0000    MIA via ALL CANCEL MIT ZMA:ZJX</t>
  </si>
  <si>
    <t>03/2248    MEM    VMC    ARR:36L/36R DEP:36L/36C    AAR:66 ADR:66</t>
  </si>
  <si>
    <t>03/2300    MSY    IMC    ARR:11/02 DEP:02    AAR:30 ADR:25</t>
  </si>
  <si>
    <t>17/0005    D/D from AUS +15/0005/10 ACFT VOLUME:VOLUME</t>
  </si>
  <si>
    <t>17/0100           D/D from ASE +30/0100/1 ACFT VOLUME:VOLUME</t>
  </si>
  <si>
    <t>17/0145   DEN via MJANE, TOFUU, PORDR, BRWRY CANCEL TMI ZDV:ZLC,ZMP</t>
  </si>
  <si>
    <t>17/0200   DEN via HALEN, KIISS, OATHE, ZIGEE CANCEL TMI ZDV:ZAB,ZKC</t>
  </si>
  <si>
    <t>17/0200   DEN via KAMPR,LBERT,MJANE,TOFUU CANCEL TMI ZDV:ZLC</t>
  </si>
  <si>
    <t>17/0215    ALL via ALL CANCEL TMI ZLA:ZLC, ZDV, ZAB</t>
  </si>
  <si>
    <t>17/0245    ALL via ALL CANCEL TMI ZDV:ZLA,ZLC</t>
  </si>
  <si>
    <t>17/2300    DEN    VMC    ARR:34R/35L/35R DEP:34L/8/25    AAR:96 ADR:96</t>
  </si>
  <si>
    <t>24/0221     JAX MCO via ALL CANCEL TMI ZMA:ZMA,ZHU,ZDC,ZTL</t>
  </si>
  <si>
    <t>24/2300   MCO     VMC      ARR:36L/35R/35L  DEP:36R/35L      AAR(Strat):55 ADR:55</t>
  </si>
  <si>
    <t>VOLUME:HOLDING</t>
  </si>
  <si>
    <t>26/0022    E/D to JFK +30/0020/4 ACFT VOLUME:HOLDING</t>
  </si>
  <si>
    <t>03/1940    DTW    VMC    ARR: 21L, 22R  DEP: 22L, 21R    AAR:76 ADR:60</t>
  </si>
  <si>
    <t>08/0336 CANCEL ALL TMI  ZDC</t>
  </si>
  <si>
    <t>10/0110 CANCEL ALL TMI  ZOA</t>
  </si>
  <si>
    <t>15/0035   BNA   VMC   AAR: 20L,20R   DEP:20C,20R   AAR:52   ADR:52</t>
  </si>
  <si>
    <t>15/0037   CLT   VMC   ARR: 18L,18C,18R   DEP:18L,18C   AAR:80   ADR:48</t>
  </si>
  <si>
    <t>15/0131    D/D from CLT +15/0131  VOLUME:VOLUME</t>
  </si>
  <si>
    <t>15/0157    D/D from CLT +30/0157  VOLUME:VOLUME</t>
  </si>
  <si>
    <t>15/0236    D/D from CLT +45/0236  OTHER:OTHER</t>
  </si>
  <si>
    <t>15/0307    D/D from CLT +60/0302  OTHER:OTHER</t>
  </si>
  <si>
    <t>ZOB</t>
  </si>
  <si>
    <t>21/2320    PHX    VMC    ARR:07R/08 DEP:07L    AAR(Strat):66    ADR:36</t>
  </si>
  <si>
    <t>21/2320    ABQ    VMC    ARR:08/03 DEP:08    AAR(Dyn):44 AAR Adjustment:OTHER    ADR:30</t>
  </si>
  <si>
    <t>22/1445   BOS via MERIT 35 MIT AS ONE EXCL:NONE VOLUME:VOLUME ZBW:N90</t>
  </si>
  <si>
    <t>22/1445   BOS via JFK 40 MIT EXCL:NONE VOLUME:VOLUME ZBW:ZNY</t>
  </si>
  <si>
    <t>JENNY</t>
  </si>
  <si>
    <t>22/1445   BOS via JENNY 15 MIT EXCL:NONE VOLUME:VOLUME ZBW:ZNY</t>
  </si>
  <si>
    <t>vATCSCC ADVZY 002 DCC 07/26/2025</t>
  </si>
  <si>
    <t>15/2280   MSY    VMC    ARR:20/29  DEP:29  AAR(Strat):30 ADR:30</t>
  </si>
  <si>
    <t>vATCSCC ADVZY 002 PVD/ZBW 06/28/2025 CDM GROUND STOP</t>
  </si>
  <si>
    <t>vATCSCC ADVZY 003 PVD/ZBW 06/28/2025 CDM GROUND STOP</t>
  </si>
  <si>
    <t>vATCSCC ADVZY 004 PVD/ZBW 06/28/2025 CDM GROUND STOP</t>
  </si>
  <si>
    <t>vATCSCC ADVZY 005 PVD/ZBW 06/28/2025 CDM GROUND STOP</t>
  </si>
  <si>
    <t>vATCSCC ADVZY 006 PVD/ZBW 06/28/2025 CDM GS CNX</t>
  </si>
  <si>
    <t>N90</t>
  </si>
  <si>
    <t>CVG via ROBUC</t>
  </si>
  <si>
    <t>ZTL/ZJX/ZDC/ZNY/ZOB/ZID_TO_SOUTH_FLORIDA</t>
  </si>
  <si>
    <t>ZJX_TO_DC</t>
  </si>
  <si>
    <t>ZBW_TO_PHL</t>
  </si>
  <si>
    <t>BNA_TO_CVG</t>
  </si>
  <si>
    <t>CVG_TO_BNA</t>
  </si>
  <si>
    <t>ZLA_TO_PHX</t>
  </si>
  <si>
    <t>ZOA_TO_PHX</t>
  </si>
  <si>
    <t>HOLDING</t>
  </si>
  <si>
    <t>ZJX_ZHU_ZTL_TO_MIA</t>
  </si>
  <si>
    <t>MIA_TO_ATL</t>
  </si>
  <si>
    <t>NE_TO_ATL_CLT</t>
  </si>
  <si>
    <t>STAFFING</t>
  </si>
  <si>
    <t>FCAJFK:WIND_ROUTE_JFK</t>
  </si>
  <si>
    <t>ATL_TO_JFK</t>
  </si>
  <si>
    <t>SE_REGIONAL_ROUTES</t>
  </si>
  <si>
    <t>FLORIDA_TO_NE_2_PARTIAL</t>
  </si>
  <si>
    <t>ZBW_TO_BWI</t>
  </si>
  <si>
    <t>PCT_TO_BOS</t>
  </si>
  <si>
    <t>ATLBOSPA</t>
  </si>
  <si>
    <t>ZHU_TO_OKC</t>
  </si>
  <si>
    <t>WEST_TO_ZBW</t>
  </si>
  <si>
    <t>DTW_TO_CVG</t>
  </si>
  <si>
    <t>BOS_TO_JFK</t>
  </si>
  <si>
    <t>WEST_COAST_TO_VANCOUVER_MOD</t>
  </si>
  <si>
    <t>ZYZ_BUF_ROC_TO_PHL</t>
  </si>
  <si>
    <t>NCT_FNO</t>
  </si>
  <si>
    <t>ROC_BUILD_A_STAR</t>
  </si>
  <si>
    <t>ATLBOSPA_MOD</t>
  </si>
  <si>
    <t>MCO_TO_ATL</t>
  </si>
  <si>
    <t>ZDC_TO_JAX</t>
  </si>
  <si>
    <t>FLORIDA_TO_ATL_CLT</t>
  </si>
  <si>
    <t>NE_TO_FLORIDA_MIA</t>
  </si>
  <si>
    <t>ZMP/ZOB/ZAU_TO_ZMP/ZOB/ZAU</t>
  </si>
  <si>
    <t>ZDV/ZAB_TO_ZDV/ZAB</t>
  </si>
  <si>
    <t>JFK_ZBW_TO_DCA</t>
  </si>
  <si>
    <t>DAL_TO_MEM</t>
  </si>
  <si>
    <t>DFW_TO_MEM</t>
  </si>
  <si>
    <t>FLORIDA_FNO</t>
  </si>
  <si>
    <t>TEXAS_TO_FLORIDA_PARTIAL</t>
  </si>
  <si>
    <t>ZBW_TO_PCT</t>
  </si>
  <si>
    <t>TLH_TO_PNS</t>
  </si>
  <si>
    <t>NE_TO_FLORIDA_VIA_Q75_PARTIAL</t>
  </si>
  <si>
    <t>DC_TO_FLORIDA_VIA_Q97_1_PARTIAL</t>
  </si>
  <si>
    <t>NE_TO_SOUTH_FLORIDA</t>
  </si>
  <si>
    <t>ZLA</t>
  </si>
  <si>
    <t>vATCSCC ADVZY 001 DCC 06/28/2020 SWAP IMPLEMENTATION PLAN</t>
  </si>
  <si>
    <t>vATCSCC ADVZY 002 DCC 06/28/2020 NY_METRO_HOTLINE_FYI</t>
  </si>
  <si>
    <t>vATCSCC ADVZY 001 DCC 09/28/2020 NY METRO HOTLINE_FYI</t>
  </si>
  <si>
    <t>vATCSCC ADVZY 001 DCC 02/28/2021 WEST COAST HOTLINE_FYI</t>
  </si>
  <si>
    <t>vATCSCC ADVZY 002 SJC/ZOA 02/28/2021 CDM GROUND STOP</t>
  </si>
  <si>
    <t>vATCSCC ADVZY 003 SFO/ZOA 02/28/2021 CDM GROUND STOP</t>
  </si>
  <si>
    <t>vATCSCC ADVZY 004 SJC/ZOA 02/28/2021 CDM GROUND STOP</t>
  </si>
  <si>
    <t>vATCSCC ADVZY 005 SJC/ZOA 02/28/2021 CDM GROUND STOP</t>
  </si>
  <si>
    <t>vATCSCC ADVZY 006 SFO/ZOA 02/28/2021 CDM GROUND STOP</t>
  </si>
  <si>
    <t>vATCSCC ADVZY 007 DCC 02/28/2021 SUSPEND ZLA EDCTS</t>
  </si>
  <si>
    <t>vATCSCC ADVZY 008 SFO/ZOA 02/28/2021 CDM GROUND STOP</t>
  </si>
  <si>
    <t>vATCSCC ADVZY 009 SFO/ZOA 02/28/2021 CDM GROUND STOP</t>
  </si>
  <si>
    <t>vATCSCC ADVZY 010 DCC 02/28/2021 WEST COAST HOTLINE_FYI</t>
  </si>
  <si>
    <t>vATCSCC ADVZY 001 DCC 08/28/2021 OPERATIONS PLAN</t>
  </si>
  <si>
    <t>vATCSCC ADVZY 003 DCC 08/28/2021 ROUTE RQD</t>
  </si>
  <si>
    <t>vATCSCC ADVZY 004 MCI/ZKC 08/28/2021 CDM GROUND STOP</t>
  </si>
  <si>
    <t>vATCSCC ADVZY 001 DCC 11/28/2021 OPERATIONS PLAN</t>
  </si>
  <si>
    <t>vATCSCC ADVZY 002 DCC 05/06/2023 ROUTE RQD /FL</t>
  </si>
  <si>
    <t>vATCSCC ADVZY 001 DCC 06/16/2023 ROUTE RQD /FL</t>
  </si>
  <si>
    <t>vATCSCC ADVZY 002 DCC 06/16/2023 OPERATIONS PLAN</t>
  </si>
  <si>
    <t>vATCSCC ADVZY 002 DCC 06/16/2023 FLORIDA HOTLINE_FYI</t>
  </si>
  <si>
    <t>vATCSCC ADVZY 003 DCC 06/17/2023 FLORIDA HOTLINE_FYI</t>
  </si>
  <si>
    <t>vATCSCC ADVZY 004 MIA/ZMA 06/17/2023 CDM GROUND STOP</t>
  </si>
  <si>
    <t>vATCSCC ADVZY 005 DCC 06/17/2023 OPERATIONS PLAN</t>
  </si>
  <si>
    <t>vATCSCC ADVZY 001 DCC 06/23/2023 OPERATIONS PLAN</t>
  </si>
  <si>
    <t>vATCSCC ADVZY 002 DCC 06/23/2023 TEXAS HOTLINE_FYI</t>
  </si>
  <si>
    <t>IAH/ZHU</t>
  </si>
  <si>
    <t>vATCSCC ADVZY 001 IAH/ZHU 06/24/2023 CDM GROUND STOP</t>
  </si>
  <si>
    <t>vATCSCC ADVZY 002 IAH/ZHU 06/24/2023 CDM GS CNX</t>
  </si>
  <si>
    <t>vATCSCC ADVZY 003 DCC 06/23/2023 TEXAS HOTLINE_FYI</t>
  </si>
  <si>
    <t>vATCSCC ADVZY 002 DCC 06/30/2023 ROUTE RQD /FL</t>
  </si>
  <si>
    <t>vATCSCC ADVZY 003 DCC 06/30/2023 ROUTE RMD</t>
  </si>
  <si>
    <t>vATCSCC ADVZY 004 DCA/ZDC 06/30/2023 CDM GROUND STOP</t>
  </si>
  <si>
    <t>vATCSCC ADVZY 001 DCA/ZDC 07/01/2023 CDM GROUND STOP</t>
  </si>
  <si>
    <t>vATCSCC ADVZY 002 DCA/ZDC 07/01/2023 CDM GROUND STOP</t>
  </si>
  <si>
    <t>vATCSCC ADVZY 003 DCA/ZDC 07/01/2023 CDM GS CNX</t>
  </si>
  <si>
    <t>vATCSCC ADVZY 004 DCA/ZDC 07/01/2023 CDM GROUND STOP</t>
  </si>
  <si>
    <t>vATCSCC ADVZY 005 DCA/ZDC 07/01/2023 CDM GS CNX</t>
  </si>
  <si>
    <t>vATCSCC ADVZY 006 DCC 07/01/2023 ROUTE RQD</t>
  </si>
  <si>
    <t>vATCSCC ADVZY 007 DCA/ZDC 07/01/2023 CDM GROUND STOP</t>
  </si>
  <si>
    <t>vATCSCC ADVZY 008 DCA/ZDC 07/01/2023 CDM GROUND STOP</t>
  </si>
  <si>
    <t>vATCSCC ADVZY 009 DCA/ZDC 07/01/2023 CDM GS CNX</t>
  </si>
  <si>
    <t>ZAB_to_DEN</t>
  </si>
  <si>
    <t>vATCSCC ADVZY 001 DCC 07/8/2023 ROUTE RQD</t>
  </si>
  <si>
    <t>vATCSCC ADVZY 001 DCC 07/08/2023 ROUTE REQ /FL</t>
  </si>
  <si>
    <t>vATCSCC ADVZY 002 DCC 07/08/2023 NY_METRO_HOTLINE_FYI</t>
  </si>
  <si>
    <t>vATCSCC ADVZY 03 DCC 07/09/2023 NY_METRO_HOTLINE_FYI</t>
  </si>
  <si>
    <t>WEATHER / VOLUME</t>
  </si>
  <si>
    <t>vATCSCC ADVZY 001 DCC 07/16/2023 ROUTE REQ /FL</t>
  </si>
  <si>
    <t>vATCSCC ADVZY 001 DCC 07/21/2023 OPERATIONS PLAN</t>
  </si>
  <si>
    <t>vATCSCC ADVZY 002 DCC 07/21/2023 TEXAS HOTLINE_FYI</t>
  </si>
  <si>
    <t>vATCSCC ADVZY 002 DCC 07/22/2023 TEXAS HOTLINE_FYI</t>
  </si>
  <si>
    <t>vATCSCC ADVZY 001 DCC 07/22/2023 OPERATIONS PLAN</t>
  </si>
  <si>
    <t>vATCSCC ADVZY 002 DCC 07/22/2023 ATLANTA HOTLINE_FYI</t>
  </si>
  <si>
    <t>vATCSCC ADVZY 001 DCC 07/23/2023 ATLANTA HOTLINE_FYI</t>
  </si>
  <si>
    <t>vATCSCC ADVZY 001 DCC 08/04/2023 ROUTE REQ /FL</t>
  </si>
  <si>
    <t>vATCSCC ADVZY 002 DCC 08/04/2023 ROUTE REQ /FL</t>
  </si>
  <si>
    <t>vATCSCC ADVZY 001 DCC 09/01/2023 FCA RQD</t>
  </si>
  <si>
    <t>vATCSCC ADVZY 002 DCC 09/01/2023 FCA RQD</t>
  </si>
  <si>
    <t>vATCSCC ADVZY 003 DCC 09/01/2023 OPERATIONS PLAN</t>
  </si>
  <si>
    <t>SAN/ZLA</t>
  </si>
  <si>
    <t>vATCSCC ADVZY 001 SAN/ZLA 09/02/2023 CDM GROUND STOP</t>
  </si>
  <si>
    <t>vATCSCC ADVZY 002 SAN/ZLA 09/02/2023 CDM GROUND STOP</t>
  </si>
  <si>
    <t>vATCSCC ADVZY 003 DCC 09/02/2023 SAN ARRIVAL DELAYS</t>
  </si>
  <si>
    <t>vATCSCC ADVZY 004 SAN/ZLA 09/02/2023 CDM GS CNX</t>
  </si>
  <si>
    <t>vATCSCC ADVZY 005 DCC 09/02/2023 WEST COAST HOTLINE_FYI</t>
  </si>
  <si>
    <t>vATCSCC ADVZY 001 DCC 09/15/2023 OPERATIONS PLAN</t>
  </si>
  <si>
    <t>vATCSCC ADVZY 002 DCC 09/15/2023 WEST COAST HOTLINE_FYI</t>
  </si>
  <si>
    <t>SECTOR SATURIZATION / NEW MIT</t>
  </si>
  <si>
    <t>vATCSCC ADVZY 003 SFO/ZOA 09/16/2023 CDM GROUND STOP</t>
  </si>
  <si>
    <t>vATCSCC ADVZY 004 SFO/ZOA 09/16/2023 CDM GROUND STOP</t>
  </si>
  <si>
    <t>vATCSCC ADVZY 005 DCC 09/15/2023 WEST COAST HOTLINE_FYI</t>
  </si>
  <si>
    <t>vATCSCC ADVZY 001 DCC 09/22/2023 ROUTE REQ /FL</t>
  </si>
  <si>
    <t>vATCSCC ADVZY 002 DCC 09/22/2023 ROUTE REQ /FL</t>
  </si>
  <si>
    <t>vATCSCC ADVZY 003 DCC 09/22/2023 OPERATIONS PLAN</t>
  </si>
  <si>
    <t>vATCSCC ADVZY 004 DCC 09/22/2023 FLORIDA HOTLINE_FYI</t>
  </si>
  <si>
    <t>vATCSCC ADVZY 005 DCC 09/23/2023 FLORIDA HOTLINE_FYI</t>
  </si>
  <si>
    <t>vATCSCC ADVZY 001 DCC 09/29/2023 ROUTE RQD</t>
  </si>
  <si>
    <t>vATCSCC ADVZY 002 DCC 09/29/2023 FCA RQD</t>
  </si>
  <si>
    <t>vATCSCC ADVZY 003 DCC 09/29/2023 FCA RQD</t>
  </si>
  <si>
    <t>vATCSCC ADVZY 004 DCC 09/29/2023 NY_METRO_HOTLINE_FYI</t>
  </si>
  <si>
    <t>STAFFING / VOLUME</t>
  </si>
  <si>
    <t>vATCSCC ADVZY 005 DCC 09/29/2023 ROUTE RQD</t>
  </si>
  <si>
    <t>vATCSCC ADVZY 006 DCC 09/29/2023 OPERATIONS PLAN</t>
  </si>
  <si>
    <t>vATCSCC ADVZY 007 JFK/ZNY 09/29/2023 CDM GROUND STOP</t>
  </si>
  <si>
    <t>vATCSCC ADVZY 001 JFK/ZNY 09/30/2023 CDM GROUND STOP</t>
  </si>
  <si>
    <t>vATCSCC ADVZY 009 DCC 09/30/2023 NY METRO HOTLINE_FYI</t>
  </si>
  <si>
    <t>vATCSCC ADVZY 002 DCC 09/30/2023 FLORIDA HOTLINE_FYI</t>
  </si>
  <si>
    <t>vATCSCC ADVZY 001 DCC 10/08/2023 ROUTE RQD /FL</t>
  </si>
  <si>
    <t>vATCSCC ADVZY 001 DCC 10/13/2023 OPERATIONS PLAN</t>
  </si>
  <si>
    <t>vATCSCC ADVZY 002 DCC 10/13/2023 FLORIDA HOTLINE_FYI</t>
  </si>
  <si>
    <t>vATCSCC ADVZY 003 DCC 10/14/2023 FLORIDA HOTLINE_FYI</t>
  </si>
  <si>
    <t>vATCSCC ADVZY 001 DCC 10/20/2023 ROUTE RQD</t>
  </si>
  <si>
    <t>vATCSCC ADVZY 001 DCC 10/21/2023 OPERATIONS PLAN</t>
  </si>
  <si>
    <t>vATCSCC ADVZY 002 DCC 10/21/2023 EAST COAST HOTLINE_FYI</t>
  </si>
  <si>
    <t>vATCSCC ADVZY 003 DCC 10/22/2023 EAST COAST HOTLINE_FYI</t>
  </si>
  <si>
    <t>vATCSCC ADVZY 001 DCC 10/28/2023 EAST COAST HOTLINE_FYI</t>
  </si>
  <si>
    <t>vATCSCC ADVZY 002 DCC 10/28/2023 CTP TRANSATLANTIC OPERATIONS</t>
  </si>
  <si>
    <t>vATCSCC ADVZY 003 DCC 10/28/2023 CTP TRANSATLANTIC OPERATIONS UPDATE</t>
  </si>
  <si>
    <t>vATCSCC ADVZY 004 DCC 10/28/2023 EAST COAST HOTLINE_FYI</t>
  </si>
  <si>
    <t>vATCSCC ADVZY 001 DCC 11/03/2023 OPERATIONS PLAN</t>
  </si>
  <si>
    <t>vATCSCC ADVZY 002 DCC 11/03/2023 ROUTE RQD/FL</t>
  </si>
  <si>
    <t>vATCSCC ADVZY 003 DCC 11/03/2023 ROUTE RQD /FL</t>
  </si>
  <si>
    <t>vATCSCC ADVZY 004 DCC 11/03/2023 DC METRO HOTLINE_FYI</t>
  </si>
  <si>
    <t>vATCSCC ADVZY 005 DCA/ZDC 11/03/2023 CDM GROUND STOP</t>
  </si>
  <si>
    <t>vATCSCC ADVZY 006 DCA/ZDC 11/03/2023 CDM GROUND STOP</t>
  </si>
  <si>
    <t>vATCSCC ADVZY 001 DCA/ZDC 11/04/2023 CDM GS CNX</t>
  </si>
  <si>
    <t>vATCSCC ADVZY 002 DCC 11/04/2023 DC METRO HOTLINE_FYI</t>
  </si>
  <si>
    <t>vATCSCC ADVZY 001 DCC 11/06/2023 ROUTE RQD /FL</t>
  </si>
  <si>
    <t>vATCSCC ADVZY 002 DCC 11/06/2023 ROUTE RQD /FL</t>
  </si>
  <si>
    <t>vATCSCC ADVZY 003 DCC 11/06/2023 ROUTE RQD /FL</t>
  </si>
  <si>
    <t>vATCSCC ADVZY 001 DCC 11/10/2023 ROUTE RQD /FL</t>
  </si>
  <si>
    <t>vATCSCC ADVZY 002 DCC 11/10/2023 OPERATIONS PLAN</t>
  </si>
  <si>
    <t>vATCSCC ADVZY 003 DCC 11/10/2023 TEXAS HOTLINE_FYI</t>
  </si>
  <si>
    <t>vATCSCC ADVZY 004 DCC 11/11/2023 TEXAS HOTLINE_FYI</t>
  </si>
  <si>
    <t>vATCSCC ADVZY 001 DCC 11/11/2023 ATLANTA HOTLINE_FYI</t>
  </si>
  <si>
    <t>vATCSCC ADVZY 002 DCC 11/12/2023 ATLANTA HOTLINE_FYI</t>
  </si>
  <si>
    <t>vATCSCC ADVZY 001 DCC 11/17/2023 CHICAGO_HOTLINE_FYI</t>
  </si>
  <si>
    <t>vATCSCC ADVZY 002 DCC 11/17/2023 CHICAGO_HOTLINE_FYI</t>
  </si>
  <si>
    <t>vATCSCC ADVZY 001 DCC 11/24/2023 WEST COAST HOTLINE_FYI</t>
  </si>
  <si>
    <t>vATCSCC ADVZY 002 DCC 11/24/2023 NTOS ACTIVATION_FYI</t>
  </si>
  <si>
    <t>vATCSCC ADVZY 003 DCC 11/24/2023 WEST COAST HOTLINE_FYI</t>
  </si>
  <si>
    <t>vATCSCC ADVZY 001 DCC 12/01/2023 ROUTE RQD</t>
  </si>
  <si>
    <t>vATCSCC ADVZY 002 DCC 12/01/2023 ROUTE RQD</t>
  </si>
  <si>
    <t>vATCSCC ADVZY 002 DCC 12/01/2023 NY_METRO_HOTLINE_FYI</t>
  </si>
  <si>
    <t>vATCSCC ADVZY 002 DCC 12/02/2023 NY_METRO_HOTLINE_FYI</t>
  </si>
  <si>
    <t>vATCSCC ADVZY 001 DCC 12/08/2023 ROUTE RQD</t>
  </si>
  <si>
    <t>vATCSCC ADVZY 002 DCC 12/08/2023 CHICAGO HOTLINE_FYI</t>
  </si>
  <si>
    <t>vATCSCC ADVZY 003 DCC 12/08/2023 NTOS ACTIVATION_FYI</t>
  </si>
  <si>
    <t>vATCSCC ADVZY 004 DCC 12/08/2023 CHICAGO HOTLINE_FYI</t>
  </si>
  <si>
    <t>vATCSCC ADVZY 001 DCC 12/17/2023 ROUTE RQD /FL</t>
  </si>
  <si>
    <t>vATCSCC ADVZY 001 DCC 12/22/2023 CHICAGO HOTLINE_FYI</t>
  </si>
  <si>
    <t>vATCSCC ADVZY 002 DCC 12/22/2023 CHICAGO HOTLINE_FYI</t>
  </si>
  <si>
    <t>vATCSCC ADVZY 001 DCC 12/30/2023 FLORIDA HOTLINE_FYI</t>
  </si>
  <si>
    <t>vATCSCC ADVZY 001 DCC 12/31/2023 FLORIDA HOTLINE_FYI</t>
  </si>
  <si>
    <t>vATCSCC ADVZY 001 DCC 01/05/2024 WEST_COAST_HOTLINE_FYI</t>
  </si>
  <si>
    <t>vATCSCC ADVZY 002 DCC 01/06/2024 ROUTE RQD</t>
  </si>
  <si>
    <t>vATCSCC ADVZY 002 DCC 01/14/2024 ROUTE RQD /FL</t>
  </si>
  <si>
    <t>vATCSCC ADVZY 003 DCC 01/14/2024 NY_METRO_HOTLINE_FYI</t>
  </si>
  <si>
    <t>vATCSCC ADVZY 004 DCC 01/14/2024 NY_METRO_HOTLINE_FYI</t>
  </si>
  <si>
    <t>MDW/ZAU</t>
  </si>
  <si>
    <t>vATCSCC ADVZY 001 MDW/ZAU 01/16/2024 CDM GROUND STOP</t>
  </si>
  <si>
    <t>vATCSCC ADVZY 002 DCC 01/16/2024 CHICAGO HOTLINE_FYI</t>
  </si>
  <si>
    <t>vATCSCC ADVZY 003 MDW/ZAU 01/16/2024 CDM GROUND STOP</t>
  </si>
  <si>
    <t>vATCSCC ADVZY 004 MDW/ZAU 01/16/2024 CDM GROUND STOP</t>
  </si>
  <si>
    <t>vATCSCC ADVZY 005 DCC 01/16/2024 CHICAGO HOTLINE_FYI</t>
  </si>
  <si>
    <t>vATCSCC ADVZY 001 DCC 01/19/2024 WEST_COAST_FYI</t>
  </si>
  <si>
    <t>vATCSCC ADVZY 002 DCC 01/20/2024 ROUTE RQD</t>
  </si>
  <si>
    <t>vATCSCC ADVZY 003 DCC 01/20/2024 CDM GROUND STOP</t>
  </si>
  <si>
    <t>vATCSCC ADVZY 004 DCC 01/20/2024 CDM GROUND STOP</t>
  </si>
  <si>
    <t>DDC</t>
  </si>
  <si>
    <t>vATCSCC ADVZY 005 DDC 01/20/2024 CDM GROUND STOP</t>
  </si>
  <si>
    <t>vATCSCC ADVZY 006 DCC 01/20/2024 WEST_COAST_HOTLINE_FYI</t>
  </si>
  <si>
    <t>vATCSCC ADVZY 002 DCC 01/21/2024 ROUTE RQD /FL</t>
  </si>
  <si>
    <t>vATCSCC ADVZY 001 DCC 01/26/2024 ROUTE RQD</t>
  </si>
  <si>
    <t>vATCSCC ADVZY 002 DCC 01/26/2024 ROUTE RQD</t>
  </si>
  <si>
    <t>vATCSCC ADVZY 003 DCC 01/26/2024 ROUTE RMD</t>
  </si>
  <si>
    <t>vATCSCC ADVZY 004 DCC 01/26/2024 ROUTE RQD /FL</t>
  </si>
  <si>
    <t>vATCSCC ADVZY 005 DCC 01/26/2024 ROUTE RQD /FL</t>
  </si>
  <si>
    <t>vATCSCC ADVZY 006 DCC 01/26/2024 ROUTE REQ /FL</t>
  </si>
  <si>
    <t>vATCSCC ADVZY 007 DCC 01/26/2024 NY_METRO_HOTLINE_FYI</t>
  </si>
  <si>
    <t>vATCSCC ADVZY 008 DCC 01/26/2024 NY_METRO_HOTLINE_FYI</t>
  </si>
  <si>
    <t>vATCSCC ADVZY 001 DCC 02/02/2024 MIDWEST_HOTLINE_FYI</t>
  </si>
  <si>
    <t>vATCSCC ADVZY 001 DCC 02/03/2024 MIDWEST_HOTLINE_FYI</t>
  </si>
  <si>
    <t>vATCSCC ADVZY 005 DDC 04/02/2024 CDM GROUND STOP</t>
  </si>
  <si>
    <t>vATCSCC ADVZY 001 DCC 02/09/2024 ROUTE RQD</t>
  </si>
  <si>
    <t>vATCSCC ADVZY 002 DCC 02/09/2024 ROUTE RQD</t>
  </si>
  <si>
    <t>vATCSCC ADVZY 003 DCC 02/09/2024 FLORIDA HOTLINE_FYI</t>
  </si>
  <si>
    <t>vATCSCC ADVZY 004 DCC 02/10/2024 FLORIDA HOTLINE_FYI</t>
  </si>
  <si>
    <t>vATCSCC ADVZY 001 DCC 02/10/2024 WEST COAST HOTLINE_FYI</t>
  </si>
  <si>
    <t>vATCSCC ADVZY 002 DCC 02/10/2024 WEST COAST HOTLINE_FYI</t>
  </si>
  <si>
    <t>vATCSCC ADVZY 001 DCC 02/16/2024 OPERATIONS PLAN</t>
  </si>
  <si>
    <t>vATCSCC ADVZY 002 DCC 02/16/2024 TEXAS HOTLINE_FYI</t>
  </si>
  <si>
    <t>DAL/ZFW</t>
  </si>
  <si>
    <t>vATCSCC ADVZY 001 DAL/ZFW 02/17/2024 CDM GROUND STOP</t>
  </si>
  <si>
    <t>vATCSCC ADVZY 002 DAL/ZFW 02/17/2024 CDM GS CNX</t>
  </si>
  <si>
    <t>vATCSCC ADVZY 003 DAL/ZFW 02/17/2024 CDM GROUND STOP</t>
  </si>
  <si>
    <t>vATCSCC ADVZY 004 DAL/ZFW 02/17/2024 CDM GROUND STOP</t>
  </si>
  <si>
    <t>vATCSCC ADVZY 005 DCC 02/17/2024 TEXAS HOTLINE_FYI</t>
  </si>
  <si>
    <t>vATCSCC ADVZY 001 DCC 02/23/2024 ROUTE RQD</t>
  </si>
  <si>
    <t>vATCSCC ADVZY 002 DCC 02/23/2024 ROUTE RQD</t>
  </si>
  <si>
    <t>vATCSCC ADVZY 001 DCC 03/09/2024 TEXAS HOTLINE_FYI</t>
  </si>
  <si>
    <t>IAH/ZFW</t>
  </si>
  <si>
    <t>vATCSCC ADVZY 001 IAH/ZFW 03/10/2024 CDM GROUND STOP</t>
  </si>
  <si>
    <t>vATCSCC ADVZY 002 IAH/ZFW 03/10/2024 CDM GS CNX</t>
  </si>
  <si>
    <t>vATCSCC ADVZY 003 DCC 03/10/2024 TEXAS HOTLINE_FYI</t>
  </si>
  <si>
    <t>OTHER / MILITARY</t>
  </si>
  <si>
    <t>vATCSCC ADVZY 002 EWR/ZNY 03/10/2024 CDM GROUND STOP</t>
  </si>
  <si>
    <t>vATCSCC ADVZY 003 EWR/ZNY 03/10/2024 CDM GROUND STOP</t>
  </si>
  <si>
    <t>vATCSCC ADVZY 004 EWR/ZNY 03/10/2024 CDM GROUND STOP</t>
  </si>
  <si>
    <t>vATCSCC ADVZY 005 DCC 03/10/2024 NY METRO HOTLINE_FYI</t>
  </si>
  <si>
    <t>vATCSCC ADVZY 001 DCC 03/15/2024 FLORIDA HOTLINE_FYI</t>
  </si>
  <si>
    <t>vATCSCC ADVZY 002 DCC 03/15/2024 ROUTE RQD</t>
  </si>
  <si>
    <t>vATCSCC ADVZY 003 DCC 03/15/2024 ROUTE RQD</t>
  </si>
  <si>
    <t>vATCSCC ADVZY 001 DCC 03/22/2024 ROUTE RQD</t>
  </si>
  <si>
    <t>vATCSCC ADVZY 002 DCC 03/22/2024 OPERATIONS PLAN</t>
  </si>
  <si>
    <t>vATCSCC ADVZY 003 DCC 03/22/2024 CHICAGO HOTLINE_FYI</t>
  </si>
  <si>
    <t>vATCSCC ADVZY 001 DCC 03/23/2024 CHICAGO HOTLINE_FYI</t>
  </si>
  <si>
    <t>vATCSCC ADVZY 001 DCC 03/29/2023 ROUTE RQD</t>
  </si>
  <si>
    <t>vATCSCC ADVZY 002 DCC 03/29/2024 WEST COAST HOTLINE_FYI</t>
  </si>
  <si>
    <t>vATCSCC ADVZY 001 DCC 03/30/2024 WEST COAST HOTLINE_FYI</t>
  </si>
  <si>
    <t>vATCSCC ADVZY 001 DCC 03/30/2024 ROUTE RQD /FL</t>
  </si>
  <si>
    <t>vATCSCC ADVZY 001 DCC 04/06/2024 NY METRO HOTLINE_FYI</t>
  </si>
  <si>
    <t>vATCSCC ADVZY 001 DCC 04/12/2024 CHICAGO_HOTLINE_FYI</t>
  </si>
  <si>
    <t>vATCSCC ADVZY 002 DCC 04/12/2024 DCC_DASHBOARD_FYI</t>
  </si>
  <si>
    <t>vATCSCC ADVZY 003 DCC 04/12/2024 CHICAGO_HOTLINE_FYI</t>
  </si>
  <si>
    <t>vATCSCC ADVZY 001 DCC 04/20/2024 EAST COAST HOTLINE_FYI</t>
  </si>
  <si>
    <t>vATCSCC ADVZY 001 DCC 05/24/2024 OPERATIONS PLAN</t>
  </si>
  <si>
    <t>vATCSCC ADVZY 002 DCC 05/24/2024 TEXAS HOTLINE_FYI</t>
  </si>
  <si>
    <t>vATCSCC ADVZY 003 DCC 05/24/2024 ROUTE RQD</t>
  </si>
  <si>
    <t>vATCSCC ADVZY 001 DCC 05/25/2024 ROUTE RQD</t>
  </si>
  <si>
    <t>vATCSCC ADVZY 002 DCC 05/25/2024 TEXAS_HOTLINE_FYI</t>
  </si>
  <si>
    <t>vATCSCC ADVZY 002 DCC 05/31/2024 ROUTE RQD</t>
  </si>
  <si>
    <t>vATCSCC ADVZY 003 DCC 05/31/2024 ROUTE FYI</t>
  </si>
  <si>
    <t>vATCSCC ADVZY 003 DCC 06/01/2024 FLORIDA HOTLINE_FYI</t>
  </si>
  <si>
    <t>vATCSCC ADVZY 003 DCC 06/07/2024 WEST COAST HOTLINE_FYI</t>
  </si>
  <si>
    <t>vATCSCC ADVZY 001 DCC 06/08/2024 OPERATIONS PLAN</t>
  </si>
  <si>
    <t>vATCSCC ADVZY 001 DCC 06/29/2024 ROUTE RQD</t>
  </si>
  <si>
    <t>vATCSCC ADVZY 002 DCC 06/29/2024 ROUTE RQD /FL</t>
  </si>
  <si>
    <t>vATCSCC ADVZY 004 DCA/ZDC 06/30/2024 CDM GROUND STOP</t>
  </si>
  <si>
    <t>vATCSCC ADVZY 005 DCA/ZDC 06/30/2024 CDM GROUND STOP</t>
  </si>
  <si>
    <t>vATCSCC ADVZY 003 DCC 07/27/2024 TEXAS HOTLINE_FYI</t>
  </si>
  <si>
    <t>vATCSCC ADVZY 002 DCC 08/02/2024 CHICAGO HOTLINE_FYI</t>
  </si>
  <si>
    <t>vATCSCC ADVZY 002 DCC 08/17/2024 WEST_COAST_HOTLINE_FYI</t>
  </si>
  <si>
    <t>vATCSCC ADVZY 001 DCC 08/23/2024 OPERATIONS PLAN</t>
  </si>
  <si>
    <t>vATCSCC ADVZY 002 DCC 08/23/2024 ROUTE RQD</t>
  </si>
  <si>
    <t>vATCSCC ADVZY 003 DCC 08/23/2024 FLORIDA HOTLINE_FYI</t>
  </si>
  <si>
    <t>vATCSCC ADVZY 001 DCC 08/24/2024 FLORIDA HOTLINE_FYI</t>
  </si>
  <si>
    <t>vATCSCC ADVZY 001 DCC 08/31/2024 OPERATIONS PLAN</t>
  </si>
  <si>
    <t>vATCSCC ADVZY 002 DCC 08/31/2024 ROUTE RQD</t>
  </si>
  <si>
    <t>vATCSCC ADVZY 003 DCC 08/31/2024 CHICAGO HOTLINE_FYI</t>
  </si>
  <si>
    <t>vATCSCC ADVZY 001 DCC 09/01/2024 Chicago HOTLINE_FYI</t>
  </si>
  <si>
    <t>vATCSCC ADVZY 001 DCC 09/06/2024 ATLANTA HOTLINE_FYI</t>
  </si>
  <si>
    <t>vATCSCC ADVZY 003 DCC 09/07/2024 ATLANTA HOTLINE_FYI</t>
  </si>
  <si>
    <t>vATCSCC ADVZY 002 DCC 09/12/2024 ROUTE RQD</t>
  </si>
  <si>
    <t>vATCSCC ADVZY 001 DCC 09/20/2024 OPERATIONS PLAN</t>
  </si>
  <si>
    <t>vATCSCC ADVZY 002 DCC 09/20/2024 ATLANTA HOTLINE_FYI</t>
  </si>
  <si>
    <t>NO_SPANE_MOD</t>
  </si>
  <si>
    <t>GATE BALANCE/VOLUME</t>
  </si>
  <si>
    <t>vATCSCC ADVZY 003 DCC 09/20/2024 ATLANTA HOTLINE_FYI</t>
  </si>
  <si>
    <t>vATCSCC ADVZY 001 DCC 09/27/2024 NY METRO HOTLINE_FYI</t>
  </si>
  <si>
    <t>vATCSCC ADVZY 002 DCC 09/27/2024 WEST COAST HOTLINE_FYI</t>
  </si>
  <si>
    <t>vATCSCC ADVZY 003 DCC 09/28/2024 WESTCOAST HOTLINE_FYI</t>
  </si>
  <si>
    <t>vATCSCC ADVZY 004 DCC 09/28/2024 NY METRO HOTLINE_FYI</t>
  </si>
  <si>
    <t>vATCSCC ADVZY 001 DCC 10/11/2024 OPERATIONS PLAN</t>
  </si>
  <si>
    <t>vATCSCC ADVZY 002 DCC 10/11/2024 WEST COAST HOTLINE_FYI</t>
  </si>
  <si>
    <t>LAS/ZLA</t>
  </si>
  <si>
    <t>vATCSCC ADVZY 003 LAS/ZLA 10/11/2024 CDM GROUND STOP</t>
  </si>
  <si>
    <t>vATCSCC ADVZY 004 LAS/ZLA 10/11/2024 CDM GS CNX</t>
  </si>
  <si>
    <t>vATCSCC ADVZY 001 DCC 10/12/2024 OPERATIONS PLAN</t>
  </si>
  <si>
    <t>vATCSCC ADVZY 002 DCC 10/12/2024 ROUTE RMD</t>
  </si>
  <si>
    <t>vATCSCC ADVZY 003 DCC 10/12/2024 ROUTE RMD</t>
  </si>
  <si>
    <t>vATCSCC ADVZY 004 DCC 10/12/2024 ROUTE RMD</t>
  </si>
  <si>
    <t>vATCSCC ADVZY 005 DCC 10/12/2024 OPERATIONS PLAN</t>
  </si>
  <si>
    <t>vATCSCC ADVZY 006 DCC 10/12/2024 OPERATIONS PLAN</t>
  </si>
  <si>
    <t>vATCSCC ADVZY 001 DCC 10/19/2024 OPERATIONS PLAN</t>
  </si>
  <si>
    <t>vATCSCC ADVZY 002 DCC 11/16/2024 CHICAGO</t>
  </si>
  <si>
    <t>vATCSCC ADVZY 001 DCC 06/28/2025 ROUTE RQD</t>
  </si>
  <si>
    <t>vATCSCC ADVZY 001 DCC 07/28/2025 ATLANTA HOTLINE_FYI</t>
  </si>
  <si>
    <t>vATCSCC ADVZY 001 DCC 09/28/2025 EAST COAST HOTLINE_FYI</t>
  </si>
  <si>
    <t>vATCSCC ADVZY 003 DCC 09/28/2025 ST. LOUIS HOTLINE_FYI</t>
  </si>
  <si>
    <t>vATCSCC ADVZY 004 DCC 09/28/2025 NY METRO HOTLINE_FYI</t>
  </si>
  <si>
    <t>ROUTE</t>
  </si>
  <si>
    <t>19/0242    Departure delay (25 and Decreasing) at ZDC for DCA flights // NAVAID: // # of ACFT: 20 $ 04B08D</t>
  </si>
  <si>
    <t>19/0255    BOS via HNK 10MIT EXCL:NONE VOLUME:VOLUME 0255-0400 ZBW:ZNY $ 05A06Q</t>
  </si>
  <si>
    <t>19/0331    Departure delay (20 and Steady) at ZDC for DCA flights // NAVAID: // # of ACFT: $ 04A05D</t>
  </si>
  <si>
    <t>05/0004    SEA    LVMC    ARR:34L/34R DEP:34C    AAR(Strat):38 ADR:30</t>
  </si>
  <si>
    <t>05/0004    PDX    LVMC    ARR:10L/10R DEP:10L/10R    AAR(Strat):44 ADR:50</t>
  </si>
  <si>
    <t>EUG</t>
  </si>
  <si>
    <t>05/0004    EUG    LVMC    ARR:16L/16R DEP:16L/16R    AAR(Strat):36 ADR:36</t>
  </si>
  <si>
    <t>05/0004    SJC    VMC    ARR:30L/30R DEP:30L/30R    AAR(Strat):40 ADR:30</t>
  </si>
  <si>
    <t>05/0004    SMF    LVMC    ARR:17L/17R DEP:17L/17R    AAR(Strat):60 ADR:58</t>
  </si>
  <si>
    <t>SNS</t>
  </si>
  <si>
    <t>05/0004    SNS    LVMC    ARR:26/31 DEP:26/31    AAR(Strat):38 ADR:34</t>
  </si>
  <si>
    <t>05/0004    SFO    VMC    ARR:28L/28R DEP:28L/28R    AAR(Dyn):20 AAR Adjustment:STAFFING ADR:20</t>
  </si>
  <si>
    <t>05/0004    LAX    LVMC    ARR:24R/25L DEP:24L/25R    AAR(Strat):68 ADR:68</t>
  </si>
  <si>
    <t>SBA</t>
  </si>
  <si>
    <t>05/0004    SBA    LVMC    ARR:25 DEP:25/15R/15L    AAR(Strat):30 ADR:40</t>
  </si>
  <si>
    <t>SBP</t>
  </si>
  <si>
    <t>05/0004    SBP    LVMC    ARR:29 DEP:29    AAR(Strat):30 ADR:30</t>
  </si>
  <si>
    <t>05/0004    SFO arrivals via ALL 20MIT VOLUME:VOLUME 0100-0500 NCT:ZOA</t>
  </si>
  <si>
    <t>05/0004    SJC arrivals via ALL 20MIT VOLUME:VOLUME 0100-0500 NCT:ZOA</t>
  </si>
  <si>
    <t>05/0004    LAX arrivals via ALL 10MIT VOLUME:VOLUME 0100-0500 SCT:ZLA</t>
  </si>
  <si>
    <t>05/0004    SBA arrivals via ALL 20MIT VOLUME:VOLUME 0100-0500 SBA:ZLA</t>
  </si>
  <si>
    <t>05/0004    SBP arrivals via ALL 20MIT VOLUME:VOLUME 0100-0500 SBA:ZOA</t>
  </si>
  <si>
    <t>05/0004    SEA via HAWKZ 15MIT VOLUME:VOLUME 0100-0500 ZSE:ZOA</t>
  </si>
  <si>
    <t>CHINS</t>
  </si>
  <si>
    <t>05/0004    PDX via TMBRS 15MIT VOLUME:VOLUME 0100-0500 ZSE:ZOA</t>
  </si>
  <si>
    <t>05/0004    EUG via ALL 15MIT VOLUME:VOLUME 0100-0500 ZSE:ZOA</t>
  </si>
  <si>
    <t>05/0004    LAX via IRNMN 15MIT VOLUME:VOLUME 0100-0500 ZLA:ZOA</t>
  </si>
  <si>
    <t>05/0004    LAX via ANJLL 10MIT VOLUME:VOLUME 0100-0500 ZLA:ZLC</t>
  </si>
  <si>
    <t>05/0004    LAX via IRNMN 25MIT VOLUME:VOLUME 0100-0500 ZOA:ZSE</t>
  </si>
  <si>
    <t>05/0004    SBA via ALL 25MIT PER STREAM VOLUME:VOLUME 0100-0500 ZLA:ZOA</t>
  </si>
  <si>
    <t>05/2259    PHL    VMC    ARR:27R/35 DEP:27L    AAR(Strat):50 ADR:28</t>
  </si>
  <si>
    <t>05/2259    BOS    VMC    ARR:22L DEP:22R    AAR(Strat):36 ADR:36</t>
  </si>
  <si>
    <t>05/2259    DTW    VMC    ARR:21L/22R DEP:21R/22L    AAR(Strat):76 ADR:60</t>
  </si>
  <si>
    <t>05/2259    PHL arrivals via BOJID 20MIT VOLUME:VOLUME 2359-0400 PHL:ZNY</t>
  </si>
  <si>
    <t>05/2259    PHL arrivals via SPUDS 20MIT VOLUME:VOLUME 2359-0400 PHL:ZNY</t>
  </si>
  <si>
    <t>05/2259    PHL arrivals via ESSSO 10MIT VOLUME:VOLUME 2359-0400 PHL:ZDC</t>
  </si>
  <si>
    <t>05/2259    PHL arrivals via JIIMS 20MIT VOLUME:VOLUME 2359-0400 PHL:ZDC</t>
  </si>
  <si>
    <t>05/2259    PHL via PSB 40MIT VOLUME:VOLUME 2359-0400 ZNY:ZOB</t>
  </si>
  <si>
    <t>05/2259    PHL via COFAX 25MIT VOLUME:VOLUME 2359-0400 ZNY:ZOB</t>
  </si>
  <si>
    <t>05/2259    PHL via HARVA 25MIT VOLUME:VOLUME 2359-0400 ZNY:ZBW</t>
  </si>
  <si>
    <t>05/2259    PHL via RIFLE 40MIT VOLUME:VOLUME 2359-0400 ZNY:ZBW</t>
  </si>
  <si>
    <t>BRIGS</t>
  </si>
  <si>
    <t>05/2259    PHL via BRIGS 40MIT VOLUME:VOLUME 2359-0400 ZNY:ZDC</t>
  </si>
  <si>
    <t>05/2259    PHL via COFAX 30MIT VOLUME:VOLUME 2359-0400 ZOB:ZAU</t>
  </si>
  <si>
    <t>05/2259    PHL via PSB 50MIT VOLUME:VOLUME 2359-0400 ZOB:CZYZ</t>
  </si>
  <si>
    <t>PAATS</t>
  </si>
  <si>
    <t>05/2259    PHL via PAATS 15MIT VOLUME:VOLUME 2359-0400 ZDC:ZTL</t>
  </si>
  <si>
    <t>05/2259    PHL via PAATS 20MIT VOLUME:VOLUME 2359-0400 ZDC:ZID</t>
  </si>
  <si>
    <t>05/2259    PHL via JIIMS 25MIT VOLUME:VOLUME 2359-0400 ZDC:ZJX</t>
  </si>
  <si>
    <t>06/0113    PHL via BRIGS 25MIT VOLUME:VOLUME 0113-0400 ZNY:ZDC</t>
  </si>
  <si>
    <t>06/0328    PHL arrivals via JIIMS 10MIT VOLUME:VOLUME 0328-0400 PHL:ZDC</t>
  </si>
  <si>
    <t>06/0328    PHL via BRIGS 15MIT VOLUME:VOLUME 0328-0400 ZNY:ZDC</t>
  </si>
  <si>
    <t>18/2228    SEA    LVMC    ARR:16L/16R DEP:16L    AAR(Strat):40 ADR:28</t>
  </si>
  <si>
    <t>18/2228    PDX    LVMC    ARR:10L/10R DEP:10L/10R    AAR(Strat):44 ADR:50</t>
  </si>
  <si>
    <t>18/2228    ANC    LVMC    ARR:07L/07R DEP:07L/33    AAR(Strat):30 ADR:28</t>
  </si>
  <si>
    <t>18/2228    YVR    LVMC    ARR:08L/08R DEP:08R    AAR(Strat):32 ADR:44</t>
  </si>
  <si>
    <t>18/2228    PDX arrivals via KRATR 10MIT VOLUME:VOLUME 2300-0300 P80:ZSE</t>
  </si>
  <si>
    <t>GRIZZ</t>
  </si>
  <si>
    <t>18/2228    YVR arrivals via GRIZZ 10MIT VOLUME:VOLUME 2300-0300 YVR:ZSE</t>
  </si>
  <si>
    <t>18/2228    SEA via MARNR 15MIT VOLUME:VOLUME 2300-0300 ZSE:CZVR</t>
  </si>
  <si>
    <t>TOU</t>
  </si>
  <si>
    <t>18/2228    PDX via TOU 10MIT VOLUME:VOLUME 2300-0300 ZSE:CZVR</t>
  </si>
  <si>
    <t>18/2228    ANC via ALL 25MIT PER STREAM VOLUME:VOLUME 2300-0300 ZAN:CZVR</t>
  </si>
  <si>
    <t>18/2228    YVR via ALL 5MIT NO STACKS VOLUME:VOLUME 2300-0300 CZVR:ZAN</t>
  </si>
  <si>
    <t>DLN</t>
  </si>
  <si>
    <t>20/1802    DEN via DLN 15MIT AS ONE EXCL:NONE VOLUME:iniBuilds Group Flight 1800-2100 ZLC:ZSE $ 05A01Q</t>
  </si>
  <si>
    <t>20/1803    DEN via J52 15MIT AS ONE EXCL:NONE VOLUME:iniBuilds Group Flight 1800-2100 ZLC:ZSE $ 05A01Q</t>
  </si>
  <si>
    <t>20/1800 ZLC:ZDV 15 MIT per stream (not as one) EXCL:NONE VOLUME: iniBuilds/XP72 Group FLight 1800-2100</t>
  </si>
  <si>
    <t>VCTRZ</t>
  </si>
  <si>
    <t>25/2033    DTW via VCTRZ 10MIT VOLUME:VOLUME 2300-0300 ZOB:ZAU</t>
  </si>
  <si>
    <t>25/2033    DTW via TORRR 15MIT VOLUME:VOLUME 2300-0300 ZOB:ZAU</t>
  </si>
  <si>
    <t>25/2033    ORD via ZZIPR 15MIT PER STREAM VOLUME:VOLUME 2300-0300 ZAU:ZMP</t>
  </si>
  <si>
    <t>25/2033    ORD via MYRRS 30MIT PER STREAM VOLUME:VOLUME 2300-0300 ZAU:ZMP</t>
  </si>
  <si>
    <t>25/2033    ORD via WYNDE 15MIT VOLUME:VOLUME 2300-0300 ZAU:ZOB</t>
  </si>
  <si>
    <t>25/2033    ORD via WATSN 15MIT VOLUME:VOLUME 2300-0300 ZAU:ZOB</t>
  </si>
  <si>
    <t>25/2033    ORD via FWA 30MIT VOLUME:VOLUME 2300-0300 ZAU:ZID</t>
  </si>
  <si>
    <t>25/2033    ORD via BONNT 20IMT VOLUME:VOLUME 2300-0300 ZAU:ZID</t>
  </si>
  <si>
    <t>25/2035    DTW    VMC    ARR:21L/22R DEP:21R/22L    AAR(Strat):76 ADR:60 $ 01A05</t>
  </si>
  <si>
    <t>25/2343  ORD via FWA 20MIT VOLUME:VOLUME 2343-0300 ZID:ZDC</t>
  </si>
  <si>
    <t>02/1345    BOS    VMC    ARR:32/33L DEP:27    AAR(Strat):40 ADR:40 $ 01C00A</t>
  </si>
  <si>
    <t>02/1400    BOS via ROBUC 40MIT VOLUME:VOLUME 1400-2300 A90:ZBW</t>
  </si>
  <si>
    <t>02/1400    BOS via MERIT 35MIT VOLUME:VOLUME 1400-2300 ZBW:N90</t>
  </si>
  <si>
    <t>02/1400    BOS via JFK 35MIT VOLUME:VOLUME 1400-2300 ZBW:ZNY</t>
  </si>
  <si>
    <t>02/1400    BOS via JFUND 40MIT VOLUME:VOLUME 1400-2300 A90:ZBW</t>
  </si>
  <si>
    <t>02/1400    BOS via HNK 30MIT VOLUME:VOLUME 1400-2300 ZBW:ZNY</t>
  </si>
  <si>
    <t>STOLI</t>
  </si>
  <si>
    <t>02/1400    BOS via STOLI 35MIT VOLUME:VOLUME 1400-2300 ZBW:ZUL</t>
  </si>
  <si>
    <t>ENE</t>
  </si>
  <si>
    <t>02/1400    BOS via ENE STOP TYPE:ALL VOLUME:VOLUME 1400-2300 ZBW:ZUL</t>
  </si>
  <si>
    <t>DUNEE</t>
  </si>
  <si>
    <t>02/1400    PHL via DUNEE 20MIT VOLUME:VOLUME 1400-2300 ZNY:ZBW</t>
  </si>
  <si>
    <t>02/1400    PHL via DNY 20MIT VOLUME:VOLUME 1400-2300 ZNY:ZBW</t>
  </si>
  <si>
    <t>02/1400    PHL via ESSSO 30MIT VOLUME:VOLUME 1400-2300 ZNY:ZDC</t>
  </si>
  <si>
    <t>02/1400    EWR via CRANK 10MIT VOLUME:VOLUME 1400-2300 N90:ZBW</t>
  </si>
  <si>
    <t>02/1400    EWR via DUNEE 20MIT VOLUME:VOLUME 1400-2300 ZNY:ZBW</t>
  </si>
  <si>
    <t>ARD</t>
  </si>
  <si>
    <t>02/1400    EWR via ARD 30MIT VOLUME:VOLUME 1400-2300 ZNY:ZDC</t>
  </si>
  <si>
    <t>AEX</t>
  </si>
  <si>
    <t>LIT</t>
  </si>
  <si>
    <t>03/1921    LIT LTFC via ALL 10MIT PER STREAM EXCL:NONE VOLUME:TPC Group Flight 1900-2100 LIT:ZME $ 05A06Q</t>
  </si>
  <si>
    <t>08/2232    SLC arrivals via DELTA STAR 15 MIT AS ONE VOLUME:VOLUME 2359-0400 ZLC:ZLA</t>
  </si>
  <si>
    <t>KDEN</t>
  </si>
  <si>
    <t>08/2247    KDEN    VMC    ARR:34R/35L/35R DEP:8/25/34L    AAR(Strat):96 ADR:96 $ 01A05</t>
  </si>
  <si>
    <t>11/1801    ABQ via ALL 10MIT AS ONE EXCL:NONE VOLUME:XP72 1800-2100 ZAB:ZLA</t>
  </si>
  <si>
    <t>15/2300     ORD via WYNDE 15 MIT VOLUME:VOLUME 2300-0300 ZAU:ZOB</t>
  </si>
  <si>
    <t>15/2300     ORD via WATSN 20 MIT VOLUME:VOLUME 2300-0300 ZAU:ZOB</t>
  </si>
  <si>
    <t>15/2300     ORD via BONNT 15 MIT VOLUME:VOLUME 2300-0300 ZAU:ZID</t>
  </si>
  <si>
    <t>15/2300     ORD via FWA   25 MIT VOLUME:VOLUME 2300-0300 ZAU:ZID</t>
  </si>
  <si>
    <t>15/2300     ORD via BENKY STAR 15 MIT VOLUME:VOLUME 2300-0300 ZAU:ZKC</t>
  </si>
  <si>
    <t>15/2300     ORD via TRTLL STAR 15 MIT VOLUME:VOLUME 2300-0300 ZAU:ZKC</t>
  </si>
  <si>
    <t>15/2300     ORD via ZZIPR 25 MIT VOLUME:VOLUME 2300-0300 ZAU:ZMP</t>
  </si>
  <si>
    <t>15/2300     ORD via MYRRS 25 MIT VOLUME:VOLUME 2300-0300 ZAU:ZMP</t>
  </si>
  <si>
    <t>16/2311     CLE via ROKNN 15MIT VOLUME:VOLUME 2311-0300 ZOB:ZID</t>
  </si>
  <si>
    <t>16/2311     CLE via TRYBE 15MIT VOLUME:VOLUME 2311-0300 ZOB:ZDC</t>
  </si>
  <si>
    <t>16/0055    IAD via MGW 10MIT EXCL:NONE VOLUME:VOLUME 0056-0300 ZDC:ZOB</t>
  </si>
  <si>
    <t>16/0055    IAD via BURTT 10MIT AS ONE EXCL:NONE VOLUME:VOLUME 0056-0300 ZDC:ZID</t>
  </si>
  <si>
    <t>16/2218    ATL    VMC    ARR:26R/27L/28 DEP:26L/27R    AAR(Strat):96 ADR:76</t>
  </si>
  <si>
    <t>29/1746    General reroute (Planning) // TFC: MSY flights to MCO // NEW ROUTE: SJI J2 CEW CABLO BITTE JAFAR2 [PB:] [CDR:] // Modified? // As published? // UPT? No // Ad hoc? // True 2300-0300 $ 08A01A</t>
  </si>
  <si>
    <t>29/1750    Preferred route (Required) // TFC: MCO flights to MSY // NEW ROUTE: EPCOT2 MUGLS  PATOY Q116 JAWJA  SJI SLIDD2 [PB:] [CDR:] // Modified? // As published? // UPT? Not applicable // Ad hoc? // False 2300-0300 $ 08D01R</t>
  </si>
  <si>
    <t>06/2300  SDF LTFC via ALL 15MIT PER STREAM EXCL:NONE VOLUME:VOLUME 2300-0300 ZID:ZME</t>
  </si>
  <si>
    <t>06/2300  SDF LTFC via ALL 15MIT PER STREAM EXCL:NONE VOLUME:VOLUME 2300-0300 ZID:ZKC</t>
  </si>
  <si>
    <t>06/2300  SDF LTFC via ALL 15MIT PER STREAM EXCL:NONE VOLUME:VOLUME 2300-0300 ZID:ZAU</t>
  </si>
  <si>
    <t>06/2300  SDF LTFC via ALL 15MIT PER STREAM EXCL:NONE VOLUME:VOLUME 2300-0300 ZID:ZOB</t>
  </si>
  <si>
    <t>06/2300  SDF LTFC via ALL 15MIT PER STREAM EXCL:NONE VOLUME:VOLUME 2300-0300 ZID:ZDC</t>
  </si>
  <si>
    <t>06/2300  SDF LTFC via ALL 15MIT PER STREAM EXCL:NONE VOLUME:VOLUME 2300-0300 ZID:ZTL</t>
  </si>
  <si>
    <t>07/2245    BOS    VMC    ARR:4L/4R     DEP:04L/04R/09    AAR(Strat):54 ADR:54    $ 01O01</t>
  </si>
  <si>
    <t>07/2300    JFK via HOGGS NO STACKS VOLUME:VOLUME 2300-0300 ZNY:ZDC</t>
  </si>
  <si>
    <t>07/2300    JFK via CCC NO STACKS VOLUME:VOLUME 2300-0300 N90:ZBW</t>
  </si>
  <si>
    <t>07/2300    JFK via IGN NO STACKS VOLUME:VOLUME 2300-0300 ZNY:ZBW</t>
  </si>
  <si>
    <t>07/2300    JFK via LVZ NO STACKS VOLUME:VOLUME 2300-0300 ZNY:ZOB</t>
  </si>
  <si>
    <t>07/2300    BWI via J174 20MIT VOLUME:VOLUME 2300-0300 ZDC:ZBW</t>
  </si>
  <si>
    <t>THHMP</t>
  </si>
  <si>
    <t>07/2300    BWI via THHMP 20MIT VOLUME:VOLUME 2300-0300 ZDC:ZTL</t>
  </si>
  <si>
    <t>07/2300    BWI via THHMP 30MIT VOLUME:VOLUME 2300-0300 ZDC:ZJX</t>
  </si>
  <si>
    <t>07/2300    BWI via NUSMM 20MIT VOLUME:VOLUME 2300-0300 ZDC:ZOB</t>
  </si>
  <si>
    <t>07/2300    BWI via TBART 40MIT AS ONE VOLUME:VOLUME 2300-0300 ZDC:ZID</t>
  </si>
  <si>
    <t>KMCO</t>
  </si>
  <si>
    <t>27/1415    KMCO    LVMC    ARR:17L/18R DEP:17R/18L    AAR(Strat):64 ADR:60 $ 01O01</t>
  </si>
  <si>
    <t>LPERD</t>
  </si>
  <si>
    <t>27/1421    MCO via LPERD 15MIT EXCL:NONE VOLUME:VOLUME 2300-0300 ZJX:ZDC $ 05A01A</t>
  </si>
  <si>
    <t>27/1422    MCO via LPERD 15MIT EXCL:NONE VOLUME:VOLUME 2300-0300 ZJX:ZTL $ 05A01A</t>
  </si>
  <si>
    <t>27/1423    MCO via ZJAYX 15MIT EXCL:NONE VOLUME:VOLUME 2300-0300 ZJX:ZTL $ 05A01A</t>
  </si>
  <si>
    <t>27/1424    MCO via CHRGE/CIGAR 15MIT EXCL:NONE VOLUME:VOLUME 2300-0300 ZJX:ZHU $ 05A01A</t>
  </si>
  <si>
    <t>ESENT</t>
  </si>
  <si>
    <t>27/1425    JAX via ESENT 15MIT EXCL:NONE VOLUME:VOLUME 2300-0300 ZJX:ZDC $ 05A01A</t>
  </si>
  <si>
    <t>27/1426    JAX via ESENT 15MIT EXCL:NONE VOLUME:VOLUME 2300-0300 ZJX:ZTL $ 05A01A</t>
  </si>
  <si>
    <t>27/1427    JAX via DUCHY/FINNE 15MIT EXCL:NONE VOLUME:VOLUME 2300-0300 ZJX:ZTL $ 05A01A</t>
  </si>
  <si>
    <t>JURDI</t>
  </si>
  <si>
    <t>27/2225    RDU via JURDI 15MIT AS ONE VOLUME:VOLUME 2300-0300 ZDC:ZJX</t>
  </si>
  <si>
    <t>GARIC</t>
  </si>
  <si>
    <t>27/2225    RDU via GARIC 15MIT VOLUME:VOLUME 2300-0300 ZDC:ZJX</t>
  </si>
  <si>
    <t>EBUTY</t>
  </si>
  <si>
    <t>27/2225    RDU via EBUTY 25MIT VOLUME:VOLUME 2300-0300 ZDC:ZTL</t>
  </si>
  <si>
    <t>ORF</t>
  </si>
  <si>
    <t>ISO</t>
  </si>
  <si>
    <t>27/2225    ORF via ISO 15MIT VOLUME:VOLUME 2300-0300 ZDC:ZJX</t>
  </si>
  <si>
    <t>DRONE</t>
  </si>
  <si>
    <t>27/2225    ORF via DRONE 20MIT PER STREAM VOLUME:VOLUME 2300-0300 ZDC:ZTL</t>
  </si>
  <si>
    <t>MOL</t>
  </si>
  <si>
    <t>27/2225    ORF via MOL 15MIT VOLUME:VOLUME 2300-0300 ZDC:ZID</t>
  </si>
  <si>
    <t>28/2210 PIT via HAYNZ 20MIT PER STREAM VOLUME:VOLUME 2359-0300 ZOB:ZNY</t>
  </si>
  <si>
    <t>VINSE</t>
  </si>
  <si>
    <t>28/2210    PIT via VINSE 40MIT VOLUME:VOLUME 2359-0300 ZOB:ZNY</t>
  </si>
  <si>
    <t>IHD</t>
  </si>
  <si>
    <t>28/2210    PIT via IHD 20MIT AS ONE VOLUME:VOLUME 2359-0300 ZOB:ZDC</t>
  </si>
  <si>
    <t>28/2210    PIT via FEWGA 30MIT VOLUME:VOLUME 2359-0300 ZOB:ZDC</t>
  </si>
  <si>
    <t>28/2210    PIT via FEWGA 20MIT AS ONE VOLUME:VOLUME 2359-0300 ZOB:ZID</t>
  </si>
  <si>
    <t>28/2210    PIT via JESEY 40MIT VOLUME:VOLUME 2359-0300 ZOB:ZID</t>
  </si>
  <si>
    <t>ACO</t>
  </si>
  <si>
    <t>28/2210    PIT via ACO 25MIT VOLUME:VOLUME 2359-0300 ZOB:ZAU</t>
  </si>
  <si>
    <t>YNG</t>
  </si>
  <si>
    <t>28/2210    PIT via YNG 25MIT VOLUME:VOLUME 2359-0300 ZOB:CZYZ</t>
  </si>
  <si>
    <t>28/2225    PIT via HNK 20 MIT VOLUME:VOLUME 2359-0300 ZNY:ZBW</t>
  </si>
  <si>
    <t>28/2225    PIT via PSB 20 MIT VOLUME:VOLUME 2359-0300 ZNY:N90</t>
  </si>
  <si>
    <t>29/0145 PIT via HAYNZ NO STACKS VOLUME:VOLUME 0145-0300 ZOB:ZNY</t>
  </si>
  <si>
    <t>29/0145    PIT via VINSE NO STACKS VOLUME:VOLUME 2359-0300 ZOB:ZNY</t>
  </si>
  <si>
    <t>29/0145    PIT via IHD NO STACKS VOLUME:VOLUME 2359-0300 ZOB:ZDC</t>
  </si>
  <si>
    <t>29/0145    PIT via FEWGA NO STACKS VOLUME:VOLUME 2359-0300 ZOB:ZDC</t>
  </si>
  <si>
    <t>29/0145    PIT via FEWGA NO STACKS VOLUME:VOLUME 2359-0300 ZOB:ZID</t>
  </si>
  <si>
    <t>29/0145    PIT via JESEY NO STACKS VOLUME:VOLUME 2359-0300 ZOB:ZID</t>
  </si>
  <si>
    <t>29/0145    PIT via ACO NO STACKS VOLUME:VOLUME 2359-0300 ZOB:ZAU</t>
  </si>
  <si>
    <t>29/0145    PIT via YNG NO STACKS VOLUME:VOLUME 2359-0300 ZOB:CZYZ</t>
  </si>
  <si>
    <t>29/0150    PIT via HNK NO STACKS VOLUME:VOLUME 0150-0300 ZNY:ZBW</t>
  </si>
  <si>
    <t>29/2000    SEA    IMC    ARR:16L/16R DEP:18C    AAR(Strat):35 ADR:30</t>
  </si>
  <si>
    <t>29/2000    PDX    VMC    ARR:28L/28R DEP:28L/28R    AAR(Strat):50 ADR:50</t>
  </si>
  <si>
    <t>29/2000    CYVR LTFC via ALL 15 MIT VOLUME:VOLUME 2000-2359 CZVR:ZSE</t>
  </si>
  <si>
    <t>CYEG</t>
  </si>
  <si>
    <t>29/2000    CYEG LTFC via ALL 10 MIT VOLUME:VOLUME 2000-2359 CZEG:ZSE</t>
  </si>
  <si>
    <t>CYYC</t>
  </si>
  <si>
    <t>29/2000    CYYC LTFC via ALL 10 MIT VOLUME:VOLUME 2000-2359 CZEG:ZSE</t>
  </si>
  <si>
    <t>SCK</t>
  </si>
  <si>
    <t>04/1420    JFK    VMC    ARR:ILS_31R_VAP_31L DEP:31L    AAR(Strat):58    ADR:24</t>
  </si>
  <si>
    <t>04/1420    LGA    VMC    ARR:EXPY_31 DEP:04    AAR(Strat):30    ADR:40</t>
  </si>
  <si>
    <t>04/1420    EWR    VMC    ARR:04R/04L DEP:04L    AAR(Strat):51    ADR:34</t>
  </si>
  <si>
    <t>04/1420    PHL    VMC    ARR:26/27R/35 DEP:27L/35    AAR(Strat):48    ADR:52</t>
  </si>
  <si>
    <t>04/1526    JFK    VMC    ARR:VOR_13L/22L DEP:13R    AAR(Strat):60    ADR:44</t>
  </si>
  <si>
    <t>04/1654    EWR    VMC    ARR:22L DEP:22R    AAR(Strat):30    ADR:38</t>
  </si>
  <si>
    <t>04/1711    LGA    VMC    ARR:ILS/LDA_22 DEP:13    AAR(Strat):36    ADR:40</t>
  </si>
  <si>
    <t>PXV</t>
  </si>
  <si>
    <t>10/2337    MSY via PXV 20MIT SINGLE STREAM EXCL:NONE VOLUME:VOLUME 2359-0400 ZME:ZID $ 05A01E</t>
  </si>
  <si>
    <t>FORKS</t>
  </si>
  <si>
    <t>10/2338    BNA via FORKS 10MIT EXCL:NONE VOLUME:VOLUME 2359-0400 ZME:ZID $ 05A03E</t>
  </si>
  <si>
    <t>MEI</t>
  </si>
  <si>
    <t>10/2341    BNA via MEI 10MIT EXCL:NONE VOLUME:VOLUME 2359-0400 ZME:ZHU $ 05A03E</t>
  </si>
  <si>
    <t>IGB</t>
  </si>
  <si>
    <t>10/2342    IND via IGB 10MIT EXCL:NONE VOLUME:VOLUME 2359-0400 ZME:ZHU $ 05A03E</t>
  </si>
  <si>
    <t>11/0003 MSY via RYTHM 15MIT AS ONE EXCL:NONE VOLUME:VOLUME 2359-0400 ZHU:ZME</t>
  </si>
  <si>
    <t>11/0003 MSY via ALL NO STACKS EXCL:NONE VOLUME:VOLUME 2359-0400 MSY:ZHU</t>
  </si>
  <si>
    <t>11/0003 MSY via RYTHM 10MIT EXCL:NONE VOLUME:VOLUME 2359-0400 MSY:ZHU</t>
  </si>
  <si>
    <t>11/0003 Flow Constrained Area (Required) // TFC: MSY arrivals via HEZ // NEW ROUTE: LSU AWDAD1 [PB:] [CDR:] // Modified? // As published? // UPT? Yes // Ad hoc? // True 2359 $ 08D01A</t>
  </si>
  <si>
    <t>11/0004   IND via ALL NO STACKS EXCL:NONE VOLUME:VOLUME 2359-0400 ZID:ZTL</t>
  </si>
  <si>
    <t>18/2055    AUS  VMC    ARR:18L/18R DEP:18L/18R AAR(Strat):45    ADR:30</t>
  </si>
  <si>
    <t>18/2055    SAT  VMC    ARR:V13R DEP:13R/04    AAR(Strat):30    ADR:30</t>
  </si>
  <si>
    <t>18/2055 SAT via ALL 10MIT EXCL:NONE VOLUME:VOLUME 2100-0000 SAT:ZHU</t>
  </si>
  <si>
    <t>18/2055 AUS via ALL 10MIT EXCL:NONE VOLUME:VOLUME 2100-0000 AUS:ZHU</t>
  </si>
  <si>
    <t>DXEEE</t>
  </si>
  <si>
    <t>18/2055 SAT departures via DXEEE 2MINIT EXCL:NONE VOLUME:VOLUME 2100-0000 AUS:SAT</t>
  </si>
  <si>
    <t>MARCS</t>
  </si>
  <si>
    <t>18/2055 AUS departures via MARCS 2MINIT EXCL:NONE VOLUME:VOLUME 2100-0000 SAT:AUS</t>
  </si>
  <si>
    <t>19/0309    ATL    VMC    ARR:08L/09R DEP:08R/09L    AAR(Strat):60 ADR:60</t>
  </si>
  <si>
    <t>MHT</t>
  </si>
  <si>
    <t>24/2300    MHT    VMC    ARR:6/35 DEP:6/35    AAR(Strat):29 ADR:29</t>
  </si>
  <si>
    <t>24/2300    PVD    VMC    ARR:23 DEP:23    AAR(Strat):32 ADR:32</t>
  </si>
  <si>
    <t>25/2200    ABQ via ALL NO STACKS EXCL:NONE  VOLUME:VOLUME 2200-0100  ZAB:ALL</t>
  </si>
  <si>
    <t>AXX</t>
  </si>
  <si>
    <t>SKX</t>
  </si>
  <si>
    <t>25/2200    SKX via ZOTOS RNAV APCH EXP HOLDS FOR APCH CLNC  EXCL:NONE  VOLUME:VOLUME 2200-0100  ZAB:ZDV</t>
  </si>
  <si>
    <t>25/2200    SKX via TAS EXP HOLDS FOR APCH CLNC  EXCL:NONE  VOLUME:VOLUME 2200-0100  ZAB:ZDV</t>
  </si>
  <si>
    <t>02/2330   DCA via J174 20MIT VOLUME:VOLUME ZDC:ZBW</t>
  </si>
  <si>
    <t>02/2330   DCA via BUCKO 20MIT VOLUME:VOLUME ZDC:ZOB</t>
  </si>
  <si>
    <t>02/2330   DCA via TRUPS 30MIT VOLUME:VOLUME ZDC:ZID</t>
  </si>
  <si>
    <t>02/2330   DCA via CAPSS 20MIT VOLUME:VOLUME ZDC:ZTL</t>
  </si>
  <si>
    <t>02/2330   DCA via CAPSS 30MIT VOLUME:VOLUME ZDC:ZJX</t>
  </si>
  <si>
    <t>BAL</t>
  </si>
  <si>
    <t>02/2330   DCA via BAL 15MIT as one VOLUME:VOLUME PCT:ZNY</t>
  </si>
  <si>
    <t>D10</t>
  </si>
  <si>
    <t>CRIED</t>
  </si>
  <si>
    <t>08/1855    D10 via CRIED 10MIT AS ONE EXCL:NONE VOLUME:TERMINAL CAPACITY 2300-0300 ZFW:ZHU $ 05A06A</t>
  </si>
  <si>
    <t>08/1855    D10 via PNUTS 10MIT AS ONE EXCL:NONE VOLUME:TERMINAL CAPACITY 2300-0300 ZFW:ZHU $ 05A06A</t>
  </si>
  <si>
    <t>08/1855    D10 via ALL 10MIT EXCL:NONE VOLUME:TERMINAL CAPACITY 2300-0300 ZFW:ALL $ 05A06A</t>
  </si>
  <si>
    <t>08/2303    DFW    VMC    ARR:13R/18R/17C/17L DEP:18L/17R    AAR(Strat):100 ADR:64 $ 01A05</t>
  </si>
  <si>
    <t>NASSA</t>
  </si>
  <si>
    <t>10/1344    OAK    VMC    ARR:28L/28R/30 DEP:28L/28R/30    AAR(Strat):50 ADR:60 $ 01A05</t>
  </si>
  <si>
    <t>MHR</t>
  </si>
  <si>
    <t>10/0102    D/D from DEN +30/0100  VOLUME:VOLUME</t>
  </si>
  <si>
    <t>10/0200    D/D from LAX +15/0159  VOLUME:VOLUME</t>
  </si>
  <si>
    <t>SNA</t>
  </si>
  <si>
    <t>10/0212    D/D from SNA -15/0211  VOLUME:VOLUME</t>
  </si>
  <si>
    <t>10/0219    D/D from LAX -30/0218  VOLUME:VOLUME</t>
  </si>
  <si>
    <t>10/0236    D/D from DEN +45/0235  VOLUME:VOLUME</t>
  </si>
  <si>
    <t>10/0236    D/D from LAX -15/0236  VOLUME:VOLUME</t>
  </si>
  <si>
    <t>10/0317    D/D from DEN -30/0315  VOLUME:VOLUME</t>
  </si>
  <si>
    <t>10/0324    LAX via ALL 30 MIT EXCL:NONE VOLUME:VOLUME 0315-0400 ZLA:L30</t>
  </si>
  <si>
    <t>10/0333    D/D from DEN -15/0332  VOLUME:VOLUME</t>
  </si>
  <si>
    <t>10/0333    D/D from LAX +15/0332  VOLUME:VOLUME</t>
  </si>
  <si>
    <t>10/0350    D/D from LAX -15/0348  VOLUME:VOLUME</t>
  </si>
  <si>
    <t>11/1445    TXKF via KEEKA/OPAUL 4 MINIT PER STREAM EXCL:NONE VOLUME:VOLUME 1830-2030 ZNY:ZSU</t>
  </si>
  <si>
    <t>16/2352    CVG LTFC via PXV AOB FL310 EXCL:NONE VOLUME:VOLUME 2359-0400 ZID:ZME</t>
  </si>
  <si>
    <t>JRICO</t>
  </si>
  <si>
    <t>16/2352    CVG LTFC via JRICO AOB FL250 EXCL:NONE VOLUME:VOLUME 2359-0400 ZID:ZME</t>
  </si>
  <si>
    <t>SARGO</t>
  </si>
  <si>
    <t>16/2352    CVG LTFC via SARGO 10 MIT AS ONE EXCL:NONE VOLUME:VOLUME 2359-0400 ZID:ZME</t>
  </si>
  <si>
    <t>JAKIE</t>
  </si>
  <si>
    <t>16/2352    CVG LTFC via JAKIE 10 MIT EXCL:NONE VOLUME:VOLUME 2359-0400 ZID:ZTL</t>
  </si>
  <si>
    <t>16/2352    CVG LTFC via JRICO 10 MIT EXCL:NONE VOLUME:VOLUME 2359-0400 ZID:ZTL</t>
  </si>
  <si>
    <t>17/0005    ATL    VMC    ARR:26R/27L/28 DEP:26L/27R     AAR(Strat):96 ADR:76</t>
  </si>
  <si>
    <t>17/0005    CLT    VMC    ARR:18L/18C/18R DEP:18L/18C     AAR(Strat):84 ADR:66</t>
  </si>
  <si>
    <t>17/0000    CVG    VMC    ARR:18L/18C/18R  DEP: 27/18L    AAR(Strat):72  ADR:56</t>
  </si>
  <si>
    <t>17/0325    BNA    VMC    ARR:20L/20R DEP:20C/20R     AAR(Strat):52 ADR:52</t>
  </si>
  <si>
    <t>17/0325    MEM    VMC    ARR:18L/18R DEP:18C/18R     AAR(Strat):66 ADR:66</t>
  </si>
  <si>
    <t>17/1900    BOS    VMC    ARR:32/33L    DEP:27    ARR(Strat):40 ADR:40</t>
  </si>
  <si>
    <t>17/1900 BOS LTFC via MERIT 20MIT VOLUME:VOLUME EXCL:NONE 1900-2300 ZBW:N90</t>
  </si>
  <si>
    <t>17/2044 BOS LTFC via MERIT 40MIT AS ONE VOLUME:VOLUME EXCL:NONE 2050-2300 ZBW:N90</t>
  </si>
  <si>
    <t>07/1750    EWR    VMC    ARR:4R DEP:4L          AAR(Strat):40 ADR:38</t>
  </si>
  <si>
    <t>07/1750    LGA    VMC    ARR:22 DEP:31          AAR(Strat):30 ADR:30</t>
  </si>
  <si>
    <t>07/1750 JFK via LOLLY 40 MIT EXCL:NONE VOLUME:VOLUME 0030-0400 ZNY:ZBW</t>
  </si>
  <si>
    <t>07/1750 JFK via CCC   20 MIT EXCL:NONE VOLUME:VOLUME 0030-0400 N90:ZBW</t>
  </si>
  <si>
    <t>07/1750 LGA via BASYE 30 MIT EXCL:NONE VOLUME:VOLUME 0030-0400 N90:ZBW</t>
  </si>
  <si>
    <t>07/1750 EWR via CRANK 30 MIT EXCL:NONE VOLUME:VOLUME 0030-0400 N90:ZBW</t>
  </si>
  <si>
    <t>07/1750 JFK via CAMRN 25 MIT AS ONE EXCL:NONE VOLUME:VOLUME 0030-0400 ZNY:ZDC</t>
  </si>
  <si>
    <t>07/1750 LGA via KORRY 20 MIT        EXCL:NONE VOLUME:VOLUME 0030-0400 N90:ZDC</t>
  </si>
  <si>
    <t>07/1750 EWR via DYLIN 20 MIT        EXCL:NONE VOLUME:VOLUME 0030-0400 N90:ZDC</t>
  </si>
  <si>
    <t>07/1750 JFK via LVZ   30 MIT AS ONE EXCL:NONE VOLUME:VOLUME 0030-0400 ZNY:ZOB</t>
  </si>
  <si>
    <t>07/1750 LGA via MIP   30 MIT AS ONE EXCL:NONE VOLUME:VOLUME 0030-0400 ZNY:ZOB</t>
  </si>
  <si>
    <t>07/1750 EWR via SLT   30 MIT        EXCL:NONE VOLUME:VOLUME 0030-0400 ZNY:ZOB</t>
  </si>
  <si>
    <t>SSOXS</t>
  </si>
  <si>
    <t>07/1835  JFK departures via SSOXS 15 MIT AS ONE EXCL:NONE VOLUME:VOLUME 0100-0400 ZBW:A90</t>
  </si>
  <si>
    <t>07/1835  BOS via MERIT 25 MIT AS ONE EXCL:NONE VOLUME:VOLUME 0100-0400 ZBW:N90</t>
  </si>
  <si>
    <t>07/1835  BOS via JFK 25 MIT AS ONE EXCL:NONE VOLUME:VOLUME 0100-0400 ZBW:ZNY</t>
  </si>
  <si>
    <t>07/2003 JFK VIA CAMRN 50MIT EXCL:NONE VOLUME:VOLUME 0030-0400 ZDC:ZJX</t>
  </si>
  <si>
    <t>07/2003 JFK VIA CAMRN 50MIT EXCL:NONE VOLUME:VOLUME 0030-0400 ZDC:ZTL</t>
  </si>
  <si>
    <t>07/2003 JFK VIA CAMRN 50MIT EXCL:NONE VOLUME:VOLUME 0030-0400 ZDC:ZID</t>
  </si>
  <si>
    <t>07/2003 LGA VIA KORRY 40MIT EXCL:NONE VOLUME:VOLUME 0030-0400 ZDC:ZJX</t>
  </si>
  <si>
    <t>07/2003 LGA VIA KORRY 40MIT EXCL:NONE VOLUME:VOLUME 0030-0400 ZDC:ZTL</t>
  </si>
  <si>
    <t>07/2003 LGA VIA KORRY 50MIT EXCL:NONE VOLUME:VOLUME 0030-0400 ZDC:ZID</t>
  </si>
  <si>
    <t>07/2003 EWR VIA PHLBO 40MIT EXCL:NONE VOLUME:VOLUME 0030-0400 ZDC:ZJX</t>
  </si>
  <si>
    <t>07/2003 EWR VIA PHLBO 40MIT EXCL:NONE VOLUME:VOLUME 0030-0400 ZDC:ZTL</t>
  </si>
  <si>
    <t>07/2003 LGA VIA PHLBO 50MIT EXCL:NONE VOLUME:VOLUME 0030-0400 ZDC:ZID</t>
  </si>
  <si>
    <t>PHIIL</t>
  </si>
  <si>
    <t>08/0019    JFK via PHIIL 15 MIT EXCL:NONE VOLUME:VOLUME 0020-0400 ZTL:ATL</t>
  </si>
  <si>
    <t>08/0019    EWR via PLMMR 15 MIT EXCL:NONE VOLUME:VOLUME 0020-0400 ZTL:ATL</t>
  </si>
  <si>
    <t>08/0019    LGA via JACCC 15 MIT EXCL:NONE VOLUME:VOLUME 0020-0400 ZTL:ATL</t>
  </si>
  <si>
    <t>08/0203    JFK CANCEL ALL TMI ZTL:ATL</t>
  </si>
  <si>
    <t>08/0203    EWR CANCEL ALL TMI ZTL:ATL</t>
  </si>
  <si>
    <t>08/0203    LGA CANCEL ALL TMI ZTL:ATL</t>
  </si>
  <si>
    <t>08/0204    JFK via ALL 10 MIT EXCL:NONE VOLUME:VOLUME 0204-0400 ZDC:ZTL</t>
  </si>
  <si>
    <t>08/0204    EWR via ALL 10 MIT EXCL:NONE VOLUME:VOLUME 0204-0400 ZDC:ZTL</t>
  </si>
  <si>
    <t>08/0204    LGA via ALL 10 MIT EXCL:NONE VOLUME:VOLUME 0204-0400 ZDC:ZTL</t>
  </si>
  <si>
    <t>08/0204    JFK via ALL 20 MIT EXCL:NONE VOLUME:VOLUME 0204-0400 ZDC:ZJX</t>
  </si>
  <si>
    <t>08/0204    EWR via ALL 20 MIT EXCL:NONE VOLUME:VOLUME 0204-0400 ZDC:ZJX</t>
  </si>
  <si>
    <t>08/0204    LGA via ALL 20 MIT EXCL:NONE VOLUME:VOLUME 0204-0400 ZDC:ZJX</t>
  </si>
  <si>
    <t>08/0208    JFK CANCEL ALL TMI ZDC:ZID</t>
  </si>
  <si>
    <t>08/0208    EWR CANCEL ALL TMI ZDC:ZID</t>
  </si>
  <si>
    <t>08/0208    LGA CANCEL ALL TMI ZDC:ZID</t>
  </si>
  <si>
    <t>08/0215 LGA via BASYE/NOBBI 10 MIT EXCL:NONE VOLUME:VOLUME N90:ZBW</t>
  </si>
  <si>
    <t>08/0215 LGA via KORRY 10 MIT EXCL:NONE VOLUME:VOLUME N90:ZDC</t>
  </si>
  <si>
    <t>08/0215 JFK via CAMRN 10 MIT EXCL:NONE VOLUME:VOLUME ZNY:ZDC</t>
  </si>
  <si>
    <t>08/1910 ORD via WYNDE 15 MIT EXCL:NONE VOLUME:VOLUME 2230-0200 ZAU:ZOB</t>
  </si>
  <si>
    <t>08/1910 ORD via WATSN 30 MIT EXCL:NONE VOLUME:VOLUME 2230-0200 ZAU:ZOB</t>
  </si>
  <si>
    <t>08/1910 ORD via BONNT 15 MIT EXCL:NONE VOLUME:VOLUME 2230-0200 ZAU:ZID</t>
  </si>
  <si>
    <t>08/1910 ORD via FWA 25 MIT EXCL:NONE VOLUME:VOLUME 2230-0200 ZAU:ZID</t>
  </si>
  <si>
    <t>08/1910 ORD via BENKY/TRTLL STAR 20 MIT PER ROUTE EXCL:NONE VOLUME:VOLUME 2230-0200 ZAU:ZKC</t>
  </si>
  <si>
    <t>08/1910 ORD via ZZIPR 15 MIT EXCL:NONE VOLUME:VOLUME 2230-0200 ZAU:ZMP</t>
  </si>
  <si>
    <t>08/1910 ORD via MYRRS 25 MIT EXCL:NONE VOLUME:VOLUME 2230-0200 ZAU:ZMP</t>
  </si>
  <si>
    <t>08/1910 All ZAU ORD LTFC CFR EXCL:NONE VOLUME:VOLUME 2230-0200 ZAU:ZAU</t>
  </si>
  <si>
    <t>08/1931    ORD    LVMC    ARR:27C/27R/28C DEP:22L/28R    AAR(Strat):96 ADR:76 $ 01A05</t>
  </si>
  <si>
    <t>08/1910 ORD via WYNDE 10 MIT EXCL:NONE VOLUME:VOLUME 2230-0200 ZAU:ZOB</t>
  </si>
  <si>
    <t>08/1910 ORD via WATSN 25 MIT EXCL:NONE VOLUME:VOLUME 2230-0200 ZAU:ZOB</t>
  </si>
  <si>
    <t>08/1910 ORD via BONNT 10 MIT EXCL:NONE VOLUME:VOLUME 2230-0200 ZAU:ZID</t>
  </si>
  <si>
    <t>08/1910 ORD via FWA 20 MIT EXCL:NONE VOLUME:VOLUME 2230-0200 ZAU:ZID</t>
  </si>
  <si>
    <t>08/1910 ORD via BENKY/TRTLL STAR 15 MIT PER ROUTE EXCL:NONE VOLUME:VOLUME 2230-0200 ZAU:ZKC</t>
  </si>
  <si>
    <t>08/1910 ORD via ZZIPR 10 MIT EXCL:NONE VOLUME:VOLUME 2230-0200 ZAU:ZMP</t>
  </si>
  <si>
    <t>08/1910 ORD via MYRRS 20 MIT EXCL:NONE VOLUME:VOLUME 2230-0200 ZAU:ZMP</t>
  </si>
  <si>
    <t>08/1910 ORD LTFC 7 MIT EXCL:NONE VOLUME:VOLUME 2230-0200 C90:ZAU</t>
  </si>
  <si>
    <t>FLASK</t>
  </si>
  <si>
    <t>14/0025 ATL via FLASK 10 MIT EXCL:NONE VOLUME:VOLUME 0025-0400 ZTL:ZDC</t>
  </si>
  <si>
    <t>14/0029    ATL    LVMC    ARR:26R/27L/28 DEP:26L/27R     AAR(Strat):88 ADR:76</t>
  </si>
  <si>
    <t>14/0029    CLT    LVMC    ARR:18L/18C/18R DEP:18L/18C     AAR(Strat):72 ADR:48</t>
  </si>
  <si>
    <t>ONDRE</t>
  </si>
  <si>
    <t>14/0029    ATL via ONDRE 5 MIT RALT EXCL:NONE VOLUME:VOLUME 0030-0330 ZTL:ZID</t>
  </si>
  <si>
    <t>14/0029    ATL via JJEDI 5 MIT RALT EXCL:NONE VOLUME:VOLUME 0030-0330 ZTL:ZJX</t>
  </si>
  <si>
    <t>14/0029    APREQ ATL LTFC EXCL:NONE VOLUME:VOLUME 0100-0330 ZTL:ZTL</t>
  </si>
  <si>
    <t>14/0310 ATL via FLASK 5MIT NO STACKS EXCL:NONE VOLUME:VOLUME 0310-0400 ZTL:ZDC</t>
  </si>
  <si>
    <t>16/1918    MDW    IMC    ARR:22L/22R DEP:22L/22R    AAR(Strat):28 ADR:28 $ 01E02</t>
  </si>
  <si>
    <t>20/2359    BOS    IMC    ARR:04R DEP:04R/09    AAR(Strat):34 ADR:32 $ 01C03</t>
  </si>
  <si>
    <t>20/2359    LGA    VMC    ARR:22 DEP:31   AAR(Strat):30 ADR:30</t>
  </si>
  <si>
    <t>20/2359    BOS via JFUND 25MIT VOLUME:VOLUME 2359-0400 A90:ZBW</t>
  </si>
  <si>
    <t>20/2359    BOS via OOSHN 30MIT VOLUME:VOLUME 2359-0400 A90:ZBW</t>
  </si>
  <si>
    <t>20/2359    BOS via MERIT 20MIT VOLUME:VOLUME 2359-0400 ZBW:N90</t>
  </si>
  <si>
    <t>20/2359    BOS via JFK 20MIT VOLUME:VOLUME 2359-0400 ZBW:ZNY</t>
  </si>
  <si>
    <t>20/2359    BOS via HNK 30MIT VOLUME:VOLUME 2359-0400 ZBW:ZNY</t>
  </si>
  <si>
    <t>20/2359    BOS via J79 STOP TYPE:ALL VOLUME:VOLUME 2359-0400 ZNY:ZDC</t>
  </si>
  <si>
    <t>20/2359    BOS via RBV 25MIT VOLUME:VOLUME 2359-0400 ZNY:ZDC</t>
  </si>
  <si>
    <t>20/2359    BOS via JFK 20MIT VOLUME:VOLUME 2359-0400 ZDC:ZTL</t>
  </si>
  <si>
    <t>20/2359    BOS via PONCT 30MIT AS ONE VOLUME:VOLUME 2359-0400 ZOB:CZYZ</t>
  </si>
  <si>
    <t>20/2359    LGA via BEUTY 30 MIT VOLUME:VOLUME N90:ZNY</t>
  </si>
  <si>
    <t>20/2359    LGA via KORRY 20 MIT VOLUME:VOLUME N90:ZDC</t>
  </si>
  <si>
    <t>20/2359    LGA via MIP 30 MIT VOLUME:VOLUME ZNY:ZOB</t>
  </si>
  <si>
    <t>RKA</t>
  </si>
  <si>
    <t>20/2359    LGA via RKA 30 MIT VOLUME:VOLUME ZBW:ZOB</t>
  </si>
  <si>
    <t>20/2359    LGA via RKA 30 MIT VOLUME:VOLUME ZOB:ZYZ</t>
  </si>
  <si>
    <t>20/2359    LGA via MIP 30 MIT VOLUME:VOLUME ZOB:ZAU</t>
  </si>
  <si>
    <t>20/2359    DCA via Q75 50MIT VOLUME:VOLUME 2359-0400 ZNY:ZBW</t>
  </si>
  <si>
    <t>20/2359    DCA via DEALE 25MIT VOLUME:VOLUME 2359-0400 ZDC:ZBW</t>
  </si>
  <si>
    <t>20/2359    DCA via DEALE 20MIT VOLUME:VOLUME 2359-0400 PCT:ZDC</t>
  </si>
  <si>
    <t>20/2359    DCA via CAPSS 15MIT VOLUME:VOLUME 2359-0400 ZDC:ZTL</t>
  </si>
  <si>
    <t>21/0058    LGA via KORRY 15 MIT VOLUME:VOLUME N90:ZDC</t>
  </si>
  <si>
    <t>21/0135    LGA via KORRY 20 MIT EXCL:NONE VOLUME:VOLUME 0135-0400 ZDC:ZTL</t>
  </si>
  <si>
    <t>21/0142    DCA    VMC    ARR:1 DEP:1    AAR(Strat):34 ADR:30 $ 01C05</t>
  </si>
  <si>
    <t>21/0203    LGA CANCEL ALL TMI ZDC:ZTL</t>
  </si>
  <si>
    <t>21/0203    DCA CANCEL ALL TMI ZDC:ZTL</t>
  </si>
  <si>
    <t>21/0203    LGA via ALL NO STACKS EXCL:NONE VOLUME:VOLUME 0203-0400 ZDC:ZTL</t>
  </si>
  <si>
    <t>21/0203    DCA via ALL NO STACKS EXCL:NONE VOLUME:VOLUME 0203-0400 ZDC:ZTL</t>
  </si>
  <si>
    <t>21/0204    CFR CNX LGA LTFC ZTL:CLT</t>
  </si>
  <si>
    <t>21/0233    LGA via KORRY 10 MIT VOLUME:VOLUME N90:ZDC</t>
  </si>
  <si>
    <t>28/0114    EWR via SLT 10MIT SINGLE STREAM EXCL:NONE VOLUME:VOLUME 0110-0300 ZNY:ZOB $ 05A06E</t>
  </si>
  <si>
    <t>AARCH</t>
  </si>
  <si>
    <t>28/0206  STL via AARCH 10 MIT VOLUME:VOLUME ZAU:C90</t>
  </si>
  <si>
    <t>28/0206 STL CANCEL ALL TMI C90:ZAU</t>
  </si>
  <si>
    <t>28/2330    SFO LTFC             40 MIT AS ONE  EXCL:NONE VOLUME:VOLUME 0030-0400 ZOA:ZSE</t>
  </si>
  <si>
    <t>28/2330    SFO via LEGGS        40 MIT         EXCL:NONE VOLUME:VOLUME 0030-0400 ZOA:ZLC</t>
  </si>
  <si>
    <t>28/2330    SFO via INYOE        35 MIT         EXCL:NONE VOLUME:VOLUME 0030-0400 ZOA:ZLC</t>
  </si>
  <si>
    <t>28/2330    SFO via RUSME        35 MIT         EXCL:NONE VOLUME:VOLUME 0030-0400 ZOA:ZLA</t>
  </si>
  <si>
    <t>29/0000    SFO    VMC    ARR:19L/19R    DEP:10L/10R       AAR(Strat):34 ADR:38</t>
  </si>
  <si>
    <t>29/0000    OAK    VMC    ARR:10L/10R/12 DEP:10L/10R/12    AAR(Strat):30 ADR:60</t>
  </si>
  <si>
    <t>29/0000    SJC    VMC    ARR:12L/12R    DEP:12L/12R       AAR(Strat):30 ADR:30</t>
  </si>
  <si>
    <t>28/2330    SFO LTFC CFR ALL ZOA INTERNALS EXCL:NONE VOLUME:VOLUME 0000-0400</t>
  </si>
  <si>
    <t>LOZIT</t>
  </si>
  <si>
    <t>28/2330    SFO via LOZIT 40 MIT           EXCL:NONE VOLUME:VOLUME 0030-0400 NCT:ZOA</t>
  </si>
  <si>
    <t>28/2330    SFO via DYAMD 30 MIT           EXCL:NONE VOLUME:VOLUME 0030-0400 NCT:ZOA</t>
  </si>
  <si>
    <t>28/2330    SFO via SERFR 20 MIT           EXCL:NONE VOLUME:VOLUME 0030-0400 NCT:ZOA</t>
  </si>
  <si>
    <t>29/0200    SFO via LOZIT 30 MIT           EXCL:NONE VOLUME:VOLUME 0145-0400 NCT:ZOA</t>
  </si>
  <si>
    <t>29/0200    SFO via SERFR 30 MIT           EXCL:NONE VOLUME:VOLUME 0145-0400 NCT:ZOA</t>
  </si>
  <si>
    <t>29/0245    SFO via RUSME        30 MIT         EXCL:NONE VOLUME:VOLUME 0245-0400 ZOA:ZLA</t>
  </si>
  <si>
    <t>29/0255    SFO via LOZIT 20 MIT           EXCL:NONE VOLUME:VOLUME 0255-0400 NCT:ZOA</t>
  </si>
  <si>
    <t>29/0255    SFO via ALWYS 20 MIT           EXCL:NONE VOLUME:VOLUME 0255-0400 NCT:ZOA</t>
  </si>
  <si>
    <t>29/0255    SFO via SERFR 20 MIT           EXCL:NONE VOLUME:VOLUME 0255-0400 NCT:ZOA</t>
  </si>
  <si>
    <t>29/0300    SFO via RUSME        20 MIT         EXCL:NONE VOLUME:VOLUME 0300-0400 ZOA:ZLA</t>
  </si>
  <si>
    <t>PSP</t>
  </si>
  <si>
    <t>10/2359    LGA via RKA 45 MIT VOLUME:VOLUME ZOB:ZYZ</t>
  </si>
  <si>
    <t>10/2359    JFK via IGN 45 MIT VOLUME:VOLUME ZOB:ZYZ</t>
  </si>
  <si>
    <t>10/2359    EWR via GEE 35 MIT VOLUME:VOLUME ZOB:ZYZ</t>
  </si>
  <si>
    <t>11/0030    CFR LGA/JFK LTFC via ALL VOLUME:VOLUME ZOB:DTW,CLE</t>
  </si>
  <si>
    <t>11/0030    CFR LGA/JFK/EWR LTFC via ALL VOLUME:VOLUME ZOB:BUF</t>
  </si>
  <si>
    <t>11/0000    BOS    VMC    ARR:27/32 DEP:33L    AAR(Strat):40 ADR:40</t>
  </si>
  <si>
    <t>11/0000    LGA via RKA 40 MIT VOLUME:VOLUME ZBW:ZOB,ZYZ</t>
  </si>
  <si>
    <t>11/0000    EWR via GEE 30 MIT VOLUME:VOLUME ZBW:ZOB,ZYZ</t>
  </si>
  <si>
    <t>11/0000    JFK via IGN 40 MIT VOLUME:VOLUME ZBW:ZOB,ZYZ</t>
  </si>
  <si>
    <t>11/0200    BOS via MERIT 20 MIT VOLUME:VOLUME ZBW:N90</t>
  </si>
  <si>
    <t>11/0200    BOS via JFK 20 MIT VOLUME:VOLUME ZBW:ZNY</t>
  </si>
  <si>
    <t>10/2359    EWR    VMC    ARR:22L DEP:22R    AAR(Strat):40 ADR:38</t>
  </si>
  <si>
    <t>10/2359    LGA    VMC    ARR:22 DEP:31   AAR(Strat):30 ADR:30</t>
  </si>
  <si>
    <t>10/2359    JFK    VMC    ARR:31L/31R DEP:31R    AAR(Strat):44 ADR:30</t>
  </si>
  <si>
    <t>10/2359    LGA via BEUTY 30 MIT VOLUME:VOLUME N90:ZNY</t>
  </si>
  <si>
    <t>10/2359    LGA via KORRY 20 MIT VOLUME:VOLUME N90:ZDC</t>
  </si>
  <si>
    <t>10/2359    LGA via MIP 30 MIT VOLUME:VOLUME ZNY:ZOB</t>
  </si>
  <si>
    <t>10/2359    JFK via CAMRN 20 MIT VOLUME:VOLUME N90:ZNY</t>
  </si>
  <si>
    <t>10/2359    JFK via LENDY 20 MIT VOLUME:VOLUME N90:ZNY</t>
  </si>
  <si>
    <t>10/2359    JFK via OWENZ CAMRN 30 MIT VOLUME:VOLUME</t>
  </si>
  <si>
    <t>10/2359    JFK via CCC 20 MIT VOLUME:VOLUME N90:ZBW</t>
  </si>
  <si>
    <t>10/2359    JFK via LOLLY 40 MIT VOLUME:VOLUME ZNY:ZBW</t>
  </si>
  <si>
    <t>10/2359    JFK via HOGGS 25 MIT VOLUME:VOLUME ZNY:ZDC</t>
  </si>
  <si>
    <t>10/2359    JFK via LVZ 30 MIT VOLUME:VOLUME ZNY:ZOB</t>
  </si>
  <si>
    <t>10/2359  BOS via J79   STOP          EXCL:NONE VOLUME:VOLUME 2359-0400 ZNY:ZDC</t>
  </si>
  <si>
    <t>10/2359    LGA via ALL 30 MIT AS ONE VOLUME:VOLUME ZDC:ZJX</t>
  </si>
  <si>
    <t>10/2359    JFK via ALL 30 MIT AS ONE VOLUME:VOLUME ZDC:ZJX</t>
  </si>
  <si>
    <t>11/0000    LGA    VMC    ARR:31 DEP:4   AAR(Strat):30 ADR:30</t>
  </si>
  <si>
    <t>11/0137    JFK via PHIIL 10 MIT EXCL:NONE VOLUME:VOLUME 0115-0400 ZTL:ATL</t>
  </si>
  <si>
    <t>11/0137    LGA via JACCC 10 MIT EXCL:NONE VOLUME:VOLUME 0115-0400 ZTL:ATL</t>
  </si>
  <si>
    <t>11/0203    JFK CANCEL ALL TMI ZTL:ATL</t>
  </si>
  <si>
    <t>11/0203    LGA CANCEL ALL TMI ZTL:ATL</t>
  </si>
  <si>
    <t>11/0204    JFK via CAMRN 15 MIT EXCL:NONE VOLUME:VOLUME 0130-0400 ZNY:ZDC</t>
  </si>
  <si>
    <t>11/0215    LGA via ALL 20 MIT AS ONE VOLUME:VOLUME 0219-0400 ZDC:ZTL</t>
  </si>
  <si>
    <t>11/0215    JFK via ALL 20 MIT AS ONE VOLUME:VOLUME 0219-0400 ZDC:ZTL</t>
  </si>
  <si>
    <t>11/0248    JFK CANCEL ALL TMI ZDC:ZTL</t>
  </si>
  <si>
    <t>11/0248    LGA CANCEL ALL TMI ZDC:ZTL</t>
  </si>
  <si>
    <t>11/0301     JFK via ALL EFFECTIVE 0315 CANCEL ALL TMI N90,ZNY:ZBW,ZDC,ZNY,ZOB</t>
  </si>
  <si>
    <t>11/0301     LGA via ALL EFFECTIVE 0315 CANCEL ALL TMI N90,ZNY:ZBW,ZDC,ZNY,ZOB</t>
  </si>
  <si>
    <t>13/1850    MDW    VMC    ARR:31C DEP:22L,31C   AAR(Strat):36 ADR:36</t>
  </si>
  <si>
    <t>HALIE</t>
  </si>
  <si>
    <t>13/1850    MDW via HALIE 7 MIT EXCL:NONE VOLUME:VOLUME 2359-0400 C90:SBN</t>
  </si>
  <si>
    <t>ENDEE</t>
  </si>
  <si>
    <t>13/1850    MDW via ENDEE 10 MIT EXCL:NONE VOLUME:VOLUME 2359-0400 C90:ZAU</t>
  </si>
  <si>
    <t>17/2340    DAL via ALL 20MIT NO STACKS EXCL:NONE VOLUME:VOLUME 2359-0400 ZFW:ZME</t>
  </si>
  <si>
    <t>17/2340    DAL via ALL 15MIT NO STACKS EXCL:NONE VOLUME:VOLUME 2359-0400 ZFW:ZHU</t>
  </si>
  <si>
    <t>17/2343    DAL via ALL 20MIT NO STACKS EXCL:NONE VOLUME:VOLUME 2359-0400 ZFW:ZAB</t>
  </si>
  <si>
    <t>17/2345    DAL via ALL 35MIT NO STACKS EXCL:NONE VOLUME:VOLUME 2359-0400 ZFW:ZKC</t>
  </si>
  <si>
    <t>17/2353    DAL    VMC    ARR:31L/31R DEP:31L/31R AAR(Strat):33 ADR:33</t>
  </si>
  <si>
    <t>17/2353    DFW    VMC    ARR:31R/35C/35R/36L DEP:31L/35L/36R AAR(Strat):92 ADR:70</t>
  </si>
  <si>
    <t>18/0102    DAL via ALL 30MIT NO STACKS VOLUME:VOLUME 0102-0400 ZFW:ZME</t>
  </si>
  <si>
    <t>18/0125    E/D for DAL, +Holding/0115/10 ACFT FIX/NAVAID:DEDWT VOLUME:VOLUME</t>
  </si>
  <si>
    <t>18/0132    DAL via MNNDO 30MIT NO STACKS VOLUME:VOLUME 0132-0400 ZFW:ZHU</t>
  </si>
  <si>
    <t>18/0210    E/D for DAL, +Holding/0210/10 ACFT FIX/NAVAID:DEDWT VOLUME:VOLUME</t>
  </si>
  <si>
    <t>18/0301    DAL CANCEL ALL TMI ZFW:ZME,ZKC</t>
  </si>
  <si>
    <t>18/1837    SFO LTFC 30MIT AS ONE EXCL:NONE VOLUME:VOLUME 0100-0500 ZOA:ZSE $ 05B01E</t>
  </si>
  <si>
    <t>18/1842    SFO LTFC via LEGGS 40MIT EXCL:NONE VOLUME:VOLUME 0100-0500 ZOA:ZLC $ 05C01E</t>
  </si>
  <si>
    <t>18/1845    SFO LTFC via RUSME 20MIT EXCL:NONE VOLUME:VOLUME 0100-0500 ZOA:ZLA $ 05A01E</t>
  </si>
  <si>
    <t>18/1858    SFO LTFC via LOZIT 20MIT EXCL:NONE VOLUME:VOLUME 0100-0500 NCT:ZOA $ 05B05U</t>
  </si>
  <si>
    <t>18/1900    SFO LTFC via DYAMD 15MIT EXCL:NONE VOLUME:VOLUME 0100-0500 NCT:ZOA $ 05A05U</t>
  </si>
  <si>
    <t>18/1903    SFO    VMC    ARR:28L/28R DEP:01L/01R    AAR(Strat):45 ADR:40 $ 01A05A</t>
  </si>
  <si>
    <t>19/1900    EWR    VMC    ARR:22L DEP:22R    AAR(Strat):40 ADR:38</t>
  </si>
  <si>
    <t>22/2339    MSP    IMC    ARR:4 DEP:4    AAR(Strat):20 ADR:25 $ 01E02</t>
  </si>
  <si>
    <t>23/2345   BHM   VMC   ARR:18/24   DEP:18/24   AAR(Strat):31 ADR:31</t>
  </si>
  <si>
    <t>24/0130    APREQ ATL to BHM via NASSA 0130-0215 ZTL:ATL</t>
  </si>
  <si>
    <t>24/0242    D/D from BHM, +15/0242 VOLUME:VOLUME</t>
  </si>
  <si>
    <t>24/2359    JFK    VMC    ARR:31L/31R DEP:31L    AAR(Strat):44 ADR:30</t>
  </si>
  <si>
    <t>24/2359    JFK via CAMRN 15 MIT VOLUME:VOLUME N90:ZNY</t>
  </si>
  <si>
    <t>24/2359    JFK via LENDY 15 MIT VOLUME:VOLUME N90:ZNY</t>
  </si>
  <si>
    <t>24/2359    JFK via OWENZ CAMRN 30 MIT VOLUME:VOLUME N90:ZNY</t>
  </si>
  <si>
    <t>24/2359    JFK via CCC 15 MIT VOLUME:VOLUME N90:ZBW</t>
  </si>
  <si>
    <t>24/2359    JFK via LOLLY 40 MIT VOLUME:VOLUME ZNY:ZBW</t>
  </si>
  <si>
    <t>24/2359    JFK via HOGGS 20 MIT VOLUME:VOLUME ZNY:ZDC</t>
  </si>
  <si>
    <t>24/0130    JFK via LVZ 25 MIT VOLUME:VOLUME 0130-0400 ZOB:ZID</t>
  </si>
  <si>
    <t>24/0130    JFK via LVZ 25 MIT VOLUME:VOLUME 0130-0400 ZOB:ZAU</t>
  </si>
  <si>
    <t>24/0130    SDF via PSB 20 MIT VOLUME:VOLUME 0130-0400 ZOB:ZNY</t>
  </si>
  <si>
    <t>24/2359    JFK via IGN 45 MIT VOLUME:VOLUME 2359-0400 ZOB:ZYZ</t>
  </si>
  <si>
    <t>24/2359    SDF via ALL 25 MIT VOLUME:VOLUME 2359-0400 ZOB:ZYZ</t>
  </si>
  <si>
    <t>DARBY</t>
  </si>
  <si>
    <t>24/2359    SDF VIA DARBY 20 MIT VOLUME:VOLUME 2359-0400 ZID:ZDC</t>
  </si>
  <si>
    <t>NERVE</t>
  </si>
  <si>
    <t>24/2359    SDF VIA NERVE 20 MIT VOLUME:VOLUME 2359-0400 ZID:ZOB</t>
  </si>
  <si>
    <t>24/2359    BWI VIA ALL 10 MIT  VOLUME:VOLUME 2359-0400 ZID:SDF</t>
  </si>
  <si>
    <t>24/2359    JFK VIA ALL 15 MIT  VOLUME:VOLUME 2359-0400 ZID:SDF</t>
  </si>
  <si>
    <t>24/2359    SDF VIA NERVE 10 MIT VOLUME:VOLUME 2359-0400 SDF:CVG</t>
  </si>
  <si>
    <t>24/2359    SDF VIA NERVE 10 MIT VOLUME:VOLUME 2359-0400 CVG:ZID</t>
  </si>
  <si>
    <t>24/2359    SDF VIA DARBY 10 MIT AS ONE VOLUME:VOLUME 2359-0400 SDF:ZID</t>
  </si>
  <si>
    <t>24/2359    BWI via NUSMM 20 MIT VOLUME:VOLUME 2359-0400 ZDC:ZOB</t>
  </si>
  <si>
    <t>24/2359    BWI via BKW 20 MIT SINGLE STREAM VOLUME:VOLUME 2359-0400 ZDC:ZID</t>
  </si>
  <si>
    <t>LAFLN</t>
  </si>
  <si>
    <t>24/2359    BWI via LAFLN STOP VOLUME:VOLUME 2359-0400 ZDC:ZNY</t>
  </si>
  <si>
    <t>24/2359    BWI via TRISH 20 MIT AS ONE VOLUME:VOLUME 2359-0400 PCT:ZNY</t>
  </si>
  <si>
    <t>24/2359    BWI via J174 20 MIT VOLUME:VOLUME 2359-0400 ZDC:ZBW</t>
  </si>
  <si>
    <t>24/2359    BWI via Q58 20 MIT VOLUME:VOLUME 2359-0400 ZDC:ZTL</t>
  </si>
  <si>
    <t>24/2359    BWI via J79 20 MIT VOLUME:VOLUME 2359-0400 ZDC:ZJX</t>
  </si>
  <si>
    <t>AR16</t>
  </si>
  <si>
    <t>24/2241    BWI    VMC    ARR:33L/33R DEP:33R/28    AAR(Strat):35 ADR:35 $ 01C04</t>
  </si>
  <si>
    <t>25/0315    BWI CANCEL ALL TMI ZDC:ZNY,ZBW,ZID,ZTL,ZJX</t>
  </si>
  <si>
    <t>25/0315    JFK CANCEL ALL TMI ZNY:ZDC</t>
  </si>
  <si>
    <t>25/2203   MSY via ALL 15 MIT NO STACKS VOLUME:VOLUME 2200-0200 ZHU:ZJX, ZME, ZTL</t>
  </si>
  <si>
    <t>25/2204   MSY via AWDAD 10 MIT NO STACKS VOLUME:VOLUME 2200-0200 ZHU:ZFW</t>
  </si>
  <si>
    <t>25/2252    DEN via ALL 10MIT NO STACKS EXCL:NONE VOLUME:VOLUME 2300-0200 ZDV:ZLA</t>
  </si>
  <si>
    <t>18/2332    DCA via BUCKO 20MIT EXCL:NONE VOLUME:VOLUME 2330-0300 ZOB:ZID,ZAU $ 05A01E</t>
  </si>
  <si>
    <t>19/0000    DCA via DILNN 30MIT EXCL:NONE VOLUME:VOLUME 0000-0300 ZDC:ZID</t>
  </si>
  <si>
    <t>19/0000    DCA via J174 30MIT EXCL:NONE VOLUME:VOLUME 0015-0300 ZDC:ZBW</t>
  </si>
  <si>
    <t>19/0005    DCA via Q56 30MIT VOLUME:VOLUME 0005-0130 ZDC:ZTL</t>
  </si>
  <si>
    <t>VIYAP</t>
  </si>
  <si>
    <t>19/0015    DCA via VIYAP 3MINT EXCL:NONE VOLUME:VOLUME 0015-0300 F11:MCO</t>
  </si>
  <si>
    <t>19/0015    DCA via VIYAP 20MIT EXCL:NONE VOLUME:VOLUME 0015-0300 ZJX:F11</t>
  </si>
  <si>
    <t>19/0040    DCA via ALL 40MIT AS ONE EXCL:NONE VOLUME:VOLUME 0040-0130 ZDC:ZJX</t>
  </si>
  <si>
    <t>19/0040    DCA via Q56 40MIT EXCL:NONE VOLUME:VOLUME 0040-0130 ZDC:ZTL</t>
  </si>
  <si>
    <t>19/0105    DCA via Q56 10MIT EXCL:NONE VOLUME:VOLUME 0040-0130 ZDC:ZTL</t>
  </si>
  <si>
    <t>19/0200    DCA via J174 20MIT EXCL:NONE VOLUME:VOLUME 0200-0300 ZDC:ZBW</t>
  </si>
  <si>
    <t>20/2224 ORD via WYNDE 10 MIT EXCL:NONE VOLUME:VOLUME 2300-0300 ZAU:ZOB</t>
  </si>
  <si>
    <t>20/2224 ORD via WATSN 25 MIT EXCL:NONE VOLUME:VOLUME 2300-0300 ZAU:ZOB</t>
  </si>
  <si>
    <t>20/2224 ORD via BONNT 10 MIT EXCL:NONE VOLUME:VOLUME 2300-0300 ZAU:ZID</t>
  </si>
  <si>
    <t>20/2224 ORD via FWA 20 MIT EXCL:NONE VOLUME:VOLUME 2300-0300 ZAU:ZID</t>
  </si>
  <si>
    <t>20/2224 ORD via BENKY/TRTLL STAR 15 MIT PER ROUTE EXCL:NONE VOLUME:VOLUME 2300-0300 ZAU:ZKC</t>
  </si>
  <si>
    <t>20/2224 ORD via ZZIPR 10 MIT EXCL:NONE VOLUME:VOLUME 2300-0300 ZAU:ZMP</t>
  </si>
  <si>
    <t>20/2224 ORD via MYRRS 20 MIT EXCL:NONE VOLUME:VOLUME 2300-0300 ZAU:ZMP</t>
  </si>
  <si>
    <t>20/2224 All IND, DSM, LAN, CMI, GRB , BTL ORD LTFC CFR EXCL:NONE VOLUME:VOLUME 2300-0300 ZAU:ZOB, ZID, ZMP</t>
  </si>
  <si>
    <t>20/2224 All ZAU ORD LTFC CFR EXCL:NONE VOLUME:VOLUME 2300-0300 ZAU:ZAU</t>
  </si>
  <si>
    <t>21/2330    PVD LTFC CFR ALL ZBW INTERNALS EXCL:NONE VOLUME:VOLUME 2359-0300</t>
  </si>
  <si>
    <t>21/2330    PVD    VMC    ARR:23 DEP:23    AAR(Strat):32 ADR:32</t>
  </si>
  <si>
    <t>30/2359    ISP    VMC    ARR:33L/33R DEP:33L    AAR(Strat):25 ADR:25</t>
  </si>
  <si>
    <t>01/1253  BOS via J79   STOP          EXCL:NONE VOLUME:VOLUME 1800-2300 ZNY:ZDC</t>
  </si>
  <si>
    <t>01/1610    BOS    LIMC    ARR:22L DEP:22R    AAR(Strat):32 ADR:32</t>
  </si>
  <si>
    <t>01/1612   ORD   LVMC   ARR:27C/27R/28C DEP:22L/28R   AAR(Strat):92 ADR:76</t>
  </si>
  <si>
    <t>01/1645   ORD via BONNT 30MIT RALT EXCL:NONE VOLUME:VOLUME 1900-2345 ZAU:ZID</t>
  </si>
  <si>
    <t>01/1900    JFK    LIFR    ARR:22L/22R DEP:31L    AAR(Strat):44 ADR:30</t>
  </si>
  <si>
    <t>01/1800    BOS via JFK   40MIT VOLUME:VOLUME 1800-2300 ZNY:ZDC</t>
  </si>
  <si>
    <t>01/1800    BOS via HNK   30MIT VOLUME:VOLUME 1800-2300 ZNY:ZOB</t>
  </si>
  <si>
    <t>01/1900    JFK via CCC   15MIT VOLUME:VOLUME 1900-2300 ZNY:ZBW</t>
  </si>
  <si>
    <t>01/1900    JFK via IGN   10MIT VOLUME:VOLUME 1900-2300 ZNY:ZBW</t>
  </si>
  <si>
    <t>01/1900    JFK via CAMRN 30MIT VOLUME:VOLUME 1900-2300 ZNY:ZDC</t>
  </si>
  <si>
    <t>01/1900    JFK via LVZ   40MIT VOLUME:VOLUME 1900-2300 ZNY:ZOB</t>
  </si>
  <si>
    <t>01/1900    JFK via LENDY       10MIT VOLUME:VOLUME 1900-2300 N90:ZNY</t>
  </si>
  <si>
    <t>01/1900    JFK via OWENZ CAMRN 15MIT VOLUME:VOLUME 1900-2300 N90:ZNY</t>
  </si>
  <si>
    <t>01/1900    JFK via CAMRN STAR  30MIT VOLUME:VOLUME 1900-2300 N90:ZNY</t>
  </si>
  <si>
    <t>01/1320    JFK via LVZ  30MIT VOLUME:VOLUME 1900-2300 ZOB:ZAU</t>
  </si>
  <si>
    <t>01/1800    BOS via OOSHN 10MIT VOLUME:VOLUME 1800-2300 A90:ZBW</t>
  </si>
  <si>
    <t>01/1800    BOS via ROBUC 40MIT VOLUME:VOLUME 1800-2300 A90:ZBW</t>
  </si>
  <si>
    <t>01/1800    BOS via MERIT 35MIT VOLUME:VOLUME 1800-2300 ZBW:N90</t>
  </si>
  <si>
    <t>01/1800    BOS via JFK 35MIT VOLUME:VOLUME 1800-2300 ZBW:ZNY</t>
  </si>
  <si>
    <t>01/1800    BOS via JFUND 40MIT VOLUME:VOLUME 1800-2300 A90:ZBW</t>
  </si>
  <si>
    <t>SKEEE</t>
  </si>
  <si>
    <t>01/1800    BOS via SKEEE 40MIT VOLUME:VOLUME 1800-2300 ZBW:ZUL</t>
  </si>
  <si>
    <t>01/1800    BOS via ENE STOP TYPE:ALL VOLUME:VOLUME 1800-2300 ZBW:ZUL</t>
  </si>
  <si>
    <t>01/1800    BOS via HNK 30MIT VOLUME:VOLUME 1800-2300 ZBW:ZNY</t>
  </si>
  <si>
    <t>01/1730    ATL    VMC    ARR:26R/27L/28 DEP:26L/27R    AAR(Strat):96 ADR:76</t>
  </si>
  <si>
    <t>01/1915   BOS via JFK 40MIT VOLUME:VOLUME 1915-2000 ZDC:ZNY</t>
  </si>
  <si>
    <t>01/2026    ZBW A/D for BOS +15/2026/07  FIX/NAVAID:ROBUC VOLUME:VOLUME</t>
  </si>
  <si>
    <t>01/2038  ZBW A/D for BOS -15/2038/03  FIX/NAVAID:ROBUC VOLUME:HOLDING</t>
  </si>
  <si>
    <t>01/2045    BOS via JFK 30MIT VOLUME:VOLUME 2045-2300 ZBW:ZNY</t>
  </si>
  <si>
    <t>01/2045    BOS via ROBUC 20MIT VOLUME:VOLUME 2045-2300 ZBW:N90</t>
  </si>
  <si>
    <t>01/2051  JFK via CAMRN 30 MIT VOLUME:VOLUME 2051-2300 ZNY:ZDC</t>
  </si>
  <si>
    <t>01/2135    BOS via JFK 20MIT VOLUME:VOLUME 2135-2300 ZBW:ZNY</t>
  </si>
  <si>
    <t>01/2135    BOS via ROBUC 20MIT VOLUME:VOLUME 2135-2300 ZBW:N90</t>
  </si>
  <si>
    <t>01/2137 JFK via CAMRN 20 MIT VOLUME:VOLUME 2137-2300 ZNY:ZDC</t>
  </si>
  <si>
    <t>07/2200    LGA via MIP   40 MIT EXCL:NONE VOLUME:VOLUME 2330-0300 ZNY:ZOB</t>
  </si>
  <si>
    <t>07/2200    LGA via PSB   20 MIT EXCL:NONE VOLUME:VOLUME 2330-0300 ZNY:ZOB</t>
  </si>
  <si>
    <t>07/2200    LGA via KORRY 40 MIT EXCL:NONE VOLUME:VOLUME 2330-0300 N90:ZDC</t>
  </si>
  <si>
    <t>07/2200    LGA via BEUTY 20 MIT EXCL:NONE VOLUME:VOLUME 2330-0300 N90:ZNY</t>
  </si>
  <si>
    <t>07/2200    BOS via J79 STOP   EXCL:NONE VOLUME:VOLUME 2300-0300 ZNY:ZDC</t>
  </si>
  <si>
    <t>07/2200    BOS via JFK 30 MIT EXCL:NONE VOLUME:VOLUME 2330-0300 ZNY:ZDC</t>
  </si>
  <si>
    <t>07/2212    PIT via DEMME    15 MIT VOLUME:VOLUME 2330-0300 ZOB:ZNY</t>
  </si>
  <si>
    <t>07/2212    PIT via HAYNZ    15 MIT VOLUME:VOLUME 2330-0300 ZOB:ZNY</t>
  </si>
  <si>
    <t>07/2212    PIT via JESEY    30 MIT VOLUME:VOLUME 2330-0300 ZOB:ZAU</t>
  </si>
  <si>
    <t>07/2212    PIT via FEWGA    30 MIT VOLUME:VOLUME 2330-0300 ZOB:ZID</t>
  </si>
  <si>
    <t>07/2212    LGA via RKA    45 MIT VOLUME:VOLUME 2330-0300 ZOB:ZYZ</t>
  </si>
  <si>
    <t>HEADI</t>
  </si>
  <si>
    <t>07/2220    STOP BOS via HEADI VOLUME:VOLUME 2300-0300 ZBW:ZDC</t>
  </si>
  <si>
    <t>07/2220    BOS via MERIT    25 MIT VOLUME:VOLUME 2330-0300 ZBW:N90</t>
  </si>
  <si>
    <t>07/2220    BOS via JFK    25 MIT VOLUME:VOLUME 2330-0300 ZBW:ZNY</t>
  </si>
  <si>
    <t>07/2238    PIT    VMC    ARR:28L/28R DEP:28C/28R    AAR(Strat):68 ADR:40</t>
  </si>
  <si>
    <t>07/2245    LGA    VMC    ARR:31 DEP:4    AAR(Strat):30 ADR:40</t>
  </si>
  <si>
    <t>08/0144    BOS via MERIT 15 MIT ZBW:N90</t>
  </si>
  <si>
    <t>08/0144    BOS via JFK   15 MIT ZBW:ZNY</t>
  </si>
  <si>
    <t>08/0144    BOS via JFK   15 MIT ZNY:ZDC</t>
  </si>
  <si>
    <t>08/1922   ATL    IMC    ARR:8L/9R/10 DEP:8R/9L    AAR(Strat):76 ADR:76</t>
  </si>
  <si>
    <t>SITTH</t>
  </si>
  <si>
    <t>08/0050    ATL via SITTH   10 MIT EXCL:NONE VOLUME:VOLUME 0050-0300 A80:ZTL</t>
  </si>
  <si>
    <t>08/0050    ATL via SITTH   10 MIT EXCL:NONE VOLUME:VOLUME 0050-0300 ZTL:ZJX</t>
  </si>
  <si>
    <t>CIC</t>
  </si>
  <si>
    <t>14/1220    CIC LTFC 15MIT EXCL:NONE VOLUME:VOLUME 0000-0400 ZOA:ZSE,ZLC,ZLA $ 05A01E</t>
  </si>
  <si>
    <t>14/1221    MHR LTFC 15MIT EXCL:NONE VOLUME:VOLUME 0000-0400 ZOA:ZSE,ZLC,ZLA $ 05A01E</t>
  </si>
  <si>
    <t>14/1222    SNS LTFC 15MIT EXCL:NONE VOLUME:VOLUME 0000-0400 ZOA:ZSE,ZLC,ZLA $ 05A01E</t>
  </si>
  <si>
    <t>14/1224    MHR LTFC 10MIT EXCL:NONE VOLUME:VOLUME 0000-0400 NCT:ZOA $ 05A06U</t>
  </si>
  <si>
    <t>14/1229    SNS    VMC    ARR:26/31 DEP:26/31    AAR(Strat):30 ADR:30 $ 01B09</t>
  </si>
  <si>
    <t>14/1231    MHR    VMC    ARR:22L DEP:22R    AAR(Strat):30 ADR:30 $ 01B09B</t>
  </si>
  <si>
    <t>RAL</t>
  </si>
  <si>
    <t>14/2145    RAL 15MIT AS ONE EXCL:NONE VOLUME:FNO 0000-0400 ZLA:ZOA,ZSE,ZLA $ 05A01A</t>
  </si>
  <si>
    <t>VGT</t>
  </si>
  <si>
    <t>14/2147    VGT 15MIT AS ONE EXCL:NONE VOLUME:FNO 0000-0400 ZLA:ZOA,ZSE,ZLA $ 05A01A</t>
  </si>
  <si>
    <t>MYF</t>
  </si>
  <si>
    <t>14/2241    Preferred route (Required) // TFC: VGT arrivals from ZSE // NEW ROUTE: ..LOMIA.Q13.SKANN.Q174.FLCHR.FLCHR1 [PB:] [CDR:] // Modified? // As published? // UPT? Yes // Ad hoc? // True 0000-0400 $ 08D01A</t>
  </si>
  <si>
    <t>14/2242    Preferred route (Required) // TFC: VGT arrivals from ZOA // NEW ROUTE: ..CABAB.Q174.FLCHR.FLCHR1 [PB:] [CDR:] // Modified? // As published? // UPT? Yes // Ad hoc? // True 0000-0400 $ 08D01A</t>
  </si>
  <si>
    <t>14/2243    Preferred route (Required) // TFC: RAL Arrivals // NEW ROUTE: ..EHF.ZIGGY7 [PB:] [CDR:] // Modified? // As published? // UPT? Yes // Ad hoc? // True 0000-0400 $ 08D01A</t>
  </si>
  <si>
    <t>14/2244    Preferred route (Required) // TFC: MYF Arrivals // NEW ROUTE: ..AVE.J1.OCN [PB:] [CDR:] // Modified? // As published? // UPT? Yes // Ad hoc? // True 0000-0400 $ 08D01A</t>
  </si>
  <si>
    <t>15/0100    LAS 30 MIT AS ONE EXCL:NONE VOLUME:FNO 0000-0400 ZLA:ZOA,ZSE,ZLA $ 05A01A</t>
  </si>
  <si>
    <t>15/0100    SAN 30 MIT AS ONE EXCL:NONE VOLUME:FNO 0000-0400 ZLA:ZOA,ZSE,ZLA $ 05A01A</t>
  </si>
  <si>
    <t>15/0207    LAX 20MIT AS ONE EXCL:NONE VOLUME:FNO 0200-0400 ZLA:ZOA,ZAB,ZSE,ZLA $ 05A01A</t>
  </si>
  <si>
    <t>16/2202    DCA    VMC    ARR:19 DEP:19    AAR(Strat):30 ADR:30 $ 01C05</t>
  </si>
  <si>
    <t>16/2200     DCA via Q75 50 MIT VOLUME:VOLUME 2200-0100 ZNY:ZBW</t>
  </si>
  <si>
    <t>21/2326    MSY   VMC    ARR:11, 20 DEP:11, 20    AAR(Strat):45 ADR:45</t>
  </si>
  <si>
    <t>29/0024    MSP LTFC via MUSCL 15MIT PER ROUTE EXCL:NONE VOLUME:FNO 0020-0300 ZMP:ZOB $ 05A01E</t>
  </si>
  <si>
    <t>06/2222    EWR    VMC    ARR:4R DEP:4L    AAR(Strat):40 ADR:44</t>
  </si>
  <si>
    <t>06/2222  BOS via Q133 STOP TYPE:JET EXCL:NONE VOLUME:VOLUME 2300-0300 ZNY:ZDC</t>
  </si>
  <si>
    <t>06/2222  BOS via JFK 25MIT TYPE:JET EXCL:NONE VOLUME:VOLUME 0000-0300 ZNY:ZDC</t>
  </si>
  <si>
    <t>06/2248    EWR via SLT 15MIT EXCL:NONE VOLUME:VOLUME 2300-0300 ZOB:ZID,ZAU $ 05A01E</t>
  </si>
  <si>
    <t>07/2345    BOS via MERIT 20MIT TYPE:JET VOLUME:VOLUME EXCL:NONE 0000-0300 ZBW:N90</t>
  </si>
  <si>
    <t>07/2345    BOS via JFK 20MIT TYPE:JET VOLUME:VOLUME EXCL:NONE 0000-0300 ZBW:ZNY</t>
  </si>
  <si>
    <t>07/0230    BOS via MERIT CANCEL TMI ZBW:N90</t>
  </si>
  <si>
    <t>07/0230    BOS via JFK CANCEL TMI ZBW:ZNY</t>
  </si>
  <si>
    <t>07/0230  BOS via JFK CANCEL TMI 0230-0300 ZNY:ZDC</t>
  </si>
  <si>
    <t>07/1650    BOS    VMC    ARR:32/33L DEP:27    AAR(Strat):40 ADR:40</t>
  </si>
  <si>
    <t>07/1650    CLE    VMC    ARR:6L DEP:6R    AAR(Strat):43 ADR:30</t>
  </si>
  <si>
    <t>BONZZ</t>
  </si>
  <si>
    <t>13/2202     DTW via BONZZ 40 MIT EXCL:NONE VOLUME:VOLUME 2330-0300 ZOB:CLE</t>
  </si>
  <si>
    <t>13/2202     DTW via DONEO 20 MIT EXCL:NONE VOLUME:VOLUME 2330-0300 ZOB:ZBW</t>
  </si>
  <si>
    <t>13/2202     DTW via JACCI 30 MIT EXCL:NONE VOLUME:VOLUME 2330-0300 ZOB:ZNY</t>
  </si>
  <si>
    <t>13/2202     DTW via COLTZ 30 MIT EXCL:NONE VOLUME:VOLUME 2330-0300 ZOB:ZID</t>
  </si>
  <si>
    <t>13/2202     DTW via BOBCT 30 MIT EXCL:NONE VOLUME:VOLUME 2330-0300 ZOB:ZID</t>
  </si>
  <si>
    <t>13/2202     DTW via TORRR 20 MIT EXCL:NONE VOLUME:VOLUME 2330-0300 ZOB:ZID</t>
  </si>
  <si>
    <t>SWAYD</t>
  </si>
  <si>
    <t>13/2202     DTW via SWAYD 40 MIT EXCL:NONE VOLUME:VOLUME 2330-0300 ZOB:ZAU</t>
  </si>
  <si>
    <t>13/2202     DTW via HOSSA 30 MIT EXCL:NONE VOLUME:VOLUME 2330-0300 ZOB:ZAU</t>
  </si>
  <si>
    <t>13/2202     DTW via TINDR 10 MIT EXCL:NONE VOLUME:VOLUME 2330-0300 ZOB:ZAU</t>
  </si>
  <si>
    <t>LFTON</t>
  </si>
  <si>
    <t>13/2202     CLE via LFTON 40 MIT EXCL:NONE VOLUME:VOLUME 2330-0300 ZOB:ZYZ</t>
  </si>
  <si>
    <t>THOME</t>
  </si>
  <si>
    <t>13/2202     CLE via THOME 40 MIT EXCL:NONE VOLUME:VOLUME 2330-0300 ZOB:ZBW</t>
  </si>
  <si>
    <t>13/2202     CLE via ROLLN 25 MIT EXCL:NONE VOLUME:VOLUME 2330-0300 ZOB:ZID</t>
  </si>
  <si>
    <t>13/2202     CLE via ROKNN 40 MIT EXCL:NONE VOLUME:VOLUME 2330-0300 ZOB:ZID</t>
  </si>
  <si>
    <t>13/2202     CLE via BRWNZ 20 MIT AS ONE EXCL:NONE VOLUME:VOLUME 2330-0300 ZOB:ZAU</t>
  </si>
  <si>
    <t>13/2335     DTW CANCEL ALL TMI ZOB:ZMP,ZDC,ZNY</t>
  </si>
  <si>
    <t>13/2318     DTW CANCEL ALL TMI ZAU:ZID</t>
  </si>
  <si>
    <t>21/1846    SFO    LVMC    ARR:28L/28R DEP:28L/28R    AAR(Strat):35 ADR:35 $ 01A05</t>
  </si>
  <si>
    <t>21/1858    SJC    LVMC    ARR:30L/30R DEP:30L/30R    AAR(Strat):25 ADR:25 $ 01B09</t>
  </si>
  <si>
    <t>21/1901    SMF    LVMC    ARR:17L/17R DEP:17L/17R    AAR(Strat):30 ADR:30 $ 01B09</t>
  </si>
  <si>
    <t>NON-FLOW</t>
  </si>
  <si>
    <t>21/1907    NON-FLOW LTFC, (NOT SFO/SJC/OAK) 15MIT PER AIRPORT EXCL:NONE VOLUME:VOLUME 0000-0400 ZOA:ZLA $ 05A01E</t>
  </si>
  <si>
    <t>21/1912    LAX    IMC    ARR:24L/24R/25L DEP:24L/25R    AAR(Strat):45 ADR:45 $ 01A05</t>
  </si>
  <si>
    <t>21/1929    LAS    IMC    ARR:19L/19R/26L DEP:19L/19R/26R    AAR(Strat):28 ADR:28 $ 01C02</t>
  </si>
  <si>
    <t>GIIBS</t>
  </si>
  <si>
    <t>26/1450   IND via GIIBS 15MIT EXCL:NONE VOLUME:VOLUME 2300-0300   ZID:ZTL</t>
  </si>
  <si>
    <t>KOLTS</t>
  </si>
  <si>
    <t>26/1450   IND via KOLTS 15MIT EXCL:NONE VOLUME:VOLUME 2300-0300   ZID:ZKC</t>
  </si>
  <si>
    <t>SMUKE</t>
  </si>
  <si>
    <t>26/1450   IND via SMUKE 15MIT EXCL:NONE VOLUME:VOLUME 2300-0300   ZID:ZME</t>
  </si>
  <si>
    <t>JAKKS</t>
  </si>
  <si>
    <t>26/1450   IND via JAKKS 15MIT EXCL:NONE VOLUME:VOLUME 2300-0300   IND:ZAU</t>
  </si>
  <si>
    <t>26/1830  CLT TBM BEGIN METERING via SIMTRAFFIC 2300-0300 ZTL:ZTL</t>
  </si>
  <si>
    <t>26/1830  JQF TBM BEGIN METERING via SIMTRAFFIC 2300-0300 ZTL:ZTL</t>
  </si>
  <si>
    <t>26/1830  DAB TBM BEGIN METERING via SIMTRAFFIC 2300-0300 ZJX:ZTL</t>
  </si>
  <si>
    <t>26/1830  CLT TBM BEGIN METERING via SIMTRAFFIC 2300-0300 ZTL:ZJX</t>
  </si>
  <si>
    <t>26/1830  JQF TBM BEGIN METERING via SIMTRAFFIC 2300-0300 ZTL:ZJX</t>
  </si>
  <si>
    <t>26/2117  CLT VMC ARR:36L/36R DEP:36C/36R AAR(Strat):72 ADR:68</t>
  </si>
  <si>
    <t>26/2125  IND VMC ARR:05L/14 DEP:05L/14 AAR(Strat):30 ADR:30</t>
  </si>
  <si>
    <t>27/0213     IND CANCEL ALL TMI ZID:ZME,ZDC,ZKC</t>
  </si>
  <si>
    <t>27/0213     IND CANCEL ALL TMI IND:ZAU</t>
  </si>
  <si>
    <t>27/0220     IND CANCEL ALL TMI ZID:ZTL</t>
  </si>
  <si>
    <t>02/2022    LAS 20MIT PER ROUTE EXCL:NONE VOLUME:FNO 2345-0400 ZLA:ZAB $ 05A01A</t>
  </si>
  <si>
    <t>02/2023    SAN 20MIT AS ONE EXCL:NONE VOLUME:FNO 2345-0400 ZLA:ZAB $ 05A01A</t>
  </si>
  <si>
    <t>KPHX</t>
  </si>
  <si>
    <t>02/2054    KPHX    VMC    ARR:25L/26 DEP:25R    AAR(Strat):66 ADR:36 $ 01A05</t>
  </si>
  <si>
    <t>ELP</t>
  </si>
  <si>
    <t>02/2058    PHX via BRUSR 10MIT AS ONE EXCL:NONE VOLUME:AAR 2359 ZAB:ZLA $ 05A06E</t>
  </si>
  <si>
    <t>02/2100    PHX via HYDRR 10MIT AS ONE EXCL:NONE VOLUME:AAR 2359 ZAB:ZLA $ 05A06E</t>
  </si>
  <si>
    <t>COORDINATION</t>
  </si>
  <si>
    <t>02/2115    ELP via ALL 5MIT NO STACKS EXCL:NONE VOLUME:AAR 2359 ZAB:ZLA, ZDV, ZFW, ZHU $ 05A06E</t>
  </si>
  <si>
    <t>HSV</t>
  </si>
  <si>
    <t>04/2300 HSV 15MIT VIA ALL NO STACKS EXCL:NONE VOLUME:2300-0300 HSV:ZME</t>
  </si>
  <si>
    <t>KORD</t>
  </si>
  <si>
    <t>08/0240    KORD    VMC    ARR:9L/9C/10C LAHSO DEP:9R/10L    AAR(Strat):96 ADR:76</t>
  </si>
  <si>
    <t>09/2050     ORD via WYNDE 10 MIT EXCL:NONE VOLUME:VOLUME 2330-0230 ZAU:ZOB</t>
  </si>
  <si>
    <t>09/2050     ORD via WATSN 20 MIT EXCL:NONE VOLUME:VOLUME 2330-0230 ZAU:ZOB</t>
  </si>
  <si>
    <t>09/2050     ORD via BONNT 10 MIT EXCL:NONE VOLUME:VOLUME 2330-0230 ZAU:ZID</t>
  </si>
  <si>
    <t>09/2050     ORD via FWA 20 MIT EXCL:NONE VOLUME:VOLUME 2330-0230 ZAU:ZID</t>
  </si>
  <si>
    <t>09/2050     ORD via BENKY/TRTLL STAR 15 MIT PER ROUTE EXCL:NONE VOLUME:VOLUME 2330-0230 ZAU:ZKC</t>
  </si>
  <si>
    <t>09/2050     ORD via SHAIN STAR 10 MIT EXCL:NONE VOLUME:VOLUME 2330-0230 ZAU:ZKC</t>
  </si>
  <si>
    <t>09/2050     ORD via ZZIPR 10 MIT EXCL:NONE VOLUME:VOLUME 2330-0230 ZAU:ZMP</t>
  </si>
  <si>
    <t>09/2050     ORD via MYRRS 20 MIT EXCL:NONE VOLUME:VOLUME 2330-0230 ZAU:ZMP</t>
  </si>
  <si>
    <t>09/2050     All IND, DSM, LAN, CMI, GRB , BTL ORD LTFC CFR EXCL:NONE VOLUME:VOLUME 2300-0300 ZAU:ZOB, ZID, ZMP</t>
  </si>
  <si>
    <t>09/2050     All ZAU ORD LTFC CFR EXCL:NONE VOLUME:VOLUME 2300-0300 ZAU:ZAU</t>
  </si>
  <si>
    <t>09/2050     ORD LTFC 7 MIT EXCL:NONE VOLUME:VOLUME 2300-0300 C90:ZAU</t>
  </si>
  <si>
    <t>Q118</t>
  </si>
  <si>
    <t>09/2315     ORD via Q118 15 MIT EXCL:NONE VOLUME:VOLUME 2330-0230 ZID:ZTL</t>
  </si>
  <si>
    <t>09/2350     ORD via WYNDE 15 MIT PER STREAM EXCL:NONE VOLUME:VOLUME 2350-0230 ZAU:ZOB</t>
  </si>
  <si>
    <t>10/0202    DD 30- at IND for ORD flights // # of ACFT: 11</t>
  </si>
  <si>
    <t>11/0000    LAX    LVMC    ARR:24R/25L    DEP:24L/25R  AAR(Strat):55 ADR:50</t>
  </si>
  <si>
    <t>11/0000    LAS    VMC     ARR:8R/19L/19R DEP:8L       AAR(Strat):30 ADR:20</t>
  </si>
  <si>
    <t>11/0000    SAN    IMC     ARR:27         DEP:27       AAR(Strat):15 ADR:15</t>
  </si>
  <si>
    <t>11/0000    SNA    VMC     ARR:20R        DEP:20       AAR(Strat):15 ADR:15</t>
  </si>
  <si>
    <t>11/0000    BUR    LVMC    ARR:8/15       DEP:8/15     AAR(Strat):20 ADR:20</t>
  </si>
  <si>
    <t>11/0000    ONT    LVMC    ARR:26L/26R    DEP:26L/26R  AAR(Strat):20 ADR:20</t>
  </si>
  <si>
    <t>11/0000    PSP    VMC     ARR:31L        DEP:31L      AAR(Strat):15 ADR:15</t>
  </si>
  <si>
    <t>11/0000    SFO    VMC     ARR:28L/28R    DEP:01L/01R  AAR(Strat):35 ADR:35</t>
  </si>
  <si>
    <t>11/0000    OAK    VMC     ARR:30/28L     DEP:30/28L   AAR(Strat):35 ADR:30</t>
  </si>
  <si>
    <t>11/0000    SJC    VMC     ARR:30R/30L    DEP:30L/30R  AAR(Strat):25 ADR:25</t>
  </si>
  <si>
    <t>16/1900    MIA    VMC    ARR:26R/30    DEP:26L/27    AAR(Strat):64 ADR:64</t>
  </si>
  <si>
    <t>16/1900    FLL    VMC    ARR:28L       DEP:28R       AAR(Strat):48 ADR:48</t>
  </si>
  <si>
    <t>BLVNS</t>
  </si>
  <si>
    <t>BANNG</t>
  </si>
  <si>
    <t>17/0016    MIA via BANNG 10MIT VOLUME:VOLUME 0016-0200 ZTL:ATL</t>
  </si>
  <si>
    <t>17/0016    FLL via SMLTZ 10MIT VOLUME:VOLUME 0016-0200 ZTL:ATL</t>
  </si>
  <si>
    <t>17/0058    D/D from MIA, +20/0058/13 ACFT VOLUME:VOLUME</t>
  </si>
  <si>
    <t>17/0058    D/D from MIA, +45/0125/26 ACFT VOLUME:VOLUME</t>
  </si>
  <si>
    <t>17/0128    E/D for MIA, +Holding/0128/4 ACFT FIX/NAVAID:SHAQQ VOLUME:VOLUME</t>
  </si>
  <si>
    <t>17/0156   E/D for MIA, +Holding/0156/3 ACFT FIX/NAVAID:SCURF VOLUME:VOLUME</t>
  </si>
  <si>
    <t>17/2239    SFO    VMC    ARR:28L/28R_SIDEBY DEP:01L/01R    AAR(Strat):45 ADR:48</t>
  </si>
  <si>
    <t>17/2239    OAK    VMC    ARR:28L/28R/30 DEP:28L/28R/30    AAR(Dyn):30 Adjustment:STAFFING ADR:30</t>
  </si>
  <si>
    <t>17/2239    SJC    VMC    ARR:30L/30R DEP:30L/30R    AAR(Dyn):30 Adjustment:STAFFING ADR:30</t>
  </si>
  <si>
    <t>17/2239    SMF    VMC    ARR:17L/17R DEP:17L/17R    AAR(Dyn):30 Adjustment:STAFFING ADR:30</t>
  </si>
  <si>
    <t>17/2239    RNO    VMC    ARR:17L/17R DEP:17L/17R    AAR(Dyn):25 Adjustment:STAFFING ADR:25</t>
  </si>
  <si>
    <t>17/2240    SFO via RUSME 15 MIT EXCL:NONE VOLUME:VOLUME 2330-0300 ZOA:ZLA</t>
  </si>
  <si>
    <t>17/2240    15 MIT PER STREAM EXCL:NONE VOLUME:VOLUME 2300-0300 ZLA:ZOA</t>
  </si>
  <si>
    <t>17/2240    SFO via SERFR 10 MIT EXCL:NONE VOLUME:VOLUME 2330-0300 NCT:ZOA</t>
  </si>
  <si>
    <t>17/2240    SFO via DYAMD 10 MIT EXCL:NONE VOLUME:VOLUME 2330-0300 NCT:ZOA</t>
  </si>
  <si>
    <t>17/2240    SFO via BDEGA 15 MIT EXCL:NONE VOLUME:VOLUME 2330-0300 NCT:ZOA</t>
  </si>
  <si>
    <t>SOUTH</t>
  </si>
  <si>
    <t>20/2242  STOP ATL via SOUTH 2242-0000 WX:THUNDERSTORMS ZTL:ATL</t>
  </si>
  <si>
    <t>23/2257    HOU via KIDDZ 20MIT NO STACKS EXCL:NONE VOLUME:VOLUME 2300-0300 ZHU:ZFW</t>
  </si>
  <si>
    <t>TORNN</t>
  </si>
  <si>
    <t>23/2257    IAH via TORNN 10MIT AS ONE EXCL:NONE VOLUME:VOLUME 2300-0300 ZHU:ZFW</t>
  </si>
  <si>
    <t>23/2257    IAH via ALL 10MIT AS ONE EXCL:NONE VOLUME:VOLUME 2300-0300 ZHU:ZME</t>
  </si>
  <si>
    <t>23/2300    IAH    VMC    ARR:27/26L/26R DEP:15L/15R AAR:90 ADR:64</t>
  </si>
  <si>
    <t>23/2300    HOU    VMC    ARR:13R DEP:22 AAR:30 ADR:30</t>
  </si>
  <si>
    <t>24/0002    IAH via ALL 10MIT EXCL:NONE VOLUME:VOLUME 0002-0300 ZME:ZTL</t>
  </si>
  <si>
    <t>24/0103    IAH    LVMC    ARR:08L/08R/09 DEP:15L/15R    AAR(Strat):72    ADR:64</t>
  </si>
  <si>
    <t>24/0114    ZFW A/D to IAH, +Holding/2058/7 ACFT NAVAID:TORNN RUNWAY:CONFIG</t>
  </si>
  <si>
    <t>24/0152    ZFW A/D to IAH, -Holding/2058/7 ACFT NAVAID:TORNN RUNWAY:CONFIG</t>
  </si>
  <si>
    <t>24/0154     D/D from DFW, -60/2153/4 ACFT VOLUME:VOLUME</t>
  </si>
  <si>
    <t>30/2230  LGA via MIP 15 MIT EXCL:NONE VOLUME:VOLUME 2359-0200 ZNY:ZOB</t>
  </si>
  <si>
    <t>30/2230  DCA via PSB 30 MIT EXCL:NONE VOLUME:VOLUME 2300-0300 ZNY:ZOB</t>
  </si>
  <si>
    <t>30/2230  DCA via Q75 30 MIT EXCL:NONE VOLUME:VOLUME 2300-0300 ZNY:ZBW</t>
  </si>
  <si>
    <t>30/2230  DCA via BAL 15 MIT AS ONE EXCL:NONE VOLUME:VOLUME 2300-0300 PCT:ZNY</t>
  </si>
  <si>
    <t>30/2308    DCA via KILNS 25 MIT VOLUME:VOLUME 2306-0230 ZTL:CLT</t>
  </si>
  <si>
    <t>PLEASE</t>
  </si>
  <si>
    <t>30/2331    PLEASE STOP DCA via KILNS  VOLUME:VOLUME 2343-2353 ZTL:CLT</t>
  </si>
  <si>
    <t>30/2339    IAD via HYPER 20MIT VOLUME:VOLUME EXCL:NONE 2330-0200 ZDC:ZNY</t>
  </si>
  <si>
    <t>30/2339    IAD via CAVLR 20MIT VOLUME:VOLUME EXCL:NONE 2330-0200 ZDC:ZTL</t>
  </si>
  <si>
    <t>30/2351    PLEASE STOP DCA via KILNS  VOLUME:VOLUME 2343-0002 ZTL:CLT</t>
  </si>
  <si>
    <t>30/2354    D/D from CLT +15/2353  VOLUME:VOLUME</t>
  </si>
  <si>
    <t>01/0022    DCA via JACCC 25 MIT VOLUME:VOLUME 0022-0210 ZTL:ATL</t>
  </si>
  <si>
    <t>01/0048    ZDC A/D to DCA, +Holding/0049 NAVAID:CAPSS VOLUME:VOLUME</t>
  </si>
  <si>
    <t>01/0142    ZNY A/D to DCA, +Holding/0142 VOLUME:VOLUME</t>
  </si>
  <si>
    <t>01/0201     D/D from BOS, -30/0201/2 ACFT VOLUME:VOLUME</t>
  </si>
  <si>
    <t>01/0210    DCA via JACCC 15 MIT VOLUME:VOLUME 0210-0300 ZTL:ATL</t>
  </si>
  <si>
    <t>01/0238    ZTL CANCEL ALL TMI ZTL:ATL,CLT</t>
  </si>
  <si>
    <t>07/2345 DEN via ALL 15 MIT NO STACKS VOLUME:VOLUME EXCL:NONE 0000-0400 ZDV:ZLC, ZMP, ZKC, ZAB, ZLA</t>
  </si>
  <si>
    <t>LAWGR</t>
  </si>
  <si>
    <t>08/0100 DEN via ALL 25 MIT NO STACKS VOLUME:VOLUME EXCL:NONE 0000-0400 ZDV:ZLA</t>
  </si>
  <si>
    <t>08/0215 DEN via ALL 15 MIT NO STACKS VOLUME:VOLUME EXCL:NONE 0215-0400 ZDV:ZLA</t>
  </si>
  <si>
    <t>08/2300    PHL    VMC    ARR:27R/26/17 DEP:27L    AAR(Strat):45 ADR:28</t>
  </si>
  <si>
    <t>08/2300    PHL arrivals via BOJID 20MIT VOLUME:VOLUME 2300-0300 PHL:ZNY</t>
  </si>
  <si>
    <t>08/2300    PHL arrivals via SPUDS 20MIT VOLUME:VOLUME 2300-0300 PHL:ZNY</t>
  </si>
  <si>
    <t>08/2300    PHL arrivals via ESSSO 10MIT VOLUME:VOLUME 2300-0300 PHL:ZDC</t>
  </si>
  <si>
    <t>08/2300    PHL arrivals via JIIMS 20MIT VOLUME:VOLUME 2300-0300 PHL:ZDC</t>
  </si>
  <si>
    <t>08/2300    PHL via PSB 40MIT VOLUME:VOLUME 2300-0300 ZNY:ZOB</t>
  </si>
  <si>
    <t>08/2300    PHL via COFAX 25MIT VOLUME:VOLUME 2300-0300 ZNY:ZOB</t>
  </si>
  <si>
    <t>08/2300    PHL via HARVA 25MIT VOLUME:VOLUME 2300-0300 ZNY:ZBW</t>
  </si>
  <si>
    <t>08/2300    PHL via RIFLE 40MIT VOLUME:VOLUME 2300-0300 ZNY:ZBW</t>
  </si>
  <si>
    <t>08/2300    PHL via BRIGS 40MIT VOLUME:VOLUME 2300-0300 ZNY:ZDC</t>
  </si>
  <si>
    <t>08/2300     PHL via RIGUS 40MIT VOLUME:VOLUME 2300-0300 ZOB:ZYZ</t>
  </si>
  <si>
    <t>JST</t>
  </si>
  <si>
    <t>08/2325    PHL via ALL 40MIT VOLUME:VOLUME 2300-0300 ZDC:ZTL</t>
  </si>
  <si>
    <t>08/2325    PHL via BOJID 15MIT VOLUME:VOLUME 2330-0300 PHL:ZNY</t>
  </si>
  <si>
    <t>08/2325    PHL via COFAX 20MIT VOLUME:VOLUME 2330-0300 ZNY:ZOB</t>
  </si>
  <si>
    <t>GLASR</t>
  </si>
  <si>
    <t>30/2300    TPA via MAATY 10MIT NO STACKS EXCL:NONE VOLUME:VOLUME 2300-0300 ZMA:ZJX</t>
  </si>
  <si>
    <t>MLB</t>
  </si>
  <si>
    <t>30/2300    MLB   VMC    ARR:9L/9R  DEP:9L/9R    AAR(Strat):33 ADR:33</t>
  </si>
  <si>
    <t>30/2300 MLB via PRICY 15MIT NO STACKS EXCL:NONE VOLUME:VOLUME 2300-0300 ZJX:ZMA</t>
  </si>
  <si>
    <t>07/2300    CLT    VMC    ARR:36L/36C/36R DEP:36C/36R    AAR(Strat):80 ADR:60</t>
  </si>
  <si>
    <t>07/0127 CANCEL ALL TMI ZTL:ALL</t>
  </si>
  <si>
    <t>08/1700    JFK via CCC 20 MIT VOLUME:VOLUME 1700-2000 N90:ZBW</t>
  </si>
  <si>
    <t>08/1700    JFK via CAMRN 15 MIT VOLUME:VOLUME 1700-2000 N90:ZNY</t>
  </si>
  <si>
    <t>08/1700    JFK via IGN 15 MIT VOLUME:VOLUME 1700-2000 ZNY:ZBW</t>
  </si>
  <si>
    <t>08/1515    BOS via NEWES 20 MIT VOLUME:VOLUME 1730-2000 ZBW:ZNY</t>
  </si>
  <si>
    <t>08/1515    BOS via MERIT 20 MIT AS ONE VOLUME:VOLUME 1730-2000 ZBW:N90</t>
  </si>
  <si>
    <t>08/1515    BOS via ROBUC 10 MIT NO STACKS VOLUME:VOLUME 1730-2000 A90:ZBW</t>
  </si>
  <si>
    <t>08/1752    BOS    VMC    ARR:22L DEP:22R    AAR(Strat):36 ADR:36</t>
  </si>
  <si>
    <t>10/0110 CANCEL TBFM VIA SIMTRAFFIC ZJX:ZTL</t>
  </si>
  <si>
    <t>13/0145  D/D from MCO +15/0145  VOLUME:VOLUME</t>
  </si>
  <si>
    <t>13/0209  D/D from MCO +30/0205  VOLUME:VOLUME</t>
  </si>
  <si>
    <t>15/2300    ORD    VMC    ARR:27L/27R/28C DEP:22L/28R    AAR(Strat):88 ADR:76</t>
  </si>
  <si>
    <t>15/2300    ORD via WYNDE 10 MIT EXCL:NONE VOLUME:VOLUME 2330-0230 ZAU:ZOB</t>
  </si>
  <si>
    <t>15/2300    ORD via WATSN 20 MIT EXCL:NONE VOLUME:VOLUME 2330-0230 ZAU:ZOB</t>
  </si>
  <si>
    <t>15/2300    ORD via BONNT 10 MIT EXCL:NONE VOLUME:VOLUME 2330-0230 ZAU:ZID</t>
  </si>
  <si>
    <t>15/2300    ORD via FWA 20 MIT EXCL:NONE VOLUME:VOLUME 2330-0230 ZAU:ZID</t>
  </si>
  <si>
    <t>15/2300    ORD via BENKY/TRTLL STAR 15 MIT PER ROUTE EXCL:NONE VOLUME:VOLUME 2330-0230 ZAU:ZKC</t>
  </si>
  <si>
    <t>15/2300    ORD via SHAIN STAR 10 MIT EXCL:NONE VOLUME:VOLUME 2330-0230 ZAU:ZKC</t>
  </si>
  <si>
    <t>15/2300    ORD via ZZIPR 10 MIT EXCL:NONE VOLUME:VOLUME 2330-0230 ZAU:ZMP</t>
  </si>
  <si>
    <t>15/2300    ORD via MYRRS 20 MIT EXCL:NONE VOLUME:VOLUME 2330-0230 ZAU:ZMP</t>
  </si>
  <si>
    <t>15/2300    All IND, DSM, LAN, CMI, GRB , BTL ORD LTFC CFR EXCL:NONE VOLUME:VOLUME 2300-0300 ZAU:ZOB, ZID, ZMP</t>
  </si>
  <si>
    <t>15/2300    All ZAU ORD LTFC CFR EXCL:NONE VOLUME:VOLUME 2300-0300 ZAU:ZAU</t>
  </si>
  <si>
    <t>15/2300    ORD LTFC 7 MIT EXCL:NONE VOLUME:VOLUME 2300-0300 C90:ZAU</t>
  </si>
  <si>
    <t>20/2300    BHM    VMC    ARR:18/24 DEP:18/24    AAR(Strat):31 ADR:20</t>
  </si>
  <si>
    <t>GRACE</t>
  </si>
  <si>
    <t>21/2112      PIT via GRACE 5 MIT EXCL:NONE VOLUME:VOLUME 2300-0300 PIT:ZOB</t>
  </si>
  <si>
    <t>NESTO</t>
  </si>
  <si>
    <t>21/2112      PIT via NESTO 5 MIT EXCL:NONE VOLUME:VOLUME 2300-0300 PIT:ZOB</t>
  </si>
  <si>
    <t>CUTTA</t>
  </si>
  <si>
    <t>21/2112      PIT via CUTTA 15 MIT EXCL:PROPS VOLUME:VOLUME 2330-0230 PIT:ZOB</t>
  </si>
  <si>
    <t>WISKE</t>
  </si>
  <si>
    <t>21/2112      PIT via WISKE 15 MIT EXCL:PROPS VOLUME:VOLUME 2330-0230 PIT:ZOB</t>
  </si>
  <si>
    <t>21/2112      PIT via HAYNZ 10 MIT AS ONE EXCL:PROPS VOLUME:VOLUME 2300-0300 ZOB:ZNY</t>
  </si>
  <si>
    <t>21/2112      PIT via DEMME 15 MIT EXCL:PROPS VOLUME:VOLUME 2300-0300 ZOB:ZNY</t>
  </si>
  <si>
    <t>21/2112      PIT via DEMME 15 MIT EXCL:PROPS VOLUME:VOLUME 2300-0300 ZOB:ZDC</t>
  </si>
  <si>
    <t>JPU</t>
  </si>
  <si>
    <t>21/2112      PIT via JPU 20 MIT EXCL:PROPS VOLUME:VOLUME 2300-0300 ZOB:ZID</t>
  </si>
  <si>
    <t>CTW</t>
  </si>
  <si>
    <t>21/2112      PIT via CTW 30 MIT EXCL:PROPS VOLUME:VOLUME 2300-0300 ZOB:ZID</t>
  </si>
  <si>
    <t>21/2112      PIT via JESEY 20 MIT EXCL:PROPS VOLUME:VOLUME 2330-0230 ZOB:ZAU</t>
  </si>
  <si>
    <t>21/2112      PIT via JESEY 30 MIT EXCL:PROPS VOLUME:VOLUME 2330-0230 ZOB:ZYZ</t>
  </si>
  <si>
    <t>21/2159     PIT     VMC     ARR:28C/28R/32  DEP:28R     AAR(Strat):68  ADR:36</t>
  </si>
  <si>
    <t>02/0125      CANCEL ALL TMI ZOB:ZID</t>
  </si>
  <si>
    <t>02/0125      PIT via JESEY 10 MIT EXCL:PROPS VOLUME:VOLUME 0125-0300 ZOB:ZAU</t>
  </si>
  <si>
    <t>02/2215      CANCEL ALL TMI ZOB:ZNY,ZDC,ZAU,ZYZ</t>
  </si>
  <si>
    <t>28/1000   ATL    VMC    ARR:8L/9R/10 DEP:8R/9L    AAR(Strat):96 ADR:76</t>
  </si>
  <si>
    <t>28/1000   JFK    VMC    ARR:4R DEP:4L/31L    AAR(Strat):48 ADR:48</t>
  </si>
  <si>
    <t>28/1117   BOS    VMC    ARR:22L DEP:22R    AAR(Strat):36 ADR:36</t>
  </si>
  <si>
    <t>28/1952    OAK    VMC    ARR:28L/28R/30 DEP:28L/28R/30    AAR(Strat):35 ADR:35 $ 01A05A</t>
  </si>
  <si>
    <t>LVK</t>
  </si>
  <si>
    <t>28/1954    LVK    VMC    ARR:25L/25R DEP:25L/25R    AAR(Strat):20 ADR:20 $ 01B09A</t>
  </si>
  <si>
    <t>HWD</t>
  </si>
  <si>
    <t>28/1955    HWD    VMC    ARR:28L/28R DEP:28L/28R    AAR(Strat):15 ADR:15 $ 01B09A</t>
  </si>
  <si>
    <t>MOD</t>
  </si>
  <si>
    <t>28/1957    MOD    VMC    ARR:28L/28R DEP:28L/28R    AAR(Strat):15 ADR:15 $ 01B09A</t>
  </si>
  <si>
    <t>MER</t>
  </si>
  <si>
    <t>RGOOD</t>
  </si>
  <si>
    <t>28/2002    OAK via RGOOD 10MIT EXCL:NONE VOLUME:VOLUME 2300-0300 ZOA:ZLA $ 05A06E</t>
  </si>
  <si>
    <t>28/2003    OAK via RUSME 25MIT EXCL:NONE VOLUME:VOLUME 2300-0300 ZOA:ZLA $ 05B01E</t>
  </si>
  <si>
    <t>MONOH</t>
  </si>
  <si>
    <t>28/2005    OAK via MONOH 20MIT EXCL:NONE VOLUME:VOLUME 2300-0300 ZOA:ZLA $ 05A01E</t>
  </si>
  <si>
    <t>WNDSR</t>
  </si>
  <si>
    <t>03/2028    DCA    VMC    ARR:19 DEP:19    AAR(Strat):30 ADR:30 $ 01C00</t>
  </si>
  <si>
    <t>03/2213 DCA BWI IAD TBFM BEGIN METERING via SIMTRAFFIC 2300-0300 ZDC:ZTL,ZJX, ZNY,ZBW,ZOB,ZID</t>
  </si>
  <si>
    <t>03/2338    DCA via ALL 20 MIT EXCL:NONE VOLUME:VOLUME 2338-0300 ZDC:ZTL</t>
  </si>
  <si>
    <t>03/2338    DCA via JACCC 15 MIT RALT EXCL:NONE VOLUME:VOLUME 2338-0300 ZTL:ATL</t>
  </si>
  <si>
    <t>KRITR</t>
  </si>
  <si>
    <t>03/2338    DCA via KRITR 20 MIT RALT EXCL:NONE VOLUME:VOLUME 2338-0300 ZTL:CLT</t>
  </si>
  <si>
    <t>03/2357    DCA via ALL 50 MIT EXCL:NONE VOLUME:VOLUME 0000-0300 ZDC:ZTL</t>
  </si>
  <si>
    <t>03/2357    DCA via JACCC 25 MIT RALT EXCL:NONE VOLUME:VOLUME 2357-0300 ZTL:ATL</t>
  </si>
  <si>
    <t>03/2357    DCA via KRITR 45 MIT RALT EXCL:NONE VOLUME:VOLUME 2357-0300 ZTL:CLT</t>
  </si>
  <si>
    <t>04/0000 DCA via ALL 30 MIT EXCL:NONE VOLUME:VOLUME 0000-0300 ZNY:ZBW</t>
  </si>
  <si>
    <t>04/0021    DCA via ALL 30 MIT EXCL:NONE VOLUME:VOLUME 0021-0300 ZDC:ZOB</t>
  </si>
  <si>
    <t>04/0022    DCA via ALL 35 MIT EXCL:NONE VOLUME:VOLUME 0022-0300 ZDC:ZTL</t>
  </si>
  <si>
    <t>03/0022    DCA via KRITR 30 MIT RALT EXCL:NONE VOLUME:VOLUME 0022-0300 ZTL:CLT</t>
  </si>
  <si>
    <t>03/0020    DCA via JACCC 25 MIT RALT EXCL:NONE VOLUME:VOLUME 0020-0300 ZTL:ATL</t>
  </si>
  <si>
    <t>04/0022     DCA via BUCKO 40 MIT EXCL:NONE VOLUME:VOLUME 0025-0300 ZOB:ZID</t>
  </si>
  <si>
    <t>04/0028    DCA via ALL 30 MIT EXCL:NONE VOLUME:VOLUME 0028-0300 PCT:ZNY</t>
  </si>
  <si>
    <t>04/0028    DCA via Q75 40 MIT EXCL:NONE VOLUME:VOLUME 0028-0300 ZNY:ZBW</t>
  </si>
  <si>
    <t>04/0028    DCA via DEALE 30 MIT EXCL:NONE VOLUME:VOLUME 0028-0300 ZNY:ZBW</t>
  </si>
  <si>
    <t>04/0054    D/D from ATL, 15/0054 VOLUME:VOLUME</t>
  </si>
  <si>
    <t>04/0107    D/D from ATL, +15/0107 VOLUME:VOLUME</t>
  </si>
  <si>
    <t>04/0106    ZNY E/D for DCA +HOLDING15/0050/5  FIX/NAVAID:TRISH,SKILS,COPES OTHER:STAFFING</t>
  </si>
  <si>
    <t>04/0114 ZNY E/D for DCA +HOLDING30/0115/5  FIX/NAVAID:TRISH,SKILS,COPES OTHER:STAFFING</t>
  </si>
  <si>
    <t>04/0124    D/D from ATL, -15/0124 VOLUME:VOLUME</t>
  </si>
  <si>
    <t>04/0128    DCA via ALL 20 MIT EXCL:NONE VOLUME:VOLUME 0130-0300 ZDC:ZTL</t>
  </si>
  <si>
    <t>04/0128    DCA CANCEL ALL TMI ZDC:ZOB,ZID</t>
  </si>
  <si>
    <t>04/0129    DCA CANCEL ALL TMI ZOB:ZID</t>
  </si>
  <si>
    <t>04/0129    DCA CANCEL ALL TMI ZTL:CLT</t>
  </si>
  <si>
    <t>04/0128    DCA via JACCC 15 MIT EXCL:NONE VOLUME:VOLUME 0130-0300 ZTL:ATL</t>
  </si>
  <si>
    <t>04/0140 ZNY E/D for DCA -HOLDING45/0140/1  FIX/NAVAID:TRISH,SKILS,COPES OTHER:STAFFING</t>
  </si>
  <si>
    <t>04/2300    MIA    VMC    ARR:12/09    DEP:8R/09    AAR(Dyn):64 ADR:48</t>
  </si>
  <si>
    <t>05/2100     LGA via KORRY 15 MIT VOLUME:VOLUME 2200-0100 N90:ZDC</t>
  </si>
  <si>
    <t>05/2100     LGA via BEUTY 15 MIT VOLUME:VOLUME 2200-0100 N90:ZNY</t>
  </si>
  <si>
    <t>05/2100     LGA via MIP 15 MIT VOLUME:VOLUME 2200-0100 ZNY:ZOB</t>
  </si>
  <si>
    <t>05/2300     LGA via MIP 25 MIT VOLUME:VOLUME 2300-0100 ZNY:ZOB</t>
  </si>
  <si>
    <t>05/2300     LGA via ETG 25 MIT VOLUME:VOLUME 2300-0100 ZOB:ZAU</t>
  </si>
  <si>
    <t>05/2310     LGA via KORRY 20 MIT VOLUME:VOLUME 2310 N90:ZDC</t>
  </si>
  <si>
    <t>05/2310     LGA via VALRE,NOBBI 20 MIT VOLUME:VOLUME 2310 N90:ZBW</t>
  </si>
  <si>
    <t>06/0100    LGA CANCEL ALL TMI ZNY:ALL</t>
  </si>
  <si>
    <t>06/1940     BOS via NEWES 10 MIT NO STACKS VOLUME:VOLUME 2200:0300 ZNY:ZBW</t>
  </si>
  <si>
    <t>06/1940     BOS via PLMMR 2 MINIT VOLUME:VOLUME 2030:0100 ATL:A80</t>
  </si>
  <si>
    <t>PADGT</t>
  </si>
  <si>
    <t>06/1940     BOS via PADGT 4 MINIT VOLUME:VOLUME 2030:0100 ATL:A80</t>
  </si>
  <si>
    <t>06/1945    IAH    VMC    ARR:26L/26R/27    DEP:15L/15R    AAR(Dyn):90 ADR:64</t>
  </si>
  <si>
    <t>06/2330    D/D from ATL, +30/2330/16 ACFT VOLUME:WORLDFLIGHT_VOLUME</t>
  </si>
  <si>
    <t>06/2337    MDW    VMC    ARR:31C   DEP:22L/31C    AAR:36 ADR:36</t>
  </si>
  <si>
    <t>06/2350    D/D from ATL, +45/2350/23 ACFT VOLUME:WORLDFLIGHT_VOLUME</t>
  </si>
  <si>
    <t>07/0031    D/D from ATL, -45/0031/20 ACFT VOLUME:WORLDFLIGHT_VOLUME</t>
  </si>
  <si>
    <t>DIMPL</t>
  </si>
  <si>
    <t>10/0301    OKC via DIMPL 35MIT PER AIRPORT EXCL:NONE VOLUME:VOLUME 2300-0400 ZFW:ZME $ 05B01A</t>
  </si>
  <si>
    <t>KOKC</t>
  </si>
  <si>
    <t>10/2321    KOKC    VMC    ARR:35L/35R DEP:35L/35R    AAR(Strat):40 ADR:32 $ 01A05</t>
  </si>
  <si>
    <t>10/2323    KDFW    IMC    ARR:36L/35R DEP:36L/35C    AAR(Strat):72 ADR:72 $ 01C04</t>
  </si>
  <si>
    <t>TSDEL</t>
  </si>
  <si>
    <t>11/0332    OKC via ALL 0MIT  EXCL:NONE :CANCEL ALL 0330-0400 ZFW:ZAB, ZME, ZKC, ZHU $ 05A03A</t>
  </si>
  <si>
    <t>11/2300    ATL    IMC    ARR:26R/27L/28    DEP:26L/27R    AAR(Strat):76 ADR:70</t>
  </si>
  <si>
    <t>11/2315    ATL    IMC    ARR:8L/9R/10    DEP:8R/9L   AAR(Strat):76 ADR:70</t>
  </si>
  <si>
    <t>UDMAP</t>
  </si>
  <si>
    <t>ROUKE</t>
  </si>
  <si>
    <t>17/2058    DTW    VMC    ARR:3R/4L DEP:3L/4R    AAR(Strat):76 ADR:60</t>
  </si>
  <si>
    <t>17/2100      DTW via FRELE 10 MIT AS ONE EXCL:PROPS VOLUME:VOLUME 0030-0400 ZOB:ZAU</t>
  </si>
  <si>
    <t>17/2100      DTW via HOSSA 15 MIT EXCL:PROPS VOLUME:VOLUME 0030-0400 ZOB:ZAU</t>
  </si>
  <si>
    <t>17/2100      DTW via VDUUB 10 MIT EXCL:PROPS VOLUME:VOLUME 0030-0400 ZOB:ZAU</t>
  </si>
  <si>
    <t>17/2100      DTW via PNNTO 15 MIT EXCL:PROPS VOLUME:VOLUME 0030-0400 ZOB:ZMP</t>
  </si>
  <si>
    <t>17/2100      DTW via TORRR 25 MIT EXCL:PROPS VOLUME:VOLUME 0030-0400 ZOB:ZID</t>
  </si>
  <si>
    <t>17/2100      DTW via COLTZ 15 MIT EXCL:PROPS VOLUME:VOLUME 0030-0400 ZOB:ZID</t>
  </si>
  <si>
    <t>17/2100      DTW via BOBCT 25 MIT EXCL:PROPS VOLUME:VOLUME 0030-0400 ZOB:ZID</t>
  </si>
  <si>
    <t>17/2100      DTW via GGUCE 25 MIT EXCL:PROPS VOLUME:VOLUME 0030-0400 ZOB:ZYZ</t>
  </si>
  <si>
    <t>17/2302    MSP    VMC    ARR:30L/30R DEP:17/30L/30R    AAR(Strat):54 ADR:72 $ 01A05</t>
  </si>
  <si>
    <t>17/2312    DTW via WWODD 15 MIT RALT EXCL:PROPS VOLUME:VOLUME 0015-0330 ZAU:ZID</t>
  </si>
  <si>
    <t>17/0004   MEM via PXV 15 MIT EXCL:PROPS VOLUME:VOLUME 2359-0400 ZME:ZID</t>
  </si>
  <si>
    <t>17/0004   MEM via WHOLL 15 MIT EXCL:PROPS VOLUME:VOLUME 2359-0400 ZME:ZKC</t>
  </si>
  <si>
    <t>18/0309    MEM CANCEL ALL TMI ZME:ZID,ZKC</t>
  </si>
  <si>
    <t>TROXX</t>
  </si>
  <si>
    <t>18/2327    SJC via TROXX 10 MIT AS ONE EXCL:NONE VOLUME:VOLUME 0030-0400 ZOA:ZLA $ 05A01A</t>
  </si>
  <si>
    <t>18/2327    SJC via RUSME 25 MIT EXCL:NONE VOLUME:VOLUME 0030-0400 ZOA:ZLA $ 05A01A</t>
  </si>
  <si>
    <t>18/2327    SJC LTFC 20 MIT EXCL:NONE VOLUME:VOLUME 0030-0400 ZOA:ZSE,ZLC $ 05A01A</t>
  </si>
  <si>
    <t>18/2327    CFR SJC LTFC INCL:ZOA INTERNAL DEPARTURES $ 02E01M</t>
  </si>
  <si>
    <t>19/2049     TEB via REGLE 30 MIT VOLUME:VOLUME 2200-0100 N90:PHL</t>
  </si>
  <si>
    <t>19/2049     TEB via COATE 30 MIT VOLUME:VOLUME 2200-0100 N90:ZBW</t>
  </si>
  <si>
    <t>19/2049     TEB via MUGZY 30 MIT VOLUME:VOLUME 2200-0100 N90:ZNY</t>
  </si>
  <si>
    <t>19/2049     TEB via DMACK 40 MIT VOLUME:VOLUME 2200-0100 ZNY:ZOB</t>
  </si>
  <si>
    <t>24/2320    KPHX via EAGUL 10 MIT EXC:NONE VOLUME:VOLUME 2320-0300 ZAB:ZDV</t>
  </si>
  <si>
    <t>24/2345     PHX    VMC     ARR:25L/26 DEP:25R    AAR(Strat):66 ADR:36</t>
  </si>
  <si>
    <t>25/0033    KPHX via HYDRR 20 MIT EXCL:NONE VOLUME:VOLUME 0035-0300 ZAB:ZLA</t>
  </si>
  <si>
    <t>25/0033    KPHX via BRUSR 20 MIT EXCL:NONE VOLUME:VOLUME 0035-0300 ZAB:ZLA</t>
  </si>
  <si>
    <t>25/0137   D/D from ABQ, +15/0137/07 ACFT VOLUME:VOLUME</t>
  </si>
  <si>
    <t>25/0152  D/D from ABQ, -30/0152/09 ACFT VOLUME:VOLUME</t>
  </si>
  <si>
    <t>15/0311     PHX CANCEL ALL TMI ZAB:ALL</t>
  </si>
  <si>
    <t>01/2300    BOS    VMC    ARR:27/22L DEP:22L/22R    AAR(Strat):40 ADR:40</t>
  </si>
  <si>
    <t>01/2300    BDL    VMC    ARR:24/15 DEP:24/15    AAR(Strat):25 ADR:25</t>
  </si>
  <si>
    <t>PWM</t>
  </si>
  <si>
    <t>01/2300    PWM    VMC    ARR:29 DEP:29    AAR(Strat):18 ADR:18</t>
  </si>
  <si>
    <t>01/2300    BOS via ROBUC 10 MIT VOLUME:VOLUME 2300-0400 A90:ZBW</t>
  </si>
  <si>
    <t>01/2300    BOS via JFUND 20 MIT VOLUME:VOLUME 2300-0400 A90:ZBW</t>
  </si>
  <si>
    <t>01/2300    BOS via OOSHN 40 MIT VOLUME:VOLUME 2300-0400 A90:ZBW</t>
  </si>
  <si>
    <t>01/2301    BOS via JFK 25MIT EXCL:NONE VOLUME:VOLUME 2359-0400 ZNY:ZDC</t>
  </si>
  <si>
    <t>01/2301    BOS via Q133 STOP EXCL:NONE VOLUME:VOLUME 2359-0400 ZNY:ZDC</t>
  </si>
  <si>
    <t>02/0000    BOS LTFC CFR ALL ZBW INTERNALS VOLUME:VOLUME 0000-0400 ZBW:ZBW</t>
  </si>
  <si>
    <t>STELA</t>
  </si>
  <si>
    <t>02/0000    BDL via STELA 30 MIT VOLUME:VOLUME 0000-0400 Y90:ZBW</t>
  </si>
  <si>
    <t>MAD</t>
  </si>
  <si>
    <t>02/0000    BDL via MAD 20 MIT VOLUME:VOLUME 0000-04000 Y90:ZBW</t>
  </si>
  <si>
    <t>CDOGG</t>
  </si>
  <si>
    <t>02/0000    PWM via CDOGG 30 MIT VOLUME:VOLUME 0000-0400 PWM:ZBW</t>
  </si>
  <si>
    <t>SCOGS</t>
  </si>
  <si>
    <t>02/0000    PWM via SCOGS 20 MIT VOLUME:VOLUME 0000-04000 PWM:ZBW</t>
  </si>
  <si>
    <t>02/0000    BOS via MERIT 20 MIT AS ONE VOLUME:VOLUME 0000-0400 ZBW:N90</t>
  </si>
  <si>
    <t>02/0000    PWM via GREKI 30 MIT AS ONE VOLUME:VOLUME 0000-0400 ZBW:N90</t>
  </si>
  <si>
    <t>02/0000    BOS via NEWES 20 MIT VOLUME:VOLUME 0000-0400 ZBW:ZNY</t>
  </si>
  <si>
    <t>DPK</t>
  </si>
  <si>
    <t>02/0000    BDL via DPK 20 MIT VOLUME:VOLUME 0000-0400 ZBW:ZNY</t>
  </si>
  <si>
    <t>BDR</t>
  </si>
  <si>
    <t>02/0000    PWM via BDR 20 MIT VOLUME:VOLUME 0000-0400 ZBW:ZNY</t>
  </si>
  <si>
    <t>GOATR</t>
  </si>
  <si>
    <t>02/0000    PWM via GOATR 30 MIT VOLUME:VOLUME 0000-0400 ZBW:ZOB</t>
  </si>
  <si>
    <t>02/0000    BOS via AUDIL 25 MIT VOLUME:VOLUME 0000-0400 ZBW:ZOB</t>
  </si>
  <si>
    <t>MEMMS</t>
  </si>
  <si>
    <t>02/0000    BDL via MEMMS 30 MIT VOLUME:VOLUME 0000-0400 ZBW:ZOB</t>
  </si>
  <si>
    <t>TULEG</t>
  </si>
  <si>
    <t>02/0000    BOS via KIDDO 40 MIT VOLUME:VOLUME 0000-0400 ZDC:ZTL</t>
  </si>
  <si>
    <t>POSTS</t>
  </si>
  <si>
    <t>02/0023   BOS via POSTS 30 MIT VOLUME:VOLUME 0023-0400 ZOB:ZAU</t>
  </si>
  <si>
    <t>02/0100 D/D BOS, 30/0100/+10 ACFT VOLUME:VOLUME</t>
  </si>
  <si>
    <t>02/0113    BOS via NEWES 15MIT EXCL:NONE VOLUME:VOLUME 0130 ZBW:ZNY $ 05A01A</t>
  </si>
  <si>
    <t>02/0118    BOS via MERIT 30MIT EXCL:NONE VOLUME:VOLUME 0130 ZBW:N90 $ 05B01E</t>
  </si>
  <si>
    <t>02/0133    BOS via NEWES 20MIT EXCL:NONE VOLUME:VOLUME 0200 ZBW:ZNY $ 05A01E</t>
  </si>
  <si>
    <t>02/0134    BOS via MERIT 20MIT EXCL:NONE VOLUME:VOLUME 0200 ZBW:N90 $ 05A01E</t>
  </si>
  <si>
    <t>02/0140    BOS via JFK 25MIT EXCL:NONE VOLUME:VOLUME 0200-0400 ZNY:ZDC</t>
  </si>
  <si>
    <t>02/0200 D/D PCT+ 30/0200/6 ACFT VOLUME:VOLUME</t>
  </si>
  <si>
    <t>02/0200 D/D N90+ 35/0200/7 ACFT VOLUME:VOLUME</t>
  </si>
  <si>
    <t>02/0200 D/D PHL 35/0200/3 ACFT VOLUME:VOLUME</t>
  </si>
  <si>
    <t>02/0200 D/D BOS, -20/0200/+10 ACFT VOLUME:VOLUME</t>
  </si>
  <si>
    <t>02/0305    BOS via PONCT 20MIT EXCL:NONE VOLUME:VOLUME 0315 ZBW:ZOB $ 05A01E</t>
  </si>
  <si>
    <t>02/0330 BOS VIA ALL RESTR CNCLD EFF 0400Z ZBW:ALL</t>
  </si>
  <si>
    <t>02/0300 D/D PCT+ -15/0300 VOLUME:VOLUME</t>
  </si>
  <si>
    <t>02/0300 D/D N90+ -15/0300 VOLUME:VOLUME</t>
  </si>
  <si>
    <t>02/0300 D/D PHL -15/0300 VOLUME:VOLUME</t>
  </si>
  <si>
    <t>08/1339    ORD    LVMC    ARR:27C/27R/28C DEP:22L/28R    AAR(Strat):90 ADR:76</t>
  </si>
  <si>
    <t>08/2320  DTW  LVMC  ARR: 21L/22R DEP:21R 22L  AAR(Start):70  ADR:60</t>
  </si>
  <si>
    <t>08/2328    CVG    VMC    ARR:18L/18R/18C DEP:27/18L    AAR(Strat):72 ADR:56</t>
  </si>
  <si>
    <t>CEGRM</t>
  </si>
  <si>
    <t>08/2331     CVG via CEGRM 15 MIT EXCL:NONE VOLUME:VOLUME 0030-0330 ZID:ZAU</t>
  </si>
  <si>
    <t>TIGRR</t>
  </si>
  <si>
    <t>08/2331     CVG via TIGRR 15 MIT PER STREAM EXCL:NONE VOLUME 0030-0330 ZID:ZOB</t>
  </si>
  <si>
    <t>08/2331     CVG via SARGO 20 MIT EXCL:NONE VOLUME:VOLUME 0030-0330 ZID:ZKC</t>
  </si>
  <si>
    <t>08/2331     CVG via JAKIE 20 MIT EXCL:NONE VOLUME:VOLUME 0030-0330 ZID:ZTL</t>
  </si>
  <si>
    <t>GAVNN</t>
  </si>
  <si>
    <t>08/2331     CVG via GAVNN 20 MIT EXCL:NONE VOLUME:VOLUME 0030-0330 ZID:ZDC</t>
  </si>
  <si>
    <t>08/2359      DTW via FRELE 10 MIT AS ONE EXCL:PROPS VOLUME:VOLUME 0030-0330 ZOB:ZAU</t>
  </si>
  <si>
    <t>08/2359      DTW via HOSSA 15 MIT EXCL:PROPS VOLUME:VOLUME 0030-0330 ZOB:ZAU</t>
  </si>
  <si>
    <t>08/2359      DTW via VDUUB 25 MIT EXCL:PROPS VOLUME:VOLUME 0030-0330 ZOB:ZAU</t>
  </si>
  <si>
    <t>08/2359      DTW via PNNTO 15 MIT EXCL:PROPS VOLUME:VOLUME 0030-0330 ZOB:ZMP</t>
  </si>
  <si>
    <t>08/2359      DTW via TORRR 10 MIT EXCL:PROPS VOLUME:VOLUME 0030-0330 ZOB:ZID</t>
  </si>
  <si>
    <t>08/2359      DTW via COLTZ 15 MIT EXCL:PROPS VOLUME:VOLUME 0030-0330 ZOB:ZID</t>
  </si>
  <si>
    <t>08/2359      DTW via BOBCT 20 MIT EXCL:PROPS VOLUME:VOLUME 0030-0330 ZOB:ZID</t>
  </si>
  <si>
    <t>08/2359      DTW via GGUCE 25 MIT EXCL:PROPS VOLUME:VOLUME 0030-0330 ZOB:ZYZ</t>
  </si>
  <si>
    <t>08/2359        ORD via WYNDE 10 MIT EXCL:NONE VOLUME:VOLUME 0030-0330 ZAU:ZOB</t>
  </si>
  <si>
    <t>08/2359        ORD via WATSN 20 MIT EXCL:NONE VOLUME:VOLUME 0030-0330 ZAU:ZOB</t>
  </si>
  <si>
    <t>08/2359        ORD via BONNT 10 MIT EXCL:NONE VOLUME:VOLUME 0030-0330 ZAU:ZID</t>
  </si>
  <si>
    <t>08/2359        ORD via FWA 20 MIT EXCL:NONE VOLUME:VOLUME 0030-0330 ZAU:ZID</t>
  </si>
  <si>
    <t>08/2359        ORD via BENKY/TRTLL STAR 15 MIT PER ROUTE EXCL:NONE VOLUME:VOLUME 0030-0330 ZAU:ZKC</t>
  </si>
  <si>
    <t>08/2359        ORD via SHAIN STAR 10 MIT EXCL:NONE VOLUME:VOLUME 0030-0330 ZAU:ZKC</t>
  </si>
  <si>
    <t>08/2359        ORD via ZZIPR 10 MIT EXCL:NONE VOLUME:VOLUME 0030-0330 ZAU:ZMP</t>
  </si>
  <si>
    <t>08/2359        ORD via MYRRS 20 MIT EXCL:NONE VOLUME:VOLUME 0030-0330 ZAU:ZMP</t>
  </si>
  <si>
    <t>08/2359        ORD via OBSTR 20 MIT EXCL:NONE VOLUME:VOLUME 0030-0330 ZAU:ZMP</t>
  </si>
  <si>
    <t>08/2359        All IND, DSM, LAN, CMI, GRB , BTL ORD LTFC CFR EXCL:NONE VOLUME:VOLUME 0030-0330 ZAU:ZOB, ZID, ZMP</t>
  </si>
  <si>
    <t>08/2359        All ZAU ORD LTFC CFR EXCL:NONE VOLUME:VOLUME 0030-0330 ZAU:ZAU</t>
  </si>
  <si>
    <t>08/2359        ORD LTFC 7 MIT EXCL:NONE VOLUME:VOLUME 0030-0330 C90:ZAU</t>
  </si>
  <si>
    <t>09/0135    D/D from DTW, -30/0115/15 ACFT VOLUME:VOLUME</t>
  </si>
  <si>
    <t>09/0245    ORD via BONNT, FWA CANCEL TMI REQUEST ZAU:ZID</t>
  </si>
  <si>
    <t>09/0301     CANCEL ALL TMI ZID:ZAU</t>
  </si>
  <si>
    <t>09/0301     CANCEL ALL TMI ZID ZOB</t>
  </si>
  <si>
    <t>09/0302   CANCEL TMI REQUEST ZAU:ZOB,ZMP,ZKC</t>
  </si>
  <si>
    <t>16/0057    LAS via TYEGR 20MIT EACH EXCL:NONE VOLUME:FNO 0050-0400 ZLA:ZDV $ 05A01A</t>
  </si>
  <si>
    <t>17/1832     JFK via CCC 15 MIT VOLUME:VOLUME 1900-2200 N90:ZBW</t>
  </si>
  <si>
    <t>17/1832     JFK via CAMRN 25 MIT VOLUME:VOLUME 1900-2200 N90:ZNY</t>
  </si>
  <si>
    <t>17/1832     JFK via LENDY 25 MIT VOLUME:VOLUME 1900-2200 ZNY:ZBW</t>
  </si>
  <si>
    <t>17/2011  JFK  VMC  ARR: 4L/4R DEP:4L  AAR(Start):42  ADR:48</t>
  </si>
  <si>
    <t>22/1820   ORD  LIMC  ARR:9L/9C/10C DEP:9R/10L  AAR:80  ADR:80</t>
  </si>
  <si>
    <t>22/1820   MDW  LIMC  ARR:22L DEP 22L  AAR:28 ADR:28</t>
  </si>
  <si>
    <t>22/2015  MSP LVMC  ARR:12L/12R DEP:12L/12R/17  AAR:50  ADR:72</t>
  </si>
  <si>
    <t>22/2214 ORD via WYNDE 20 MIT EXCL:NONE VOLUME:VOLUME 0030-0330 ZAU:ZOB</t>
  </si>
  <si>
    <t>22/2214 ORD via WATSN 30 MIT EXCL:NONE VOLUME:VOLUME 0030-0330 ZAU:ZOB</t>
  </si>
  <si>
    <t>22/2214 ORD via BONNT 20 MIT EXCL:NONE VOLUME:VOLUME 0030-0330 ZAU:ZID</t>
  </si>
  <si>
    <t>22/2214 ORD via FWA 30 MIT EXCL:NONE VOLUME:VOLUME 0030-0330 ZAU:ZID</t>
  </si>
  <si>
    <t>22/2214 ORD via KEOKK 30 MIT - SHAIN STAR EXCL:NONE VOLUME:VOLUME 0030-0330 ZAU:ZKC</t>
  </si>
  <si>
    <t>CASHN</t>
  </si>
  <si>
    <t>22/2214 ORD via CASHN 20 MIT - SHAIN STAR EXCL:NONE VOLUME:VOLUME 0030-0330 ZAU:ZKC</t>
  </si>
  <si>
    <t>22/2214 ORD via ZZIPR 20 MIT EXCL:NONE VOLUME:VOLUME 0030-0330 ZAU:ZMP</t>
  </si>
  <si>
    <t>22/2214 ORD via MYRRS 30 MIT EXCL:NONE VOLUME:VOLUME 0030-0330 ZAU:ZMP</t>
  </si>
  <si>
    <t>22/2214 All IND, DSM, LAN, CMI, GRB , BTL ORD LTFC CFR EXCL:NONE VOLUME:VOLUME 0000-0330 ZAU:ZOB, ZID, ZMP</t>
  </si>
  <si>
    <t>22/2214 All ZAU ORD LTFC CFR EXCL:NONE VOLUME:VOLUME 0000-0330 ZAU:ZAU</t>
  </si>
  <si>
    <t>22/2214 ORD LTFC 15 MIT EXCL:NONE VOLUME:VOLUME 0000-0330 C90:ZAU</t>
  </si>
  <si>
    <t>22/2214 MDW via BAGEL 20 MIT EXCL:NONE VOLUME:VOLUME 0030-0330 ZAU:ZOB</t>
  </si>
  <si>
    <t>GLAZR</t>
  </si>
  <si>
    <t>23/0024    ORD via GLAZR 10MIT VOLUME:VOLUME 0024-0330 ZID:ZTL</t>
  </si>
  <si>
    <t>23/2315    SFO    VMC     ARR:10L/10R        DEP:10L/10R  AAR(Strat):26 ADR:30</t>
  </si>
  <si>
    <t>23/2315    OAK    VMC     ARR:12/10L/10R     DEP:12/10L/10R   AAR(Strat):26 ADR:15</t>
  </si>
  <si>
    <t>23/2315    SJC    VMC     ARR:12R/12L        DEP:12L/12R  AAR(Strat):26 ADR:30</t>
  </si>
  <si>
    <t>23/2315    SFO via RUSME 40 MIT EXCL:NONE VOLUME:VOLUME 0030-0400 ZOA:ZLA</t>
  </si>
  <si>
    <t>23/2315    SFO via WWAVS 25 MIT EXCL:NONE VOLUME:VOLUME 0030-0400 NCT:ZOA</t>
  </si>
  <si>
    <t>23/2315    SFO via ALWYS 35 MIT EXCL:NONE VOLUME:VOLUME 0030-0400 NCT:ZOA</t>
  </si>
  <si>
    <t>23/2315    SFO via STLER 35 MIT EXCL:NONE VOLUME:VOLUME 0030-0400 NCT:ZOA</t>
  </si>
  <si>
    <t>23/2315    CLT    VMC     ARR:18L/18C/18R        DEP:18L/18C  AAR(Strat):80 ADR:48</t>
  </si>
  <si>
    <t>24/2300  MSP  IMC  ARR:12L/12R  DEP:12L/12R/17  AAR:43 ADR:72</t>
  </si>
  <si>
    <t>30/2359 MCO    VMC    ARR:36L/35R   DEP:36R/35L   AAR:72  ADR:60</t>
  </si>
  <si>
    <t>30/2359   MCO via GRNCH 10MIT NO STACKS EXCL:NONE ZJX:ZTL</t>
  </si>
  <si>
    <t>SNFLD</t>
  </si>
  <si>
    <t>30/2359   MCO via SNFLD 10MIT NO STACKS EXCL:NONE ZJX:ZTL</t>
  </si>
  <si>
    <t>30/2359   MCO via SNFLD 15MIT NO STACKS EXCL:NONE ZJX:ZDC</t>
  </si>
  <si>
    <t>30/2359   MCO via ALYNA 15MIT NO STACKS EXCL:NONE ZJX:ZDC</t>
  </si>
  <si>
    <t>30/2359   MCO via PRICY 15MIT NO STACKS EXCL:NONE ZJX:ZMA</t>
  </si>
  <si>
    <t>30/2359   MCO via RIDES 15MIT NO STACKS EXCL:NONE ZJX:ZMA</t>
  </si>
  <si>
    <t>31/0022    APREQ MCO via SMLTZ VOLUME:VOLUME 0037-0300 ZTL:ATL</t>
  </si>
  <si>
    <t>NOOKS</t>
  </si>
  <si>
    <t>31/0026    APREQ MCO via NOOKS VOLUME:VOLUME 0037-0100 ZTL:CLT</t>
  </si>
  <si>
    <t>LARZZ</t>
  </si>
  <si>
    <t>31/0145    ATL via LARZZ 20 MIT VOLUME:VOLUME 0155-0230 ZTL:ZJX</t>
  </si>
  <si>
    <t>05/2208    YVR via VITEV 25 MIT NO STACK VOLUME:VOLUME 0030-0500 ZVR:ZVR</t>
  </si>
  <si>
    <t>ZVR</t>
  </si>
  <si>
    <t>ANY</t>
  </si>
  <si>
    <t>05/2300     ZVR via ANY 25 MIT PER STREAM VOLUME:VOLUME 0030-0500 ZVR:ZEG</t>
  </si>
  <si>
    <t>06/0015    PDX    VMC    ARR:10L/10R DEP:10L/10R    AAR(Strat):50 ADR:50 $ 01O01A</t>
  </si>
  <si>
    <t>HELNS</t>
  </si>
  <si>
    <t>06/0212    PDX    VMC    ARR:10L/10R DEP:10L/10R    AAR(Strat):40 ADR:40 $ 01C03A</t>
  </si>
  <si>
    <t>06/0216    D/D from CYVR +60/0214/15 ACFT VOLUME:VOLUME</t>
  </si>
  <si>
    <t>06/0318    D/D from CYVR -60/0318/12 ACFT VOLUME:VOLUME</t>
  </si>
  <si>
    <t>06/0326    D/D from SFO +30/0253 VOLUME:VOLUME</t>
  </si>
  <si>
    <t>BOI</t>
  </si>
  <si>
    <t>06/0336    D/D from BOI 60/0140 VOLUME:VOLUME</t>
  </si>
  <si>
    <t>06/0356    YVR via EGRET 10 MIT NO STACK VOLUME:VOLUME ZVR:ZSE</t>
  </si>
  <si>
    <t>06/0413    D/D from CYVR -15/0413 VOLUME:VOLUME</t>
  </si>
  <si>
    <t>06/2135   JFK via LOLLY 40MIT EXCL:NONE VOLUME:VOLUME 2359-0400 ZNY:ZBW</t>
  </si>
  <si>
    <t>06/2135   JFK via CCC 20MIT EXCL:NONE VOLUME:VOLUME 2359-0400 N90:ZBW</t>
  </si>
  <si>
    <t>BAYSE</t>
  </si>
  <si>
    <t>06/2135   LGA via BAYSE 30MIT EXCL:NONE VOLUME:VOLUME 2359-0400 N90:ZBW</t>
  </si>
  <si>
    <t>06/2135   EWR via CRANK 30MIT EXCL:NONE VOLUME:VOLUME 2359-0400 N90:ZBW</t>
  </si>
  <si>
    <t>06/2135   JFK via HOGGS/PANZE 25MIT AS ONE EXCL:NONE VOLUME:VOLUME 2359-0400 N90:ZDC</t>
  </si>
  <si>
    <t>06/2135   LGA via KORRY 20MIT EXCL:NONE VOLUME:VOLUME 2359-0400 N90:ZDC</t>
  </si>
  <si>
    <t>06/2135   EWR via DYLIN 20MIT EXCL:NONE VOLUME:VOLUME 2359-0400 N90:ZDC</t>
  </si>
  <si>
    <t>06/2135   JFK via LVZ 30MIT AS ONE EXCL:NONE VOLUME:VOLUME 2359-0400 ZNY:ZOB</t>
  </si>
  <si>
    <t>06/2135   LGA via MIP 30MIT AS ONE EXCL:NONE VOLUME:VOLUME 2359-0400 ZNY:ZOB</t>
  </si>
  <si>
    <t>06/2135   EWR via SLT 30MIT AS ONE EXCL:NONE VOLUME:VOLUME 2359-0400 ZNY:ZOB</t>
  </si>
  <si>
    <t>06/2138    JFK    LIMC    ARR:4L/4R    DEP:4L    AAR(Strat):44    ADR:32</t>
  </si>
  <si>
    <t>06/2138    LGA    LIMC    ARR:4        DEP:13    AAR(Strat):32    ADR:28</t>
  </si>
  <si>
    <t>06/2138    EWR    LIMC    ARR:4R       DEP:4L    AAR(Strat):29    ADR:32</t>
  </si>
  <si>
    <t>LAANA</t>
  </si>
  <si>
    <t>07/0038   JFK via LAANA 40MIT EXCL:NONE VOLUME:VOLUME 0100-0400 ZDC:ZJX</t>
  </si>
  <si>
    <t>06/0059 JFK via HOXIE 50MIT EXCL:NONE VOLUME:VOLUME 0100-0400 ZOB:ZAU</t>
  </si>
  <si>
    <t>07/0101    Departure delay (20 and Increasing) at PCT for JFK flights // NAVAID: // # of ACFT: 10 $ 04A04D</t>
  </si>
  <si>
    <t>07/0117    JFK via CCC 30MIT EXCL:NONE VOLUME:VOLUME OVER EASTERN SEABOARD 0130-0400 N90:ZBW $ 05B02U</t>
  </si>
  <si>
    <t>07/0123    ZDC A/D to JFK, +Holding/0123/7 ACFT VOLUME:VOLUME</t>
  </si>
  <si>
    <t>07/0208    Departure delay (20 and Increasing) at ZBW for JFK flights // NAVAID: // # of ACFT: 10 $ 04A04D</t>
  </si>
  <si>
    <t>07/0210    GS ZBW DEPARTURES TO JFK VOLUME:VOLUME 0210-0245 ZNY:ZBW</t>
  </si>
  <si>
    <t>07/0244    D/D from ORD, -75/0213 VOLUME:VOLUME</t>
  </si>
  <si>
    <t>07/0258    ZDC A/D for JFK, Holding/0258/16 ACFT VOLUME:VOLUME</t>
  </si>
  <si>
    <t>07/0323    ZNY A/D for JFK, +Holding/0323/3 ACFT VOLUME:VOLUME</t>
  </si>
  <si>
    <t>08/2200    RSW    VMC    ARR:6    DEP:6    AAR:32 ADR:32</t>
  </si>
  <si>
    <t>08/2200    PBI    VMC    ARR:28R    DEP:28R/28L    AAR:28 ADR:28</t>
  </si>
  <si>
    <t>EWY</t>
  </si>
  <si>
    <t>08/2200    EWY    VMC    ARR:9    DEP:9    AAR:27 ADR:27</t>
  </si>
  <si>
    <t>12/2359    ATL    LVMC    ARR:26R/27L/28    DEP:26L/27R    AAR(Strat):88    ADR:76</t>
  </si>
  <si>
    <t>12/2359    ATL    IMC    ARR:26R/27L/28    DEP:26L/27R    AAR(Strat):76    ADR:76</t>
  </si>
  <si>
    <t>12/2325    ATL via ONDRE from CLT TUCK AOB FL300 VOLUME:VOLUME 2359-0400 ZTL:ZTL</t>
  </si>
  <si>
    <t>12/2325    ATL via MELNM TUCK AOB FL300 VOLUME:VOLUME 2359-0400 ZTL:ZTL</t>
  </si>
  <si>
    <t>12/2325    APREQ ATL LTFC VOLUME:VOLUME 0030-0400 ZTL:ZTL</t>
  </si>
  <si>
    <t>12/2345    ATL via ONDRE from CLT TUCK AOB FL280 VOLUME:VOLUME 2359-0400 ZTL:ZTL</t>
  </si>
  <si>
    <t>13/0025   ATL FFT3022,AAL982 DIRECT ORRKK HOBTT2 VOLUME:VOLUME ZTL:ZFW</t>
  </si>
  <si>
    <t>13/0033   ATL via TNSLY TUCK AOB FL280 0033-0400 VOLUME:VOLUME ZTL:ZTL</t>
  </si>
  <si>
    <t>13/0102   ATL via CHPPR,GLAVN 5 MIT AS ONE 0102-0400 VOLUME:VOLUME A80:ZTL</t>
  </si>
  <si>
    <t>13/0117   ATL FFT2048,DAL1091,DAL1719 DIRECT ORRKK HOBTT2 VOLUME:VOLUME ZTL:ZME</t>
  </si>
  <si>
    <t>BAXLY</t>
  </si>
  <si>
    <t>13/0126 ATL via BAXLY STOP 0126-0145 VOLUME:STAFFING ZJX:JAX</t>
  </si>
  <si>
    <t>13/0145 ATL via BAXLT CFR 0145-0215 VOLUME:STAFFING ZJX:JAX</t>
  </si>
  <si>
    <t>13/0225   ATL via CHPPR,GLAVN,HOBTT SPEED 250 0225-0400 VOLUME:VOLUME A80:ZTL</t>
  </si>
  <si>
    <t>13/0235   ATL AAL15,AAL1921,SWA4712,DAL2103,RPA1450 REROUTE ONTO HOBTT FROM JJEDI VOLUME:VOLUME A80:ZTL</t>
  </si>
  <si>
    <t>OZZZI</t>
  </si>
  <si>
    <t>13/0240   ATL via OZZZI,ONDRE 5 MIT AS ONE 0240-0400 VOLUME:VOLUME A80:ZTL</t>
  </si>
  <si>
    <t>12/0248    D/D from ATL, +15/0233/7 ACFT VOLUME:VOLUME</t>
  </si>
  <si>
    <t>14/0014    BOI    LIMC    ARR:10R DEP:10R    AAR(Strat):20 ADR:20 $ 01E01</t>
  </si>
  <si>
    <t>PENCL</t>
  </si>
  <si>
    <t>14/0017   BNA via PENCL 40 MIT VOLUME:VOLUME 0017-0400 ZTL:ATL</t>
  </si>
  <si>
    <t>LVT</t>
  </si>
  <si>
    <t>14/0000     BNA via LVT 30MIT EXCL:NONE VOLUME:VOLUME 0000-0400 ZID:ZTL</t>
  </si>
  <si>
    <t>14/0325    BNA CANCEL ALL TMI ZME:ALL</t>
  </si>
  <si>
    <t>13/2359    BNA    VMC    ARR:20L/20R DEP:20C/20R    AAR(Strat):52 ADR:52</t>
  </si>
  <si>
    <t>14/2059    PHL via JST 30 MIT EXCL:PROPS VOLUME:VOLUME 2200-0030 ZOB:ZAU</t>
  </si>
  <si>
    <t>14/2059    PHL via JST 40 MIT EXCL:PROPS VOLUME:VOLUME 2230-0100 ZOB:ZID</t>
  </si>
  <si>
    <t>14/2059    PHL via CFB 50 MIT EXCL:PROPS VOLUME:VOLUME 2200-0100 ZOB:ZYZ</t>
  </si>
  <si>
    <t>14/2230    PHL LTFC CFR ALL ZNY INTERNALS VOLUME:VOLUME 2230-0100 ZNY:ZNY</t>
  </si>
  <si>
    <t>14/2230    PHL via BUNTS 20 MIT VOLUME:VOLUME 2230-0100 PHL:ZNY</t>
  </si>
  <si>
    <t>14/2230    PHL via SPUDS 20 MIT VOLUME:VOLUME 2230-0100 PHL:ZNY</t>
  </si>
  <si>
    <t>14/2230    PHL via DNY   30 MIT EXCL:PROPS VOLUME:VOLUME 2230-0100 ZNY:ZBW</t>
  </si>
  <si>
    <t>14/2230    PHL via CFB   30 MIT EXCL:PROPS VOLUME:VOLUME 2230-0100 ZNY:ZBW</t>
  </si>
  <si>
    <t>14/2230    PHL via JIIMS STOP   EXCL:INTL ARRS VOLUME:VOLUME 2230-0100 ZNY:ZBW</t>
  </si>
  <si>
    <t>14/2230    PHL via CFB   40 MIT EXCL:PROPS VOLUME:VOLUME 2230-0100 ZNY:ZOB</t>
  </si>
  <si>
    <t>14/2230    PHL via PSB   STOP   EXCL:PROPS VOLUME:VOLUME 2230-0100 ZNY:ZOB</t>
  </si>
  <si>
    <t>14/2230    PHL via ESSSO 15 MIT VOLUME:VOLUME 2230-0100 PHL:ZDC</t>
  </si>
  <si>
    <t>14/2230    PHL via JIIMS 30 MIT VOLUME:VOLUME 2230-0100 PHL:ZDC</t>
  </si>
  <si>
    <t>14/2312    PHL 20 MIT VOLUME:VOLUME 2300-0100 ZDC:ZTL</t>
  </si>
  <si>
    <t>14/2317    GS BOS DEPARTURES TO PHL VOLUME:VOLUME 2315-2340 ZNY:ZBW</t>
  </si>
  <si>
    <t>15/0020    ZDC A/D for PHL, Holding/0020/7 ACFT VOLUME:VOLUME</t>
  </si>
  <si>
    <t>VOLUME:CFR/GS</t>
  </si>
  <si>
    <t>14/0200    D/D from ATL, +60/0200/9 ACFT VOLUME:CFR/GS</t>
  </si>
  <si>
    <t>15/2318    MDW VIA BAGEL 25MIT  EXCL:PROP VOLUME:Compacted demand 2345-0300 ZAU:ZOB $ 05B01A</t>
  </si>
  <si>
    <t>15/2320    MDW VIA DROSE, FWA 25MIT PER ROUTE EXCL:PROP VOLUME:Compacted Demand 2345-0300 ZAU:ZID $ 05B01A</t>
  </si>
  <si>
    <t>15/2321    MDW VIA IRK/MAGOO/PHEEB 25MIT PER ROUTE EXCL:PROP VOLUME:compacted demand 2345-0300 ZAU:ZKC $ 05B01A</t>
  </si>
  <si>
    <t>15/2322    MDW VIA JALAP 35MIT  EXCL:PROP VOLUME:COMPACTED DEMAND 2345-0300 ZAU:ZMP $ 05B01A</t>
  </si>
  <si>
    <t>15/2323    MDW VIA OHHMY 25MIT  EXCL:PROP VOLUME:compacted demand 2345-0300 ZAU:ZMP $ 05B01A</t>
  </si>
  <si>
    <t>15/2336    MDW via GONZZ 20 MIT EXCL:PROPS VOLUME:VOLUME 2359-0230 ZOB:ZBW</t>
  </si>
  <si>
    <t>15/2336    MDW via PSB   20 MIT EXCL:PROPS VOLUME:VOLUME 2359-0230 ZOB:ZNY</t>
  </si>
  <si>
    <t>15/2336    MDW via GNTRY 30 MIT EXCL:PROPS VOLUME:VOLUME 2359-0230 ZOB:ZYZ</t>
  </si>
  <si>
    <t>15/2354    ORD VIA WYNDE 15MIT  EXCL:PROP VOLUME:COMPACTED DEMAND 0001-0300 ZAU:ZOB $ 05A01A</t>
  </si>
  <si>
    <t>15/2355    ORD VIA WATSN 30MIT  EXCL:PROP VOLUME:COMPACTED DEMAND 0001-0300 ZAU:ZOB $ 05B01A</t>
  </si>
  <si>
    <t>15/2356    ORD VIA FWA 30MIT  EXCL:PROP VOLUME:COMPACTED DEMAND 0001-0300 ZAU:ZID $ 05B01A</t>
  </si>
  <si>
    <t>15/2357    ORD VIA BONNT 20MIT  EXCL:PROP VOLUME:COMPACTED DEMAND 0001-0300 ZAU:ZID $ 05A01A</t>
  </si>
  <si>
    <t>15/2359    ORD VIA KEOKK/CASHN - BENKY/TRTLL STAR 20MIT PER ROUTE EXCL:PROP VOLUME:COMPACTED DEMAND 0001-0300 ZAU:ZKC $ 05A01A</t>
  </si>
  <si>
    <t>16/0000    ORD VIA ZZIPR/MYRRS 25MIT PER ROUTE EXCL:PROP VOLUME:COMPACTED DEMAND 0001-0300 ZAU:ZMP $ 05B01A</t>
  </si>
  <si>
    <t>15/2357    ORD VIA BONNT 20MIT  EXCL:PROP VOLUME:COMPACTED DEMAND 0001-0300 ZAU:ZID</t>
  </si>
  <si>
    <t>15/2359    ORD VIA KEOKK/CASHN - BENKY/TRTLL STAR 20MIT PER ROUTE EXCL:PROP VOLUME:COMPACTED DEMAND 0001-0300 ZAU:ZKC</t>
  </si>
  <si>
    <t>16/0000    ORD VIA ZZIPR/MYRRS 25MIT PER ROUTE EXCL:PROP VOLUME:COMPACTED DEMAND 0001-0300 ZAU:ZMP</t>
  </si>
  <si>
    <t>16/0201    D/D from MDW, +45/0201/11 ACFT VOLUME:VOLUME</t>
  </si>
  <si>
    <t>16/0211    D/D from STL, +30/0211/3 ACFT VOLUME:VOLUME</t>
  </si>
  <si>
    <t>16/0213    ZAU A/D to MDW, +15/0213/3 ACFT VOLUME:VOLUME</t>
  </si>
  <si>
    <t>Q3</t>
  </si>
  <si>
    <t>19/2359    SFO via Q3 60MIT VOLUME:VOLUME 2359-0400 ZOA:ZLA</t>
  </si>
  <si>
    <t>19/2359    SFO via LEGGS 50MIT VOLUME:VOLUME 2359-0400 ZOA:ZLC</t>
  </si>
  <si>
    <t>19/2359    SFO via INYOE 60MIT VOLUME:VOLUME 2359-0400 ZOA:ZLC</t>
  </si>
  <si>
    <t>CURIV</t>
  </si>
  <si>
    <t>19/2359    SFO via CURIV 60MIT VOLUME:VOLUME 2359-0400 ZLA:ZAB</t>
  </si>
  <si>
    <t>Q5</t>
  </si>
  <si>
    <t>19/2359    SJC via Q5 20MIT VOLUME:VOLUME 2359-0400 ZOA:ZSE</t>
  </si>
  <si>
    <t>19/2359    SJC via ALL 20MIT VOLUME:VOLUME 2359-0400 ZOA:ZLC</t>
  </si>
  <si>
    <t>19/2359    SJC via ALL 20MIT VOLUME:VOLUME 2359-0400 ZOA:ZLA</t>
  </si>
  <si>
    <t>19/2359    LAX via ALL 25MIT VOLUME:VOLUME 2359-0400 ZLA:ZOA</t>
  </si>
  <si>
    <t>19/2359    LAS via ALL 25MIT VOLUME:VOLUME 2359-0400 ZLA:ZOA</t>
  </si>
  <si>
    <t>20/0000    SFO via ALL STOP VOLUME:VOLUME 0000-0030 ZOA:ZSE</t>
  </si>
  <si>
    <t>20/0020    SFO via ALL 80MIT VOLUME:VOLUME 0020-0400 ZLC:ZDV</t>
  </si>
  <si>
    <t>20/0103    ZLA E/D to SFO, +30/0103/7 ACFT VOLUME:VOLUME</t>
  </si>
  <si>
    <t>20/0104    ZLC E/D to SFO, +30/0104/7 ACFT VOLUME:VOLUME</t>
  </si>
  <si>
    <t>20/0106    LAX D/D to SFO, +30/0106/5 ACFT VOLUME:VOLUME</t>
  </si>
  <si>
    <t>20/0107    PDX D/D to SFO, +30/0107/4 ACFT VOLUME:VOLUME</t>
  </si>
  <si>
    <t>20/0108    SEA D/D to SFO, +90/0108/4 ACFT VOLUME:VOLUME</t>
  </si>
  <si>
    <t>20/0150    SFO departures 8 MINIT VOLUME:VOLUME 0150-0400 SCT:LAX</t>
  </si>
  <si>
    <t>20/0150    SFO departures CFR VOLUME:VOLUME 0150-0400 ZLA:SCT</t>
  </si>
  <si>
    <t>20/0159    SJC via ALL 20MIT PER STREAM VOLUME:VOLUME 0159-0400 ZOA:ZLC</t>
  </si>
  <si>
    <t>20/0159    SJC via ALL 20MIT PER STREAM VOLUME:VOLUME 0159-0400 ZOA:ZLA</t>
  </si>
  <si>
    <t>20/0159    LAX via ALL 25MIT PER STREAM VOLUME:VOLUME 0159-0400 ZLA:ZOA</t>
  </si>
  <si>
    <t>20/0159    LAS via ALL 25MIT PER STREAM VOLUME:VOLUME 0159-0400 ZLA:ZOA</t>
  </si>
  <si>
    <t>20/0211    LAX D/D to SFO, 45/0211 VOLUME:VOLUME</t>
  </si>
  <si>
    <t>20/0211    SAN D/D to SFO, 45/0211 VOLUME:VOLUME</t>
  </si>
  <si>
    <t>20/0210    OAK via ALL 20 MIT PER STREAM VOLUME:VOLUME 0210-0400 NCT:ZOA</t>
  </si>
  <si>
    <t>20/0212    SEA D/D to SFO, 90/0212 VOLUME:VOLUME</t>
  </si>
  <si>
    <t>20/0225    SFO via Q3 40MIT VOLUME:VOLUME 0225-0400 ZOA:ZSE</t>
  </si>
  <si>
    <t>19/2359    SFO via RUSME 50 MIT VOLUME:VOLUME 2359-0400 ZOA:ZLA</t>
  </si>
  <si>
    <t>20/0300    OAK via ALL 10 MIT PER STREAM VOLUME:VOLUME 0300-0400 NCT:ZOA</t>
  </si>
  <si>
    <t>20/0300    SFO via INYOE 40 MIT VOLUME:VOLUME 0300-0400 ZOA:ZLC</t>
  </si>
  <si>
    <t>20/0330    LAX via ALL CANCEL MIT ZLA:ZOA</t>
  </si>
  <si>
    <t>20/0330    LAS via ALL CANCEL MIT ZLA:ZOA</t>
  </si>
  <si>
    <t>20/0330    OAK via ALL CANCEL MIT NCT:ZOA</t>
  </si>
  <si>
    <t>20/0330    OAK via ALL CANCEL MIT ZOA:ZSE</t>
  </si>
  <si>
    <t>20/0348    SFO via ALL CANCEL MIT ZOA:ZLA</t>
  </si>
  <si>
    <t>20/0348    SFO departures CANCEL CFR ZLA:SCT</t>
  </si>
  <si>
    <t>20/0348    SFO departures CANCEL MINIT SCT:LAX</t>
  </si>
  <si>
    <t>20/0100    SFO    VMC    ARR:19L/19R DEP:10L/10R    AAR(Strat):28 ADR:28</t>
  </si>
  <si>
    <t>20/0100    OAK    VMC     ARR:12/10R DEP:12/10L    AAR(Strat):22 ADR:22</t>
  </si>
  <si>
    <t>20/0100    SJC    VMC     ARR:12R/12L DEP:12L/12R    AAR(Strat):22 ADR:22</t>
  </si>
  <si>
    <t>20/0100    SMF    VMC     ARR:17R/17L DEP:17L/17R    AAR(Strat):30 ADR:36</t>
  </si>
  <si>
    <t>MRY</t>
  </si>
  <si>
    <t>20/0100    MRY    VMC     ARR:10R DEP:10L/10R    AAR(Strat):20 ADR:20</t>
  </si>
  <si>
    <t>NATEE</t>
  </si>
  <si>
    <t>21/0100    SNA via NATEE 25MIT VOLUME:VOLUME 0100-0500 ZLA:ZLC</t>
  </si>
  <si>
    <t>21/0100    ONT via NATEE 25MIT VOLUME:VOLUME 0100-0500 ZLA:ZLC</t>
  </si>
  <si>
    <t>EMLLD</t>
  </si>
  <si>
    <t>21/0100    SNA via EMLLD 25MIT VOLUME:VOLUME 0100-0500 ZLA:ZAB</t>
  </si>
  <si>
    <t>PHRED</t>
  </si>
  <si>
    <t>21/0100    SNA via PHRED 25MIT VOLUME:VOLUME 0100-0500 ZLA:ZAB</t>
  </si>
  <si>
    <t>21/0100    SNA via ALL 35MIT AS ONE VOLUME:VOLUME 0100-0500 ZOA:ZSE</t>
  </si>
  <si>
    <t>21/0100    ONT via ALL 35MIT AS ONE VOLUME:VOLUME 0100-0500 ZOA:ZSE</t>
  </si>
  <si>
    <t>21/0100    SNA via ALL 35MIT AS ONE VOLUME:VOLUME 0100-0500 ZOA:ZLC</t>
  </si>
  <si>
    <t>21/0100    ONT via ALL 35MIT AS ONE VOLUME:VOLUME 0100-0500 ZOA:ZLC</t>
  </si>
  <si>
    <t>21/0137    SNA via EMLLD 35MIT VOLUME:VOLUME 0137-0500 ZLA:ZAB</t>
  </si>
  <si>
    <t>21/0137    ONT via PHRED 35MIT VOLUME:VOLUME 0137-0500 ZLA:ZAB</t>
  </si>
  <si>
    <t>DSNEE</t>
  </si>
  <si>
    <t>21/0137    SNA via DSNEE 25MIT VOLUME:VOLUME 0137-0500 SCT:ZLA</t>
  </si>
  <si>
    <t>SXC</t>
  </si>
  <si>
    <t>21/0137    ONT via SXC 20MIT VOLUME:VOLUME 0137-0500 SCT:ZLA</t>
  </si>
  <si>
    <t>STYFF</t>
  </si>
  <si>
    <t>21/0137    SNA via STYFF 25MIT VOLUME:VOLUME 0137-0500 SCT:ZLA</t>
  </si>
  <si>
    <t>21/0146    SNA via NATEE 35MIT 0146-0500 ZLA:ZLC</t>
  </si>
  <si>
    <t>21/0146    ONT via NATEE 35MIT 0146-0500 ZLA:ZLC</t>
  </si>
  <si>
    <t>21/0146    SNA via ALL 40MIT AS ONE 0146-0500 ZOA:ZSE</t>
  </si>
  <si>
    <t>21/0146    ONT via ALL 40MIT AS ONE 0146-0500 ZOA:ZSE</t>
  </si>
  <si>
    <t>21/0257    SNA via NATEE 40MIT 0257-0500 ZLA:ZLC</t>
  </si>
  <si>
    <t>21/0257    ONT via NATEE 40MIT 0257-0500 ZLA:ZLC</t>
  </si>
  <si>
    <t>21/0240    D/D from DEN, 60/0240 VOLUME:VOLUME</t>
  </si>
  <si>
    <t>21/0240    D/D from SJC, 60/0240 VOLUME:VOLUME</t>
  </si>
  <si>
    <t>ROC</t>
  </si>
  <si>
    <t>25/0555    ATL    LIMC    ARR:8L/9R DEP:8R/9L    AAR(Strat):54 ADR:54 $ 01C01</t>
  </si>
  <si>
    <t>26/2300    PHL via SPUDS 40 MIT VOLUME:VOLUME 0030-0400 PHL:ZNY</t>
  </si>
  <si>
    <t>26/2300    PHL via BOJID 25 MIT VOLUME:VOLUME 0030-0400 PHL:ZNY</t>
  </si>
  <si>
    <t>26/2300    PHL via ESSSO 20 MIT        VOLUME:VOLUME 0030-0400 PHL:ZDC</t>
  </si>
  <si>
    <t>26/2300    PHL via JIIMS 15 MIT AS ONE VOLUME:VOLUME 0030-0400 PHL:ZDC</t>
  </si>
  <si>
    <t>26/2300    EWR via DYLIN 30 MIT        VOLUME:VOLUME 0030-0400 N90:ZDC</t>
  </si>
  <si>
    <t>26/2300    BOS via JFK   35 MIT        VOLUME:VOLUME 2359-0400 ZNY:ZDC</t>
  </si>
  <si>
    <t>Q439</t>
  </si>
  <si>
    <t>26/2300    PHL via Q439  40 MIT EXCL:PROPS VOLUME:VOLUME 0030-0400 ZNY:ZBW</t>
  </si>
  <si>
    <t>26/2300    PHL via DNY   20 MIT EXCL:PROPS VOLUME:VOLUME 0030-0400 ZNY:ZBW</t>
  </si>
  <si>
    <t>26/2300    PHL via COFAX 30 MIT EXCL:PROPS VOLUME:VOLUME 0030-0400 ZNY:ZOB</t>
  </si>
  <si>
    <t>26/2300    EWR via SLT   30 MIT EXCL:PROPS VOLUME:VOLUME 0030-0400 ZNY:ZOB</t>
  </si>
  <si>
    <t>26/2300    PHL via CFB   40 MIT EXCL:PROPS VOLUME:VOLUME 0030-0400 ZNY:ZOB</t>
  </si>
  <si>
    <t>26/2300    PHL via PSB   STOP   EXCL:PROPS VOLUME:VOLUME 0030-0400 ZNY:ZOB</t>
  </si>
  <si>
    <t>26/2300    EWR    IMC    ARR:4R DEP:4L    AAR(Strat):30 ADR:30</t>
  </si>
  <si>
    <t>26/2300    PHL    IMC    ARR:27R/35 DEP:27L    AAR(Strat):40 ADR:30</t>
  </si>
  <si>
    <t>26/2326    BOS via AUDIL 45 MIT EXCL:PROPS VOLUME:VOLUME 0000-0400 ZOB:ZYZ</t>
  </si>
  <si>
    <t>26/2326    BOS via JHW   35 MIT EXCL:PROPS VOLUME:VOLUME 0030-0330 ZOB:ZAU</t>
  </si>
  <si>
    <t>26/2326    BOS via JHW   40 MIT EXCL:PROPS VOLUME:VOLUME 0030-0330 ZOB:ZID</t>
  </si>
  <si>
    <t>26/2326    PVD via MEMMS 50 MIT EXCL:PROPS VOLUME:VOLUME 0000-0400 ZOB:ZYZ</t>
  </si>
  <si>
    <t>26/2326    PVD via JHW   45 MIT EXCL:PROPS VOLUME:VOLUME 0030-0330 ZOB:ZAU</t>
  </si>
  <si>
    <t>26/2326    PVD via JHW   45 MIT EXCL:PROPS VOLUME:VOLUME 0030-0330 ZOB:ZID</t>
  </si>
  <si>
    <t>26/2326    EWR via EXTOL 40 MIT EXCL:PROPS VOLUME:VOLUME 0000-0400 ZOB:ZYZ</t>
  </si>
  <si>
    <t>26/2326    EWR via SLT   40 MIT EXCL:PROPS VOLUME:VOLUME 0030-0330 ZOB:ZAU</t>
  </si>
  <si>
    <t>26/2326    EWR via SLT   40 MIT EXCL:PROPS VOLUME:VOLUME 0030-0330 ZOB:ZID</t>
  </si>
  <si>
    <t>26/2326    PHL via CFB   50 MIT EXCL:PROPS VOLUME:VOLUME 0000-0400 ZOB:ZYZ</t>
  </si>
  <si>
    <t>26/2326    PHL via JST   40 MIT EXCL:PROPS VOLUME:VOLUME 0030-0330 ZOB:ZAU</t>
  </si>
  <si>
    <t>26/2326    PHL via JST   45 MIT EXCL:PROPS VOLUME:VOLUME 0000-0400 ZOB:ZID</t>
  </si>
  <si>
    <t>26/2330    BOS    IMC    ARR:4R DEP:4L/9    AAR:32 ADR:32</t>
  </si>
  <si>
    <t>26/2330    PVD    IMC    ARR:5  DEP:5       AAR:29 ADR:29</t>
  </si>
  <si>
    <t>26/2330    BOS via ROBUC 15 MIT VOLUME:VOLUME 2359-0400 A90:ZBW</t>
  </si>
  <si>
    <t>26/2330    BOS via JFUND 25 MIT VOLUME:VOLUME 2359-0400 A90:ZBW</t>
  </si>
  <si>
    <t>26/2330    BOS via OOSHN 50 MIT VOLUME:VOLUME 2359-0400 A90:ZBW</t>
  </si>
  <si>
    <t>WIPOR</t>
  </si>
  <si>
    <t>26/2330    PVD via WIPOR 35 MIT VOLUME:VOLUME 0030-0400 PVD:ZBW</t>
  </si>
  <si>
    <t>JORDN</t>
  </si>
  <si>
    <t>26/2330    PVD via JORDN 25 MIT VOLUME:VOLUME 0030-0400 PVD:ZBW</t>
  </si>
  <si>
    <t>26/2330    BOS via MERIT 30 MIT AS ONE VOLUME:VOLUME 0030-0400 ZBW:N90</t>
  </si>
  <si>
    <t>GON</t>
  </si>
  <si>
    <t>26/2330    PVD via GON 25 MIT SINGLE STREAM AOB100 VOLUME:VOLUME 0100-0400 PVD:N90</t>
  </si>
  <si>
    <t>26/2330    BOS via NEWES 30 MIT VOLUME:VOLUME 0030-0400 ZBW:ZNY</t>
  </si>
  <si>
    <t>TOPRR</t>
  </si>
  <si>
    <t>26/2330    PVD via TOPRR 25 MIT VOLUME:VOLUME 0100-0400 ZBW:ZDC</t>
  </si>
  <si>
    <t>26/2330    BOS via AUDIL 30 MIT VOLUME:VOLUME 0030-0400 ZBW:ZOB</t>
  </si>
  <si>
    <t>26/2330    PVD via MEMMS 35 MIT VOLUME:VOLUME 0030-0400 ZBW:ZOB</t>
  </si>
  <si>
    <t>26/2356    BOS via PLMMR 30 MIT VOLUME:VOLUME 0000-0330 ZTL:ATL</t>
  </si>
  <si>
    <t>26/2356    EWR via PLMMR 25 MIT VOLUME:VOLUME 0000-0330 ZTL:ATL</t>
  </si>
  <si>
    <t>26/2356    PVD via PLMMR 25 MIT VOLUME:VOLUME 0000-0330 ZTL:ATL</t>
  </si>
  <si>
    <t>27/0042    EWR D/D to BOS, +30/0042 VOLUME:VOLUME</t>
  </si>
  <si>
    <t>27/0045    JFK D/D to BOS, +45/0045 VOLUME:VOLUME</t>
  </si>
  <si>
    <t>27/0046    PHL D/D to BOS, +30/0046 VOLUME:VOLUME</t>
  </si>
  <si>
    <t>27/0000    BOS via Q22 40MIT VOLUME:VOLUME 0000-0400 ZDC:ZTL</t>
  </si>
  <si>
    <t>27/0040    BOS via Q22 60MIT VOLUME:VOLUME 0040-0400 ZDC:ZTL</t>
  </si>
  <si>
    <t>17/0000    PVD via Q22 30MIT VOLUME:VOLUME 0000-0400 ZDC:ZTL</t>
  </si>
  <si>
    <t>17/0000    EWR via Q22 30MIT VOLUME:VOLUME 0000-0400 ZDC:ZTL</t>
  </si>
  <si>
    <t>27/0056    BOS via PLMMR 50 MIT VOLUME:VOLUME 0056-0330 ZTL:ATL</t>
  </si>
  <si>
    <t>27/0059    BOS via MERIT 20 MIT VOLUME:VOLUME 0059-0400 ZBW:N90</t>
  </si>
  <si>
    <t>27/0059    BOS via NEWES 20 MIT VOLUME:VOLUME 0059-0400 ZBW:ZNY</t>
  </si>
  <si>
    <t>27/0100    BOS via PLMMR 40 MIT VOLUME:VOLUME 0100-0330 ZTL:ATL</t>
  </si>
  <si>
    <t>27/0059    BOS via JFK 25 MIT VOLUME:VOLUME 0059-0400 ZNY:ZDC</t>
  </si>
  <si>
    <t>27/0120    EWR D/D to BOS, +75/0120 VOLUME:VOLUME</t>
  </si>
  <si>
    <t>27/0121    PHL D/D to BOS, +75/0121 VOLUME:VOLUME</t>
  </si>
  <si>
    <t>27/0135    EWR via DYLIN 15 MIT VOLUME:VOLUME 0135-0400 N90:ZDC</t>
  </si>
  <si>
    <t>27/0148    PHL D/D to BOS, +90/0148 VOLUME:VOLUME</t>
  </si>
  <si>
    <t>27/0149    EWR D/D to BOS, +90/0149 VOLUME:VOLUME</t>
  </si>
  <si>
    <t>27/0159    PHL D/D to BOS, +60/0159 VOLUME:VOLUME</t>
  </si>
  <si>
    <t>27/0225   PHL D/D to BOS, +45/0225 VOLUME:VOLUME</t>
  </si>
  <si>
    <t>27/0225    EWR D/D to BOS, +60/0225 VOLUME:VOLUME</t>
  </si>
  <si>
    <t>27/0225    LGA D/D to BOS, +75/0225 VOLUME:VOLUME</t>
  </si>
  <si>
    <t>27/0227    BOS via MERIT 30MIT AS ONE VOLUME:VOLUME 0227-0400 ZBW:ZNY</t>
  </si>
  <si>
    <t>27/0227    BOS via NEWES 30MIT VOLUME:VOLUME 0227-0400 ZBW:ZNY</t>
  </si>
  <si>
    <t>27/0228    BOS via JFK 35MIT SINGLE STREAM VOLUME:VOLUME 0228-0400 ZNY:ZDC</t>
  </si>
  <si>
    <t>27/0241   PHL D/D to BOS, -45/0241 VOLUME:VOLUME</t>
  </si>
  <si>
    <t>27/0242    LGA D/D to BOS, -60/0242 VOLUME:VOLUME</t>
  </si>
  <si>
    <t>27/0255    BOS via MERIT 20MIT AS ONE VOLUME:VOLUME 0255-0400 ZBW:ZNY</t>
  </si>
  <si>
    <t>27/0255    BOS via NEWES 20MIT VOLUME:VOLUME 0255-0400 ZBW:ZNY</t>
  </si>
  <si>
    <t>27/0255    BOS via JFK 25MIT SINGLE STREAM VOLUME:VOLUME 0255-0400 ZNY:ZDC</t>
  </si>
  <si>
    <t>28/2300   KMCO    VMC    ARR:35R/36L DEP:35L/36R    AAR(Strat):60 ADR:60</t>
  </si>
  <si>
    <t>28/2300    MCO via RIDES 15 MIT NO STACKS EXCL:NONE VOLUME:Volume 2300-0300 F11:ZMA</t>
  </si>
  <si>
    <t>JOKRS</t>
  </si>
  <si>
    <t>28/2300    MCO via JOKRS 15 MIT NO STACKS EXCL:NONE VOLUME:Volume 2300-0300 F11:ZMA</t>
  </si>
  <si>
    <t>28/2300    MCO via GRNCH 15 MIT NO STACKS EXCL:NONE VOLUME:Volume 2300-0300 ZJX:ZTL</t>
  </si>
  <si>
    <t>28/2300    ZMA via DDANY 10 MIT NO STACKS EXCL:NONE volume:volume 2300-0300 ZMA:F11</t>
  </si>
  <si>
    <t>28/2307 KMCO VMC AAR: 35R/36L DEP: 35L/36L AAR(Strat):42 ADR: 42</t>
  </si>
  <si>
    <t>28/2300    MCO via RIDES 10 MIT NO STACKS EXCL:NONE VOLUME:Volume 2330-0300 F11:ZMA</t>
  </si>
  <si>
    <t>28/2300    MCO via JOKRS 10 MIT NO STACKS EXCL:NONE VOLUME:Volume 2330-0300 F11:ZMA</t>
  </si>
  <si>
    <t>MKJS</t>
  </si>
  <si>
    <t>28/2345 MKJS VIA DDANY 5 MIT NO STACKS EXCL:NONE VOLUME:VOLUME 2345-0300 F11:MCO</t>
  </si>
  <si>
    <t>28/2348 MCO D/D TO MKJS, +15/2348 VOLUME:VOLUME 13 ACF</t>
  </si>
  <si>
    <t>29/0034 MCO D/D TO MKJS, +30/0034 VOLUME:VOLUME 21 ACF</t>
  </si>
  <si>
    <t>29/0056 MCO D/D TO MKJS, -30/0056 VOLUME:VOLUME 12 ACF</t>
  </si>
  <si>
    <t>02/0039    MSP via ROBBY 20MIT AS ONE EXCL:props VOLUME:volume 0000-0400 ZMP:ZAU $ 05A01E</t>
  </si>
  <si>
    <t>02/0040    msp via mnoso 20MIT AS ONE EXCL:props VOLUME:volume 0000-0400 zmp:zau $ 05A01E</t>
  </si>
  <si>
    <t>02/2331    CVG via PADGT 25 MIT VOLUME:VOLUME 0030-0345 ZTL:ATL</t>
  </si>
  <si>
    <t>JOJJO</t>
  </si>
  <si>
    <t>02/2331    CVG via JOJJO 30 MIT VOLUME:VOLUME 0030-0345 ZTL:CLT</t>
  </si>
  <si>
    <t>02/2331    APREQ CVG via JAKIE  VOLUME:VOLUME 0030-0345 ZTL:ZTL</t>
  </si>
  <si>
    <t>03/0020    MDW via ALL CANCEL MIT ZKC:ZAU</t>
  </si>
  <si>
    <t>03/0020    MDW via ALL CANCEL MIT ZID:ZAU</t>
  </si>
  <si>
    <t>JARKE</t>
  </si>
  <si>
    <t>02/2347    STL via JARKE 25MIT VOLUME:VOLUME 0000-0400 ZKC:ZAU</t>
  </si>
  <si>
    <t>SKOVE</t>
  </si>
  <si>
    <t>02/2347    STL via SKOVE 25MIT VOLUME:VOLUME 0000-0400 ZKC:ZAU</t>
  </si>
  <si>
    <t>RIVRS</t>
  </si>
  <si>
    <t>02/2347    STL via RIVRS 20MIT AS ONE VOLUME:VOLUME 0000-0400 ZKC:ZMP</t>
  </si>
  <si>
    <t>AKBAR</t>
  </si>
  <si>
    <t>02/2347    STL via AKBAR 30MIT VOLUME:VOLUME 0000-0400 ZKC:ZID</t>
  </si>
  <si>
    <t>FFOXX</t>
  </si>
  <si>
    <t>02/2347    STL via FFOXX 25MIT VOLUME:VOLUME 0000-0400 ZKC:ZID</t>
  </si>
  <si>
    <t>CGI</t>
  </si>
  <si>
    <t>02/2347    STL via CGI 25MIT VOLUME:VOLUME 0000-0400 ZKC:ZME</t>
  </si>
  <si>
    <t>02/2347    STL via SGF 25MIT VOLUME:VOLUME 0000-0400 ZKC:ZME</t>
  </si>
  <si>
    <t>02/2347    STL via SGF 20MIT VOLUME:VOLUME ZKC:ZFW</t>
  </si>
  <si>
    <t>02/2347    STL via MCI 20MIT VOLUME:VOLUME ZKC:ZDV</t>
  </si>
  <si>
    <t>02/0058    STL via JARKE 20MIT VOLUME:VOLUME 0000-0400 ZKC:ZAU</t>
  </si>
  <si>
    <t>02/0058    STL via SKOVE 20MIT VOLUME:VOLUME 0000-0400 ZKC:ZAU</t>
  </si>
  <si>
    <t>02/0058    STL via RIVRS 20MIT AS ONE VOLUME:VOLUME 0000-0400 ZKC:ZMP</t>
  </si>
  <si>
    <t>02/0058    STL via AKBAR 20MIT VOLUME:VOLUME 0000-0400 ZKC:ZID</t>
  </si>
  <si>
    <t>02/0058    STL via FFOXX 20MIT VOLUME:VOLUME 0000-0400 ZKC:ZID</t>
  </si>
  <si>
    <t>02/0058    STL via CGI 20MIT VOLUME:VOLUME 0000-0400 ZKC:ZME</t>
  </si>
  <si>
    <t>02/0058    STL via SGF 20MIT VOLUME:VOLUME 0000-0400 ZKC:ZME</t>
  </si>
  <si>
    <t>02/0058    STL via SGF 15MIT VOLUME:VOLUME ZKC:ZFW</t>
  </si>
  <si>
    <t>LORLE</t>
  </si>
  <si>
    <t>02/0136 STL via ALL CANCEL MIT ZAU:ZMP</t>
  </si>
  <si>
    <t>02/0136 CVG via ALL CANCEL MIT ZAU:ZMP</t>
  </si>
  <si>
    <t>03/0135     CVG VIA JAKIE CANCEL MIT ZID:ZTL</t>
  </si>
  <si>
    <t>03/0135     CVG VIA TIGRR CANCEL MIT ZID:ZOB</t>
  </si>
  <si>
    <t>03/0139 Cancel all CVG Restrictions for ZTL, ATL, and CLT</t>
  </si>
  <si>
    <t>03/0136     CVG via CEGRM 10MIT VOLUME:VOLUME 0136-0400 ZID:ZKC</t>
  </si>
  <si>
    <t>03/0136     CVG via SARGO 10MIT VOLUME:VOLUME 0136-0400 ZID:ZKC</t>
  </si>
  <si>
    <t>03/0145     CVG VIA CEGRM CANCEL MIT ZID:ZAU</t>
  </si>
  <si>
    <t>03/0157     CVG via SARGO 10MIT VOLUME:VOLUME 0157-0400 ZID:ZME</t>
  </si>
  <si>
    <t>03/0136     STL via ALL CANCEL MIT ZKC:ALL</t>
  </si>
  <si>
    <t>03/0100    YVR via EGRET 25 MIT 0100-0500 ZSE:ZOA</t>
  </si>
  <si>
    <t>FOCHE</t>
  </si>
  <si>
    <t>03/0100    YVR via FOCHE 50 MIT 0100-0500 ZSE:ZOA</t>
  </si>
  <si>
    <t>MLBEC</t>
  </si>
  <si>
    <t>03/0100    SFO via MLBEC 20 MIT 0100-0500 ZSE:ZVR</t>
  </si>
  <si>
    <t>03/0100    SFO via DYAMD 40 MIT 0100-0500 ZSE:ZVR</t>
  </si>
  <si>
    <t>03/0100    SEA via MARNR 20 MIT 0100-0500 ZSE:ZVR</t>
  </si>
  <si>
    <t>BUWZO</t>
  </si>
  <si>
    <t>03/0230 SEA D/D TO SFO, +90/0230 VOLUME:VOLUME</t>
  </si>
  <si>
    <t>03/0230 PDX D/D TO SFO, +90/0230 VOLUME:VOLUME</t>
  </si>
  <si>
    <t>HISKU</t>
  </si>
  <si>
    <t>04/0256 SFO D/D TO YVR,SEA,PDX, +20/0256 VOLUME:VOLUME</t>
  </si>
  <si>
    <t>03/0259 SEA D/D TO SFO, -90/0259 VOLUME:VOLUME</t>
  </si>
  <si>
    <t>04/0312 SFO D/D TO YVR,SEA,PDX, -10/0312 VOLUME:VOLUME</t>
  </si>
  <si>
    <t>04/0312 OAK D/D TO YVR,SEA,PDX, -10/0312 VOLUME:VOLUME</t>
  </si>
  <si>
    <t>03/0314 PDX D/D TO SFO, -45/0314 VOLUME:VOLUME</t>
  </si>
  <si>
    <t>04/0316 SEA DEPARTURES STOP VOLUME:VOLUME EXCL:NONE 0316-0330 SEA:ZSE</t>
  </si>
  <si>
    <t>04/0315 YVR D/D TO SFO, +90/0315 VOLUME:VOLUME</t>
  </si>
  <si>
    <t>HOMEG</t>
  </si>
  <si>
    <t>04/0420    SFO CX ALL RESTRICTIONS ZOA:ZSE</t>
  </si>
  <si>
    <t>04/0420    SFO CANCEL ALL MIT ZSE:ZVR</t>
  </si>
  <si>
    <t>08/2227    CAP GSO LTFC via TRAKS AOB FL230 OTHER:OTHER 0000-0300 ZTL:ZTL</t>
  </si>
  <si>
    <t>08/2317    GSO    VMC    ARR:23L/R DEP:23L    AAR(Dyn):40 AAR Adjustment:OTHER:OTHER ADR:32</t>
  </si>
  <si>
    <t>HENBY</t>
  </si>
  <si>
    <t>09/0204    GSO via HENBY SPD:250KT VOLUME:VOLUME 0200-0215 GSO:ZDC</t>
  </si>
  <si>
    <t>09/2345 MYR via ALL 20 MIT JETS 2345-0330 ZJX:ZTL</t>
  </si>
  <si>
    <t>PNS</t>
  </si>
  <si>
    <t>YANTI</t>
  </si>
  <si>
    <t>09/2345 DAB via YANTI 20 MIT JETS 2345-0330 ZJX:ZTL</t>
  </si>
  <si>
    <t>MRPIT</t>
  </si>
  <si>
    <t>09/2359 JAX via MRPIT 20 MIT JETS 2359-0330 ZJX:ZDC</t>
  </si>
  <si>
    <t>09/2359 MYR via ALL 20 MIT JETS 2359-0330 ZJX:ZDC</t>
  </si>
  <si>
    <t>09/2359 DAB 20 MIT JETS 2359-0330 ZJX:ZDC</t>
  </si>
  <si>
    <t>SJI</t>
  </si>
  <si>
    <t>09/2359 JAX via SJI 40 MIT JETS 2359-0330 ZJX:ZHU</t>
  </si>
  <si>
    <t>09/2359 PNS via ALL 20 MIT JETS 2359-0330 ZJX:ZHU</t>
  </si>
  <si>
    <t>09/2359 PNS via ALL 10 MIT JETS 2359-0315 ZJX:ZMA</t>
  </si>
  <si>
    <t>SMYRA</t>
  </si>
  <si>
    <t>09/2359 DAB via SMYRA 20 MIT JETS 2359-0330 ZJX:ZMA</t>
  </si>
  <si>
    <t>10/0313 CANCEL ALL TMI ZJX: ZTL, ZDC, ZHU, ZMA</t>
  </si>
  <si>
    <t>09/2359    PNS    LVMC   ARR:17/8 DEP:17/8            AAR(Strat):30 AAR ADR:30</t>
  </si>
  <si>
    <t>09/2359    JAX    VMC    ARR:26 DEP:32                AAR(Strat):30 AAR ADR:30</t>
  </si>
  <si>
    <t>09/2359    DAB    VMC    ARR:7L/R, 16 DEP:7L/R, 16    AAR(Strat):30 AAR ADR:30</t>
  </si>
  <si>
    <t>VOLUME:COMPACTED</t>
  </si>
  <si>
    <t>20/0122 MSP VIA ALL 30 MIT EXCL:NONE VOLUME:VOLUME 0122-0300 ZMP:ZAU</t>
  </si>
  <si>
    <t>20/0230 ALL MSP ARRIVALS PUBLISHED SPEEDS EACH ARRIVAL GATE 0230-0300 M98:ZMP</t>
  </si>
  <si>
    <t>20/0249 MSP via ALL CANCEL TMI ZMP:ZAU,ZDV,ZKC</t>
  </si>
  <si>
    <t>20/0249 MSP via ALL CANCEL TMI ZMP:ZOB</t>
  </si>
  <si>
    <t>26/2315    DFW    LVMC    ARR:18R/17C/17L DEP:18L/17R    AAR(Strat):76 ADR:66</t>
  </si>
  <si>
    <t>26/2322 IAH via ALL 5 MIT RALT VOLUME:VOLUME 2300-0300 ZHU:ZFW</t>
  </si>
  <si>
    <t>27/0112    DFW    LVMC    ARR:13R/18R/17C/17L DEP:18L/17R    AAR(Strat):85 ADR:66</t>
  </si>
  <si>
    <t>GTOUT</t>
  </si>
  <si>
    <t>31/2300 MCO via GTOUT 15 MIT EXCL:PROPS VOLUME:VOLUME 2300-0200 ZJX:ZDC</t>
  </si>
  <si>
    <t>31/2300 MCO via PRICY 15 MIT EXCL:PROPS VOLUME:VOLUME 2300-0200 ZJX:ZMA</t>
  </si>
  <si>
    <t>31/2300 MCO via RIDES 10 MIT EXCL:PROPS VOLUME:VOLUME 2300-0200 ZJX:ZMA</t>
  </si>
  <si>
    <t>31/2300 MCO via GRNCH 15 MIT EXCL:PROPS VOLUME:VOLUME 2300-0200 ZJX:ZTL</t>
  </si>
  <si>
    <t>31/2300 MCO via GTOUT 10 MIT EXCL:PROPS VOLUME:VOLUME 2300-0200 F11:ZJX</t>
  </si>
  <si>
    <t>31/2300 MCO via GRNCH 10 MIT EXCL:PROPS VOLUME:VOLUME 2300-0200 F11:ZJX</t>
  </si>
  <si>
    <t>31/2300   MCO    VMC    ARR:18R/17L/17R DEP:18L/17R    AAR(Strat):72 ADR:60</t>
  </si>
  <si>
    <t>VOLUME:MIT</t>
  </si>
  <si>
    <t>01/0137    D/D from ATL, +15/0125/3 ACFT VOLUME:MIT</t>
  </si>
  <si>
    <t>VOLUME:ZJXMIT</t>
  </si>
  <si>
    <t>01/0209 MCO via ALL CANCEL TMI ZJX:ZHU,ZMA,ZTL,ZDC</t>
  </si>
  <si>
    <t>ROKKN</t>
  </si>
  <si>
    <t>02/2220    CLE via ROKKN   15MIT EXCL:PROPS VOLUME:EVENT 2330-0230 ZOB:ZID</t>
  </si>
  <si>
    <t>ROLNN</t>
  </si>
  <si>
    <t>02/2220    CLE via ROLNN   15MIT EXCL:PROPS VOLUME:EVENT 2330-0230 ZOB:ZID</t>
  </si>
  <si>
    <t>02/2220    CLE via TRYBE   20MIT EXCL:PROPS VOLUME:EVENT 2330-0230 ZOB:ZDC</t>
  </si>
  <si>
    <t>02/2220    CLE via TRYBE   20MIT PER STREAM EXCL:PROPS VOLUME:EVENT 2330-0230 ZOB:ZNY</t>
  </si>
  <si>
    <t>02/2220    CLE via TRYBE   20MIT EXCL:PROPS VOLUME:EVENT 2330-0230 ZOB:ZBW</t>
  </si>
  <si>
    <t>02/2220    CLE via TRYBE   STOP  EXCL:NONE  VOLUME:ROUTING 0000-9999 ZOB:ZYZ</t>
  </si>
  <si>
    <t>02/2220    CLE via DOZRR   20MIT EXCL:PROPS VOLUME:EVENT 2330-0230 ZOB:ZYZ</t>
  </si>
  <si>
    <t>02/2220    CLE via BRWNZ   15MIT EXCL:PROPS VOLUME:EVENT 2330-0230 ZOB:ZAU</t>
  </si>
  <si>
    <t>02/2223    CLE   MVMC    ARR: 6L  DEP: 6R    AAR:43 ADR:30</t>
  </si>
  <si>
    <t>02/2223    TOL   MVMC    ARR: 7  DEP: 7    AAR:24 ADR:22</t>
  </si>
  <si>
    <t>02/2223    YNG   LVMC    ARR: 32  DEP: 32    AAR:22 ADR:20</t>
  </si>
  <si>
    <t>UKATS</t>
  </si>
  <si>
    <t>TERGE</t>
  </si>
  <si>
    <t>02/2227  CVG via TERGE 25MIT EXCL:PROPS VOLUME:VOLUME 2359-0300 ZID:ZME</t>
  </si>
  <si>
    <t>JDUNN</t>
  </si>
  <si>
    <t>02/2227  CVG via JDUNN 25MIT EXCL:PROPS VOLUME:VOLUME 2359-0300 ZID:ZKC</t>
  </si>
  <si>
    <t>ARTUR</t>
  </si>
  <si>
    <t>02/2227  CVG via ARTUR 25MIT EXCL:PROPS VOLUME:VOLUME 2359-0300 CVG:ZTL</t>
  </si>
  <si>
    <t>CUBIM</t>
  </si>
  <si>
    <t>02/2227  CVG via CUBIM 25MIT EXCL:PROPS VOLUME:VOLUME 2359-0300 CVG:ZTL</t>
  </si>
  <si>
    <t>COLNS</t>
  </si>
  <si>
    <t>02/2227  CVG via COLNS 20MIT EXCL:PROPS VOLUME:VOLUME 2359-0300 ZID:ZDC</t>
  </si>
  <si>
    <t>02/2227  CVG via MACES 20MIT EXCL:PROPS VOLUME:VOLUME 2359-0300 ZID:ZAU</t>
  </si>
  <si>
    <t>02/2227  CVG via FWA/ZEKUS 25 MIT AS ONE EXCL:PROPS VOLUME:VOLUME 2359-0300 ZID:ZAU</t>
  </si>
  <si>
    <t>DEBAR</t>
  </si>
  <si>
    <t>02/2227  CVG via DEBAR 15 MIT EXCL:PROPS VOLUME:VOLUME 2359-0300 ZID:ZOB</t>
  </si>
  <si>
    <t>DAY</t>
  </si>
  <si>
    <t>ROD</t>
  </si>
  <si>
    <t>APE</t>
  </si>
  <si>
    <t>02/2227  DAY via APE 30MIT EXCL:PROPS VOLUME:VOLUME 2359-0300 ZID:ZOB</t>
  </si>
  <si>
    <t>GEQUE</t>
  </si>
  <si>
    <t>02/2227  DAY via GEQUE 30MIT EXCL:PROPS VOLUME:VOLUME 2359-0300 ZID:ZDC</t>
  </si>
  <si>
    <t>02/2234   CVG MVMC   ARR:36C/36R  DEP:36R/27  AAR:50 ADR:50</t>
  </si>
  <si>
    <t>02/2234   DAY  MVMC  ARR: 24L/24R  DEP:24L/24R AAR:30 ADR:30</t>
  </si>
  <si>
    <t>02/2257 CLE VIA ALL 20 MIT PER STREAM EXCL:NONE VOLUME:VOLUME 2257-0300 ZID:ZTL</t>
  </si>
  <si>
    <t>03/0002 CLE VIA ALL 20 MIT PER STREAM EXCL:NONE VOLUME:VOLUME 0002-0300 ZTL:ATL</t>
  </si>
  <si>
    <t>03/0059    CLE via ROLLN 25 MIT VOLUME:VOLUME 0100-0300 ZOB:ZID</t>
  </si>
  <si>
    <t>03/0100 CLE VIA ALL 25 MIT PER STREAM EXCL:NONE VOLUME:VOLUME 0100-0300 ZID:ZTL</t>
  </si>
  <si>
    <t>03/0100 CLE VIA ALL 25 MIT PER STREAM EXCL:NONE VOLUME:VOLUME 0100-0300 ZTL:ATL</t>
  </si>
  <si>
    <t>02/0110    ZID E/D for CLE, +HOLDING/0110 NAVAID:ROLLN OTHER:STAFFING</t>
  </si>
  <si>
    <t>02/0110    ZID E/D for CLE, +HOLDING/0110 NAVAID:ROKNN OTHER:STAFFING</t>
  </si>
  <si>
    <t>02/0145    ZID E/D for CLE, -HOLDING/0145 NAVAID:ROLLN OTHER:STAFFING</t>
  </si>
  <si>
    <t>02/0145    ZID E/D for CLE, -HOLDING/0145 NAVAID:ROKNN OTHER:STAFFING</t>
  </si>
  <si>
    <t>03/0155 CLE via ALL CANCEL TMI ZID:ZTL</t>
  </si>
  <si>
    <t>03/0158 CLE via ALL CANCEL TMI ZTL:ATL</t>
  </si>
  <si>
    <t>14/2300    ORD via BONNT 20 MIT RALT EXCL:PROPS VOLUME:VOLUME 2330-0200 ZAU:ZID</t>
  </si>
  <si>
    <t>14/2300    ORD via FWA 30 MIT RALT EXCL:PROPS VOLUME:VOLUME 2330-0200 ZAU:ZID</t>
  </si>
  <si>
    <t>14/2300    ORD via KEOKK.SHAIN STAR 20 MIT RALT EXCL:PROPS VOLUME:VOLUME 2330-0200 ZAU:ZKC</t>
  </si>
  <si>
    <t>14/2300    ORD via CASHN.SHAIN STAR 20 MIT RALT EXCL:PROPS VOLUME:VOLUME 2330-0200 ZAU:ZKC</t>
  </si>
  <si>
    <t>14/2300    ORD via ZZIPR 15 MIT RALT EXCL:PROPS VOLUME:VOLUME 2330-0200 ZAU:ZMP</t>
  </si>
  <si>
    <t>14/2300    ORD via MYRRS 30 MIT RALT EXCL:PROPS VOLUME:VOLUME 2330-0200 ZAU:ZMP</t>
  </si>
  <si>
    <t>14/2300    ORD via KOHLL 40 MIT RALT EXCL:PROPS VOLUME:VOLUME 2330-0200 ZAU:ZMP</t>
  </si>
  <si>
    <t>14/2300    ORD via UFDUH 50 MIT RALT EXCL:PROPS VOLUME:VOLUME 2330-0200 ZAU:ZMP</t>
  </si>
  <si>
    <t>14/2300    ORD via OBSTR 50 MIT RALT EXCL:PROPS VOLUME:VOLUME 2330-0200 ZAU:ZMP</t>
  </si>
  <si>
    <t>14/2300    ORD via SMUUV 30 MIT RALT EXCL:PROPS VOLUME:VOLUME 2330-0200 ZAU:ZOB</t>
  </si>
  <si>
    <t>14/2300    ORD via EMMMA 30 MIT RALT EXCL:PROPS VOLUME:VOLUME 2330-0200 ZAU:ZOB</t>
  </si>
  <si>
    <t>14/2300    ORD via WATSN 30 MIT RALT EXCL:PROPS VOLUME:VOLUME 2330-0200 ZAU:ZOB</t>
  </si>
  <si>
    <t>14/2340   ORD via ALL CANCEL TMI REQUEST ZAU:ZOB,ZMP,ZID,ZKC</t>
  </si>
  <si>
    <t>17/2236    LAX via BURGL 20 MIT TYPE:JET VOLUME: VOLUME 2300-0300 ZLA:ZOA</t>
  </si>
  <si>
    <t>DIRBY</t>
  </si>
  <si>
    <t>17/2236    STOP LAX via DIRBY  TYPE:JET VOLUME: VOLUME 2300-0300 ZLA:ZOA</t>
  </si>
  <si>
    <t>EHK</t>
  </si>
  <si>
    <t>17/2236    LAX via EHK  35 MIT TYPE:JET VOLUME: VOLUME 2300-0300 ZLA:ZLC</t>
  </si>
  <si>
    <t>BCE</t>
  </si>
  <si>
    <t>17/2236    LAX via BCE  35 MIT TYPE:JET VOLUME: VOLUME 2300-0300 ZLA:ZLC</t>
  </si>
  <si>
    <t>PGA</t>
  </si>
  <si>
    <t>17/2236    LAX via PGA  35 MIT TYPE:JET VOLUME: VOLUME 2300-0300 ZLA:ZDV</t>
  </si>
  <si>
    <t>17/2240    LAX    VMC    ARR:24R/25L DEP:24L/25R    AAR(Strat):68 ADR:68</t>
  </si>
  <si>
    <t>17/2300    LAX via BURGL 15 MIT TYPE:JET VOLUME: VOLUME 2300-0300 ZLA:ZOA</t>
  </si>
  <si>
    <t>17/2300    STOP LAX via DIRBY  TYPE:JET VOLUME: VOLUME 2300-0300 ZLA:ZOA</t>
  </si>
  <si>
    <t>17/2300    LAX via EHK  20 MIT TYPE:JET VOLUME: VOLUME 2300-0300 ZLA:ZLC</t>
  </si>
  <si>
    <t>17/2300    LAX via BCE  20 MIT TYPE:JET VOLUME: VOLUME 2300-0300 ZLA:ZLC</t>
  </si>
  <si>
    <t>17/2300    LAX via PGA  20 MIT TYPE:JET VOLUME: VOLUME 2300-0300 ZLA:ZDV</t>
  </si>
  <si>
    <t>17/2300    SFO via SERFR  15 MIT RALT VOLUME: VOLUME 2300-0300 ZOA:ZLA</t>
  </si>
  <si>
    <t>17/2345    LAX via BURGL 10 MIT TYPE:JET VOLUME: VOLUME 2345-0300 ZLA:ZOA</t>
  </si>
  <si>
    <t>17/2345    LAX via EHK  10 MIT TYPE:JET VOLUME: VOLUME 2345-0300 ZLA:ZLC</t>
  </si>
  <si>
    <t>17/2345    LAX via BCE  10 MIT TYPE:JET VOLUME: VOLUME 2345-0300 ZLA:ZLC</t>
  </si>
  <si>
    <t>17/2345    LAX via PGA  10 MIT TYPE:JET VOLUME: VOLUME 2345-0300 ZLA:ZDV</t>
  </si>
  <si>
    <t>18/0000    SFO via SERFR  CANCEL ALL TMI ZOA:ZLA</t>
  </si>
  <si>
    <t>18/0000    SFO TBM BEGIN METERING 0000-0300 ZOA:ZLA</t>
  </si>
  <si>
    <t>18/0042    LAX via GABBL, ESTWD  CANCEL ALL TMI ZLA:ZAB</t>
  </si>
  <si>
    <t>18/0118    LAX via EHK, BCE  CANCEL ALL TMI ZLA:ZLC</t>
  </si>
  <si>
    <t>18/0210    D/D from LAX via DOTSS, OSHNN +15/0210/5 VOL:VOL</t>
  </si>
  <si>
    <t>18/0210    D/D from SAN +15/0210/8 VOL:VOL</t>
  </si>
  <si>
    <t>18/0223    LAX via ALL CANCEL ALL TMI ZLA:ZDV</t>
  </si>
  <si>
    <t>18/0226    D/D from SAN -30/0226/2 VOL:VOL</t>
  </si>
  <si>
    <t>23/2248    ZJX via Q83 20 MIT VOLUME:VOLUME 2300-0300 ZJX:ZTL</t>
  </si>
  <si>
    <t>23/2248    ZJX via ICONS 20 MIT VOLUME:VOLUME 2300-0300 ZJX:ZTL, CLT</t>
  </si>
  <si>
    <t>23/2248    DAB via YANTI 20 MIT VOLUME:VOLUME 2300-0300 ZJX:ZTL</t>
  </si>
  <si>
    <t>23/2248    JAX via MRPIT 20 MIT VOLUME:VOLUME 2300-0300 ZJX:ZDC</t>
  </si>
  <si>
    <t>23/2248    JAX via SJI 40 MIT VOLUME:VOLUME 2300-0300 ZJX:ZHU</t>
  </si>
  <si>
    <t>23/2250    DAB via SMYRA 20 MIT VOLUME:VOLUME 2300-0300 ZJX:ZMA</t>
  </si>
  <si>
    <t>TLH</t>
  </si>
  <si>
    <t>23/2250    TLH via ALL 10 MIT VOLUME:VOLUME 2300-0300 ZJX:ZMA</t>
  </si>
  <si>
    <t>23/2250    TLH via ALL 20 MIT VOLUME:VOLUME 2300-0300 ZJX:ZHU</t>
  </si>
  <si>
    <t>VRSTY</t>
  </si>
  <si>
    <t>23/2312    JAX via VRSTY 20 MIT VOLUME:VOLUME 2300-0300 ZTL:ATL</t>
  </si>
  <si>
    <t>23/2312    DAB via VRSTY 20 MIT VOLUME:VOLUME 2300-0300 ZTL:ATL</t>
  </si>
  <si>
    <t>KTLH</t>
  </si>
  <si>
    <t>23/2320    KTLH    VMC    ARR:09 DEP:09    AAR(Strat):20 ADR:20 $ 01E02</t>
  </si>
  <si>
    <t>23/2320    KSAV    VMC    ARR:01/10 DEP:01/10    AAR(Strat):30 ADR:30 $ 01E02</t>
  </si>
  <si>
    <t>KDAB</t>
  </si>
  <si>
    <t>23/2320    KDAB    IMC    ARR:07L/07R DEP:07L/07R    AAR(Strat):35 ADR:35 $ 01E02</t>
  </si>
  <si>
    <t>24/0011    BOS via KIDDO 15 MIT VOLUME:VOLUME 0010-0030 ZDC:ZTL</t>
  </si>
  <si>
    <t>24/0012    PLEASE APREQ NKS3840 P2338 KMYR./.KBWI DUE TO VOLUME 0012-0120 ZDC:ZJX</t>
  </si>
  <si>
    <t>24/0118    CANCEL DAB, TLH RESTRICTIONS ZJX:ZMA,ZHU,ZDC,ZTL</t>
  </si>
  <si>
    <t>28/2304    MSP    VMC    ARR:35 DEP:12R    AAR(Strat):30 ADR:35 $ 01A05</t>
  </si>
  <si>
    <t>PMPKN</t>
  </si>
  <si>
    <t>29/0020   MSP via PMPKN STOP VOLUME/SECTOR LOAD 0020-0200 ZAU:MDW</t>
  </si>
  <si>
    <t>31/2229    DTW via TINDR 15MIT VOLUME:GO BLUE 2359-0300 ZOB:ZAU</t>
  </si>
  <si>
    <t>31/2229    DTW via HOSSA 15MIT VOLUME:GO BLUE 2359-0300 ZOB:ZAU</t>
  </si>
  <si>
    <t>31/2229    DTW via VDUUB 15MIT VOLUME:GO BLUE 2359-0300 ZOB:ZAU</t>
  </si>
  <si>
    <t>31/2229    DTW via TORRR 25MIT VOLUME:GO BLUE 2359-0300 ZOB:ZID</t>
  </si>
  <si>
    <t>31/2229    DTW via COLTZ 15MIT VOLUME:GO BLUE 2359-0300 ZOB:ZID</t>
  </si>
  <si>
    <t>31/2229    DTW via BOBCT 20MIT VOLUME:GO BLUE 2359-0300 ZOB:ZID</t>
  </si>
  <si>
    <t>31/2229    DTW via KOZAR 20MIT VOLUME:GO BLUE 0030-0300 ZOB:ZDC</t>
  </si>
  <si>
    <t>31/2229    DTW via KOZAR 20MIT VOLUME:GO BLUE 0030-0300 ZOB:ZNY</t>
  </si>
  <si>
    <t>31/2229    DTW via JACCI 15MIT VOLUME:GO BLUE 0030-0300 ZOB:ZNY</t>
  </si>
  <si>
    <t>31/2229    DTW via DONEO 15MIT VOLUME:GO BLUE 0030-0300 ZOB:ZBW</t>
  </si>
  <si>
    <t>31/2229    DTW via PNNTO 25MIT VOLUME:GO BLUE 0030-0300 ZOB:ZMP</t>
  </si>
  <si>
    <t>31/2229    DTW via GGUCE 25MIT VOLUME:GO BLUE 2359-0300 ZOB:ZYZ</t>
  </si>
  <si>
    <t>31/2229    DTW via ALL PROPS MIT EXCLUDED VOLUME:GO BLUE 2359-0300 ZOB:ALL</t>
  </si>
  <si>
    <t>ARB</t>
  </si>
  <si>
    <t>PETTE</t>
  </si>
  <si>
    <t>31/2229    ARB via PETTE 10MIT PER STREAM VOLUME:GO BLUE 2359-0300 ZOB:ZAU, ZID</t>
  </si>
  <si>
    <t>31/2230    DTW    VMC    ARR: 21L, 22R  DEP: 21R, 22L    AAR:76 ADR:60</t>
  </si>
  <si>
    <t>31/2230    ARB    VMC    ARR: 24  DEP: 24    AAR:18 ADR:16</t>
  </si>
  <si>
    <t>VOLUME:EVENT</t>
  </si>
  <si>
    <t>31/2232   DTW via HOOTA 20MIT VOLUME:EVENT EXCL:PROPS 2345-0245 ZAU:ZMP</t>
  </si>
  <si>
    <t>31/2359    DTW via ALL 30MIT PER STREAM  VOLUME:EVENT 2359:0259 ZID:ZTL</t>
  </si>
  <si>
    <t>31/2229    DTW via TINDR 5MIT VOLUME:GO BLUE 2359-0300 ZOB:ZAU</t>
  </si>
  <si>
    <t>31/2229    DTW via HOSSA 5MIT VOLUME:GO BLUE 2359-0300 ZOB:ZAU</t>
  </si>
  <si>
    <t>31/2229    DTW via VDUUB 5MIT VOLUME:GO BLUE 2359-0300 ZOB:ZAU</t>
  </si>
  <si>
    <t>31/2229    DTW via TORRR 10MIT VOLUME:GO BLUE 2359-0300 ZOB:ZID</t>
  </si>
  <si>
    <t>31/2229    DTW via COLTZ 10MIT VOLUME:GO BLUE 2359-0300 ZOB:ZID</t>
  </si>
  <si>
    <t>31/2229    DTW via BOBCT 10MIT VOLUME:GO BLUE 2359-0300 ZOB:ZID</t>
  </si>
  <si>
    <t>01/0013    DTW via ALL 5MIT PER STREAM  VOLUME:EVENT 2359:0259 ZID:ZTL</t>
  </si>
  <si>
    <t>01/0015   DTW via HOOTA 10MIT VOLUME:EVENT EXCL:PROPS 0015-0245 ZAU:ZMP</t>
  </si>
  <si>
    <t>01/0015   DTW via WWODD/SWAYD 10MIT AS ONE VOLUME:EVENT EXCL:PROPS 0015-0245 ZAU:ZID</t>
  </si>
  <si>
    <t>01/0043    DTW via KOZAR 5MIT VOLUME:GO BLUE 0030-0300 ZOB:ZDC</t>
  </si>
  <si>
    <t>01/0106    DTW via GGUCE  5MIT VOLUME:GO BLUE 0106-0300 ZOB:ZYZ</t>
  </si>
  <si>
    <t>06/2300    ATL    VMC    ARR:08L/09R/10 DEP:08R/09L    AAR(Strat):88 ADR:70</t>
  </si>
  <si>
    <t>GNDLF</t>
  </si>
  <si>
    <t>06/2300    ATL via GNDLF 10 MIT VOLUME:VOLUME 2300-0300 A80:ZTL</t>
  </si>
  <si>
    <t>06/2300    ATL via SITTH 10 MIT VOLUME:VOLUME 2300-0300 A80:ZTL</t>
  </si>
  <si>
    <t>SMAWG</t>
  </si>
  <si>
    <t>06/2300    ATL via SMAWG 15 MIT PER ROUTE VOLUME:VOLUME 2300-0300 ZTL:ZHU</t>
  </si>
  <si>
    <t>06/2300    ATL via FLASK 15 MIT VOLUME:VOLUME 2300-0300 ZTL:ZDC</t>
  </si>
  <si>
    <t>06/2300    ATL via LARZZ 15 MIT PER ROUTE VOLUME:VOLUME 2300-0300 ZTL:ZJX</t>
  </si>
  <si>
    <t>NEWBB</t>
  </si>
  <si>
    <t>07/0029    ATL via NEWBB 15MIT PER ROUTE VOLUME:VOLUME 0029-0300 ZME:ZID</t>
  </si>
  <si>
    <t>07/0138    ATL via FLASK 10 MIT VOLUME:VOLUME 0138-0300 ZTL:ZDC</t>
  </si>
  <si>
    <t>07/0200    CANCEL ALL RESTRICTIONS ZTL:ZHU,ZDC</t>
  </si>
  <si>
    <t>07/0200   ATL via LARZZ 10 MIT PER ROUTE VOLUME:VOLUME 0200-0300 ZTL:ZJX</t>
  </si>
  <si>
    <t>07/0231    ATL via GNDLF 5 MIT VOLUME:VOLUME 0231-0300 A80:ZTL</t>
  </si>
  <si>
    <t>07/0231    ATL via SITTH 5 MIT VOLUME:VOLUME 0231-0300 A80:ZTL</t>
  </si>
  <si>
    <t>LAIKS</t>
  </si>
  <si>
    <t>SEWZY</t>
  </si>
  <si>
    <t>WLEEE</t>
  </si>
  <si>
    <t>07/1832    AUS    VMC    ARR:36L/36R DEP:36L/36R    AAR(Strat):40 ADR:48</t>
  </si>
  <si>
    <t>CEW</t>
  </si>
  <si>
    <t>13/2253    SEA via LMT 15 MIT AS ONE TYPE:ALL VOLUME:VOLUME 2359-0400 ZSE:ZOA</t>
  </si>
  <si>
    <t>13/2253    SEA via LKV 15 MIT AS ONE TYPE:ALL VOLUME:VOLUME 2359-0400 ZSE:ZOA</t>
  </si>
  <si>
    <t>13/2253    PDX via TMBRS 10 MIT AS ONE TYPE:ALL VOLUME:VOLUME 2359-0400 ZSE:ZOA</t>
  </si>
  <si>
    <t>13/2253    SEA via ALL 10 MIT PER FIX TYPE:ALL VOLUME:VOLUME 2359-0400 ZSE:S46</t>
  </si>
  <si>
    <t>13/2253    PDX via ALL 10 MIT PER FIX TYPE:ALL VOLUME:VOLUME 2359-0400 ZSE:P80</t>
  </si>
  <si>
    <t>13/2323    LAX via BURGL  15 MIT TYPE:ALL VOLUME: VOLUME 2359-0400 ZLA:ZOA</t>
  </si>
  <si>
    <t>13/2335    SFO LTFC 15MIT PER STREAM EXCL:NONE VOLUME:VOLUME 0000-0400 ZOA:ZLA,ZLC,ZSE $ 05A01E</t>
  </si>
  <si>
    <t>14/0008    SFO via ALL  8 MIT TYPE:JET VOLUME: VOLUME 0010-0400 ZSE:S46</t>
  </si>
  <si>
    <t>20/2104    CLT    VMC    ARR:36L/36C/36R DEP:36C/36R    AAR(Strat):80 ADR:48</t>
  </si>
  <si>
    <t>20/2242    BNA    VMC    ARR:20L/20R DEP:20C/20R    AAR(Strat):52 ADR:52</t>
  </si>
  <si>
    <t>20/2243   BNA via GROAT 20MIT EXCL:PROPS VOLUME:VOLUME 2300-0300 ZME:ZID</t>
  </si>
  <si>
    <t>20/2243   BNA via LVT 20MIT EXCL:PROPS VOLUME:VOLUME 2300-0300 ZME:ZID</t>
  </si>
  <si>
    <t>20/2243   BNA via FORKS 20MIT EXCL:PROPS VOLUME:VOLUME 2300-0300 ZME:ZID</t>
  </si>
  <si>
    <t>RYYMN</t>
  </si>
  <si>
    <t>20/2243   BNA via RYYMN 20 MIT EXCL:PROPS VOLUME:VOLUME 2300-0300 ZME:ZID</t>
  </si>
  <si>
    <t>SWFFT</t>
  </si>
  <si>
    <t>20/2243   BNA via SWFFT 20MIT AS ONE EXCL:PROPS VOLUME:VOLUME 2300-0300 ZME:ZTL</t>
  </si>
  <si>
    <t>CHSNE</t>
  </si>
  <si>
    <t>20/2243   BNA via CHSNE 25MIT EXCL:PROPS VOLUME:VOLUME 2300-0300 BNA:ZME</t>
  </si>
  <si>
    <t>GUMMA</t>
  </si>
  <si>
    <t>20/2344   BNA via SWFFT 15MIT PER STREAM EXCL:PROPS VOLUME:VOLUME 2344-0300 ZME:ZTL</t>
  </si>
  <si>
    <t>21/0004    BNA via BOBZY 7 MIT VOLUME:VOLUME 2345-0300 ZTL:CLT</t>
  </si>
  <si>
    <t>20/2318   BNA via GROAT 15MIT EXCL:PROPS VOLUME:VOLUME 2318-0300 ZME:ZID</t>
  </si>
  <si>
    <t>20/2318   BNA via LVT 15MIT EXCL:PROPS VOLUME:VOLUME 2318-0300 ZME:ZID</t>
  </si>
  <si>
    <t>20/2318   BNA via FORKS 15MIT EXCL:PROPS VOLUME:VOLUME 2318-0300 ZME:ZID</t>
  </si>
  <si>
    <t>20/2318   BNA via RYYMN 15 MIT EXCL:PROPS VOLUME:VOLUME 2318-0300 ZME:ZID</t>
  </si>
  <si>
    <t>20/0037   CLT via COMDY, THRSR CANCEL MIT VOLUME:VOLUME ZTL:ZME</t>
  </si>
  <si>
    <t>20/0034    D/D from BNA +20/0034/8 VOL:VOL</t>
  </si>
  <si>
    <t>20/0107    D/D from BNA -15/0107/6 VOL:VOL</t>
  </si>
  <si>
    <t>21/0118    PLEASE APREQ TPC686 P0130 KCHS./.KCLT DUE TO VOLUME... THANKS! 0130-0330 ZTL:ZJX</t>
  </si>
  <si>
    <t>27/2149    LGA via RKA   30MIT EXCL:PROPS VOLUME:CIRCUS 2330-0300 ZOB:ZYZ</t>
  </si>
  <si>
    <t>27/2149    JFK via IGN   30MIT EXCL:PROPS VOLUME:CIRCUS 2330-0300 ZOB:ZYZ</t>
  </si>
  <si>
    <t>27/2149    EWR via FLOSI 30MIT EXCL:PROPS VOLUME:CIRCUS 2330-0300 ZOB:ZYZ</t>
  </si>
  <si>
    <t>27/2211   EWR via EXTOL 25MIT VOLUME:VOLUME 2300-0300 ZBW:ZOB</t>
  </si>
  <si>
    <t>27/2211   JFK via EXTOL 30MIT VOLUME:VOLUME 2300-0300 ZBW:ZOB</t>
  </si>
  <si>
    <t>27/2211   LGA via RKA 25MIT VOLUME:VOLUME 2300-0300 ZBW:ZOB</t>
  </si>
  <si>
    <t>27/2220 EWR via CRANK 15 MIT EXCL:NONE  VOLUME:VOLUME 2330-0300 N90:ZBW</t>
  </si>
  <si>
    <t>27/2220 EWR via DYLIN 15 MIT EXCL:NONE  VOLUME:VOLUME 2330-0300 N90:ZDC</t>
  </si>
  <si>
    <t>27/2220 EWR via SLT   20 MIT EXCL:PROPS VOLUME:VOLUME 2330:0300 ZNY:ZOB</t>
  </si>
  <si>
    <t>27/2220 LGA via HAARP/NOBBI AS ONE 15 MIT EXCL:NONE VOLUME:VOLUME 2330-0300 N90:ZBW</t>
  </si>
  <si>
    <t>27/2220 LGA via KORRY 20 MIT EXCL:NONE  VOLUME:VOLUME 2330-0300 N90:ZDC</t>
  </si>
  <si>
    <t>27/2220 LGA via MIP   25 MIT EXCL:PROPS VOLUME:VOLUME 2330-0300 ZNY:ZOB</t>
  </si>
  <si>
    <t>27/2220 JFK via CCC   15 MIT EXCL:NONE  VOLUME:VOLUME 2330-0300 N90:ZBW</t>
  </si>
  <si>
    <t>27/2220 JFK via LOLLY 30 MIT EXCL:NONE  VOLUME:VOLUME 2330-0300 ZNY:ZBW</t>
  </si>
  <si>
    <t>27/2220 JFK via CAMRN 20 MIT EXCL:NONE  VOLUME:VOLUME 2330-0300 ZNY:ZDC</t>
  </si>
  <si>
    <t>27/2220 JFK via HOXIE 25 MIT EXCL:PROPS VOLUME:VOLUME 2330-0300 ZNY:ZOB</t>
  </si>
  <si>
    <t>27/2220 EWR via SWEET 15 MIT EXCL:NONE  VOLUME:VOLUME 2330-0300 N90:ZNY</t>
  </si>
  <si>
    <t>27/2220 LGA via BEUTY 15 MIT EXCL:NONE  VOLUME:VOLUME 2330-0300 N90:ZNY</t>
  </si>
  <si>
    <t>27/2220 JFK via LENDY 15 MIT EXCL:NONE  VOLUME:VOLUME 2330-0300 N90:ZNY</t>
  </si>
  <si>
    <t>27/2220 JFK via CAMRN 15 MIT EXCL:NONE  VOLUME:VOLUME 2330-0300 N90:ZNY</t>
  </si>
  <si>
    <t>27/2220    EWR    VMC    ARR:4R DEP:4L    AAR(Strat):40 ADR:44</t>
  </si>
  <si>
    <t>27/2220    LGA    VMC    ARR:4 DEP:13    AAR(Strat):34 ADR:36</t>
  </si>
  <si>
    <t>27/2220    JFK    VMC    ARR:4L/4R DEP:4L    AAR(Strat):48 ADR:48</t>
  </si>
  <si>
    <t>27/2303 LGA via KORRY 10 MIT EXCL:NONE  VOLUME:VOLUME 2300-0000 N90:ZDC</t>
  </si>
  <si>
    <t>28/0012    D/D from CLT +15/0012/6 VOL:VOL</t>
  </si>
  <si>
    <t>28/0020 LGA via HAARP/NOBBI AS ONE 20 MIT EXCL:NONE VOLUME:VOLUME 0020-0130 N90:ZBW</t>
  </si>
  <si>
    <t>28/0020 LGA via MIP   20 MIT EXCL:PROPS VOLUME:VOLUME 0020-0130 ZNY:ZOB</t>
  </si>
  <si>
    <t>28/0020 LGA via BEUTY 10 MIT EXCL:NONE  VOLUME:VOLUME 0020-0130 N90:ZNY</t>
  </si>
  <si>
    <t>28/0105 LGA via MIP   15 MIT EXCL:PROPS VOLUME:VOLUME 0020-0200 ZNY:ZOB</t>
  </si>
  <si>
    <t>28/0128 JFK via CCC   20 MIT EXCL:NONE  VOLUME:VOLUME 0130-0300 N90:ZBW</t>
  </si>
  <si>
    <t>28/0128 JFK via CAMRN 15 MIT EXCL:NONE  VOLUME:VOLUME 0130-0300 ZNY:ZDC</t>
  </si>
  <si>
    <t>27/2220 JFK via CAMRN 10 MIT EXCL:NONE  VOLUME:VOLUME 0130-0300 N90:ZNY</t>
  </si>
  <si>
    <t>28/0146 EWR CANCEL ALL TMIS</t>
  </si>
  <si>
    <t>03/2300    MCO    VMC    ARR:35R/36L DEP:35L/36R    AAR(Strat):72 ADR:60</t>
  </si>
  <si>
    <t>03/0204 CANCEL MCO via RIDES 10 MIT EXCL:NONE  VOLUME:VOLUME 2309-0300 F11:ZMA</t>
  </si>
  <si>
    <t>05/2039    LAS via HAHAA 20 MIT TYPE:JET VOLUME:VOLUME 0000-0200 ZLA:ZAB</t>
  </si>
  <si>
    <t>ELLDA</t>
  </si>
  <si>
    <t>05/2039    LAS via ELLDA 40 MIT AS ONE TYPE:ALL VOLUME:VOLUME 0000-0200 ZLA:ZAB</t>
  </si>
  <si>
    <t>05/2039    STOP LAS via SQIRE RRTE VIA ./.TYEGR.CHOWW2 INSTEAD TYPE:ALL VOLUME:VOLUME 0000-0200 ZLA:ZDV</t>
  </si>
  <si>
    <t>05/2039    LAS    VMC    ARR:26L/1L/1R DEP:1L/1R    AAR(Strat):60 ADR:48</t>
  </si>
  <si>
    <t>06/0044    LAS via HAHAA 10 MIT TYPE:JET VOLUME:VOLUME 0000-0200 ZLA:ZAB</t>
  </si>
  <si>
    <t>06/2300    ORD via BONNT 20 MIT RALT EXCL:PROPS VOLUME:VOLUME 2330-0200 ZAU:ZID</t>
  </si>
  <si>
    <t>06/2300    ORD via FWA 20 MIT RALT EXCL:PROPS VOLUME:VOLUME 2330-0200 ZAU:ZID</t>
  </si>
  <si>
    <t>06/2300    ORD via KEOKK/CASHN BENKY/TRTLL STAR 15 MIT PER ROUTE RALT EXCL:PROPS VOLUME:VOLUME 2330-0200 ZAU:ZKC</t>
  </si>
  <si>
    <t>06/2300    ORD via ZZIPR 15 MIT RALT EXCL:PROPS VOLUME:VOLUME 2330-0200 ZAU:ZMP</t>
  </si>
  <si>
    <t>06/2300    ORD via MYRRS 30 MIT RALT EXCL:PROPS VOLUME:VOLUME 2330-0200 ZAU:ZMP</t>
  </si>
  <si>
    <t>06/2300    ORD via UFDUH 40 MIT RALT EXCL:PROPS VOLUME:VOLUME 2330-0200 ZAU:ZMP</t>
  </si>
  <si>
    <t>06/2300    ORD via OBSTR 40 MIT RALT EXCL:PROPS VOLUME:VOLUME 2330-0200 ZAU:ZMP</t>
  </si>
  <si>
    <t>06/2300    ORD via SMUUV 20 MIT RALT EXCL:PROPS VOLUME:VOLUME 2330-0200 ZAU:ZOB</t>
  </si>
  <si>
    <t>06/2300    ORD via EMMMA 20 MIT RALT EXCL:PROPS VOLUME:VOLUME 2330-0200 ZAU:ZOB</t>
  </si>
  <si>
    <t>RUNWAY:TWY/PILOT</t>
  </si>
  <si>
    <t>15/1700    SEA via MARNR 10 MIT VOLUME:VOLUME 1800-2100 ZSE:CZVR</t>
  </si>
  <si>
    <t>15/1700    CYVR via EGRET 15 MIT VOLUME:VOLUME 1800-2100 ZSE:S46</t>
  </si>
  <si>
    <t>15/1700 CYVR IMC ARR:08L/08R DEP:08R AAR:36 ADR:28</t>
  </si>
  <si>
    <t>CYLW</t>
  </si>
  <si>
    <t>15/1700 CYLW VMC ARR:34 DEP:34 AAR:20 ADR:20</t>
  </si>
  <si>
    <t>CYYJ</t>
  </si>
  <si>
    <t>15/1700 CYYJ MVMC ARR:09 DEP:09 AAR:20 ADR:20</t>
  </si>
  <si>
    <t>15/1700    CYVR via EGRET 10 MIT VOLUME:VOLUME 1800-2100 ZVR:ZSE</t>
  </si>
  <si>
    <t>15/1700    CYVR via PEKAA 30 MIT VOLUME:VOLUME 1800-2100 ZVR:ZSE</t>
  </si>
  <si>
    <t>DISCO</t>
  </si>
  <si>
    <t>15/1700    CYYJ via DISCO 10 MIT VOLUME:VOLUME 1800-0600 ZVR:ZSE</t>
  </si>
  <si>
    <t>YDC</t>
  </si>
  <si>
    <t>CMH</t>
  </si>
  <si>
    <t>BUGZZ</t>
  </si>
  <si>
    <t>ESSIE</t>
  </si>
  <si>
    <t>CLPRR</t>
  </si>
  <si>
    <t>15/2359   CMH via ALL 25 MIT PER STREAM VOLUME:VOLUME 2359-0400 ZID:ZTL</t>
  </si>
  <si>
    <t>15/2359   CMH via ALL 25 MIT PER STREAM VOLUME:VOLUME 2359-0400 ZID:ZME</t>
  </si>
  <si>
    <t>HACKS</t>
  </si>
  <si>
    <t>15/2359   CMH via HACKS 25 MIT VOLUME:VOLUME 2359-0400 ZID:ZDC</t>
  </si>
  <si>
    <t>15/2359   CVG via TERGE 15MIT EXCL:PROPS VOLUME:VOLUME 2359-0400 ZID:ZME</t>
  </si>
  <si>
    <t>15/2359   CVG via JDUNN 15MIT EXCL:PROPS VOLUME:VOLUME 2359-0400 ZID:ZKC</t>
  </si>
  <si>
    <t>15/2359   CVG via ARTUR 20MIT EXCL:PROPS VOLUME:VOLUME 2359-0400 ZID:ZTL</t>
  </si>
  <si>
    <t>15/2359   CVG via CUBIM 20MIT EXCL:PROPS VOLUME:VOLUME 2359-0400 ZID:ZTL</t>
  </si>
  <si>
    <t>15/2359   CVG via COLNS 15MIT EXCL:PROPS VOLUME:VOLUME 2359-0400 ZID:ZDC</t>
  </si>
  <si>
    <t>15/2359   CVG via MACES 15MIT EXCL:PROPS VOLUME:VOLUME 2359-0400 ZID:ZAU</t>
  </si>
  <si>
    <t>15/2359   CVG via FWA/ZEKUS 20 MIT AS ONE EXCL:PROPS VOLUME:VOLUME 2359-0400 ZID:ZAU</t>
  </si>
  <si>
    <t>15/2359   CVG via DEBAR 20 MIT EXCL:PROPS VOLUME:VOLUME 2359-0300 ZID:ZOB</t>
  </si>
  <si>
    <t>17/2359    MCO via RIDES 15 MIT VOLUME:VOLUME 2359-0300 F11:ZMA</t>
  </si>
  <si>
    <t>17/2359    MCO via GRNCH 15 MIT VOLUME:VOLUME 2359-0300 ZJX:ZTL</t>
  </si>
  <si>
    <t>17/2359    MCO via ICONS 15 MIT VOLUME:VOLUME 2359-0300 ZJX:ZTL, CLT</t>
  </si>
  <si>
    <t>17/2359    MCO via Q85 15 MIT VOLUME:VOLUME 2359-0300 ZJX:ZDC</t>
  </si>
  <si>
    <t>17/2359    JAX via DUCHY 15 MIT VOLUME:VOLUME 2359-0300 ZJX:ZTL</t>
  </si>
  <si>
    <t>17/2359    JAX via HAINY QUBEN1 15 MIT VOLUME:VOLUME 2359-0300 ZJX:ZMA</t>
  </si>
  <si>
    <t>VOLUME:EMNEM</t>
  </si>
  <si>
    <t>21/2349    DTW via TINDR 15MIT VOLUME:EMNEM 0115-0430 ZOB:ZAU</t>
  </si>
  <si>
    <t>21/2349    DTW via HOSSA 15MIT VOLUME:EMNEM 0015-0330 ZOB:ZAU</t>
  </si>
  <si>
    <t>21/2349    DTW via VDUUB 15MIT VOLUME:EMNEM 0015-0330 ZOB:ZAU</t>
  </si>
  <si>
    <t>21/2349    DTW via TORRR 25MIT VOLUME:EMNEM 0015-0430 ZOB:ZID</t>
  </si>
  <si>
    <t>21/2349    DTW via COLTZ 15MIT VOLUME:EMNEM 0015-0330 ZOB:ZID</t>
  </si>
  <si>
    <t>21/2349    DTW via BOBCT 20MIT VOLUME:EMNEM 0015-0330 ZOB:ZID</t>
  </si>
  <si>
    <t>21/2349    DTW via KOZAR 20MIT VOLUME:EMNEM 0030-0330 ZOB:ZDC</t>
  </si>
  <si>
    <t>21/2349    DTW via KOZAR 20MIT VOLUME:EMNEM 0030-0330 ZOB:ZNY</t>
  </si>
  <si>
    <t>21/2349    DTW via JACCI 15MIT VOLUME:EMNEM 0030-0330 ZOB:ZNY</t>
  </si>
  <si>
    <t>21/2349    DTW via DONEO 15MIT VOLUME:EMNEM 0030-0330 ZOB:ZBW</t>
  </si>
  <si>
    <t>21/2349    DTW via PNNTO 25MIT VOLUME:EMNEM 0030-0330 ZOB:ZMP</t>
  </si>
  <si>
    <t>21/2349    DTW via GGUCE 25MIT VOLUME:EMNEM 0015-0330 ZOB:ZYZ</t>
  </si>
  <si>
    <t>21/2349    DTW via ALL PROPS MIT EXCLUDED VOLUME:EMNEM 0000-0400 ZOB:ALL</t>
  </si>
  <si>
    <t>21/2350    DTW    VMC    ARR: 21L, 22R  DEP: 21R, 22L    AAR:76 ADR:60</t>
  </si>
  <si>
    <t>21/2353    DTW LTFC 20 MIT PER STREAM VOLUME:VOLUME 0000-0330 ZID:ZTL</t>
  </si>
  <si>
    <t>CLMNT</t>
  </si>
  <si>
    <t>VUUDU</t>
  </si>
  <si>
    <t>CPTAN</t>
  </si>
  <si>
    <t>EYW</t>
  </si>
  <si>
    <t>FNTSY</t>
  </si>
  <si>
    <t>KRAKN</t>
  </si>
  <si>
    <t>28/2300    DEN    VMC    ARR:16L/16R/17R    DEP:8/17L/25    AAR(Strat):96 ADR:96</t>
  </si>
  <si>
    <t>VOLUME:BLUCIFER</t>
  </si>
  <si>
    <t>28/2200    DEN via TUKKR 20 MIT VOLUME:BLUCIFER 2300-0400 ZDV:ZLA</t>
  </si>
  <si>
    <t>28/2200    DEN via DICEE 20 MIT VOLUME:BLUCIFER 2300-0400 ZDV:ZLA</t>
  </si>
  <si>
    <t>28/2200    DEN via TBC 20 MIT VOLUME:BLUCIFER 2300-0400 ZDV:ZLA</t>
  </si>
  <si>
    <t>28/2200    DEN via JARPA 20 MIT VOLUME:BLUCIFER 2300-0400 ZDV:ZAB</t>
  </si>
  <si>
    <t>28/2200    DEN via GNDLA 20 MIT VOLUME:BLUCIFER 2300-0400 ZDV:ZAB</t>
  </si>
  <si>
    <t>28/2200    DEN via ZIGEE 30 MIT VOLUME:BLUCIFER 2300-0400 ZDV:ZAB</t>
  </si>
  <si>
    <t>28/2200    DEN via HALEN 20 MIT VOLUME:BLUCIFER 2300-0400 ZDV:ZKC</t>
  </si>
  <si>
    <t>28/2200    DEN via KIISS 20 MIT VOLUME:BLUCIFER 2300-0400 ZDV:ZKC</t>
  </si>
  <si>
    <t>28/2200    DEN via OATHE 20 MIT VOLUME:BLUCIFER 2300-0400 ZDV:ZKC</t>
  </si>
  <si>
    <t>28/2200    DEN via BRWRY 20 MIT VOLUME:BLUCIFER 2300-0400 ZDV:ZMP</t>
  </si>
  <si>
    <t>01/0200    DEN via ZIGEE 20 MIT VOLUME:BLUCIFER 0200-0400 ZDV:ZAB</t>
  </si>
  <si>
    <t>ANTAK</t>
  </si>
  <si>
    <t>01/2249    CYYC via ANTAK 10 MIT AS ONE VOLUME:VOLUME 2330-0300 CZEG:ZSE</t>
  </si>
  <si>
    <t>CHSLY</t>
  </si>
  <si>
    <t>02/0031    CLT via CHSLY 15 MIT VOLUME:VOLUME 0045-0300 ZTL:ZDC</t>
  </si>
  <si>
    <t>STOCR</t>
  </si>
  <si>
    <t>02/0031    CLT via STOCR 15 MIT VOLUME:VOLUME 0045-0300 CLT:ZJX</t>
  </si>
  <si>
    <t>MLLET</t>
  </si>
  <si>
    <t>02/0031    CLT via MLLET 10 MIT VOLUME:VOLUME 0045-0300 CLT:ZJX</t>
  </si>
  <si>
    <t>BANKR</t>
  </si>
  <si>
    <t>02/0031    CLT via BANKR 25 MIT VOLUME:VOLUME 0045-0300 ZTL:ZJX</t>
  </si>
  <si>
    <t>JONZE</t>
  </si>
  <si>
    <t>02/0031    CLT via JONZE 25 MIT VOLUME:VOLUME 0045-0300 CLT:ZTL</t>
  </si>
  <si>
    <t>FILPZ</t>
  </si>
  <si>
    <t>02/0031    CLT via FILPZ 25 MIT VOLUME:VOLUME 0045-0300 ZTL:ZME</t>
  </si>
  <si>
    <t>PARQR</t>
  </si>
  <si>
    <t>02/0031    CLT    VMC    ARR: 36L, 36C, 36R  DEP: 36C, 36R    AAR:80 ADR:60</t>
  </si>
  <si>
    <t>02/0230    CLT via PARQR, FILPZ CANCEL TMI ZTL:ZID, ZME</t>
  </si>
  <si>
    <t>02/0248    CLT via BANKR CANCEL TMI ZTL:ZJX</t>
  </si>
  <si>
    <t>02/0248    CLT via MLLET CANCEL TMI CLT:ZJX</t>
  </si>
  <si>
    <t>02/0248    CLT via JONZE CANCEL TMI CLT:ZTL</t>
  </si>
  <si>
    <t>06/2343    IAH    VMC    ARR: 08L, 08R, 9  DEP: 15L, 15R    AAR:60 ADR:56</t>
  </si>
  <si>
    <t>08/2329 BOS via PONCT 40 MIT VOLUME:VOLUME 0100-0400 ZOB:ZYZ</t>
  </si>
  <si>
    <t>08/2329 JFK via EXTOL 35 MIT VOLUME:VOLUME 0100-0400 ZOB:ZYZ</t>
  </si>
  <si>
    <t>08/2329 LGA via  RKA  35 MIT VOLUME:VOLUME 0100-0400 ZOB:ZYZ</t>
  </si>
  <si>
    <t>08/2329 DTW via GGUCE 15 MIT VOLUME:VOLUME 0100-0400 ZOB:ZYZ</t>
  </si>
  <si>
    <t>08/2329 ORD via  FNT 20 MIT VOLUME:VOLUME 0100-0400 ZOB:ZYZ</t>
  </si>
  <si>
    <t>08/2329 BOS via PONCT 40 MIT VOLUME:VOLUME 0100-0400 ZOB:ZAU</t>
  </si>
  <si>
    <t>08/2329 JFK via HOXIE 45 MIT VOLUME:VOLUME 0100-0400 ZOB:ZAU</t>
  </si>
  <si>
    <t>08/2329 LGA via  MIP  40 MIT VOLUME:VOLUME 0100-0400 ZOB:ZAU</t>
  </si>
  <si>
    <t>08/2329 DTW via TINDR 10MIT VOLUME:VOLUME 0100-0400 ZOB:ZAU</t>
  </si>
  <si>
    <t>08/2329 DTW via HOSSA 10MIT VOLUME:VOLUME 0100-0400 ZOB:ZAU</t>
  </si>
  <si>
    <t>08/2329 DTW via VDUUB 10MIT VOLUME:VOLUME 0100-0400 ZOB:ZAU</t>
  </si>
  <si>
    <t>QWERI</t>
  </si>
  <si>
    <t>08/2329 YYZ via QWERI 25MIT VOLUME:VOLUME 0100-0400 ZOB:ZAU</t>
  </si>
  <si>
    <t>08/2329 DTW via DONEO 10 MIT VOLUME:VOLUME 0100-0400 ZOB:ZBW</t>
  </si>
  <si>
    <t>WOZEE</t>
  </si>
  <si>
    <t>08/2329 YYZ via WOZEE 25 MIT VOLUME:VOLUME 0100-0400 ZOB:ZBW</t>
  </si>
  <si>
    <t>08/2329 ORD via EMMMA 15 MIT VOLUME:VOLUME 0100-0400 ZOB:ZBW</t>
  </si>
  <si>
    <t>08/2329 DTW via KOZAR 10 MIT VOLUME:VOLUME 0100-0400 ZOB:ZNY</t>
  </si>
  <si>
    <t>08/2329 YYZ via WOZEE 25 MIT VOLUME:VOLUME 0100-0400 ZOB:ZNY</t>
  </si>
  <si>
    <t>08/2329 ORD via WATSN 15 MIT VOLUME:VOLUME 0100-0400 ZOB:ZNY</t>
  </si>
  <si>
    <t>08/2329 DTW via KOZAR 15 MIT VOLUME:VOLUME 0100-0400 ZOB:ZDC</t>
  </si>
  <si>
    <t>08/2329 DTW via COLTZ 10 MIT VOLUME:VOLUME 0100-0400 ZOB:ZID</t>
  </si>
  <si>
    <t>08/2329 DTW via BOBCT 15 MIT VOLUME:VOLUME 0100-0400 ZOB:ZID</t>
  </si>
  <si>
    <t>08/2345    JFK via LENDY 10 MIT VOLUME:VOLUME 0100-0400 N90:ZNY</t>
  </si>
  <si>
    <t>08/2345    JFK via LOLLY 20 MIT VOLUME:VOLUME 0100-0400 ZNY:ZBW</t>
  </si>
  <si>
    <t>08/2345    JFK via HOXIE 30 MIT VOLUME:VOLUME 0100-0400 ZNY:ZOB</t>
  </si>
  <si>
    <t>08/2345    JFK via CCC   25 MIT VOLUME:VOLUME 0100-0400 N90:ZBW</t>
  </si>
  <si>
    <t>08/2345    JFK via CAMRN 30 MIT VOLUME:VOLUME 0100-0400 N90:ZNY</t>
  </si>
  <si>
    <t>08/2345    JFK via CAMRN 35 MIT VOLUME:VOLUME 0100-0400 ZNY:ZDC</t>
  </si>
  <si>
    <t>08/2345    LGA via KORRY 15 MIT VOLUME:VOLUME 0000-0400 N90:ZDC</t>
  </si>
  <si>
    <t>08/2345    LGA via BEUTY 20 MIT VOLUME:VOLUME 0000-0400 N90:ZNY</t>
  </si>
  <si>
    <t>08/2345    LGA via MIP   30 MIT VOLUME:VOLUME 0000-0400 ZNY:ZOB</t>
  </si>
  <si>
    <t>08/2330     ORD via WYNDE 10 MIT EXCL:NONE VOLUME:VOLUME 0100-0400 ZAU:ZOB</t>
  </si>
  <si>
    <t>08/2330     ORD via WATSN 20 MIT EXCL:NONE VOLUME:VOLUME 0100-0400 ZAU:ZOB</t>
  </si>
  <si>
    <t>08/2330     ORD via BONNT 20 MIT EXCL:NONE VOLUME:VOLUME 0100-0400 ZAU:ZID</t>
  </si>
  <si>
    <t>08/2330     ORD via FWA 25 MIT EXCL:NONE VOLUME:VOLUME 0100-0400 ZAU:ZID</t>
  </si>
  <si>
    <t>08/2330     MDW VIA BAGEL 20 MIT EXCL:PROP VOLUME:VOLUME 0100-0400 ZAU:ZOB</t>
  </si>
  <si>
    <t>08/2330     MDW VIA DROSE 20 MIT EXCL:PROP VOLUME:VOLUME 0100-0400 ZAU:ZID</t>
  </si>
  <si>
    <t>08/2330     MDW VIA FWA 40 MIT EXCL:PROP VOLUME:VOLUME 0100-0400 ZAU:ZID</t>
  </si>
  <si>
    <t>09/0038    JFK via CCC   15 MIT VOLUME:VOLUME 0038-0130 N90:ZBW</t>
  </si>
  <si>
    <t>09/0038    LGA via KORRY 10 MIT VOLUME:VOLUME 0038-0130 N90:ZDC</t>
  </si>
  <si>
    <t>09/0048    DTW    VMC    ARR: 21L, 22R  DEP: 21R, 22L    AAR:76 ADR:60</t>
  </si>
  <si>
    <t>VIRKA</t>
  </si>
  <si>
    <t>09/0117    BOS via VIRKA 30 MIT VOLUME:VOLUME 0100-0400 ZBW:ZUL</t>
  </si>
  <si>
    <t>09/0117    BOS via MERIT 20 MIT VOLUME:VOLUME 0100-0400 ZBW:N90</t>
  </si>
  <si>
    <t>09/0117    BOS via NEWES 20 MIT VOLUME:VOLUME 0100-0400 ZBW:ZNY</t>
  </si>
  <si>
    <t>09/0117    JFK via EXTOL 30 MIT VOLUME:VOLUME 0100-0400 ZBW:ZOB</t>
  </si>
  <si>
    <t>09/0117    LGA via AUDIL 30 MIT VOLUME:VOLUME 0100-0400 ZBW:ZOB</t>
  </si>
  <si>
    <t>09/0120    JFK via CCC   15 MIT VOLUME:VOLUME 0120-0400 N90:ZBW</t>
  </si>
  <si>
    <t>09/0120    LGA via KORRY 10 MIT VOLUME:VOLUME 0120-0230 N90:ZDC</t>
  </si>
  <si>
    <t>08/0140    MDW via ALL CANCEL TMI ZAU:ZOB</t>
  </si>
  <si>
    <t>08/0140    MDW via ALL CANCEL TMI ZAU:ZID</t>
  </si>
  <si>
    <t>09/0200    LGA via MIP   20 MIT VOLUME:VOLUME 0230-0400 ZNY:ZOB</t>
  </si>
  <si>
    <t>09/0214    LGA via KORRY 15 MIT VOLUME:VOLUME 0214-0330 N90:ZDC</t>
  </si>
  <si>
    <t>09/0315     ORD via ALL CANCEL ALL TMI ZAU:ALL</t>
  </si>
  <si>
    <t>09/0312    YYZ via ALL CANCEL ALL ZOB:ZAU</t>
  </si>
  <si>
    <t>09/0312    ORD via ALL CANCEL ALL ZOB:ALL</t>
  </si>
  <si>
    <t>14/1847    MCO via ALYNA 30MIT EXCL:PROPS VOLUME:VOLUME 2300-0300 F11:ZMA</t>
  </si>
  <si>
    <t>14/1847    MCO via GRNCH 20MIT EXCL:PROPS VOLUME:VOLUME 2300-0300 ZJX:ZTL</t>
  </si>
  <si>
    <t>14/1847    MCO via PRICY 15MIT EXCL:PROPS VOLUME:VOLUME 2300-0300 F11:ZMA</t>
  </si>
  <si>
    <t>14/1847    MCO via RIDES 15MIT EXCL:PROPS VOLUME:VOLUME 2300-0300 F11:ZMA</t>
  </si>
  <si>
    <t>SLP</t>
  </si>
  <si>
    <t>14/1945    MCO via SLP 10MIT VOLUME:VOLUME 2300-0300 ZHU:MSY</t>
  </si>
  <si>
    <t>SFB</t>
  </si>
  <si>
    <t>SNK</t>
  </si>
  <si>
    <t>14/2300    TPA via DADES 20 MIT EXCL:PROPS VOLUME:VOLUME 2300-0300 TPA:ZJX</t>
  </si>
  <si>
    <t>14/2300    TPA via MAATY 20 MIT EXCL:PROPS VOLUME:VOLUME 2300-0300 TPA:ZJX</t>
  </si>
  <si>
    <t>14/2300    TPA via RAYZZ 30 MIT EXCL:PROPS VOLUME:VOLUME 2300-0300 ZMA:ZJX</t>
  </si>
  <si>
    <t>LUBBR</t>
  </si>
  <si>
    <t>14/2300    LAL via LUBBR 20 MIT EXCL:PROPS VOLUME:VOLUME 2300-0300 TPA:ZJX</t>
  </si>
  <si>
    <t>14/2300    LAL via MAATY 20 MIT EXCL:PROPS VOLUME:VOLUME 2300-0300 TPA:ZJX</t>
  </si>
  <si>
    <t>14/2300    LAL via RAYZZ 30 MIT EXCL:PROPS VOLUME:VOLUME 2300-0300 ZMA:ZJX</t>
  </si>
  <si>
    <t>14/2300    TPA via RAYZZ 30 MIT EXCL:PROPS VOLUME:VOLUME 2300-0300 TPA:ZMA</t>
  </si>
  <si>
    <t>14/2300    TPA via BLFRG 30 MIT EXCL:PROPS VOLUME:VOLUME 2300-0300 TPA:ZMA</t>
  </si>
  <si>
    <t>14/2315    TPA via BRDGE 20 MIT EXCL:PROPS VOLUME:VOLUME 2315-0300 TPA:ZMA</t>
  </si>
  <si>
    <t>14/2330    TPA via RAYZZ 20 MIT EXCL:PROPS VOLUME:VOLUME 2330-0300 TPA:ZMA</t>
  </si>
  <si>
    <t>14/2330    TPA via RAYZZ 20 MIT EXCL:PROPS VOLUME:VOLUME 2330-0300 ZMA:ZJX</t>
  </si>
  <si>
    <t>14/2328    MCO via GRNCH 7MIT EXCL:NONE VOLUME:VOLUME 2328-0300 ZTL:ATL</t>
  </si>
  <si>
    <t>14/2328    TPA via MAATY 10MIT EXCL:PROPS VOLUME:VOLUME 2328-0300 ZTL:ATL</t>
  </si>
  <si>
    <t>15/0016    TPA via MAATY 15MIT EXCL:PROPS VOLUME:VOLUME 0016-0300 ZTL:ATL</t>
  </si>
  <si>
    <t>15/0100    ATL D/D  +15/0059/8  VOL:MULTITAXI</t>
  </si>
  <si>
    <t>15/0110    ATL D/D  -15/0110/4  VOL:MULTITAXI</t>
  </si>
  <si>
    <t>15/0142    TPA via REDFN 30 MIT EXCL:PROPS VOLUME:VOLUME 0141-0300 ZJX:ZHU</t>
  </si>
  <si>
    <t>14/0210    TPA via DADES 15 MIT EXCL:PROPS VOLUME:VOLUME 0210-0300 TPA:ZJX</t>
  </si>
  <si>
    <t>14/0210    TPA via MAATY 15 MIT EXCL:PROPS VOLUME:VOLUME 0210-0300 TPA:ZJX</t>
  </si>
  <si>
    <t>14/0252    TPA    VMC    ARR: 1L, 1R  DEP: 1R, 1L    AAR:40 ADR:40</t>
  </si>
  <si>
    <t>15/2130    LAX via ESTWD 15 MIT 2100-0200 ZLA:ZAB</t>
  </si>
  <si>
    <t>15/2130    LAX via GABBL 40 MIT 2100-0200 ZLA:ZAB</t>
  </si>
  <si>
    <t>ASUTA</t>
  </si>
  <si>
    <t>15/2130    LAX via ASUTA 15 MIT AS ONE 2100-0200 ZLA:MZT</t>
  </si>
  <si>
    <t>15/2330    CYVR    IMC    ARR: 08L  DEP: 08R    AAR:36 ADR:25</t>
  </si>
  <si>
    <t>15/2330 YVR via EGRET 10 MIT 0030-0300 ZVR:ZSE</t>
  </si>
  <si>
    <t>16/0107 LAX via ALL 25 MIT AS ONE ZLA:ZDV</t>
  </si>
  <si>
    <t>16/2147    AUS    VMC    ARR:36L/36R DEP:36L/36R    AAR(Strat):32 ADR:32 $ 01A05</t>
  </si>
  <si>
    <t>16/2152    AUS via SEWZY 20MIT EXCL:PROPS VOLUME:VOLUME 2300-0200 ZHU:ZFW $ 05A01A</t>
  </si>
  <si>
    <t>16/2152    AUS via LAIKS 20MIT EXCL:PROPS VOLUME:VOLUME 2300-0200 ZHU:ZFW $ 05A01A</t>
  </si>
  <si>
    <t>16/2157    AUS via SEWZY 20MIT EXCL:PROPS VOLUME:VOLUME 2300-0200 AUS:ZHU $ 05A05</t>
  </si>
  <si>
    <t>16/2157    AUS via LAIKS 20MIT EXCL:PROPS VOLUME:VOLUME 2300-0200 AUS:ZHU $ 05A05</t>
  </si>
  <si>
    <t>16/2157    AUS via WLEEE 30MIT EXCL:PROPS VOLUME:VOLUME 2300-0200 AUS:ZHU $ 05A05</t>
  </si>
  <si>
    <t>16/2157    AUS via DXEEE 30MIT EXCL:PROPS VOLUME:VOLUME 2300-0200 AUS:ZHU $ 05A05</t>
  </si>
  <si>
    <t>18/2211    TEB via COATE 15 MIT VOLUME:VOLUME 2300-0200 N90:ZBW</t>
  </si>
  <si>
    <t>18/2211    TEB via REGLE 15 MIT VOLUME:VOLUME 2300-0200 N90:PHL</t>
  </si>
  <si>
    <t>18/2211    TEB via MUGZY 15 MIT VOLUME:VOLUME 2300-0200 N90:ZNY</t>
  </si>
  <si>
    <t>18/2211    TEB via DMACK 15 MIT VOLUME:VOLUME 2300-0200 ZNY:ZOB</t>
  </si>
  <si>
    <t>21/2223    SFO    VMC    ARR:28L/28R DEP:01L/01R    AAR(Strat):32 ADR:45 $ 01A05B</t>
  </si>
  <si>
    <t>21/2225    SFO LTFC 15MIT EXCL:NONE VOLUME:VOLUME 0000-0400 ZOA:ZLA,ZLC,ZSE $ 05A01E</t>
  </si>
  <si>
    <t>21/2226    SJC LTFC 15MIT EXCL:NONE VOLUME:VOLUME 0000-0400 ZOA:ZLA,ZLC,ZSE $ 05A01E</t>
  </si>
  <si>
    <t>21/2228    OAK LTFC 15MIT EXCL:NONE VOLUME:VOLUME 0000-0400 ZOA:ZLA,ZLC,ZSE $ 05A01E</t>
  </si>
  <si>
    <t>21/2253 SEA via LMT 15 MIT AS ONE TYPE:ALL VOLUME:VOLUME 2359-0400 ZSE:ZOA</t>
  </si>
  <si>
    <t>21/2253 SEA via LKV 15 MIT AS ONE TYPE:ALL VOLUME:VOLUME 2359-0400 ZSE:ZOA</t>
  </si>
  <si>
    <t>21/2253 PDX via TMBRS 15 MIT AS ONE TYPE:ALL VOLUME:VOLUME 2359-0400 ZSE:ZOA</t>
  </si>
  <si>
    <t>21/2322    PDX    IMC    ARR:28L/28R DEP:28L/28R    AAR(strat):40 ADR:40</t>
  </si>
  <si>
    <t>21/2322    SEA    IMC    ARR:16L/16R DEP:16L/16C    AAR(strat):37 ADR:32</t>
  </si>
  <si>
    <t>22/0105 PDX via TMBRS 20 MIT AS ONE TYPE:ALL VOLUME:VOLUME 0105-0400 ZSE:ZOA</t>
  </si>
  <si>
    <t>22/0333     SEA, PDX via ALL CANCEL ALL TMI ZSE:ZOA</t>
  </si>
  <si>
    <t>22/0439    D/D from SEA -30/0210  VOLUME:COMPACTED DEMAND</t>
  </si>
  <si>
    <t>22/2017     PHX JETS via GUP 10 MIT VOLUME:VOLUME 2017-0000 ZAB:ZDV</t>
  </si>
  <si>
    <t>28/2300    ORD via SMUUV STOP EXCL:NONE VOLUME:VOLUME 2330-0300 ZAU:ZOB</t>
  </si>
  <si>
    <t>28/2300    ORD via WATSN 10 MIT EXCL:PROPS VOLUME:VOLUME 2330-0300 ZAU:ZOB</t>
  </si>
  <si>
    <t>28/2300    MSP via ROBBY 30 MIT EXCL:PROPS VOLUME:VOLUME 2300-0300 ZAU:ZOB</t>
  </si>
  <si>
    <t>28/2300    DTW via VDUUB 15 MIT EXCL:PROPS VOLUME:VOLUME 2300-0300 ZAU:ZID</t>
  </si>
  <si>
    <t>28/2300    MSP via ROBBY 30 MIT EXCL:PROPS VOLUME:VOLUME 2300-0300 ZAU:ZID</t>
  </si>
  <si>
    <t>28/2300    MDW via IRK 20 MIT EXCL:PROPS VOLUME:VOLUME 2330-0300 ZAU:ZKC</t>
  </si>
  <si>
    <t>28/2300    MDW via MAGOO 20 MIT EXCL:PROPS VOLUME:VOLUME 2330-0300 ZAU:ZKC</t>
  </si>
  <si>
    <t>28/2300    MDW via PHEEB 20 MIT EXCL:PROPS VOLUME:VOLUME 2330-0300 ZAU:ZKC</t>
  </si>
  <si>
    <t>KICKR</t>
  </si>
  <si>
    <t>28/2300    MSP via KICKR 30 MIT EXCL:PROPS VOLUME:VOLUME 2300-0300 ZAU:ZKC</t>
  </si>
  <si>
    <t>28/2300    ORD via ZZIPR 15 MIT EXCL:PROPS VOLUME:VOLUME 2330-0300 ZAU:ZMP</t>
  </si>
  <si>
    <t>28/2300    ORD via MYRRS 30 MIT EXCL:PROPS VOLUME:VOLUME 2330-0300 ZAU:ZMP</t>
  </si>
  <si>
    <t>28/2300    MDW via OHHMY 20 MIT EXCL:PROPS VOLUME:VOLUME 2330-0300 ZAU:ZMP</t>
  </si>
  <si>
    <t>28/2300    MDW via JALAP 20 MIT EXCL:PROPS VOLUME:VOLUME 2330-0300 ZAU:ZMP</t>
  </si>
  <si>
    <t>28/2300    DTW via PORZL 15 MIT EXCL:PROPS VOLUME:VOLUME 2300-0300 ZAU:ZMP</t>
  </si>
  <si>
    <t>28/2300    DTW via HOOTA 30 MIT EXCL:PROPS VOLUME:VOLUME 2300-0300 ZAU:ZMP</t>
  </si>
  <si>
    <t>28/2300    All ZAU ORD LTFC CFR EXCL:NONE VOLUME:VOLUME 2330-0300 ZAU:ZAU</t>
  </si>
  <si>
    <t>28/2300    MDW via HALIE 10 MIT EXCL:PROPS VOLUME:VOLUME 2330-0300 C90:SBN</t>
  </si>
  <si>
    <t>VOLUME:NCX</t>
  </si>
  <si>
    <t>28/2300    DTW via TINDR 10MIT VOLUME:NCX 0115-0230 ZOB:ZAU</t>
  </si>
  <si>
    <t>28/2300    DTW via HOSSA 10MIT VOLUME:NCX 2315-0230 ZOB:ZAU</t>
  </si>
  <si>
    <t>28/2300    DTW via VDUUB 15MIT VOLUME:NCX 2315-0230 ZOB:ZAU</t>
  </si>
  <si>
    <t>28/2300    DTW via TORRR 25MIT VOLUME:NCX 2315-0230 ZOB:ZID</t>
  </si>
  <si>
    <t>28/2300    DTW via COLTZ 15MIT VOLUME:NCX 2315-0230 ZOB:ZID</t>
  </si>
  <si>
    <t>28/2300    DTW via BOBCT 20MIT VOLUME:NCX 2315-0230 ZOB:ZID</t>
  </si>
  <si>
    <t>28/2300    DTW via KOZAR 20MIT VOLUME:NCX 2315-0230 ZOB:ZDC</t>
  </si>
  <si>
    <t>28/2300    DTW via KOZAR 20MIT VOLUME:NCX 2315-0230 ZOB:ZNY</t>
  </si>
  <si>
    <t>28/2300    DTW via JACCI 15MIT VOLUME:NCX 2315-0230 ZOB:ZNY</t>
  </si>
  <si>
    <t>28/2300    DTW via DONEO 20MIT VOLUME:NCX 2315-0230 ZOB:ZBW</t>
  </si>
  <si>
    <t>WLEYE</t>
  </si>
  <si>
    <t>28/2300    DTW via WLEYE 25MIT VOLUME:NCX 2315-0230 ZOB:ZMP</t>
  </si>
  <si>
    <t>28/2300    DTW via GGUCE 25MIT VOLUME:NCX 2315-0230 ZOB:ZYZ</t>
  </si>
  <si>
    <t>28/2300    DTW via ALL PROPS MIT EXCLUDED VOLUME:NCX 2300-0300 ZOB:ALL</t>
  </si>
  <si>
    <t>SLLAP</t>
  </si>
  <si>
    <t>28/2312      MSP via SLLAP 20 MIT EXCL:PROPS VOLUME:VOLUME 2330-0300 ZMP:ZOB</t>
  </si>
  <si>
    <t>28/2312      MSP via ROBBY 20 MIT EXCL:PROPS VOLUME:VOLUME 2300-0300 ZMP:ZAU</t>
  </si>
  <si>
    <t>28/2312      MSP via MNOSO 20 MIT EXCL:PROPS VOLUME:VOLUME 2330-0300 ZMP:ZAU</t>
  </si>
  <si>
    <t>09/2313    DTW    VMC    ARR: 21L, 22R  DEP: 21R, 22L    AAR:76 ADR:60</t>
  </si>
  <si>
    <t>29/2020    ORD via ALL CANCEL ALL</t>
  </si>
  <si>
    <t>29/2020    MDW via ALL CANCEL ALL</t>
  </si>
  <si>
    <t>29/0222    MSP via ALL CANCEL ALL TMI</t>
  </si>
  <si>
    <t>05/2110   DCA via Q56/JOOLI 20MIT VOLUME:VOLUME 2330-0330 ZDC:ZTL</t>
  </si>
  <si>
    <t>05/2110   DCA via AUDII 20MIT VOLUME:VOLUME 2330-0330 ZDC:ZTL</t>
  </si>
  <si>
    <t>05/2110   DCA via BUCKO 20MIT VOLUME:VOLUME 2330-0330 ZDC:ZOB</t>
  </si>
  <si>
    <t>05/2110   DCA via DILNN 20MIT VOLUME:VOLUME 2330-0330 ZDC:ZID</t>
  </si>
  <si>
    <t>05/2110   DCA via Q167/DEALE 20MIT VOLUME:VOLUME 2330-0330 ZDC:ZBW</t>
  </si>
  <si>
    <t>05/2110   DCA via Q87/ALWZZ 20MIT VOLUME:VOLUME 2330-0330 ZDC:ZJX</t>
  </si>
  <si>
    <t>05/2110   DCA via CLIPR/SKILS 30MIT AS ONE VOLUME:VOLUME 2330-0330 PCT:ZNY</t>
  </si>
  <si>
    <t>05/2110   BWI via HBUDA/THHMP 10MIT VOLUME:VOLUME 2330-0330 ZDC:ZTL</t>
  </si>
  <si>
    <t>05/2110   BWI via TBART 10MIT VOLUME:VOLUME 2330-0330 ZDC:ZID</t>
  </si>
  <si>
    <t>05/2110   BWI via LUNDY 10MIT VOLUME:VOLUME 2330-0330 ZDC:ZOB</t>
  </si>
  <si>
    <t>05/2110   BWI via Q167/LAFLN 10MIT VOLUME:VOLUME 2330-0330 ZDC:ZBW</t>
  </si>
  <si>
    <t>05/2110   BWI via TRISH 10MIT AS ONE VOLUME:VOLUME 2330-0330 PCT:ZNY</t>
  </si>
  <si>
    <t>05/2110   IAD via HYPER 10MIT VOLUME:VOLUME EXCL:NONE 2330-0330 PCT:ZNY</t>
  </si>
  <si>
    <t>05/2110   IAD via DAFIX 10MIT VOLUME:VOLUME EXCL:NONE 2330-0330 PCT:ZNY</t>
  </si>
  <si>
    <t>05/2110   IAD via WAYNZ 10MIT VOLUME:VOLUME EXCL:NONE 2330-0330 PCT:ZNY</t>
  </si>
  <si>
    <t>05/2110   IAD via Q87/ALWZZ 10MIT VOLUME:VOLUME EXCL:NONE 2330-0330 ZDC:ZJX</t>
  </si>
  <si>
    <t>05/2110   IAD via BYJAC 10MIT VOLUME:VOLUME EXCL:NONE 2330-0330 ZDC:ZTL</t>
  </si>
  <si>
    <t>05/2110   IAD via BRNDN 10MIT VOLUME:VOLUME EXCL:NONE 2330-0330 ZDC:ZOB</t>
  </si>
  <si>
    <t>05/2110   IAD via BURTT 10MIT VOLUME:VOLUME EXCL:NONE 2330-0330 ZDC:ZID</t>
  </si>
  <si>
    <t>05/2230    DCA via Q75 50 MIT VOLUME:VOLUME 2300-0300 ZNY:ZBW</t>
  </si>
  <si>
    <t>05/2230    DCA via SKILS 40 MIT VOLUME:VOLUME 2300-0300 ZNY:ZOB</t>
  </si>
  <si>
    <t>09/2214    TLH via ALL 15MIT VOLUME:VOLUME 2300-0200 ZJX:ZTL</t>
  </si>
  <si>
    <t>11/1130 ORD via GLAZR 40 MIT EXCL:PROPS VOLUME:VOLUME 2230-0230 ZID:ZTL</t>
  </si>
  <si>
    <t>DOOGE</t>
  </si>
  <si>
    <t>11/1130 ORD via DOOGE 40 MIT EXCL:PROPS VOLUME:VOLUME 2230-0230 ZID:ZTL</t>
  </si>
  <si>
    <t>RESPE</t>
  </si>
  <si>
    <t>11/1130 MDW via RESPE 40 MIT EXCL:PROPS VOLUME:VOLUME 2230-0230 ZID:ZTL</t>
  </si>
  <si>
    <t>CLAWD</t>
  </si>
  <si>
    <t>11/1130 MDW via CLAWD 40 MIT EXCL:PROPS VOLUME:VOLUME 2230-0230 ZID:ZTL</t>
  </si>
  <si>
    <t>11/1130 ORD via HACKS 40 MIT EXCL:PROPS VOLUME:VOLUME 2230-0230 ZID:ZDC</t>
  </si>
  <si>
    <t>11/1130 MDW via HACKS 40 MIT EXCL:PROPS VOLUME:VOLUME 2230-0230 ZID:ZDC</t>
  </si>
  <si>
    <t>11/2130    ORD via BONNT 15 MIT EXCL:PROPS VOLUME:VOLUME 2330-0300 ZAU:ZID</t>
  </si>
  <si>
    <t>11/2130    ORD via FWA 25 MIT EXCL:PROPS VOLUME:VOLUME 2330-0300 ZAU:ZID</t>
  </si>
  <si>
    <t>11/2130    MDW via DROSE 20 MIT EXCL:PROPS VOLUME:VOLUME 2330-0300 ZAU:ZID</t>
  </si>
  <si>
    <t>11/2130    MDW via FWA 20 MIT EXCL:PROPS VOLUME:VOLUME 2330-0300 ZAU:ZID</t>
  </si>
  <si>
    <t>11/2130    MDW via MAGOO 40 MIT EXCL:PROPS VOLUME:VOLUME 2330-0300 ZAU:ZKC</t>
  </si>
  <si>
    <t>11/2130    MDW via PHEEB 30 MIT EXCL:PROPS VOLUME:VOLUME 2330-0300 ZAU:ZKC</t>
  </si>
  <si>
    <t>11/2130    MDW via IRK 50 MIT EXCL:PROPS VOLUME:VOLUME 2330-0300 ZAU:ZKC</t>
  </si>
  <si>
    <t>11/2130    ORD via KOHLL 30 MIT EXCL:PROPS VOLUME:VOLUME 2330-0300 ZAU:ZMP</t>
  </si>
  <si>
    <t>11/2130    MDW via OHHMY 25 MIT EXCL:PROPS VOLUME:VOLUME 2330-0300 ZAU:ZMP</t>
  </si>
  <si>
    <t>11/2130    MDW via JALAP 50 MIT EXCL:PROPS VOLUME:VOLUME 2330-0300 ZAU:ZMP</t>
  </si>
  <si>
    <t>11/2130    ORD via SMUUV 20 MIT EXCL:NONE VOLUME:VOLUME 2330-0300 ZAU:ZOB</t>
  </si>
  <si>
    <t>11/2130    ORD via EMMMA 20 MIT EXCL:PROPS VOLUME:VOLUME 2330-0300 ZAU:ZOB</t>
  </si>
  <si>
    <t>11/2130    ORD via WATSN 30 MIT EXCL:PROPS VOLUME:VOLUME 2330-0300 ZAU:ZOB</t>
  </si>
  <si>
    <t>11/2130    MDW via BAGEL 20 MIT EXCL:PROPS VOLUME:VOLUME 2330-0300 ZAU:ZOB</t>
  </si>
  <si>
    <t>11/2130    MDW via HALIE 8 MIT EXCL:PROPS VOLUME:VOLUME 2330-0300 C90:SBN</t>
  </si>
  <si>
    <t>11/0050   ORD SOUTH DEPS 15MIT VOLUME:VOLUME 0100-0300 C90:ORD</t>
  </si>
  <si>
    <t>11/0050   MDW LTFC 25MIT AS ONE VOLUME:VOLUME 0100-0300 ZAU:ZKC</t>
  </si>
  <si>
    <t>11/0140   ORD SOUTH DEPS CNXL MIT VOLUME:VOLUME 0140-0300 C90:ORD</t>
  </si>
  <si>
    <t>11/0140   MDW LTFC 10MIT AS ONE VOLUME:VOLUME 0140-0300 ZAU:ZKC</t>
  </si>
  <si>
    <t>11/0205   ORD LTFC CNXL MIT VOLUME:VOLUME 0200-0300 ZAU:ZKC</t>
  </si>
  <si>
    <t>ORD/MDW</t>
  </si>
  <si>
    <t>14/0332   CNXL ALL VIA ALL ZOA:ZLA,ZSE,ZLC</t>
  </si>
  <si>
    <t>19/1405  ATL via ALL 40 MIT PER ROUTE VOLUME:VOLUME 2330-0200 ZID:ZOB</t>
  </si>
  <si>
    <t>19/1405  ATL via ALL 40 MIT PER ROUTE VOLUME:VOLUME 2300-0200 ZID:ZAU</t>
  </si>
  <si>
    <t>19/1436 ATL VMC ARR:26R/27L/28 DEP:26L/27R AAR(Dyn):72 AAR Adjustment:OTHER:STAFFING ADR:70</t>
  </si>
  <si>
    <t>19/1436 ATL via OZZZI 15 MIT VOLUME:VOLUME 2330-0215 ZTL:ZDC</t>
  </si>
  <si>
    <t>19/1436 ATL via ONDRE 25 MIT VOLUME:VOLUME 2345-0220 ZTL:ZID</t>
  </si>
  <si>
    <t>19/1436 ATL via JJEDI 15 MIT VOLUME:VOLUME 2315-0220 ZTL:ZJX</t>
  </si>
  <si>
    <t>19/1436 ATL via CHPPR/GLAVN 25 MIT PER ROUTE VOLUME:VOLUME 2300-0230 ZTL:ZME</t>
  </si>
  <si>
    <t>16/2225    MIA via CSTAL 20 MIT EXCL:PROPS VOLUME:VOLUME 2300-0200 ZMA:ZJX</t>
  </si>
  <si>
    <t>16/2225    MIA via FROGZ 20 MIT EXCL:PROPS VOLUME:VOLUME 2300-0200 ZMA:ZJX</t>
  </si>
  <si>
    <t>16/2225    MIA via BNFSH 30 MIT EXCL:PROPS VOLUME:VOLUME 2300-0200 ZMA:ZJX</t>
  </si>
  <si>
    <t>16/2225    FLL via ALL 20 MIT EXCL:PROPS VOLUME:VOLUME 2300-0200 ZMA:ZJX</t>
  </si>
  <si>
    <t>16/2300    STOP FLL via DEFUN START RRTE VIA ./.CLE00.TEEKY3 INSTEAD TYPE:JET VOLUME:VOLUME 2300-0300 ZJX:ZTL</t>
  </si>
  <si>
    <t>16/2300    STOP MIA via DEFUN START RRTE VIA ./.BROMO.FROGZ4 INSTEAD TYPE:JET VOLUME:VOLUME 2300-0300 ZJX:ZTL</t>
  </si>
  <si>
    <t>GAWKS</t>
  </si>
  <si>
    <t>16/2300    MIA via GAWKS 25 MIT PER STREAM VOLUME:VOLUME 2300-0300 ZJX:ZHU</t>
  </si>
  <si>
    <t>16/2300    FLL via ALL 20 MIT PER STREAM VOLUME:VOLUME 2300-0300 ZJX:JAX</t>
  </si>
  <si>
    <t>16/0113   STOP MIA via ACORI START RRTE VIA ./.BROMO FROGZ4 INSTEAD TYPE:JET VOLUME:VOLUME 0113-0300 ZJX:JAX</t>
  </si>
  <si>
    <t>21/2224    DFW via VKTRY 15MIT PER STREAM EXCL:PROPS VOLUME:VOLUME 2300-0300 ZFW:ZAB ZKC $ 05A01A</t>
  </si>
  <si>
    <t>21/2226    DFW via SEEVR 15MIT PER STREAM EXCL:PROPS VOLUME:VOLUME 2300-0300 ZFW:ZME ZKC $ 05A01A</t>
  </si>
  <si>
    <t>21/2228    DFW via BEREE 20MIT PER STREAM EXCL:PROPS VOLUME:VOLUME 2300-0300 ZFW:ZHU ZME $ 05A01A</t>
  </si>
  <si>
    <t>21/2230    DFW via BOOVE 25MIT PER STREAM EXCL:PROPS VOLUME:VOLUME 2300-0300 ZFW:ZHU ZAB $ 05B01A</t>
  </si>
  <si>
    <t>21/2237    DFW via RRNET 15MIT PER ROUTE EXCL:PROPS VOLUME:VOLUME 2330-0245 ZME:ZKC</t>
  </si>
  <si>
    <t>BLTWY</t>
  </si>
  <si>
    <t>21/2239    DFW via BLTWY 15MIT EXCL:PISTONS VOLUME:VOLUME 2300-0300 ZHU:I90</t>
  </si>
  <si>
    <t>MONNT</t>
  </si>
  <si>
    <t>21/2239    DAL via MONNT 20MIT VOLUME:VOLUME 2300-0300 ZHU:I90</t>
  </si>
  <si>
    <t>ELOEL</t>
  </si>
  <si>
    <t>21/2239    DFW via ELOEL 15MIT EXCL:PISTONS VOLUME:VOLUME 2300-0300 ZHU:AUS</t>
  </si>
  <si>
    <t>21/2239    DAL via ALL 20MIT EXCL:PISTONS VOLUME:VOLUME 2300-0300 ZHU:AUS</t>
  </si>
  <si>
    <t>21/2239    STOP IAH via GUSHR STAR RRTE VIA TTORO STAR INSTEAD VOLUME:VOLUME 2300-0300 ZHU:AUS</t>
  </si>
  <si>
    <t>27/2212    EWR via SWEET 20 MIT VOLUME:VOLUME 2300-0300 N90:ZNY</t>
  </si>
  <si>
    <t>27/2212    JFK via LENDY 20 MIT VOLUME:VOLUME 2300-0300 N90:ZNY</t>
  </si>
  <si>
    <t>27/2212    JFK via CAMRN 25 MIT VOLUME:VOLUME 2300-0300 N90:ZNY</t>
  </si>
  <si>
    <t>27/2212    LGA via MIP 25 MIT VOLUME:VOLUME 2300-0300 N90:ZNY</t>
  </si>
  <si>
    <t>27/2212    EWR via CRANK 30 MIT VOLUME:VOLUME 2300-0300 N90:ZBW</t>
  </si>
  <si>
    <t>27/2212    JFK via CCC 30 MIT VOLUME:VOLUME 2300-0300 N90:ZBW</t>
  </si>
  <si>
    <t>27/2212    JFK via LOLLY 20 MIT VOLUME:VOLUME 2300-0300 ZNY:ZBW</t>
  </si>
  <si>
    <t>27/2212    LGA via VALRE/NOBBI 25 MIT AS ONE VOLUME:VOLUME 2300-0300 N90:ZBW</t>
  </si>
  <si>
    <t>27/2212    EWR via SLT 30 MIT VOLUME:VOLUME 2300-0300 ZNY:ZOB</t>
  </si>
  <si>
    <t>27/2212    JFK via HOXIE 30 MIT VOLUME:VOLUME 2300-0300 ZNY:ZOB</t>
  </si>
  <si>
    <t>27/2212    LGA via MIP 35 MIT VOLUME:VOLUME 2300-0300 ZNY:ZOB</t>
  </si>
  <si>
    <t>27/2212    EWR via DYLIN 25 MIT VOLUME:VOLUME 2300-0300 N90:ZDC</t>
  </si>
  <si>
    <t>27/2212    JFK via HOGGS 35 MIT VOLUME:VOLUME 2300-0300 ZNY:ZDC</t>
  </si>
  <si>
    <t>27/2212    LGA via KORRY 25 MIT VOLUME:VOLUME 2300-0300 N90:ZDC</t>
  </si>
  <si>
    <t>27/2212    PVD via RBV STOP VOLUME:VOLUME 2200-0330 ZNY:ZDC</t>
  </si>
  <si>
    <t>27/2212    DCA via Q75 50 MIT EXCL:PROPS VOLUME:VOLUME 2330-0330 ZNY:ZBW</t>
  </si>
  <si>
    <t>STUBN</t>
  </si>
  <si>
    <t>27/2212    DCA via STUBN 50 MIT EXCL:PROPS VOLUME:VOLUME 2330-0330 ZNY:SYR</t>
  </si>
  <si>
    <t>27/2235    BOS via MERIT 30 MIT AS ONE VOLUME:VOLUME 2200-0330 ZBW:N90</t>
  </si>
  <si>
    <t>27/2235    BOS via NEWES 30 MIT VOLUME:VOLUME 2200-0330 ZBW:ZNY</t>
  </si>
  <si>
    <t>27/2235    BOS via HNK 30 MIT VOLUME:VOLUME 2200-0330 ZBW:ZNY</t>
  </si>
  <si>
    <t>27/2235    BOS via AUDIL/MEMMS 40 MIT PER STREAM VOLUME:VOLUME 2200-0330 ZBW:ZOB</t>
  </si>
  <si>
    <t>EMJAY</t>
  </si>
  <si>
    <t>27/2235    PVD via EMJAY 35 MIT VOLUME:VOLUME 2200-0330 ZBW:ZNY</t>
  </si>
  <si>
    <t>27/2235    PVD via HNK 30 MIT VOLUME:VOLUME 2200-0330 ZBW:ZNY</t>
  </si>
  <si>
    <t>27/2235    PVD via TOPRR 25 MIT VOLUME:VOLUME 2200-0330 ZBW:ZDC</t>
  </si>
  <si>
    <t>27/2235    PVD via MEMMS 30 MIT VOLUME:VOLUME 2200-0330 ZBW:ZOB</t>
  </si>
  <si>
    <t>27/2235    BDL via DPK 20 MIT VOLUME:VOLUME 2200-0330 ZBW:ZNY</t>
  </si>
  <si>
    <t>27/2235    BDL via HNK 30 MIT VOLUME:VOLUME 2200-0330 ZBW:ZNY</t>
  </si>
  <si>
    <t>27/2235    BDL via MEMMS 30 MIT VOLUME:VOLUME 2200-0330 ZBW:ZOB</t>
  </si>
  <si>
    <t>JOHAR</t>
  </si>
  <si>
    <t>ELLDE</t>
  </si>
  <si>
    <t>POLYY</t>
  </si>
  <si>
    <t>27/2257    BOS via POLYY 40 MIT VOLUME:VOLUME 2230-0330 ZDC:ZJX</t>
  </si>
  <si>
    <t>AHOEY</t>
  </si>
  <si>
    <t>27/2257    PVD via AHOEY 45 MIT VOLUME:VOLUME 2230-0330 ZDC:ZTL</t>
  </si>
  <si>
    <t>27/2257    BDL via IDDAA 40 MIT VOLUME:VOLUME 2230-0330 ZDC:ZTL</t>
  </si>
  <si>
    <t>27/2257    BOS via KIDDO 40 MIT VOLUME:VOLUME 2230-0330 ZDC:ZTL</t>
  </si>
  <si>
    <t>27/2257 DCA via CLIPR 30 MIT VOLUME:VOLUME EXCL:NONE 2300-0300 PCT:ZNY</t>
  </si>
  <si>
    <t>27/2257 DCA via SKILS 30 MIT VOLUME:VOLUME EXCL:NONE 2300-0300 PCT:ZNY</t>
  </si>
  <si>
    <t>27/2257 DCA via Q167 20 MIT VOLUME:VOLUME EXCL:NONE 2300-0300 ZDC:ZBW</t>
  </si>
  <si>
    <t>27/2257 DCA via Q75 20 MIT VOLUME:VOLUME EXCL:NONE 2300-0300 ZDC:ZBW</t>
  </si>
  <si>
    <t>27/2257 DCA via BUCKO 20 MIT VOLUME:VOLUME EXCL:NONE 2300-0300 ZDC:ZOB</t>
  </si>
  <si>
    <t>27/2257 DCA via TRUPS 20 MIT VOLUME:VOLUME EXCL:NONE 2300-0300 ZDC:ZID</t>
  </si>
  <si>
    <t>27/2257 DCA via Q56 20 MIT VOLUME:VOLUME EXCL:NONE 2300-0300 ZDC:ZTL</t>
  </si>
  <si>
    <t>27/2257 DCA via ALL 20 MIT PER STREAM VOLUME:VOLUME EXCL:PROP 2300-0300 ZDC:ZJX</t>
  </si>
  <si>
    <t>27/2257 DCA via CAPSS 20 MIT VOLUME:VOLUME EXCL:NONE 2300-0300 PCT:ZDC</t>
  </si>
  <si>
    <t>27/2257 DCA via DEALE 20 MIT VOLUME:VOLUME EXCL:NONE 2300-0300 PCT:ZDC</t>
  </si>
  <si>
    <t>27/2257 DCA via TRUPS 20 MIT VOLUME:VOLUME EXCL:NONE 2300-0300 PCT:ZDC</t>
  </si>
  <si>
    <t>IRONS</t>
  </si>
  <si>
    <t>27/2257 DCA via IRONS 40 MIT VOLUME:VOLUME EXCL:NONE 2300-0300 PCT:ZDC</t>
  </si>
  <si>
    <t>TIKEE</t>
  </si>
  <si>
    <t>27/2357   BOS via ROBUC 10 MIT VOLUME:VOLUME 0000-0300 A90:ZBW</t>
  </si>
  <si>
    <t>27/2357   BOS via JFUND 20 MIT VOLUME:VOLUME 0000-0300 A90:ZBW</t>
  </si>
  <si>
    <t>27/2357   BOS via OOSHN 20 MIT VOLUME:VOLUME 0000-0300 A90:ZBW</t>
  </si>
  <si>
    <t>27/2357    BOS via MERIT 20 MIT AS ONE VOLUME:VOLUME 0000-0300 ZBW:N90</t>
  </si>
  <si>
    <t>27/2357    BOS via NEWES 20 MIT VOLUME:VOLUME 0000-0300 ZBW:ZNY</t>
  </si>
  <si>
    <t>27/2357    BOS via HNK 25 MIT VOLUME:VOLUME 0000-0300 ZBW:ZNY</t>
  </si>
  <si>
    <t>27/0017  PVD via MEMMS 40 MIT VOLUME:VOLUME 0015-0230 ZBW:ZOB</t>
  </si>
  <si>
    <t>27/0017  PVD via WIPOR 40 MIT VOLUME:VOLUME 0015-0230 PVD:ZBW</t>
  </si>
  <si>
    <t>28/0117    JFK via CAMRN 15 MIT VOLUME:VOLUME 2300-0300 N90:ZNY</t>
  </si>
  <si>
    <t>28/0150    PVD via EMJAY 20 MIT VOLUME:VOLUME 0150-0300 ZBW:ZNY</t>
  </si>
  <si>
    <t>28/0150    PVD via HNK 20 MIT VOLUME:VOLUME 0150-0300 ZBW:ZNY</t>
  </si>
  <si>
    <t>28/0150    PVD via TOPRR 15 MIT VOLUME:VOLUME 0150-0300 ZBW:ZDC</t>
  </si>
  <si>
    <t>28/0150    PVD via MEMMS 20 MIT VOLUME:VOLUME 0150-0300 ZBW:ZOB</t>
  </si>
  <si>
    <t>28/0150    PVD via JORDN 10 MIT VOLUME:VOLUME 0150-0300 PVD:ZBW</t>
  </si>
  <si>
    <t>28/0150    PVD via WIPOR 15 MIT VOLUME:VOLUME 0150-0300 PVD:ZBW</t>
  </si>
  <si>
    <t>28/0200    BOS via ALL CANCEL ALL TMI</t>
  </si>
  <si>
    <t>01/2227    LGA via VALRE/NOBBI 25 MIT AS ONE VOLUME:VOLUME 2300-0200 N90:ZBW</t>
  </si>
  <si>
    <t>01/2227    LGA via MIP 25 MIT VOLUME:VOLUME 2300-0200 N90:ZNY</t>
  </si>
  <si>
    <t>01/2227    LGA via KORRY 25 MIT VOLUME:VOLUME 2300-0200 N90:ZDC</t>
  </si>
  <si>
    <t>05/2240   MIA via DDANY CSTAL 30 MIT EXCL:PROPS VOLUME:VOLUME 2300-0300 ZMA:F11</t>
  </si>
  <si>
    <t>05/2240    MIA via CSTAL 20 MIT EXCL:PROPS VOLUME:VOLUME 2300-0300 ZMA:ZJX</t>
  </si>
  <si>
    <t>05/2240    MIA via BNFSH 30 MIT EXCL:PROPS VOLUME:VOLUME 2300-0300 ZMA:ZJX</t>
  </si>
  <si>
    <t>05/2240    MIA via FROGZ 20 MIT EXCL:PROPS VOLUME:VOLUME 2300-0300 ZMA:ZJX</t>
  </si>
  <si>
    <t>05/2240    MIA via SNDBR 25 MIT EXCL:PROPS VOLUME:VOLUME 2300-0300 MIA:ZMA</t>
  </si>
  <si>
    <t>05/2240    MIA via VIICE 25 MIT EXCL:PROPS VOLUME:VOLUME 2300-0300 MIA:ZMA</t>
  </si>
  <si>
    <t>05/2240    MCO via RIDES 20 MIT EXCL:PROPS VOLUME:VOLUME 2300-0300 ZMA:MIA</t>
  </si>
  <si>
    <t>05/2301    MIA   VMC   ARR: 26R, 30      DEP: 26L, 27      AAR:64 ADR:64</t>
  </si>
  <si>
    <t>BROMO</t>
  </si>
  <si>
    <t>05/2330    MIA via BROMO 20 MIT EXCL:PROPS VOLUME:VOLUME 2330-0300 ZMA:ZJX</t>
  </si>
  <si>
    <t>05/2330    MIA via GAWKS 20 MIT EXCL:PROPS VOLUME:VOLUME 2330-0300 ZMA:ZJX</t>
  </si>
  <si>
    <t>05/2330    MIA via FROGZ 10 MIT AS ONE EXCL:PROPS VOLUME:VOLUME 2330-0300 F11:ZMA</t>
  </si>
  <si>
    <t>05/2330    MIA via HONID 30 MIT EXCL:PROPS VOLUME:VOLUME 2330-0300 ZJX:ZTL</t>
  </si>
  <si>
    <t>05/0100    MIA via ALL NO STACKS VOLUME:VOLUME 0100-0230 F11:ZMA</t>
  </si>
  <si>
    <t>SJU</t>
  </si>
  <si>
    <t>FIPEK</t>
  </si>
  <si>
    <t>11/2300 SJU via FIPEK 20 MIT VOLUME:VOLUME 2300-0300 ZSU:ZMA</t>
  </si>
  <si>
    <t>STT</t>
  </si>
  <si>
    <t>11/2300 STT via FIPEK 10 MIT 11/2300 VOLUME:VOLUME 2300-0300 ZSU:ZMA</t>
  </si>
  <si>
    <t>CALTO</t>
  </si>
  <si>
    <t>11/2300 SJU via CALTO 15 MIT VOLUME:VOLUME 2300-0300 ZSU:ZMA</t>
  </si>
  <si>
    <t>11/2300 STT via CALTO 20 MIT VOLUME:VOLUME 2300-0300 ZSU:ZMA</t>
  </si>
  <si>
    <t>STX</t>
  </si>
  <si>
    <t>HARBG</t>
  </si>
  <si>
    <t>11/0005 SJU via FIPEK 30 MIT VOLUME:VOLUME 0030-0300 ZSU:ZMA</t>
  </si>
  <si>
    <t>11/0034 SJU via CALTO 25 MIT VOLUME:VOLUME 0030-0300 ZSU:ZMA</t>
  </si>
  <si>
    <t>12/2120    SEA   VMC   ARR: 34L, 34R      DEP: 34C, 34R      AAR:38 ADR:38</t>
  </si>
  <si>
    <t>12/2120    PDX   VMC   ARR: 28L, 28R      DEP: 28L, 28R      AAR:50 ADR:50</t>
  </si>
  <si>
    <t>12/2130   SEA via HAWKZ 20 MIT TYPE:ALL VOLUME:VOLUME 2300-0300 S46:ZSE</t>
  </si>
  <si>
    <t>12/2130   SEA via MARNR 50 MIT TYPE:ALL VOLUME:VOLUME 2300-0300 S46:ZSE</t>
  </si>
  <si>
    <t>12/2130   SEA via LMT 25 MIT AS ONE EXCL:PROPS VOLUME:VOLUME 2300-0300 ZSE:ZOA</t>
  </si>
  <si>
    <t>12/2130   SEA via LKV 35 MIT AS ONE EXCL:PROPS VOLUME:VOLUME 2300-0300 ZSE:ZOA</t>
  </si>
  <si>
    <t>12/2130   SEA via PDT 30 MIT AS ONE EXCL:PROPS VOLUME:VOLUME 2300-0300 ZSE:ZLC</t>
  </si>
  <si>
    <t>12/2130   SEA via MLP 30 MIT AS ONE EXCL:PROPS VOLUME:VOLUME 2300-0300 ZSE:ZLC</t>
  </si>
  <si>
    <t>12/2130   SEA via MARNR 50 MIT AS ONE TYPE:ALL VOLUME:VOLUME 2300-0300 ZSE:CZVR</t>
  </si>
  <si>
    <t>YXC</t>
  </si>
  <si>
    <t>12/2130   SEA via YXC 30 MIT AS ONE TYPE:ALL VOLUME:VOLUME 2300-0300 ZSE:CZVR</t>
  </si>
  <si>
    <t>12/2130   SEA via YDC 30 MIT AS ONE TYPE:ALL VOLUME:VOLUME 2300-0300 ZSE:CZVR</t>
  </si>
  <si>
    <t>SHIMR</t>
  </si>
  <si>
    <t>12/2240   SEA via SHIMR 45 MIT TYPE:ALL VOLUME:VOLUME 2300-0300 ZOA:ZLA</t>
  </si>
  <si>
    <t>OAL</t>
  </si>
  <si>
    <t>12/2240   SEA via OAL 45 MIT TYPE:ALL VOLUME:VOLUME 2300-0300 ZOA:ZLA</t>
  </si>
  <si>
    <t>13/0018 BOI D/D for SEA +30/0012/5 ACFT VOLUME:VOLUME</t>
  </si>
  <si>
    <t>OTHER:EQUIPMENT</t>
  </si>
  <si>
    <t>13/0040  SEA via PDT 5 MINIT VOLUME:VOLUME 0040-0200 BIG:BOI</t>
  </si>
  <si>
    <t>13/0044 SFO D/D for SEA -30/0044/7 ACFT VOLUME:VOLUME</t>
  </si>
  <si>
    <t>13/0113    D/D from PDX 30/0100  VOLUME:VOLUME</t>
  </si>
  <si>
    <t>13/0121   SEA via LMT 20 MIT VOLUME:VOLUME 0121-0300 ZSE:ZOA</t>
  </si>
  <si>
    <t>13/0133   SEA via HAWKZ 25 MIT VOLUME:VOLUME 0133-0300 S46:ZSE</t>
  </si>
  <si>
    <t>13/0133   SEA via HAWKZ 15 MIT AFTER SWA460 VOLUME:VOLUME 0133-0300 S46:ZSE</t>
  </si>
  <si>
    <t>13/0135 BOI D/D for SEA 40/0136/8 ACFT VOLUME:VOLUME</t>
  </si>
  <si>
    <t>13/0144   SEA via HAWKZ 30 MIT DISREGARD SWA460 COMMENT VOLUME:VOLUME 0144-0300 S46:ZSE</t>
  </si>
  <si>
    <t>13/0223    D/D from PDX -60/0140  VOLUME:VOLUME</t>
  </si>
  <si>
    <t>18/2221    MEM    VMC    ARR: 18R,18L  DEP: 18R,18C    AAR:66 ADR:66</t>
  </si>
  <si>
    <t>NTCHZ</t>
  </si>
  <si>
    <t>18/2222    MEM via NTCHZ 15MIT VOLUME:VOLUME 2300-0300 ZME:ZHU</t>
  </si>
  <si>
    <t>FAYEE</t>
  </si>
  <si>
    <t>18/2222    MEM via FAYEE 35MIT PER ROUTE EXCL:PROPS VOLUME:VOLUME 2300-0300 ZME:ZFW</t>
  </si>
  <si>
    <t>RIZZZ</t>
  </si>
  <si>
    <t>18/2222    MEM via RIZZZ 15MIT VOLUME:VOLUME 2300-0300 ZME:ZTL</t>
  </si>
  <si>
    <t>CRAMM</t>
  </si>
  <si>
    <t>18/2222    MEM via CRAMM 20MIT PER ROUTE VOLUME:VOLUME 2300-0300 ZME:ZTL</t>
  </si>
  <si>
    <t>18/2222    MEM via ALL 25MIT PER ROUTE VOLUME:VOLUME 2300-0300 ZME:ZKC</t>
  </si>
  <si>
    <t>18/2222    MEM via ALL 45MIT PER ROUTE VOLUME:VOLUME 2300-0300 ZME:ZID</t>
  </si>
  <si>
    <t>18/2222    MEM via HOBRK STAR CFR VOLUME:VOLUME 2300-0300 ZME:ZME</t>
  </si>
  <si>
    <t>18/2222    CLT via TAZZA CFR VOLUME:VOLUME 2300-0300 ZME:BNA</t>
  </si>
  <si>
    <t>MERDN</t>
  </si>
  <si>
    <t>18/2222    STOP MSY via MERDN VOLUME:VOLUME 2300-0300 ZME:ZTL</t>
  </si>
  <si>
    <t>18/2300   MSY via REDFN 35 MIT AS ONE VOLUME:VOLUME 2300-0230 ZHU:ZJX</t>
  </si>
  <si>
    <t>18/2300   MSY via SJI 20 MIT VOLUME:VOLUME 2300-0230 ZHU:ZTL</t>
  </si>
  <si>
    <t>LGECY</t>
  </si>
  <si>
    <t>18/2300   MSY via LGECY 20MIT AS ONE VOLUME:VOLUME 2300-0230 ZHU:ZME</t>
  </si>
  <si>
    <t>MNSTR</t>
  </si>
  <si>
    <t>18/2300   MSY via MNSTR 15 MIT VOLUME:VOLUME 2300-0230 MSY:ZHU</t>
  </si>
  <si>
    <t>TRSSH</t>
  </si>
  <si>
    <t>18/2300   MSY via TRSSH 15 MIT VOLUME:VOLUME 2300-0230 MSY:ZHU</t>
  </si>
  <si>
    <t>18/2300   MSY via ALL 30 MIT AS ONE VOLUME:VOLUME 2300-0230 ZHU:I90</t>
  </si>
  <si>
    <t>18/2300 MSY LTFC ENTER ZHU AOB FL300 2300-0230 ZHU:ZTL, ZJX</t>
  </si>
  <si>
    <t>18/2303    ATL    VMC    ARR:26R/27L DEP:26L/27R    AAR(Dyn):40 AAR Adjustment:OTHER:STAFFING ADR:70</t>
  </si>
  <si>
    <t>18/2303    CLT    VMC    ARR:18L/18C/18R DEP:18L/18C    AAR(Strat):80 ADR:48</t>
  </si>
  <si>
    <t>18/2305    CLT via JONZE 10 MIT VOLUME:VOLUME 2345-0200 ZTL:ZHU</t>
  </si>
  <si>
    <t>18/2305    CLT via FILPZ 15 MIT VOLUME:VOLUME 2345-0230 ZTL:ZME</t>
  </si>
  <si>
    <t>18/2328    MSY    LVMC    ARR:11/20 DEP:20    AAR(Strat):30 ADR:45 $ 01A05A</t>
  </si>
  <si>
    <t>19/0046    D/D from CLT +15/0020  VOLUME:VOLUME</t>
  </si>
  <si>
    <t>19/0103   MEM via ALL CANCEL TMI ZME:ZID,ZKC,ZFW,ZHU</t>
  </si>
  <si>
    <t>19/0126   MEM via BLUZZ STAR NO STACKS VOLUME:VOLUME 0126-0230 ZME:ZID</t>
  </si>
  <si>
    <t>19/1915    MSP via ROBBY 15MIT VOLUME:VOLUME 2330-0300 ZMP:ZAU</t>
  </si>
  <si>
    <t>19/1915    MSP via MNOSO 15MIT VOLUME:VOLUME 2330-0230 ZMP:ZAU</t>
  </si>
  <si>
    <t>19/1915    MSP via SSWAN 15MIT VOLUME:VOLUME 2330-0230 ZMP:ZDV</t>
  </si>
  <si>
    <t>ROKKK</t>
  </si>
  <si>
    <t>19/1915    MSP via ROKKK 15MIT VOLUME:VOLUME 2330-0230 ZMP:ZKC</t>
  </si>
  <si>
    <t>19/1915    MSP   VMC   ARR:30L,30R   DEP:30L,30R    AAR:55 ADR:60</t>
  </si>
  <si>
    <t>20/0006    MSP via ROBBY 25MIT VOLUME:VOLUME 0006-0100 ZMP:ZAU</t>
  </si>
  <si>
    <t>20/0006    MSP via SSWAN 25MIT VOLUME:VOLUME 0006-0130 ZMP:ZDV</t>
  </si>
  <si>
    <t>19/1915    MSP   VMC   ARR:30L,30R, 35   DEP:30L,30R    AAR:55 ADR:60</t>
  </si>
  <si>
    <t>20/0020    MSP via ROBBY 25MIT VOLUME:VOLUME 0020-0230 ZMP:ZAU</t>
  </si>
  <si>
    <t>20/0020    MSP via SSWAN 25MIT VOLUME:VOLUME 0020-0230 ZMP:ZDV</t>
  </si>
  <si>
    <t>20/0020    MSP via MNOSO 25MIT VOLUME:VOLUME 0020-0230 ZMP:ZAU</t>
  </si>
  <si>
    <t>20/0036    MSP   VMC   ARR:30L,30R, 35   DEP:30L,30R    AAR:60 ADR:60</t>
  </si>
  <si>
    <t>20/0036    D/D from MDW -15/0025  VOLUME:VOLUME</t>
  </si>
  <si>
    <t>20/0040    MSP via ROBBY 30 MIT VOLUME:VOLUME 0040-0300 ZMP:ZAU</t>
  </si>
  <si>
    <t>20/0040    MSP via MNOSO 20 MIT VOLUME:VOLUME 0040-0230 ZMP:ZAU</t>
  </si>
  <si>
    <t>20/0047    MSP via ROBBY 15 MIT VOLUME:VOLUME 0100-0300 ZMP:ZAU</t>
  </si>
  <si>
    <t>20/0047    MSP via MNOSO 15 MIT VOLUME:VOLUME 0100-0230 ZMP:ZAU</t>
  </si>
  <si>
    <t>20/0054    MSP via SSWAN 15MIT VOLUME:VOLUME 0054-0230 ZMP:ZDV</t>
  </si>
  <si>
    <t>20/0103    D/D from MSP +15/0103  VOLUME:VOLUME</t>
  </si>
  <si>
    <t>20/0136    D/D from MSP +20/0136  VOLUME:VOLUME</t>
  </si>
  <si>
    <t>PLZ</t>
  </si>
  <si>
    <t>21/2115  PLZ REROUTE UAL662 SUBKY.SUBKY1 THNX! ZLC:ZDV</t>
  </si>
  <si>
    <t>21/2123  PLZ REROUTE UAL631 SUBKY.SUBKY1 THNX! ZLC:ZDV</t>
  </si>
  <si>
    <t>BZN</t>
  </si>
  <si>
    <t>21/2130    D/D from BZN +47/0103  VOLUME:VOLUME</t>
  </si>
  <si>
    <t>26/2018    ATL   VMC   ARR:26R,27L,28   DEP:26L,27R    AAR:96 ADR:90</t>
  </si>
  <si>
    <t>17/0050    ZJX A/D for ATL, -Holding/0220 FIX:SMALZ VOLUME:VOLUME</t>
  </si>
  <si>
    <t>27/1600    HNL    VMC    ARR:4R/8L/8R DEP:4R/8L/8R    AAR(Strat):55 ADR:45</t>
  </si>
  <si>
    <t>27/1600    HNL via BAMBO/JULLE 10MIT EXCL:PROPS VOLUME:VOLUME 2300-0200 HNL:ZHN</t>
  </si>
  <si>
    <t>27/1600    HNL via KAENA/BOOKE/BAFRE 20MIT EXCL:PROPS VOLUME:VOLUME 2300-0200 HNL:ZHN</t>
  </si>
  <si>
    <t>31/0137    Departure delay (35 and Steady) at ZOA for PDX flights // NAVAID: // # of ACFT: 11 $ 04A02D</t>
  </si>
  <si>
    <t>01/2230    IAH   VMC   ARR:26L, 27, 26R   DEP:15R/15L    AAR:90 ADR:64</t>
  </si>
  <si>
    <t>02/1910    SFO via LEGGS 30 MIT TYPE:ALL VOLUME:VOLUME 2300-0300 ZOA:ZLC</t>
  </si>
  <si>
    <t>02/1910    SFO LTFC 25 MIT PER STREAM TYPE:ALL VOLUME:VOLUME 2300-0300 ZOA:ZSE</t>
  </si>
  <si>
    <t>02/2256    SFO LTFC 15 MIT PER STREAM TYPE:ALL VOLUME:VOLUME 2300-0300 ZOA:ZSE</t>
  </si>
  <si>
    <t>02/2307   SFO LTFC 30 MIT PER STREAM AFTER UAL297 TYPE:ALL VOLUME:VOLUME 2300-0300 ZOA:ZSE</t>
  </si>
  <si>
    <t>02/2334   SFO LTFC 20 MIT PER STREAM AFTER UAL297 TYPE:ALL VOLUME:VOLUME 2330-0300 ZOA:ZSE</t>
  </si>
  <si>
    <t>02/2342    SFO via RUSME 35 MIT PER FIX TYPE:ALL VOLUME:VOLUME 0100-0300 ZOA:ZLA</t>
  </si>
  <si>
    <t>03/0029   SFO LTFC 30 MIT PER STREAM TYPE:ALL VOLUME:VOLUME 0030-0300 ZOA:ZSE</t>
  </si>
  <si>
    <t>03/0050   STOP SLC via DEZRT/BDEGA START RRTE VIA ARCHZ1 KROST INYOE DYAMD5 INSTEAD TYPE:JET VOLUME:VOLUME 0050-0300 ZLC:SFO</t>
  </si>
  <si>
    <t>03/0040   SFO LTFC 40 MIT PER STREAM TYPE:ALL VOLUME:VOLUME 0040-0300 ZOA:ZSE</t>
  </si>
  <si>
    <t>03/0227   SFO via ALL CANCEL TMI ZOA:ZSE,ZLA,ZLC</t>
  </si>
  <si>
    <t>09/1500    BOS    VMC    ARR:22L DEP:22R    AAR(Strat):36 ADR:36</t>
  </si>
  <si>
    <t>09/1610    BOS    VMC    ARR:04L/04R DEP:04L/04R/09    AAR(Strat):54 ADR:54</t>
  </si>
  <si>
    <t>09/1620    BOS via ROBUC 10 MIT VOLUME:VOLUME 1620-2100 A90:ZBW</t>
  </si>
  <si>
    <t>09/1620    BOS via OOSHN 20 MIT VOLUME:VOLUME 1620-2100 A90:ZBW</t>
  </si>
  <si>
    <t>09/1620    BOS via JFUND 30 MIT VOLUME:VOLUME 1620-2100 A90:ZBW</t>
  </si>
  <si>
    <t>09/1620    BOS LTFC 35 MIT PER STREAM VOLUME:VOLUME 1630-2100 ZBW:ZOB</t>
  </si>
  <si>
    <t>09/1620    BOS via MERIT 30 MIT VOLUME:VOLUME 1630-2100 ZBW:N90</t>
  </si>
  <si>
    <t>09/1620    BOS via JFK 20 MIT VOLUME:VOLUME 1630-2100 ZBW:ZNY</t>
  </si>
  <si>
    <t>09/1810 BNA via ALL 20 MIT PER SID VOLUME:VOLUME 2100-0250 ZTL:ATL</t>
  </si>
  <si>
    <t>09/1810 BNA via ALL 20 MIT PER SID VOLUME:VOLUME 2045-0235 ZTL:CLT</t>
  </si>
  <si>
    <t>ZTL03</t>
  </si>
  <si>
    <t>09/1810 CFR ALL BNA via ZTL03 VOLUME:VOLUME 2100-0300 ZTL:BHM</t>
  </si>
  <si>
    <t>09/2030    BNA    VMC    ARR: 20R,20L  DEP: 20R,20C    AAR:56 ADR:56</t>
  </si>
  <si>
    <t>09/2030    BNA via FORKS 35MIT VOLUME:VOLUME 2100-0300 ZME:ZID</t>
  </si>
  <si>
    <t>09/2030    BNA via GROAT 20MIT VOLUME:VOLUME 2100-0300 ZME:ZID</t>
  </si>
  <si>
    <t>09/2030    BNA via RYYMN 30MIT PER ROUTE VOLUME:VOLUME 2130-0300 ZME:ZID</t>
  </si>
  <si>
    <t>YACKS</t>
  </si>
  <si>
    <t>09/2030    BNA via YACKS 35MIT VOLUME:VOLUME 2130-0300 ZME:ZKC</t>
  </si>
  <si>
    <t>09/2030    BNA via SWFFT 25MIT PER ROUTE VOLUME:VOLUME 2130-0300 ZME:ZTL</t>
  </si>
  <si>
    <t>CARAP</t>
  </si>
  <si>
    <t>09/2030    BNA via CARAP 15MIT VOLUME:VOLUME 2115-0300 BNA:ZME</t>
  </si>
  <si>
    <t>HIMAT</t>
  </si>
  <si>
    <t>09/2030    BNA via HIMAT 20MIT VOLUME:VOLUME 2145-0300 BNA:ZME</t>
  </si>
  <si>
    <t>BAWLS</t>
  </si>
  <si>
    <t>09/2030    BNA via BAWLS 25MIT VOLUME:VOLUME 2145-0300 BNA:ZME</t>
  </si>
  <si>
    <t>PEKIE</t>
  </si>
  <si>
    <t>09/2030    BNA via PEKIE 20MIT VOLUME:VOLUME 2145-0300 BNA:ZME</t>
  </si>
  <si>
    <t>09/2215    BNA via HIMAT 15MIT VOLUME:VOLUME 2215-0300 BNA:ZME</t>
  </si>
  <si>
    <t>PASLY</t>
  </si>
  <si>
    <t>09/2300    BNA via PASLY 40MIT PER ROUTE VOLUME:VOLUME 2310-0300 ZME:ZID</t>
  </si>
  <si>
    <t>09/2306    BNA via CARAP 20MIT VOLUME:VOLUME 2310-0300 BNA:ZME</t>
  </si>
  <si>
    <t>10/0046    STOP BNA via FORKS VOLUME:VOLUME 0050-0300 ZME:ZID</t>
  </si>
  <si>
    <t>10/0046    BNA via GROAT 25MIT VOLUME:VOLUME 0050-0300 ZME:ZID</t>
  </si>
  <si>
    <t>10/0051 BNA via ALL 15 MIT PER SID VOLUME:VOLUME 2100-0250 ZTL:ATL</t>
  </si>
  <si>
    <t>10/0056 BNA via ALL 15 MIT PER SID VOLUME:VOLUME 2045-0235 ZTL:CLT</t>
  </si>
  <si>
    <t>10/0057    BNA via GROAT 20MIT VOLUME:VOLUME 0057-0300 ZME:ZID</t>
  </si>
  <si>
    <t>10/0057    BNA via CARAP 15MIT VOLUME:VOLUME 0057-0300 BNA:ZME</t>
  </si>
  <si>
    <t>10/0127    BNA via ALL CANCEL TMIS ZME,BNA:ALL</t>
  </si>
  <si>
    <t>15/2230    SFO via MLBEC 25 MIT AS ONE VOLUME:VOLUME 2300-0300 ZOA:ZSE</t>
  </si>
  <si>
    <t>MRRLO</t>
  </si>
  <si>
    <t>15/2230    SFO via MRRLO 25 MIT AS ONE VOLUME:VOLUME 2300-0300 ZOA:ZSE</t>
  </si>
  <si>
    <t>15/2230    SFO via LEGGS 25 MIT AS ONE VOLUME:VOLUME 2300-0300 ZOA:ZSE</t>
  </si>
  <si>
    <t>15/2230    SMF via LMT 15 MIT AS ONE TYPE:JETS VOLUME:VOLUME 2300-0300 ZOA:ZSE</t>
  </si>
  <si>
    <t>15/2230    SMF via LKV 15 MIT AS ONE TYPE:JETS VOLUME:VOLUME 2300-0300 ZOA:ZSE</t>
  </si>
  <si>
    <t>CCR</t>
  </si>
  <si>
    <t>15/2230    SMF via CCR CFR TYPE:JETS VOLUME:VOLUME 2300-0300 NCT:NCT</t>
  </si>
  <si>
    <t>MYBAD</t>
  </si>
  <si>
    <t>15/2230    RNO via MYBAD 15 MIT AS ONE TYPE:JETS VOLUME:VOLUME 2300-0300 ZOA:ZLC</t>
  </si>
  <si>
    <t>HARTT</t>
  </si>
  <si>
    <t>15/2230    RNO via HARTT 15 MIT AS ONE TYPE:JETS VOLUME:VOLUME 2300-0300 ZOA:ZSE</t>
  </si>
  <si>
    <t>15/2230    RNO via ORRCA CFR TYPE:JETS VOLUME:VOLUME 2300-0300 NCT:NCT</t>
  </si>
  <si>
    <t>15/2230    SFO via LOZIT 15 MIT AS ONE VOLUME:VOLUME 2300-0300 NCT:ZOA</t>
  </si>
  <si>
    <t>BOYYS</t>
  </si>
  <si>
    <t>15/2230    OAK via BOYYS 15 MIT AS ONE VOLUME:VOLUME 2300-0300 NCT:ZOA</t>
  </si>
  <si>
    <t>15/2230    SJC via BRIXX 15 MIT AS ONE VOLUME:VOLUME 2300-0300 NCT:ZOA</t>
  </si>
  <si>
    <t>EELZA</t>
  </si>
  <si>
    <t>15/2230    RNO via EELZA 10 MIT AS ONE VOLUME:VOLUME 2300-0300 NCT:ZOA</t>
  </si>
  <si>
    <t>MYYAA</t>
  </si>
  <si>
    <t>15/2230    RNO via MYYAA 10 MIT AS ONE VOLUME:VOLUME 2300-0300 NCT:ZOA</t>
  </si>
  <si>
    <t>KRKWD</t>
  </si>
  <si>
    <t>15/2230    RNO via KRKWD 10 MIT AS ONE VOLUME:VOLUME 2300-0300 NCT:ZOA</t>
  </si>
  <si>
    <t>PIECH</t>
  </si>
  <si>
    <t>15/2230    SMF via PIECH 10 MIT AS ONE VOLUME:VOLUME 2300-0300 NCT:ZOA</t>
  </si>
  <si>
    <t>15/2230    SMF via SLMMR 10 MIT AS ONE VOLUME:VOLUME 2300-0300 NCT:ZOA</t>
  </si>
  <si>
    <t>15/2230    SMF via CCR 10 MIT AS ONE VOLUME:VOLUME 2300-0300 NCT:ZOA</t>
  </si>
  <si>
    <t>15/2258    SEA via HAWKZ 15MIT VOLUME:VOLUME 2300-0300 S46:ZSE</t>
  </si>
  <si>
    <t>15/2258    SEA via CHINS 30MIT VOLUME:VOLUME 2300-0300 S46:ZSE</t>
  </si>
  <si>
    <t>15/2258    SEA via GLASR 40MIT VOLUME:VOLUME 2300-0300 S46:ZSE</t>
  </si>
  <si>
    <t>15/2258    SEA via LMT 35MIT TYPE:JETS VOLUME:VOLUME 2300-0300 ZSE:ZOA</t>
  </si>
  <si>
    <t>15/2258    SEA via LKV 40MIT TYPE:JETS VOLUME:VOLUME 2300-0300 ZSE:ZOA</t>
  </si>
  <si>
    <t>15/2258    SEA via PDT 50MIT TYPE:JETS VOLUME:VOLUME 2300-0300 ZSE:ZLC</t>
  </si>
  <si>
    <t>15/2258    SEA via MLP 70MIT TYPE:JETS VOLUME:VOLUME 2300-0300 ZSE:ZLC</t>
  </si>
  <si>
    <t>15/2258    SEA via MARNR CFR VOLUME:VOLUME 2300-0300 ZSE:CZVR</t>
  </si>
  <si>
    <t>15/2258    SEA via GLASR CFR TYPE:JETS VOLUME:VOLUME 2300-0300 ZSE:CZVR</t>
  </si>
  <si>
    <t>15/2258    RNO via CHISM CFR VOLUME:VOLUME 2300-0300 ZSE:PDX</t>
  </si>
  <si>
    <t>15/2258    SMF via HRMNS CFR VOLUME:VOLUME 2300-0300 ZSE:PDX</t>
  </si>
  <si>
    <t>15/2258    SMF via ALL 5MIT VOLUME:VOLUME 2300-0300 ZSE:SEA</t>
  </si>
  <si>
    <t>15/2258    RNO via ALL 5MIT VOLUME:VOLUME 2300-0300 ZSE:SEA</t>
  </si>
  <si>
    <t>15/2230    RNO    VMC    ARR: 35L/35R  DEP: 35L/35R    AAR:40 ADR:40</t>
  </si>
  <si>
    <t>15/2230    SMF    VMC    ARR: 17L/17R  DEP: 17L/17R    AAR:60 ADR:60</t>
  </si>
  <si>
    <t>15/1600    SEA    LVMC    ARR: 16L/16R    DEP: 16L/16C    AAR:32 ADR:32</t>
  </si>
  <si>
    <t>15/2357    SEA via HAWKZ 10MIT VOLUME:VOLUME 2300-0300 S46:ZSE</t>
  </si>
  <si>
    <t>15/2259    SMF via ALL 10MIT VOLUME:VOLUME 2300-0300 ZSE:SEA</t>
  </si>
  <si>
    <t>16/0030    D/D from SEA +30/0030  VOLUME:VOLUME</t>
  </si>
  <si>
    <t>16/0100    D/D from SEA -20/0030  VOLUME:VOLUME</t>
  </si>
  <si>
    <t>16/0100    D/D from RNO 30/0030  VOLUME:VOLUME</t>
  </si>
  <si>
    <t>16/0100    D/D from SFO 30/0030  VOLUME:VOLUME</t>
  </si>
  <si>
    <t>15/0108    SEA via LMT 30MIT VOLUME:VOLUME 0108-0300 ZSE:ZOA</t>
  </si>
  <si>
    <t>15/0108    SEA via LKV 30MIT VOLUME:VOLUME 0108-0300 ZSE:ZOA</t>
  </si>
  <si>
    <t>15/0108    SEA via MLP 30MIT VOLUME:VOLUME 0108-0300 ZSE:ZLC</t>
  </si>
  <si>
    <t>15/0108    SEA via PDT 30MIT VOLUME:VOLUME 0108-0300 ZSE:ZLC</t>
  </si>
  <si>
    <t>15/0108    SEA via GLASR 20MIT VOLUME:VOLUME 0108-0300 S46:ZSE</t>
  </si>
  <si>
    <t>15/0108    SEA via CHINS 20MIT VOLUME:VOLUME 0108-0300 S46:ZSE</t>
  </si>
  <si>
    <t>15/0121    SEA via MARNR 50MIT VOLUME:VOLUME 0121-0300 ZSE:CZVR</t>
  </si>
  <si>
    <t>15/0151    SEA via LMT 25MIT VOLUME:VOLUME 0151-0300 ZSE:ZOA</t>
  </si>
  <si>
    <t>15/0202 CANCEL ALL TMI ZSE:ZLC,CZVR</t>
  </si>
  <si>
    <t>15/0223 CANCEL ALL TMI ZSE:ALL</t>
  </si>
  <si>
    <t>14/1540   MIA via DDANY CSTAL 30 MIT EXCL:PROPS VOLUME:VOLUME 1800-2100 ZMA:F11</t>
  </si>
  <si>
    <t>14/1540    MIA via CSTAL 20 MIT EXCL:PROPS VOLUME:VOLUME 1800-2100 ZMA:ZJX</t>
  </si>
  <si>
    <t>14/1540    MIA via BNFSH 20 MIT EXCL:PROPS VOLUME:VOLUME 1800-2100 ZMA:ZJX</t>
  </si>
  <si>
    <t>14/1540    MIA via FROGZ 30 MIT EXCL:PROPS VOLUME:VOLUME 1800-2100 ZMA:ZJX</t>
  </si>
  <si>
    <t>14/1540    MIA via SNDBR 25 MIT EXCL:PROPS VOLUME:VOLUME 1800-2100 MIA:ZMA</t>
  </si>
  <si>
    <t>14/1540   MIA via VIICE 25 MIT EXCL:PROPS VOLUME:VOLUME 1800-2100 MIA:ZMA</t>
  </si>
  <si>
    <t>16/1545    EWR via CRANK 10 MIT VOLUME:VOLUME 1545-1800 N90:ZBW</t>
  </si>
  <si>
    <t>16/1545    EWR via SWEET 15 MIT VOLUME:VOLUME 1545-2200 N90:ZNY</t>
  </si>
  <si>
    <t>16/1545    EWR via SLT 20 MIT VOLUME:VOLUME 1545-2200 ZNY:ZOB</t>
  </si>
  <si>
    <t>16/1550    MIA via NOOKS 40 MIT TYPE:JET VOLUME:VOLUME 1600-2100 ZTL:CLT</t>
  </si>
  <si>
    <t>16/1550    MIA via HONID 30 MIT TYPE:JET VOLUME:VOLUME 1600-2100 ZTL:ATL</t>
  </si>
  <si>
    <t>16/1610    EWR via KIDDO 25 MIT TYPE:JET VOLUME:VOLUME 1610-2100 ZDC:ZTL</t>
  </si>
  <si>
    <t>16/1625    EWR via PLMMR 20 MIT TYPE:JET VOLUME:VOLUME 1625-2100 ZTL:ATL</t>
  </si>
  <si>
    <t>16/1625    EWR via KILNS 25 MIT TYPE:JET VOLUME:VOLUME 1625-2100 ZTL:CLT</t>
  </si>
  <si>
    <t>16/1635    MIA via NOOKS 40 MIT TYPE:JET VOLUME:VOLUME 1800-2100 ZTL:CLT</t>
  </si>
  <si>
    <t>16/1635    MIA via HONID 30 MIT TYPE:JET VOLUME:VOLUME 1800-2100 ZTL:ATL</t>
  </si>
  <si>
    <t>16/1635    MIA via ACORI 30 MIT TYPE:JET VOLUME:VOLUME 1800-2100 ZTL:ATL</t>
  </si>
  <si>
    <t>16/1743    MIA via NOOKS 10 MIT TYPE:JET VOLUME:VOLUME 1800-2100 ZTL:CLT</t>
  </si>
  <si>
    <t>16/1743    MIA via HONID 10 MIT TYPE:JET VOLUME:VOLUME 1800-2100 ZTL:ATL</t>
  </si>
  <si>
    <t>16/1743    MIA via ACORI 10 MIT TYPE:JET VOLUME:VOLUME 1800-2100 ZTL:ATL</t>
  </si>
  <si>
    <t>18/1800 MIA VIA ALL 10MIT ZJX:ZTL</t>
  </si>
  <si>
    <t>16/1752    STOP ZJX via BANKR 1750-2000 WX:Thunderstorms ZTL:ZJX</t>
  </si>
  <si>
    <t>16/1812    EWR via SLT CANCEL ZNY:ZOB</t>
  </si>
  <si>
    <t>16/1812    EWR via CRANK 15 MIT VOLUME:VOLUME 1815-2300 N90:ZBW</t>
  </si>
  <si>
    <t>16/1844    STOP ATL via SITTH EXCL:LARZZ 1844-2100 WX:Thunderstorms ZTL:ZJX</t>
  </si>
  <si>
    <t>16/1927    EWR via SWEET 15 MIT VOLUME:VOLUME 1945-2300 N90:ZNY</t>
  </si>
  <si>
    <t>16/1927    EWR via SLT 20 MIT VOLUME:VOLUME 1945-2300 ZNY:ZOB</t>
  </si>
  <si>
    <t>16/1930    EWR via DYLIN 15 MIT VOLUME:VOLUME 1945-2300 N90:ZDC</t>
  </si>
  <si>
    <t>Duration</t>
  </si>
  <si>
    <t>Duration (min)</t>
  </si>
  <si>
    <t>23/0045    ORD via FWA 30MIT VOLUME:VOLUME EXCL:NONE 2300-0300 ZAU:ZID</t>
  </si>
  <si>
    <t>28/2225    PIT via VINSE 40 MIT VOLUME:VOLUME 2359-0300 ZNY:PHL</t>
  </si>
  <si>
    <t>06/2253     EWR via GEE 25MIT EXCL:NONE VOLUME:VOLUME 2300-0300 ZOB:ZYZ</t>
  </si>
  <si>
    <t>06/2255     BOS via HANKK 25MIT EXCL:NONE VOLUME:VOLUME 2300-0300 ZOB:ZYZ</t>
  </si>
  <si>
    <t>09/0047     ORD LTFC CFR EXCL:NONE VOLUME:VOLUME 0047-0230 ZID:SDF</t>
  </si>
  <si>
    <t>04/0108 DCA via N90 STOP VOLUME:HOLDING EXCL:NONE 0108-0135 ZNY:N90</t>
  </si>
  <si>
    <t>06/2318    LGA via RKA 40 MIT VOLUME/VOLUME 0030-0330 ZBW:ZOB</t>
  </si>
  <si>
    <t>26/1616 DFW via WHINY 20 MIT VOLUME:VOLUME 2300-0300 ZFW:ZHU</t>
  </si>
  <si>
    <t>02/2227  CVG via UKATS 15MIT EXCL:PROPS VOLUME:VOLUME 2359-0300 ZID:ZOB</t>
  </si>
  <si>
    <t>02/2227  DAY via ROD 20MIT AS ONE EXCL:PROPS VOLUME:VOLUME 2359-0300 ZID:ZOB</t>
  </si>
  <si>
    <t>23/2250    JAX via LUNNI 20 MIT VOLUME:VOLUME 2300-0300 JAX:ZJX</t>
  </si>
  <si>
    <t>11/2231    LAX via BURGL 15 MIT AS ONE TYPE:JET VOLUME:VOLUME 2300-0300 ZLA:ZOA</t>
  </si>
  <si>
    <t>11/2231    LAX via ANJLL 15 MIT TYPE:JET VOLUME:VOLUME 2300-0300 SCT:ZLA</t>
  </si>
  <si>
    <t>10/1700    PHL via CFB   30 MIT EXCL:PROPS VOLUME:VOLUME 1800-2100 ZNY:ZBW</t>
  </si>
  <si>
    <t>14/0048    SLC via GCN 35 MIT PER STREAM TYPE:ALL VOLUME:VOLUME 0100-0500 ZLA:ZAB</t>
  </si>
  <si>
    <t>20/2245 MSP via MNOSO 15 MIT EXCL:PROPS VOLUME:VOLUME 0030-0300 ZMP:ZAU</t>
  </si>
  <si>
    <t>03/2128    IAH via ALL 5 MIT VOLUME:VOLUME EXCL:NONE 0030-0400 ZHU:ZJX ZAB</t>
  </si>
  <si>
    <t>15/2359   CMH via BUGZZ 15 MIT EXCL:PROPS VOLUME:VOLUME 2359-0400 CMH:ZOB</t>
  </si>
  <si>
    <t>15/2359   CMH via ESSIE 20 MIT EXCL:PROPS VOLUME:VOLUME 2359-0400 CMH:ZOB</t>
  </si>
  <si>
    <t>15/2359   CMH via CLPRR 20 MIT AS ONE EXCL:PROPS VOLUME:VOLUME 2359-0400 CMH:ZOB</t>
  </si>
  <si>
    <t>15/2359   CVG via UKATS 15MIT EXCL:PROPS VOLUME:VOLUME 2359-0400 ZID:ZOB</t>
  </si>
  <si>
    <t>02/0031    CLT via PARQR 25 MIT VOLUME:VOLUME 0045-0300 ZTL:ZID</t>
  </si>
  <si>
    <t>27/2257    PVD via JOHAR 45 MIT VOLUME:VOLUME 2230-0330 ZDC:ZJX</t>
  </si>
  <si>
    <t>27/2257    BDL via ELLDE 40 MIT VOLUME:VOLUME 2230-0330 ZDC:ZJX</t>
  </si>
  <si>
    <t>18/2300   MSY via SWEUP/SWB 45 MIT AS ONE VOLUME:VOLUME 2300-0230 ZHU:ZFW</t>
  </si>
  <si>
    <t>18/2300   MSY via AWDAD 25 MIT AS ONE VOLUME:VOLUME 2300-0230 MSY:ZHU</t>
  </si>
  <si>
    <t>18/2300   MSY via ALL CFR VOLUME:VOLUME Excl: I90 Departures 2300-0230 MSY:ZHU</t>
  </si>
  <si>
    <t>07/2359   IAD via WOJOW 40MIT EXCL:CRW VOLUME:VOLUME 2359-0400 ZDC:ZID</t>
  </si>
  <si>
    <t>07/2359   IAD via CAVLR 20MIT AS ONE EXCL:NONE VOLUME:VOLUME 2359-0400 PCT:ZDC</t>
  </si>
  <si>
    <t>07/2359   IAD via MOSLE 20MIT EXCL:NONE VOLUME:VOLUME 2359-0400 PCT:ZDC</t>
  </si>
  <si>
    <t>07/2359   IAD via KILMR 20MIT EXCL:NONE VOLUME:VOLUME 2359-0400 PCT:ZDC</t>
  </si>
  <si>
    <t>07/2359   IAD via HYPER 15MIT AS ONE EXCL:NONE VOLUME:VOLUME 2359-0400 PCT:ZNY</t>
  </si>
  <si>
    <t>15/2200   CLE via DOZRR 30MIT VOLUME:VOLUME 2200-0400 ZOB:ZYZ</t>
  </si>
  <si>
    <t>24/1851    MIA    VMC    ARR:09/12 DEP:08L/08R    AAR(Dyn):66 AAR Adjustment:OTHER    ADR:72</t>
  </si>
  <si>
    <t>24/1851    RSW    VMC    ARR:06 DEP:06    AAR(Strat):32    ADR:30</t>
  </si>
  <si>
    <t>24/1851    FLL    VMC    ARR:10L/10R DEP:10L/10R    AAR(Dyn):40 AAR Adjustment:OTHER    ADR:50</t>
  </si>
  <si>
    <t>24/1851    MCO    VMC    ARR:18R/17L DEP:18L/17R    AAR(Strat):86    ADR:86</t>
  </si>
  <si>
    <t>24/1851    TPA    VMC    ARR:19L/19R DEP:19L/19R    AAR(Strat):65    ADR:65</t>
  </si>
  <si>
    <t>16/2230    EWR    VMC    ARR:22L DEP:22R    AAR(Strat):40    ADR:38</t>
  </si>
  <si>
    <t>16/2230    TEB    VMC    ARR:ILS_19 DEP:24    AAR(Strat):32    ADR:30</t>
  </si>
  <si>
    <t>22/2356    ORD    VMC    ARR:09L/10C/10R DEP:10L/09R    AAR(Strat):114    ADR:114</t>
  </si>
  <si>
    <t>20/0055    MEM    VMC    ARR:36L/36R DEP:36L/36C    AAR(Strat):66    ADR:66</t>
  </si>
  <si>
    <t>20/0055    IND    VMC    ARR:23L/23R DEP:23L/23R    AAR(Strat):52    ADR:52</t>
  </si>
  <si>
    <t>04/2313    EWR    VMC    ARR:22L DEP:22R    AAR(Strat):30 ADR:38</t>
  </si>
  <si>
    <t>11/0156 Flow Constrained Area (Required) // TFC: MSY arrivals via MEI // NEW ROUTE: GPT SLIDD2 [PB:] [CDR:] // Modified? // As published? // UPT? Yes // Ad hoc? // True 0200$ 08D01A</t>
  </si>
  <si>
    <t>07/1750    JFK    VMC    ARR:31L/31R DEP:31R    AAR(Strat):44</t>
  </si>
  <si>
    <t>26/2135  DAB VMC ARR:07L DEP:07L AAR(Strat):23 ADR:23</t>
  </si>
  <si>
    <t>19/2100     TEB    VMC     ARR:19 DEP:24    AAR(Strat):32 ADR:30</t>
  </si>
  <si>
    <t>19/0936    EWR    VMC    ARR:04R DEP:04L    AAR(Strat):40    ADR:44</t>
  </si>
  <si>
    <t>19/0936    JFK    VMC    ARR:ILS_04R DEP:04L    AAR(Strat):36    ADR:38</t>
  </si>
  <si>
    <t>19/0936    MCO    VMC    ARR:36L DEP:35L/35R/36L/36R    AAR(Strat):22    ADR:72</t>
  </si>
  <si>
    <t>19/0936    BOS    VMC    ARR:04L/04R DEP:04L/04R/09    AAR(Strat):54    ADR:54</t>
  </si>
  <si>
    <t>19/1027    BOS    VMC    ARR:27/32 DEP:33L    AAR(Strat):40    ADR:40</t>
  </si>
  <si>
    <t>19/1031    BDL    VMC    ARR:06/33 DEP:06/33    AAR(Strat):25    ADR:25</t>
  </si>
  <si>
    <t>20/2100    YVR    IMC    ARR:26R/26R DEP:26L    AAR:36    ADR:25</t>
  </si>
  <si>
    <t>08/2359    DEN    LIMC    ARR:34R/35L/35R DEP:34L/8/25    AAR(Strat):48 ADR:64</t>
  </si>
  <si>
    <t>11/2130    MDW   VMC    ARR: 4R  DEP: 4R    AAR:28 ADR:28</t>
  </si>
  <si>
    <t>13/0020  BOI D/D +30/0020  (AND INCREASING) OTHER:EQUIPMENT</t>
  </si>
  <si>
    <t>16/1812    EWR via SWEET CANCEL N90:ZNY</t>
  </si>
  <si>
    <t>FullText</t>
  </si>
  <si>
    <t>KORD/KMDW DEPARTURES TO KMSP</t>
  </si>
  <si>
    <t>RouteREQ</t>
  </si>
  <si>
    <t>vATCSCC ADVZY 002 DCC 03/20/2020 N90 SWAP IMPLEMENTATION PLAN_FYI
VALID FOR 202100 THROUGH 210300
CONSTRAINED FACILITIES: ZNY
THIS ADVISORY IS FOR PLANNING PURPOSES ONLY. CUSTOMERS ARE
ENCOURAGED TO COMPLY WITH ALL vATCSCC ROUTE ADVISORIES. IF NO vATCSCC
ROUTE ADVISORIES ARE IN EFFECT, CUSTOMERS ARE ENCOURAGED TO FILE
PUBLISHED CDR'S AND NRP PROCEDURES AROUND KNOWN OR FORECASTED
WEATHER.
THE FOLLOWING DESTINATIONS ATL, CLT , MDW, AND ORD
SHOULD FILE NORMAL ROUTES. ZNY/vATCSCC WILL PROVIDE ALTERNATE ROUTES
TO THESE DESTINATIONS AS NEEDED. 
SWAP STATEMENT: SWAP IS POSSIBLE AFTER 1900Z FOR SCATTERED LINE OF
THUNDERSTORM DEVELOPING FROM SYR TO OHIO MOVING EASTWARD INTO ZNY. 
ISOLATED THUNDERSTORM MAY ALSO DEVELOP IN EASTERN PA AROUND THIS
TIME WITH POSSIBLE IMPACTS TO THE N/W GATES OF N90.  THE SCATTERED
LINE OF THUNDERSTORM MAY REACH THE N/W GATES BY 000Z. AS IT WEAKENS
ROUTE IMPACTS THIS AFTERNOON POSSIBLE TO Q818 THRU Q480. ROUTE
IMPACTS THIS EVENING POSSIBLE TO J6 THRU J75.
SEVERE WEATHER AVOIDANCE PLANS ARE POSSIBLE FOR THE ZNY AREA TODAY
AFTER 1900Z.
EXPECTED IMPACT AREA(S):  N/W GATES, WEST GATES
AZEZU-PAEPR-HANRI (L453-M201): IMPACTS ARE:  NOT EXPECTED
DITCH: IMPACTS ARE:  NOT EXPECTED
INTERNATIONAL DEPARTURES (EAST GATES) IMPACTS: NOT EXPECTED
PLANNED ALTERNATE DEPARTURE ROUTES:
POSSIBLE RERTES/CDR'S  WILL BE PROVIDED AS NECESSARY. 
ADDITIONAL DEPARTURE REROUTES MAY BE POSSIBLE FOR IMPACTS TO
EFFECTED AIRWAYS OUTSIDE ZNY. 
PLANNED ALTERNATE ARRIVAL ROUTES:
POSSIBLE RERTES/CDR'S  WILL BE PROVIDED AS NECESSARY
PLANNED OVERFLIGHT ROUTES:
POSSIBLE RERTES/CDR'S  WILL BE PROVIDED AS NECESSARY
ZNY HOTLINE EXPECTED AFT 23Z: https://zello.com/vatcscc_HL (PASSWORD 2777)
202100 - 210300
20/03/20 20:53</t>
  </si>
  <si>
    <t>SWAP</t>
  </si>
  <si>
    <t>NY METRO HOTLINE</t>
  </si>
  <si>
    <t>INFORMATIONAL</t>
  </si>
  <si>
    <t>DC METRO HOTLINE</t>
  </si>
  <si>
    <t>CDM GS CNX</t>
  </si>
  <si>
    <t>CDM GROUND STOP</t>
  </si>
  <si>
    <t>OPERATIONS PLAN</t>
  </si>
  <si>
    <t>JFK DIVERSION RECOVERY</t>
  </si>
  <si>
    <t>PHL DIVERSION RECOVERY</t>
  </si>
  <si>
    <t>vATCSCC ADVZY 004 DCC 03/20/2020 NY METRO HOTLINE
VALID FOR 202200 THROUGH 210300
THE NY METRO HOTLINE IS BEING ACTIVATED TO ADDRESS VOLUME IN THE PIT
FNO EVENT. THE LINK IS https://zello.com/vatcscc_HL, PASSWORD 2777.
PARTICIPATION IS ENCOURAGED FOR ZOB/ZNY/ZDC/ZAU/CZY/N90 AND VOLUNTARY
FOR OTHER FIRST TIER CENTERS. CUSTOMERS ARE INVITED TO JOIN
AT THE SAME LINK.
202100 - 210300
20/03/20 22:25</t>
  </si>
  <si>
    <t>ZOB/ZNY/ZDC/ZAU/CZY/N90</t>
  </si>
  <si>
    <t>vATCSCC ADVZY 003 DCC 03/20/2020 ROUTE RQD
NAME: ZNY_TO_PIT
IMPACTED AREA: ZNY
REASON: VOLUME
INCLUDE TRAFFIC: KJFK/KEWR/KLGA/KPHL DEPARTURES TO KPIT
VALID: ETD 202215 TO 210000
FACILITIES INCLUDED: ZNY/ZOB
PROBABILITY OF EXTENSION: MEDIUM
REMARKS: 
ASSOCIATED RESTRICTIONS: ZNY REQUESTS AOB FL300
MODIFICATIONS: 
ROUTE: 
ORIG    DEST    ROUTE
----    ----    -----
JFK     PIT     DEEZZ5 &gt;CANDR J60 PSB&lt; HAYNZ6
EWR LGA PIT     &gt;NEWEL J60 PSB&lt; HAYNZ6
PHL     PIT     &gt;PTW SARAA DANNR J60 PSB&lt; HAYNZ6
TMI ID: RRDCC003
202215-210000
20/03/20 22:16</t>
  </si>
  <si>
    <t>KJFK/KEWR/KLGA/KPHL DEPARTURES TO KPIT</t>
  </si>
  <si>
    <t>vATCSCC ADVZY 001 DCC 03/21/2020 ROUTE RQD
NAME: ZNY_TO_PIT
IMPACTED AREA: ZNY
REASON: VOLUME
INCLUDE TRAFFIC: KJFK/KEWR/KLGA/KPHL DEPARTURES TO KPIT
VALID: ETD 202215 TO 210130
FACILITIES INCLUDED: ZNY/ZOB
PROBABILITY OF EXTENSION: MEDIUM
REMARKS: 
ASSOCIATED RESTRICTIONS: ZNY REQUESTS AOB FL300
MODIFICATIONS: EXTENDS ROUTE THROUGH 0130Z
ROUTE: 
ORIG    DEST    ROUTE
----    ----    -----
JFK     PIT     DEEZZ5 &gt;CANDR J60 PSB&lt; HAYNZ6
EWR LGA PIT     &gt;NEWEL J60 PSB&lt; HAYNZ6
PHL     PIT     &gt;PTW SARAA DANNR J60 PSB&lt; HAYNZ6
TMI ID: RRDCC001
202215-210130
20/03/21 00:01</t>
  </si>
  <si>
    <t>vATCSCC ADVZY 001 DCC 03/20/2020 INFORMATIONAL
VALID FOR 202300 THROUGH 210300
USERS ARE ADVISED THAT *REAL WORLD* ZID IS IN PARTIAL ATC-0
(EAST AREA UNABLE TO PROVIDE ATC SERVICES ABOVE FL230).
IN LIGHT OF THIS, VATSIM PILOTS ARE ENCOURAGED TO FILE
PREFERRED ROUTES AND ***NOT TO FILE REAL WORLD ROUTES
VALID FOR FLIGHTS DEPARTING/ARRIVING TODAY***. THE REASON FOR
THIS IS BECAUSE THE REAL WORLD FLIGHTS ARE AVOIDING THE
AFFECTED AIRSPACE AND THIS WOULD CREATE EXCESS VOLUME FOR ZOB
AND ZDC WHICH IS *NOT* DESIRABLE.
202300 - 210300
20/03/20 14:23</t>
  </si>
  <si>
    <t>vATCSCC ADVZY 001 DCC 03/28/2020 ROUTE RQD
NAME: DCA_ARRIVALS
IMPACTED AREA: ZDC
REASON: VOLUME
INCLUDE TRAFFIC: KJFK/KEWR/KLGA/KPHL/KBOS/ZID/ZBW/ZJX/ZNY/ZOB/ZTL
                 DEPARTURES TO KDCA
VALID: ETD 282330 TO 290330
FACILITIES INCLUDED: ZDC
PROBABILITY OF EXTENSION: LOW
REMARKS: SKILS NA
ASSOCIATED RESTRICTIONS: ZDC REQUESTS 20MIT
                         ZNY REQUESTS 25MIT OVER J174
MODIFICATIONS: ADDS ZTL TO ROUTE
ROUTE: 
ORIG             DEST    ROUTE
----             ----    -----
JFK              DCA     &gt;WAVEY EMJAY J174 ZIZZI ATR
                          V308 LAFLN&lt; DEALE3
ZNY (-JFK -PHL)  DCA     &gt;BIGGY J75 MXE&lt; CLIPR2
PHL              DCA     &gt;MXE&lt; CLIPR2
ZBW              DCA     &gt;EMJAY J174 ZIZZI ATR V308
                          LAFLN&lt; DEALE3
ZID              DCA     &gt;HVQ&lt; TRUPS4
ZID              DCA     &gt;BKW&lt; TRUPS4
ZOB              DCA     &gt;BUCKO&lt; FRDMM5
ZJX              DCA     &gt;WAVES&lt; CAPSS3
ZTL              DCA     &gt;KIWII WAVES&lt; CAPSS3
TMI ID: RRDCC001
282330-290330
20/03/28 17:59</t>
  </si>
  <si>
    <t>vATCSCC ADVZY 002 DCC 03/28/2020 DC METRO HOTLINE
VALID FOR 282330 THROUGH 290330
THE DC METRO HOTLINE IS BEING ACTIVATED TO ADDRESS VOLUME IN THE DCA
CHERRY BLOSSOM EVENT. THE LINK IS https://zello.com/vatcscc_HL, PASSWORD 2779. PARTICIPATION IS ENCOURAGED FOR ZOB/ZNY/ZDC/ZJX/ZTL/ZBW/N90 AND VOLUNTARY
FOR OTHER FIRST TIER CENTERS. CUSTOMERS ARE INVITED TO JOIN
AT THE SAME LINK.
282330 - 290330
20/03/28 22:16</t>
  </si>
  <si>
    <t>ZOB/ZNY/ZDC/ZJX/ZTL/ZBW/N90</t>
  </si>
  <si>
    <t>vATCSCC ADVZY 001 ZDC 03/29/2020 CDM GROUND STOP
CTL ELEMENT: DCA
ELEMENT TYPE: APT
ADL TIME: 0031Z
GROUND STOP PERIOD: 29/0030Z - 29/0115Z
CUMULATIVE PROGRAM PERIOD: 23/0026Z - 23/0115Z
FLT INCL: ZNY DEPARTURES TO DCA
ADDITIONAL DEP FACILITIES INCLUDED: 
CURRENT TOTAL, MAXIMUM, AVERAGE DELAYS: 90/45/15
PREVIOUS TOTAL, MAXIMUM, AVERAGE DELAYS: 
NEW TOTAL, MAXIMUM, AVERAGE DELAYS: 90/45/15
PROBABILITY OF EXTENSION: MEDIUM
IMPACTING CONDITION: VOLUME / VOLUME
COMMENTS: 
290030-290115
20/03/29 00:31</t>
  </si>
  <si>
    <t>vATCSCC ADVZY 003 DCA 03/29/2020 CDM GS CNX
CTL ELEMENT: DCA
ELEMENT TYPE: APT
ADL TIME: 0100Z
GS CNX PERIOD: 29/0026Z - 29/0100Z
FLIHTS MAY RECEIVE NEW EDCTS DUE TO AN ACTIVE AFP: 
COMMENTS: STOP WAVEY UNTIL 0145Z
290026-290100
20/03/29 01:00</t>
  </si>
  <si>
    <t>vATCSCC ADVZY 003 ZDV 04/04/2020 CDM GROUND STOP
CTL ELEMENT: DEN
ELEMENT TYPE: APT
ADL TIME: 0125Z
GROUND STOP PERIOD: 04/0130Z - 04/0200Z
CUMULATIVE PROGRAM PERIOD: 04/0130Z - 04/0200Z
FLT INCL: 
ADDITIONAL DEP FACILITIES INCLUDED: ZAB
CURRENT TOTAL, MAXIMUM, AVERAGE DELAYS: 
PREVIOUS TOTAL, MAXIMUM, AVERAGE DELAYS: 
NEW TOTAL, MAXIMUM, AVERAGE DELAYS: 
PROBABILITY OF EXTENSION: MEDIUM
IMPACTING CONDITION: VOLUME / VOLUME
COMMENTS: 
040125-040200
20/04/04 01:25</t>
  </si>
  <si>
    <t>vATCSCC ADVZY 007 MSP/ZMP 01/23/2021 CDM GROUND STOP
CTL ELEMENT: MSP
ELEMENT TYPE: APT
ADL TIME: 0240Z
GROUND STOP PERIOD: 23/0156Z - 23/0300Z
CUMULATIVE PROGRAM PERIOD: 23/0156Z - 23/0300Z
FLT INCL: ALL_FLIGHTS
DEP FACILITIES INCLUDED: (Manual) ZMP ZAU ZOB ZKC ZID ZDV
PROBABILITY OF EXTENSION: LOW
IMPACTING CONDITION: VOLUME / VOLUME
COMMENTS: EXTENDS GS
230156 - 230300
21/01/23 02:40</t>
  </si>
  <si>
    <t>(Manual) ZMP ZAU ZOB ZKC ZID ZDV</t>
  </si>
  <si>
    <t>Jeremy P | ZNY C1 ï¿½ 02/28/2020 17:07</t>
  </si>
  <si>
    <t>Other</t>
  </si>
  <si>
    <t>Jeremy P | ZNY C1 ï¿½ 03/20/2020 10:23</t>
  </si>
  <si>
    <t>N90 SWAP IMPLEMENTATION PLAN_FYI</t>
  </si>
  <si>
    <t>Jeremy P | ZNY C1 ï¿½ 03/20/2020 16:54</t>
  </si>
  <si>
    <t>Jeremy P | ZNY C1 ï¿½ 03/20/2020 18:16</t>
  </si>
  <si>
    <t>Hotline</t>
  </si>
  <si>
    <t>Jeremy P | ZNY C1 ï¿½ 03/20/2020 18:25</t>
  </si>
  <si>
    <t>Jeremy P | ZNY C1 ï¿½ 03/20/2020 20:01</t>
  </si>
  <si>
    <t>KJFK/KEWR/KLGA/KPHL/KBOS/ZID/ZBW/ZJX/ZNY/ZOB/ZTL</t>
  </si>
  <si>
    <t>Jeremy P | ZNY C1 ï¿½ 03/28/2020 13:47</t>
  </si>
  <si>
    <t>Jeremy P | ZNY C1 ï¿½ 03/28/2020 18:17</t>
  </si>
  <si>
    <t>Jeremy P | ZNY C1 ï¿½ 03/28/2020 20:31</t>
  </si>
  <si>
    <t>Jeremy P | ZNY C1 ï¿½ 03/28/2020 21:01</t>
  </si>
  <si>
    <t>vATCSCC ADVZY 001 DCC 04/02/2020 OPERATIONS PLAN
EVENT TIME: 021500 - AND LATER
_________________________________________________________________________
THESE ARE THE TRAFFIC MANAGEMENT INITIATIVES
DISCUSSED ALREADY IN ORDER TO MANAGE CTP AND
NON-CTP TRAFFIC. CZY EXPRESSED POSSIBLE
STAFFING CONSTRAINTS, ZDC ADVISED 2 CONTROLLERS
CURRENTLY PLANNED (SUBJ TO CHANGE), ZNY WILL
HAVE 1 CENTER CONTROLLER, ZOB COULD EXPERIENCE
HIGH VOLUME AND/OR COMPLEXITY IN THEIR AIRSPACE
FOR MERGING TRAFFIC AND ANTICIPATED POPULARITY
OF REGIONAL/DOMESTIC ROUTES.
_________________________________________________________________________
TERMINAL ACTIVE:
NONE
TERMINAL PLANNED:
-ZBW STAFFING BDL
-ZDC STAFFING IAD
-ZDV STAFFING DEN
-ZFW STAFFING DFW
-ZID STAFFING SDF
-ZMP STAFFING MSP
-ZNY STAFFING PHL, EWR, LGA, SWF
-ZOB STAFFING DTW
-ZTL STAFFING ATL
TERMINAL CONSTRAINTS:
-CZY ADVISED UNABLE TO STAFF DELIVERY POSITION
 FOR REROUTES NOT PRE-COORDINATED AND PUBLISHED
 TO PILOTS.
ACTIVE ROUTES:
NONE
PLANNED ROUTES:
AFTER 04/1900    -NO_Q22_1 FOR ATL TO ZNY (-PHL) EXPECTED
AFTER 04/1900    -NO_Q22_3 FOR ATL TO BOS &amp; PHL EXPECTED
AFTER 04/1900    -YYZ_TO_ZNY_WEST EXPECTED
AFTER 04/2000    -ORD TO BOS VIA PREFERRED ROUTES
AFTER 04/2000    -PCT_SELECT_TO_BOS POSSIBLE
ENROUTE CONSTRAINTS:
NONE
ATC STATUS:
NONE
NEXT PLANNING WEBINAR: NA
021500-AND LATER
20/04/02 22:17</t>
  </si>
  <si>
    <t>Jeremy P | ZNY C1 ï¿½ 04/02/2020 18:18</t>
  </si>
  <si>
    <t>ZLA/ZAB/ZMP/ZLC/ZKC DEPARTURES TO KDEN</t>
  </si>
  <si>
    <t>vATCSCC ADVZY 002 DCC 04/02/2020 ROUTE PLN
NAME: DEN_METROPLEX_ARRIVALS
IMPACTED AREA: ZDV
REASON: OTHER/OTHER
INCLUDE TRAFFIC: ZLA/ZAB/ZMP/ZLC/ZKC DEPARTURES TO KDEN
VALID: ETD 032359 TO 040400
FACILITIES INCLUDED: ZAB/ZDV/ZKC/ZLA/ZLC/ZMP
PROBABILITY OF EXTENSION: LOW
REMARKS: ROUTES FOR METROPLEX IMPLEMENTATION
ASSOCIATED RESTRICTIONS: 
MODIFICATIONS: 
ROUTE: 
ORIG    DEST    ROUTE
----    ----    -----
LAX     DEN     DOTSS2 &gt;CLEEE EED J236 TBC SHNPS&lt; TBARR1
SLC     DEN     RUGGD1 &gt;PERTY KAMPR&lt; LONGZ1
MCI     DEN     WLDCT5 &gt;SLN J24 OATHE&lt; CLASH1
MSP     DEN     MRBIL1 &gt;YOOPR SHNPS&lt; TBARR1
PHX     DEN     ATOMK3 &gt;ABQ ALS GNDLA&lt; TBARR1
LAS     DEN     STAAV8 &gt;STAAV TRALR NICLE BUMMP&lt; SSKII1
ZLA     DEN     &gt;HBU&lt; POWDR1 (NON-RNAV)
ZAB     DEN     &gt;HBU&lt; LARKS1 (NON-RNAV)
ZMP     DEN     &gt;LBF&lt; SAYGE2 (NON-RNAV OPTION 1)
ZMP     DEN     &gt;BFF&lt; LANDR1 (NON-RNAV OPTION 2)
ZLC     DEN     &gt;MBW&lt; RAMMS7 (NON-RNAV)
TMI ID: RRDCC002
032359-040400
20/04/02 22:35</t>
  </si>
  <si>
    <t>Jeremy P | ZNY C1 ï¿½ 04/02/2020 18:36</t>
  </si>
  <si>
    <t>CYYZ DEPARTURES TO KJFK/KEWR/KLGA/KPHL/KTEB/KMMU/KCDW</t>
  </si>
  <si>
    <t>vATCSCC ADVZY 003 DCC 04/02/2020 ROUTE RQD
NAME: YYZ_TO_ZNY_WEST
IMPACTED AREA: ZBW
REASON: VOLUME/VOLUME
INCLUDE TRAFFIC: CYYZ DEPARTURES TO KJFK/KEWR/KLGA/KPHL/KTEB/KMMU/KCDW
VALID: ETD 041900 TO 050000
FACILITIES INCLUDED: CZY/ZNY/ZOB
PROBABILITY OF EXTENSION: LOW
REMARKS: ROUTES TO PROTECT IGN FLOWS IN ZBW/ZNY AIRSPACE
ASSOCIATED RESTRICTIONS: SEE NTML FOR MIT/MINIT RESTRICTIONS
MODIFICATIONS: REMOVED RIGUS FIX FROM PHL ROUTE
ROUTE: 
ORIG    DEST    ROUTE
----    ----    -----
YYZ     JFK     RIGUS4 &gt;MIKKY JHW J70 LVZ&lt; LENDY6
YYZ     EWR     RIGUS4 &gt;MIKKY SLT&lt; FQM3
YYZ     LGA     RIGUS4 &gt;MIKKY ETG&lt; MIP4
YYZ     PHL     RIGUS4 &gt;PSB&lt; BOJID2
TMI ID: RRDCC003
041900-050000
20/04/02 22:43
 (Notification: @unknown-role)</t>
  </si>
  <si>
    <t>Jeremy P | ZNY C1 ï¿½ 04/02/2020 18:44</t>
  </si>
  <si>
    <t>KATL DEPARTURES TO KJFK/KEWR/KLGA/KPHL/KTEB</t>
  </si>
  <si>
    <t>vATCSCC ADVZY 001 DCC 04/03/2020 ROUTE RQD
NAME: FLORIDA_TO_NE_3_PARTIAL
IMPACTED AREA: ZNY
REASON: VOLUME/VOLUME
INCLUDE TRAFFIC: KATL DEPARTURES TO KJFK/KEWR/KLGA/KPHL/KTEB
VALID: ETD 041730 TO 042359
FACILITIES INCLUDED: ZID/ZNY/ZOB/ZTL
PROBABILITY OF EXTENSION: LOW
REMARKS: ROUTES ATL TO NY METS + PHL
ASSOCIATED RESTRICTIONS: SEE NTML FOR MIT/MINIT RESTRICTIONS
MODIFICATIONS: 
ROUTE: 
ORIG    DEST    ROUTE
----    ----    -----
ATL     EWR     &gt;RAFTN FLM J43 ROD KLYNE Q29 DORET J584 SLT&lt; FQM3
ATL     LGA     &gt;RAFTN FLM J43 ROD KLYNE Q29 WWSHR TEESY J146 ETG&lt; MIP4
ATL     JFK     &gt;RAFTN FLM J43 ROD KLYNE Q29 JHW J70 LVZ&lt; LENDY6
ATL     TEB     &gt;RAFTN FLM J43 ROD KLYNE Q29 JHW&lt; LVZ4
ATL     PHL     &gt;RAFTN FLM J43 ROD APE JST&lt; BOJID2
TMI ID: RRDCC001
041730-042359
20/04/03 15:42</t>
  </si>
  <si>
    <t>Jeremy P | ZNY C1 ï¿½ 04/03/2020 11:44</t>
  </si>
  <si>
    <t>vATCSCC ADVZY 002 DCC 04/03/2020 ROUTE RMD
NAME: DEN_METROPLEX_ARRIVALS
IMPACTED AREA: ZDV
REASON: OTHER/OTHER
INCLUDE TRAFFIC: ZLA/ZAB/ZMP/ZLC/ZKC DEPARTURES TO KDEN
VALID: ETD 032359 TO 040400
FACILITIES INCLUDED: ZAB/ZDV/ZKC/ZLA/ZLC/ZMP
PROBABILITY OF EXTENSION: LOW
REMARKS: ROUTES FOR METROPLEX IMPLEMENTATION, REPLACES ADVZY 002 (04/02/20)
ASSOCIATED RESTRICTIONS: 
MODIFICATIONS: CORRECTS MSP ROUTE STRING; MAKES ROUTE RECOMMENDED; ADDED ZMP
               ROUTE OPTIONS
ROUTE: 
ORIG    DEST    ROUTE
----    ----    -----
LAX     DEN     DOTSS2 &gt;CLEEE EED J236 TBC BUMMP&lt; SKKII1
SLC     DEN     RUGGD1 &gt;PERTY KAMPR&lt; LONGZ1
MCI     DEN     WLDCT5 &gt;SLN J24 OATHE&lt; CLASH1
MSP     DEN     SCHEP9 &gt;ONL PORDR&lt; AALLE1
PHX     DEN     ATOMK3 &gt;ABQ ALS GNDLA&lt; TBARR1
LAS     DEN     STAAV8 &gt;STAAV TRALR NICLE BUMMP&lt; SSKII1
ZLA     DEN     &gt;HBU&lt; POWDR1 (NON-RNAV)
ZAB     DEN     &gt;HBU&lt; LARKS1 (NON-RNAV)
ZMP     DEN     &gt;SNY&lt; LANDR1 (NON-RNAV TYPE:JETS N OF HUTEP ALT:AOA270)
ZMP     DEN     &gt;YANKI&lt; LANDR1 (NON-RNAV TYPE:JETS HUTEP TO ZMP29/39 BDRY
                 ALT:AOA270)
ZMP     DEN     &gt;LBF&lt; SAYGE2 (NON-RNAV TYPE:JETS S OF ZMP29/39 BDRY
                 ALT:AOA270)
ZLC     DEN     &gt;MBW&lt; RAMMS7 (NON-RNAV)
TMI ID: RRDCC002
032359-040400
20/04/03 16:52</t>
  </si>
  <si>
    <t>Jeremy P | ZNY C1 ï¿½ 04/03/2020 13:01</t>
  </si>
  <si>
    <t>vATCSCC ADVZY 003 DCC 04/03/2020 OPERATIONS PLAN
EVENT TIME: 03/1551 - AND LATER
_________________________________________________________________________
DEN METROPLEX ARRIVAL RTES UPDATED TO REFLECT ZMP LOA CHANGES. FNO
BEGINNING AT 2359. KEEPING AN EYE ON ZHU TSTM IMPACTS TO DEP RTES.
CTP RTE MTG AT 21Z, RTES TO BE PUBLISHED FOLLOWING DISCUSSION. ZNY WILL
DISCUSS WITH ZJX &amp; ZMA THE NEED FOR RTES. SO FAR, ATL &amp; CLT ARE BEING
RTED DOWN THE W COAST OF FL; ZNY PLANS TO RTE TFC VIA NE_TO_FL_VIA_J121_2
AND PROVIDE ZDC MIT. THE ARS ARE EXPECTED TO BE CLOSED TO DOMESTIC TFC
N/B &amp; S/B. ZJX/ZMA WILL TACTICALLY RTE NE TFC DESTINED ZMA TO THE E COAST
OF FL IF VOLUME DICTATES.
ATL WILL RTE TFC TO JFK, EWR, LGA, TEB, &amp; PHL VIA WESTERN STARS ON ADVZY
001 (APR 3). REMAINING DESTS (INCL BOS/DCMETS) ON PREF RTES. CLT WILL RTE
NE TFC THRU ZDC ON PREF RTES. ZAU TO ZBW/ZNY/ZDC REMAIN ON PREF RTES
THRU ZOB.
_________________________________________________________________________
TERMINAL ACTIVE:
NONE
TERMINAL PLANNED:
AFTER 04/0000    -DEN GROUND STOP PSBL
--CTP--
-ZBW STAFFING BDL
-ZDC STAFFING IAD
-ZDV STAFFING DEN
-ZFW STAFFING DFW
-ZID STAFFING SDF
-ZMP STAFFING MSP
-ZNY STAFFING PHL, EWR, LGA, SWF
-ZTL STAFFING ATL
TERMINAL CONSTRAINTS:
ATL - DELTAVA GROUP FLIGHT TO DEN
DAL - SWAVIRTUAL GROUP FLIGHT TO DEN
DFW - JOINAVA &amp; AAVIRTUAL GROUP FLIGHTS TO DEN
IAH - UNITED SOCIAL CLUB GROUP FLIGHT TO DEN
IAH/HOU - TSTMS
MSP - DELTAVA GROUP FLIGHT TO DEN
PHX - CANADIAN XPRESS GROUP FLIGHT TO DEN
SEA - DELTAVA GROUP FLIGHT FROM DEN
SLC - DELTAVA GROUP FLIGHT FROM DEN
ENROUTE ACTIVE:
UNTIL 04/0400 -DEN_METROPLEX_ARRIVALS
AFTER 04/1730 -FLORIDA_TO_NE_3_PARTIAL
AFTER 04/1900 -YYZ_TO_ZNY_WEST
ENROUTE PLANNED:
AFTER 04/1900    -NE_TO_FLORIDA_VIA_J121_2 PSBL
AFTER 04/1900    -FLORIDA_TO_NE_1 PSBL
ENROUTE CONSTRAINTS:
ZHU - TSTMS
ATC STATUS:
NONE
NEXT PLANNING WEBINAR: NA
031551-AND LATER
20/04/03 17:51</t>
  </si>
  <si>
    <t>Jeremy P | ZNY C1 ï¿½ 04/03/2020 14:01</t>
  </si>
  <si>
    <t>vATCSCC ADVZY 004 DCC 04/03/2020 OPERATIONS PLAN
EVENT TIME: 032331 - AND LATER
_________________________________________________________________________
ZDV EXPRESSED CONCERN W/ METROPLEX FOR THE FNO. ALL ZDV1 FACS SHOULD BE
AWARE OF RTES. ZDV RUNNING 4 CTRS W/ EXPECTED ARR VOL CONSTRAINTS.
USING THE W CST OF FL TO TAKE THE BULK OF THE DOMESTIC TFC. Q77/Q87 WILL
BE USED TO GET TO THE NE FROM ZJX/ZMA. J121_2 WILL BE USED FOR NE TO FL,
ALL SE STAFFING IS GOOD. ZJX/ATL USING LOA RTES B/W FACS, NO ONE WILL USE
ARS. ZMA WILL START WITH 20MIT ALL FIXES FOR ARRIVALS.
ATL USING RTE THRU ZID TO GET TO ZNY, EVERYTHING ELSE ON PREF RTES. ZOB
HANDLING ONLY FNT.WYNDE1 RTE TO ORD (CTP), ADVSD THEY CAN HANDLE EXTRA
VOL FROM YYZ TO/FM ZNY, ATL TO ZNY, &amp; ORD TO THE NE. THEY MIGHT NEED TO
TUNNEL YYZ TO ZNY BELOW ROD/Q29 TFC.
ZDC FULLY STAFFING IAD W/ ADHOC STAFFING FOR THE REST OF PCT/ZDC.
_________________________________________________________________________
TERMINAL ACTIVE:
NONE
TERMINAL PLANNED:
AFTER 04/0000    -DEN GS POSSIBLE
--CTP--
-ZBW STAFFING BDL
-ZDC STAFFING IAD
-ZDV STAFFING DEN
-ZFW STAFFING DFW
-ZID STAFFING SDF
-ZMP STAFFING MSP
-ZNY STAFFING PHL,EWR,LGA,SWF
-ZTL STAFFING ATL
TERMINAL CONSTRAINTS:
ATL - DELTAVA GRP FLT TO DEN
DAL - SWAVIRTUAL GRP FLT TO DEN
DFW - JOINAVA &amp; AAVIRTUAL GRP FLTS TO DEN
IAH - UNITED SOCIAL CLUB GRP FLT TO DEN
IAH/HOU - TS
MSP - DELTAVA GRP FLT TO DEN
PHX - CANADIAN XPRESS GRP FLT TO DEN
SEA - DELTAVA GRP FLT FROM DEN
SLC - DELTAVA GRP FLT FROM DEN
ENROUTE ACTIVE:
UNTIL 04/0400 -DEN_METROPLEX_ARRIVALS
AFTER 04/1900 -YYZ_TO_ZNY_WEST
ENROUTE PLANNED:
AFTER 04/1700    -FCA001:ZTL_TO_MIA
AFTER 04/1730    -FCAFL3:FLORIDA_TO_NE_3_PARTIAL
AFTER 04/1800    -FCA002:MCO_TO_ZMA
AFTER 04/1900    -FCA003:ZJX_ZMA_OPTS_NE
AFTER 04/1900    -NE_TO_FLORIDA_VIA_J121_2
AFTER 04/1900    -FLORIDA_TO_NE_1 POSSIBLE
ENROUTE CONSTRAINTS:
ZOB - PIT WILL NOT BE STAFFED
ATC STATUS:
NEXT PLANNING WEBINAR: NA
032331-AND LATER
20/04/03 23:31</t>
  </si>
  <si>
    <t>Jeremy P | ZNY C1 ï¿½ 04/03/2020 19:41</t>
  </si>
  <si>
    <t>KATL/KMCO DEPARTURES TO KMIA</t>
  </si>
  <si>
    <t>vATCSCC ADVZY 005 DCC 04/03/2020 FCA RQD
NAME: FCA004:ATL_MCO_TO_MIA
IMPACTED AREA: ZMA
REASON: VOLUME/VOLUME
INCLUDE TRAFFIC: KATL/KMCO DEPARTURES TO KMIA
VALID: ETD 041700 TO 050000
FACILITIES INCLUDED: ZJX/ZMA/ZTL
PROBABILITY OF EXTENSION: LOW
REMARKS: UPDATED SECOND OPTION MCO TO MIA VIA KLMAN
ASSOCIATED RESTRICTIONS: ZMA 20MIT ALL FIXES. SEGMENTS BETWEEN &gt;&lt; ARE MANDATORY. 2ND MCO TO MIA ROUTE WILL BE TACTICALLY ASSIGNED WHEN NEEDED.
MODIFICATIONS: COMBINED FCA001 AND FCA002 FROM THE OPS PLAN TO ENCOMPASS BOTH ATL/MCO DEPARTURES TO MIA
ROUTE: 
ORIG    DEST    ROUTE
----    ----    -----
ATL     MIA     BANNG2 &gt;LUCKK HONID BULZI NICKI Q81 ENDEW JUULI&lt; SSCOT5
MCO     MIA     &gt;MLB&lt; HILEY7
MCO     MIA     KLMAN RSW CYY SSCOT5
TMI ID: RRDCC005
041700-050000
20/04/03 23:54</t>
  </si>
  <si>
    <t>Jeremy P | ZNY C1 ï¿½ 04/03/2020 19:55</t>
  </si>
  <si>
    <t>ALL DEPARTURES THROUGH ZJX/ZMA</t>
  </si>
  <si>
    <t>vATCSCC ADVZY 001 DCC 04/04/2020 FCA RQD
NAME: FCA003:ARS_CLOSED
IMPACTED AREA: ZJX/ZMA
REASON: VOLUME/VOLUME
INCLUDE TRAFFIC: ALL DEPARTURES THROUGH ZJX/ZMA
VALID: ETD 041900 TO 042300
FACILITIES INCLUDED: ZJX/ZMA
PROBABILITY OF EXTENSION: LOW
REMARKS: 
ASSOCIATED RESTRICTIONS: 
MODIFICATIONS: 
ROUTE: 
ORIG    DEST    ROUTE
----    ----    -----
ZJX ZMA UNKN    UPT RTE:ARS CLOSED. PLEASE FILE VIA Q87/Q97 OR OTHER
                ALTERNATE ROUTING.
TMI ID: RRDCC001
041900-042300
20/04/04 00:00</t>
  </si>
  <si>
    <t>ZBW/ZDC/ZNY DEPARTURES TO KMIA</t>
  </si>
  <si>
    <t>vATCSCC ADVZY 002 DCC 04/04/2020 ROUTE RMD
NAME: NE_TO_FLORIDA_VIA_J121_2_PARTIAL
IMPACTED AREA: ZMA
REASON: VOLUME/VOLUME
INCLUDE TRAFFIC: ZBW/ZDC/ZNY DEPARTURES TO KMIA
VALID: ETD 041730 TO 042300
FACILITIES INCLUDED: ZBW/ZDC/ZJX/ZMA/ZNY
PROBABILITY OF EXTENSION: LOW
REMARKS: 
ASSOCIATED RESTRICTIONS: ZMA 20MIT ALL FIXES
MODIFICATIONS: ROUTE IS RECOMMENDED TO AVOID THE ARS (VIA ADVZY 001/FCA003)
ROUTE: 
ORIG               DEST    ROUTE
----               ----    -----
ZBW                MIA     HTO J174 ORF J121 BARTL JROSS Q409 ENEME Q65
                           DOFFY JUULI SSCOT5
ZNY (-JFK -PHL)    MIA     WHITE J209 ORF J121 BARTL JROSS Q409 ENEME Q65
                           DOFFY JUULI SSCOT5
JFK                MIA     WAVEY EMJAY J174 ORF J121 BARTL JROSS Q409 ENEME
                           Q65 DOFFY JUULI SSCOT5
PHL                MIA     OOD TEBEE HAYDO SBY J209 ORF J121 BARTL JROSS
                           Q409 ENEME Q65 DOFFY JUULI SSCOT5
IAD DCA BWI        MIA     COLIN J61 HUBBS J193 HCM ISO J121 BARTL JROSS
                           Q409 ENEME Q65 DOFFY JUULI SSCOT5
TMI ID: RRDCC002
041730-042300
20/04/04 00:07</t>
  </si>
  <si>
    <t>Jeremy P | ZNY C1 ï¿½ 04/03/2020 20:09</t>
  </si>
  <si>
    <t>Jeremy P | ZNY C1 ï¿½ 04/03/2020 21:25</t>
  </si>
  <si>
    <t>vATCSCC ADVZY 004 ZDV 04/04/2020 CDM GROUND STOP
CTL ELEMENT: DEN
ELEMENT TYPE: APT
ADL TIME: 0145Z
GROUND STOP PERIOD: 04/0130Z - 04/0215Z
CUMULATIVE PROGRAM PERIOD: 04/0130Z - 04/0215Z
FLT INCL: 
ADDITIONAL DEP FACILITIES INCLUDED: ZAB
CURRENT TOTAL, MAXIMUM, AVERAGE DELAYS: 
PREVIOUS TOTAL, MAXIMUM, AVERAGE DELAYS: 
NEW TOTAL, MAXIMUM, AVERAGE DELAYS: 
PROBABILITY OF EXTENSION: MEDIUM
IMPACTING CONDITION: VOLUME / VOLUME
COMMENTS: 
USER UPDATES MUST BE RECEIVED BY: 00/0001Z
040125-040215
20/04/04 01:45</t>
  </si>
  <si>
    <t>Jeremy P | ZNY C1 ï¿½ 04/03/2020 21:45</t>
  </si>
  <si>
    <t>vATCSCC ADVZY 005 ZDV 04/04/2020 CDM GS CNX
CTL ELEMENT: DEN
ELEMENT TYPE: APT
ADL TIME: 0153Z
GS CNX PERIOD: 04/0130Z - 04/0153Z
FLIGHTS MAY RECEIVE NEW EDCTS DUE TO AN ACTIVE AFP: 
COMMENTS: CFR PHX TO DEN VIA TMU LINE
040130-040153
20/04/04 01:53</t>
  </si>
  <si>
    <t>Jeremy P | ZNY C1 ï¿½ 04/03/2020 21:53</t>
  </si>
  <si>
    <t>ZAB DEPARTURES TO KDEN</t>
  </si>
  <si>
    <t>vATCSCC ADVZY 006 DCC 04/04/2020 ROUTE RQD
NAME: ZDV_ARRIVALS
IMPACTED AREA: ZDV
REASON: VOLUME / VOLUME
INCLUDE TRAFFIC: ZAB DEPARTURES TO KDEN
VALID: ETD 040330 TO 040400
FACILITIES INCLUDED: ZAB/ZDV
PROBABILITY OF EXTENSION: LOW
REMARKS: 
ASSOCIATED RESTRICTIONS: 
MODIFICATIONS: 
ROUTE: 
ORIG    DEST    ROUTE
----    ----    -----
ZAB     DEN     &gt;NVVER&lt; TBARR1
ZAB     DEN     &gt;ALS&lt; LARKS2 (NON-RNAV)
TMI ID: RRDCC006
040330-040400
20/04/04 03:30</t>
  </si>
  <si>
    <t>Jeremy P | ZNY C1 ï¿½ 04/03/2020 23:33</t>
  </si>
  <si>
    <t>ZNY/N90/ZBW/A90/ZDC/PCT/ZOB/ZMA/ZJX/ZTL</t>
  </si>
  <si>
    <t>EAST COAST HOTLINE_FYI</t>
  </si>
  <si>
    <t>vATCSCC ADVZY 007 DCC 04/04/2020 EAST COAST HOTLINE_FYI
VALID FOR 041532 THROUGH 050000
THE EAST COAST HOTLINE IS BEING ACTIVATED TO ADDRESS VOLUME ISSUES
ON THE EAST COAST. ZNY/N90/ZBW/A90/ZDC/PCT/ZOB/ZMA/ZJX/ZTL ARE
ENCOURAGED TO JOIN. ALL OTHER TOWERS OR PARTICIPANTS ARE WELCOME
TO JOIN.
041532 - 050000
20/04/04 15:34</t>
  </si>
  <si>
    <t>Jeremy P | ZNY C1 ï¿½ 04/04/2020 11:35</t>
  </si>
  <si>
    <t>KBOS DEPARTURES TO KJFK</t>
  </si>
  <si>
    <t>vATCSCC ADVZY 008 DCC 04/04/2020 ROUTE RMD
NAME: BOS_JFK_IGN
IMPACTED AREA: ZBW
REASON: VOLUME / VOLUME
INCLUDE TRAFFIC: KBOS DEPARTURES TO KJFK
VALID: ETD 041630 TO 042359
FACILITIES INCLUDED: ZBW/ZNY
PROBABILITY OF EXTENSION: LOW
REMARKS: 
ASSOCIATED RESTRICTIONS: 
MODIFICATIONS: 
ROUTE: 
ORIG    DEST    ROUTE
----    ----    -----
BOS     JFK     HYLND5 &gt;HYLND CAM ALB IGN&lt; IGN1
TMI ID: RRDCC008
041630-042359
20/04/04 16:37</t>
  </si>
  <si>
    <t>Jeremy P | ZNY C1 ï¿½ 04/04/2020 12:38</t>
  </si>
  <si>
    <t>CYYZ DEPARTURES TO KMIA/KFLL</t>
  </si>
  <si>
    <t>vATCSCC ADVZY 009 DCC 04/04/2020 ROUTE RQD
NAME: YYZ_MIA_NO_ARS
IMPACTED AREA: ZMA
REASON: VOLUME / VOLUME
INCLUDE TRAFFIC: CYYZ DEPARTURES TO KMIA/KFLL
VALID: ETD 041715 TO 042359
FACILITIES INCLUDED: CZY/ZDC/ZJX/ZMA/ZOB/ZTL
PROBABILITY OF EXTENSION: LOW
REMARKS: 
ASSOCIATED RESTRICTIONS: ZMA 20MIT
MODIFICATIONS: 
ROUTE: 
ORIG    DEST    ROUTE
----    ----    -----
CYYZ    MIA     BETES2 &gt;AIRRA Q103 SLOJO Q75 ENEME Q65 DOFFY JUULI&lt; SSCOT5
CYYZ    FLL     BETES2 &gt;AIRRA Q103 SLOJO Q75 ENEME Q65 DOFFY BALKE&lt; JINGL6
TMI ID: RRDCC009
041715-042359
20/04/04 17:28
@Noobish ^</t>
  </si>
  <si>
    <t>Jeremy P | ZNY C1 ï¿½ 04/04/2020 13:23</t>
  </si>
  <si>
    <t>UNKN DEPARTURES TO KBOS</t>
  </si>
  <si>
    <t>vATCSCC ADVZY 010 DCC 04/04/2020 FCA RQD
NAME: FCA006:ROBUC_TO_BOS
IMPACTED AREA: ZBW
REASON: VOLUME / VOLUME
INCLUDE TRAFFIC: UNKN DEPARTURES TO KBOS
VALID: ETD 041730 TO 042359
FACILITIES INCLUDED: ALL
PROBABILITY OF EXTENSION: LOW
REMARKS: 
ASSOCIATED RESTRICTIONS: THIS ROUTE APPLIES TO ONLY FLORIDA TRAFFIC AND ONES THAT NORMALLY FILE OVER THE ARS. ROBUC IS TO BE USED FOR RNAV JETS TO BOS ONLY.
MODIFICATIONS: 
ROUTE: 
ORIG    DEST    ROUTE
----    ----    -----
UNKN    BOS     UPT ROUTE:ROUTE ALL FLORIDA TO BOS TRAFFIC
                ON THE ROBUC ARRIVAL. APREQ IF NON-TURBOJET
                WITH ZBW OR ZNY TMU.
TMI ID: RRDCC010
041730-042359
20/04/04 17:33</t>
  </si>
  <si>
    <t>Jeremy P | ZNY C1 ï¿½ 04/04/2020 13:33</t>
  </si>
  <si>
    <t>ZBW/ZDC/ZNY DEPARTURES TO KMIA/KMCO/KBCT/KPBI/KFLL</t>
  </si>
  <si>
    <t>vATCSCC ADVZY 011 DCC 04/04/2020 ROUTE RMD
NAME: NE_TO_FLORIDA_VIA_J121_2
IMPACTED AREA: ZMA
REASON: VOLUME/VOLUME
INCLUDE TRAFFIC: ZBW/ZDC/ZNY DEPARTURES TO KMIA/KMCO/KBCT/KPBI/KFLL
VALID: ETD 041745 TO 042359
FACILITIES INCLUDED: ZBW/ZDC/ZJX/ZMA/ZNY
PROBABILITY OF EXTENSION: LOW
REMARKS: 
ASSOCIATED RESTRICTIONS: ZMA 20MIT ALL FIXES
MODIFICATIONS: ROUTE IS RECOMMENDED TO AVOID THE ARS (VIA ADVZY 001/FCA003).
               ADDED PBI, MCO, BCT, FLL FOR CLARITY.
ROUTE: 
ORIG               ROUTE SEGMENTS
----               --------------
ZBW                HTO J174 ORF J121 BARTL
ZNY (-JFK -PHL)    WHITE J209 ORF J121 BARTL
JFK                WAVEY EMJAY J174 ORF J121 BARTL
PHL                OOD TEBEE HAYDO SBY J209 ORF J121 BARTL
IAD DCA BWI        COLIN J61 HUBBS J193 HCM ISO J121 BARTL
DEST               ROUTE SEGMENTS
----               --------------
MIA                BARTL JROSS Q409 ENEME Q65 DOFFY JUULI SSCOT5
PBI                BARTL JROSS Q409 ENEME Q65 DOFFY MOLIE WLACE4
BCT                BARTL JROSS Q409 ENEME Q65 DOFFY MOLIE PRRIE5
FLL                BARTL JROSS Q409 ENEME Q65DOFFY BALKE JINGL6
MCO                BARTL JROSS Q409 PUPYY SHEMP BUGGZ4
TMI ID: RRDCC011
041745-042359
20/04/04 17:56</t>
  </si>
  <si>
    <t>Jeremy P | ZNY C1 ï¿½ 04/04/2020 13:57</t>
  </si>
  <si>
    <t>KMSP DEPARTURES TO KORD</t>
  </si>
  <si>
    <t>vATCSCC ADVZY 012 DCC 04/04/2020 ROUTE RQD
NAME: ZMP_TO_ORD
IMPACTED AREA: ZMP
REASON: VOLUME / VOLUME
INCLUDE TRAFFIC: KMSP DEPARTURES TO KORD
VALID: ETD 041800 TO 050000
FACILITIES INCLUDED: ZMP/ZAU
PROBABILITY OF EXTENSION: LOW
REMARKS: 
ASSOCIATED RESTRICTIONS: 
MODIFICATIONS: 
ROUTE: 
ORIG    DEST    ROUTE
----    ----    -----
MSP     ORD     ORSKY2 &gt;FOD MYRRS&lt; FYTTE5
TMI ID: RRDCC012
041800-050000
20/04/04 18:00</t>
  </si>
  <si>
    <t>vATCSCC ADVZY 013 DCC 04/04/2020 JFK DIVERSION RECOVERY
VALID FOR 041913 THROUGH 050000
THE vATCSCC HAS ACTIVATED THE DIVERSION RECOVERY TOOL FOR JFK AT
http://bit.ly/DiversionRecovery. CUSTOMERS SHOULD ENSURE THAT
DVRSN OR DIVN IS INCLUDED IN FLIGHTPLAN REMARKS OF DIVERTED
AIRCRAFT. NOTE THAT IF THERE IS A GROUND DELAY PROGRAM OR GROUND
STOP IN EFFECT FOR THE DESTINATION AIRPORT DIVERTED FLIGHTS ARE
NOT AUTOMATICALLY EXEMPT AND WILL STILL RECEIVE AN EDCT.
041914 - 050000
20/04/04 19:14</t>
  </si>
  <si>
    <t>Jeremy P | ZNY C1 ï¿½ 04/04/2020 15:15</t>
  </si>
  <si>
    <t>vATCSCC ADVZY 014 ZNY 04/04/2020 CDM GROUND STOP
CTL ELEMENT: N90
ELEMENT TYPE: APT
ADL TIME: 2036Z
GROUND STOP PERIOD: 04/2036Z - 04/2100Z
CUMULATIVE PROGRAM PERIOD: 04/2036Z - 04/2100Z
FLT INCL: 
ADDITIONAL DEP FACILITIES INCLUDED: ZDC
CURRENT TOTAL, MAXIMUM, AVERAGE DELAYS: 
PREVIOUS TOTAL, MAXIMUM, AVERAGE DELAYS: 
NEW TOTAL, MAXIMUM, AVERAGE DELAYS: 
PROBABILITY OF EXTENSION: MEDIUM
IMPACTING CONDITION: VOLUME / VOLUME
COMMENTS: 
042034-042100
20/04/04 20:36</t>
  </si>
  <si>
    <t>Jeremy P | ZNY C1 ï¿½ 04/04/2020 16:37</t>
  </si>
  <si>
    <t>vATCSCC ADVZY 015 DCC 04/04/2020 EAST COAST HOTLINE_FYI
VALID FOR 042247 THROUGH 050000
EAST COAST HOTLINE DEACTIVATED
042247 - 050000
20/04/04 22:47</t>
  </si>
  <si>
    <t>Jeremy P | ZNY C1 ï¿½ 04/04/2020 18:48</t>
  </si>
  <si>
    <t>KATL DEPARTURES TO KPHL</t>
  </si>
  <si>
    <t>vATCSCC ADVZY 001 DCC 04/10/2020 ROUTE RMD
NAME: ATL_TO_PHL_WEST
IMPACTED AREA: ZNY
REASON: VOLUME / VOLUME
INCLUDE TRAFFIC: KATL DEPARTURES TO KPHL
VALID: ETD 102200 TO 110300
FACILITIES INCLUDED: ZID/ZNY/ZOB/ZTL
PROBABILITY OF EXTENSION: LOW
REMARKS: NO MORE THAN 20 PAATS DEPTS W/IN A 90MIN PERIOD
ASSOCIATED RESTRICTIONS: SEE NTML FOR RESTRICTIONS
MODIFICATIONS: 
ROUTE: 
ORIG    DEST    ROUTE
----    ----    -----
ATL     PHL     SMKEY2 BOBBD Q71 PSYKO JST BOJID2
ATL     PHL     PLMMR2 SPA Q22 BEARI FAK PAATS3
TMI ID: RRDCC001
102200-110300
20/04/10 00:25</t>
  </si>
  <si>
    <t>Jeremy P | ZNY C1 ï¿½ 04/09/2020 20:28</t>
  </si>
  <si>
    <t>KBOS DEPARTURES TO KPHL</t>
  </si>
  <si>
    <t>vATCSCC ADVZY 002 DCC 04/10/2020 ROUTE RMD
NAME: BOS_TO_PHL_NORTH
IMPACTED AREA: ZNY
REASON: VOLUME / VOLUME
INCLUDE TRAFFIC: KBOS DEPARTURES TO KPHL
VALID: ETD 102300 TO 110300
FACILITIES INCLUDED: ZBW/ZDC/ZNY
PROBABILITY OF EXTENSION: LOW
REMARKS: ZBW WILL DO A 50/50 SPLIT TO MANAGE VOL IN PHL_SA_APP
ASSOCIATED RESTRICTIONS: SEE NTML FOR RESTRICTIONS
MODIFICATIONS: 
ROUTE: 
ORIG    DEST    ROUTE
----    ----    -----
BOS     PHL     REVSS4 REVSS CTR DNY SPUDS4
BOS     PHL     SSOXS5 SSOXS BUZRD SEY J121 BRIGS JIIMS3
TMI ID: RRDCC002
102300-110300
20/04/10 00:37</t>
  </si>
  <si>
    <t>Jeremy P | ZNY C1 ï¿½ 04/09/2020 20:37</t>
  </si>
  <si>
    <t>CYYZ DEPARTURES TO KPHL</t>
  </si>
  <si>
    <t>vATCSCC ADVZY 003 DCC 04/10/2020 ROUTE RQD
NAME: YYZ_TO_PHL_PSB
IMPACTED AREA: ZNY
REASON: VOLUME / VOLUME
INCLUDE TRAFFIC: CYYZ DEPARTURES TO KPHL
VALID: ETD 102200 TO 110300
FACILITIES INCLUDED: CZY/ZNY/ZOB
PROBABILITY OF EXTENSION: LOW
REMARKS: 
ASSOCIATED RESTRICTIONS: SEE NTML FOR RESTRICTIONS
MODIFICATIONS: 
ROUTE: 
ORIG    DEST    ROUTE
----    ----    -----
YYZ     PHL     RIGUS4 &gt;PSB ETX&lt; SPUDS4
TMI ID: RRDCC003
102200-110300
20/04/10 17:56
@Noobish</t>
  </si>
  <si>
    <t>Jeremy P | ZNY C1 ï¿½ 04/10/2020 14:00</t>
  </si>
  <si>
    <t>KBUF/KIAG/KROC DEPARTURES TO KPHL</t>
  </si>
  <si>
    <t>vATCSCC ADVZY 004 DCC 04/10/2020 ROUTE RQD
NAME: UPSTATE_NY_TO_PHL
IMPACTED AREA: ZNY
REASON: VOLUME / VOLUME
INCLUDE TRAFFIC: KBUF/KIAG/KROC DEPARTURES TO KPHL
VALID: ETD 102200 TO 110300
FACILITIES INCLUDED: ZNY/ZOB
PROBABILITY OF EXTENSION: LOW
REMARKS: 
ASSOCIATED RESTRICTIONS: SEE NTML FOR RESTRICTIONS
MODIFICATIONS: 
ROUTE: 
ORIG    DEST    ROUTE
----    ----    -----
BUF IAG PHL     &gt;GEE CFB&lt; SPUDS4
ROC     PHL     &gt;BEEPS CFB&lt; SPUDS4
TMI ID: RRDCC004
102200-110300
20/04/10 18:02</t>
  </si>
  <si>
    <t>vATCSCC ADVZY 005 DCC 04/10/2020 PHL DIVERSION RECOVERY
VALID FOR 102309 THROUGH 110300
THE vATCSCC HAS ACTIVATED THE DIVERSION RECOVERY TOOL FOR PHL AT
http://bit.ly/DiversionRecovery. CUSTOMERS SHOULD ENSURE THAT
DVRSN IS INCLUDED IN FLIGHTPLAN REMARKS OF DIVERTED
AIRCRAFT. NOTE THAT IF THERE IS A GROUND DELAY PROGRAM OR GROUND
STOP IN EFFECT FOR THE DESTINATION AIRPORT DIVERTED FLIGHTS ARE
NOT AUTOMATICALLY EXEMPT AND WILL STILL RECEIVE AN EDCT.
102309 - 110300
20/04/10 23:09</t>
  </si>
  <si>
    <t>Jeremy P | ZNY C1 ï¿½ 04/10/2020 19:10</t>
  </si>
  <si>
    <t>vATCSCC ADVZY 001 ZNY 04/11/2020 CDM GROUND STOP
CTL ELEMENT: N90
ELEMENT TYPE: APT
ADL TIME: 0030Z
GROUND STOP PERIOD: 11/0019Z - 11/0115Z
CUMULATIVE PROGRAM PERIOD: 11/0019Z - 11/0115Z
FLT INCL: 
ADDITIONAL DEP FACILITIES INCLUDED: N90
CURRENT TOTAL, MAXIMUM, AVERAGE DELAYS: 
PREVIOUS TOTAL, MAXIMUM, AVERAGE DELAYS: 
NEW TOTAL, MAXIMUM, AVERAGE DELAYS: 
PROBABILITY OF EXTENSION: MEDIUM
IMPACTING CONDITION: VOLUME / VOLUME
COMMENTS: 
110019-110115
20/04/11 00:30</t>
  </si>
  <si>
    <t>Jeremy P | ZNY C1 ï¿½ 04/10/2020 20:31</t>
  </si>
  <si>
    <t>vATCSCC ADVZY 002 PCT 04/11/2020 CDM GROUND STOP
CTL ELEMENT: N90
ELEMENT TYPE: APT
ADL TIME: 0035Z
GROUND STOP PERIOD: 11/0015Z - 11/0100Z
CUMULATIVE PROGRAM PERIOD: 11/0015Z - 11/0100Z
FLT INCL: 
ADDITIONAL DEP FACILITIES INCLUDED: PCT
CURRENT TOTAL, MAXIMUM, AVERAGE DELAYS: 
PREVIOUS TOTAL, MAXIMUM, AVERAGE DELAYS: 
NEW TOTAL, MAXIMUM, AVERAGE DELAYS: 
PROBABILITY OF EXTENSION: HIGH
IMPACTING CONDITION: VOLUME / VOLUME
COMMENTS: 
110015-110100
20/04/11 00:35</t>
  </si>
  <si>
    <t>vATCSCC ADVZY 003 BOS/ZBW 04/11/2020 CDM GROUND STOP
CTL ELEMENT: BOS
ELEMENT TYPE: APT
ADL TIME: 0114Z
GROUND STOP PERIOD: 11/0015Z - 11/0130Z
CUMULATIVE PROGRAM PERIOD: 11/0015Z - 11/0130Z
FLT INCL: 
ADDITIONAL DEP FACILITIES INCLUDED: 
CURRENT TOTAL, MAXIMUM, AVERAGE DELAYS: 
PREVIOUS TOTAL, MAXIMUM, AVERAGE DELAYS: 
NEW TOTAL, MAXIMUM, AVERAGE DELAYS: 
PROBABILITY OF EXTENSION: MEDIUM
IMPACTING CONDITION: VOLUME / VOLUME
COMMENTS: 
110015-110130
20/04/11 01:14</t>
  </si>
  <si>
    <t>Jeremy P | ZNY C1 ï¿½ 04/10/2020 21:14</t>
  </si>
  <si>
    <t>KCLE DEPARTURES TO KMCO</t>
  </si>
  <si>
    <t>vATCSCC ADVZY 004 DCC 04/11/2020 ROUTE RMD
NAME: CLE_TO_MCO_SOUTH_ROUTING
IMPACTED AREA: ZJX/ZOB
REASON: VOLUME / VOLUME
INCLUDE TRAFFIC: KCLE DEPARTURES TO KMCO
VALID: ETD 112130 TO 120330
FACILITIES INCLUDED: ZJX/ZTL/ZID/ZDC/ZOB
PROBABILITY OF EXTENSION: LOW
REMARKS: ZOB WILL DO A 50/50 SPLIT TO MANAGE VOL IN F11 TRACON
ASSOCIATED RESTRICTIONS: SEE NTML FOR RESTRICTIONS
MODIFICATIONS: 
ROUTE: 
ORIG       DEST       ROUTE
----       ----       -----
CLE        MCO        CAVVS4 APE J83 SPA J85 TWINS JEFOI OTK 
                      PIGLT6 
CLE        MCO        KKIDS1 NUSMM EMNEM Q103 PUPYY OMN CWRLD4 
TMI ID: RRDCC004
112130-120330
20/04/11 18:08</t>
  </si>
  <si>
    <t>Brin | VATUSA3 ï¿½ 04/11/2020 14:08</t>
  </si>
  <si>
    <t>KMCO DEPARTURES TO KCLE</t>
  </si>
  <si>
    <t>vATCSCC ADVZY 005 DCC 04/11/2020 ROUTE RMD
NAME: MCO_TO_CLE_SOUTH_ROUTING
IMPACTED AREA: ZJX/ZOB
REASON: VOLUME / VOLUME
INCLUDE TRAFFIC: KMCO DEPARTURES TO KCLE
VALID: ETD 112130 TO 120330
FACILITIES INCLUDED: ZJX/ZTL/ZID/ZDC/ZOB
PROBABILITY OF EXTENSION: LOW
REMARKS: ZJX WILL DO A 50/50 SPLIT  BETWEEN PREFERRED ROUTING TO MANAGE VOL IN CLE TRACON.
ASSOCIATED RESTRICTIONS: 4 MINIT BETWEEN SUCCESSIVE MCO DEPARTURES.
MODIFICATIONS: 
ROUTE: 
ORIG  DEST  ROUTE
----  ----  -----
MCO   CLE   JAG6 MATEO SHRKS Q77 WIGVO IRQ J85 HVQ JANYS 
            ROLLN2 
MCO   CLE   MCOY2 GUANO FEMON Q87 JROSS FLO TUBAS LYH FINKS   
            ESL LEJOY UPPRR TRYBE4 
TMI ID: RRDCC005
112130-120330
20/04/11 18:08</t>
  </si>
  <si>
    <t>ZNY/N90/ZBW/A90/ZDC/PCT/ZOB/CZY</t>
  </si>
  <si>
    <t>vATCSCC ADVZY 001 DCC 04/17/2020 EAST COAST HOTLINE_FYI
VALID FOR 172200 THROUGH 180300
THE EAST COAST HOTLINE IS BEING ACTIVATED TO ADDRESS VOLUME ISSUES
ON THE EAST COAST. ZNY/N90/ZBW/A90/ZDC/PCT/ZOB/CZY ARE
ENCOURAGED TO JOIN. ALL OTHER TOWERS OR PARTICIPANTS ARE WELCOME
TO JOIN.
172200 - 180300
20/04/17 22:00</t>
  </si>
  <si>
    <t>Jeremy P | ZNY C1 ï¿½ 04/17/2020 18:01</t>
  </si>
  <si>
    <t>CDM GROUND DELAY PROGRAM</t>
  </si>
  <si>
    <t>vATCSCC ADVZY 002 BOS/ZBW 04/17/2020 CDM GROUND DELAY PROGRAM
CTL ELEMENT: BOS
ELEMENT TYPE: APT
ADL TIME: 2306Z
DELAY ASSIGNMENT MODE: DAS
ARRIVALS ESTIMATED FOR: 17/2306Z - 18/0300Z
CUMULATIVE PROGRAM PERIOD: 17/2306Z - 18/0300Z
PROGRAM RATE: 28
POP-UP FACTOR: HIGH
FLT INCL: 1stTier+Canada
DEPARTURE SCOPE: (1stTier)
ADDITIONAL DEP FACILITIES INCLUDED: KJFK/KTEB/KEWR/KLGA/KCDW/KMMU/KFRG/KHPN
                                    KDXR/KISP/KSWF/KPOU/KPHL/KDTW/KPIT/KDCA
                                    KBWI/KIAD
EXEMPT DEP FACILITIES: 
EXEMPT AFP: 
CANADIAN ARPTS INCLUDED: CYYZ
DELAY ASSIGNMENT TABLE APPLIES TO: ZNY/ZOB/ZDC/CZY
DELAY LIMIT: 600
MAXIMUM DELAY: 600
AVERAGE DELAY: 75
IMPACTING CONDITION: VOLUME / VOLUME
COMMENTS: THE GDP ENCOMPASSES THE PRECOORDINATED RELEASES PER HOUR REQUESTED
          BY ZBW. THIS ADVZY IS FOR RECORD-KEEPING PURPOSES ONLY AND SHOULD
          NOT NEW INFORMATION TO TIER 1S.
USER UPDATES MUST BE RECEIVED BY: 17/2336Z
172306-180300
20/04/17 23:06</t>
  </si>
  <si>
    <t>Jeremy P | ZNY C1 ï¿½ 04/17/2020 19:10</t>
  </si>
  <si>
    <t>vATCSCC ADVZY 001 BOS/ZBW 04/18/2020 CDM GROUND STOP
CTL ELEMENT: BOS
ELEMENT TYPE: APT
ADL TIME: 0000Z
GROUND STOP PERIOD: 18/0000Z - 18/0045Z
CUMULATIVE PROGRAM PERIOD: 18/0000Z - 18/0045Z
FLT INCL: ZNY
ADDITIONAL DEP FACILITIES INCLUDED: 
CURRENT TOTAL, MAXIMUM, AVERAGE DELAYS: 250/60/20
PREVIOUS TOTAL, MAXIMUM, AVERAGE DELAYS: 
NEW TOTAL, MAXIMUM, AVERAGE DELAYS: 
PROBABILITY OF EXTENSION: MEDIUM
IMPACTING CONDITION: VOLUME / VOLUME
COMMENTS: 
USER UPDATES MUST BE RECEIVED BY: 18/0030Z
180000-180045
20/04/18 00:00</t>
  </si>
  <si>
    <t>Jeremy P | ZNY C1 ï¿½ 04/17/2020 20:00</t>
  </si>
  <si>
    <t>vATCSCC ADVZY 003 DCC 04/18/2020 EAST COAST HOTLINE_FYI
VALID FOR 180253 THROUGH 180259
EAST COAST HOTLINE DEACTIVATED
180253 - 180259
20/04/18 02:53</t>
  </si>
  <si>
    <t>Jeremy P | ZNY C1 ï¿½ 04/17/2020 22:53</t>
  </si>
  <si>
    <t>KJFK/KEWR/KLGA DEPARTURES TO KATL</t>
  </si>
  <si>
    <t>vATCSCC ADVZY 004 DCC 04/18/2020 ROUTE FYI
NAME: NE_TO_ATL_PARTIAL
IMPACTED AREA: ZNY
REASON: VOLUME
INCLUDE TRAFFIC: KJFK/KEWR/KLGA DEPARTURES TO KATL
VALID: ETD 182300 TO 190300
FACILITIES INCLUDED: ZDC/ZJX/ZNY/ZTL
PROBABILITY OF EXTENSION: LOW
REMARKS: WILL BE MADE RECOMMENDED WHEN J48 MIT EXCEEDS 30
         AND NO HOLDING INTO ZTL NE/SE STARS
ASSOCIATED RESTRICTIONS: 
MODIFICATIONS: 
ROUTE: 
ORIG    DEST    ROUTE
----    ----    -----
JFK     ATL     WAVEY EMJAY J174 ORF J121 BARTL KAATT
                Q172 YUTEE SKWKR JJEDI2
EWR LGA ATL     WHITE J209 SBY J79 KATZN J193 WEAVR
                J121 BARTL KAATT Q172 YUTEE SKWKR JJEDI2
TMI ID: RRDCC004
182300-190300
20/04/18 19:26</t>
  </si>
  <si>
    <t>Jeremy P | ZNY C1 ï¿½ 04/18/2020 15:27</t>
  </si>
  <si>
    <t>KMCO/KJAX DEPARTURES TO KATL</t>
  </si>
  <si>
    <t>vATCSCC ADVZY 001 DCC 04/19/2020 ROUTE RQD
NAME: ATL_NO_JJEDI_PARTIAL
IMPACTED AREA: ZJX
REASON: VOLUME
INCLUDE TRAFFIC: KMCO/KJAX DEPARTURES TO KATL
VALID: ETD 190000 TO 190200
FACILITIES INCLUDED: ZJX/ZTL
PROBABILITY OF EXTENSION: LOW
REMARKS: 
ASSOCIATED RESTRICTIONS: 
MODIFICATIONS: 
ROUTE: 
ORIG    DEST    ROUTE
----    ----    -----
JAX     ATL     JETIN2 &gt;CAPPS CABLO ENNTT&lt; HOBTT2
MCO     ATL     ORL4 &gt;CAMMDT CABLO ENNTT&lt; HOBTT2
TMI ID: RRDCC001
190000-190200
20/04/19 00:18</t>
  </si>
  <si>
    <t>Jeremy P | ZNY C1 ï¿½ 04/18/2020 20:19</t>
  </si>
  <si>
    <t>KJFK/KEWR/KLGA/KPHL/KISP/KTEB/KMMU/KCDW/KFRG/KHPN/</t>
  </si>
  <si>
    <t>vATCSCC ADVZY 001 DCC 04/24/2020 ROUTE RQD
NAME: ZNY_TO_SOUTH_FLORIDA
IMPACTED AREA: ZNY
REASON: VOLUME
INCLUDE TRAFFIC: KJFK/KEWR/KLGA/KPHL/KISP/KTEB/KMMU/KCDW/KFRG/KHPN/
                 KTTN/KPNE DEPARTURES TO KMIA/KFLL/KRSW
VALID: ETD 242100TO 250300
FACILITIES INCLUDED: ZDC/ZJX/ZMA/ZNY/ZTL
PROBABILITY OF EXTENSION: LOW
REMARKS: MAKE SURE TO MATCH ORIGS W/ DESTS
ASSOCIATED RESTRICTIONS: SEE NTML FOR RESTRICTIONS
MODIFICATIONS: 
ROUTE: 
ORIG              DEST   ROUTE
----              ----   -----
JFK FRG           MIA    &gt;WAVEY EMJAY J174 SWL CEBEE WETRO DIW AR22
                          JORAY&lt; HILEY7
JFK FRG           FLL    &gt;WAVEY EMJAY J174 SWL CEBEE WETRO ILM AR21
                          CRANS&lt; FISEL7
JFK FRG           RSW    &gt;WAVEY EMJAY J174 SWL CEBEE WETRO ILM AR15
                          HIBAC&lt; SHFTY5
EWR (+SATS)       MIA    &gt;ELVAE COL WHITE J209 SBY KEMPR DIW AR22 JORAY&lt;
                          HILEY7
EWR               FLL    &gt;ELVAE COL WHITE J209 SBY J79 KATZN ISO J121 CHS
                          CAKET Q97 KENLL OMN&lt; FISEL7
LGA (+SATS)       MIA    &gt;WHITE J209 SBY KEMPR DIW AR22 JORAY&lt; HILEY7
LGA               FLL    &gt;WHITE J209 SBY J79 KATZN ISO J121 CHS CAKET Q97
                          KENLL OMN&lt; FISEL7
ISP               MIA    &gt;BEADS EMJAY J174 SWL CEBEE WETRO DIW AR22
                          JORAY&lt; HILEY7
ISP               FLL    &gt;WHITE J209 SBY J79 KATZN ISO J121 CHS CAKET
                          Q97 KENLL OMN&lt; FISEL7
EWRSATS LGASATS   FLL    &gt;BIGGY J75 GSO Q75 SLOJO Q83 JEVED Q97 KENLL
                          OMN&lt; FISEL7
N90 (-JFK -FRG)   RSW    &gt;BIGGY J75 GSO Q75 SLOJO Q103 CYNTA&lt; SHFTY5
PHL (+PHLSATS)    MIA    &gt;OOD TEBEE HAYDO SBY KEMPR DIW AR22 JORAY&lt; HILEY7
PHL (+PHLSATS)    FLL    &gt;STOEN J75 GSO Q75 SLOJO Q83 JEVED Q97 KENLL
                          OMN&lt; FISEL7
PHL (+PHLSATS)    RSW    &gt;STOEN J75 GSO Q75 SLOJO Q103 CYNTA&lt; SHFTY5
TMI ID: RRDCC001
242100-250300
20/04/24 14:35</t>
  </si>
  <si>
    <t>Jeremy P | ZNY C1 ï¿½ 04/24/2020 11:27</t>
  </si>
  <si>
    <t>ZJX/ZMA/ZTL/ZDC/ZHU/F11/MIA/MUHA/MYNN</t>
  </si>
  <si>
    <t>FLORIDA_HOTLINE FYI</t>
  </si>
  <si>
    <t>vATCSCC ADVZY 002 DCC 04/24/2020 FLORIDA_HOTLINE FYI
VALID FOR 242323 THROUGH 250400
THE FLORIDA HOTLINE IS BEING ACTIVATED TO ASSIST IN COORDINATION.
ZJX/ZMA/ZTL/ZDC/ZHU/F11/MIA/MUHA/MYNN ARE ENCOURAGE TO JOIN. ALL
OTHER FACILITIES AND TOWERS ARE WELCOME TO JOIN.
242323 - 250400
20/04/24 23:26</t>
  </si>
  <si>
    <t>Jeremy P | ZNY C1 ï¿½ 04/24/2020 19:26</t>
  </si>
  <si>
    <t>ZHU/ZTL/ZME/I90/A80</t>
  </si>
  <si>
    <t>TEXAS_HOTLINE_FYI</t>
  </si>
  <si>
    <t>vATCSCC ADVZY 001 DCC 05/02/2020 TEXAS_HOTLINE_FYI
VALID FOR 022232 THROUGH 030500
THE TEXAS HOTLINE IS BEING ACTIVATED TO ASSIST IN COORDINATION
BETWEEN ZHU AND ZTL. ZHU/ZTL/ZME/I90/A80 ARE ENCOURAGE TO JOIN.
ALL OTHER FACILITIES AND TOWERS ARE WELCOME TO JOIN.
022232 - 030500
20/05/02 22:32</t>
  </si>
  <si>
    <t>Jeremy P | ZNY C1 ï¿½ 05/02/2020 18:34</t>
  </si>
  <si>
    <t>ZNY SWAP IMPLEMENTATION PLAN</t>
  </si>
  <si>
    <t>vATCSCC ADVZY 001 DCC 05/15/2020 ZNY SWAP IMPLEMENTATION PLAN
VALID FOR 152300 THROUGH 160400
SWAP STATEMENT:
SEVERE WEATHER AVOIDANCE PLANS ARE POSSIBLY FOR THE ZNY AREA
TODAY AFTER 20Z INCLUDING THE PERIOD FROM 23Z AND LATER.
EXPECTED IMPACT AREA(S): SCT-BKN LN OF TS FROM UPSTATE NY TO OH
WITH POSSIBILITY OF POP-UPS AHEAD OF THE MAIN LINE OF TS
IMPACTING N90. NORTH/EAST GATE IMPACTS EXPECTED, BUT IMPACTS TO
WEST GATES PSBL.
PLANNED ALTERNATE DEPARTURE/ARRIVAL/OVERFLIGHT ROUTES:
POSSIBLE REROUTES/CODED DEPARTURE ROUTES (AVBL HERE:
https://www.fly.faa.gov/rmt/cdm_operational_coded_departur.jsp)
WILL BE PROVIDED BY ZNY PIT (TMU) AS NECESSARY.
HOTLINE ACTIVATION: POSSIBLE AFTER 23Z FOR N90 OTS IMPACTS.
152300 - 160400
20/05/15 18:01</t>
  </si>
  <si>
    <t>Jeremy P | ZNY C1 ï¿½ 05/15/2020 14:02</t>
  </si>
  <si>
    <t>KMSP/ZAB/ZDV/ZFW/ZHU/ZKC/ZLA/ZLC/ZME/ZMP/ZOA/ZSE</t>
  </si>
  <si>
    <t>vATCSCC ADVZY 001 DCC 05/16/2020 FCA RQD
NAME: FCAEWR:WIND_ROUTE_EWR
CONSTRAINED AREA: ZNY
REASON: VOLUME
INCLUDE TRAFFIC: KMSP/ZAB/ZDV/ZFW/ZHU/ZKC/ZLA/ZLC/ZME/ZMP/ZOA/ZSE 
                 DEPARTURES TO KEWR
FACILITIES INCLUDED: ZAB/ZAU/ZDV/ZFW/ZHU/ZID/ZKC/ZLA/ZLC/ZME/ZMP/ZNY
                     /ZOA/ZOB/ZSE
FLIGHT STATUS: ALL_FLIGHTS
VALID: FCA ENTRY TIME FROM 161700 TO 170200
PROBABILITY OF EXTENSION: LOW
REMARKS: SEE NTML FOR UPDATES.
ASSOCIATED RESTRICTIONS: 
MODIFICATIONS: 
ROUTES:
ORIG                DEST                 ROUTE
----                ----                 -----
KMSP                KEWR                 &gt;ODI KG78K KG72M EVOTE     
                                         NELLS KEEHO J584 SLT&lt; FQM3 
ZAB ZDV ZKC ZLA     KEWR                 &gt;SPI VHP ROD DORET J584    
ZLC ZMP ZOA ZSE                          SLT&lt; FQM3                  
ZAB ZDV ZKC ZLA     KEWR                 &gt;KK45G KI51M ROD DORET J584
ZLC ZMP ZOA ZSE                          SLT&lt; FQM3                  
ZAB ZDV ZKC ZLA     KEWR                 &gt;BUM VHP ROD DORET J584    
ZLC ZMP ZOA ZSE                          SLT&lt; FQM3                  
ZAB ZDV ZKC ZLA     KEWR                 &gt;DSM EVOTE NELLS KEEHO J584
ZLC ZMP ZOA ZSE                          SLT&lt; FQM3                  
ZAB ZDV ZKC ZLA     KEWR                 &gt;PXV ROD DORET J584 SLT&lt;   
ZLC ZOA ZSE                              FQM3                       
ZAB ZDV ZLA ZLC     KEWR                 &gt;GEP ODI KG78K KG72M EVOTE 
ZOA ZSE                                  NELLS KEEHO J584 SLT&lt; FQM3 
ZFW ZHU ZME         KEWR                 &gt;MEM Q29 DORET J584 SLT&lt;   
                                         FQM3
TMI ID: RRDCC001
161700-170200
20/05/16 05:55</t>
  </si>
  <si>
    <t>Jeremy P | ZNY C1 ï¿½ 05/16/2020 02:01</t>
  </si>
  <si>
    <t>ZSE/ZDV/ZLC</t>
  </si>
  <si>
    <t>WEST_HOTLINE_FYI</t>
  </si>
  <si>
    <t>vATCSCC ADVZY 001 DCC 06/12/2020 WEST_HOTLINE_FYI
VALID FOR 122201 THROUGH 130300
THE WEST HOTLINE IS BEING ACTIVATED TO ASSIST IN COORDINATION
WITH FNO FACILITIES VIA THE VATUSA TEAMSPEAK (TS.VATUSA.NET:9989).
ZSE/ZDV/ZLC ARE ENCOURAGED TO JOIN. ALL OTHER FACILITIES AND
TOWERS ARE WELCOME TO JOIN.
122201 - 130300
20/06/12 22:02</t>
  </si>
  <si>
    <t>Jeremy P | ZNY C1 ï¿½ 06/12/2020 18:03</t>
  </si>
  <si>
    <t>WEST HOTLINE DEACTIVATED</t>
  </si>
  <si>
    <t>vATCSCC ADVZY 002 DCC 06/12/2020 WEST HOTLINE DEACTIVATED
VALID FOR 122201 THROUGH 122212
THE WEST HOTLINE IS BEING DEACTIVATED UNTIL 2300Z AT WHICH POINT
IT WILL BE RE-ACTIVATED FOR COORDINATION.
122201 - 122212
20/06/12 22:12</t>
  </si>
  <si>
    <t>Jeremy P | ZNY C1 ï¿½ 06/12/2020 18:12</t>
  </si>
  <si>
    <t>vATCSCC ADVZY 003 DCC 06/12/2020 WEST_HOTLINE_FYI
VALID FOR 122300 THROUGH 130400
THE WEST HOTLINE IS BEING RE-ACTIVATED TO ASSIST IN COORDINATION
WITH FNO FACILITIES VIA THE VATUSA TEAMSPEAK (TS.VATUSA.NET:9989).
ZSE/ZDV/ZLC ARE ENCOURAGED TO JOIN. ALL OTHER FACILITIES AND
TOWERS ARE WELCOME TO JOIN.
122300 - 130400
20/06/12 22:58</t>
  </si>
  <si>
    <t>Jeremy P | ZNY C1 ï¿½ 06/12/2020 18:58</t>
  </si>
  <si>
    <t>KJFK/KIAD/KATL/KMCO DEPARTURES TO KLAX/KSFO/KPDX</t>
  </si>
  <si>
    <t>vATCSCC ADVZY 001 DCC 06/19/2020 ROUTE PLN
NAME: TRANSCON_ALT
IMPACTED AREA: ZKC/ZME/ZMP/ZAU
REASON: WEATHER / THUNDERSTORMS
INCLUDE TRAFFIC: KJFK/KIAD/KATL/KMCO DEPARTURES TO KLAX/KSFO/KPDX
VALID: ETD 201930TO 202100
FACILITIES INCLUDED: CZY/ZAB/ZAU/ZBW/ZDC/ZDV/ZFW/ZHU/ZID/ZJX/ZKC/
                     ZLA/ZLC/ZME/ZMP/ZNY/ZOA/ZOB/ZSE/ZTL
PROBABILITY OF EXTENSION: LOW
REMARKS: 
ASSOCIATED RESTRICTIONS: !!!THIS IS A PROPOSAL ONLY!!!
MODIFICATIONS: 
ROUTE: 
ORIG    DEST    ROUTE
----    ----    -----
JFK     SFO     &gt;GAYEL Q818 WOZEE KENPA CESNA FOSIG DDY MLD
                J32 LLC LEGGS&lt; BDEGA3
JFK     PDX     &gt;GREKI JUDDS CAM NOVON SSM APUNY OGSIQ LWT PDT
                JKNOX&lt; HHOOD4
JFK     LAX     &gt;RBV J230 SAAME J6 BWG ARG FSM IRW PNH J6 DRK
                CGNEY&lt; ANJLL4
IAD     SFO     &gt;OTTTO Q80 FAREV BWG ARG TUL GCK EKR TCH BAM J94
                LLC LEGGS&lt; BDEGA3
IAD     PDX     &gt;MCRAY J518 DJB BAE J34 DPR J16 PDT JKNOX&lt; HHOOD4
IAD     LAX     &gt;OTTTO COLNS J134 FLM ENL SGF BVO ABQ DRK J230
                HIPPI GABBL&lt; HLYWD1
MCO     SFO     MCCOY2 &gt;GUANO TAY CABLO DEFUN J2 LCH ALIAN KF24Y
                KA30W DVC ILC J80 OAL INYOE&lt; DYAMD5
MCO     PDX     JAG6 &gt;MATEO SHRKS Q89 ATL KAJIN IGB J52 SQS LIT
                EOS SLN HCT BOY DBS DNJ JKNOX&lt; HHOOD4
MCO     LAX     &gt;CAMDT KNOST REMIS Y280 LEV J86 JCT J2 ELP DMN
                J184 BXK ESTWD&lt; HLYWD1
ATL     SFO     NASSA2 &gt;YAALL J14 IRW ROLLS TBE ALS DVC ILC J80
                OAL INYOE&lt; DYAMD5
ATL     PDX     CUTTN2 &gt;HANKO GAD MEM RZC BVO Q148 KIRKE J182 GLD
                GLL OCS DNJ JKNOX&lt; HHOOD4
ATL     LAX     NASSA2 &gt;YAALL KM24K KF27E LTS KA30U DRK J231 HIPPI
                GABBL&lt; HLYWD1
TMI ID: RRDCC001
201930-202100
20/06/19 22:34</t>
  </si>
  <si>
    <t>Jeremy P | ZNY C1 ï¿½ 06/19/2020 18:37</t>
  </si>
  <si>
    <t>KLAS DEPARTURES TO KSFO</t>
  </si>
  <si>
    <t>vATCSCC ADVZY 001 DCC 06/20/2020 ROUTE RMD
NAME: LAS_SFO_ROUTE
IMPACTED AREA: ZOA
REASON: VOLUME
INCLUDE TRAFFIC: KLAS DEPARTURES TO KSFO
VALID: ETD 202359TO 210159
FACILITIES INCLUDED: ZLA/ZOA
PROBABILITY OF EXTENSION: LOW
REMARKS: ROUTE MADE RECOMMENDED. BE COGNIZANT OF DYAMD
         ARRIVAL VOLUME.
ASSOCIATED RESTRICTIONS: OBSERVE THE NTML AND ADVISORIES
                         CHANNELS FOR RESTRICTIONS/GROUND STOPS
                         IN CASE SFO GETS OVERLOADED
MODIFICATIONS: 
ROUTE: 
ORIG    DEST    ROUTE
----    ----    -----
LAS     SFO     BOACH8 &gt;HEC PMD MAKRS SERFR&lt; SERFR4
TMI ID: RRDCC001
202359-210159
20/06/20 17:00</t>
  </si>
  <si>
    <t>Jeremy P | ZNY C1 ï¿½ 06/20/2020 13:01</t>
  </si>
  <si>
    <t>KIAD/KMCO/KJFK/KATL DEPARTURES TO KPDX/KSFO/KLAX</t>
  </si>
  <si>
    <t>vATCSCC ADVZY 002 DCC 06/20/2020 ROUTE RQD
NAME: TRANSCON_ROUTES
IMPACTED AREA: MIDWEST
REASON: WEATHER / TSTMS
INCLUDE TRAFFIC: KIAD/KMCO/KJFK/KATL DEPARTURES TO KPDX/KSFO/KLAX
VALID: ETD 201930 TO 202100
FACILITIES INCLUDED: CZY/ZAB/ZAU/ZBW/ZDC/ZDV/ZFW/ZHU/ZID/ZJX/ZKC/
                     ZLA/ZLC/ZME/ZMP/ZNY/ZOA/ZOB/ZSE/ZTL
PROBABILITY OF EXTENSION: LOW
REMARKS: 
ASSOCIATED RESTRICTIONS: ROUTES HAVE BEEN APPROVED BY ALL DEPARTURE
                         FIELDS. PLEASE REROUTE ALL AIRBORNE AND
                         DEPARTING TRAFFIC VIA THESE ROUTES FOR WX,
                         VOLUME, AND AIRSPACE CONCERNS DURING THE
                         VALID DEPARTURE TIMES.
MODIFICATIONS: 
ROUTE: 
ORIG    DEST    ROUTE
----    ----    -----
JFK     SFO     &gt;GAYEL Q818 WOZEE KENPA CESNA FOSIG DDY MLD
                J32 LLC LEGGS&lt; BDEGA3
JFK     PDX     &gt;GREKI JUDDS CAM NOVON SSM APUNY OGSIQ LWT PDT
                JKNOX&lt; HHOOD4
JFK     LAX     &gt;RBV J230 SAAME J6 BWG ARG FSM IRW PNH J6 DRK
                CGNEY&lt; ANJLL4
IAD     SFO     &gt;OTTTO Q80 FAREV BWG ARG TUL GCK EKR TCH BAM
                J94 LLC LEGGS&lt; BDEGA3
IAD     PDX     &gt;MCRAY J518 DJB BAE J34 DPR J16 PDT JKNOX&lt; HHOOD4
IAD     LAX     &gt;OTTTO COLNS J134 FLM ENL SGF BVO ABQ DRK J231
                HIPPI GABBL&lt; HLYWD1
MCO     SFO     MCOY2 &gt;GUANO TAY CABLO DEFUN J2 LCH ALIAN KF24Y
                KA30W DVC ILC J80 OAL INYOE&lt; DYAMD5
MCO     PDX     JAG6 &gt;MATEO SHRKS Q89 ATL KAJIN IGB J52 SQS LIT
                EOS SLN HCT BOY DBS DNJ JKNOX&lt; HHOOD4
MCO     LAX     &gt;CAMDT KNOST REMIS Y280 LEV J86 JCT J2 ELP DMN
                J184 BXK ESTWD&lt; HLYWD1
ATL     SFO     NASSA2 &gt;YAALL J14 IRW ROLLS TBE ALS DVC ILC J80
                OAL INYOE&lt; DYAMD5
ATL     PDX     CUTTN2 &gt;HANKO GAD MEM RZC BVO Q148 KIRKE J182 GLD
                GLL OCS DNJ JKNOX&lt; HHOOD4
ATL     LAX     NASSA2 &gt;YAALL KM24K KF27E LTS KA30U DRK J231 HIPPI
                GABBL&lt; HLYWD1
TMI ID: RRDCC002
201930-202100
20/06/20 17:43
Ref ADVZY 002
Image</t>
  </si>
  <si>
    <t>Jeremy P | ZNY C1 ï¿½ 06/20/2020 13:44</t>
  </si>
  <si>
    <t>SWAP IMPLEMENTATION PLAN</t>
  </si>
  <si>
    <t>vATCSCC ADVZY 001 DCC 06/28/2020 SWAP IMPLEMENTATION PLAN
VALID FOR 271600 THROUGH 280300
SEVERE WEATHER AVOIDANCE PLANS ARE PROBABLE FOR THE ZNY AREA
AFTER 16Z.
EXPECTED IMPACT AREA(S): WEST/SOUTHWEST/SOUTH/WATRS GATES DUE
TO TSTMS OVER WRN MD/SWRN PA/NERN WV AS WELL AS CENTRAL/SRN
NJ AND OFF THE LONG ISLAND COAST AFTER 23Z.
271600 - 280300
20/06/27 14:46</t>
  </si>
  <si>
    <t>Jeremy P | ZNY C1 ï¿½ 06/28/2020 10:47</t>
  </si>
  <si>
    <t>N90/ZNY/ZDC/ZBW/ZOB/ZTL</t>
  </si>
  <si>
    <t>NY_METRO_HOTLINE_FYI</t>
  </si>
  <si>
    <t>WX</t>
  </si>
  <si>
    <t>vATCSCC ADVZY 002 DCC 06/28/2020 NY_METRO_HOTLINE_FYI
VALID FOR 272300 THROUGH 280400
THE NY METRO HOTLINE IS BEING ACTIVATED TO MANAGE WX IN THE
NY AREA. N90/ZNY/ZDC/ZBW/ZOB/ZTL ARE ENCOURAGED TO JOIN.
ALL OTHERS ARE WELCOME.
272300 - 280400
20/06/27 22:59</t>
  </si>
  <si>
    <t>Jeremy P | ZNY C1 ï¿½ 06/28/2020 19:00</t>
  </si>
  <si>
    <t>NY METRO HOTLINE DEACTIVATED</t>
  </si>
  <si>
    <t>vATCSCC ADVZY 001 DCC 06/28/2020 NY METRO HOTLINE DEACTIVATED
VALID FOR 272300 THROUGH 280400
THE NY METRO HOTLINE IS NOW DEACTIVATED.
272300 - 280400
20/06/28 02:14</t>
  </si>
  <si>
    <t>Jeremy P | ZNY C1 ï¿½ 06/28/2020 22:15</t>
  </si>
  <si>
    <t>NY_METRO_SWAP_IMPLEMENTATION_PLAN</t>
  </si>
  <si>
    <t>vATCSCC ADVZY 001 DCC 07/03/2020 NY_METRO_SWAP_IMPLEMENTATION_PLAN
VALID FOR 032300 THROUGH 040400
SEVERE WEATHER AVOIDACE PLANS ARE EXPECTED FOR THE ZNY AREA AFTER
23Z.
EXPECTED IMPACT AREA(S): ALL DEPT GATES DUE TO TSTMS OVER THE NY
METRO.
HOTLINE ACTIVATION: POSSIBLE AFTER 22Z.
032300 - 040400
20/07/03 14:41</t>
  </si>
  <si>
    <t>Jeremy P | ZNY C1 ï¿½ 07/03/2020 10:42</t>
  </si>
  <si>
    <t>KATL/KBOS/KCLT DEPARTURES TO KDCA/KIAD</t>
  </si>
  <si>
    <t>vATCSCC ADVZY 002 DCC 07/03/2020 ROUTE RQD
NAME: ZDC_FNO_ROUTES
IMPACTED AREA: ZDC
REASON: VOLUME
INCLUDE TRAFFIC: KATL/KBOS/KCLT DEPARTURES TO KDCA/KIAD
VALID: ETD 032200TO 040400
FACILITIES INCLUDED: ZBW/ZDC/ZNY/ZTL
PROBABILITY OF EXTENSION: LOW
REMARKS: 
ASSOCIATED RESTRICTIONS: 
MODIFICATIONS: 
ROUTE: 
ORIG    DEST    ROUTE
----    ----    -----
BOS     DCA     &gt;ATR V308 LAFLN&lt; DEALE3
ATL CLT IAD     &gt;KIWII WAVES&lt; CAPSS3
TMI ID: RRDCC002
032200-040400
20/07/03 15:58</t>
  </si>
  <si>
    <t>Jeremy P | ZNY C1 ï¿½ 07/03/2020 11:59</t>
  </si>
  <si>
    <t>vATCSCC ADVZY 003 DCC 07/03/2020 ROUTE RQD
NAME: ZDC_FNO_ROUTES
IMPACTED AREA: ZDC
REASON: VOLUME
INCLUDE TRAFFIC: KATL/KBOS/KCLT DEPARTURES TO KDCA/KIAD
VALID: ETD 032200TO 040400
FACILITIES INCLUDED: ZBW/ZDC/ZNY/ZTL
PROBABILITY OF EXTENSION: LOW
REMARKS: THIS REPLACES AND AMENDS ADVZY 002
ASSOCIATED RESTRICTIONS: 
MODIFICATIONS: 
ROUTE: 
ORIG    DEST    ROUTE
----    ----    -----
BOS     DCA     &gt;ATR V308 LAFLN&lt; DEALE3
ATL CLT IAD     &gt;DORRN&lt; CAVLR3
TMI ID: RRDCC003
032200-040400
20/07/03 22:41</t>
  </si>
  <si>
    <t>Jeremy P | ZNY C1 ï¿½ 07/03/2020 18:42</t>
  </si>
  <si>
    <t>KJFK/KLGA/KEWR/KHPN/KFRG/KISP/KTEB DEPARTURES TO</t>
  </si>
  <si>
    <t>vATCSCC ADVZY 004 DCC 07/03/2020 ROUTE RQD
NAME: SERMN_SOUTH
IMPACTED AREA: ZNY
REASON: WEATHER/TSTMS
INCLUDE TRAFFIC: KJFK/KLGA/KEWR/KHPN/KFRG/KISP/KTEB DEPARTURES TO
                 KDCA/KIAD/KBWI/KADW
VALID: ETD 032300 TO 040400
FACILITIES INCLUDED: ZDC/ZNY
PROBABILITY OF EXTENSION: LOW
REMARKS: EXPECT NO HIGHER THAN 8000. EXPECT A DESCENT
         BY WRI RAPCON TO 6000. DO NOT ASK ATC FOR HIGHER.
ASSOCIATED RESTRICTIONS: 
MODIFICATIONS: 
ROUTE: 
ORIG    DEST    ROUTE
----    ----    -----
JFK     BWI     &gt;DIXIE V1 LEEAH BILIT MIIDY&lt; MIIDY2
LGA HPN BWI     &gt;JFK V16 DIXIE V1 LEEAH BILIT MIIDY&lt; MIIDY2
EWR TEB BWI     &gt;ELVAE COL DIXIE V1 LEEAH BILIT MIIDY&lt; MIIDY2
JFK     DCA     &gt;DIXIE V1 LEEAH CHOPS BILIT CAPKO&lt;
LGA HPN DCA     &gt;JFK V16 DIXIE V1 LEEAH CHOPS BILIT CAPKO&lt;
EWR TEB DCA     &gt;ELVAE COL DIXIE V1 LEEAH CHOPS BILIT CAPKO&lt;
JFK     IAD     &gt;DIXIE V1 LEEAH V229 PXT V157 SVILL THHMP&lt; CAVLR3
LGA HPN IAD     &gt;JFK V16 DIXIE V1 LEEAH V229 PXT V157 SVILL
                 THHMP&lt; CAVLR3
EWR TEB IAD     &gt;ELVAE COL DIXIE V1 LEEAH V229 PXT V157 SVILL
                 THHMP&lt; CAVLR3
TMI ID: RRDCC004
032300-040400
20/07/03 22:58</t>
  </si>
  <si>
    <t>Jeremy P | ZNY C1 ï¿½ 07/03/2020 19:00</t>
  </si>
  <si>
    <t>(Manual) ZBW</t>
  </si>
  <si>
    <t>vATCSCC ADVZY 005 EWR/ZNY 07/03/2020 CDM GROUND STOP
CTL ELEMENT: EWR
ELEMENT TYPE: APT
ADL TIME: 2337Z
GROUND STOP PERIOD:  03/2337Z - 04/0000Z
CUMULATIVE PROGRAM PERIOD: 03/2337Z - 04/0000Z
FLT INCL: 
ADDITIONAL DEP FACILITIES INCLUDED: (Manual) ZBW
CURRENT TOTAL, MAXIMUM, AVERAGE DELAYS: 
PREVIOUS TOTAL, MAXIMUM, AVERAGE DELAYS: 
NEW TOTAL, MAXIMUM, AVERAGE DELAYS: 
PROBABILITY OF EXTENSION: LOW
IMPACTING CONDITION: WEATHER / TSTMS
COMMENTS: 
032337-040000
20/07/03 23:37</t>
  </si>
  <si>
    <t>Jeremy P | ZNY C1 ï¿½ 07/03/2020 19:38</t>
  </si>
  <si>
    <t>vATCSCC ADVZY 006 LGA/ZNY 07/03/2020 CDM GROUND STOP
CTL ELEMENT: LGA
ELEMENT TYPE: APT
ADL TIME: 2338Z
GROUND STOP PERIOD: 03/2338Z - 04/0000Z
CUMULATIVE PROGRAM PERIOD: 03/2338Z - 04/0000Z
FLT INCL: 
ADDITIONAL DEP FACILITIES INCLUDED: (Manual) ZBW
CURRENT TOTAL, MAXIMUM, AVERAGE DELAYS: 
PREVIOUS TOTAL, MAXIMUM, AVERAGE DELAYS: 
NEW TOTAL, MAXIMUM, AVERAGE DELAYS: 
PROBABILITY OF EXTENSION: LOW
IMPACTING CONDITION: WEATHER / TSTMS
COMMENTS: 
032338-040000
20/07/03 23:38</t>
  </si>
  <si>
    <t>(Manual) ZBW ZNY</t>
  </si>
  <si>
    <t>vATCSCC ADVZY 001 DCA/ZDC 07/04/2020 CDM GROUND STOP
CTL ELEMENT: DCA
ELEMENT TYPE: APT
ADL TIME: 0114Z
GROUND STOP PERIOD: 04/0113Z - 04/0145Z
CUMULATIVE PROGRAM PERIOD: 04/0113Z - 04/0145Z
FLT INCL: 
ADDITIONAL DEP FACILITIES INCLUDED: (Manual) ZBW ZNY
CURRENT TOTAL, MAXIMUM, AVERAGE DELAYS: 
PREVIOUS TOTAL, MAXIMUM, AVERAGE DELAYS: 
NEW TOTAL, MAXIMUM, AVERAGE DELAYS: 
PROBABILITY OF EXTENSION: MEDIUM
IMPACTING CONDITION: VOLUME / VOLUME
COMMENTS: 
040113-040145
20/07/04 01:14</t>
  </si>
  <si>
    <t>Jeremy P | ZNY C1 ï¿½ 07/03/2020 21:14</t>
  </si>
  <si>
    <t>REROUTE CANCELLATION</t>
  </si>
  <si>
    <t>vATCSCC ADVZY 002 DCC 07/04/2020 REROUTE CANCELLATION
VALID FOR 032258 THROUGH 040153
SERMN_SOUTH HAS BEEN CANCELLED
032258 - 040153
20/07/04 01:53</t>
  </si>
  <si>
    <t>Jeremy P | ZNY C1 ï¿½ 07/03/2020 21:54</t>
  </si>
  <si>
    <t>CYYZ/CYHZ DEPARTURES TO CYHZ/CYYT</t>
  </si>
  <si>
    <t>vATCSCC ADVZY 001 DCC 07/10/2020 ROUTE FYI
NAME: CAN_EAST_COAST_ROUTES
IMPACTED AREA: ZBW
REASON: OTHER
INCLUDE TRAFFIC: CYYZ/CYHZ DEPARTURES TO CYHZ/CYYT
VALID: ETD 112200TO 120400
FACILITIES INCLUDED: ZBW/CZY/CZM/CZU/CZQ
PROBABILITY OF EXTENSION: LOW
REMARKS: THESE ROUTES WERE PUBLISHED IN THE VATCAN FORUMS.
         THEY ARE PUBLISHED HERE FOR SITUATIONAL AWARENESS.
ASSOCIATED RESTRICTIONS: !!! THESE ARE VALID FOR SAT, 11 JULY !!!
MODIFICATIONS: 
ROUTE: 
ORIG    DEST    ROUTE
----    ----    -----
CYYZ    CYHZ    DEDKI4 OLABA Q951 &gt;ANTOV EBONY&lt; FUNDY4
CYYZ    CYHZ    DEDKI4 &gt;RAKKAM AJJAY TUSKY&lt; ETGAR PEGGY4
CYHZ    CYYT    NOTOP Q846 TIGOR TIGOR2
CYHZ    CYYT    BITRA Q475 PERLU BURIN3
TMI ID: RRDCC001
112200-120400
20/07/10 15:32</t>
  </si>
  <si>
    <t>Jeremy P | ZNY C1 ï¿½ 07/10/2020 11:33</t>
  </si>
  <si>
    <t>ZFW/D10</t>
  </si>
  <si>
    <t>vATCSCC ADVZY 002 DCC 07/10/2020 TEXAS_HOTLINE_FYI
VALID FOR 102252 THROUGH 110400
THE TEXAS HOTLINE IS BEING ACTIVATED TO ASSIST IN COORDINATION. ZFW/D10 ARE ENCOURAGED TO JOIN.
ALL OTHERS ARE WELCOME.
102252 - 110400
20/07/10 22:52</t>
  </si>
  <si>
    <t>Jeremy P | ZNY C1 ï¿½ 07/10/2020 18:53</t>
  </si>
  <si>
    <t>KPHL DEPARTURES TO KBOS</t>
  </si>
  <si>
    <t>vATCSCC ADVZY 001 DCC 07/24/2020 ROUTE RQD
NAME: PHL_BOS_N90_AVOIDANCE
IMPACTED AREA: N90
REASON: VOLUME
INCLUDE TRAFFIC: KPHL DEPARTURES TO KBOS
VALID: ETD 242330TO 250400
FACILITIES INCLUDED: ZNY/ZBW
PROBABILITY OF EXTENSION: LOW
REMARKS:
ASSOCIATED RESTRICTIONS:
MODIFICATIONS:
ROUTE:
ORIG    DEST    ROUTE
----    ----    -----
PHL     BOS     &gt;PTW CHLSE V499 CFB PONCT&lt; JFUND2
TMI ID: RRDCC001
242330-250400
20/07/24 23:26</t>
  </si>
  <si>
    <t>Jeremy P | ZNY C1 ï¿½ 07/24/2020 19:27</t>
  </si>
  <si>
    <t>UNKN DEPARTURES TO KIAH/KHOU/KDWH/KSGR/KGLS</t>
  </si>
  <si>
    <t>vATCSCC ADVZY 001 DCC 07/26/2020 ROUTE RMD
NAME: IAH_WAKE_ROUTE
IMPACTED AREA: ZHU
REASON: WEATHER
INCLUDE TRAFFIC: UNKN DEPARTURES TO KIAH/KHOU/KDWH/KSGR/KGLS
VALID: ETD 262000TO 262359
FACILITIES INCLUDED: ZAB/ZDV/ZLA/ZOA/ZSE/ZFW/ZHU/ZME/ZTL/ZJX/ZMA/ZKC
PROBABILITY OF EXTENSION: LOW
REMARKS: ROUTE DISCUSSED WITH HOUSTON, IF YOU CAN ROUTE IT;
         IF NOT, NO WORRIES
ASSOCIATED RESTRICTIONS: D10 SHOULD USE CDRS TO THE WEST
                         (E.G., DFWIAH3W) TO AVOID WX
MODIFICATIONS:
ROUTE:
ORIG                DEST    ROUTE
----                ----    -----
ZDV ZLC ZOA ZSE ABQ HOU     CNX J15 CME CNM PEQ KOBLE DLF KINEY
                            THX AMMMO BELLR BELLR3
ZDV ZLC ZOA ZSE ABQ IAH     CNX J15 CME CNM PEQ KOBLE DLF KINEY
                            THX YEEHA TEJAS4
ZAB ZLA (-ABQ)      HOU     ELP MRF KOBLE DLF KINEY THX AMMMO BELLR
                            BELLR3
ZAB ZLA (-ABQ)      IAH     ELP MRF KOBLE DLF KINEY THX YEEHA TEJAS4
ZME                 HOU     MHZ SWB WAPPL5
ZME                 IAH     MHZ SWB ZEEKK2
ZJX ZMA             HOU     REMIS Y280 REDFN HRV AEX WAPPL5
ZJX ZMA             IAH     REMIS Y280 REDFN HRV AEX DOOBI2
ATL                 HOU     GRGIA ARNNY GCV MCB J50 AEX WAPPL5
ATL                 IAH     GRGIA ARNNY GCV MCB J50 AEX DOOBI2
TMI ID: RRDCC001
262000-262359
20/07/26 19:36</t>
  </si>
  <si>
    <t>Jeremy P | ZNY C1 ï¿½ 07/26/2020 15:38</t>
  </si>
  <si>
    <t>KJFK/KFRG/KISP/KLGA DEPARTURES TO KPHL</t>
  </si>
  <si>
    <t>vATCSCC ADVZY 001 DCC 08/01/2020 ROUTE RQD
NAME: N90_PHL_OVERWATER
IMPACTED AREA: ZNY
REASON: OTHER / OTHER
INCLUDE TRAFFIC: KJFK/KFRG/KISP/KLGA DEPARTURES TO KPHL
VALID: ETD 011930 TO 012100
FACILITIES INCLUDED: ZDC/ZNY
PROBABILITY OF EXTENSION: LOW
REMARKS: 
ASSOCIATED RESTRICTIONS: JETS EXPECT 140 AT BRIGS.JIIMS3
                         PROPS EXPECT 080 AT BRIGS.VCN9
MODIFICATIONS: 
ROUTE: 
ORIG    DEST    ROUTE
----    ----    -----
JFK FRG PHL     &gt;WAVEY PLUME V139 BRIGS&lt; JIIMS3
LGA     PHL     &gt;JFK WAVEY PLUME V139 BRIGS&lt; JIIMS3
ISP     PHL     &gt;SARDI V139 BRIGS&lt; JIIMS3
TMI ID: RRDCC001
011930-012100
20/08/01 13:43</t>
  </si>
  <si>
    <t>Jeremy P | ZNY C1 ï¿½ 08/01/2020 09:44</t>
  </si>
  <si>
    <t>ZTL/ZDC/ZJX</t>
  </si>
  <si>
    <t>CLT_BWI_MCO_HOTLINE_FYI</t>
  </si>
  <si>
    <t>vATCSCC ADVZY 001 DCC 09/04/2020 CLT_BWI_MCO_HOTLINE_FYI
VALID FOR 042256 AND LATER
THE VATUSA TEAMSPEAK IS BEING USED FOR TMU COORDINATION.
THE CHANNEL IS NORTHEAST REGION HOTLINE. ZTL/ZDC/ZJX ARE
REQUESTED TO JOIN. ALL UNDERLYING FACILITIES ARE WELCOME
TO JOIN AT TS.VATUSA.NET:9989.
042256 AND LATER
20/09/04 22:56</t>
  </si>
  <si>
    <t>Jeremy P | ZNY C1 ï¿½ 09/04/2020 18:57</t>
  </si>
  <si>
    <t>vATCSCC ADVZY 001 DCC 09/11/2020 ROUTE
VALID FOR 111315 THROUGH 111415
THIS IS A TEST MESSAGE
111315 - 111415
20/09/11 13:15</t>
  </si>
  <si>
    <t>Jeremy P | ZNY C1 ï¿½ 09/11/2020 09:16</t>
  </si>
  <si>
    <t>vATCSCC ADVZY 001 DCC 09/14/2020 OPERATIONS PLAN
VALID FOR 141620 AND LATER
THE STRATEGIC PLANNING TELCON SCHEDULED FOR 15/0100Z (TONIGHT AT
9PM ET) REFERENCE THE STL/ZKC FNO WILL TAKE PLACE IN THE VATUSA
TEAMSPEAK, STRATEGIC PLANNING CHANNEL.
PLEASE MESSAGE THE NOM IF YOU HAVE QUESTIONS OR ISSUES REGARDING
ACCESS.
141620 AND LATER
20/09/14 16:20</t>
  </si>
  <si>
    <t>Jeremy P | ZNY C1 ï¿½ 09/14/2020 12:22</t>
  </si>
  <si>
    <t>STL PLANNING TELCON_FYI</t>
  </si>
  <si>
    <t>vATCSCC ADVZY 001 DCC 09/17/2020 STL PLANNING TELCON_FYI
VALID FOR 171403 AND LATER
THE OPERATIONS PLANNING TELCON SCHEDULED FOR 18/0000Z (TONIGHT AT
8PM ET) REFERENCE THE STL/ZKC FNO WILL TAKE PLACE IN THE vATCSCC
DISCORD, OPERATIONS PLANNING VOICE CHANNEL.
PLEASE MESSAGE THE NOM IF YOU HAVE QUESTIONS OR ISSUES REGARDING
ACCESS. A UNIVERSAL INVITE LINK IS AVBL IN THE #LOBBY CHANNEL OF
vATCSCC.
171403 AND LATER
20/09/17 14:03</t>
  </si>
  <si>
    <t>Jeremy P | ZNY C1 ï¿½ 09/17/2020 10:04</t>
  </si>
  <si>
    <t>vATCSCC ADVZY 001 DCC 09/18/2020 OPERATIONS PLAN
EVENT TIME: 18/1727 - 18/2359
____________________________________________________________________
STL FNO SCHEDULED FOR 2300Z. TODAY'S OPERATIONAL GOALS ARE THE
FOLLOWING:
- MANAGE STL AIRPORT OPERATIONS TO KEEP DEPARTURE AND AIRBORNE
  ARRIVAL DELAYS TO LESS THAN 30 MINUTES.
- MANAGE ORD/MDW, ATL, DEN, AND DTW AIRPORT OPERATIONS TO KEEP
  DEPARTURE DELAYS TO LESS THAN 45 MINUTES.
- USE METERING AND CALL-FOR-RELEASE AT BNA AND MCI TO AVOID EN ROUTE
  RESTRICTIONS OF GREATER THAN 20 MIT.
- ASSESS PILOT COMPLIANCE ON THE BOOSH3 ARRIVAL FOR SPEED AND 
  ALTITUDE DEVIATIONS.
____________________________________________________________________
TERMINAL ACTIVE:
NONE
TERMINAL PLANNED:
AFTER 2300    -STL GS POSSIBLE
AFTER 2300    -BNA/MCI/ORD/MDW CFR/METERING PROBABLE
AFTER 2300    -MEM/BNA TRACON &amp; TOWER ACE STAFFING EXPECTED
TERMINAL CONSTRAINTS:
MEM/BNA/SDF - WIND
STL - 11/29 SCENERY
DEN - SMOKE, UNKN IF THIS WILL IMPACT FLIGHT SIMS
ENROUTE ACTIVE:
UNTIL 0300    -STL PREF ROUTES (SEE PILOT BRIEFING)
UNTIL 0259    -CXA_DTW_STL_RNAV ROUTE IN ADVZY 002
ENROUTE PLANNED:
AFTER 2200    -ZME ACE STAFFING EXPECTED
AFTER 2200    -ZAU/ZMP/ZDV/ZFW REGIONAL ROUTES POSSIBLE
AFTER 2300    -STL HOTLINE ACTIVATION EXPECTED
AFTER 2300    -STL/ORD/MDW/DEN CDRS POSSIBLE
AFTER 2300    -ZME METERING PROBABLE
ENROUTE CONSTRAINTS:
NONE
ATC STATUS:
NONE
NEXT PLANNING WEBINAR: N/A
181727-182359
20/09/18 17:27</t>
  </si>
  <si>
    <t>Jeremy P | ZNY C1 ï¿½ 09/18/2020 13:29</t>
  </si>
  <si>
    <t>KDTW DEPARTURES TO KSTL</t>
  </si>
  <si>
    <t>vATCSCC ADVZY 002 DCC 09/18/2020 ROUTE RQD/FL
NAME: CXA_DTW_STL_RNAV
IMPACTED AREA: ZKC
REASON: OTHER / OTHER
INCLUDE TRAFFIC: KDTW DEPARTURES TO KSTL
VALID: ETD 182359 TO 190259
FACILITIES INCLUDED: ZOB/ZID/ZKC
PROBABILITY OF EXTENSION: LOW
REMARKS: THIS ROUTE IS INTENDED TO MOVE CXA TRAFFIC FROM VLA TO
         THE RNAV ROUTE. THEY HAVE BEEN ADVISED ON THEIR FORUMS.
         PLEASE ROUTE ALL CXA TRAFFIC VIA THIS ROUTE.
ASSOCIATED RESTRICTIONS: 
MODIFICATIONS: 
ROUTE: 
ORIG    DEST    ROUTE
----    ----    -----
DTW     STL     SNDRS2 &gt;TORRR VHP&lt; AARCH2
TMI ID: RRDCC002
182359-190259
20/09/18 18:03</t>
  </si>
  <si>
    <t>Jeremy P | ZNY C1 ï¿½ 09/18/2020 14:05</t>
  </si>
  <si>
    <t>FACILITIES</t>
  </si>
  <si>
    <t>STL HOTLINE_FYI</t>
  </si>
  <si>
    <t>vATCSCC ADVZY 003 DCC 09/18/2020 STL HOTLINE_FYI
VALID FOR 182202 THROUGH 190400
THE STL HOTLINE IS BEING ACTIVATED TO ASSIST IN INTER-FACILITY
COORDINATION. THE FOLLOWING FACILITIES ARE REQUESTED TO JOIN:
ZKC/T75/ZAU/ZMP/ZDV/ZFW/ZME/ZID/ZTL. ALL OTHER FACILITIES ARE
WELCOME TO JOIN.
THE HOTLINE WILL BE ACTIVE IN THE VATUSA TEAMSPEAK, ST. LOUIS
HOTLINE CHANNEL, PIN 2111. THE ADDRESS FOR THE VATUSA TEAMSPEAK
IS TS.VATUSA.NET:9989.
PLEASE MESSAGE THE NOM IF YOU HAVE ISSUES ACCESSING THE HOTLINE.
182202 - 190400
20/09/18 22:02</t>
  </si>
  <si>
    <t>Jeremy P | ZNY C1 ï¿½ 09/18/2020 18:04</t>
  </si>
  <si>
    <t>KDEN DEPARTURES TO KMCI</t>
  </si>
  <si>
    <t>vATCSCC ADVZY 004 DCC 09/18/2020 ROUTE RQD
NAME: DEN_MCI_RNAV_ROUTE
IMPACTED AREA: ZKC
REASON: OTHER / OTHER
INCLUDE TRAFFIC: KDEN DEPARTURES TO KMCI
VALID: ETD 182221 TO 190300
FACILITIES INCLUDED: ZDV/ZKC/ZMP
PROBABILITY OF EXTENSION: LOW
REMARKS: 
ASSOCIATED RESTRICTIONS: 
MODIFICATIONS: 
ROUTE: 
ORIG    DEST    ROUTE
----    ----    -----
DEN     MCI     EMMYS7 &gt;ZIRKL DPEAK JSONN JUDAA MCI&lt;
TMI ID: RRDCC003
000000-190300
20/09/18 22:21</t>
  </si>
  <si>
    <t>Jeremy P | ZNY C1 ï¿½ 09/18/2020 18:23</t>
  </si>
  <si>
    <t>vATCSCC ADVZY 001 DCC 09/19/2020 STL HOTLINE_FYI
VALID FOR 190028 THROUGH 190259
THE STL HOTLINE IS MOVED TO THE BACKUP LOCATION AD-HOC 1 VOICE
CHANNEL IN VATCSCC DISCORD.
190028 - 190259
20/09/19 00:28</t>
  </si>
  <si>
    <t>Jeremy P | ZNY C1 ï¿½ 09/18/2020 20:29</t>
  </si>
  <si>
    <t>vATCSCC ADVZY 002 DCC 09/19/2020 STL HOTLINE_FYI
VALID FOR 190232 THROUGH 190332
THE STL HOTLINE IS NOW DEACTIVATED.
190232 - 190332
20/09/19 02:32</t>
  </si>
  <si>
    <t>Jeremy P | ZNY C1 ï¿½ 09/18/2020 22:34</t>
  </si>
  <si>
    <t>LGA_OPT_FYI</t>
  </si>
  <si>
    <t>vATCSCC ADVZY 001 DCC 09/24/2020 LGA_OPT_FYI
VALID FOR 241406 AND LATER
THE LGA OPERATIONS PLANNING TELCON (OPT) SCHEDULED FOR TONIGHT
AT 9PM ET (25/0100Z) WILL TAKE PLACE IN VATCSCC DISCORD,
OPERATIONS PLANNING VOICE CHANNEL.
PLEASE MESSAGE THE NOM WITH ANY ISSUES OR QUESTIONS.
241406 AND LATER
20/09/24 14:06</t>
  </si>
  <si>
    <t>Jeremy P | ZNY C1 ï¿½ 09/24/2020 10:07</t>
  </si>
  <si>
    <t>vATCSCC ADVZY 001 DCC 09/26/2020 OPERATIONS PLAN
EVENT TIME: 26/1409 AND LATER
____________________________________________________________________
LGA RETRO FLY-IN SCHEDULED FOR 2300Z TONIGHT. THE OPERATIONAL GOALS
ARE THE FOLLOWING:
- MANAGE LGA AIRPORT OPERATIONS TO KEEP AIRBORNE ARRIVAL DELAYS TO
  LESS THAN 60 MINUTES AND DEPARTURE DELAYS TO LESS THAN 30 MINUTES.
- MANAGE TIER 1 AIRPORT OPERATIONS TO KEEP AVERAGE DEPARTURE DELAYS
  TO LESS THAN 30 MINUTES AND MAXIMUM DEPARTURE DELAYS TO LESS THAN
  60 MINUTES.
- MANAGE TIER 2 AIRPORT OPERATIONS TO REDUCE METERING IMPACTS ON
  TIER 1 FACILITIES BY PROVIDING NO LESS THAN 10 MIT INTO A TIER 1
  CENTER.
- PROACTIVELY COORDINATE ALL LEGACY, OUTDATED, AND GENERALLY
  IMPROPER ROUTES WITH THE ZNY STMC TO MAXIMIZE PREDICTABILITY AND
  MINIMIZE PILOT WORKLOAD.
SEE THE ACTIVE PERTI PLAN HERE: https://vats.im/PERTI
____________________________________________________________________
TERMINAL ACTIVE:
NONE
TERMINAL PLANNED:
AFTER 2300    -LGA GS POSSIBLE, EXPECTED AFTER 00Z
AFTER 2300    -JFK/EWR GS POSSIBLE
AFTER 2300    -LGA/JFK/EWR MIT PROBABLE
AFTER 2300    -N90/PHL CFR/APREQ EXPECTED
AFTER 2300    -DCA/BWI/IAD/BOS/PIT/DTW/ORD/MDW/YYZ CFR/APREQ
               POSSIBLE, PROBABLE AFTER 00Z
TERMINAL CONSTRAINTS:
LGA/JFK/EWR - IFR CIGS/VIS
PHL/IAD/DCA/BWI - MVFR CIGS/VIS
LGA - SCENERY
ATL/CLT/MCO/JAX/SAV/CHS - THUNDERSTORMS
ENROUTE ACTIVE:
NONE
ENROUTE PLANNED:
AFTER 2300    -ZNY CDRS/REGIONAL ROUTES PROBABLE
AFTER 2300    -ZNY DEPARTURE ROUTES EXPECTED
AFTER 2300    -ZNY TRANSCON ROUTES POSSIBLE
AFTER 2300    -ZBW/ZDC/ZOB/CZY CDRS/ARRIVAL ROUTES/REGIONAL ROUTES
               PROBABLE
AFTER 2300    -ZBW/ZDC/ZOB/CZY METERING EXPECTED
AFTER 2300    -ZAU/ZTL/ZJX/ZID REGIONAL ROUTES/METERING PROBABLE
ENROUTE CONSTRAINTS:
NONE
ATC STATUS:
NONE
NEXT PLANNING WEBINAR: N/A
261409 AND LATER
20/09/26 14:09</t>
  </si>
  <si>
    <t>Jeremy P | ZNY C1 ï¿½ 09/26/2020 10:12</t>
  </si>
  <si>
    <t>NY METRO HOTLINE_FYI</t>
  </si>
  <si>
    <t>vATCSCC ADVZY 002 DCC 09/26/2020 NY METRO HOTLINE_FYI
VALID FOR 262209 THROUGH 270300
THE NY METRO HOTLINE IS BEING ACTIVATED IN THE VATUSA TEAMSPEAK, NY
METRO HOTLINE CHANNEL, PIN 2778 TO ASSIST IN COORDINATION FOR
TONIGHTS RETRO NY FLY-IN. THE FOLLOWING FACILITIES ARE REQUESTED
TO JOIN: N90/ZNY/ZDC/ZBW/ZOB/CZY/ZTL. ALL OTHER FACILITIES ARE
WELCOME TO JOIN.
THE ADDRESS FOR THE VATUSA TEAMSPEAK IS TS.VATUSA.NET:9989. BACKUP
WILL OCCUR IN THE VATCSCC DISCORD. PLEASE MESSAGE THE NOM IF YOU
HAVE ACCESS ISSUES GETTING INTO THE HOTLINE.
262209 - 270300
20/09/26 22:09</t>
  </si>
  <si>
    <t>Jeremy P | ZNY C1 ï¿½ 09/26/2020 18:11</t>
  </si>
  <si>
    <t>vATCSCC ADVZY 001 DCC 09/28/2020 NY METRO HOTLINE_FYI
VALID FOR 270233 THROUGH 270333
THE NY METRO HOTLINE IS NOW DEACTIVATED.
270233 - 270333
20/09/27 02:33</t>
  </si>
  <si>
    <t>Jeremy P | ZNY C1 ï¿½ 09/26/2020 22:34</t>
  </si>
  <si>
    <t>FNO PLANNING TELCON_FYI</t>
  </si>
  <si>
    <t>vATCSCC ADVZY 001 DCC 10/01/2020 FNO PLANNING TELCON_FYI
VALID FOR 012050 THROUGH 020130
TONIGHT'S FNO PLANNING TELCON WILL TAKE PLACE IN VATCSCC DISCORD,
OPERATIONS PLANNING VOICE CHANNEL. IT IS SCHEDULED FOR TONIGHT AT
8PM CT OR 2 OCTOBER AT 0100Z. THE EXPECTED PARTICIPANTS ARE
ZAB/ZFW/ZME/M03/D10/P50/ZDV/ZLA/ZTL/ZKC/ZHU. ALL OTHER PARTICIPANTS
ARE WELCOME TO JOIN.
PLEASE MESSAGE THE NOM IF YOU HAVE QUESTIONS.
012050 - 020130
20/10/01 20:50</t>
  </si>
  <si>
    <t>Jeremy P | ZNY C1 ï¿½ 10/01/2020 16:51</t>
  </si>
  <si>
    <t>KDAL/KDFW/KMEM/KPHX DEPARTURES TO</t>
  </si>
  <si>
    <t>vATCSCC ADVZY 001 DCC 10/02/2020 ROUTE RQD
NAME: TRIFIRE_ROUTES
IMPACTED AREA: ZFW
REASON: VOLUME / VOLUME
INCLUDE TRAFFIC: KDAL/KDFW/KMEM/KPHX DEPARTURES TO
                 KMEM/KPHX/KDAL/KDFW
VALID: ETD 022230 TO 030300
FACILITIES INCLUDED: ZAB/ZME/ZFW
PROBABILITY OF EXTENSION: LOW
REMARKS: 
ASSOCIATED RESTRICTIONS: SEE NTML FOR RESTRICTIONS
MODIFICATIONS: 
ROUTE: 
ORIG    DEST    ROUTE
----    ----    -----
DAL     MEM     &gt;ELD&lt; HOBRK3
DAL     PHX     &gt;EWM DRRVR&lt; PINNG1
DFW     MEM     FORCK2 &gt;FORCK ELD&lt; HOBRK3
DFW     PHX     WSTEX2 &gt;CIKAN EWM DRRVR&lt; PINNG1
MEM     DAL     &gt;DIRRK&lt; HIBIL3
MEM     DFW     CHLDR4 &gt;ANSWA LIT FEWWW&lt; SEEVR4
MEM     PHX     DUCKZ4 &gt;HELAR KLUBB TCC ZUN&lt; EAGUL6
PHX     DAL     &gt;BGTOE&lt; BACHR4
PHX     DFW     ECLPS1 &gt;PHASE EWM J4 INK GEEKY&lt; BOOVE4
PHX     MEM     BROAK1 &gt;MAXXO HBR YRBRO&lt; CONDR3
TMI ID: RRDCC001
022230-030300
20/10/02 11:56</t>
  </si>
  <si>
    <t>Jeremy P | ZNY C1 ï¿½ 10/02/2020 07:57</t>
  </si>
  <si>
    <t>vATCSCC ADVZY 002 DCC 10/02/2020 OPERATIONS PLAN
EVENT TIME: 02/1546 - 03/0300
____________________________________________________________________
ZAB/ZFW/ZME TRIFIRE FNO SCHEDULED FOR 2300Z TONIGHT. THE OPERATIONAL
GOALS ARE THE FOLLOWING:
- MANAGE PHX, DFW, AND MEM AIRPORT OPERATIONS TO KEEP DEPARTURE AND
  AIRBORNE ARRIVAL DELAYS TO LESS THAN 30 MINUTES.
- MANAGE TIER 1 (EXCEPT ZKC) FACILITIES TO KEEP DEPARTURE AND
  METERING DELAYS TO LESS THAN 30 MINUTES.
- PROACTIVELY COORDINATE AND APPROVE TACTICAL REROUTES TO KEEP TOTAL
  IMPLEMENTATION TIME TO LESS THAN 10 MINUTES.
____________________________________________________________________
TERMINAL ACTIVE:
NONE
TERMINAL PLANNED:
AFTER 2300    -PHX/DFW/MEM GS POSSIBLE
TERMINAL CONSTRAINTS:
NONE
ENROUTE ACTIVE:
UNTIL 0300    -TRIFIRE_ROUTES_RQD
ENROUTE PLANNED:
AFTER 2300    -ZHU CDRS POSSIBLE
AFTER 2300    -ZHU/ZTL/ZID/ZKC/ZLA/ZDV METERING POSSIBLE
ENROUTE CONSTRAINTS:
ZKC - NO STAFFING
ATC STATUS:
ZKC - ATC0
NEXT PLANNING WEBINAR:
021546-030300
20/10/02 15:46</t>
  </si>
  <si>
    <t>Jeremy P | ZNY C1 ï¿½ 10/02/2020 11:49</t>
  </si>
  <si>
    <t>TEXAS HOTLINE_FYI</t>
  </si>
  <si>
    <t>vATCSCC ADVZY 003 DCC 10/02/2020 TEXAS HOTLINE_FYI
VALID FOR 022241 THROUGH 030300
THE TEXAS HOTLINE IS NOW ACTIVATED TO ASSIST IN COORDINATION FOR
TONIGHT'S FNO. THE ADDRESS IS THE VATUSA TEAMSPEAK, TEXAS HOTLINE
CHANNEL, PIN 2244 (THE ADDRESS IS TS.VATUSA.NET:9989). THE
FOLLOWING FACILITIES ARE EXPECTED TO JOIN: ZFW/ZAB/ZME/D10/P50/M03.
ALL OTHER FACILITIES ARE WELCOME TO JOIN.
022241 - 030300
20/10/02 22:41</t>
  </si>
  <si>
    <t>Jeremy P | ZNY C1 ï¿½ 10/02/2020 18:42</t>
  </si>
  <si>
    <t>ZME</t>
  </si>
  <si>
    <t>vATCSCC ADVZY 001 DFW/ZFW 10/03/2020 CDM GROUND STOP
CTL ELEMENT: DFW
ELEMENT TYPE: APT
ADL TIME: 0030Z
GROUND STOP PERIOD: 03/0030Z - 03/0040Z
CUMULATIVE PROGRAM PERIOD: 03/0030Z - 03/0040Z
FLT INCL: ALL FLIGHTS
ADDITIONAL DEP FACILITIES INCLUDED: ZME
CURRENT TOTAL, MAXIMUM, AVERAGE DELAYS: 
PREVIOUS TOTAL, MAXIMUM, AVERAGE DELAYS: 
NEW TOTAL, MAXIMUM, AVERAGE DELAYS: 
PROBABILITY OF EXTENSION: LOW
IMPACTING CONDITION: VOLUME / VOLUME
COMMENTS: THIS IS A SHORT TERM GROUND STOP FOR MEM DEPARTURES TO
          DFW.
030030-030040
20/10/03 00:30</t>
  </si>
  <si>
    <t>Jeremy P | ZNY C1 ï¿½ 10/02/2020 20:28</t>
  </si>
  <si>
    <t>vATCSCC ADVZY 002 DCC 10/03/2020 TEXAS HOTLINE_FYI
VALID FOR 030248 THROUGH 030300
THE TEXAS HOTLINE IS NOW TERMINATED.
030248 - 030300
20/10/03 02:48</t>
  </si>
  <si>
    <t>Jeremy P | ZNY C1 ï¿½ 10/02/2020 22:48</t>
  </si>
  <si>
    <t>vATCSCC ADVZY 003 DCC 10/03/2020 NY METRO HOTLINE_FYI
VALID FOR 032154 THROUGH 040300
THE NY METRO HOTLINE IS NOW ACTIVATED TO ASSIST IN COORDINATION
FOR THE LIBERTY CITY FLY-IN IN THE VATUSA TEAMSPEAK, NY METRO
HOTLINE CHANNEL, PIN 2778 (ADDRESS IS TS.VATUSA.NET:9989 AND
THERE IS NO PASSWORD).
THE FOLLOWING FACILITIES ARE EXPECTED TO JOIN:
ZNY/N90/PHL/ZDC/ZBW/ZOB. ALL OTHER FACILITIES ARE WELCOME TO JOIN.
032154 - 040300
20/10/03 21:54</t>
  </si>
  <si>
    <t>Jeremy P | ZNY C1 ï¿½ 10/03/2020 18:38</t>
  </si>
  <si>
    <t>vATCSCC ADVZY 001 DCC 10/04/2020 NY METRO HOTLINE_FYI
VALID FOR 040156 THROUGH 040300
THE NY METRO HOTLINE IS NOW TERMINATED.
040156 - 040300
20/10/04 01:56</t>
  </si>
  <si>
    <t>Jeremy P | ZNY C1 ï¿½ 10/03/2020 21:56</t>
  </si>
  <si>
    <t>KIAH/KHOU/KEFD/KCRP/KMFE/KBRO/KHRL/KNQI/KNGP/KNGT/</t>
  </si>
  <si>
    <t>vATCSCC ADVZY 001 DCC 10/09/2020 ROUTE RQD
NAME: ZHU_HURCN_AVOIDANCE
IMPACTED AREA: ZHU
REASON: WEATHER / THUNDERSTORMS
INCLUDE TRAFFIC: KIAH/KHOU/KEFD/KCRP/KMFE/KBRO/KHRL/KNQI/KNGP/KNGT/
                 KNOG/KLRD/KDRT/KSAT/KAUS/KDFW/KDAL/KACT/KGRK/KGGG/
                 KSKF/KLAX/KLAS/KSAN/KSFO/KOAK/KPHX/KABQ/KSLC
                 DEPARTURES TO KMIA/KFLL
VALID: ETD 092100TO 100300
FACILITIES INCLUDED: ZAB/ZFW/ZHU/ZLA/ZLC/ZMA/ZOA
PROBABILITY OF EXTENSION: LOW
REMARKS: INCLUDE ALL ZAB/ZLA/ZOA/ZLC TRAFFIC, D10 AND I90
         SATELLITES TO AVOID HURCN DELTA
ASSOCIATED RESTRICTIONS: ABSOLUTELY NO MCO/TPA OR ZJX TFC ARE TO BE
                         ON THESE ROUTES. PLEASE REROUTE ALL TFC
                         INCORRECTLY ROUTED VIA THIS ADVZY TO
                         MCO/TPA/ZJX VIA NORMAL ROUTES.
MODIFICATIONS: MOVED I90 + D10 TO PSX. MOVED AUS + SAT TO CRP TO AVOID
               VUH. CORRECTED D10 ROUTES TO BE OVER TNV.
ROUTE: 
ORIG        DEST        ROUTE
----        ----        -----
IAH EFD     MIA FLL     PSX1 &gt;PSX KELPP ALGAE MINOW BUUOY DVALL&lt;
                        CURSO5
HOU         MIA FLL     PTRON6 &gt;PSX KELPP ALGAE MINOW BUUOY DVALL&lt;
                        CURSO5
DFW         MIA FLL     DARTZ8 &gt;TNV PSX KELPP ALGAE MINOW BUUOY
                        DVALL&lt; CURSO5
DAL         MIA FLL     CURLO5 &gt;TNV PSX KELPP ALGAE MINOW BUUOY
                        DVALL&lt; CURSO5
AUS         MIA FLL     PALMS2 &gt;CRP ALGAE MINOW BUUOY DVALL&lt;
                        CURSO5
SAT         MIA FLL     THX4 &gt;CRP ALGAE MINOW BUUOY DVALL&lt;
                        CURSO5
CRP LRD BRO MIA FLL     &gt;CATFS ALGAE MINOW BUUOY DVALL&lt; CURSO5
+SATS
LAX SAN LAS MIA FLL     &gt;FST CRP ALGAE MINOW BUUOY DVALL&lt; CURSO5
SFO OAK SLC
ABQ PHX
TMI ID: RRDCC001
092100-100300
20/10/09 01:22</t>
  </si>
  <si>
    <t>Jeremy P | ZNY C1 ï¿½ 10/08/2020 21:28</t>
  </si>
  <si>
    <t>CHICAGO HOTLINE_FYI</t>
  </si>
  <si>
    <t>vATCSCC ADVZY 002 DCC 11/06/2020 CHICAGO HOTLINE_FYI
VALID FOR 062351 THROUGH 070400
THE CHICAGO HOTLINE IS BEING ACTIVATED FOR TMU COORDINATION FOR
TONIGHT'S FNO. THE LOCATION IS THE VATUSA TEAMSPEAK, CHICAGO HOTLINE
CHANNEL, NO PIN. THE ADDRESS IS TS.VATUSA.NET:9989. THE FOLLOWING
FACILITIES ARE EXPECTED TO JOIN: ZAU/ZID/ZOB/CZY/ZMP/ZME/ZKC/ZTL/ZNY/
ZBW/ZDC.
062351 - 070400
20/11/06 23:51</t>
  </si>
  <si>
    <t>Jeremy P | ZNY C1 ï¿½ 11/06/2020 18:51</t>
  </si>
  <si>
    <t>KDTW DEPARTURES TO KCVG/KMDW/KORD</t>
  </si>
  <si>
    <t>vATCSCC ADVZY 001 DCC 11/07/2020 ROUTE RQD
NAME: DTW_ROUTES
IMPACTED AREA: ZOB
REASON: VOLUME / VOLUME
INCLUDE TRAFFIC: KDTW DEPARTURES TO KCVG/KMDW/KORD
VALID: ETD 070015 TO 070400
FACILITIES INCLUDED: ZAU/ZID/ZMP/ZOB
PROBABILITY OF EXTENSION: LOW
REMARKS: NON-RNAV TO ORD MUST BE AOB FL220.
ASSOCIATED RESTRICTIONS: SEE NTML FOR RESTRICTIONS.
MODIFICATIONS: 
ROUTE: 
ORIG    DEST    ROUTE
----    ----    -----
DTW     CVG     RNAV:LIDDS2 &gt;GRIVY APE&lt; TIGRR3
DTW     CVG     NON-RNAV:METRO3 &gt;MAARS APE&lt; CINCE9
DTW     MDW     RNAV:CCOBB2 &gt;ZEGBI LEROY BAGEL&lt; PANGG3
DTW     ORD     RNAV:KAYLN2 &gt;SMUUV&lt; WYNDE2
DTW     ORD     NON-RNAV:METRO3 &gt;HARWL ELX V100 DEERE&lt;
TMI ID: RRDCC001
070015-070400
20/11/07 00:15</t>
  </si>
  <si>
    <t>Jeremy P | ZNY C1 ï¿½ 11/06/2020 19:16</t>
  </si>
  <si>
    <t>vATCSCC ADVZY 002 DCC 11/07/2020 CHICAGO HOTLINE_FYI
VALID FOR 062351 THROUGH 070332
THE CHICAGO HOTLINE IS NOW TERMINATED.
062351 - 070332
20/11/07 03:33</t>
  </si>
  <si>
    <t>Jeremy P | ZNY C1 ï¿½ 11/06/2020 22:33</t>
  </si>
  <si>
    <t>vATCSCC ADVZY 001 DCC 11/13/2020 OPERATIONS PLAN
EVENT TIME: 13/1834 - 14/0500
____________________________________________________________________
THE HIGHWAY 5 FNO IS SCHEDULED FOR TONIGHT ON THE WEST COAST. DCC
IS, AS OF 1827Z FRIDAY, UNABLE TO FIND A WEST NTMO FOR THIS OPLEVEL
3 EVENT. NONETHELESS, HERE ARE THE OPERATIONAL GOALS:
- MANAGE LAX/SFO AIRPORT OPERATIONS TO KEEP DEPARTURE AND AIRBORNE
  ARRIVAL DELAYS TO LESS THAN 60 MINUTES COMBINED, PER AIRPORT.
- MANAGE LAS AIRPORT OPERATIONS TO KEEP DEPARTURE AND AIRBORNE
  ARRIVAL DELAYS TO LESS THAN 30 MINUTES COMBINED.
- MANAGE INTERNAL AND 1ST TIER METERING OPERATIONS TO KEEP OFF-ROUTE
  DELAY VECTORS TO LESS THAN 25 NM WITHIN ZOA/ZLA.
IN ADDITION TO THESE GOALS, DELTAVA AND CXA HAVE BEEN OFFICIALLY
EMAILED TO REQUEST THAT THEY CHANGE THEIR SFO-LAS, SJC-LAX (BOTH
DELTA), AND RNO-LAX (CXA) ROUTES ACCORDING TO FACILITY PREFERENCES.
____________________________________________________________________
TERMINAL ACTIVE:
NONE
TERMINAL PLANNED:
AFTER 0100    -SFO/LAX/LAS/SJC GS POSSIBLE
AFTER 0100    -SFO/LAX/LAS/SJC CFR/METERING PROBABLE
TERMINAL CONSTRAINTS:
SLC - RAIN
SEA/PDX/GEG/BOI - RA/CIGS/VIS
SFO/SJC/OAK/SMF - RA/DZ
ENROUTE ACTIVE:
NONE
ENROUTE PLANNED:
AFTER 0100    -ZOA/ZLA REROUTES POSSIBLE
AFTER 0100    -ZOA/ZLA/ZSE/ZLC/ZDV/ZAB CFR POSSIBLE
AFTER 0100    -ZOA/ZLA/ZSE/ZLC/ZDV/ZAB METERING EXPECTED
ENROUTE CONSTRAINTS:
CTP FLIGHTS - POSSIBLE EXTRA DEPARTURE VOLUME
ATC STATUS:
NONE
NEXT PLANNING WEBINAR: N/A
131834-140500
20/11/13 18:34</t>
  </si>
  <si>
    <t>Jeremy P | ZNY C1 ï¿½ 11/13/2020 13:35</t>
  </si>
  <si>
    <t>CTP_HOTLINES_FYI</t>
  </si>
  <si>
    <t>vATCSCC ADVZY 001 DCC 11/14/2020 CTP_HOTLINES_FYI
VALID FOR 141037 THROUGH 141500
THE CTP HOTLINES ARE BEING ACTIVATED TO ASSIST IN COORDINATION
BETWEEN FACILITIES. PLEASE CONNECT TO VATS.IM/CommandCenter AND JOIN
THE FOLLOWING VOICE CHANNELS ACCORDING TO YOUR CTP GROUP:
GROUP 1 - ATLANTA HOTLINE
GROUP 2 - NEW YORK METRO HOTLINE
GROUP 3 - CHICAGO HOTLINE
GROUP 4 - AD HOC 2 HOTLINE.
***THE VATUSA TEAMSPEAK IS CURRENTLY OTS***. PLEASE MESSAGE THE NOM
WITH ANY QUESTIONS.
141037 - 141500
20/11/14 10:37</t>
  </si>
  <si>
    <t>Jeremy P | ZNY C1 ï¿½ 11/14/2020 05:37</t>
  </si>
  <si>
    <t>vATCSCC ADVZY 002 DCC 11/14/2020 OPERATIONS PLAN
EVENT TIME: 14/1106 - 14/1500
____________________________________________________________________
CTP EASTBOUND 2020 IS ONGOING UNTIL 15Z OR LATER. HERE ARE THE
OPERATIONAL GOALS:
- MANAGE EVENT DEPARTURE AIRPORT OPERATIONS TO KEEP DEPARTURE DELAYS
  TO LESS THAN 60 MINUTES.
- PROACTIVELY MANAGE DEPARTURE RATE CONFIGURATIONS TO AVOID BOOKED
  FLIGHTS FROM DEPARTING LATER THAN 1545Z.
- MANAGE EVENT DEPARTURE AIRPORT OPERATIONS TO KEEP AVERAGE
  DEPARTURE DELAYS FOR DOMESTIC FLIGHTS TO LESS THAN 90 MINUTES.
- MANAGE EVENT DEPARTURE METERING TO AVOID MORE THAN 30 UNIQUE
  REJECTED HANDOFFS BETWEEN MONCTON/GANDER AND UPSTREAM FACILITIES.
____________________________________________________________________
TERMINAL ACTIVE:
UNTIL 1530    -SEE (FUTURE) ADVZY 003 FOR ALL CONTIGUOUS U.S.
               DEPARTURES
UNTIL 1500    -ATL/MCO/JFK/BOS/ORD/YYZ/YYC/SJU CFR/METERING
TERMINAL PLANNED:
AFTER 1100    -ATL/MCO GS POSSIBLE
AFTER 1100    -JFK/BOS GS PROBABLE
AFTER 1100    -ORD/YYZ/YYC GS POSSIBLE
AFTER 1100    -SJU GS POSSIBLE
TERMINAL CONSTRAINTS:
NONE
ENROUTE ACTIVE:
UNTIL 1500    -PRE-COORDINATED CTP ROUTES (NO ADVZY)
UNTIL 1500    -ZJX/ZTL/ZDC/ZID/ZOB/ZAU/ZNY/ZBW/ZMP METERING
UNTIL 1500    -ZJX/ZTL/ZDC/ZID/ZOB/ZAU/ZNY/ZBW/ZMP CAPPING/TUNNELING
UNTIL 1700    -CTP HOTLINE ACTIVATION
UNTIL 1700    -CTP_NON-EVENT_ROUTES (ADVZY 004)
ENROUTE PLANNED:
NONE
ENROUTE CONSTRAINTS:
NONE
ATC STATUS:
NONE
NEXT PLANNING WEBINAR: N/A
141106-141500
20/11/14 11:06</t>
  </si>
  <si>
    <t>Jeremy P | ZNY C1 ï¿½ 11/14/2020 06:07</t>
  </si>
  <si>
    <t>CTP DEPARTURE RESTRICTIONS</t>
  </si>
  <si>
    <t>vATCSCC ADVZY 003 DCC 11/14/2020 CTP DEPARTURE RESTRICTIONS
VALID FOR 141111 THROUGH 141530
FACILITIES INCLUDED: ALL CONTIGUOUS U.S. DEPARTURES
FLIGHT STATUS: ALL FLIGHTS (-BOOKED_FLIGHTS)
EXEMPT DEP FACILITIES: ATL/BOS/JFK/MCO/ORD
ALL U.S. DEPARTURES WITH ROUTING VIA ZWY, LPPO, CZQM, CZQX, CZQO,
CZUL, BIRD, BGGL, OR EGGX MUST BE APREQD WITH COMMAND CENTER VIA THE
NOM OR COMMAND CENTER MANAGER. EXPECT SIGNIFICANT DELAYS AND
PROBABLE ALTITUDE RESTRICTIONS.
UTILIZE http://bit.ly/RequestRR FOR SILENT RELEASES.
**ABSOLUTELY NO DEPARTURES ARE ALLOWED FROM ANY CONTIGUOUS U.S.
AIRPORT WITHOUT POSITIVE APPROVAL FROM COMMAND CENTER**
141111 - 141500
20/11/14 11:11</t>
  </si>
  <si>
    <t>ALL CONTIGUOUS U.S. DEPARTURES VIA CZQM/CZQX/CZQO/</t>
  </si>
  <si>
    <t>vATCSCC ADVZY 004 DCC 11/14/2020 ROUTE RQD
NAME: CTP_NON-EVENT_ROUTES
IMPACTED AREA: GANDER OCEANIC
REASON: VOLUME / VOLUME
INCLUDE TRAFFIC: ALL CONTIGUOUS U.S. DEPARTURES VIA CZQM/CZQX/CZQO/
                 CZUL/EGGX/KZWY/LPPO
FLIGHT STATUS: NON-EVENT
VALID: ETD 141124 TO 141700
FACILITIES INCLUDED: ZAB/ZAU/ZBW/ZDC/ZDV/ZFW/ZHU/ZID/ZJX/ZKC/ZLA/
                     ZLC/ZMA/ZME/ZMP/ZNY/ZOA/ZOB/ZSE/ZTL
EXEMPT DEP FACILITIES: ATL/MCO
PROBABILITY OF EXTENSION: MEDIUM
REMARKS: FILE USER PREFERRED TRAJECTORY TO ROUTE ENTRY POINTS.
ASSOCIATED RESTRICTIONS: SEE ADVZY 003 FOR CFR ADVISORY. EXPECT TO
                         FILE AOB FL290.
MODIFICATIONS: 
ROUTE:
ORIG           DEST    ROUTE
----           ----    -----
ZBW ZDC ZNY    UNKN    &gt;VITOL RAFIN 4550N 4840N 5030N 5120N DINIM ELSOX&lt;
ZOB ZID ZTL
ZJX ZMA
ZAU ZMP ZKC    UNKN    &gt;HOIST 5650N 5840N 5930N 5920N 5915N ERAKA ETSOM&lt;
ZFW ZHU ZME
ZAB ZDV ZLC
ZOA ZLA
ZSE            UNKN    CILLI &gt;MENBO RABOX IMOTA YPA YYL 6094N 6480N
                       EPMAN&lt;
TMI ID: RRDCC004
141124-141700
20/11/14 11:24</t>
  </si>
  <si>
    <t>Jeremy P | ZNY C1 ï¿½ 11/14/2020 06:25</t>
  </si>
  <si>
    <t>vATCSCC ADVZY 005 DCC 11/14/2020 CTP DEPARTURE RESTRICTIONS
VALID FOR 141542 THROUGH 141800
FACILITIES INCLUDED: ALL CONTIGUOUS U.S. DEPARTURES
ALL U.S. DEPARTURES WITH ROUTING VIA ZWY, LPPO, CZQM, CZQX, CZQO,
CZUL, BIRD, BGGL, OR EGGX MUST BE ON SPECIFIED
ROUTING (VIA ADVZY 004). IF FILING ON EVENT OR NON-EVENT (ADVZY 004)
ROUTING, THERE ARE NO ALTITUDE RESTRICTIONS.
ACFT FILING ON REAL-WORLD NATZ ARE PERMITTED AOB FL290.
NO APREQ IS REQUIRED ON THE REROUTE REQUEST PAGE. USE
USER-PREFERRED TRAJECTORY TO GET TO HOIST AND VITOL.
141542 - 141800
20/11/14 15:42</t>
  </si>
  <si>
    <t>Jeremy P | ZNY C1 ï¿½ 11/14/2020 10:43</t>
  </si>
  <si>
    <t>CTP HOTLINE_FYI</t>
  </si>
  <si>
    <t>vATCSCC ADVZY 006 DCC 11/14/2020 CTP HOTLINE_FYI
VALID FOR 141037 THROUGH 141612
THE CTP HOTLINES ARE NOW TERMINATED. FACILITIES MAY CONTINUE USING
THEM BUT DCC WILL NOT BE MONITORING.
141037 - 141612
20/11/14 16:12</t>
  </si>
  <si>
    <t>Jeremy P | ZNY C1 ï¿½ 11/14/2020 11:13</t>
  </si>
  <si>
    <t>vATCSCC ADVZY 001 DCC 11/20/2020 OPERATIONS PLAN
EVENT TIME: 20/1735 - 21/0400
____________________________________________________________________
NEVER DULL AT DULLES IS SCHEDULED FOR TONIGHT WITH A 2359Z START.
HERE ARE THE OPERATIONAL GOALS:
- MANAGE IAD AIRPORT OPERATIONS TO KEEP DEPARTURE AND AIRBORNE
  ARRIVAL DELAYS TO LESS THAN 60 MINUTES, COMBINED.
- MANAGE INTERNAL AND 1ST TIER METERING TO KEEP MAXIMUM (SINGLE-
  AIRPORT) DEPARTURE DELAYS FOR ATL, JFK, ORD, CLT, AND DTW TO LESS
  THAN 20 MINUTES.
- MANAGE CFR, ADJACENT-CENTER METERING, AND DEPARTURE SPACING
  PROGRAMS AT N90 AND BOS TO AVOID OFF-ROUTE DELAY VECTORS OF MORE
  THAN 20 NM ON THE HYPER7 ARRIVAL.
- TACTICALLY ROUTE IAD TRAFFIC VIA LOW-LEVEL ROUTES WHEN ANY OF THE
  FOLLOWING OCCURS:
  - 12 FLIGHTS FROM N90 OVER HYPER WITHIN A 30-MINUTE PERIOD,
    UTILIZE SERMN SOUTH PLAYBOOK
  - 9 FLIGHTS FROM CLT OVER BARMY/KILNS WITHIN A 60-MINUTE PERIOD,
    UTILIZE FILDS..PSK..PERRI..HESEE.GIBBZ3 (PSK PLAYBOOK)
  - 15 FLIGHTS FROM BOS OVER HYPER WITHIN A 30-MINUTE PERIOD,
    UTILIZE HNK.J49.PSB.MAPEL2 (ZBW VIA HNK ESCAPE PLAYBOOK).
____________________________________________________________________
TERMINAL ACTIVE:
NONE
TERMINAL PLANNED:
AFTER 0000    -IAD GS POSSIBLE
AFTER 0000    -DTW/YYZ/ORD/BOS CFR/METERING POSSIBLE
AFTER 0000    -N90/PHL/PIT/CLT/ATL CFR/METERING PROBABLE
TERMINAL CONSTRAINTS:
NONE
ENROUTE ACTIVE:
NONE
ENROUTE PLANNED:
AFTER 0000    -ZDC STRUCTURED/REGIONAL/ARRIVAL ROUTE POSSIBLE
AFTER 0000    -ZDC CDR POSSIBLE
AFTER 0000    -ZDC/ZNY/ZBW/ZOB/ZTL/ZID CFR/METERING PROBABLE
ENROUTE CONSTRAINTS:
NONE
KNOWN GROUP FLIGHTS:
AFTER 0000    -AAY VIRTUAL DEPARTS VPS
AFTER 0200    -AAY VIRTUAL ARRIVES BWI
AFTER 0200    -CXA DEPARTS YUL
AFTER 0300    -CXA ARRIVES IAD
201735-210400
20/11/20 17:35</t>
  </si>
  <si>
    <t>Jeremy P | ZNY C1 ï¿½ 11/20/2020 12:39</t>
  </si>
  <si>
    <t>ZBW/ZNY DEPARTURES TO KIAD</t>
  </si>
  <si>
    <t>vATCSCC ADVZY 002 DCC 11/20/2020 ROUTE FYI
NAME: IAD_OFFLOAD_ROUTES
CONSTRAINED AREA: PCT
REASON: VOLUME / VOLUME
INCLUDE TRAFFIC: ZBW/ZNY DEPARTURES TO KIAD
FACILITIES INCLUDED: ZBW/ZDC/ZNY
FLIGHT STATUS: ALL_FLIGHTS
VALID: ETD 202359 TO 210400
PROBABILITY OF EXTENSION: NONE
REMARKS: DO NOT USE THIS ROUTE UNLESS IT BECOMES RQD. DCC WILL
         NOTIFY FACILITIES IF THIS ROUTE IS EXPECTED AND PUBLISH A
         NEW ADVZY MAKING IT RQD.
         ***TO REITERATE, DO NOT FILE THESE ROUTES. THEY ARE FOR
         SITUATIONAL AWARENESS ONLY.***
ASSOCIATED RESTRICTIONS: SEE NTML FOR RESTRICTIONS.
MODIFICIATIONS: 
ROUTES: 
ORIG    DEST    ROUTE
----    ----    -----
ZBW     IAD     PSB MAPEL2
ZNY     IAD     WILSS MAPEL2
TMI ID: RRDCC002
202359-210400
20/11/20 19:53</t>
  </si>
  <si>
    <t>Jeremy P | ZNY C1 ï¿½ 11/20/2020 14:55</t>
  </si>
  <si>
    <t>KATL DEPARTURES TO KIAD</t>
  </si>
  <si>
    <t>vATCSCC ADVZY 003 DCC 11/20/2020 FEA RMD
NAME: FEAWIG:NO_WIGOL_ATL
CONSTRAINED AREA: ZDC
REASON: VOLUME / VOLUME
INCLUDE TRAFFIC: KATL DEPARTURES TO KIAD
FACILITIES INCLUDED: ZDC/ZID/ZTL
FLIGHT STATUS: ALL_FLIGHTS
VALID: FEA ENTRY TIME FROM 202359 TO 210400
PROBABILITY OF EXTENSION: LOW
REMARKS: THIS FEA (FLOW EVALUATION AREA) IS AN AREA FOR DCC TO
         EVALUATE THE TMU IMPACT OF THIS PARTICULAR RESTRICTION. UPT
         STAND FOR USER-PREFERRED TRAJECTORY.
ASSOCIATED RESTRICTIONS: SEE NTML FOR RESTRICTIONS.
MODIFICIATIONS: 
ROUTES: 
ORIG    DEST    ROUTE
----    ----    -----
ATL     IAD     UPT RTE:ZDC REQUEST THAT NO TFC BE
                ROUTED OVER ZID OR WIGOL.
TMI ID: RRDCC003
202359-210400
20/11/20 19:57</t>
  </si>
  <si>
    <t>Jeremy P | ZNY C1 ï¿½ 11/20/2020 15:04</t>
  </si>
  <si>
    <t>DC METRO HOTLINE_FYI</t>
  </si>
  <si>
    <t>vATCSCC ADVZY 004 DCC 11/20/2020 DC METRO HOTLINE_FYI
VALID FOR 202330 THROUGH 210400
THE DC METRO HOTLINE IS BEING ACTIVATED FOR TMU COORDINATION FOR
TONIGHT'S FNO. THE LOCATION IS THE VATUSA TEAMSPEAK, DC METRO HOTLINE
CHANNEL, PIN IS 2779. THE ADDRESS IS TS.VATUSA.NET:9989. THE FOLLOWING
FACILITIES ARE EXPECTED TO JOIN: ZDC/PCT/ZNY/N90/ZBW/ZTL/ZOB/ZJX/ZID.
202330 - 210400
20/11/20 22:54</t>
  </si>
  <si>
    <t>Dhruv K | ZMP ATM ï¿½ 11/20/2020 17:54</t>
  </si>
  <si>
    <t>A90 DEPARTURES TO IAD</t>
  </si>
  <si>
    <t>vATCSCC ADVZY 005 DCC 11/21/2020 ROUTE RQD
NAME: A90 IAD VIA HNK
CONSTRAINED AREA: NW
REASON: VOLUME
INCLUDE TRAFFIC: A90 DEPARTURES TO IAD
FACILITIES INCLUDED: ZBW
FLIGHT STATUS: ALL_FLIGHTS
VALID: ETD 210130 TO 210300
ROUTES:
ORIG DEST ROUTES
---- ---- -----
ZBW IAD &gt;BAF HNK PSB&lt; MAPEL2
TMI ID: RRDCC005
210140-210500
20/11/21 01:30</t>
  </si>
  <si>
    <t>Dhruv K | ZMP ATM ï¿½ 11/20/2020 20:35</t>
  </si>
  <si>
    <t>vATCSCC ADVZY 006 DCC 11/21/2020 DC METRO HOTLINE_FYI
VALID FOR 210345 UFN
THE DC METRO HOTLINE IS NOW TERMINATED. FACILITIES MAY CONTINUE USING THE HOTLINE BUT DCC WILL NOT BE MONITORING.
210345-220000
20/11/21 03:46</t>
  </si>
  <si>
    <t>Dhruv K | ZMP ATM ï¿½ 11/20/2020 22:51</t>
  </si>
  <si>
    <t>KLAX/KLGB/KVNY/KBUR/KSAN/KSNA/KONT/KPSP DEPARTURES</t>
  </si>
  <si>
    <t>vATCSCC ADVZY 001 DCC 12/03/2020 ROUTE RQD
NAME: LA_TO_SEA
CONSTRAINED AREA: ZSE
REASON: VOLUME / VOLUME
INCLUDE TRAFFIC: KLAX/KLGB/KVNY/KBUR/KSAN/KSNA/KONT/KPSP DEPARTURES
                 TO KSEA
FACILITIES INCLUDED: ZLA/ZOA/ZSE
FLIGHT STATUS: ALL_FLIGHTS
VALID: ETD 042300 TO 050400
PROBABILITY OF EXTENSION: NONE
REMARKS: LAS DEPARTURES SHOULD FILE PREFERRED ROUTES VIA LKV.HAWKZ7.
         THIS ROUTE IS VALID FOR FRIDAY 04 DECEMBER.
ASSOCIATED RESTRICTIONS: SEE NTML FOR RESTRICTIONS
MODIFICIATIONS: 
ROUTES: 
ORIG        DEST    ROUTE
----        ----    -----
LAX         SEA     LADYJ4 &gt;CSTRO SHIMR BTG&lt; HAWKZ7
LGB VNY BUR SEA     &gt;CSTRO SHIMR BTG&lt; HAWKZ7
SAN         SEA     PADRZ2 &gt;EHF SHIMR BTG&lt; HAWKZ7
SNA ONT     SEA     &gt;EHF SHIMR BTG&lt; HAWKZ7
PSP         SEA     PSP V386 PMD J65 &gt;EHF SHIMR BTG&lt; HAWKZ7
TMI ID: RRDCC001
042300-050400
20/12/03 19:35</t>
  </si>
  <si>
    <t>Jeremy P | ZNY C1 ï¿½ 12/03/2020 14:49</t>
  </si>
  <si>
    <t>vATCSCC ADVZY 001 DCC 12/04/2020 OPERATIONS PLAN
EVENT TIME: 04/1659 - 05/0400
____________________________________________________________________
THE WINTER WONDERLAND IN SEATTLE FNO IS TONIGHT STARTING AT 2359Z.
HERE ARE THE OPERATIONAL GOALS:
- MANAGE SEA AIRPORT OPERATIONS TO KEEP DEPARTURE AND AIRBORNE
  ARRIVAL DELAYS TO LESS THAN 30 MINUTES.
- MANAGE INTERNAL AND 1ST TIER METERING OPERATIONS TO KEEP DEPARTURE
  DELAYS TO LESS THAN 30 MINUTES.
- PROACTIVELY MANAGE ARRIVAL SWAPS FOR ZLA AND ZDV TO KEEP EN ROUTE
  DELAY VECTORS TO LESS THAN 20 NM OFF-COURSE WITHIN ZLC, ZSE, AND
  ZOA.
____________________________________________________________________
TERMINAL ACTIVE:
UNTIL 0400    -S56 ACE SUPPORT
TERMINAL PLANNED:
AFTER 0000    -SEA GS POSSIBLE
AFTER 0000    -SFO/SLC GS POSSIBLE
AFTER 0000    -S46/P80/NCT/D01/S56/L30/SCT/YVR CFR/METERING
               EXPECTED
ENROUTE ACTIVE:
UNTIL 0400    -LA_TO_SEA ROUTE RQD
UNTIL 0400    -ZLC ACE SUPPORT
ENROUTE PLANNED:
AFTER 0000    -ZSE REGIONAL ROUTES POSSIBLE
AFTER 0000    -ZSE/ZLC/ZOA/ZLA/ZDV/CZVR/CZEG METERING EXPECTED
KNOWN GROUP FLIGHTS:
ALLEGIANT VIRTUAL - NO MORE THAN 10 TOTAL FLIGHTS
AFTER 0015    -DEPART LAS
AFTER 0130    -ARRIVE RDM
              -ARRIVE BLI
              -ARRIVE PSC
              -ARRIVE MFD
DCC STAFFING:
DCC MANAGER/VATUSA9: RYAN GECKLER (GK)
DCC NOM/VATUSA14: JEREMY PETERSON (HP)
DCC WEST NTMS/VATUSA94: JARID MASIEL (JI)
DCC MIDWEST NTMO/VATUSA96: DHRUV KALRA (DX)
041659 - 050400
20/12/04 16:59</t>
  </si>
  <si>
    <t>Jeremy P | ZNY C1 ï¿½ 12/04/2020 12:09</t>
  </si>
  <si>
    <t>NCT/P80/</t>
  </si>
  <si>
    <t>WEST COAST HOTLINE_FYI</t>
  </si>
  <si>
    <t>vATCSCC ADVZY 002 SEA/ZSE 12/04/2020 WEST COAST HOTLINE_FYI
EVENT TIME: 04/2335 - 05/0400
CONSTRAINED FACILITIES: ZSE
THE WEST COAST HOTLINE IS BEING ACTIVATED TO ADDRESS THE WINTER
WONDERLAND FNO IN SEATTLE. THE LOCATION IS THE VATUSA TEAMSPEAK,
WEST COAST HOTLINE, PIN 2345. PARTICIPATION IS EXPECTED FOR NCT/P80/
S46/S56/YVR/YYC/ZDV/ZLA/ZLC/ZOA/ZSE. AFFECTED MAJOR UNDERLYING
FACILITIES ARE STRONGLY ENCOURAGED TO ATTEND. ALL OTHER PARTICIPANTS
ARE WELCOME TO JOIN. PLEASE MESSAGE THE NOM IF YOU HAVE ISSUES OR
QUESTIONS.
042335 - 050400
20/12/04 23:35
Jarid ï¿½ 12/04/2020 19:29</t>
  </si>
  <si>
    <t>Jeremy P | ZNY C1 ï¿½ 12/04/2020 18:39</t>
  </si>
  <si>
    <t>(1stTier + ZLA)</t>
  </si>
  <si>
    <t>vATCSCC ADVZY 003 SEA/ZSE 12/05/2020 CDM GROUND STOP
CTL ELEMENT: SEA
ELEMENT TYPE: APT
ADL TIME: 0030Z
GROUND STOP PERIOD: 0030Z - 0050Z
CUMULATIVE PROGRAM PERIOD: 05/0227Z - 05/0050Z
FLT INCL: ALL TIER 1
DEPARTURE SCOPE: (1stTier + ZLA)
ADDITIONAL DEP FACILITIES INCLUDED: NONE
EXEMPT DEP FACILITIES: NONE
EXEMPT AFP: NONE
CANADIAN ARPTS INCLUDED: NONE
CURRENT TOTAL, MAXIMUM, AVERAGE DELAYS: 0/120/60
PREVIOUS TOTAL, MAXIMUM, AVERAGE DELAYS: 0/0/0
NEW TOTAL, MAXIMUM, AVERAGE DELAYS: 240/300/30
PROBABILITY OF EXTENSION: HIGH
IMPACTING CONDITION: VOLUME
COMMENTS: _____
USER UPDATES MUST BE RECEIVED BY: 00/0050Z
{050030} - {050050}
{20/12/05 00:30}
Jarid ï¿½ 12/04/2020 19:45</t>
  </si>
  <si>
    <t>ZOA,ZLC,ZVR</t>
  </si>
  <si>
    <t>vATCSCC ADVZY 004 SEA/ZSE 12/05/2020 CDM GROUND STOP
CTL ELEMENT: SEA
ELEMENT TYPE: APT
ADL TIME: 0030Z
GROUND STOP PERIOD: 0030Z - 0120Z
CUMULATIVE PROGRAM PERIOD: 05/0227Z - 05/0050Z
FLT INCL: ALL TIER 1
DEPARTURE SCOPE: ZOA,ZLC,ZVR
ADDITIONAL DEP FACILITIES INCLUDED: NONE
EXEMPT DEP FACILITIES: NONE
EXEMPT AFP: NONE
CANADIAN ARPTS INCLUDED: NONE
CURRENT TOTAL, MAXIMUM, AVERAGE DELAYS: 0/120/60
PREVIOUS TOTAL, MAXIMUM, AVERAGE DELAYS: 0/0/0
NEW TOTAL, MAXIMUM, AVERAGE DELAYS: 240/300/30
PROBABILITY OF EXTENSION: MEDIUM
IMPACTING CONDITION: VOLUME
COMMENTS: NONE
USER UPDATES MUST BE RECEIVED BY: 00/0120Z
050030 - 050120
20/12/05 00:44</t>
  </si>
  <si>
    <t>(Internal) ZSE</t>
  </si>
  <si>
    <t>vATCSCC ADVZY 005 SEA/ZSE 12/05/2020 CDM GROUND STOP
CTL ELEMENT: SEA
ELEMENT TYPE: APT
ADL TIME: 0217Z
GROUND STOP PERIOD: 05/0217Z - 05/0300Z
FLT INCL: KPDX DEPARTURES TO KSEA
DEP FACILITIES INCLUDED: (Internal) ZSE
PROBABILITY OF EXTENSION: LOW
IMPACTING CONDITION: VOLUME / VOLUME
COMMENTS: PDX ONLY
050217 - 050300
20/12/05 02:17</t>
  </si>
  <si>
    <t>Jeremy P | ZNY C1 ï¿½ 12/04/2020 21:25</t>
  </si>
  <si>
    <t>(Manual) ZLA ZLC ZDV ZOA ZSE</t>
  </si>
  <si>
    <t>vATCSCC ADVZY 006 SEA/ZSE 12/05/2020 CDM GROUND STOP
CTL ELEMENT: SEA
ELEMENT TYPE: APT
ADL TIME: 0227Z
GROUND STOP PERIOD: 05/0227Z - 05/0300Z
FLT INCL: ALL_FLIGHTS
DEP FACILITIES INCLUDED: (Manual) ZLA ZLC ZDV ZOA ZSE
PROBABILITY OF EXTENSION: MEDIUM
IMPACTING CONDITION: VOLUME / VOLUME
COMMENTS: 
050217 - 050300
20/12/05 02:27</t>
  </si>
  <si>
    <t>vATCSCC ADVZY 007 DCC 12/05/2020 WEST COAST HOTLINE_FYI
EVENT TIME: 04/2335 - 05/0428
CONSTRAINED FACILITIES: ZSE
THE WEST COAST HOTLINE IS NOW DEACTIVATED
042335 - 050428
20/12/05 04:28</t>
  </si>
  <si>
    <t>Jeremy P | ZNY C1 ï¿½ 12/04/2020 23:29</t>
  </si>
  <si>
    <t>vATCSCC ADVZY 001 DEN/ZDV 12/07/2020 CDM GROUND DELAY PROGRAM
CTL ELEMENT: DEN
ELEMENT TYPE: APT
ADL TIME: 0237Z
DELAY ASSIGNMENT MODE: UDP
ARRIVALS ESTIMATED FOR: 20/0147Z - 20/0225Z
CUMULATIVE PROGRAM PERIOD: 19/2132Z - 20/0225Z
PROGRAM RATE: 7.5
POP-UP FACTOR: 0
FLT INCL: ALL_FLIGHTS
DEPARTURE SCOPE: (ALL+Canada) ZAB ZAU ZBW ZDC ZDV ZFW ZHU ZID ZJX
                 ZKC ZLA ZLC ZMA ZME ZMP ZNY ZOA ZOB ZSE ZTL CZE CZM
                 CZU CZV CZW CZY
DELAY ASSIGNMENT TABLE APPLIES TO: ZDV
DELAY LIMIT: 283
MAXIMUM DELAY: 17
AVERAGE DELAY: 6
IMPACTING CONDITION: VOLUME / VOLUME
COMMENTS: SEE FLIGHT LIST
USER UPDATES MUST BE RECEIVED BY: 18/1700Z
192132-200225
20/12/07 02:37</t>
  </si>
  <si>
    <t>Jeremy P | ZNY C1 ï¿½ 12/06/2020 21:38</t>
  </si>
  <si>
    <t>KDCA/KBWI/KIAD/KADW DEPARTURES TO KBOS/KBDL</t>
  </si>
  <si>
    <t>vATCSCC ADVZY 001 DCC 12/10/2020 ROUTE FYI
NAME: ZBW_MICAH_PARTIAL
CONSTRAINED AREA: ZBW
REASON: VOLUME / VOLUME
INCLUDE TRAFFIC: KDCA/KBWI/KIAD/KADW DEPARTURES TO KBOS/KBDL
FACILITIES INCLUDED: ZBW/ZDC/ZNY/ZOB
FLIGHT STATUS: ALL_FLIGHTS
VALID: ETD 120000 TO 120400
PROBABILITY OF EXTENSION: NONE
REMARKS: FLIGHTS SHOULD ENTER ZBW AOA FL290.
         ***THIS ROUTE IS BEING ISSUED AS FYI ONLY. IF IT BECOMES
         REQUIRED, A NEW ADVISORY WILL BE ISSUED.***
ASSOCIATED RESTRICTIONS: SEE NTML FOR RESTRICTIONS
MODIFICIATIONS: ADDED BDL.
ROUTES: 
ORIG    DEST    ROUTES
----    ----    -----
DCA BWI BOS     JERES J220 BIGEO J49 HNK PONCT JFUND2
IAD ADW
DCA BWI BDL     JERES J227 KONJE J190 RKA CANAN STELA1
IAD ADW
TMI ID: RRDCC001
120000-120400
20/12/10 02:42</t>
  </si>
  <si>
    <t>Jeremy P | ZNY C1 ï¿½ 12/09/2020 21:43</t>
  </si>
  <si>
    <t>vATCSCC ADVZY 001 DCC 12/11/2020 OPERATIONS PLAN
EVENT TIME: 11/1623 - 12/0400
____________________________________________________________________
THE WINTER KICKOFF FNO IS SCHEDULED FOR A 2359Z START FEATURING BOS,
PHL, BDL, AND EWR. HERE ARE THE OPERATIONAL GOALS:
- MANAGE BOS, PHL, BDL, AND EWR AIRPORT OPERATIONS TO KEEP AIRBORNE
  ARRIVAL DELAYS TO LESS THAN 45 MINUTES PER AIRPORT.
- MANAGE INTERNAL AND 1ST TIER METERING OPERATIONS TO KEEP MAXIMUM
  DEPARTURE DELAYS TO LESS THAN 45 MINUTES.
- MANAGE COLLABORATIVE TACTICAL REROUTES TO KEEP TOTAL
  COORDINATION/IMPLEMENTATION TIME TO LESS THAN 10 MINUTES.
- MANAGE ATL/DC METRO AIRPORT OPERATIONS TO KEEP AVERAGE DEPARTURE
  DELAYS TO LESS THAN 30 MINUTES EACH.
- PROACTIVELY STAFF DISTANT FACILITIES TO CAPTURE AT LEAST 50% OF
  NORTHEAST-ARRIVING TRAFFIC 2 HOURS PRIOR TO EVENT START.
____________________________________________________________________
TERMINAL ACTIVE:
NONE
TERMINAL PLANNED:
AFTER 0000    -BOS/PHL/EWR/BDL GS POSSIBLE
AFTER 0000    -A90/Y90/N90/PHL/PCT/YYZ/D21/A80/CLT CFR/METERING
               EXPECTED
AFTER 0000    -DCA GS POSSIBLE
AFTER 0100    -BOS/PHL/EWR/BDL GS PROBABLE
ENROUTE ACTIVE:
UNTIL 0400    -ZBW_MICAH_PARTIAL FYI
ENROUTE PLANNED:
AFTER 0000    -ZBW/ZNY ARRIVAL/DEPARTURE REROUTES POSSIBLE
AFTER 0000    -ZBW/ZNY CDR EXPECTED
AFTER 0000    -ZBW/ZNY/ZOB/ZDC/CZYZ/CZUL METERING EXPECTED
KNOWN GROUP FLIGHTS:
AFTER 0000    -DELTAVA DEPARTS ATL (TO PHL)
AFTER 0000    -DELTAVA DEPARTS MSP (TO BOS)
AFTER 0100    -DELTAVA DEPARTS PHL (TO ATL)
AFTER 0100    -DELTAVA DEPARTS BOS (TO MSP)
AFTER 0200    -CXA DEPARTS YYZ
AFTER 0200    -DELTAVA ARRIVES PHL
AFTER 0200    -DELTAVA ARRIVES BOS
AFTER 0300    -CXA ARRIVES EWR
AFTER 0300    -DELTAVA ARRIVES ATL
AFTER 0400    -DELTAVA ARRIVES MSP
DCC STAFFING:
MANAGER/VATUSA9: RYAN GECKLER (GK)
NOM/VATUSA14: JEREMY PETERSON (HP)
NORTHEAST NTMS/VATUSA97: MAXINE GROOMS (MX)
MIDWEST NTMS/VATUSA96: DANIEL EVERMAN (DE)
111623 - 120400
20/12/11 16:23</t>
  </si>
  <si>
    <t>Jeremy P | ZNY C1 ï¿½ 12/11/2020 11:40</t>
  </si>
  <si>
    <t>KPHL/KPNE/KTTN/KILG DEPARTURES TO KBDL</t>
  </si>
  <si>
    <t>vATCSCC ADVZY 002 DCC 12/11/2020 ROUTE FYI
NAME: PHL_BDL_STELA
CONSTRAINED AREA: ZNY
REASON: VOLUME / VOLUME
INCLUDE TRAFFIC: KPHL/KPNE/KTTN/KILG DEPARTURES TO KBDL
FACILITIES INCLUDED: ZBW/ZNY
FLIGHT STATUS: ALL_FLIGHTS
VALID: ETD 120000 TO 120400
PROBABILITY OF EXTENSION: NONE
REMARKS: THIS IS A BACKUP ROUTE.
         ***DO NOT FILE IT***
         IF IT BECOMES REQUIRED, A NEW ADVISORY WILL BE PUBLISHED.
ASSOCIATED RESTRICTIONS: SEE NTML FOR RESTRICTIONS
MODIFICIATIONS: 
ROUTES: 
ORIG    DEST    ROUTE
----    ----    -----
PHL PNE BDL     PTW SARAA DANNR HNK STELA1
TTN ILG
TMI ID: RRDCC002
120000-120400
20/12/11 16:51</t>
  </si>
  <si>
    <t>Jeremy P | ZNY C1 ï¿½ 12/11/2020 11:55</t>
  </si>
  <si>
    <t>UNKN DEPARTURES TO UNKN</t>
  </si>
  <si>
    <t>vATCSCC ADVZY 003 DCC 12/11/2020 FCA RQD
NAME: FCA001:VIP_TFR_WEST_POINT
CONSTRAINED AREA: N90
REASON: OTHER
INCLUDE TRAFFIC: UNKN DEPARTURES TO UNKN
FACILITIES INCLUDED: ZAB/ZAU/ZBW/ZDC/ZDV/ZFW/ZHU/ZID/ZJX/ZKC/ZLA/ZLC
                     /ZMA/ZME/ZMP/ZNY/ZOA/ZOB/ZSE/ZTL
FLIGHT STATUS: ALL_FLIGHTS
VALID: ETD 112359 TO 120400
PROBABILITY OF EXTENSION: NONE
REMARKS: 
ASSOCIATED RESTRICTIONS: 
MODIFICIATIONS: 
ROUTES: 
ORIG    DEST    ROUTE
----    ----    -----
UNKN    UNKN    UPT RTE: THE VIP TFR FOR
                WEST POINT, NY WILL **NOT** BE
                SIMULATED. ABSOLUTELY NO
                RESTRICTIONS ON FLIGHTS WILL
                BE SIMULATED. PILOTS WISHING
                TO ROUTE AROUND THE VIP TFR ARE
                PERMITTED TO BUT REROUTES WILL
                BE ISSUED WORKLOAD PERMITTING.
TMI ID: RRDCC003
112359-120400
20/12/11 16:55</t>
  </si>
  <si>
    <t>Jeremy P | ZNY C1 ï¿½ 12/11/2020 12:08</t>
  </si>
  <si>
    <t>KBOS/KBDL/KEWR/KJFK/KLGA/KPHL/KTEB/KMMU/KCDW/KHPN/</t>
  </si>
  <si>
    <t>vATCSCC ADVZY 004 DCC 12/11/2020 ROUTE FYI
NAME: NE_CDRS
CONSTRAINED AREA: ZNY/ZBW
REASON: VOLUME / VOLUME
INCLUDE TRAFFIC: KBOS/KBDL/KEWR/KJFK/KLGA/KPHL/KTEB/KMMU/KCDW/KHPN/
                 KFRG/KISP/KPNE/KTTN/KILG DEPARTURES TO UNKN
FACILITIES INCLUDED: ZBW/ZNY
FLIGHT STATUS: ALL_FLIGHTS
VALID: ETD 112359 TO 120400
PROBABILITY OF EXTENSION: NONE
REMARKS: 
ASSOCIATED RESTRICTIONS: SEE NTML FOR RESTRICTIONS
MODIFICIATIONS: 
ROUTES: 
ORIG                DEST    ROUTE
----                ----    -----
BOS BDL EWR PHL     UNKN    CDR RTE:DEPARTURES CAN
JFK LGA TEB MMU             EXPECT CDRS DUE TO
CDW HPN FRG ISP             VOLUME. USERS SHOULD
PNE TTN ILG                 FILE NORMAL ROUTES BUT
                            FUEL ACCORDINGLY. ZDC
                            BE ADVISED THAT ADVZY
                            001, ZBW_MICAH_PARTIAL
                            ROUTES CORRESPOND TO THE
                            ___BOS10 AND ___BDL10
                            CDRS BUT SHOULD ONLY
                            FILE THEM IF THAT ADVZY
                            IS RE-ISSUED TO BE RQD.
TMI ID: RRDCC004
112359-120400
20/12/11 17:11</t>
  </si>
  <si>
    <t>Jeremy P | ZNY C1 ï¿½ 12/11/2020 12:18</t>
  </si>
  <si>
    <t>A90/CZUL/CZYZ/N90/PCT/PHL/ZBW/ZDC/ZNY/ZOB/ZTL</t>
  </si>
  <si>
    <t>FNO</t>
  </si>
  <si>
    <t>vATCSCC ADVZY 005 DCC 12/11/2020 EAST COAST HOTLINE_FYI
EVENT TIME: 11/2325 - 12/0400
CONSTRAINED FACILITIES: NORTHEAST
THE EAST COAST HOTLINE IS BEING ACTIVATED TO ADDRESS FNO TRAFFIC IN
THE NORTHEAST. THE LOCATION IS THE vATCSCC DISCORD, EAST COAST
HOTLINE, NO PIN. PARTICIPATION IS EXPECTED FOR
A90/CZUL/CZYZ/N90/PCT/PHL/ZBW/ZDC/ZNY/ZOB/ZTL. AFFECTED MAJOR
UNDERLYING FACILITIES ARE STRONGLY ENCOURAGED TO ATTEND. ALL OTHER
PARTICIPANTS ARE WELCOME TO JOIN.
PLEASE MESSAGE THE NOM IF YOU HAVE ISSUES OR QUESTIONS.
112325 - 120400
20/12/11 23:25</t>
  </si>
  <si>
    <t>Jeremy P | ZNY C1 ï¿½ 12/11/2020 18:28</t>
  </si>
  <si>
    <t>vATCSCC ADVZY 006 DCC 12/11/2020 EAST COAST HOTLINE_FYI
EVENT TIME: 11/2330 - 12/0400
CONSTRAINED FACILITIES: NORTHEAST
THE EAST COAST HOTLINE IS BEING ACTIVATED TO ADDRESS FNO TRAFFIC IN
THE NORTHEAST. THE LOCATION IS THE **VATUSA TEAMSPEAK**, EAST COAST
HOTLINE CHANNEL, NO PIN. PARTICIPATION IS EXPECTED FOR
A90/CZUL/CZYZ/N90/PCT/PHL/ZBW/ZDC/ZNY/ZOB/ZTL. AFFECTED MAJOR
UNDERLYING FACILITIES ARE STRONGLY ENCOURAGED TO ATTEND. ALL OTHER
PARTICIPANTS ARE WELCOME TO JOIN.
THE ADDRESS IS TS.VATUSA.NET:9989.
***THIS ADVZY CANCELS AND REPLACES ADVZY 005***
PLEASE MESSAGE THE NOM IF YOU HAVE ISSUES OR QUESTIONS.
112330 - 120400
20/12/11 23:30</t>
  </si>
  <si>
    <t>KPHL/KPNE/KTTN/KILG DEPARTURES TO KBOS</t>
  </si>
  <si>
    <t>vATCSCC ADVZY 001 DCC 12/11/2020 ROUTE RMD
NAME: PHL_BOS_OFFLOAD
CONSTRAINED AREA: ZNY
REASON: VOLUME / VOLUME
INCLUDE TRAFFIC: KPHL/KPNE/KTTN/KILG DEPARTURES TO KBOS
FACILITIES INCLUDED: ZBW/ZNY
FLIGHT STATUS: ALL_FLIGHTS
VALID: ETD 120020 TO 120200
PROBABILITY OF EXTENSION: MEDIUM
REMARKS: FILE AOB FL230. OFFLOAD PHL TACTICALLY.
         ROUTE NOT REQUIRED. NOTICE END TIME.
ASSOCIATED RESTRICTIONS: SEE NTML FOR RESTRICTIONS
MODIFICIATIONS: 
ROUTES: 
ORIG    DEST    ROUTE
----    ----    -----
PHL PNE BOS     PTW SARAA DANNR HNK PONCT JFUND2
TTN ILG
TMI ID: RRDCC001
120020-120200
20/12/12 00:20</t>
  </si>
  <si>
    <t>Jeremy P | ZNY C1 ï¿½ 12/11/2020 19:21</t>
  </si>
  <si>
    <t>(Manual) ZBW ZNY ZOB CZY</t>
  </si>
  <si>
    <t>vATCSCC ADVZY 002 BOS/ZBW 12/12/2020 CDM GROUND STOP
CTL ELEMENT: BOS
ELEMENT TYPE: APT
ADL TIME: 0057Z
GROUND STOP PERIOD: 12/0057Z - 12/0130Z
CUMULATIVE PROGRAM PERIOD: 12/0057Z - 12/0130Z
FLT INCL: ALL_FLIGHTS
DEP FACILITIES INCLUDED: (Manual) ZBW ZNY ZOB CZY
EXEMPT DEP FACILITIES: ZOB AIRPORTS WEST OF CLE (INCLUSIVE)
PROBABILITY OF EXTENSION: MEDIUM
IMPACTING CONDITION: VOLUME / VOLUME
COMMENTS: 
120057 - 120130
20/12/12 00:57</t>
  </si>
  <si>
    <t>Jeremy P | ZNY C1 ï¿½ 12/11/2020 20:00</t>
  </si>
  <si>
    <t>vATCSCC ADVZY 003 DCC 12/12/2020 EAST COAST HOTLINE_FYI
EVENT TIME: 11/2330 - 12/0329
CONSTRAINED FACILITIES: NORTHEAST
THE EAST COAST HOTLINE IS NOW DEACTIVATED.
112330 - 120329
20/12/12 03:29</t>
  </si>
  <si>
    <t>Jeremy P | ZNY C1 ï¿½ 12/11/2020 22:29</t>
  </si>
  <si>
    <t>vATCSCC ADVZY 001 DCC 12/18/2020 OPERATIONS PLAN
EVENT TIME: 18/2040 - 19/0240
____________________________________________________________________
THE ENDING THE YEAR IN PARADISE FNO IS SCHEDULED FOR A 2300Z START
WITH SOME TRAFFIC ALREADY IN ZAK. THE CAPITAL CHRISTMAS EVENT IS
TOMORROW FEATURING DCA WITH A 2359Z START. THE OPERATIONAL GOALS FOR
EACH ARE THE FOLLOWING:
- MANAGE HNL/OGG/ITO AIRPORT OPERATIONS TO KEEP ARRIVAL DELAYS TO
  LESS THAN 30 MINUTES EACH.
- MANAGE HCF EN ROUTE OPERATIONS TO KEEP AIRBORNE HOLDING TO LESS
  THAN 15 MINUTES AND TOTAL DIVERSIONS TO LESS THAN 5.
- MANAGE LAX/SEA/SFO AIRPORT OPERATIONS TO KEEP DEPARTURE
  RESTRICTIONS TO NO MORE THAN 40 MIT.
- MANAGE DCA AIRPORT OPERATIONS TO KEEP AIRBORNE ARRIVAL DELAYS TO
  LESS THAN 30 MINUTES (EXCLUDING DELAYS DUE TO GS) AND DEPARTURE
  DELAYS TO LESS THAN 60 MINUTES.
- MANAGE INTERNAL AND 1ST TIER METERING OPERATIONS TO KEEP EN ROUTE
  VOLUME TO NO MORE THAN 7 AIRCRAFT ABOVE DCA'S AAR IN A ONE-HOUR
  PERIOD.
- PROACTIVELY COORDINATE CDRS/REROUTES TO KEEP TOTAL COORDINATION
  TIME TO LESS THAN 10 MINUTES.
____________________________________________________________________
TERMINAL ACTIVE:
UNTIL 0225    -DEN GDP
TERMINAL PLANNED:
UNTIL 19/0300    -HNL/ITO/OGG GS PSBL
UNTIL 19/0300    -HCF/SCT/NCT/S46/P80/YVR METERING PSBL
AFTER 20/0000    -DCA GS EXPECTED
AFTER 20/0000    -PCT/PHL/N90/A90/C90/D21/PIT/A80/CLT/F11
                  CFR/METERING PROB, EXPECTED AFTER 0100
ENROUTE ACTIVE:
UNTIL 19/0300    -HCF REROUTES PSBL
UNTIL 19/0300    -HCF/ZLA/ZOA/ZSE/CZVR CFR/METERING PSBL
AFTER 19/2300    -ZDC REROUTE EXPECTED
AFTER 19/2300    -ZDC/ZBW/ZNY/ZOB/ZTL/ZID/ZJX/ZAU/CZYZ CFR/METERING
                  PROB
ENROUTE PLANNED:
NONE
KNOWN GROUP FLIGHTS:
AFTER 19/0200    -CXA DEPARTS HNL
AFTER 19/0300    -CXA ARRIVES OGG
DCC STAFFING:
MANAGER/VATUSA9: RYAN GECKLER (GK)
NOM/VATUSA14: JEREMY PETERSON (HP)
182040 - 190240
20/12/18 20:40</t>
  </si>
  <si>
    <t>Jeremy P | ZNY C1 ï¿½ 12/18/2020 15:53</t>
  </si>
  <si>
    <t>CZVR/PCF/ZLA/ZOA/ZSE</t>
  </si>
  <si>
    <t>vATCSCC ADVZY 002 DCC 12/18/2020 WEST COAST HOTLINE_FYI
EVENT TIME: 18/2054 - 19/0254
CONSTRAINED FACILITIES: PCF
THE WEST COAST HOTLINE IS BEING ACTIVATED TO ADDRESS FNO VOLUME IN
HONOLULU. THE LOCATION IS THE vATCSCC DISCORD, WEST COAST HOTLINE,
NO PIN. PARTICIPATION IS EXPECTED FOR CZVR/PCF/ZLA/ZOA/ZSE. AFFECTED
MAJOR UNDERLYING FACILITIES ARE STRONGLY ENCOURAGED TO ATTEND.
ALL OTHER PARTICIPANTS ARE WELCOME TO JOIN. PLEASE MESSAGE THE NOM
IF YOU HAVE ISSUES OR QUESTIONS.
182054 - 190254
20/12/18 20:54</t>
  </si>
  <si>
    <t>vATCSCC ADVZY 001 DCC 12/19/2020 WEST COAST HOTLINE_FYI
EVENT TIME: 18/2054 - 19/0259
CONSTRAINED FACILITIES: PCF
THE WEST COAST HOTLINE IS NOW TERMINATED.
182054 - 190259
20/12/19 02:59</t>
  </si>
  <si>
    <t>Jeremy P | ZNY C1 ï¿½ 12/18/2020 22:00</t>
  </si>
  <si>
    <t>KBOS DEPARTURES TO KDCA</t>
  </si>
  <si>
    <t>vATCSCC ADVZY 002 DCC 12/19/2020 ROUTE RQD
NAME: BOS_DEALE
CONSTRAINED AREA: ZDC
REASON: VOLUME
INCLUDE TRAFFIC: KBOS DEPARTURES TO KDCA
FACILITIES INCLUDED: ZBW/ZDC
FLIGHT STATUS: ALL_FLIGHTS
VALID: ETD 192230 TO 200400
PROBABILITY OF EXTENSION: LOW
REMARKS: IF OFFLOADS ARE AVAILABLE, THEY WILL BE ISSUED IN A NEW
         ADVZY.
ASSOCIATED RESTRICTIONS: SEE NTML FOR RESTRICTIONS
MODIFICIATIONS: 
ROUTES: 
ORIG    DEST    ROUTE
----    ----    -----
BOS     DCA     SSOXS5 &gt;SSOXS BUZRD SEY HTO J174 ZIZZI ATR LAFLN&lt;
                DEALE3
TMI ID: RRDCC002
192230-200400
20/12/19 16:41</t>
  </si>
  <si>
    <t>Jeremy P | ZNY C1 ï¿½ 12/19/2020 11:44</t>
  </si>
  <si>
    <t>KJFK/KLGA/KEWR/KFRG/KHPN/KISP/KCDW/KMMU/KDXR</t>
  </si>
  <si>
    <t>vATCSCC ADVZY 003 DCC 12/19/2020 ROUTE RQD
NAME: N90_TO_DCA_Q75
CONSTRAINED AREA: ZDC
REASON: VOLUME
INCLUDE TRAFFIC: KJFK/KLGA/KEWR/KFRG/KHPN/KISP/KCDW/KMMU/KDXR
                 DEPARTURES TO KDCA
FACILITIES INCLUDED: ZDC/ZNY
FLIGHT STATUS: ALL_FLIGHTS
VALID: ETD 192300 TO 200400
PROBABILITY OF EXTENSION: NONE
REMARKS: ABSOLUTELY NO WAVEY DEPARTURES OR DEALE ARRIVALS.
ASSOCIATED RESTRICTIONS: SEE NTML FOR RESTRICTIONS.
MODIFICIATIONS: 
ROUTES: 
ORIG        DEST    ROUTE
----        ----    -----
JFK FRG     DCA     &gt;RBV Q430 COPES Q75 MXE&lt; CLIPR2
ISP +SATS   DCA     &gt;BEADS V139 SARDI RBV Q430 COPES Q75 MXE&lt; CLIPR2
EWR LGA TEB DCA     &gt;BIGGY Q75 MXE&lt; CLIPR2
HPN DXR CDW
MMU +SATS
TMI ID: RRDCC003
192300-200400
20/12/19 16:45</t>
  </si>
  <si>
    <t>Jeremy P | ZNY C1 ï¿½ 12/19/2020 11:54</t>
  </si>
  <si>
    <t>KATL DEPARTURES TO KDCA</t>
  </si>
  <si>
    <t>vATCSCC ADVZY 004 DCC 12/19/2020 ROUTE FYI
NAME: ATL_CDR
CONSTRAINED AREA: ZDC
REASON: VOLUME
INCLUDE TRAFFIC: KATL DEPARTURES TO KDCA
FACILITIES INCLUDED: ZDC/ZID/ZTL
FLIGHT STATUS: ALL_FLIGHTS
VALID: ETD 192300 TO 200400
PROBABILITY OF EXTENSION: NONE
REMARKS: THIS IS AN FYI ROUTE. ZDC/ZTL/DCC WILL ADVISE WHEN THIS
         ROUTE SHOULD BE USED.
ASSOCIATED RESTRICTIONS: SEE NTML FOR RESTRICTIONS.
MODIFICIATIONS: 
ROUTES: 
ORIG    DEST    ROUTE
----    ----    -----
ATL     DCA     CDR RTE:DEPARTURES CAN    
                EXPECT CDR DUE TO VOLUME.
                USERS SHOULD FILE NORMAL
                ROUTES BUT FUEL ACCORDINGLY.
                EXPECT ATLDCASK TO BE USED.
TMI ID: RRDCC004
192300-200400
20/12/19 16:55</t>
  </si>
  <si>
    <t>N90/PCT/YYZ/ZAU/</t>
  </si>
  <si>
    <t>vATCSCC ADVZY 005 DCC 12/19/2020 DC METRO HOTLINE_FYI
EVENT TIME: 19/2255 - 20/0400
CONSTRAINED FACILITIES: ZDC
THE DC METRO HOTLINE IS BEING ACTIVATED TO ADDRESS THE CAPITAL
CHRISTMAS EVENT IN DCA. THE LOCATION IS THE VATUSA TEAMSPEAK, DC
METRO HOTLINE, 2779. PARTICIPATION IS EXPECTED FOR N90/PCT/YYZ/ZAU/
ZBW/ZDC/ZID/ZJX/ZNY/ZOB/ZTL. AFFECTED MAJOR UNDERLYING FACILITIES
ARE STRONGLY ENCOURAGED TO ATTEND. ALL OTHER PARTICIPANTS ARE
WELCOME TO JOIN.
PLEASE MESSAGE THE NOM IF YOU HAVE ISSUES OR QUESTIONS.
192255 - 200400
20/12/19 22:55</t>
  </si>
  <si>
    <t>Jeremy P | ZNY C1 ï¿½ 12/19/2020 17:58</t>
  </si>
  <si>
    <t>(Manual) ZDC ZNY ZBW ZOB ZID ZTL ZJX ZMA</t>
  </si>
  <si>
    <t>vATCSCC ADVZY 001 DCA/ZDC 12/20/2020 CDM GROUND STOP
CTL ELEMENT: DCA
ELEMENT TYPE: APT
ADL TIME: 0052Z
GROUND STOP PERIOD: 20/0052Z - 20/0130Z
CUMULATIVE PROGRAM PERIOD: 20/0052Z - 20/0130Z
FLT INCL: ALL_FLIGHTS
DEP FACILITIES INCLUDED: (Manual) ZDC ZNY ZBW ZOB ZID ZTL ZJX ZMA
CNDN DEPARTURE FACILITIES INCLUDED: CYYZ
PROBABILITY OF EXTENSION: MEDIUM
IMPACTING CONDITION: VOLUME / VOLUME
COMMENTS: 
200052 - 200130
20/12/20 00:52</t>
  </si>
  <si>
    <t>Jeremy P | ZNY C1 ï¿½ 12/19/2020 19:54</t>
  </si>
  <si>
    <t>vATCSCC ADVZY 002 DCA/ZDC 12/20/2020 CDM GS CNX
CTL ELEMENT: DCA
ELEMENT TYPE: APT
ADL TIME: 0120Z
GS CNX PERIOD: 20/0052Z - 20/0120Z
200052-200120
20/12/20 01:20</t>
  </si>
  <si>
    <t>Jeremy P | ZNY C1 ï¿½ 12/19/2020 20:21</t>
  </si>
  <si>
    <t>vATCSCC ADVZY 003 DCC 12/19/2020 DC METRO HOTLINE_FYI
EVENT TIME: 19/2255 - 20/0359
CONSTRAINED FACILITIES: ZDC
THE DC METRO HOTLINE IS NOW TERMINATED.
192255 - 200359
20/12/20 03:59</t>
  </si>
  <si>
    <t>Jeremy P | ZNY C1 ï¿½ 12/19/2020 22:59</t>
  </si>
  <si>
    <t>vATCSCC ADVZY 001 DCC 01/01/2021 OPERATIONS PLAN
EVENT TIME: 01/1632 - 02/0600
____________________________________________________________________
THE NEW YEAR, NEW FNO IS SCHEDULED FOR A 02/0200Z START FEATURING
OAK, RNO, SEA, AND PDX. THE OPERATIONAL GOALS ARE THE FOLLOWING:
- MANAGE SEA AIRPORT OPERATIONS TO KEEP AIRBORNE ARRIVAL DELAYS TO
  LESS THAN 45 MINUTES AND DEPARTURE DELAYS TO LESS THAN 30 MINUTES.
- MANAGE PDX/OAK/RNO AIRPORT OPERATINOS TO KEEP DEPARTURE AND
  AIRBORNE ARRIVAL DELAYS TO LESS THAN 60 MINUTES, COMBINED, PER
  AIRPORT.
- PROACTIVELY MANAGE ZSE &amp; ZOA EN ROUTE OPERATIONS TO KEEP TOTAL
  AIRBORNE HOLDING TO LESS THAN 10 AIRCRAFT.
- MANAGE ZSE &amp; ZOA EN ROUTE STAFFING TO KEEP TOTAL SUPPORT STAFFING
  COORDINATION TIME TO LESS THAN 5 MINUTES.
____________________________________________________________________
TERMINAL ACTIVE:
NONE
TERMINAL PLANNED:
AFTER 0200    -SEA/SFO GS PROBABLE (VOL)
AFTER 0200    -SEA/PDX GS POSSIBLE (WX/RA)
AFTER 0200    -OAK/RNO GS POSSIBLE (VOL)
AFTER 0200    -NCT/YVR/S46/P80/S56 CFR/METERING EXPECTED
AFTER 0200    -S46/P80/SFO_T ACE SUPPORT
ENROUTE ACTIVE:
NONE
ENROUTE PLANNED:
AFTER 0200    -ZSE/ZOA REROUTES EXPECTED
AFTER 0200    -ZSE/ZOA/ZLC/CZVR/ZLA METERING PROBABLE
AFTER 0200    -ZSE ACE SUPPORT
KNOWN GROUP FLIGHTS:
AFTER 0200    -DELTAVA DEPARTS OAK (TO SEA)
AFTER 0200    -DELTAVA DEPARTS SEA (TO OAK)
AFTER 0200    -DELTAVA DEPARTS SLC (TO SEA)
AFTER 0300    -DELTAVA DEPARTS RNO (TO IAH)
AFTER 0400    -DELTAVA ARRIVES SEA
AFTER 0400    -DELTAVA ARRIVES OAK
AFTER 0600    -DELTAVA ARRIVES IAH
DCC STAFFING:
DCC MANAGER/VATUSA9: RYAN GECKLER (GK)
DCC NOM/VATUSA14: JEREMY PETERSON (HP)
DCC WEST NTMO/VATUSA94: ERIK QUINN (EQ)
DCC MIDWEST NTMO/VATUSA96: DHRUV KALRA (DX)
011621 - 020600
21/01/01 16:32</t>
  </si>
  <si>
    <t>Jeremy P | ZNY C1 ï¿½ 01/01/2021 11:33</t>
  </si>
  <si>
    <t>KSEA/KBFI/KRNT/S50/KTIW/KPAE/KSHN/KTCM/KGRF/KPWT/</t>
  </si>
  <si>
    <t>vATCSCC ADVZY 002 DCC 01/01/2021 ROUTE RQD
NAME: ZSE_TO_RNO
CONSTRAINED AREA: ZOA
REASON: VOLUME
INCLUDE TRAFFIC: KSEA/KBFI/KRNT/S50/KTIW/KPAE/KSHN/KTCM/KGRF/KPWT/
                 KAWO/KOLM/KPLU/S43/KCLS/KPDX/KHIO/KTTD/KSPB/KUAO/
                 KMMV DEPARTURES TO KRNO
FACILITIES INCLUDED: ZOA/ZSE
FLIGHT STATUS: ALL_FLIGHTS
VALID: ETD 020100 TO 020600
PROBABILITY OF EXTENSION: NONE
REMARKS: THIS IS A TURBOJET ROUTE ONLY.
ASSOCIATED RESTRICTIONS: SEE NTML FOR RESTRICTIONS
MODIFICIATIONS: 
ROUTES: 
ORIG        DEST    ROUTE
----        ----    -----
SEA BFI RNT RNO     SUMMA2 &gt;LKV J5 HARTT&lt; HARTT1
S50 PAE TIW
SHN TCM GRF
PWT AWO S43
OLM PLU CLS
PDX HIO TTD RNO     CASCD2 &gt;JOGEN LKV J5 HARTT&lt; HARTT1
SPB UAO MMV
TMI ID: RRDCC002
020100-020600
21/01/01 16:57</t>
  </si>
  <si>
    <t>Jeremy P | ZNY C1 ï¿½ 01/01/2021 11:58</t>
  </si>
  <si>
    <t>CZVR/NCT/P80/S46/ZLA/ZLC/ZOA/ZSE</t>
  </si>
  <si>
    <t>vATCSCC ADVZY 001 DCC 01/02/2021 WEST COAST HOTLINE_FYI
EVENT TIME: 02/0102 - 02/0600
CONSTRAINED FACILITIES: PACNW
THE WEST COAST HOTLINE IS BEING ACTIVATED TO ADDRESS WEATHER/VOLUME
IN ZSE/ZOA. THE LOCATION IS THE VATUSA TEAMSPEAK, WEST COAST
HOTLINE CHANNEL, NO PIN. PARTICIPATION IS EXPECTED FOR
CZVR/NCT/P80/S46/ZLA/ZLC/ZOA/ZSE. AFFECTED MAJOR UNDERLYING
FACILITIES ARE STRONGLY ENCOURAGED TO ATTEND. ALL OTHER PARTICIPANTS
ARE WELCOME TO JOIN. PLEASE MESSAGE THE NOM IF YOU HAVE ISSUES OR
QUESTIONS.
NOTICE THE VATUSA TEAMSPEAK ADDRESS HAS NO PORT (I.E.,TS.VATUSA.NET)
020102 - 020600
21/01/02 01:02</t>
  </si>
  <si>
    <t>Jeremy P | ZNY C1 ï¿½ 01/01/2021 20:07</t>
  </si>
  <si>
    <t>vATCSCC ADVZY 002 DCC 01/02/2021 WEST COAST HOTLINE_FYI
VALID FOR 020102 THROUGH 020555
THE WEST COAST HOTLINE IS NOW DEACTIVATED.
020102 - 020555
21/01/02 05:55</t>
  </si>
  <si>
    <t>Jeremy P | ZNY C1 ï¿½ 01/02/2021 00:56</t>
  </si>
  <si>
    <t>KDFW/KIAH/KDAL/KHOU DEPARTURES TO KDFW/KIAH/KDAL/</t>
  </si>
  <si>
    <t>vATCSCC ADVZY 001 DCC 01/08/2021 ROUTE FYI
NAME: D10_I90_ROUTES
CONSTRAINED AREA: ZFW/ZHU
REASON: VOLUME / VOLUME
INCLUDE TRAFFIC: KDFW/KIAH/KDAL/KHOU DEPARTURES TO KDFW/KIAH/KDAL/
                 KHOU
FACILITIES INCLUDED: ZFW/ZHU
FLIGHT STATUS: ALL_FLIGHTS
VALID: ETD 082359 TO 090359
PROBABILITY OF EXTENSION: LOW
REMARKS: USE PREF ROUTES FIRST.
OFFLOAD ON THESE ROUTES IF VOLUME DICTATES.
ASSOCIATED RESTRICTIONS: SEE NTML FOR RESTRICTIONS.
MODIFICIATIONS: ZFW RQSTD TO CHANGE DFW TO IAH TO WSTEX.
                CORRECTED TO FYI.
ROUTES: 
ORIG    DEST    ROUTE
----    ----    -----
IAH     DFW     BNDTO5 CRGER GUTZZ SOCKK3
HOU     DAL     RETYR5 CRGER DITSY BACHR4
DFW     IAH     WSTEX2 WSTEX DIESL DRLLR5
DAL     HOU     LNDRE2 MRSSH PLANB WAPPL5
DAL     IAH     LNDRE2 MRSSH PLANB ZEEKK2
HOU     DFW     RETYR5 CRGER GUTZZ SOCKK3
TMI ID: RRDCC001
082359-090359
21/01/08 16:16</t>
  </si>
  <si>
    <t>Jeremy P | ZNY C1 ï¿½ 01/08/2021 11:17</t>
  </si>
  <si>
    <t>vATCSCC ADVZY 002 DCC 01/08/2021 OPERATIONS PLAN
EVENT TIME: 08/1652 AND LATER
____________________________________________________________________
THE TEXAS CENTER CROSSFIRE IS TONIGHT STARTING AT 2359Z. HERE ARE
THE OPERATIONAL GOALS:
- MANAGE DFW/DAL/IAH/HOU AIRPORT OPERATIONS TO KEEP DEPARTURE AND
  AIRBORNE ARRIVAL DELAYS TO LESS THAN 30 MINUTES EACH, PER AIRPORT.
- MANAGE CFR/METERING AND TACTICAL ROUTE UPDATES TO KEEP EN ROUTE
  VOLUME BETWEEN D10 AND I90 TO BETWEEN 85% AND 105% CAPACITY DURING
  PEAK CROSSFIRE PERIODS.
- BALANCE METROPLEX AIRPORT VOLUME AND ENCOURAGE PILOTS TO
  DEPART/ARRIVE ALL FOUR AIRPORTS TO KEEP DEPARTURE QUEUES TO LESS
  THAN 12 AIRCRAFT PER AIRPORT.
____________________________________________________________________
TERMINAL ACTIVE:
UNTIL 0400    -D10 ACE STAFFING
TERMINAL PLANNED:
AFTER 2200    -D10/I90/A80/M03/MSY/SAT/AUS/OKC/ABQ CFR/METERING PSBL
AFTER 2300    -DAL/HOU GS PSBL
AFTER 0000    -DFW/IAH GS PSBL
AFTER 0000    -D10/I90/A80/M03/MSY/SAT/AUS/OKC/ABQ CFR/METERING PROB
AFTER 0100    -DFW/IAH/DAL/HOU GS PROB
ENROUTE ACTIVE:
UNTIL 0359    -ROUTE:D10_I90_ROUTES
UNTIL 0400    -ZFW/ZHU ACE STAFFING
ENROUTE PLANNED:
AFTER 2200    -ZFW/ZHU/ZTL/ZKC/ZME/ZAB/ZJX/ZMA/ZAU REROUTES PSBL
AFTER 0000    -ZFW/ZHU/ZME/ZAB/ZKC/ZJX METERING PROB
AFTER 0000    -ZKC/ZAB ACE/SUPPORT PSBL
KNOWN GROUP FLIGHTS:
AFTER 0000    -DELTAVA DEP DFW
AFTER 0000    -DELTAVA DEP IAH
AFTER 0000    -DELTAVA DEP DAL
AFTER 0000    -DELTAVA DEP HOU
AFTER 0030    -AAY VIRTUAL DEP SFB
AFTER 0042    -DELTAVA ARR IAH
AFTER 0100    -DELTAVA ARR HOU
AFTER 0100    -DELTAVA ARR DAL
AFTER 0114    -DELTAVA ARR DFW
AFTER 0250    -AAY VIRTUAL ARR HOU
DCC STAFFING:
DCC MANAGER/USA9: RYAN GECKLER (GK)
DCC NOM/USA14: JEREMY PETERSON (HP)
DCC SOUTH CENTRAL NTMS/USA95: GENE CAO (GC)
DCC MIDWEST NTMS/USA96: DANIEL EVERMAN (DE)
DCC SOUTHEAST NTMS/USA98: CODY COCHRAN (CC)
081652 - 090400
21/01/08 16:52</t>
  </si>
  <si>
    <t>Jeremy P | ZNY C1 ï¿½ 01/08/2021 11:53</t>
  </si>
  <si>
    <t>D10/I90/ZDV/ZFW/ZHU/ZJX/ZKC/ZME/ZTL</t>
  </si>
  <si>
    <t>vATCSCC ADVZY 003 DCC 01/08/2021 TEXAS HOTLINE_FYI
EVENT TIME: 08/2335 - 09/0535
CONSTRAINED FACILITIES: ZFW/ZHU
THE TEXAS HOTLINE IS BEING ACTIVATED TO ADDRESS VOLUME IN TEXAS. THE
LOCATION IS THE VATUSA TEAMSPEAK, TEXAS HOTLINE, NO PIN.
PARTICIPATION IS EXPECTED FOR D10/I90/ZDV/ZFW/ZHU/ZJX/ZKC/ZME/ZTL.
AFFECTED MAJOR UNDERLYING FACILITIES ARE STRONGLY ENCOURAGED TO
ATTEND. ALL OTHER PARTICIPANTS ARE WELCOME TO JOIN. PLEASE MESSAGE
THE NOM IF YOU HAVE ISSUES OR QUESTIONS.
082335 - 090535
21/01/08 23:35</t>
  </si>
  <si>
    <t>Jeremy P | ZNY C1 ï¿½ 01/08/2021 18:38</t>
  </si>
  <si>
    <t>vATCSCC ADVZY 001 DCC 01/09/2021 TEXAS HOTLINE_FYI
VALID FOR 082359 THROUGH 090440
THE TEXAS HOTLINE IS NOW DEACTIVATED.
020102 - 020555
21/01/09 04:40</t>
  </si>
  <si>
    <t>Jeremy P | ZNY C1 ï¿½ 01/08/2021 23:41</t>
  </si>
  <si>
    <t>D01/S46/S56/ZDV/ZLC/ZSE</t>
  </si>
  <si>
    <t>vATCSCC ADVZY 001 DCC 01/10/2021 WEST COAST HOTLINE_FYI
EVENT TIME: 10/2328 - 11/0400
CONSTRAINED FACILITIES: PACNW
THE WEST COAST HOTLINE IS BEING ACTIVATED TO ADDRESS VOLUME IN THE
PACIFIC NORTHWEST. THE LOCATION IS THE VATUSA TEAMSPEAK, WEST COAST
HOTLINE, NO PIN. PARTICIPATION IS EXPECTED FOR
D01/S46/S56/ZDV/ZLC/ZSE. AFFECTED MAJOR UNDERLYING FACILITIES ARE
STRONGLY ENCOURAGED TO ATTEND. ALL OTHER PARTICIPANTS ARE WELCOME TO
JOIN. PLEASE MESSAGE THE NOM IF YOU HAVE ISSUES OR QUESTIONS.
102328 - 110400
21/01/10 23:28</t>
  </si>
  <si>
    <t>Jeremy P | ZNY C1 ï¿½ 01/10/2021 18:30</t>
  </si>
  <si>
    <t>vATCSCC ADVZY 001 DCC 01/11/2021 WEST COAST HOTLINE_FYI
EVENT TIME: 10/2328 - 11/0405
CONSTRAINED FACILITIES: PACNW
THE WEST COAST HOTLINE IS DEACTIVATED. FACILITIES MAY
CONTINUE TO USE IT, HOWEVER vATCSCC WILL NOT BE ON IT.
ALL DCC REQUESTS SHOULD BE FORWARDED VIA TEXT OR PM
THROUGH RESPECTIVE CHANNELS.
102328 - 110405
21/01/11 04:05</t>
  </si>
  <si>
    <t>Jeremy P | ZNY C1 ï¿½ 01/10/2021 23:07</t>
  </si>
  <si>
    <t>vATCSCC ADVZY 001  01/15/2021 OPERATIONS PLAN
EVENT TIME: 15/1718 - 16/0400
____________________________________________________________________
THE ATL FNO IS SCHEDULED FOR A 2359Z START. HERE ARE THE OPERATIONAL
GOALS:
- MANAGE ATL AIRPORT OPERATIONS TO KEEP DEPARTURE DELAYS AND
  AIRBORNE ARRIVAL DELAYS TO LESS THAN 60 MINUTES.
- MANAGE INTERNAL AND 1ST TIER METERING OPERATIONS TO KEEP DEPARTURE
  DELAYS TO LESS THAN 30 MINUTES WITHIN 800 NM OF ATL.
- PROACTIVELY ASSIGN RUNWAYS AND ARRIVAL SWAPS TO KEEP AIRBORNE
  HOLDING TO LESS THAN 5 AIRCRAFT.
____________________________________________________________________
TERMINAL ACTIVE:
NONE
TERMINAL PLANNED:
AFTER 2300    -ZTL1 &amp; ZTL2 + CZYZ CFR/METERING POSSIBLE
AFTER 0000    -ATL/DCA/BWI/LGA/JFK/EWR/PHL GS POSSIBLE
AFTER 0000    -ZTL1 &amp; ZTL2 + CZYZ CFR/METERING EXPECTED
ENROUTE ACTIVE:
UNTIL 0400    -ZME ACE/SUPPORT
ENROUTE PLANNED:
AFTER 2200    -ZTL1 &amp; ZTL2 CFR/METERING POSSIBLE
AFTER 0000    -ZTL REROUTES POSSIBLE
AFTER 0000    -ZTL1 &amp; ZTL2 CFR/METERING PROBABLE
KNOWN GROUP FLIGHTS:
2200-0246 AND LATER  -DELTAVA SEA-ATL
2300-0235 AND LATER  -DELTAVA SLC-ATL
0000-0220 AND LATER  -DELTAVA JFK-ATL
0100-0319 AND LATER  -DELTAVA ATL-JFK
0100-0515 AND LATER  -DELTAVA ATL-SLC
0100-0631 AND LATER  -DELTAVA ATL-SEA
KNOWN STREAMERS:
AFTER 2200    -XP72 MIA-ATL
DCC STAFFING:
DCC MANAGER/VATUSA9: RYAN GECKLER (GK)
DCC NOM/VATUSA14: JEREMY PETERSON (HP)
DCC SOUTHEAST NTMS/VATUSA98: BRANDON WENING (BW)
DCC NORTHEAST NTMS/VATUSA97: CODY COCHRAN (CC)
151718 - 160400
21/01/15 17:18</t>
  </si>
  <si>
    <t>Jeremy P | ZNY C1 ï¿½ 01/15/2021 12:29</t>
  </si>
  <si>
    <t>A80/YYZ/ZAU/ZDC/ZHU/ZID/ZJX/ZKC/</t>
  </si>
  <si>
    <t>ATLANTA HOTLINE_FYI</t>
  </si>
  <si>
    <t>vATCSCC ADVZY 002 DCC 01/15/2021 ATLANTA HOTLINE_FYI
EVENT TIME: 15/2321 - 16/0400
CONSTRAINED FACILITIES: ZTL
THE ATLANTA HOTLINE IS BEING ACTIVATED TO ADDRESS VOLUME IN THE
SOUTHEAST. THE LOCATION IS THE VATUSA TEAMSPEAK, ATLANTA HOTLINE, NO
PIN. PARTICIPATION IS EXPECTED FOR A80/YYZ/ZAU/ZDC/ZHU/ZID/ZJX/ZKC/
ZMA/ZME/ZNY/ZOB/ZTL. AFFECTED MAJOR UNDERLYING FACILITIES ARE
STRONGLY ENCOURAGED TO ATTEND. ALL OTHER PARTICIPANTS ARE WELCOME TO
JOIN. PLEASE MESSAGE THE NOM IF YOU HAVE ISSUES OR QUESTIONS.
152321 - 160400
21/01/15 23:21</t>
  </si>
  <si>
    <t>Jeremy P | ZNY C1 ï¿½ 01/15/2021 18:23</t>
  </si>
  <si>
    <t>(Manual) ZJX ZMA</t>
  </si>
  <si>
    <t>vATCSCC ADVZY 001 ATL/ZTL 01/16/2021 CDM GROUND STOP
CTL ELEMENT: ATL
ELEMENT TYPE: APT
ADL TIME: 0253Z
GROUND STOP PERIOD: 16/0253Z - 16/0315Z
CUMULATIVE PROGRAM PERIOD: 16/0253Z - 16/0315Z
FLT INCL: ALL FLIGHTS
DEP FACILITIES INCLUDED: (Manual) ZJX ZMA
PROBABILITY OF EXTENSION: LOW
IMPACTING CONDITION: VOLUME / VOLUME
COMMENTS: 
160253-160315
21/01/16 02:53</t>
  </si>
  <si>
    <t>Jeremy P | ZNY C1 ï¿½ 01/15/2021 21:54</t>
  </si>
  <si>
    <t>vATCSCC ADVZY 002 DCC 01/16/2021 ATLANTA HOTLINE_FYI
EVENT TIME: 15/2321 - 16/0405
CONSTRAINED FACILITIES: ZTL
THE ATLANTA HOTLINE IS NOW DEACTIVATED.
152321 - 160405
21/01/16 04:05</t>
  </si>
  <si>
    <t>Jeremy P | ZNY C1 ï¿½ 01/15/2021 23:06</t>
  </si>
  <si>
    <t>LA REALOPS HOTLINE_FYI</t>
  </si>
  <si>
    <t>vATCSCC ADVZY 003 DCC 01/16/2021 LA REALOPS HOTLINE_FYI
EVENT TIME: 16/2210 - 17/0400
CONSTRAINED FACILITIES: ZLA
THE LA REALOPS HOTLINE IS BEING ACTIVATED TO FACILITATE INTERFACILITY COORDINATION IN RELATION TO EXPECTED RISING TFC VOLUMES IN SOUTHERN CALIFORNIA. THE LOCATION IS THE VATUSA TEAMSPEAK, WEST COAST HOTLINE, NO PIN. PARTICIPATION REQUESTED FOR ZLA/ZOA/ZAB/ZDV/ZLC/ZSE. OTHER AFFECTED FACILITIES ARE WELCOME AND ENCOURAGED TO JOIN.
162210 - 170400
21/01/16 22:10</t>
  </si>
  <si>
    <t>Erik Q | ZMA C3 ï¿½ 01/16/2021 17:15</t>
  </si>
  <si>
    <t>vATCSCC ADVZY 001 DCC 01/17/2021 LA REALOPS HOTLINE_FYI
EVENT TIME: 17/2321 - 17/0400
CONSTRAINED FACILITIES: ZLA
THE LA REALOPS HOTLINE IS NOW DEACTIVATED.
162100 - 170339
21/01/17 03:39</t>
  </si>
  <si>
    <t>Erik Q | ZMA C3 ï¿½ 01/16/2021 22:39</t>
  </si>
  <si>
    <t>vATCSCC ADVZY 002 DCC 01/17/2021 OPERATIONS PLAN
EVENT TIME: 17/1538 - 18/0100
____________________________________________________________________
THE INAUGURATION FLY-IN IS SCHEDULED FOR A 21Z START FEATURING DCA.
HERE ARE THE OPERATIONAL GOALS:
- MANAGE DCA AIRPORT OPERATIONS TO KEEP AIRBORNE ARRIVAL DELAYS TO
  LESS THAN 45 MINUTES AND DEPARTURE DELAYS TO LESS THAN 30 MINUTES.
- MANAGE INTERNAL AND 1ST TIER METERING OPERATIONS TO KEEP MAXIMUM
  DEPARTURE DELAYS TO LESS THAN 75 MINUTES AND AVERAGE DEPARTURE
  DELAYS TO LESS THAN 30 MINUTES.
- PERFORM CFR WITH ENOUGH COMPLIANCE TO KEEP OFF-ROUTE DELAY VECTORS
  TO LESS THAN 30 NM IN ZDC, ZOB, AND ZNY.
____________________________________________________________________
TERMINAL ACTIVE:
NONE
TERMINAL PLANNED:
AFTER 2000    -DCA GS POSSIBLE
AFTER 2000    -PCT/RDU/CLT/A80/A90/N90/PHL/D21/PIT/CLE/SDF/CVG/IND/
               C90/YYZ CFR/METERING PROBABLE
AFTER 2100    -DCA GS PROBABLE
AFTER 2100    -PCT/RDU/CLT/A80/A90/N90/PHL/D21/PIT/CLE/SDF/CVG/IND/
               C90/YYZ CFR/METERING EXPECTED
ENROUTE ACTIVE:
NONE
ENROUTE PLANNED:
AFTER 1900    -ZDC1 CFR/METERING POSSIBLE
AFTER 2000    -ZDC REROUTES POSSIBLE
AFTER 2000    -ZDC1 CFR/METERING PROBABLE
AFTER 2100    -ZDC1 CFR/METERING EXPECTED
KNOWN GROUP FLIGHTS:
2110 - 2230 AND LATER  -DELTAVA ATL-DCA
1928 - 0000 AND LATER  -DELTAVA LAX-DCA
2324 - 0015 AND LATER  -DELTAVA JFK-DCA
1405 - 2300 AND LATER  -DELTAVA LHR-IAD
2300 AND LATER         -DELTA VIRTUAL ATL-HOU
                       -DELTA VIRTUAL JFK-MCO
                       -DELTA VIRTUAL DEN-LAS
DCC STAFFING:
DCC MANAGER/VATUSA9: RYAN GECKLER (GK)
DCC NOM/VATUSA14: JEREMY PETERSON (HP)
DCC NORTHEAST NTMS/VATUSA97: JARID MASIEL (JI)
171538 - 180100
21/01/17 15:38</t>
  </si>
  <si>
    <t>Jeremy P | ZNY C1 ï¿½ 01/17/2021 10:50</t>
  </si>
  <si>
    <t>N90/PCT/ZBW/ZDC/ZID/ZJX/ZNY/ZOB/ZTL</t>
  </si>
  <si>
    <t>vATCSCC ADVZY 003 DCC 01/17/2021 DC METRO HOTLINE_FYI
EVENT TIME: 17/2025 - 18/0100
CONSTRAINED FACILITIES: ZDC
THE DC METRO HOTLINE IS BEING ACTIVATED TO ADDRESS VOLUME IN DC. THE
LOCATION IS THE VATUSA TEAMSPEAK, DC METRO HOTLINE, NO PIN.
PARTICIPATION IS EXPECTED FOR N90/PCT/ZBW/ZDC/ZID/ZJX/ZNY/ZOB/ZTL.
AFFECTED MAJOR UNDERLYING FACILITIES ARE STRONGLY ENCOURAGED TO
ATTEND. ALL OTHER PARTICIPANTS ARE WELCOME TO JOIN. PLEASE MESSAGE
THE NOM IF YOU HAVE ISSUES OR QUESTIONS.
172025 - 180100
21/01/17 20:25</t>
  </si>
  <si>
    <t>Jeremy P | ZNY C1 ï¿½ 01/17/2021 15:27</t>
  </si>
  <si>
    <t>vATCSCC ADVZY 004 DCC 01/17/2021 ROUTE RQD
NAME: BOS_DEALE
CONSTRAINED AREA: ZDC
REASON: VOLUME
INCLUDE TRAFFIC: KBOS DEPARTURES TO KDCA
FACILITIES INCLUDED: ZBW/ZDC
FLIGHT STATUS: ALL_FLIGHTS
VALID: ETD 172045 TO 180100
PROBABILITY OF EXTENSION: LOW
REMARKS: IF OFFLOADS ARE AVAILABLE, THEY WILL BE ISSUED IN A NEW
         ADVZY.
ASSOCIATED RESTRICTIONS: SEE NTML FOR RESTRICTIONS
MODIFICIATIONS: 
ROUTES: 
ORIG    DEST    ROUTE
----    ----    -----
BOS     DCA     SSOXS5 &gt;SSOXS BUZRD SEY HTO J174 ZIZZI ATR LAFLN&lt;
                DEALE3
TMI ID: RRDCC004
172045-180100
21/01/17 20:44</t>
  </si>
  <si>
    <t>Jeremy P | ZNY C1 ï¿½ 01/17/2021 15:45</t>
  </si>
  <si>
    <t>KJFK DEPARTURES TO KDCA</t>
  </si>
  <si>
    <t>vATCSCC ADVZY 005 DCC 01/17/2021 ROUTE RQD
NAME: JFK_DCA_CLIPR
CONSTRAINED AREA: ZDC
REASON: VOLUME / VOLUME
INCLUDE TRAFFIC: KJFK DEPARTURES TO KDCA
FACILITIES INCLUDED: ZDC/ZNY
FLIGHT STATUS: ALL_FLIGHTS
VALID: ETD 172137 TO 180100
PROBABILITY OF EXTENSION: LOW
REMARKS: 
ASSOCIATED RESTRICTIONS: SEE NTML FOR RESTRICTIONS
MODIFICIATIONS: 
ROUTES: 
ORIG    DEST    ROUTE
----    ----    -----
JFK     DCA     &gt;RBV Q430 COPES Q75 MXE&lt; CLIPR2
TMI ID: RRDCC005
172137-180100
21/01/17 21:37</t>
  </si>
  <si>
    <t>Jeremy P | ZNY C1 ï¿½ 01/17/2021 16:39</t>
  </si>
  <si>
    <t>(Manual) ZDC ZNY ZBW ZOB ZTL ZID</t>
  </si>
  <si>
    <t>vATCSCC ADVZY 006 DCA/ZDC 01/17/2021 CDM GROUND STOP
CTL ELEMENT: DCA
ELEMENT TYPE: APT
ADL TIME: 2247Z
GROUND STOP PERIOD: 17/2247Z - 17/2315Z
CUMULATIVE PROGRAM PERIOD: 17/2247Z - 17/2315Z
FLT INCL: ALL_FLIGHTS
DEP FACILITIES INCLUDED: (Manual) ZDC ZNY ZBW ZOB ZTL ZID
PROBABILITY OF EXTENSION: MEDIUM
IMPACTING CONDITION: VOLUME / VOLUME
COMMENTS: 
172247 - 172315
21/01/17 22:47</t>
  </si>
  <si>
    <t>Jeremy P | ZNY C1 ï¿½ 01/17/2021 17:49</t>
  </si>
  <si>
    <t>vATCSCC ADVZY 001 DCC 01/18/2021 DC METRO HOTLINE_FYI
EVENT TIME: 17/2025 - 18/0102
CONSTRAINED FACILITIES: ZDC
THE DC METRO HOTLINE IS NOW DEACTIVATED.
172025-180102
21/01/17 01:02</t>
  </si>
  <si>
    <t>Jeremy P | ZNY C1 ï¿½ 01/17/2021 20:03</t>
  </si>
  <si>
    <t>KPHL/KIAD/KDCA/KBWI DEPARTURES TO KMSP</t>
  </si>
  <si>
    <t>vATCSCC ADVZY 001 DCC 01/22/2021 ROUTE RQD
NAME: ZDC_PHL_TO_MSP
CONSTRAINED AREA: ZAU
REASON: VOLUME / VOLUME
INCLUDE TRAFFIC: KPHL/KIAD/KDCA/KBWI DEPARTURES TO KMSP
FACILITIES INCLUDED: ZDC/ZMP/ZNY/ZOB
FLIGHT STATUS: ALL_FLIGHTS
VALID: ETD 222200 TO 230300
PROBABILITY OF EXTENSION: NONE
REMARKS: 
ASSOCIATED RESTRICTIONS: 
MODIFICIATIONS: 
ROUTES: 
ORIG    DEST    ROUTE
----    ----    -----
PHL     MSP     &gt;PTW SARAA RAV PSB J60 DJB FNT IDIOM&lt; MUSCL3
DCA     MSP     &gt;BUFFR J518 DJB FNT IDIOM&lt; MUSCL3
IAD BWI MSP     &gt;MCRAY J518 DJB FNT IDIOM&lt; MUSCL3
TMI ID: RRDCC001
222200-230300
21/01/22 16:50</t>
  </si>
  <si>
    <t>Jeremy P | ZNY C1 ï¿½ 01/22/2021 11:59</t>
  </si>
  <si>
    <t>vATCSCC ADVZY 002 DCC 01/22/2021 OPERATIONS PLAN
EVENT TIME: 22/1703 - 23/0300
____________________________________________________________________
OPERATION DEEP FREEZE STARTS AT 00Z IN MSP. ZMP HAS DISCUSSED
STRATEGY WITH NEIGHBORS, ANTICIPATING MIT &amp; METERING TO MANAGE
VOLUME. PCT/PHL OVERFLIGHTS MOVED OUTSIDE ZAU TO FREE UP
CAPACITY/REDUCE COMPLEXITY. HERE ARE THE OPERATIONAL GOALS:
- MANAGE MSP AIRPORT OPERATIONS TO KEEP DEPARTURE &amp; AIRBORNE ARRIVAL
  DELAYS TO LESS THAN 75 MIN.
- PROACTIVELY ANALYZE AIRBORNE &amp; DEPARTING VOLUME TO KEEP EXCESS
  VOLUME (FLIGHTS THAT PUT MSP ARRIVAL VOLUME ABOVE ITS AAR) TO LESS
  THAN 15% OF THE AAR.
- MANAGE ORD/MDW/DTW/DEN AIRPORT OPERATIONS TO KEEP MAXIMUM
  DEPARTURE DELAYS TO LESS THAN 45 MIN (EXCLUDING DELAYS INCURRED
  DURING GS).
- PROACTIVELY APPROVE OR DENY OFFLOAD ROUTES BASED ON AIRBORNE
  DEM&amp; TO KEEP OFF-ROUTE DELAY VECTORS TO LESS THAN 50 NM WITHIN
  ZAU &amp; ZMP.
____________________________________________________________________
TERMINAL ACTIVE:
NONE
TERMINAL PLANNED:
AFTER 2200    -M98/C90/D01/D21/YYZ/T75/MCI CFR/METERING PSBL
AFTER 0000    -MSP GS PSBL
AFTER 0000    -ORD/MDW/DTW GS PSBL
AFTER 0000    -M98/C90/D01/D21/YYZ/T75/MCI CFR/METERING EXPECTED
AFTER 0100    -MSP GS PROB
ENROUTE ACTIVE:
UNTIL 0300    -ZDC_PHL_TO_MSP RQD
ENROUTE PLANNED:
AFTER 2300    -ZMP/ZAU/ZOB/CZYZ/CZWG/ZDV/ZKC CFR/METERING PSBL
AFTER 0000    -ZMP/ZAU REROUTES EXPECTED
AFTER 0000    -ZMP/ZAU/ZOB/CZYZ/CZWG/ZDV/ZKC CFR/METERING PROB
KNOWN GROUP FLIGHTS:
0000-0200  -DELTAVA DTW-MSP
0000-0235  -DELTAVA ATL-MSP
0000-0338  -DELTAVA LAX-MSP
0030-0215  -AAY VIRTUAL GRR-BNA
0100-0245  -DELTAVA MSP-DTW
0100-0330  -DELTAVA MSP-ATL
0100-0512  -DELTAVA MSP-LAX
AFTER 0200 -CXA YWG-MSP
DCC STAFFING:
DCC MANAGER/VATUSA9: RYAN GECKLER (GK)
DCC NOM/VATUSA14: JEREMY PETERSON (HP)
DCC MIDWEST NTMO/VATUSA96: SHANE FRIEDMAN (SF)
DCC NORTHEAST NTMS/VATUSA97: JADEN HERMAN (JH)
221703 - 230300
21/01/22 17:03</t>
  </si>
  <si>
    <t>Jeremy P | ZNY C1 ï¿½ 01/22/2021 12:20</t>
  </si>
  <si>
    <t>C90/M98/ZAU/ZDV/ZKC/ZMP/ZOB</t>
  </si>
  <si>
    <t>vATCSCC ADVZY 003 DCC 01/22/2021 CHICAGO HOTLINE_FYI
EVENT TIME: 22/2321 - 23/0300
CONSTRAINED FACILITIES: ZMP
THE CHICAGO HOTLINE IS BEING ACTIVATED TO ADDRESS VOLUME IN ZMP. THE
LOCATION IS THE VATUSA TEAMSPEAK, CHICAGO HOTLINE, NO PIN.
PARTICIPATION IS EXPECTED FOR C90/M98/ZAU/ZDV/ZKC/ZMP/ZOB. AFFECTED
MAJOR UNDERLYING FACILITIES ARE STRONGLY ENCOURAGED TO ATTEND. ALL
OTHER PARTICIPANTS ARE WELCOME TO JOIN. PLEASE MESSAGE THE NOM IF
YOU HAVE ISSUES OR QUESTIONS.
222321 - 230300
21/01/22 23:21</t>
  </si>
  <si>
    <t>Jeremy P | ZNY C1 ï¿½ 01/22/2021 18:23</t>
  </si>
  <si>
    <t>(Manual) ZMP ZBW ZDC ZFW ZME ZNY ZDV ZKC</t>
  </si>
  <si>
    <t>vATCSCC ADVZY 001 MSP/ZMP 01/23/2021 CDM GROUND STOP
CTL ELEMENT: MSP
ELEMENT TYPE: APT
ADL TIME: 0037Z
GROUND STOP PERIOD: 23/0037Z - 23/0100Z
CUMULATIVE PROGRAM PERIOD: 23/0037Z - 23/0100Z
FLT INCL: ALL_FLIGHTS
DEP FACILITIES INCLUDED: (Manual) ZMP ZBW ZDC ZFW ZME ZNY ZDV ZKC 
                                  ZLC ZOB ZAU
PROBABILITY OF EXTENSION: MEDIUM
IMPACTING CONDITION: VOLUME / VOLUME
COMMENTS: 
230037 - 230100
21/01/23 00:37</t>
  </si>
  <si>
    <t>Jeremy P | ZNY C1 ï¿½ 01/22/2021 19:40</t>
  </si>
  <si>
    <t>KATL DEPARTURES TO KMSP</t>
  </si>
  <si>
    <t>vATCSCC ADVZY 002 DCC 01/23/2021 ROUTE RQD
NAME: ATL_TO_MSP
CONSTRAINED AREA: ZAU
REASON: VOLUME
INCLUDE TRAFFIC: KATL DEPARTURES TO KMSP
FACILITIES INCLUDED: ZAU/ZKC/ZME/ZMP/ZTL
FLIGHT STATUS: ALL_FLIGHTS
VALID: ETD 230041 TO 230300
PROBABILITY OF EXTENSION: LOW
REMARKS: THIS IS A MANDATORY (PREF) ROUTE
ASSOCIATED RESTRICTIONS: 
MODIFICIATIONS: 
ROUTES: 
ORIG    DEST    ROUTE
----    ----    -----
ATL     MSP     PENCL2 &gt;JAACE BNA ENL IOW MNOSO&lt; BLUEM3
TMI ID: RRDCC002
230041-230300
21/01/23 00:41</t>
  </si>
  <si>
    <t>(Manual) ZMP ZAU ZOB ZKC ZDV</t>
  </si>
  <si>
    <t>vATCSCC ADVZY 003 MSP/ZMP 01/23/2021 CDM GROUND STOP
CTL ELEMENT: MSP
ELEMENT TYPE: APT
ADL TIME: 0053Z
GROUND STOP PERIOD: 23/0037Z - 23/0130Z
CUMULATIVE PROGRAM PERIOD: 23/0037Z - 23/0130Z
FLT INCL: ALL_FLIGHTS
DEP FACILITIES INCLUDED: (Manual) ZMP ZAU ZOB ZKC ZDV
PROBABILITY OF EXTENSION: LOW
IMPACTING CONDITION: VOLUME / VOLUME
COMMENTS: REDUCED TO A TIER 1 (-ZLC) STOP AT THE TOP OF THE HOUR.
230037 - 230130
21/01/23 00:53</t>
  </si>
  <si>
    <t>Jeremy P | ZNY C1 ï¿½ 01/22/2021 19:55</t>
  </si>
  <si>
    <t>vATCSCC ADVZY 004 MSP/ZMP 01/23/2021 CDM GS CNX
CTL ELEMENT: MSP
ELEMENT TYPE: APT
ADL TIME: 0118Z
GS CNX PERIOD: 23/0037Z - 23/0118Z
COMMENTS: RELEASE DEPARTURES ON GIVEN MIT.
230037-230118
21/01/23 01:18</t>
  </si>
  <si>
    <t>Jeremy P | ZNY C1 ï¿½ 01/22/2021 20:19</t>
  </si>
  <si>
    <t>(Manual) ZMP ZDV ZAU ZOB</t>
  </si>
  <si>
    <t>vATCSCC ADVZY 005 MSP/ZMP 01/23/2021 CDM GROUND STOP
CTL ELEMENT: MSP
ELEMENT TYPE: APT
ADL TIME: 0156Z
GROUND STOP PERIOD: 23/0156Z - 23/0215Z
CUMULATIVE PROGRAM PERIOD: 23/0156Z - 23/0215Z
FLT INCL: ALL_FLIGHTS
DEP FACILITIES INCLUDED: (Manual) ZMP ZDV ZAU ZOB
DEP FACILITIES EXEMPT: ZDV (-DEN) ZOB (-DTW)
PROBABILITY OF EXTENSION: MEDIUM
IMPACTING CONDITION: VOLUME / VOLUME
COMMENTS: DTW, ZAU, DEN INCLUDED IN THIS STOP (ONLY).
230156 - 230215
21/01/23 01:56</t>
  </si>
  <si>
    <t>Jeremy P | ZNY C1 ï¿½ 01/22/2021 20:59</t>
  </si>
  <si>
    <t>vATCSCC ADVZY 006 MSP/ZMP 01/23/2021 CDM GROUND STOP
CTL ELEMENT: MSP
ELEMENT TYPE: APT
ADL TIME: 0213Z
GROUND STOP PERIOD: 23/0156Z - 23/0245Z
CUMULATIVE PROGRAM PERIOD: 23/0156Z - 23/0245Z
FLT INCL: ALL_FLIGHTS
DEP FACILITIES INCLUDED: (Manual) ZMP ZAU ZOB ZKC ZID ZDV
PROBABILITY OF EXTENSION: MEDIUM
IMPACTING CONDITION: VOLUME / VOLUME
COMMENTS: GS EXTENDED AND EXPANDED TO INCLUDE MORE FACILITIES
230156 - 230245
21/01/23 02:13</t>
  </si>
  <si>
    <t>Jeremy P | ZNY C1 ï¿½ 01/22/2021 21:14</t>
  </si>
  <si>
    <t>Jeremy P | ZNY C1 ï¿½ 01/22/2021 21:43</t>
  </si>
  <si>
    <t>(Manual) ZMP ZAU ZOB ZDV ZID ZKC</t>
  </si>
  <si>
    <t>vATCSCC ADVZY 008 MSP/ZMP 01/23/2021 CDM GROUND STOP
CTL ELEMENT: MSP
ELEMENT TYPE: APT
ADL TIME: 0255Z
GROUND STOP PERIOD: 23/0156Z - 23/0330Z
CUMULATIVE PROGRAM PERIOD: 23/0156Z - 23/0330Z
FLT INCL: ALL_FLIGHTS
DEP FACILITIES INCLUDED: (Manual) ZMP ZAU ZOB ZDV ZID ZKC
CNDN DEP FACILITIES INCULDED: CYWG
PROBABILITY OF EXTENSION: LOW
IMPACTING CONDITION: VOLUME / VOLUME
COMMENTS: GS EXTENDED....AGAIN...
230156 - 230330
21/01/23 02:55</t>
  </si>
  <si>
    <t>Jeremy P | ZNY C1 ï¿½ 01/22/2021 22:00</t>
  </si>
  <si>
    <t>(Manual) ZMP ZAU ZOB ZKC</t>
  </si>
  <si>
    <t>vATCSCC ADVZY 009 MSP/ZMP 01/23/2021 CDM GROUND STOP
CTL ELEMENT: MSP
ELEMENT TYPE: APT
ADL TIME: 0305Z
GROUND STOP PERIOD: 23/0156Z - 23/0330Z
CUMULATIVE PROGRAM PERIOD: 23/0156Z - 23/0330Z
FLT INCL: ALL_FLIGHTS
DEP FACILITIES INCLUDED: (Manual) ZMP ZAU ZOB ZKC
CNDN DEP FACILITIES INCULDED: CYWG
PROBABILITY OF EXTENSION: LOW
IMPACTING CONDITION: VOLUME / VOLUME
COMMENTS: ZID, ZDV REMOVED FROM STOP
230156 - 230330
21/01/23 03:05</t>
  </si>
  <si>
    <t>vATCSCC ADVZY 010 DCC 01/23/2021 CHICAGO HOTLINE_FYI
EVENT TIME: 22/2321 - 23/0412
CONSTRAINED FACILITIES: ZMP
THE CHICAGO HOTLINE IS NOW TERMINATED.
222321 - 230412
21/01/23 04:12
Umar A ï¿½ 01/23/2021 19:47</t>
  </si>
  <si>
    <t>Jeremy P | ZNY C1 ï¿½ 01/22/2021 23:14</t>
  </si>
  <si>
    <t>ZLC/ZLA/ZSE</t>
  </si>
  <si>
    <t>WEST COAST HOTLINE</t>
  </si>
  <si>
    <t>vATCSCC ADVZY 001 DCC 01/24/2021 WEST COAST HOTLINE
EVENT TIME: 24/0100 - 24/0500
CONSTRAINED FACILITIES: ZOA
THE WEST COAST HOTLINE IS BEING ACTIVATED TO ADDRESS VOLUME IN ZOA. THE
LOCATION IS THE VATUSA TEAMSPEAK, WEST COAST HOTLINE, NO PIN.
PARTICIPATION IS VOLUNARY BUT HIGHLY RECOMMENDED FOR ZLC/ZLA/ZSE. ALL
OTHER PARTICIPANTS ARE WELCOME TO JOIN. PLEASE MESSAGE THE NTMO IF
YOU HAVE ISSUES OR QUESTIONS.
240046 - 240500
21/01/24 00:46
Umar A ï¿½ 01/23/2021 21:23</t>
  </si>
  <si>
    <t>vATCSCC ADVZY 002 DCC 01/24/2021 WEST COAST HOTLINE
EVENT TIME: 24/0100 - 23/0500
CONSTRAINED FACILITIES: ZOA
THE WEST COAST HOTLINE IS NOW TERMINATED. TRAFFIC ALL INTRA-ARTCC AND NO TMU CONCERNS.
240100 - 240500
21/01/24 02:23</t>
  </si>
  <si>
    <t>ZFW DEPARTURES TO KPHX</t>
  </si>
  <si>
    <t>vATCSCC ADVZY 001 DCC 01/29/2021 ROUTE RQD
NAME: ZFW_TO_PHX
CONSTRAINED AREA: ZAB
REASON: VOLUME / VOLUME
INCLUDE TRAFFIC: ZFW DEPARTURES TO KPHX
FACILITIES INCLUDED: ZAB/ZFW
FLIGHT STATUS: ALL_FLIGHTS
VALID: ETD 292056 TO 290300
PROBABILITY OF EXTENSION: LOW
REMARKS: COMPLY WITH ALL APPLICABLE ZFW MIT/MINIT RESTRICTIONS.
ASSOCIATED RESTRICTIONS: ALL DFW DEPARTURES MUST ABIDE BY EDCTS.
MODIFICIATIONS: 
ROUTES: 
ORIG    DEST    ROUTE
----    ----    -----
ZFW     PHX     &gt;ABI J50 ELP DRRVR&lt; PINNG1
TMI ID: RRDCC001
292056-290300
21/01/29 17:20</t>
  </si>
  <si>
    <t>Jeremy P | ZNY C1 ï¿½ 01/29/2021 12:23</t>
  </si>
  <si>
    <t>vATCSCC ADVZY 002 DCC 01/29/2021 OPERATIONS PLAN
EVENT TIME: 29/1737 - 29/2337
____________________________________________________________________
ZAB FNO BEGINS AT 2300Z WITH THE HOPE THAT FACILITIES WILL STAFF
WELL BEFORE THAT TO CAPTURE DEPARTING TRAFFIC. GDP &amp; HEAVY
STRUCTURED MIT/MINIT ARE ANTICIPATED TO CAPTURE ANTICIPATED HIGH
DEMAND INTO PHX. HERE ARE THE OPERATIONAL GOALS:
- MANAGE PHX AIRPORT OPERATIONS TO KEEP DEPARTURE &amp; AIRBORNE
  ARRIVAL DELAYS TO LESS THAN 105 MINUTES, COMBINED.
- MANAGE ABQ AIRPORT OPERATIONS TO KEEP DEPARTURE &amp; AIRBORNE
  ARRIVAL DELAYS TO LESS THAN 60 MINUTES.
- ABIDE BY PHX GDP EDCTS TO AVOID LAX/LAS/SAN/SFO/SLC/DFW/DEN VOLUME
  FROM EXCEEDING 60% OF PHX ARRIVAL VOLUME BEFORE 0300Z.
- COORDINATE GDP INFORMATION EVERY HH:45 TO ALLOW ANTICIPATED UNUSED
  GDP SLOTS TO BE TACTICALLY REASSIGNED.
- STAFF SOUTH CENTRAL, MIDWESTERN, &amp; WESTERN FACILITIES WITH
  ENOUGH LEAD TIME TO CAPTURE AT LEAST 75% OF PHX ARRIVALS BY 00Z.
____________________________________________________________________
TERMINAL ACTIVE:
UNTIL 0300    -P50/ABQ ACE
TERMINAL PLANNED:
AFTER 2055    -PHX GDP EXP
AFTER 2100    -P50/ABQ/SCT/L30/D01/S56/S46/NCT/D10/I90 CFR/METERING
               EXP
AFTER 2200    -ABQ GS PSBL
AFTER 2300    -PHX GS PSBL
ENROUTE ACTIVE:
UNTIL 0300    -ZFW_TO_PHX
UNTIL 0300    -ZAB ACE
ENROUTE PLANNED:
AFTER 2100    -ZAB RRTES PSBL
AFTER 2100    -10WEST (-ZMP) CFR/METERING PROB
AFTER 2300    -10WEST (-ZMP) CFR/METERING EXP
KNOWN GROUP FLIGHTS:
DELTAVA.ORG
2200-0119 &amp; LATER  -ATL-ABQ
2300-0030 &amp; LATER  -LAX-PHX (ABIDE BY EDCTS)
0000-0130 &amp; LATER  -PHX-LAX
0000-0258 &amp; LATER  -ABQ-ATL
CXA
0200 &amp; LATER  -ASE-PHX
DCC STAFFING:
MANAGER/USA9: RYAN GECKLER (GK)
NOM/USA14: JEREMY PETERSON (HP)
SC NTMO/USA95: UMAR ASHRAF (UA)
SC NTMS/USA85: AIDAN DESCHENE (AD)
MW NTMS/USA96: NICK LASCKO (LL)
MW NTMS/USA86: BRANDON WENING (BW)
W NTMS/USA94: JARID MASIEL (JI)
291737 - 292337
21/01/29 17:37</t>
  </si>
  <si>
    <t>Jeremy P | ZNY C1 ï¿½ 01/29/2021 12:53</t>
  </si>
  <si>
    <t>vATCSCC ADVZY 003 PHX/ZAB 01/29/2021 CDM GROUND DELAY PROGRAM
CTL ELEMENT: PHX
ELEMENT TYPE: APT
ADL TIME: 1812Z
DELAY ASSIGNMENT MODE: UDP
ARRIVALS ESTIMATED FOR: 29/2300Z - 30/0707Z
CUMULATIVE PROGRAM PERIOD: 29/2056Z - 30/0759Z
PROGRAM RATE: 42 / 42 / 48 / 48 / 55 / 55 / 55 / 55 / 55 / 55
POP-UP FACTOR: 18 / 18 / 28 / 28 / 25 / 25 / 25 / 25 / 51 / 55
FLT INCL: ALL_FLIGHTS
DEPARTURE SCOPE: (Manual) ZAB ZFW ZLA ZOA ZLC ZDV
DELAY ASSIGNMENT TABLE APPLIES TO: ZAB
DELAY LIMIT: 90
MAXIMUM DELAY: 75
AVERAGE DELAY: 45
IMPACTING CONDITION: VOLUME / VOLUME
COMMENTS: CAPTURE **ALL** EXEMPT TRAFFIC WITH MIT/MINIT.
          COORDINATE ALL SLOT SUBSTITUTIONS WITH THE APPROPRIATE
          NTMS/NTMO.
          DFW, DEN, LAS, LAX, SFO, SAN, SLC ARE THE ONLY AIRPORTS
          CAPTURED BY THIS GDP. SEE NTML FOR RESTRICTIONS.
292056-300759
21/01/29 18:12</t>
  </si>
  <si>
    <t>Jeremy P | ZNY C1 ï¿½ 01/29/2021 13:15</t>
  </si>
  <si>
    <t>ABQ/D01/D10/L30/NCT/P50/SCT/ZAB/</t>
  </si>
  <si>
    <t>vATCSCC ADVZY 004 DCC 01/29/2021 WEST COAST HOTLINE_FYI
EVENT TIME: 29/2104 - 30/0300
CONSTRAINED FACILITIES: ZAB
THE WEST COAST HOTLINE IS BEING ACTIVATED TO ADDRESS VOLUME/WX IN
ZAB. THE LOCATION IS THE VATUSA TEAMSPEAK, WEST COAST HOTLINE, NO
PIN. PARTICIPATION IS EXPECTED FOR ABQ/D01/D10/L30/NCT/P50/SCT/ZAB/
ZDV/ZFW/ZHU/ZKC/ZLA/ZLC/ZOA/ZSE. AFFECTED MAJOR UNDERLYING
FACILITIES ARE STRONGLY ENCOURAGED TO ATTEND. ALL OTHER PARTICIPANTS
ARE WELCOME TO JOIN. PLEASE MESSAGE THE NOM IF YOU HAVE ISSUES OR
QUESTIONS.
292104 - 300300
21/01/29 21:04</t>
  </si>
  <si>
    <t>Jeremy P | ZNY C1 ï¿½ 01/29/2021 16:06</t>
  </si>
  <si>
    <t>CDM GROUND DELAY PROGRAM CNX</t>
  </si>
  <si>
    <t>vATCSCC ADVZY 001 PHX/ZAB 01/30/2021 CDM GROUND DELAY PROGRAM CNX
CTL ELEMENT: PHX
ELEMENT TYPE: APT
ADL TIME: 0113Z
GDP CNX PERIOD: 30/0115Z - 30/0500Z
SUSPEND EDCTS FOR PHX.
COMMENTS: SEE NTML FOR RESTRICTIONS.
300115 - 300500
21/01/30 01:13
Umar A ï¿½ 01/29/2021 20:53</t>
  </si>
  <si>
    <t>Jeremy P | ZNY C1 ï¿½ 01/29/2021 20:15</t>
  </si>
  <si>
    <t>(Manual) ZLA</t>
  </si>
  <si>
    <t>vATCSCC ADVZY 002 PHX/ZAB 01/29/2021 CDM GROUND STOP
CTL ELEMENT: PHX
ELEMENT TYPE: APT
ADL TIME: 0150Z
GROUND STOP PERIOD: 23/0150Z - 23/0215Z
CUMULATIVE PROGRAM PERIOD: 23/0150Z - 23/0215Z
FLT INCL: ALL ZLA DEPS
DEP FACILITIES INCLUDED: (Manual) ZLA
PROBABILITY OF EXTENSION: LOW
IMPACTING CONDITION: VOLUME / VOLUME
COMMENTS: 
290150 - 290215
21/01/29 0150
Jarid ï¿½ 01/29/2021 21:30</t>
  </si>
  <si>
    <t>(Manual) ZDV</t>
  </si>
  <si>
    <t>vATCSCC ADVZY 003 ABQ/ZAB 01/30/2021 CDM GROUND STOP
CTL ELEMENT: ABQ
ELEMENT TYPE: APT
ADL TIME: 0230Z
GROUND STOP PERIOD: 30/0230Z - 30/0300Z
CUMULATIVE PROGRAM PERIOD: 30/0230Z - 30/0300Z
FLT INCL: ALL ZDV DEPS
DEP FACILITIES INCLUDED: (Manual) ZDV
PROBABILITY OF EXTENSION: MEDIUM
IMPACTING CONDITION: WEATHER / WIND
COMMENTS: NUMEROUS GO AROUNDS AT ABQ
300230 - 300300
21/01/30 0244
wx.bluenose ï¿½ 01/29/2021 22:06</t>
  </si>
  <si>
    <t>vATCSCC ADVZY 004 PHX/ZAB 01/30/2021 CDM GROUND STOP
CTL ELEMENT: PHX
ELEMENT TYPE: APT
ADL TIME: 0300Z
GROUND STOP PERIOD: 30/0300Z - 30/0315Z
CUMULATIVE PROGRAM PERIOD: 30/0300Z - 30/0315Z
FLT INCL: ALL ZDV DEPS
DEP FACILITIES INCLUDED: (Manual) ZDV
PROBABILITY OF EXTENSION: LOW
IMPACTING CONDITION: VOLUME
COMMENTS:
300300 - 300315
21/01/30 0259
Umar A ï¿½ 01/29/2021 23:22</t>
  </si>
  <si>
    <t>vATCSCC ADVZY 004 DCC 01/29/2021 WEST COAST HOTLINE_FYI
EVENT TIME: 29/2300 - 30/0300
CONSTRAINED FACILITIES: ZAB
THE WEST COAST HOTLINE IS NOW DEACTIVATED.
292104 - 300300
21/01/29 04:22</t>
  </si>
  <si>
    <t>ZBW/A90/Y90/ZNY/N90/PHL/ZDC/</t>
  </si>
  <si>
    <t>vATCSCC ADVZY 001 DCC 02/05/2021 DC METRO HOTLINE_FYI
EVENT TIME: 05/2359 - 06/0500
CONSTRAINED FACILITIES: ZBW/ZNY/ZDC
THE DC METRO HOTLINE IS BEING ACTIVATED TO ADDRESS VOLUME IN THE 
NORTHEAST. THE LOCATION IS THE VATUSA TEAMSPEAK, DC METRO HOTLINE, 
NO PIN. PARTICIPATION IS EXPECTED FOR ZBW/A90/Y90/ZNY/N90/PHL/ZDC/
PCT/RDU/ZJX/F11/ZTL/A80/ZID/CVG/SDF/IND/ZOB/PIT/CLE/D21/ZYZ/ZUL/ZQM. 
AFFECTED MAJOR UNDERLYING FACILITIES ARE STRONGLY ENCOURAGED TO ATTEND. 
ALL OTHER PARTICIPANTS ARE WELCOME TO JOIN. PLEASE MESSAGE THE NOM 
IF YOU HAVE ISSUES OR QUESTIONS.
052359 - 060500
21/02/05 23:37</t>
  </si>
  <si>
    <t>Jaden H | ZAE ï¿½ 02/05/2021 18:37</t>
  </si>
  <si>
    <t>vATCSCC ADVZY 002 DCC 02/05/2021 OPERATIONS PLAN
EVENT TIME: 05/2359 - 06/0500
____________________________________________________________________
NEC FNO BEGINS AT 2359Z. STRUCTURED MIT IS IN EFFECT. HERE ARE THE OPERATIONAL GOALS:
- MANAGE BOS/LGA/BWI/IAD/RDU AIRPORT OPERATIONS TO KEEP DEPARTURE AND AIRBORNE ARRIVAL
  DELAYS TO LESS THAN 60 MINUTES PER AIRPORT. 
- MANAGE BDL/PVD/HPN AIRPORT OPERATIONS TO KEEP DEPARTURE AND AIRBORNE ARRIVAL DELAYS
  TO LESS THAN 30 MINUTES PER AIRPORT. 
- FACILITATE INTER-FACILITY COORDINATION USING PRE-COORDINATED ROUTES AND TRIGGERS TO
  KEEP TOTAL ROUTE IMPLEMENTATION TIME TO LESS THAN 10 MINUTES. 
- PROACTIVELY MANAGE AIRBORNE VOLUME TO KEEP CUMULATIVE GROUND STOP PERIOD TO LESS THAN
  60 MINUTES AT ANY AIRPORT. 
- UTILIZE STRUCTURED MIT TO DISTRIBUTE MAXIMUM ARRIVAL DELAYS TO NO MORE THAN 30 MINUTES
  ABOVE THE AVERAGE 80 NM-TRANSIT-TIME. 
____________________________________________________________________
TERMINAL ACTIVE:
NONE
TERMINAL PLANNED:
AFTER 2200    -F11 ACE
AFTER 0000    -BOS/PVD/BDL/HPN/LGA/BWI/IAD/RDU GS PSBL
AFTER 0000    -A90/Y90/PVD/N90/PHL/PCT/RDU/A80/D21/PIT/CLE/C90 CFR/METERING PSBL
ENROUTE ACTIVE:
NONE
ENROUTE PLANNED:
AFTER 2200    -ZDC/ZJX ACE
AFTER 2200    -ZBW/ZNY/ZDC/ZJX/ZMA/ZTL/ZID/ZOB/ZAU/CZYZ/CZUL CFR/METERING EXP
AFTER 0000    -ZBW/ZNY/ZDC RRTES PSBL
KNOWN GROUP FLIGHTS:
ALLEGIANT VIRTUAL
0000-0200 &amp; LATER  -SAV/TYS/AVL-BOS
DELTAVA.ORG
0000-0500 &amp; LATER  -ATL-IAD/BWI/LGA/BOS
0000-0400 &amp; LATER  -PVD/BDL/HPN/RDU-ATL
CXA
0200 &amp; LATER  -YYZ-BDL
DCC STAFFING:
MANAGER/USA9: RYAN GECKLER (GK)
NOM/USA14: JEREMY PETERSON (HP)
NE NTMS/USA97: JADEN HERMAN (JH)
MW NTMS/USA96: JOE KAISER (JK)
052359 - 060500
21/02/06 00:13</t>
  </si>
  <si>
    <t>Jaden H | ZAE ï¿½ 02/05/2021 20:13</t>
  </si>
  <si>
    <t>vATCSCC ADVZY 003 DCC 02/6/2021 DC METRO HOTLINE_FYI
EVENT TIME: 05/2359 - 06/0500
CONSTRAINED FACILITIES: ZBW/ZNY/ZDC
THE DC METRO HOTLINE IS NOW DEACTIVATED.
052359 - 060500
21/02/06 05:16</t>
  </si>
  <si>
    <t>Jaden H | ZAE ï¿½ 02/06/2021 00:16</t>
  </si>
  <si>
    <t>vATCSCC ADVZY 001 DCC 02/12/2021 OPERATIONS PLAN
EVENT TIME: 12/1536 - 13/0400
____________________________________________________________________
FEEL THE LOVE FNO STARTS AT 2359Z FEAT. DFW AND DAL. EXPECT
IMPACTFUL TMIS TO MANAGE AIRSPACE AND STAFFING CONSTRAINTS AND
PASSBACK RESTRICTIONS TO SUPPORT TIER 1 FACILITIES. HERE ARE THE
GOALS:
- MANAGE DFW AIRPORT OPERATIONS TO KEEP DEPARTURE AND AIRBORNE
  ARRIVAL DELAYS TO LESS THAN 75 MINUTES.
- MANAGE DAL, IAH, HOU, MEM, AND BNA AIRPORT OPERATIONS TO KEEP
  DEPARTURE DELAYS TO LESS THAN 30 MINUTES AND AIRBORNE ARRIVAL DELAYS
  TO LESS THAN 15 MINUTES, PER AIRPORT.
- PROACTIVELY MANAGE ARRIVAL GATE SWAPS TO BALANCE D10 ARRIVALS SO
  THAT NO GATE RECEIVES MORE THAN 50% OF VOLUME.
____________________________________________________________________
TERMINAL ACTIVE:
UNTIL 0400    -D10 ACE SUPPORT
TERMINAL PLANNED:
AFTER 2200    -SUPPORT TRACON CFR/METERING POSSIBLE
AFTER 2300    -SUPPORT TRACON CFR/METERING PROBABLE
AFTER 2300    -DFW/DAL GS POSSIBLE
AFTER 2300    -IAH/HOU GS POSSIBLE
AFTER 0000    -SUPPORT TRACON CFR/METERING EXPECTED
AFTER 0100    -DFW/DAL GS PROBABLE
ENROUTE ACTIVE:
UNTIL 0400    -ZFW ACE SUPPORT
ENROUTE PLANNED:
AFTER 2200    -ZAB/ZHU/ZDV/ZKC/ZAU/ZME/ZTL CFR/METERING PROBABLE
AFTER 2300    -ZFW/ZHU REROUTES POSSIBLE
AFTER 0000    -ZAB/ZHU/ZDV/ZKC/ZAU/ZME/ZTL CFR/METERING EXPECTED
KNOWN GROUP FLIGHTS:
2350-0305 AND LATER  -DELTAVA LAS TO DAL
0015-0320 AND LATER  -DELTAVA DAL TO LAS
0020-0255 AND LATER  -DELTAVA ATL TO DAL
0050-0224 AND LATER  -DELTAVA MSY TO DAL
0200 AND LATER       -CXA STL TO DAL
0220-0324 AND LATER  -DELTAVA DAL TO MSY
0220-0355 AND LATER  -DELTAVA DAL TO ATL
0240-0336 AND LATER  -DELTAVA IAH TO DAL
UNKN-UNKN            -XP72 STREAMER DEN TO DFW
DCC STAFFING:
DCC MANAGER/VATUSA9: RYAN GECKLER (GK)
DCC NOM/VATUSA14: JEREMY PETERSON (HP)
DCC SOUTH CENTRAL NTMO/VATUSA95: DHRUV KALRA (DX)
121536 - 130400
21/02/12 15:36</t>
  </si>
  <si>
    <t>Jeremy P | ZNY C1 ï¿½ 02/12/2021 10:52</t>
  </si>
  <si>
    <t>vATCSCC ADVZY 002 DCC 02/12/2021 TEXAS HOTLINE_FYI
EVENT TIME: 12/2320 - 13/0530
CONSTRAINED FACILITIES: ZFW/ZHU
THE TEXAS HOTLINE IS BEING ACTIVATED TO ASSIST IN COORDINATION
REGARDING THE ZFW FNO. THE
LOCATION IS THE VATUSA TEAMSPEAK, TEXAS HOTLINE, NO PIN.
PARTICIPATION IS EXPECTED FOR D10/I90/ZDV/ZFW/ZHU/ZJX/ZKC/ZME/ZTL.
AFFECTED MAJOR UNDERLYING FACILITIES ARE STRONGLY ENCOURAGED TO
ATTEND. ALL OTHER PARTICIPANTS ARE WELCOME TO JOIN. PLEASE MESSAGE
THE NOM IF YOU HAVE ISSUES OR QUESTIONS.
122320 - 130530
21/02/12 23:20</t>
  </si>
  <si>
    <t>Dhruv K | ZMP ATM ï¿½ 02/12/2021 18:19</t>
  </si>
  <si>
    <t>KPHX DEPARTURES TO KDFW</t>
  </si>
  <si>
    <t>vATCSCC ADVZY 003 DCC 02/12/2021 ROUTE RQD
NAME: PHX_TO_DFW
CONSTRAINED AREA: ZFW
REASON: VOLUME / VOLUME
INCLUDE TRAFFIC: KPHX DEPARTURES TO KDFW
FACILITIES INCLUDED: ZAB/ZFW
FLIGHT STATUS: ALL_FLIGHTS
VALID: ETD 122347 TO 130400
PROBABILITY OF EXTENSION: LOW
REMARKS: 
ASSOCIATED RESTRICTIONS: SEE NTML FOR RESTRICTIONS
MODIFICIATIONS: 
ROUTES: 
ORIG    DEST    ROUTE
----    ----    -----
PHX     DFW     &gt;EWM J4 INK GEEKY&lt; SOCKK3
TMI ID: RRDCC003
122347-130400
21/02/12 23:47</t>
  </si>
  <si>
    <t>Jeremy P | ZNY C1 ï¿½ 02/12/2021 18:50</t>
  </si>
  <si>
    <t>KATL DEPARTURES TO KDFW</t>
  </si>
  <si>
    <t>vATCSCC ADVZY 001 DCC 02/13/2021 ROUTE RQD
NAME: ATL_TO_DFW
CONSTRAINED AREA: ZFW
REASON: VOLUME / VOLUME
INCLUDE TRAFFIC: KATL DEPARTURES TO KDFW
FACILITIES INCLUDED: ZFW/ZME/ZTL
FLIGHT STATUS: ALL_FLIGHTS
VALID: ETD 130121 TO 130400
PROBABILITY OF EXTENSION: LOW
REMARKS: STARTING WITH DAL1226, RRTE AIRBORNES VIA SQS JRHED
         BRDJE3.
ASSOCIATED RESTRICTIONS: 
MODIFICIATIONS: 
ROUTES: 
ORIG    DEST    ROUTE
----    ----    -----
ATL     DFW     NASSA2 &gt;YAALL J14 LIT FEWWW&lt; BRDJE3
TMI ID: RRDCC001
130121-130400
21/02/13 01:21</t>
  </si>
  <si>
    <t>Jeremy P | ZNY C1 ï¿½ 02/12/2021 20:26</t>
  </si>
  <si>
    <t>ZDV (Internal) ZDV</t>
  </si>
  <si>
    <t>vATCSCC ADVZY 002 DFW/ZFW 02/13/2021 CDM GROUND STOP
CTL ELEMENT: DFW
ELEMENT TYPE: APT
ADL TIME: 0202Z
GROUND STOP PERIOD: 13/0202Z - 13/0215Z
CUMULATIVE PROGRAM PERIOD: 13/0202Z - 13/0215Z
FLT INCL: ALL_FLIGHTS
DEP FACILITIES INCLUDED: ZDV (Internal) ZDV
PROBABILITY OF EXTENSION: LOW
IMPACTING CONDITION: VOLUME / VOLUME
COMMENTS: INTERNAL STOP (RECORDKEEPING)
130202 - 130215
21/02/13 02:02</t>
  </si>
  <si>
    <t>Jeremy P | ZNY C1 ï¿½ 02/12/2021 21:04</t>
  </si>
  <si>
    <t>vATCSCC ADVZY 003 DCC 02/13/2021 REROUTE CANCELLATION
VALID FOR 130121 THROUGH 130316
ATL_TO_DFW HAS BEEN CANCELLED.
REMARKS: CANCELS ADVZY 001.
130121 - 130316
21/02/13 03:17</t>
  </si>
  <si>
    <t>Jeremy P | ZNY C1 ï¿½ 02/12/2021 22:17</t>
  </si>
  <si>
    <t>vATCSCC ADVZY 004 DCC 02/13/2021 TEXAS HOTLINE_FYI
EVENT TIME: 12/2359 - 13/0400
CONSTRAINED FACILITIES: ZFW/ZHU
THE TEXAS HOTLINE IS NOW DEACTIVATED.
122359 - 130400
21/02/13 04:05</t>
  </si>
  <si>
    <t>Dhruv K | ZMP ATM ï¿½ 02/12/2021 23:05</t>
  </si>
  <si>
    <t>ZLA/ZAB DEPARTURES TO DEN</t>
  </si>
  <si>
    <t>vATCSCC ADVZY 001 DCC 02/19/2021 ROUTE RQD
NAME: SW_TO_DEN
CONSTRAINED AREA: ZDV
REASON: VOLUME / VOLUME
INCLUDE TRAFFIC: ZLA/ZAB DEPARTURES TO DEN
FACILITIES INCLUDED: ZAB/ZDV/ZLA
FLIGHT STATUS: ALL_FLIGHTS
VALID: ETD 192200 TO 200400
PROBABILITY OF EXTENSION: LOW
REMARKS: 
ASSOCIATED RESTRICTIONS: SEE NTML FOR RESTRICTIONS
MODIFICIATIONS: 
ROUTES: 
ORIG            DEST    ROUTE
----            ----    -----
ZLA             DEN     &gt;PGA BUMMP&lt; SSKII2
PHX             DEN     &gt;SHNPS&lt; TBARR2
ABQ             DEN     &gt;GNDLA&lt; TBARR2
ZAB (-PHX -ABQ) DEN     ABQ AND EAST:&gt;GNDLA&lt; TBARR2
ZAB (-PHX -ABQ) DEN     WEST OF ABQ:&gt;SHNPS&lt; TBARR2
TMI ID: RRDCC001
192200-200400
21/02/19 03:20</t>
  </si>
  <si>
    <t>Jeremy P | ZNY C1 ï¿½ 02/18/2021 22:26</t>
  </si>
  <si>
    <t>vATCSCC ADVZY 002 DCC 02/19/2021 OPERATIONS PLAN
EVENT TIME: 19/1952 AND LATER
____________________________________________________________________
DEN'S FNO IS TONIGHT AND EXP TO BRING SIGNIFICANT VOLUME TO THE
ZDV ARTCC. THE OPERATIONAL GOALS ARE AS FOLLOWS:
- MANAGE DEN AIRPORT OPERATIONS TO KEEP AIRBORNE ARRIVAL DELAYS TO
  LESS THAN 45 MINUTES AND DEPARTURE DELAYS TO LESS THAN 30 MINUTES.
- MANAGE COS AIRPORT OPERATIONS TO KEEP DEPARTURE AND AIRBORNE
  ARRIVAL DELAYS TO LESS THAN 30 MINUTES.
- PROACTIVELY BALANCE ARRIVAL VOLUME INTO D01 TO AVOID AVERAGE EN
  ROUTE HOLDING TIMES FROM EXCEEDING 45 MINUTES.
____________________________________________________________________
TERMINAL CONSTRAINTS:
SEA - CIGS
NORTHEAST - SN
TERMINAL ACTIVE:
NONE
TERMINAL PLANNED:
AFTER 2100    -D01/M98/T75/MCI/ABQ/P50/D10/I90/S46/S56/SCT/NCT/L30
               /P80 CFR/METERING PSBL
AFTER 2300    -DEN/COS GS PSBL
AFTER 0000    -D01/M98/T75/MCI/ABQ/P50/D10/I90/S46/S56/SCT/NCT/L30
               /P80 CFR/METERING EXP
AFTER 0000    -DEN CONFIG CHANGE PSBL
ENROUTE CONSTRAINTS:
NONE
ENROUTE ACTIVE:
UNTIL 0400    -SW_TO_DEN
UNTIL 0400    -ZLC ACE SUPPORT
ENROUTE PLANNED:
AFTER 2100    -ZDV ROUTES PSBL
AFTER 2100    -ZDV/ZAB/ZLC/ZMP/ZKC/ZFW/ZLA/ZOA/ZSE CFR/METERING PSBL
AFTER 2300    -ZDV/ZAB/ZLC/ZMP/ZKC/ZFW/ZLA/ZOA/ZSE CFR/METERING PROB
AFTER 0000    -ZDV/ZAB/ZLC/ZMP/ZKC/ZFW/ZLA/ZOA/ZSE CFR/METERING EXP
KNOWN GROUP FLIGHTS:
UNKN                 -EHVIATOR SFO-DEN-PHX
UNKN                 -MOOSESTAFFA UNKN TO/FROM DEN
2300 AND LATER       -XP72 DEN-SLC
2332-0300 AND LATER  -DVA ATL-DEN
0030-0230 AND LATER  -ALLEGIANT VIRTUAL LAX-PVU
0105-0333 AND LATER  -DVA DEN-ATL
0120-0155 AND LATER  -DVA ASE-DEN
0200 AND LATER       -CXA DEN-MSP
0230-0309 AND LATER  -DVA DEN-ASE
DCC STAFFING:
DCC MANAGER/VATUSA9: RYAN GECKLER (GK)
DCC NOM/VATUSA14: JEREMY PETERSON (HP)
DCC MIDWEST NTMS/VATUSA96: JADEN HERMAN (JH)
191952 - 200400
21/02/19 19:52</t>
  </si>
  <si>
    <t>Jeremy P | ZNY C1 ï¿½ 02/19/2021 15:07</t>
  </si>
  <si>
    <t>D01/ZAB/ZDV/ZKC/ZLA/ZLC/ZMP/ZOA/ZSE</t>
  </si>
  <si>
    <t>vATCSCC ADVZY 003 DCC 02/19/2021 WEST COAST HOTLINE_FYI
EVENT TIME: 19/2315 - 20/0400
CONSTRAINED FACILITIES: DENVER
THE WEST COAST HOTLINE IS BEING ACTIVATED TO ADDRESS VOLUME IN
DENVER. THE LOCATION IS THE VATUSA TEAMSPEAK, WEST COAST HOTLINE,
NO PIN. PARTICIPATION IS EXPECTED FOR
D01/ZAB/ZDV/ZKC/ZLA/ZLC/ZMP/ZOA/ZSE. AFFECTED MAJOR UNDERLYING
FACILITIES ARE STRONGLY ENCOURAGED TO ATTEND. ALL OTHER PARTICIPANTS
ARE WELCOME TO JOIN. PLEASE MESSAGE THE NOM IF YOU HAVE ISSUES OR
QUESTIONS.
192315 - 200400
21/02/19 23:15</t>
  </si>
  <si>
    <t>Jeremy P | ZNY C1 ï¿½ 02/19/2021 18:19</t>
  </si>
  <si>
    <t>(Manual) ZDV ZLA ZOA</t>
  </si>
  <si>
    <t>vATCSCC ADVZY 001 DEN/ZDV 02/20/2021 CDM GROUND STOP
CTL ELEMENT: DEN
ELEMENT TYPE: APT
ADL TIME: 0050Z
GROUND STOP PERIOD: 20/0050Z - 20/0120Z
CUMULATIVE PROGRAM PERIOD: 20/0050Z - 20/0120Z
FLT INCL: ALL_FLIGHTS
DEP FACILITIES INCLUDED: (Manual) ZDV ZLA ZOA
PROBABILITY OF EXTENSION: MEDIUM
IMPACTING CONDITION: VOLUME / VOLUME
COMMENTS: 
200050 - 200120
21/02/20 00:50</t>
  </si>
  <si>
    <t>Jeremy P | ZNY C1 ï¿½ 02/19/2021 19:52</t>
  </si>
  <si>
    <t>(Manual) ZDV ZOA</t>
  </si>
  <si>
    <t>vATCSCC ADVZY 002 DEN/ZDV 02/20/2021 CDM GROUND STOP
CTL ELEMENT: DEN
ELEMENT TYPE: APT
ADL TIME: 0112Z
GROUND STOP PERIOD: 20/0120Z - 20/0130Z
CUMULATIVE PROGRAM PERIOD: 20/0050Z - 20/0130Z
FLT INCL: ALL_FLIGHTS
DEP FACILITIES INCLUDED: (Manual) ZDV ZOA
PROBABILITY OF EXTENSION: LOW
IMPACTING CONDITION: VOLUME / VOLUME
COMMENTS: ===AT 0120Z, ZLA REMOVED FROM STOP===
200050 - 200130
21/02/20 01:12
GK ï¿½ 02/19/2021 22:58</t>
  </si>
  <si>
    <t>Jeremy P | ZNY C1 ï¿½ 02/19/2021 20:13</t>
  </si>
  <si>
    <t>vATCSCC ADVZY 003 DCC 02/20/2021 WEST COAST HOTLINE_FYI
EVENT TIME: 19/2359 - 20/0400
CONSTRAINED FACILITIES: ZDV
THE WEST COAST HOTLINE IS NOW DEACTIVATED.
192359 - 200400
21/02/20 03:55</t>
  </si>
  <si>
    <t>vATCSCC ADVZY 001 DCC 02/26/2021 OPERATIONS PLAN
EVENT TIME: 26/1554 AND LATER
____________________________________________________________________
THE STORM THE BAY FNO FEATURES SFO, SMF, AND SJC, STARTING AT 0100Z.
HIGH VOLUME IS EXPECTED AT SFO WHICH IS WHY CAMPAIGNING IS ONGOING
TO REDIRECT PILOTS TO OTHER AIRPORTS AND DISTRIBUTE (OR HOPEFULLY
MINIMIZE) DELAYS. HERE ARE THE OPERATIONAL GOALS:
- MANAGE SFO AIRPORT OPERATIONS TO KEEP DEPARTURE AND AIRBORNE
  ARRIVAL DELAYS TO LESS THAN 60 MINUTES.
- MANAGE SJC/SMF AIRPORT OPERATIONS TO KEEP DEPARTURE AND AIRBORNE
  ARRIVAL DELAYS TO LESS THAN 30 MINUTES, PER AIRPORT.
- PROACTIVELY REDIRECT PILOTS TO FLY TO LESS-SATURATED AIRPORTS OR
  OTHERWISE DEPART EVENT AIRPORTS TO KEEP DEPARTURE QUEUES TO LESS
  THAN 30 DEPARTURES TO ANY SINGLE AIRPORT.
SEE THE PERTI PLAN AT VATS.IM/PERTI FOR SPECIFIC TERMINAL AND EN
ROUTE PLANNING. EXPECT AN ADVZY SHORTLY FOR L30/PHX DEPARTURES.
____________________________________________________________________
TERMINAL CONSTRAINTS:
LAS VEGAS METROPLEX - ROUTE AND NAVDATA ISSUES
TERMINAL ACTIVE:
UNTIL 0500    -S46/NCT ACE
TERMINAL PLANNED:
AFTER 2200    -D10/C90/A80/M98/90/ABQ TBM/METERING POSSIBLE
AFTER 2300    -NCT/SCT/L30/D01/S46/S56/P80/P50 CFR/METERING
               PROBABLE
AFTER 0100    -SFO/SJC/SMF GS POSSIBLE
AFTER 0100    -NCT/SCT/L30/D01/S46/S56/P80/P50 CFR/METERING
               EXPECTED
ENROUTE CONSTRAINTS:
NONE
ENROUTE ACTIVE:
UNTIL 0500    -ZOA ACE
ENROUTE PLANNED:
AFTER 2200    -ZOA/ZSE/ZLC/ZLA/ZAB/ZDV METERING CFR/METERING
               POSSIBLE (PROBABLE AFTER 2300, EXPECTED AFTER
               AFTER 0100)
AFTER 0100    -ZOA REROUTES PROBABLE
AFTER 0100    -ZLA REROUTES EXPECTED
KNOWN GROUP FLIGHTS:
SEE PERTI PLAN
DCC STAFFING:
DCC MANAGER/VATUSA9: RYAN GECKLER (GK)
DCC NOM/VATUSA14: JEREMY PETERSON (HP)
DCC WEST NTMS/VATUSA94: AIDAN DESCHENE (AD)
261554 - 262154
21/02/26 15:54</t>
  </si>
  <si>
    <t>Jeremy P | ZNY C1 ï¿½ 02/26/2021 11:46</t>
  </si>
  <si>
    <t>KPHX DEPARTURES TO KSFO/KSMF/KSJC</t>
  </si>
  <si>
    <t>vATCSCC ADVZY 002 DCC 02/26/2021 ROUTE RQD
NAME: PHX_TO_NCT
CONSTRAINED AREA: ZOA
REASON: VOLUME / VOLUME
INCLUDE TRAFFIC: KPHX DEPARTURES TO KSFO/KSMF/KSJC
FACILITIES INCLUDED: ZAB/ZLA/ZOA
FLIGHT STATUS: ALL_FLIGHTS
VALID: ETD 262300 TO 270500
PROBABILITY OF EXTENSION: LOW
REMARKS: THIS ROUTE IS MANDATORY
ASSOCIATED RESTRICTIONS: 
MODIFICIATIONS: 
ROUTES: 
ORIG    DEST    ROUTE
----    ----    -----
PHX     SFO     ZEPER2 &gt;RRSTA DOVEE BTY RUSME&lt; DYAMD5
PHX     SJC     ZEPER2 &gt;RRSTA DOVEE BTY RUSME&lt; RAZRR4
PHX     SMF     ZEPER2 &gt;RRSTA DOVEE BTY KENNO DONNR&lt; SLMMR4
TMI ID: RRDCC002
262300-270500
21/02/26 16:46</t>
  </si>
  <si>
    <t>KSLC DEPARTURES TO KSFO</t>
  </si>
  <si>
    <t>vATCSCC ADVZY 003 DCC 02/26/2021 ROUTE FYI
NAME: SLC_OFFLOAD_TO_SFO
CONSTRAINED AREA: ZOA
REASON: VOLUME / VOLUME
INCLUDE TRAFFIC: KSLC DEPARTURES TO KSFO
FACILITIES INCLUDED: ZLC/ZOA
FLIGHT STATUS: ALL_FLIGHTS
VALID: ETD 261651 TO 270500
PROBABILITY OF EXTENSION: LOW
REMARKS: ROUTE IS FOR PLANNING ONLY. DO NOT ISSUE.
         IF ROUTE IS IMPLEMENTED, A NEW ADVZY WILL BE ISSUED MAKING
         IT REQUIRED (RQD).
ASSOCIATED RESTRICTIONS: 
MODIFICIATIONS: 
ROUTES: 
ORIG    DEST    ROUTE
----    ----    -----
SLC     SFO     KROST OAL INYOE DYAMD5
TMI ID: RRDCC003
261651-270500
21/02/26 16:51</t>
  </si>
  <si>
    <t>Jeremy P | ZNY C1 ï¿½ 02/26/2021 11:54</t>
  </si>
  <si>
    <t>ZLA/ZAB DEPARTURES TO KSJC</t>
  </si>
  <si>
    <t>vATCSCC ADVZY 004 DCC 02/26/2021 ROUTE FYI
NAME: BTY_CHUTE_R5208_SJC
CONSTRAINED AREA: ZOA
REASON: VOLUME / VOLUME
INCLUDE TRAFFIC: ZLA/ZAB DEPARTURES TO KSJC
FACILITIES INCLUDED: ZAB/ZLA/ZOA
FLIGHT STATUS: ALL FLIGHTS
VALID: ETD 261654 TO 270500
PROBABILITY OF EXTENSION: LOW
REMARKS: ROUTE IS FOR PLANNING ONLY. DO NOT ISSUE.
         IF ROUTE IS IMPLEMENTED, A NEW ADVZY WILL BE ISSUED MAKING
         IT REQUIRED (RQD).
ASSOCIATED RESTRICTIONS: 
MODIFICIATIONS: 
ROUTES: 
ORIG    DEST    ROUTE
----    ----    -----
ZLA ZAB SJC     FAANG RAZRR4
TMI ID: RRDCC004
261654-270500
21/02/26 16:54</t>
  </si>
  <si>
    <t>NCT/S46/S56/SCT/ZAB/ZDV/ZLA/ZLC/ZOA/ZSE</t>
  </si>
  <si>
    <t>vATCSCC ADVZY 001 DCC 02/28/2021 WEST COAST HOTLINE_FYI
EVENT TIME: 28/0016 - 28/0500
CONSTRAINED FACILITIES: ZOA
THE WEST COAST HOTLINE IS BEING ACTIVATED TO ADDRESS VOLUME IN
NORTHERN CALIFORNIA. THE LOCATION IS THE VATUSA TEAMSPEAK, WEST
COAST HOTLINE, NO PIN. PARTICIPATION IS EXPECTED FOR
NCT/S46/S56/SCT/ZAB/ZDV/ZLA/ZLC/ZOA/ZSE. AFFECTED MAJOR UNDERLYING
FACILITIES ARE STRONGLY ENCOURAGED TO ATTEND. ALL OTHER PARTICIPANTS
ARE WELCOME TO JOIN. PLEASE MESSAGE THE NOM IF YOU HAVE ISSUES OR
QUESTIONS.
270016 - 270500
21/02/27 00:16</t>
  </si>
  <si>
    <t>Jeremy P | ZNY C1 ï¿½ 02/26/2021 19:18</t>
  </si>
  <si>
    <t>vATCSCC ADVZY 002 SJC/ZOA 02/28/2021 CDM GROUND STOP
CTL ELEMENT: SJC
ELEMENT TYPE: APT
ADL TIME: 0102Z
GROUND STOP PERIOD: 28/0102Z - 28/0130Z
CUMULATIVE PROGRAM PERIOD: 28/0102Z - 28/0130Z
FLT INCL: ALL_FLIGHTS
DEP FACILITIES INCLUDED: (Manual) ZLA
PROBABILITY OF EXTENSION: LOW
IMPACTING CONDITION: VOLUME / VOLUME
COMMENTS: ZLA ONLY STOP.
270102 - 270130
21/02/27 01:02</t>
  </si>
  <si>
    <t>Jeremy P | ZNY C1 ï¿½ 02/26/2021 20:03</t>
  </si>
  <si>
    <t>vATCSCC ADVZY 003 SFO/ZOA 02/28/2021 CDM GROUND STOP
CTL ELEMENT: SFO
ELEMENT TYPE: APT
ADL TIME: 0111Z
GROUND STOP PERIOD: 28/0111Z - 28/0200Z
CUMULATIVE PROGRAM PERIOD: 28/0111Z - 28/0200Z
FLT INCL: ALL_FLIGHTS
DEP FACILITIES INCLUDED: (Internal) ZSE
PROBABILITY OF EXTENSION: LOW
IMPACTING CONDITION: VOLUME / VOLUME
COMMENTS: ZSE INTERNAL ONLY. S46 RELEASED AT 0130Z. P80 RELEASED AT
          0200Z.
270111 - 270200
21/02/27 01:11</t>
  </si>
  <si>
    <t>Jeremy P | ZNY C1 ï¿½ 02/26/2021 20:13</t>
  </si>
  <si>
    <t>(1stTier) ZOA ZLA ZLC ZSE</t>
  </si>
  <si>
    <t>vATCSCC ADVZY 004 SJC/ZOA 02/28/2021 CDM GROUND STOP
CTL ELEMENT: SJC
ELEMENT TYPE: APT
ADL TIME: 0139Z
GROUND STOP PERIOD: 28/0139Z - 28/0200Z
CUMULATIVE PROGRAM PERIOD: 28/0139Z - 28/0200Z
FLT INCL: ALL_FLIGHTS
DEP FACILITIES INCLUDED: (1stTier) ZOA ZLA ZLC ZSE
PROBABILITY OF EXTENSION: MEDIUM
IMPACTING CONDITION: VOLUME / VOLUME
COMMENTS: AIRBORNE RATE AT/EXCEEDS AAR.
270139 - 270200
21/02/27 01:39</t>
  </si>
  <si>
    <t>Jeremy P | ZNY C1 ï¿½ 02/26/2021 20:41</t>
  </si>
  <si>
    <t>vATCSCC ADVZY 005 SJC/ZOA 02/28/2021 CDM GROUND STOP
CTL ELEMENT: SJC
ELEMENT TYPE: APT
ADL TIME: 0156Z
GROUND STOP PERIOD: 28/0156Z - 28/0230Z
CUMULATIVE PROGRAM PERIOD: 28/0156Z - 28/0230Z
FLT INCL: ALL_FLIGHTS
DEP FACILITIES INCLUDED: (1stTier) ZOA ZLA ZLC ZSE
PROBABILITY OF EXTENSION: MEDIUM
IMPACTING CONDITION: VOLUME / VOLUME
COMMENTS: ===ABSOLUTELY NO DEPTS FROM THESE FACILITIES TO SJC===
270156 - 270230
21/02/27 01:56</t>
  </si>
  <si>
    <t>Jeremy P | ZNY C1 ï¿½ 02/26/2021 20:58</t>
  </si>
  <si>
    <t>(Manual) ZSE</t>
  </si>
  <si>
    <t>vATCSCC ADVZY 006 SFO/ZOA 02/28/2021 CDM GROUND STOP
CTL ELEMENT: SFO
ELEMENT TYPE: APT
ADL TIME: 0202Z
GROUND STOP PERIOD: 28/0202Z - 28/0230Z
CUMULATIVE PROGRAM PERIOD: 28/0202Z - 28/0230Z
FLT INCL: ALL_FLIGHTS
DEP FACILITIES INCLUDED: (Manual) ZSE
PROBABILITY OF EXTENSION: LOW
IMPACTING CONDITION: VOLUME / VOLUME
COMMENTS: ZSE ONLY GS.
270202 - 270230
21/02/27 02:02</t>
  </si>
  <si>
    <t>Jeremy P | ZNY C1 ï¿½ 02/26/2021 21:19</t>
  </si>
  <si>
    <t>SUSPEND ZLA EDCTS</t>
  </si>
  <si>
    <t>vATCSCC ADVZY 007 DCC 02/28/2021 SUSPEND ZLA EDCTS
VALID FOR 270221 THROUGH 270500
SUSPEND ZLA EDCTS TO SJC. PLEASE ABIDE BY ALL NTML RESTRICTIONS AND
ADVISORIES.
270221 - 270500
21/02/27 02:21</t>
  </si>
  <si>
    <t>vATCSCC ADVZY 008 SFO/ZOA 02/28/2021 CDM GROUND STOP
CTL ELEMENT: SFO
ELEMENT TYPE: APT
ADL TIME: 0224Z
GROUND STOP PERIOD: 28/0224Z - 28/0300Z
CUMULATIVE PROGRAM PERIOD: 28/0224Z - 28/0300Z
FLT INCL: ALL_FLIGHTS
DEP FACILITIES INCLUDED: (Manual) ZLA
PROBABILITY OF EXTENSION: LOW
IMPACTING CONDITION: VOLUME / VOLUME
COMMENTS: ZLA ONLY STOP FROM 0230Z TO 0300Z.
270224 - 270300
21/02/27 02:24</t>
  </si>
  <si>
    <t>Jeremy P | ZNY C1 ï¿½ 02/26/2021 21:26</t>
  </si>
  <si>
    <t>vATCSCC ADVZY 009 SFO/ZOA 02/28/2021 CDM GROUND STOP
CTL ELEMENT: SFO
ELEMENT TYPE: APT
ADL TIME: 0244Z
GROUND STOP PERIOD: 28/0244Z - 28/0315Z
CUMULATIVE PROGRAM PERIOD: 28/0244Z - 28/0315Z
FLT INCL: ALL_FLIGHTS
DEP FACILITIES INCLUDED: (Internal) ZSE
PROBABILITY OF EXTENSION: LOW
IMPACTING CONDITION: VOLUME / VOLUME
COMMENTS: PDX ONLY STOP (INTERNALLY REQUESTED)
270244 - 270315
21/02/27 02:44</t>
  </si>
  <si>
    <t>Jeremy P | ZNY C1 ï¿½ 02/26/2021 21:46</t>
  </si>
  <si>
    <t>vATCSCC ADVZY 010 DCC 02/28/2021 WEST COAST HOTLINE_FYI
VALID FOR 270016 THROUGH 270500
THE WEST COAST HOTLINE IS NOW TERMINATED.
270016 - 270500
21/02/27 05:01</t>
  </si>
  <si>
    <t>Jeremy P | ZNY C1 ï¿½ 02/28/2021 00:02</t>
  </si>
  <si>
    <t>vATCSCC ADVZY 001 DCC 03/05/2021 OPERATIONS PLAN
EVENT TIME: 05/1932 AND LATER
____________________________________________________________________
THE EAST VS. WEST DYNAMIC FNO IS SCHEDULED FOR A 2345Z START.
PLANNING ON USING STRUCTURED MIT TO MANAGE DEMAND. HERE ARE THE
OPERATIONAL GOALS:
- MANAGE MCI &amp; STL AIRPORT OPERATIONS TO KEEP DEPARTURE AND AIRBORNE
  ARRIVAL DELAYS TO LESS THAN 60 MINUTES PER AIRPORT.
- PARTICIPATE IN HOTLINE COORDINATION TO ENSURE TMI RESTRICTIONS ARE
  MADE EFFECTIVE NO LATER THAN 5 MINUTES AFTER THEIR VALID START
  TIMES.
____________________________________________________________________
TERMINAL CONSTRAINTS:
NONE
TERMINAL ACTIVE:
NONE
TERMINAL PLANNED:
AFTER 2145    -SUPPORTING TRACONS CFR/METERING POSSIBLE
AFTER 2245    -SUPPORTING TRACONS CFR/METERING PROBABLE
AFTER 2345    -STL/MCI GS POSSIBLE
AFTER 2345    -SUPPORTING TRACONS CFR/METERING EXPECTED
ENROUTE CONSTRAINTS:
NONE
ENROUTE ACTIVE:
UNTIL 0400    -ZAB ACE SUPPORT
ENROUTE PLANNED:
AFTER 2145    -ZKC + ZKC1 + ZTL/ZOB/ZHU CFR/METERING POSSIBLE
AFTER 2245    -ZKC + ZKC1 + ZTL/ZOB/ZHU CFR/METERING PROBABLE
AFTER 2345    -ZKC + ZKC1 + ZTL/ZOB/ZHU CFR/METERING EXPECTED
AFTER 2345    -ZKC REROUTES POSSIBLE
KNOWN GROUP FLIGHTS:
SEE PERTI PLAN AT VATS.IM/PERTI
DCC STAFFING:
DCC MANAGER/VATUSA9: RYAN GECKLER (GK)
DCC NOM/VATUSA14: JEREMY PETERSON (HP)
DCC MIDWEST NTMS/VATUSA96: ERIC STEINER (ES)
DCC SOUTH CENTRAL NTMS/VATUSA95: BEN LINDSEY (BL)
051932 AND LATER
21/03/05 19:32</t>
  </si>
  <si>
    <t>Jeremy P | ZNY C1 ï¿½ 03/05/2021 14:37</t>
  </si>
  <si>
    <t>MCI/T75/ZAB/ZAU/ZDV/ZFW/ZID/ZKC/ZME/ZMP/ZTL</t>
  </si>
  <si>
    <t>THE</t>
  </si>
  <si>
    <t>vATCSCC ADVZY 002 DCC 03/05/2021 CHICAGO HOTLINE_FYI
EVENT TIME: 05/2314 - 06/0400
CONSTRAINED FACILITIES: ZKC
THE CHICAGO HOTLINE IS BEING ACTIVATED TO ADDRESS THE FNO IN ZKC.
THE LOCATION IS THE VATUSA TEAMSPEAK, CHICAGO HOTLINE, NO PIN.
PARTICIPATION IS EXPECTED FOR
MCI/T75/ZAB/ZAU/ZDV/ZFW/ZID/ZKC/ZME/ZMP/ZTL. AFFECTED MAJOR
UNDERLYING FACILITIES ARE STRONGLY ENCOURAGED TO ATTEND. ALL OTHER
PARTICIPANTS ARE WELCOME TO JOIN. PLEASE MESSAGE THE NOM IF YOU HAVE
ISSUES OR QUESTIONS.
052314 - 060400
21/03/05 23:14</t>
  </si>
  <si>
    <t>Jeremy P | ZNY C1 ï¿½ 03/05/2021 18:18</t>
  </si>
  <si>
    <t>vATCSCC ADVZY 003 DCC 03/06/2021 CHICAGO HOTLINE_FYI
VALID FOR 052314 THROUGH 060337
THE CHICAGO HOTLINE IS NOW TERMINATED.
052314 - 060337
21/03/06 03:37</t>
  </si>
  <si>
    <t>Ben L | ZAE ï¿½ 03/05/2021 22:37</t>
  </si>
  <si>
    <t>vATCSCC ADVZY 001 DCC 03/12/2021 OPERATIONS PLAN
EVENT TIME: 12/1954 AND LATER
____________________________________________________________________
THE NEVER ENOUGH SNOW IN ALASKA FNO IS TONIGHT STARTING 2359Z,
FEATURING PANC. THE OPERATIONAL GOAL IS AS FOLLOWS:
- MANAGE ANC AIRPORT OPERATIONS TO KEEP DEPARTURE AND AIRBORNE
  ARRIVAL DELAYS TO LESS THAN 45 MINUTES.
____________________________________________________________________
TERMINAL CONSTRAINTS:
NONE
TERMINAL ACTIVE:
NONE
TERMINAL PLANNED:
AFTER 2100    -ANC GS POSSIBLE
AFTER 2100    -A11/S46/P80/NCT/YVR/YYC CFR/METERING PROBABLE
ENROUTE CONSTRAINTS:
NONE
ENROUTE ACTIVE:
NONE
ENROUTE PLANNED:
AFTER 2000    -ZAN/ZSE/ZOA/ZAK/CZVR/CZEG CFR/METERING PROBABLE
AFTER 0200    -ZAN/ZSE/ZOA/ZAK/CZVR/CZEG CFR/METERING POSSIBLE
KNOWN GROUP FLIGHTS:
SEE VATS.IM/PERTI
DCC STAFFING:
DCC MANAGER/VATUSA9: RYAN GECKLER (GK)
DCC NOM/VATUSA14: JEREMY PETERSON (HP)
DCC WEST NTMS/VATUSA94: ERIC STEINER (ES)
121954 AND LATER
21/03/12 19:54</t>
  </si>
  <si>
    <t>Jeremy P | ZNY C1 ï¿½ 03/12/2021 14:59</t>
  </si>
  <si>
    <t>CZEG/CZVR/PCF/ZOA/ZSE</t>
  </si>
  <si>
    <t>vATCSCC ADVZY 002 DCC 03/12/2021 WEST COAST HOTLINE_FYI
EVENT TIME: 12/2317 - 13/0400
CONSTRAINED FACILITIES: ALASKA
THE WEST COAST HOTLINE IS BEING ACTIVATED TO ADDRESS VOLUME IN
ALASKA. THE LOCATION IS THE VATUSA TEAMSPEAK, WEST COAST HOTLINE,
NO PIN. PARTICIPATION IS EXPECTED FOR CZEG/CZVR/PCF/ZOA/ZSE.
AFFECTED MAJOR UNDERLYING FACILITIES ARE STRONGLY ENCOURAGED TO
ATTEND. ALL OTHER PARTICIPANTS ARE WELCOME TO JOIN. PLEASE MESSAGE
THE NOM IF YOU HAVE ISSUES OR QUESTIONS.
122317 - 130400
21/03/12 23:17</t>
  </si>
  <si>
    <t>Jeremy P | ZNY C1 ï¿½ 03/12/2021 18:20</t>
  </si>
  <si>
    <t>(Manual) PAJN</t>
  </si>
  <si>
    <t>vATCSCC ADVZY 001 ANC/ZAN 03/13/2021 CDM GROUND STOP
CTL ELEMENT: PANC
ELEMENT TYPE: APT
ADL TIME: 0256Z
GROUND STOP PERIOD: 13/0252Z - 13/0302Z
CUMULATIVE PROGRAM PERIOD: 13/0252Z - 13/0302Z
FLT INCL: ALL_FLIGHTS
DEP FACILITIES INCLUDED: (Manual) PAJN
PROBABILITY OF EXTENSION: LOW
IMPACTING CONDITION: EQUIPMENT / AFV
COMMENTS: RECORD KEEPING, COMMS RESTORED/MITIGATED, JNU ONLY
130252 - 130302
21/03/13 02:56</t>
  </si>
  <si>
    <t>Jeremy P | ZNY C1 ï¿½ 03/12/2021 22:00</t>
  </si>
  <si>
    <t>NO JUNEAU GS</t>
  </si>
  <si>
    <t>vATCSCC ADVZY 002 DCC 03/13/2021 NO JUNEAU GS
VALID FOR 130311 THROUGH 130400
THERE IS ***NO*** GS TO JUNEAU. ADVZY 001 HAS BEEN CORRECTED TO
REFLECT INTENDED ARRIVAL FIELD OF ANC (PANC). THE VALID ADVZY PERIOD
HAS PASSED BUT NTML RESTRICTIONS REMAIN VALID.
130311 - 130400
21/03/13 03:11
vFlyingCowboy
 ï¿½ 03/12/2021 23:35</t>
  </si>
  <si>
    <t>Jeremy P | ZNY C1 ï¿½ 03/12/2021 22:13</t>
  </si>
  <si>
    <t>WEST HOTLINE_FYI</t>
  </si>
  <si>
    <t>vATCSCC ADVZY 003 DCC 03/12/2021 WEST HOTLINE_FYI
VALID FOR 122317 THROUGH 130400
THE WEST HOTLINE IS NOW TERMINATED.
122317 - 130400
21/03/13 04:34</t>
  </si>
  <si>
    <t>vATCSCC ADVZY 001 DCC 03/20/2021 OPERATIONS PLAN
EVENT TIME: 20/1449 - 20/2300
____________________________________________________________________
CROSS THE PACIFIC EASTBOUND 2021 IS UNDERWAY. NO OPERATIONAL GOALS
HAVE BEEN FORMULATED BUT HERE IS THE GENERAL PLAN:
STMCS:
KOREA - HWAYONG LEE (HL)
ZAK - RYAN PARRY (RP)
ZAN - CARSON MURPHY (CM)
ZOA - MAXIM SALIKHOV (GG)
ZSE - ERIC STEINER (ES)
CZVR - JOSH JENK (JJ)
CZVR WILL PROVIDE AT LEAST 30MIT TO N/B ACFT DESTINED ANC TO PROTECT
FOR THEIR ARRIVAL PERIOD. S/B EVENT TRAFFIC WILL BE DELIVERED 15MIT
TO ZSE WHILE NON-EVENT MARNR TRAFFIC WILL BE DELIVERED AT 30MIT.
HAWKZ TRAFFIC WILL BE DELIVERED AT LEAST 25MIT FROM ZOA. AIRPORT
CONFIGURATIONS LOOK DECENT WITH ALL EXPECTING VMC. ZAP ADVISES RJGG
NEED NOT GIVE CLEARANCES BETWEEN THE TWO FACILITIES DUE NON-RADAR.
____________________________________________________________________
TERMINAL CONSTRAINTS:
NONE
TERMINAL ACTIVE:
NONE
TERMINAL PLANNED:
NONE
ENROUTE CONSTRAINTS:
NONE
ENROUTE ACTIVE:
NONE
ENROUTE PLANNED:
AFTER 1600    -ADHOC1 HOTLINE ACTIVATION EXPECTED
KNOWN GROUP FLIGHTS:
NONE
DCC STAFFING:
DCC MANAGER/VATUSA9: RYAN GECKLER (GK)
DCC NOM/VATUSA14: JEREMY PETERSON (HP)
DCC WEST NTMS/VATUSA94: ERIC STEINER (ES)
201449 - 202300
21/03/20 14:49
vFlyingCowboy
 ï¿½ 03/20/2021 15:01</t>
  </si>
  <si>
    <t>Jeremy P | ZNY C1 ï¿½ 03/20/2021 10:56</t>
  </si>
  <si>
    <t>CZVR/PCF/ZOA/ZSE</t>
  </si>
  <si>
    <t>vATCSCC ADVZY 002 DCC 03/20/2021 WEST COAST HOTLINE_FYI
EVENT TIME: 20/1900 - 20/2200
CONSTRAINED FACILITIES: ZOA,ZSEZAN
THE WEST COAST HOTLINE IS BEING ACTIVATED TO ADDRESS VOLUME FOR "CROSS THE PACIFIC". 
THE LOCATION IS THE VATUSA TEAMSPEAK, WEST COAST HOTLINE,
NO PIN. PARTICIPATION IS EXPECTED FOR CZVR/PCF/ZOA/ZSE.
AFFECTED MAJOR UNDERLYING FACILITIES ARE STRONGLY ENCOURAGED TO
ATTEND. ALL OTHER PARTICIPANTS ARE WELCOME TO JOIN. PLEASE MESSAGE
THE NOM IF YOU HAVE ISSUES OR QUESTIONS.
201900 - 202200
21/03/20 19:00
vFlyingCowboy
 ï¿½ 03/20/2021 18:03</t>
  </si>
  <si>
    <t>(Manual) ZSE ZLA</t>
  </si>
  <si>
    <t>vATCSCC ADVZY 003 SFO/ZOA 03/20/2021 CDM GROUND STOP
CTL ELEMENT: SFO
ELEMENT TYPE: APT
ADL TIME: 2155
GROUND STOP PERIOD: 20/2155Z - 20/2230Z
CUMULATIVE PROGRAM PERIOD: 20/2155Z - 20/2230Z
FLT INCL: ALL_FLIGHTS
DEP FACILITIES INCLUDED: (Manual) ZSE ZLA
PROBABILITY OF EXTENSION: LOW
IMPACTING CONDITION: VOLUME / VOLUME
200050 - 200130
21/03/20 21:55
vFlyingCowboy
 ï¿½ 03/20/2021 18:26</t>
  </si>
  <si>
    <t>vATCSCC ADVZY 004 SFO/ZOA 03/20/2021 CDM GROUND STOP
CTL ELEMENT: SFO
ELEMENT TYPE: APT
ADL TIME: 2224
GROUND STOP PERIOD: 20/2155Z - 20/2245Z
CUMULATIVE PROGRAM PERIOD: 20/2155Z - 20/2245Z
FLT INCL: ALL_FLIGHTS
DEP FACILITIES INCLUDED: (Manual) ZSE ZLA
PROBABILITY OF EXTENSION: LOW
IMPACTING CONDITION: VOLUME / VOLUME
COMMENTS: GS EXTENSION 
200050 - 200130
21/03/20 22:26
vFlyingCowboy
 ï¿½ 03/20/2021 18:50</t>
  </si>
  <si>
    <t>vATCSCC ADVZY 004 SFO/ZOA 03/20/2021 CDM GROUND STOP
CTL ELEMENT: SFO
ELEMENT TYPE: APT
ADL TIME: 2224
GROUND STOP PERIOD: 20/2155Z - 20/2245Z
CUMULATIVE PROGRAM PERIOD: 20/2155Z - 20/2245Z
FLT INCL: ALL_FLIGHTS
DEP FACILITIES INCLUDED: (Manual) ZSE ZLA
PROBABILITY OF EXTENSION: LOW
IMPACTING CONDITION: VOLUME / VOLUME
COMMENTS: GS CANCELED 2245Z 
200050 - 200130
21/03/20 22:45
vFlyingCowboy
 ï¿½ 03/20/2021 19:00</t>
  </si>
  <si>
    <t>vATCSCC ADVZY 005 DCC 03/20/2021 WEST HOTLINE_FYI
VALID FOR 20/1900 THROUGH 20/2300
THE WEST HOTLINE IS NOW TERMINATED.
201900 - 202300
21/03/20 23:00</t>
  </si>
  <si>
    <t>vATCSCC ADVZY 001 DCC 03/28/2021 OPERATIONS PLAN
EVENT TIME: 28/1621 AND LATER
____________________________________________________________________
CHERRY BLOSSOM FLY-IN SCHEDULED FOR A 21Z START WITH MODERATE TO
HIGH TRAFFIC VOLUME EXPECTED. HERE ARE THE OPERATIONAL GOALS:
- MANAGE DCA, BWI, AND IAD OPERATIONS TO KEEP DEPARTURE AND AIRBORNE
  ARRIVAL DELAYS TO LESS THAN 60 MINUTES PER AIRPORT.
- COORDINATE SWAP/CDRS TO KEEP TACTICAL ROUTE COORDINATION TIME TO
  LESS THAN 10 MINUTES.
- PROACTIVELY BALANCE DC METRO ARRIVALS TO KEEP 1ST TIER DEPARTURE
  DELAYS TO LESS THAN 30 MINUTES AT ANY ONE AIRPORT.
- SYNCHRONIZE HOLDING WITH GROUND STOPS TO KEEP AIRBORNE HOLDS TO
  LESS THAN 8 AIRCRAFT EACH.
____________________________________________________________________
TERMINAL CONSTRAINTS:
BWI/CVG/EWR - WIND
DCA/LGA/JFK/EWR/PHL/BOS - CIGS/VIS
TERMINAL ACTIVE:
NONE
TERMINAL PLANNED:
AFTER 1900    -PCT/PHL/N90/A90/A80/CLT/D21/YYZ - CFR/METERING
               PROBABLE
AFTER 2000    -IAD/DCA/BWI GS POSSIBLE
AFTER 2100    -PHL/EWR/LGA/JFK GS POSSIBLE
AFTER 2100    -PCT/PHL/N90/A90/A80/CLT/D21/YYZ - CFR/METERING
               EXPECTED
AFTER 2200    -IAD/DCA/BWI GS PROBABLE
ENROUTE CONSTRAINTS:
ZDC/ZTL/ZID/ZME/ZKC/ZHU - THUNDERSTORMS
ENROUTE ACTIVE:
NONE
ENROUTE PLANNED:
AFTER 1900    -ZDC/ZNY/ZTL/ZBW/ZOB/ZID/ZJX REROUTES POSSIBLE
AFTER 1900    -ZDC/ZNY/ZBW/ZOB/ZID/ZAU/ZTL/ZJX CFR/METERING
               PROBABLE
AFTER 2100    -ZDC/ZNY/ZBW/ZOB/ZID/ZAU/ZTL/ZJX CFR/METERING
               EXPECTED
AFTER 2100    -ZDC/ZNY SWAP PROBABLE
AFTER 2100    -ZDC CDR EXPECTED
KNOWN GROUP FLIGHTS:
SEE VATS.IM/PERTI
DCC STAFFING:
DCC MANAGER/VATUSA9: RYAN GECKLER (GK)
DCC NOM/VATUSA14: JEREMY PETERSON (HP)
DCC NORTHEAST NTMS/VATUSA97: NOAH PERLMAN (NP)
281621 AND LATER
21/03/28 16:21</t>
  </si>
  <si>
    <t>Jeremy P | ZNY C1 ï¿½ 03/28/2021 11:30</t>
  </si>
  <si>
    <t>ZOB,ZNY,ZBW,ZTL,ZID,ZJX</t>
  </si>
  <si>
    <t>vATCSCC ADVZY 002 DCC 03/28/2021 DC METRO HOTLINE_FYI
EVENT TIME: 28/2100 - 29/0100
CONSTRAINED FACILITIES: ZDC
THE DC METRO HOTLINE IS BEING ACTIVATED TO ADDRESS VOLUME FOR "Cherry Blossom". 
THE LOCATION IS THE VATUSA TEAMSPEAK, DC METRO HOTLINE,
NO PIN. PARTICIPATION IS EXPECTED FOR ZOB,ZNY,ZBW,ZTL,ZID,ZJX.
AFFECTED MAJOR UNDERLYING FACILITIES ARE STRONGLY ENCOURAGED TO
ATTEND. ALL OTHER PARTICIPANTS ARE WELCOME TO JOIN. PLEASE MESSAGE
THE NOM IF YOU HAVE ISSUES OR QUESTIONS.
282100 - 290100
21/03/28 2035</t>
  </si>
  <si>
    <t>Noah P | ZAE ï¿½ 03/28/2021 16:36</t>
  </si>
  <si>
    <t>COMMAND CENTER STATUS</t>
  </si>
  <si>
    <t>vATCSCC ADVZY 003 DCC 03/28/2021 COMMAND CENTER STATUS
EVENT TIME: 28/2250 UFN
COMMAND CENTER IS OPERATING IN ATC ALERT STATUS DUE TO POWER ISSUES
FROM THUNDERSTORMS. FACILITIES REQUESTED ON THE DC METRO HOTLINE BUT
NOT ALREADY CONNECTED ARE HIGHLY ENCOURAGED TO CONNECT FOR
CONTINUITY PURPOSES. ALL NTMOs AND NTMSï¿½ WHO ARE AVAILABLE SHOULD
ASSIST IF THEY ARE ABLE TO. UPDATES WILL FOLLOW IN FUTURE
ADVISORIES.
282250 UFN
21/03/28 22:50</t>
  </si>
  <si>
    <t>Jeremy P | ZNY C1 ï¿½ 03/28/2021 17:54</t>
  </si>
  <si>
    <t>COMMAND CENTER STATUS UPDATE</t>
  </si>
  <si>
    <t>vATCSCC ADVZY 004 DCC 03/28/2021 COMMAND CENTER STATUS UPDATE
EVENT TIME: 28/2310 AND LATER
COMMAND CENTER NOM IS EXPERIENCING POWER FAILURE BUT NO LOSS OF
INTERNET (I KNOW, WEIRD). THE CURRENT NORTHEAST NTMS WILL REMAIN ON
THE DC METRO HOTLINE. TO PRESERVE BATTERY, THE NOM WILL BE
UNAVAILABLE UNTIL POWER IS RESTORED. AN ADVISORY WILL BE ISSUED ONCE
COMMAND CENTER RETURNS TO FULL OPERATIONAL STATUS.
28/2310 UFN
21/03/28 23:10</t>
  </si>
  <si>
    <t>Jeremy P | ZNY C1 ï¿½ 03/28/2021 19:13</t>
  </si>
  <si>
    <t>DC METRO_FYI</t>
  </si>
  <si>
    <t>vATCSCC ADVZY 005 DCC 03/29/2021 DC METRO_FYI
VALID FOR 28/2030 THROUGH 29/0010
THE DC METRO HOTLINE IS NOW TERMINATED.
282100 - 290100
21/03/29 00:10</t>
  </si>
  <si>
    <t>Noah P | ZAE ï¿½ 03/28/2021 20:11</t>
  </si>
  <si>
    <t>vATCSCC ADVZY 002 DCC 03/29/2021 COMMAND CENTER STATUS UPDATE
EVENT TIME: 28/2250 - 29/0312
COMMAND CENTER HAS RESTORED OPERATIONAL STATUS.
282250 - 290312
21/03/29 03:12</t>
  </si>
  <si>
    <t>Jeremy P | ZNY C1 ï¿½ 03/28/2021 23:14</t>
  </si>
  <si>
    <t>vATCSCC ADVZY 001 DCC 04/09/2021 OPERATIONS PLAN
EVENT TIME: 09/1539 - 10/0300
____________________________________________________________________
SPRING FLING FNO BEGINS AT 2300Z. VATUSA NOM AVAILABILITY IS SPOTTY
TONIGHT DUE OTHER OBLIGATIONS; SOME RESPONSIBILITIES BEING PICKED UP
BY NTMS. HERE ARE THE OPERATIONAL GOALS:
- MANAGE ZLA AIRPORT OPERATIONS TO KEEP DEPARTURE DELAYS DUE TO
  INTERNAL CFR/METERING TO LESS THAN 45 MINUTES.
- MANAGE ZOA/ZSE/ZLC EVENT AIRPORT OPERATIONS TO KEEP DEPARTURE AND
  AIRBORNE ARRIVAL DELAYS TO LESS THAN 45 MINUTES AT ANY ONE
  AIRPORT.
- MAINTAIN PROACTIVE COORDINATION THROUGH HOTLINE PARTICIPATION TO
  ENSURE NO MORE THAN 4 AIRCRAFT DEPART ERRONEOUSLY DURING A GROUND
  STOP PERIOD.
____________________________________________________________________
TERMINAL CONSTRAINTS:
YVR - RA/LOCIGS/VIS
TERMINAL ACTIVE:
NONE
TERMINAL PLANNED:
AFTER 2100    -S46/P80/NCT/SCT/L30/S46/P56/YVR/D01 CFR/METERING
               POSSIBLE
AFTER 2300    -S46/P80/NCT/SCT/L30/S46/P56/YVR/D01 CFR/METERING
               PROBABLE
AFTER 2300    -SEA/PDX/SFO/OAK/LAX/LAS/SLC GS POSSIBLE
AFTER 2300    -S46 ACE/SUPPORT POSSIBLE
ENROUTE CONSTRAINTS:
NONE
ENROUTE ACTIVE:
UNTIL 0400    -ZLC ACE/SUPPORT
ENROUTE PLANNED:
AFTER 2200    -ZOA/ZLA/ZLC/ZSE REROUTES POSSIBLE
AFTER 2200    -ZOA/ZLA/ZLC/ZSE/ZDV/ZAB/CZVR CFR/METERING PROBABLE
KNOWN GROUP FLIGHTS:
SEE VATS.IM/PERTI
DCC STAFFING:
DCC MANAGER/VATUSA9: RYAN GECKLER (GK)
DCC NOM/VATUSA14: JEREMY PETERSON (HP)
DCC WEST NTMS/VATUSA94: NOAH PERLMAN (NP)
091539 - 100300
21/04/09 15:39</t>
  </si>
  <si>
    <t>Jeremy P | ZNY C1 ï¿½ 04/09/2021 10:49</t>
  </si>
  <si>
    <t>ZOA/ZLA DEPARTURES TO KSEA</t>
  </si>
  <si>
    <t>vATCSCC ADVZY 002 DCC 04/09/2021 ROUTE RQD
NAME: SEA_ARRIVAL_ROUTES
CONSTRAINED AREA: ZSE
REASON: VOLUME
INCLUDE TRAFFIC: ZOA/ZLA DEPARTURES TO KSEA
FACILITIES INCLUDED: ZLA/ZOA/ZSE
FLIGHT STATUS: ALL_FLIGHTS
VALID: ETD 092300 TO 100300
PROBABILITY OF EXTENSION: LOW
REMARKS: 
ASSOCIATED RESTRICTIONS: 
MODIFICIATIONS: 
ROUTES: 
ORIG    DEST    ROUTE
----    ----    -----
ZOA ZLA SEA     &gt;LKV&lt; HAWKZ7
TMI ID: RRDCC002
092300-100300
21/04/09 18:39</t>
  </si>
  <si>
    <t>Jeremy P | ZNY C1 ï¿½ 04/09/2021 13:43</t>
  </si>
  <si>
    <t>vATCSCC ADVZY 001 DCC 04/23/2021 OPERATIONS PLAN
EVENT TIME: 23/1519 AND LATER
____________________________________________________________________
NORTHERN CROSSINGS IS TONIGHT FROM 23Z TO 03Z FEATURING MSP, DTW, &amp;
ORD. THERE ARE TWO OPERATIONAL GOALS FOR TONIGHT:
- MANAGE MSP/ORD/DTW AIRPORT OPERATIONS TO KEEP DEPARTURE DELAYS TO
  LESS THAN 45 MINUTES AT ANY AIRPORT.
- MANAGE MSP/ORD/DTW AIRPORT OPERATIONS TO KEEP AVERAGE AIRBORNE
  ARRIVAL DELAYS TO LESS THAN 30 MINUTES.
====================================================================
EXPECT A CTP ADVANCE PLAN THIS EVENING AFTER THE CTP LOGISTICS
TELCON. ALL FACILITIES CAN EXPECT DOMESTIC AND INTERNATIONAL ROUTE
STRUCTURE.
====================================================================
____________________________________________________________________
TERMINAL CONSTRAINTS:
MISSISSIPPI DELTA - TSTMS
TERMINAL ACTIVE:
NONE
TERMINAL PLANNED:
AFTER 2200    -M98/D21/C90/YYZ/PCT/N90/A90/A80/CVG/SDF/IND/MCI/T75/
               D01 CFR/METERING EXPECTED
AFTER 2300    -DTW/MSP/ORD GS POSSIBLE
ENROUTE CONSTRAINTS:
MISSISSIPPI DELTA - TSTMS
ENROUTE ACTIVE:
NONE
ENROUTE PLANNED:
AFTER 2100    -ZMP/ZAU/ZOB REROUTES POSSIBLE
AFTER 2100    -ZMP/ZAU/ZOB/ZDV/ZID/ZKC/ZDC/ZBW/ZNY/ZTL/CZYZ/CZWG
               CFR/METERING PROBABLE
AFTER 2300    -ZMP/ZAU/ZOB/ZDV/ZID/ZKC/ZDC/ZBW/ZNY/ZTL/CZYZ/CZWG
               CFR/METERING EXPECTED
KNOWN GROUP FLIGHTS:
SEE VATS.IM/PERTI
DCC STAFFING:
DCC MANAGER/VATUSA9: RYAN GECKLER (GK)
DCC NOM/VATUSA14: JEREMY PETERSON (HP)
231519 AND LATER
21/04/23 15:19</t>
  </si>
  <si>
    <t>Jeremy P | ZNY C1 ï¿½ 04/23/2021 11:32</t>
  </si>
  <si>
    <t>C90/D21/M98/ZAU/ZBW/ZDV/ZID/ZKC/ZMP/ZNY/ZOB</t>
  </si>
  <si>
    <t>vATCSCC ADVZY 002 DCC 04/23/2021 CHICAGO HOTLINE_FYI
EVENT TIME: 23/2245 - 24/0259
CONSTRAINED FACILITIES: MIDWEST
THE CHICAGO HOTLINE IS BEING ACTIVATED TO ADDRESS VOLUME IN
THE MIDWEST. THE LOCATION IS THE VATUSA TEAMSPEAK, CHICAGO HOTLINE,
NO PIN. PARTICIPATION IS STRONGLY ENCOURAGED FOR
C90/D21/M98/ZAU/ZBW/ZDV/ZID/ZKC/ZMP/ZNY/ZOB. AFFECTED MAJOR
UNDERLYING FACILITIES ARE STRONGLY ENCOURAGED TO ATTEND. ALL OTHER
PARTICIPANTS ARE WELCOME TO JOIN. PLEASE MESSAGE THE NOM IF YOU HAVE
ISSUES OR QUESTIONS.
232245 - 240259
21/04/23 22:45</t>
  </si>
  <si>
    <t>Jeremy P | ZNY C1 ï¿½ 04/23/2021 18:46</t>
  </si>
  <si>
    <t>ZBW DEPARTURES TO ZAB/ZDV/ZLA/ZLC/ZOA/ZSE</t>
  </si>
  <si>
    <t>vATCSCC ADVZY 003 DCC 04/23/2021 ROUTE RQD
NAME: MCW_WEST_MODIFIED
CONSTRAINED AREA: ZNY/ZDC
REASON: VOLUME / VOLUME
INCLUDE TRAFFIC: ZBW DEPARTURES TO ZAB/ZDV/ZLA/ZLC/ZOA/ZSE
FACILITIES INCLUDED: ZAB/ZAU/ZBW/ZDV/ZLA/ZLC/ZMP/ZOA/ZOB/ZSE
FLIGHT STATUS: ALL_FLIGHTS
VALID: ETD 241200 TO 250100
PROBABILITY OF EXTENSION: LOW
REMARKS: ***PLEASE ROUTE ALL ZBW TRAFFIC TO THE WEST COAST VIA THIS
            ROUTE DURING CTP.***
ASSOCIATED RESTRICTIONS: SEE NTML FOR RESTRICTIONS
MODIFICIATIONS: SW ROUTES MODIFIED TO HLC ROUTES
ROUTES: 
FROM:
ORIG    ROUTE - ORIGIN SEGMENTS
----    -----------------------
ZBW     &gt;GONZZ Q822 FNT J36 BAE MCW
TO:
DEST    ROUTE - DESTINATION SEGMENTS
----    ----------------------------
SEA     MCW BFF BOY DNW LKT PDT&lt; CHINS4
PDX     MCW BFF DBS J82 DNJ J20 PDT JKNOX&lt; HHOOD4
SFO     MCW ONL J148 OAL INYOE&lt; DYAMD5
SJC     MCW ONL J148 KROST KNGRY&lt; RAZRR4
SLC     MCW ONL J94 OCS&lt; NORDK6
DEN     MCW ONL PORDR&lt; AALLE2
PHX     MCW LNK HLC J64 PUB ALS J102 GUP&lt; EAGUL6
LAS     MCW LNK HLC J64 TBC SQIRE&lt; RKSTR1
LAX     MCW LNK HLC J64 TBC JASSE Q90 DNERO&lt; ANJLL4
SAN     MCW LNK HLC J64 TBC PLNDL Q86 TTRUE&lt; LUCKI1
TMI ID: RRDCC003
241200-250100
21/04/23 22:52</t>
  </si>
  <si>
    <t>Jeremy P | ZNY C1 ï¿½ 04/23/2021 19:01</t>
  </si>
  <si>
    <t>ZNY/ZOB/ZDC/ZID DEPARTURES TO ZOA/ZLC/ZDV/ZSE</t>
  </si>
  <si>
    <t>vATCSCC ADVZY 004 DCC 04/23/2021 ROUTE RQD
NAME: MCI_WEST_PARTIAL
CONSTRAINED AREA: ZNY
REASON: VOLUME / VOLUME
INCLUDE TRAFFIC: ZNY/ZOB/ZDC/ZID DEPARTURES TO ZOA/ZLC/ZDV/ZSE
FACILITIES INCLUDED: ZAU/ZDC/ZDV/ZID/ZKC/ZLC/ZMP/ZNY/ZOA/ZOB/ZSE
FLIGHT STATUS: ALL_FLIGHTS
VALID: ETD 241200 TO 250100
PROBABILITY OF EXTENSION: LOW
REMARKS: ***PLEASE ROUTE ALL APPLICABLE TRAFFIC VIA THIS ROUTE
            DURING CTP***
ASSOCIATED RESTRICTIONS: SEE NTML FOR RESTRICTIONS
MODIFICIATIONS: 
ROUTES: 
FROM:
ORIG             ROUTE - ORIGIN SEGMENTS
----             -----------------------
ZNY (-JFK -PHL)  &gt;ZIMMZ Q42 MIKYG Q480 AIR J80 MCI
PHL              &gt;MXE PENSY J110 AIR J80 MCI
JFK              &gt;RBV Q430 AIR J80 MCI
DCA              &gt;BUFFR J518 IHD AIR J80 MCI
BWI IAD          &gt;MCRAY J518 IHD AIR J80 MCI
CLE              &gt;SINKR VHP J80 MCI
DTW              &gt;CLVIN VHP J80 MCI
ZID              &gt;VHP J80 MCI
TO:
DEST             ROUTE - DESTINATION SEGMENTS
----             ----------------------------
DEN              MCI J24 OATHE&lt; CLASH3
OAK              MCI J80 ILC TATOO MONOH&lt; OAKES2
PDX              MCI HCT BFF DBS J82 DNJ J20 PDT JKNOX&lt; HHOOD4
SEA              MCI HCT BFF BOY DNW LKT PDT&lt; CHINS4
SFO              MCI J80 OAL INYOE&lt; DYAMD5
SJC              MCI J80 ILC KNGRY&lt; RAZRR4
SLC              MCI J80 FQF J116 EKR&lt; LEEHY5
TMI ID: RRDCC004
241200-250100
21/04/23 23:01</t>
  </si>
  <si>
    <t>Jeremy P | ZNY C1 ï¿½ 04/23/2021 19:08</t>
  </si>
  <si>
    <t>ZNY/ZDC/ZTL/ZME DEPARTURES TO ZLA/ZAB</t>
  </si>
  <si>
    <t>vATCSCC ADVZY 005 DCC 04/23/2021 ROUTE RQD
NAME: PNH_1_WEST_PARTIAL
CONSTRAINED AREA: ZNY/ZDC
REASON: VOLUME / VOLUME
INCLUDE TRAFFIC: ZNY/ZDC/ZTL/ZME DEPARTURES TO ZLA/ZAB
FACILITIES INCLUDED: ZAB/ZDC/ZFW/ZID/ZLA/ZME/ZNY/ZTL
FLIGHT STATUS: ALL_FLIGHTS
VALID: ETD 241200 TO 250100
PROBABILITY OF EXTENSION: LOW
REMARKS: ***PLEASE ROUTE ALL APPLICABLE TRAFFIC VIA THIS ROUTE
            DURING CTP***
ASSOCIATED RESTRICTIONS: SEE NTML FOR RESTRICTIONS
MODIFICIATIONS: 
ROUTES: 
FROM:
ORIG             ROUTE - ORIGIN SEGMENTS
----             -----------------------
ZNY (-JFK -PHL)  &gt;MRB J6 HVQ Q68 BWG ARG FSM IRW PNH
PHL              &gt;MXE PENSY J110 FLIRT J6 HVQ Q68 BWG ARG FSM IRW PNH
JFK              &gt;RBV Q430 SAAME J6 HVQ Q68 BWG ARG FSM IRW PNH
ZDC (-RDU -RIC   &gt;OTTTO Q80 FAREV BWG ARG FSM IRW PNH
     -ORF)
RDU RIC ORF      &gt;IPTAY CHOPZ ATL VUZ J14 PNH
ZTL              &gt;VUZ J14 PNH
ZME              &gt;MEM J66 LIT J6 PNH
TO:
DEST             ROUTE - DESTINATION SEGMENTS
----             ----------------------------
ABQ              PNH J58 FTI TAMEY&lt; SNDIA4
BUR VNY          PNH J58 FTI J8 EED&lt; JANNY5
LAS              PNH J58 FTI J8 GUP HAHAA&lt; RKSTR1
LAX              PNH J6 DRK J231 HIPPI GABBL&lt; HLYWD1
LGB SNA          PNH J6 DRK HIMDU&lt; DSNEE4
PHX              PNH J6 ZUN&lt; EAGUL6
SAN              PNH J78 PKE&lt; LUCKI1
TMI ID: RRDCC005
241200-250100
21/04/23 23:09</t>
  </si>
  <si>
    <t>ZLA/ZOA/ZSE/ZLC/ZAB/ZDV/ZKC/ZFW/ZHU/ZMP/ZME</t>
  </si>
  <si>
    <t>vATCSCC ADVZY 006 DCC 04/23/2021 ROUTE RQD
NAME: WIND_ROUTE_JFK
CONSTRAINED AREA: ZNY
REASON: VOLUME / VOLUME
INCLUDE TRAFFIC: ZLA/ZOA/ZSE/ZLC/ZAB/ZDV/ZKC/ZFW/ZHU/ZMP/ZME
                 DEPARTURES TO KJFK
FACILITIES INCLUDED: ZAB/ZAU/ZDV/ZFW/ZHU/ZID/ZKC/ZLA/ZLC/ZME/ZMP/ZNY
                     /ZOA/ZOB/ZSE
FLIGHT STATUS: ALL_FLIGHTS
VALID: ETD 241200 TO 250100
PROBABILITY OF EXTENSION: LOW
REMARKS: ***PLEASE ROUTE ALL AIRBORNE ACFT VIA THIS ROUTE DURING
            CTP***
ASSOCIATED RESTRICTIONS: SEE NTML FOR RESTRICTIONS
MODIFICIATIONS: 
ROUTES: 
ORIG         DEST    ROUTE
----         ----    -----
ZLC ZOA ZSE  JFK     &gt;GEP DLL HASTE DAFLU J70 LVZ&lt; LENDY6
MSP          JFK     &gt;MSP DLL HASTE DAFLU J70 LVZ&lt; LENDY6
ZAB ZDV ZLA  JFK     &gt;FOD DBQ KG75M DAFLU J70 LVZ&lt; LENDY6
ZLC ZMP ZOA
ZSE
ZFW ZHU ZME  JFK     &gt;MEM Q29 JHW J70 LVZ&lt; LENDY6
ZAB ZDV ZKC  JFK     &gt;KK54K KI57O ROD DJB JHW J70 LVZ&lt; LENDY6
ZLA ZLC ZMP
ZOA ZSE
ZAB ZDV ZKC  JFK     &gt;PXV ROD DJB JHW J70 LVZ&lt; LENDY6
ZLA ZLC ZOA
ZSE
ZAB ZDV ZKC  JFK     &gt;SPI VHP ROD DJB JHW J70 LVZ&lt; LENDY6
ZLA ZLC ZMP
ZOA ZSE
TMI ID: RRDCC006
241200-250100
21/04/23 23:15</t>
  </si>
  <si>
    <t>Jeremy P | ZNY C1 ï¿½ 04/23/2021 19:24</t>
  </si>
  <si>
    <t>vATCSCC ADVZY 007 DCC 04/23/2021 OPERATIONS PLAN
EVENT TIME: 24/1200 AND LATER
____________________________________________________________________
CTPW21 IS TOMORROW WITH A 5HR DEPARTURE WINDOW FM 11Z TO 16Z.
VATUSA, VATCAN, AND VATCAR ARE UNDER A PATCHWORK OF TMIs. TRANSCON
AND REGIONAL ROUTES HAVE BEEN ISSUED AND ARE ***MANDATORY***. FCAS
FOR THE NY, CHICAGO, AND OCEANIC CANADIAN AREAS WILL BE PUBLISHED TO
OUTLINE SPECIFIC PROCEDURES FOR THE TRAFFIC THEY ARE EXPECTED TO
AFFECT. HOTLINES WILL BE USED FOR TACTICAL COORDINATION.
PARTICIPATION IS MANDATORY, EVEN IF YOU ARE MUTED. INFO FOR THOSE
WILL BE PUBLISHED IN A NEW ADVZY WHEN ACTIVATED.
____________________________________________________________________
TERMINAL CONSTRAINTS:
CLT/ATL - LOCIGS/VIS/TSTMS
MSP - LOCIGS
MEM - LOCIGS/VIS/VCTS
SEA - LOCIGS/-RA
SFO/LAX - LOCIGS
LAS - WIND
TERMINAL ACTIVE:
NONE
TERMINAL PLANNED:
AFTER 1100    -E/B OCEANIC CFR POSSIBLE
AFTER 1500    -E/B OCEANIC CFR PROBABLE
AFTER 1500    -MYNN GS POSSIBLE
AFTER 1700    -CFR FROM N90/A90 POSSIBLE
AFTER 1700    -E/B OCEANIC CFR EXPECTED
AFTER 1700    -JFK/BOS GS POSSIBLE
AFTER 1700    -MIA/IAD/YYZ GS POSSIBLE
AFTER 1800    -CFR TO ORD POSSIBLE
AFTER 1800    -ORD/DEN GS POSSIBLE
AFTER 1900    -JFK/BOS GS PROBABLE
AFTER 1900    -MYNN GS PROBABLE
AFTER 1900    -SFO GS POSSIBLE
AFTER 2100    -MYNN GS EXPECTED
AFTER 2200    -SFO GS PROBABLE
ENROUTE CONSTRAINTS:
SC/SE REGIONS - TSTMS
ENROUTE ACTIVE:
UNTIL 0300    -FCACTP
ENROUTE PLANNED:
AFTER 1200    -MCW_WEST_MODIFIED
AFTER 1200    -MCI_WEST_PARTIAL
AFTER 1200    -PNH_1_WEST_PARTIAL
AFTER 1200    -WIND_ROUTE_JFK
AFTER 1200    -ORD CDRS (ORD80)
AFTER 1500    -FCARAF
AFTER 1500    -FCAPRA
AFTER 1600    -FCARBV
AFTER 1600    -FCAN9N
AFTER 1600    -FLORIDA ROUTES POSSIBLE
AFTER 1900    -SFO ARRIVAL ROUTES POSSIBLE
DCC STAFFING:
DCC MANAGER/VATUSA9: RYAN GECKLER (GK)
DCC NOM/VATUSA14: JEREMY PETERSON (HP)
241200 AND LATER
21/04/23 23:26</t>
  </si>
  <si>
    <t>Jeremy P | ZNY C1 ï¿½ 04/23/2021 19:45</t>
  </si>
  <si>
    <t>ZBW/ZNY DEPARTURES TO KORD</t>
  </si>
  <si>
    <t>vATCSCC ADVZY 001 DCC 04/24/2021 FCA RQD
NAME: FCAWYN:ORD_NO_WYNDE
CONSTRAINED AREA: ZAU/ZOB
REASON: VOLUME / VOLUME
INCLUDE TRAFFIC: ZBW/ZNY DEPARTURES TO KORD
FACILITIES INCLUDED: ZAU/ZBW/ZNY/ZOB
FLIGHT STATUS: ALL_FLIGHTS
VALID: FCA ENTRY TIME FROM 241200 TO 250100
PROBABILITY OF EXTENSION: LOW
REMARKS: ***PLEASE ROUTE ALL APPLICABLE TRAFFIC TO THIS ROUTE
            (AIRBORNE AND ON THE GROUND) DURING CTP***
ASSOCIATED RESTRICTIONS: SEE NTML FOR RESTRICTIONS
MODIFICIATIONS: 
ROUTES: 
ORIG        DEST    ROUTE
----        ----    -----
ZBW (-BOS)  ORD     &gt;GONZZ Q29 JHW WEEVR Q62 WATSN&lt; WATSN4
BOS         ORD     HYLND5 &gt;HYLND CAM Q822 GONZZ Q29 JHW WEEVR Q62
                    WATSN&lt; WATSN4
ZNY         ORD     CDR RTE:USE XXXORD80 ROUTES
TMI ID: RRDCC001
241200-250100
21/04/24 00:07
Image</t>
  </si>
  <si>
    <t>Jeremy P | ZNY C1 ï¿½ 04/23/2021 20:15</t>
  </si>
  <si>
    <t>UNKN DEPARTURES TO KIAD</t>
  </si>
  <si>
    <t>vATCSCC ADVZY 002 DCC 04/24/2021 FCA RQD
NAME: FCARBV:NO_RBV_HYPER8
CONSTRAINED AREA: ZNY
REASON: VOLUME / VOLUME
INCLUDE TRAFFIC: UNKN DEPARTURES TO KIAD
FACILITIES INCLUDED: ZBW/ZDC/ZNY
FLIGHT STATUS: ALL_FLIGHTS
VALID: FCA ENTRY TIME FROM 241600 TO 250200
PROBABILITY OF EXTENSION: LOW
REMARKS: JFK TO IAD VIA RBV HYPER8 IS OK.
ASSOCIATED RESTRICTIONS: SEE NTML FOR RESTRICTIONS
MODIFICIATIONS: 
ROUTES: 
ORIG    DEST    ROUTE
----    ----    -----
UNKN    IAD     UPT RTE: DUE TO VOLUME &amp; COMPLEXITY, THE RBV
                TRANSITION ON THE HYPER8 STAR IS UNAVAILABLE. PLEASE
                REROUTE ACFT TO OTHER TRANSITIONS.
TMI ID: RRDCC002
241600-250200
21/04/24 00:19
Image</t>
  </si>
  <si>
    <t>Jeremy P | ZNY C1 ï¿½ 04/23/2021 20:24</t>
  </si>
  <si>
    <t>N90 DEPARTURES TO UNKN</t>
  </si>
  <si>
    <t>vATCSCC ADVZY 003 DCC 04/24/2021 FCA RQD
NAME: FCAN9N:N90_NO_NORTH_GATES
CONSTRAINED AREA: N90/ZNY
REASON: VOLUME / VOLUME
INCLUDE TRAFFIC: N90 DEPARTURES TO UNKN
FACILITIES INCLUDED: ZNY
FLIGHT STATUS: ALL_FLIGHTS
VALID: FCA ENTRY TIME FROM 241600 TO 250200
PROBABILITY OF EXTENSION: LOW
REMARKS: UTILIZE PUBLISHED ADVZY ROUTES TO DESTINATIONS WEST. N90
         TMU OR ZNY TMU WILL APREQ COMMAND CENTER IF THEY NEED
         ROUTES TO DESTINATIONS NOT COVERED.
ASSOCIATED RESTRICTIONS: SEE NTML FOR RESTRICTIONS.
MODIFICIATIONS: 
ROUTES: 
ORIG    DEST    ROUTE
----    ----    -----
N90     UNKN    UPT RTE:DUE TO VOLUME, COMPLEXITY, AND STAFFING, 
                THE N90 NORTH GATES (INCLUDING DEEZZ) ARE CLOSED
                DURING CTP. PLEASE UTILIZE PUBLISHED ADVISORY ROUTES
                IF APPLICABLE, OR USER-PREFERRED TRAJECTORIES (UPT)
                IF A REASONABLE ROUTE IS APPROVED. CONSULT COMMAND
                CENTER IF THIS BECOMES TROUBLESOME.
TMI ID: RRDCC003
241600-250200
21/04/24 00:26
Image</t>
  </si>
  <si>
    <t>Jeremy P | ZNY C1 ï¿½ 04/23/2021 20:31</t>
  </si>
  <si>
    <t>KORD DEPARTURES TO KMSP</t>
  </si>
  <si>
    <t>vATCSCC ADVZY 004 DCC 04/24/2021 ROUTE RQD
NAME: ORD_TO_MSP_M
CONSTRAINED AREA: ZMP
REASON: VOLUME / VOLUME
INCLUDE TRAFFIC: KORD DEPARTURES TO KMSP
FACILITIES INCLUDED: ZAU/ZMP
FLIGHT STATUS: ALL_FLIGHTS
VALID: ETD 240100 TO 240300
PROBABILITY OF EXTENSION: LOW
REMARKS: 
ASSOCIATED RESTRICTIONS: SEE NTML.
MODIFICIATIONS: 
ROUTES: 
ORIG    DEST    ROUTE
----    ----    -----
ORD     MSP     &gt;MYKIE MONNY MNOSO&lt; BLUEM3
TMI ID: RRDCC004
240100-240300
21/04/24 00:40</t>
  </si>
  <si>
    <t>Jeremy P | ZNY C1 ï¿½ 04/23/2021 20:42</t>
  </si>
  <si>
    <t>ZAU/ZAB/ZNY/ZDC/ZID/ZKC/ZME/ZTL/ZJX/ZMA/ZFW/ZHU DEPARTURES TO UNKN</t>
  </si>
  <si>
    <t>vATCSCC ADVZY 005 DCC 04/24/2021 FCA RQD
NAME: FCARAF:EB_TO_RAFIN
CONSTRAINED AREA: EAST COAST
REASON: VOLUME / VOLUME
INCLUDE TRAFFIC: ZAU/ZAB/ZNY/ZDC/ZID/ZKC/ZME/ZTL/ZJX/ZMA/ZFW/ZHU DEPARTURES TO UNKN
FACILITIES INCLUDED: ZAU/ZBW/ZDC/ZFW/ZHU/ZID/ZJX/ZKC/ZMA/ZME/ZNY/ZTL
FLIGHT STATUS: ALL_FLIGHTS
VALID: FCA ENTRY TIME FROM 241200 TO 242359
PROBABILITY OF EXTENSION: MEDIUM
REMARKS: ALL EASTBOUND TRAFFIC UTILIZING OCEANIC AIRSPACE MUST BE
         ROUTED ONTO THIS ROUTE. ROUTE AIRBORNE ACFT VIA THIS ROUTE
         IF NOT ALREADY ON IT. ALL ARTCCS NOT INCLUDED ON THIS
         ADVISORY MUST GO VIA PRAWN (SEE FCAPRA).
ASSOCIATED RESTRICTIONS: SEE NTML.
MODIFICIATIONS: AMENDED START TIME
ROUTES: 
ORIG         DEST    ROUTE
----         ----    -----
BOS          UNKN    BRUWN5 &gt;BRUWN ACK SAILE DOVEY RAFIN&lt;
N90          UNKN    &gt;BETTE ACK SAILE DOVEY RAFIN&lt;
PCT          UNKN    &gt;SWANN BROSS J42 RBV Q430 ACK SAILE DOVEY
                      RAFIN&lt;
ZFW ZHU ZME  UNKN    &gt;BNA J42 RBV Q430 ACK SAILE DOVEY RAFIN&lt;
ZKC ZID ZAU  UNKN    &gt;IIU J526 BKW J42 RBV Q430 ACK SAILE DOVEY
                      RAFIN&lt;
ZMA ZJX      UNKN    &gt;JROSS FLO J207 RDU THHMP MAAXY OOD J42 RBV
                      Q430 ACK SAILE DOVEY RAFIN&lt;
ZTL          UNKN    &gt;SPA Q22 BEARI THHMP MAAXY OOD J42 RBV Q430 ACK
                      SAILE DOVEY RAFIN&lt;
TMI ID: RRDCC005
241200-242359
21/04/24 01:59
Image</t>
  </si>
  <si>
    <t>Jeremy P | ZNY C1 ï¿½ 04/23/2021 22:06</t>
  </si>
  <si>
    <t>ZSE/ZOA/ZLA/ZLC/ZDV/ZAB/ZMP/ZOB DEPARTURES TO UNKN</t>
  </si>
  <si>
    <t>vATCSCC ADVZY 006 DCC 04/24/2021 FCA RQD
NAME: FCAPRA:EB_TO_PRAWN
CONSTRAINED AREA: EAST COAST
REASON: VOLUME / VOLUME
INCLUDE TRAFFIC: ZSE/ZOA/ZLA/ZLC/ZDV/ZAB/ZMP/ZOB DEPARTURES TO UNKN
FACILITIES INCLUDED: ZAB/ZDV/ZLA/ZLC/ZMP/ZOA/ZOB/ZSE
FLIGHT STATUS: ALL_FLIGHTS
VALID: FCA ENTRY TIME FROM 241200 TO 242359
PROBABILITY OF EXTENSION: MEDIUM
REMARKS: ALL EASTBOUND TRAFFIC UTILIZING OCEANIC AIRSPACE MUST BE
         ROUTED ONTO THIS ROUTE. ROUTE AIRBORNE ACFT VIA THIS ROUTE
         IF NOT ALREADY ON IT. ALL ARTCCS NOT INCLUDED ON THIS
         ADVISORY MUST GO VIA RAFIN (SEE FCARAF).
ASSOCIATED RESTRICTIONS: SEE NTML.
MODIFICIATIONS: REMOVES YDP. AMENDED START TIME.
ROUTES: 
ORIG    DEST    ROUTE
----    ----    -----
ZAB     UNKN    &gt;JARPA RSK J64 PUB ANW DKOTA GERTY LENUT YVP PRAWN&lt;
ZDV     UNKN    &gt;ANW DKOTA GERTY LENUT YVP PRAWN&lt;
ZLA     UNKN    &gt;LAS J146 NOOTN Q88 DKOTA GERTY LENUT YVP PRAWN&lt;
ZLC     UNKN    &gt;OCS CKW MBW BFF DKOTA GERTY LENUT YVP PRAWN&lt;
ZMP     UNKN    &gt;GERTY LENUT YVP PRAWN&lt;
ZOA     UNKN    &gt;FMG J7 REO J537 MLP J540 MEETO YVC YYL YYQ LENUT YVP PRAWN&lt;
ZOB     UNKN    &gt;DERLO Q820 YVO J567 NM J479 YFM YKL J548 YDP PRAWN&lt;
ZSE     UNKN    &gt;MLP J540 MEETO YVC YYL YYQ LENUT YVP PRAWN&lt;
TMI ID: RRDCC006
241200-242359
21/04/24 02:07
Image
wx.bluenose ï¿½ 04/23/2021 22:57</t>
  </si>
  <si>
    <t>Jeremy P | ZNY C1 ï¿½ 04/23/2021 22:19</t>
  </si>
  <si>
    <t>CHICAGO_HOTLINE_FYI</t>
  </si>
  <si>
    <t>vATCSCC ADVZY 008 DCC 04/24/2021 CHICAGO_HOTLINE_FYI
VALID FOR 23/2245 THROUGH 24/0257
THE CHICAGO HOTLINE IS NOW TERMINATED.
232245 - 240257
21/04/24 02:57</t>
  </si>
  <si>
    <t>vATCSCC ADVZY 009 ALL/ZXX 04/24/2021 CDM GROUND STOP
CTL ELEMENT: ALL CONUS DEPARTURES VIA OCEANIC EN ROUTE FACILITIES
ELEMENT TYPE: APT
ADL TIME: 1004Z
GROUND STOP PERIOD: 24/1004Z - 25/0100Z
CUMULATIVE PROGRAM PERIOD: 24/1004Z - 25/0100Z
FLT INCL: ALL_FLIGHTS
DEP FACILITIES INCLUDED: (ALL) ZAB ZAU ZBW ZDC ZDV ZFW ZHU ZID ZJX
                               ZKC ZLA ZLC ZMA ZME ZMP ZNY ZOA ZOB 
                               ZSE ZTL
PROBABILITY OF EXTENSION: MEDIUM
IMPACTING CONDITION: VOLUME / VOLUME
COMMENTS: GROUND STOP ALL DEPARTURES USING THE OCEAN GOING
EASTBOUND. ROUTE ALL TRAFFIC VIA FCARAF (ADVZY 005) AND FCAPRA
(ADVZY 006) AND THEN APREQ THE COMMAND CENTER FOR ROUTE STRINGS
AFTER RAFIN AND PRAWN. SILENT REQUEST VIA http://bit.ly/RequestRR IS
PERMITTED. IF A SILENT REQUEST IS NOT APPROVED IN TIME OR UNABLE TO
BE ACCOMPLISHED, PLEASE FIND THE COMMAND CENTER STAFF MEMBER ON
DUTY.
ALL DEPARTURE FACILITIES ARE **REQUIRED** TO COMPLY WITH THIS
RESTRICTION REGARDLESS OF POSITION. REROUTES IN THE AIR (I.E., ROUTE
THEM TO RAFIN/PRAWN ON THE GROUND, REQUEST DCC ROUTING, DEPART
AIRCRAFT, THEN FINISH UP THE ROUTING IN THE AIR) IS PERMITTED FOR
ALL FACILITIES **EXCEPT** THE ONES BORDERING CANADA.
241004 - 250100
21/04/24 10:04</t>
  </si>
  <si>
    <t>Jeremy P | ZNY C1 ï¿½ 04/24/2021 06:13</t>
  </si>
  <si>
    <t>CZEG/CZQM/CZQX/CZUL/CZVR/CZWG/CZYZ/MYNN/ZAU/ZBW/ZDC/ZDV/ZID/ZLC/ZME/</t>
  </si>
  <si>
    <t>CTP HOTLINES_FYI</t>
  </si>
  <si>
    <t>CTP</t>
  </si>
  <si>
    <t>vATCSCC ADVZY 010 DCC 04/24/2021 CTP HOTLINES_FYI
EVENT TIME: 24/1016 - 25/0400
CONSTRAINED FACILITIES: EVERYBODY
THE CTP HOTLINE IS BEING ACTIVATED TO ADDRESS CTP IN
THE NORTHERN HEMISPHERE. THE LOCATION IS THE VATUSA TEAMSPEAK
(TS.VATUSA.NET), NO PIN. HOTLINE ASSIGNMENT IS OUTLINED IN THE PERTI
PLAN AND PARTICIPATION IS MANDATORY FOR
CZEG/CZQM/CZQX/CZUL/CZVR/CZWG/CZYZ/MYNN/ZAU/ZBW/ZDC/ZDV/ZID/ZLC/ZME/
ZMP/ZNY/ZOA/ZOB. AFFECTED MAJOR UNDERLYING FACILITIES ARE STRONGLY
ENCOURAGED TO ATTEND. ALL OTHER PARTICIPANTS ARE WELCOME TO JOIN.
PLEASE MESSAGE THE ON-DUTY COMMAND CENTER STAFF IF YOU HAVE ISSUES
OR QUESTIONS.
241016 - 250400
21/04/24 10:16</t>
  </si>
  <si>
    <t>CONUS PLAN_FYI</t>
  </si>
  <si>
    <t>vATCSCC ADVZY 011 DCC 04/24/2021 CONUS PLAN_FYI
EVENT TIME: 24/1138 - 25/0400
CONSTRAINED FACILITIES: ALL
ALL CONTROLLING FACILITIES ARE REMINDED THAT EXTENSIVE ROUTE
STRUCTURE IS IN PLACE FOR THE NAS AND CANADA. HERE IS A BREAKDOWN OF
THE CURRENT ROUTE STRUCTURE:
ZBW TO POINTS WEST: MCW_WEST_MODIFIED (ADVZY 003 ON 23 APRIL)
ZNY/ZOB/ZDC/ZID TO ZOA/ZLC/ZDV/ZSE: MCI_WEST_PARTIAL (ADVZY 004 ON
                                    23 APRIL)
ZNY/ZDC/ZTL/ZME TO TO ZLA/ZAB: PNH_1_WEST_PARTIAL (ADVZY 005 ON 23
                               APRIL)
WEST/MIDWEST/SOUTH CENTRAL TO JFK: WIND_ROUTE_JFK (ADVZY 006 ON 23
                                   APRIL)
ZNY/ZBW TO ORD: FCAWYN:ORD_NO_WYNDE (ADVZY 001 ON 24 APRIL)
FROM EAST TO IAD: FCARBV:NO_RBV_HYPER8 (ADVZY 002 ON 24 APRIL)
FROM N90: FCAN9N:N90_NO_NORTH_GATES (ADVZY 003 ON 24 APRIL)
ALL U.S. WISHING TO USE THE OCEAN:
  FROM EAST: FCARAF:EB_TO_RAFIN (ADVZY 005 ON 24 APRIL)
  FROM WEST: FCAPRA:EB_TO_PRAWN (ADVZY 006 ON 24 APRIL)
  **NOTE: THESE ROUTES MUST BE APREQD ON THE REROUTE REQUEST PAGE
    (http://bit.ly/RequestRR) AS OUTLINED IN ADVZY 009 ON 24 APRIL**
241138 - 250400
21/04/24 11:38</t>
  </si>
  <si>
    <t>Jeremy P | ZNY C1 ï¿½ 04/24/2021 07:39</t>
  </si>
  <si>
    <t>CYYZ DEPARTURES TO KORD</t>
  </si>
  <si>
    <t>vATCSCC ADVZY 012 DCC 04/24/2021 ROUTE RQD
NAME: YYZ_TO_ORD_NO_WYNDE
CONSTRAINED AREA: ZOB
REASON: VOLUME / VOLUME
INCLUDE TRAFFIC: CYYZ DEPARTURES TO KORD
FACILITIES INCLUDED: CZYZ/ZAU/ZOB
FLIGHT STATUS: ALL_FLIGHTS
VALID: ETD 241802 TO 250000
PROBABILITY OF EXTENSION: LOW
REMARKS: 
ASSOCIATED RESTRICTIONS: 
MODIFICIATIONS: 
ROUTES: 
ORIG    DEST    ROUTE
----    ----    -----
YYZ     ORD     BETES2 &gt;FOXEE MAINE ZANLA&lt; WATSN4
TMI ID: RRDCC012
241802-250000
21/04/24 18:02</t>
  </si>
  <si>
    <t>Jeremy P | ZNY C1 ï¿½ 04/24/2021 14:04</t>
  </si>
  <si>
    <t>(Manual) ZDC</t>
  </si>
  <si>
    <t>vATCSCC ADVZY 013 JFK/ZNY 04/24/2021 CDM GROUND STOP
CTL ELEMENT: JFK
ELEMENT TYPE: APT
ADL TIME: 2054Z
GROUND STOP PERIOD: 24/2054Z - 24/2130Z
CUMULATIVE PROGRAM PERIOD: 24/2054Z - 24/2130Z
FLT INCL: ALL_FLIGHTS
DEP FACILITIES INCLUDED: (Manual) ZDC
PROBABILITY OF EXTENSION: MEDIUM
IMPACTING CONDITION: VOLUME / VOLUME
COMMENTS: **POTOMAC** ONLY STOP TO JFK.
242054 - 242130
21/04/24 20:54</t>
  </si>
  <si>
    <t>Jeremy P | ZNY C1 ï¿½ 04/24/2021 16:55</t>
  </si>
  <si>
    <t>vATCSCC ADVZY 014 DCC 04/24/2021 CDM GS CNX
CTL ELEMENT: ALL CONUS DEPARTURES VIA OCEANIC EN ROUTE FACILITIES
ELEMENT TYPE: APT
ADL TIME: 2132Z
GS CNX PERIOD: 24/1004Z - 24/2133Z
COMMENTS: FLIGHTS DESTINED EU DESTINATIONS OVER THE OCEAN CAN FILE
          NORMAL ROUTES WITHOUT APREQ.
241004 - 242133
21/04/24 21:32</t>
  </si>
  <si>
    <t>Jeremy P | ZNY C1 ï¿½ 04/24/2021 17:34</t>
  </si>
  <si>
    <t>vATCSCC ADVZY 015 DCC 04/24/2021 REROUTE CANCELLATION
FCAPRA:EB_TO_PRAWN AND FCARAF:EB_TO_RAFIN HAVE BEEN CANCELLED.
REMARKS: CANCELS ADVZYS 005 AND 006.
ASSOCIATED RESTRICTIONS: NONE
241200 - 242139
21/04/24 21:39
vFlyingCowboy
 ï¿½ 04/24/2021 21:36</t>
  </si>
  <si>
    <t>vATCSCC ADVZY 016 DCC 04/24/2021 CTP HOTLINES_FYI
EVENT TIME: 24/1016 - 25/0400
THE CTP HOTLINE WAS TERMINATED AT 0030. ALL MEMBERS ARE WELCOME TO REMAIN IN THE CHANNELS FOR FURTHER COORDINATION. 
241016 - 250400
25/04/24 01:34</t>
  </si>
  <si>
    <t>KJFK/KFRG/KISP/KHWV/23N/KFOK/KHTO/KMTP/03NY/1N2/</t>
  </si>
  <si>
    <t>vATCSCC ADVZY 001 DCC 05/07/2021 ROUTE RQD
NAME: N91BWIWA
CONSTRAINED AREA: ZDC
REASON: VOLUME / VOLUME
INCLUDE TRAFFIC: KJFK/KFRG/KISP/KHWV/23N/KFOK/KHTO/KMTP/03NY/1N2/
                 21N/87N/KBDR/KHVN/KJSD/KOXC/KSNC/42B DEPARTURES TO
                 KBWI
FACILITIES INCLUDED: ZDC/ZNY
FLIGHT STATUS: ALL_FLIGHTS
VALID: ETD 072300 TO 080259
PROBABILITY OF EXTENSION: LOW
REMARKS: INCLUDE JFK AND ISP SATS ON THIS ROUTE.
ASSOCIATED RESTRICTIONS: SEE NTML FOR PASSBACK MIT.
MODIFICIATIONS: REMOVES V308.
ROUTES: 
ORIG        DEST    ROUTE
----        ----    -----
JFK FRG     BWI     &gt;WAVEY EMJAY J174 ZIZZI ATR LAFLN&lt; MIIDY2
ISP HWV 23N BWI     &gt;BEADS EMJAY J174 ZIZZI ATR LAFLN&lt; MIIDY2
FOK HTO MTP
1N2 SNC 42B
21N 87N BDR
HVN JSD OXC
03NY
TMI ID: RRDCC001
072300-080259
21/05/07 15:34</t>
  </si>
  <si>
    <t>Jeremy P | ZNY C1 ï¿½ 05/07/2021 11:39</t>
  </si>
  <si>
    <t>vATCSCC ADVZY 002 DCC 05/07/2021 FCA RQD
NAME: FCASDF:SDF_ZNY_ROUTES
CONSTRAINED AREA: ZDC
REASON: VOLUME / VOLUME
INCLUDE TRAFFIC: UNKN DEPARTURES TO UNKN
FACILITIES INCLUDED: ZID ZNY ZOB
FLIGHT STATUS: ALL_FLIGHTS
VALID: FCA ENTRY TIME FROM 072200 TO 080259
PROBABILITY OF EXTENSION: LOW
REMARKS: REFERENCE SPECIFIC ORIG-DEST PAIR FOR APPROPRIATE ROUTE.
         ZNY FILE USER-PREFERRED TRAJECTORY (UPT) TO JOIN ZNY ROUTE.
         OTHER N90 DESTINATIONS (BESIDES JFK) SHOULD FILE NORMAL
         ROUTES.
ASSOCIATED RESTRICTIONS: SEE NTML FOR PASSBACK MIT.
MODIFICIATIONS: 
ROUTES: 
ORIG    DEST    ROUTE
----    ----    -----
ZNY     SDF     &gt;BEETS Q430 AIR UKATS&lt; DLAMP6
SDF     JFK     STREP5 &gt;STREP ROD KLYNE Q29 JHW J70 LVZ&lt; LENDY6
TMI ID: RRDCC002
072200-080259
21/05/07 15:39
Image</t>
  </si>
  <si>
    <t>vATCSCC ADVZY 003 DCC 05/07/2021 OPERATIONS PLAN
EVENT TIME: 07/1546 AND LATER
____________________________________________________________________
TRIPLE CROWN FNO FEATURES BWI, JFK, AND SDF. PILOTS AND ATC
FACILITIES SHOULD BE AWARE OF ADVZYS 001, 002, AND ANY FURTHER
ADVZYS SO AS TO AVOID AIRSPACE CONSTRAINTS. PLEASE SEE THE PERTI
PLAN FOR DISCUSSED MIT PACKAGE (VATS.IM/PERTI). HERE ARE THE
OPERATIONAL GOALS:
- MANAGE JFK/BWI/SDF AIRPORT OPERATIONS TO KEEP DEPARTURE AND
  AIRBORNE ARRIVAL DELAYS TO LESS THAN 45 MINUTES AT EACH AIRPORT.
- PROACTIVELY MANAGE EN ROUTE VOLUME TO KEEP OFF-ROUTE DELAY VECTORS
  TO LESS THAN 30 NM WITHIN ZNY, ZOB, ZDC, AND ZID.
____________________________________________________________________
TERMINAL CONSTRAINTS:
MIDATLANTIC/NORTHEAST - WX/TSTMS
TERMINAL ACTIVE:
NONE
TERMINAL PLANNED:
AFTER 2100    -N90/A90/PCT/PHL/D21/PIT/CLE/SDF/CVG/IND/RDU/CLT/A80/
               M03/BNA CFR/METERING POSSIBLE
AFTER 2200    -N90/A90/PCT/PHL/D21/PIT/CLE/SDF/CVG/IND/RDU/CLT/A80/
               M03/BNA CFR/METERING PROBABLE
AFTER 2300    -JFK/BWI/SDF GS POSSIBLE
AFTER 2300    -N90/A90/PCT/PHL/D21/PIT/CLE/SDF/CVG/IND/RDU/CLT/A80/
               M03/BNA CFR/METERING EXPECTED
ENROUTE CONSTRAINTS:
MIDATLANTIC/NORTHEAST - WX/TSTMS
ENROUTE ACTIVE:
FROM 2200 UNTIL 0259    -FCASDF:SDF_ZNY_ROUTES
FROM 2300 UNTIL 0259    -N91BWIWA
ENROUTE PLANNED:
AFTER 2100    -ZNY/ZDC/ZID SWAP POSSIBLE
AFTER 2200    -ZNY/ZDC/ZID CDR/REGIONAL ROUTES POSSIBLE
AFTER 2200    -ZNY/ZDC/ZID/ZBW/ZOB/ZTL/ZME/ZKC/ZAU CFR/METERING
               EXPECTED
KNOWN GROUP FLIGHTS:
SEE PERTI PLAN (VATS.IM/PERTI)
DCC STAFFING:
DCC MANAGER/VATUSA9: RYAN GECKLER (GK)
DCC NOM/VATUSA14: JEREMY PETERSON (HP)
DCC NORTHEAST NTMS/VATUSA97: ERIC STEINER (ES)
071546 AND LATER
21/05/07 15:46</t>
  </si>
  <si>
    <t>Jeremy P | ZNY C1 ï¿½ 05/07/2021 11:53</t>
  </si>
  <si>
    <t>vATCSCC ADVZY 004 DCC 05/07/2021 EAST COAST HOTLINE_FYI
EVENT TIME: 07/2237 - 08/0300
CONSTRAINED FACILITIES: ZID/ZDC/ZNY
THE EAST COAST HOTLINE IS BEING ACTIVATED TO ADDRESS FNO VOLUME IN
SDF/BWI/JFK. THE LOCATION IS THE VATUSA TEAMSPEAK, EAST COAST
HOTLINE, NO PIN. PARTICIPATION IS MANDATORY FOR . AFFECTED MAJOR
UNDERLYING FACILITIES ARE STRONGLY ENCOURAGED TO ATTEND. ALL OTHER
PARTICIPANTS ARE WELCOME TO JOIN. PLEASE MESSAGE THE NOM IF YOU HAVE
ISSUES OR QUESTIONS.
072237 - 080300
21/05/07 22:37</t>
  </si>
  <si>
    <t>Jeremy P | ZNY C1 ï¿½ 05/07/2021 18:38</t>
  </si>
  <si>
    <t>NTML_MESSAGES_FYI</t>
  </si>
  <si>
    <t>vATCSCC ADVZY 005 DCC 05/07/2021 NTML_MESSAGES_FYI
VALID FOR 072306 AND LATER
THE PUBLISH FUNCTION OF THE vATCSCC DISCORD IS RATE-LIMITED PER
HOUR. PLEASE REFERENCE THE ADVISORIES AND NTML DIRECTLY UNTIL THE
CURRENT LIMIT PASSES.
CURRENTLY, THE NTML APPEARS TO BE THE ONLY SYSTEM AFFECTED. THE
TIMER AT 2307Z WAS T-38 MINUTES.
072306 AND LATER
21/05/07 23:06</t>
  </si>
  <si>
    <t>Jeremy P | ZNY C1 ï¿½ 05/07/2021 19:07</t>
  </si>
  <si>
    <t>vATCSCC ADVZY 001 05/08/2021 EAST COAST HOTLINE_FYI
EVENT TIME: 07/2237 - 08/0301
CONSTRAINED FACILITIES: ZID/ZDC/ZNY
THE EAST COAST HOTLINE IS NOW TERMINATED.
072237 - 080301
21/05/08 03:01</t>
  </si>
  <si>
    <t>Jeremy P | ZNY C1 ï¿½ 05/07/2021 23:02</t>
  </si>
  <si>
    <t>vATCSCC ADVZY 001 DCC 05/15/2021 OPERATIONS PLAN
EVENT TIME: 15/1411 AND LATER
____________________________________________________________________
CALSCREAM XXI IS THIS EVENING STARTING AT 23Z. SEE PERTI PLAN FOR
SPECIFIC PLANNED TMIS. HERE ARE TODAY'S OPERATIONAL GOALS:
- MANAGE EVENT AIRPORT OPERATIONS TO KEEP DEPARTURE AND AIRBORNE
  ARRIVAL DELAYS TO LESS THAN 30 MINUTES.
- TACTICALLY COORDINATE ON THE WEST COAST HOTLINE TO ENSURE TMI
  COMPLIANCE AND INCREASE SITUATIONAL AWARENESS.
- PROACTIVELY CAPTURE ANY STREAMERS/GROUP FLIGHTS, COORDINATE THEM
  ON THE HOTLINE, AND IMPLEMENT APPROPRIATE TMIS TO PRIORITIZE
  BOOKED FLIGHTS (E.G., CFR).
____________________________________________________________________
TERMINAL CONSTRAINTS:
NONE
TERMINAL ACTIVE:
UNTIL 0300    -LAX/SAN/BUR/ONT/PSP/SNA/SFO/OAK/SJC/SMF/MRY/FAT/RNO
               SLOT TIMES
TERMINAL PLANNED:
AFTER 2100    -NCT/SCT/L30/S46/P80/S56/D01/P50 CFR/METERING
               POSSIBLE
AFTER 2200    -NCT/SCT/L30/S46/P80/S56/D01/P50 CFR/METERING
               PROBABLE
AFTER 2300    -NCT/SCT GS POSSIBLE
AFTER 2300    -NCT/SCT/L30/S46/P80/S56/D01/P50 CFR/METERING
               EXPECTED
ENROUTE CONSTRAINTS:
NONE
ENROUTE ACTIVE:
NONE
ENROUTE PLANNED:
AFTER 2100    -ZOA/ZLA/ZSE/ZLC/ZDV/ZAB CFR/METERING POSSIBLE
AFTER 2200    -ZOA/ZLA REROUTES POSSIBLE
AFTER 2200    -ZOA/ZLA/ZSE/ZLC/ZDV/ZAB CFR/METERING EXPECTED
KNOWN GROUP FLIGHTS:
NONE
DCC STAFFING:
DCC MANAGER/VATUSA9: RYAN GECKLER (GK)
DCC NOM/VATUSA14: JEREMY PETERSON (HP)
DCC WEST NTMS/VATUSA94: BEN LINDSEY (BL)
151411 AND LATER
21/05/15 14:11</t>
  </si>
  <si>
    <t>Jeremy P | ZNY C1 ï¿½ 05/15/2021 10:20</t>
  </si>
  <si>
    <t>ZAB/ZDV/ZLA/ZLC/ZOA/ZSE EVEN IF MUTED</t>
  </si>
  <si>
    <t>CALSCREAM</t>
  </si>
  <si>
    <t>vATCSCC ADVZY 002 DCC 05/15/2021 WEST COAST HOTLINE_FYI
EVENT TIME: 15/2240 - 16/0300
CONSTRAINED FACILITIES: CALIFORNIA
THE WEST COAST HOTLINE IS BEING ACTIVATED TO ADDRESS CALSCREAM IN
THE WEST COAST. THE LOCATION IS THE VATUSA TEAMSPEAK, WEST COAST
HOTLINE (TS.VATUSA.NET), NO PIN. PARTICIPATION IS MANDATORY FOR
ZAB/ZDV/ZLA/ZLC/ZOA/ZSE EVEN IF MUTED. AFFECTED MAJOR UNDERLYING
FACILITIES ARE STRONGLY ENCOURAGED TO ATTEND. ALL OTHER PARTICIPANTS
ARE WELCOME TO JOIN. PLEASE MESSAGE THE NOM IF YOU HAVE ISSUES OR
QUESTIONS.
152240 - 160300
21/05/15 22:40</t>
  </si>
  <si>
    <t>Jeremy P | ZNY C1 ï¿½ 05/15/2021 18:43</t>
  </si>
  <si>
    <t>TRAFFIC TRANSITING THE FEA</t>
  </si>
  <si>
    <t>vATCSCC ADVZY 001 DCC 05/21/2021 FEA RQD
NAME: FEA_SINGLE_STREAM_VIA_FIPEK_JUELE
CONSTRAINED AREA: ZMO
REASON: VOLUME / VOLUME
INCLUDE TRAFFIC: TRAFFIC TRANSITING THE FEA
FACILITIES INCLUDED: MDCS/TJZS/ZMA
FLIGHT STATUS: ALL_FLIGHTS
VALID: ETD 212300 TO 220300
PROBABILITY OF EXTENSION: LOW
REMARKS: 
ASSOCIATED RESTRICTIONS: 
MODIFICIATIONS: 
ROUTES: 
ORIG    DEST    ROUTE
----    ----    -----
UNKN    UNKN    RTE:ALL FLTS VIA
                FIPEK MUST BE IN
                TRAIL AND IN A
                SINGLE STREAM
UNKN    UNKN    RTE:ALL FLTS VIA
                JUELE MUST BE IN
                TRAIL AND IN A
                SINGLE STREAM
TMI ID: RRDCC001
212300-220300
21/05/21 15:59
Image</t>
  </si>
  <si>
    <t>Jeremy P | ZNY C1 ï¿½ 05/21/2021 12:03</t>
  </si>
  <si>
    <t>KTPA/KMCO/KJAX DEPARTURES TO</t>
  </si>
  <si>
    <t>vATCSCC ADVZY 002 DCC 05/21/2021 ROUTE RQD
NAME: NORTH_FL_FNO_ROUTES
CONSTRAINED AREA: ZMA
REASON: VOLUME / VOLUME
INCLUDE TRAFFIC: KTPA/KMCO/KJAX DEPARTURES TO
                 KTPA/KMCO/KJAX/KMIA/KFLL/TJSJ/TNCM/MDPC
FACILITIES INCLUDED: MDCS/TJZS/ZJX/ZMA
FLIGHT STATUS: ALL_FLIGHTS
VALID: ETD 212300 TO 220300
PROBABILITY OF EXTENSION: LOW
REMARKS: 
ASSOCIATED RESTRICTIONS: SEE NTML FOR RESTRICTIONS.
MODIFICIATIONS: UPDATED MCO ROUTES
ROUTES: 
ORIG    DEST    ROUTE
----    ----    -----
TPA     TNCM     CROWD8 &gt;HALLR ZFP RENAH Y355 SLUGO&lt;
TPA     MDPC     GANDY8 &gt;SABEE FEMID Y290 BITAC RUMFO JUELE UW38 PTA
                 W28 BEREL&lt;
TPA     TJSJ     GANDY8 &gt;SABEE FEMID Y290 BEANO&lt;
TPA     JAX      BAYPO9 &gt;BAYPO HILIS&lt; TEBOW1
TPA     MCO      &gt;LAL&lt; COSTR3
TPA     FLL      GANDY8 &gt;SABEE RXXAN&lt; JINGL6
TPA     MIA      GANDY8 &gt;SABEE CYY&lt; SSCOT5
MCO     TNCM     DDANY1 &gt;BORRD ZFP RENAH Y355 SLUGO&lt;
MCO     MDPC     DDANY1 &gt;VALKA EBAYY Q97 TOVAR SKIPS BITAC RUMFO
                 JUELE UW38 PTA W28 BEREL&lt;
MCO     TJSJ     DDANY1 &gt;JIPOD VENDS Y185 RENAH Y355 SLUGO&lt;
MCO     JAX      &gt;SHINR&lt; QUBEN1
MCO     TPA      &gt;DADES&lt; DADES7
MCO     FLL      DDANY1 &gt;DDANY MLB&lt; FISEL7
MCO     MIA      DDANY1 &gt;DDANY MLB&lt; HILEY7
JAX     TNCM     EXBOX2 &gt;OMN ZFP RENAH Y355 SLUGO&lt;
JAX     MDPC     EXBOX2 &gt;OMN MALET Q97 TOVAR SKIPS BITAC RUMFO JUELE
                 UW38 PTA W28 BEREL&lt;
JAX     TJSJ     EXBOX2 &gt;OMN MANLE Y185 RENAH Y355 SLUGO&lt;
JAX     MCO      EXBOX2 &gt;OMN&lt; CWRLD4
JAX     TPA      JETIN2 &gt;JAYJA&lt; DADES7
JAX     FLL      EXBOX2 &gt;OMN&lt; FISEL7
JAX     MIA      EXBOX2 &gt;OMN&lt; HILEY7
TMI ID: RRDCC002
212300-220300
21/05/21 16:02</t>
  </si>
  <si>
    <t>KMIA/KFLL DEPARTURES TO</t>
  </si>
  <si>
    <t>vATCSCC ADVZY 003 DCC 05/21/2021 ROUTE RQD
NAME: SOUTH_FL_FNO_ROUTES
CONSTRAINED AREA: ZMA
REASON: VOLUME / VOLUME
INCLUDE TRAFFIC: KMIA/KFLL DEPARTURES TO
                 KTPA/KMCO/KJAX/TJSJ/TNCM/MDPC
FACILITIES INCLUDED: MDCS/TJZS/ZJX/ZMA
FLIGHT STATUS: ALL_FLIGHTS
VALID: ETD 212300 TO 220300
PROBABILITY OF EXTENSION: LOW
REMARKS: 
ASSOCIATED RESTRICTIONS: SEE NTML FOR RESTRICTIONS.
MODIFICIATIONS: UPDATED MCO ROUTES
ROUTES:
ORIG    DEST    ROUTE
----    ----    -----
MIA     TNCM     SKIPS2 &gt;SKIPS RENAH Y355 SLUGO&lt;
MIA     MDPC     SKIPS2 &gt;SKIPS BITAC RUMFO JUELE UW38 PTA W28 BEREL&lt;
MIA     TJSJ     SKIPS2 &gt;SKIPS Y290 BEANO&lt;
MIA     JAX      HEDLY2 &gt;HEDLY STYMY ORL HAINY&lt; QUBEN1
MIA     MCO      HEDLY2 &gt;HEDLY PHK&lt; BAIRN4
MIA     TPA      WINCO2 &gt;WINCO LBV&lt; DEAKK5
FLL     TNCM     BEECH5 &gt;BAHMA RENAH Y355 SLUGO&lt;
FLL     MDPC     BEECH5 &gt;BAHMA Y443 RUMFO JUELE UW38 PTA W28 BEREL&lt;
FLL     TJSJ     BEECH5 &gt;BAHMA Y443 SUMAC Y421 HAGIT Y290 BEANO&lt;
FLL     JAX      ARKES4 &gt;ARKES SEAZY ORL HAINY&lt; QUBEN1
FLL     MCO      ARKES4 &gt;ARKES PHK&lt; BAIRN4
FLL     TPA      THNDR4 &gt;THNDR LBV&lt; DEAKK5
TMI ID: RRDCC003
212300-220300
21/05/21 16:07</t>
  </si>
  <si>
    <t>TJSJ/TNCM/MDPC DEPARTURES TO</t>
  </si>
  <si>
    <t>vATCSCC ADVZY 004 DCC 05/21/2021 ROUTE RQD
NAME: CARIB_FNO_ROUTES
CONSTRAINED AREA: ZMO
REASON: VOLUME / VOLUME
INCLUDE TRAFFIC: TJSJ/TNCM/MDPC DEPARTURES TO
                 KMIA/KFLL/KMCO/KJAX/KTPA/TJSJ/TNCM/MDPC
FACILITIES INCLUDED: MDCS/TJZS/ZJX/ZMA
FLIGHT STATUS: ALL_FLIGHTS
VALID: ETD 212300 TO 220300
PROBABILITY OF EXTENSION: LOW
REMARKS: 
ASSOCIATED RESTRICTIONS: SEE NTML FOR RESTRICTIONS.
MODIFICIATIONS: UPDATED MCO ROUTES
ROUTES: 
ORIG    DEST    ROUTE
----    ----    -----
TJSJ    TNCM     JETSS1 &gt;SLUGO&lt; ULUBA1
TJSJ    MDPC     &gt;SJU RTE2 BQN B520 ANTEX&lt; ANTE1W
TJSJ    JAX      ACONY3 &gt;SAPPO Y280 OCTAL HAINY&lt; QUBEN1   
TJSJ    MCO      ACONY3 &gt;SAPPO Y280 OCTAL BAIRN&lt; BAIRN4
TJSJ    TPA      ACONY3 &gt;SAPPO Y280 OCTAL DEAKK&lt; DEAKK5
TJSJ    FLL      ACONY3 &gt;SAPPO Y399 ZBV&lt; WAVUN5
TJSJ    MIA      ACONY3 &gt;SAPPO BOOZY Y261 FOWEE&lt; FLIPR7
MDPC    TNCM     &gt;MELLA G633 MAZ RTE12 JOSHE RTE4 TUUNA GOUDA&lt;
                  ULUBA1
MDPC    TJSJ     &gt;MELLA G633 MAZ JOSHE&lt; JOSHE3
MDPC    JAX      &gt;MALVN RUTOC Y280 OCTAL HAINY&lt; QUBEN1
MDPC    MCO      &gt;MALVN RUTOC Y280 OCTAL BAIRN&lt; BAIRN4
MDPC    TPA      &gt;MALVN RUTOC Y280 OCTAL DEAKK&lt; DEAKK5
MDPC    FLL      &gt;MALVN ZQA ZBV&lt; WAVUN5
MDPC    MIA      &gt;RETAK MADIZ FOWEE&lt; FLIPR7
TNCM    MDPC     MODOR2 &gt;JUICE B520 ANTEX&lt; ANTE1W
TNCM    TJSJ     MODOR2 &gt;JUICE B520 STT CHAKA&lt; CHAKA4
TNCM    JAX      MODOR2 &gt;JUICE B520 STT RTE6 SJU RTE3 UTAHS R507
                 SAPPO Y280 OCTAL HAINY&lt; QUBEN1
TNCM    MCO      MODOR2 &gt;JUICE B520 STT RTE6 SJU RTE3 UTAHS R507
                 SAPPO Y280 OCTAL BAIRN&lt; BAIRN4
TNCM    TPA      MODOR2 &gt;JUICE B520 STT RTE6 SJU RTE3 UTAHS R507
                 SAPPO Y280 OCTAL DEAKK&lt; DEAKK5
TNCM    FLL      MODOR2 &gt;JUICE B520 STT RTE6 SJU RTE3 UTAHS R507
                 SAPPO Y399 ZBV&lt; WAVUN5
TNCM    MIA      MODOR2 &gt;JUICE B520 STT RTE6 SJU RTE3 UTAHS R507
                 SAPPO BOOZY Y261 FOWEE&lt; FLIPR7
TMI ID: RRDCC004
212300-220300
21/05/21 16:09</t>
  </si>
  <si>
    <t>Jeremy P | ZNY C1 ï¿½ 05/21/2021 12:14</t>
  </si>
  <si>
    <t>vATCSCC ADVZY 005 DCC 05/21/2021 OPERATIONS PLAN
EVENT TIME: 21/1620 AND LATER
____________________________________________________________________
THE 3 POINTS FNO STARTS AT 23Z &amp; FEATURES FLORIDA &amp; CARIBBEAN
FACILITIES. HIGH DEMAND IS EXPECTED DUE TO STREAMER/VA ACTIVITY,
PARTICULARLY BETWEEN MIA &amp; SJU. THESE ARE TONIGHT'S GOALS:
- SUPPORT SXM &amp; SJU APT OPS TO KEEP DEP &amp; AIRBORNE ARVL DELAYS TO
  LESS THAN 75 MINS, PER APT.
- SUPPORT PUJ APT OPS TO KEEP DEP &amp; AIRBORNE ARVL DELAYS TO LESS
  THAN 45 MINS PER APT.
- MANAGE MIA APT OPS TO KEEP DEP &amp; AIRBORNE ARVL DELAYS TO LESS
  THAN 60 MINS.
- MANAGE FLL/TPA/MCO/JAX APT OPS TO KEEP DEP &amp; AIRBORNE ARVL DELAYS
  TO LESS THAN 45 MINS PER APT.
- TACTICALLY MANAGE ALL TERMINAL &amp; EN ROUTE IMPACTS THROUGH  HOTLINE
  COORDINATION.
____________________________________________________________________
TERMINAL CONSTRAINTS:
NONE
TERMINAL ACTIVE:
NONE
TERMINAL PLANNED:
AFTER 2200    -EAST COAST/FLORIDA/CARIB TRACONS CFR/METERING
               PROBABLE
AFTER 2300    -MCO TO FLL/MIA CFR EXPECTED
AFTER 2300    -MIA/TPA/MCO/JAX/FLL/SJU/PUJ GS POSSIBLE
AFTER 2300    -SXM GS PROBABLE
ENROUTE CONSTRAINTS:
NONE
ENROUTE ACTIVE:
UNTIL 0300    -FEA_SINGLE_STREAM_VIA_FIPEK_JUELE RQD
UNTIL 0300    -NORTH_FL_FNO_ROUTES RQD
UNTIL 0300    -SOUTH_FL_FNO_ROUTES RQD
UNTIL 0300    -CARIB_FNO_ROUTES RQD
ENROUTE PLANNED:
AFTER 2200    -ZJX ACE/SUPPORT POSSIBLE
AFTER 2200    -ZMA/ZJX/MDCX/TJZS/MYNN REROUTES POSSIBLE
AFTER 2300    -ZMA/ZJX/MDCS/TJZS/MYNN/ZTL/ZDC/ZNY/ZWY/ZHU
               CFR/METERING EXPECTED
KNOWN GROUP FLIGHTS:
- SEE VATS.IM/PERTI FOR VA ACTIVITY (DELTAVA.ORG HAS BEEN NOTIFIED
  OF CORRECTED ROUTE STRINGS)
- FLIGHTDECK2SIM - MIA TO SJU
- XP72 - PIARCO TO SJU
- UNKN OTHERS - MIA TO PUJ
DCC STAFFING:
DCC MANAGER/VATUSA9: RYAN GECKLER (GK)
DCC NOM/VATUSA14: JEREMY PETERSON (HP)
DCC SOUTHEAST NTMS/VATUSA98: ERIC STEINER (ES)
VATCAR TMU: WILBER BAEZ (WB)
211620 AND LATER
21/05/21 16:20</t>
  </si>
  <si>
    <t>Jeremy P | ZNY C1 ï¿½ 05/21/2021 12:33</t>
  </si>
  <si>
    <t>MDCS/MYNN/TJZS/ZJX/ZMA/ZTL</t>
  </si>
  <si>
    <t>FLORIDA HOTLINE_FYI</t>
  </si>
  <si>
    <t>vATCSCC ADVZY 006 DCC 05/21/2021 FLORIDA HOTLINE_FYI
EVENT TIME: 21/2244 - 22/0300
CONSTRAINED FACILITIES: FLORIDA/CARIBBEAN
THE FLORIDA HOTLINE IS BEING ACTIVATED TO ADDRESS VOLUME IN
THE CARIBBEAN. THE LOCATION IS THE VATUSA TEAMSPEAK, FLORIDA HOTLINE
(TS.VATUSA.NET) NO PIN. PARTICIPATION IS MANDATORY FOR
MDCS/MYNN/TJZS/ZJX/ZMA/ZTL. AFFECTED MAJOR UNDERLYING FACILITIES ARE
STRONGLY ENCOURAGED TO ATTEND. ALL OTHER PARTICIPANTS ARE WELCOME TO
JOIN. PLEASE MESSAGE THE NOM IF YOU HAVE ISSUES OR QUESTIONS.
212244 - 220300
21/05/21 22:44</t>
  </si>
  <si>
    <t>Jeremy P | ZNY C1 ï¿½ 05/21/2021 18:46</t>
  </si>
  <si>
    <t>vATCSCC ADVZY 001 DCC 05/22/2021 FLORIDA HOTLINE_FYI
EVENT TIME: 21/2244 - 22/0328
CONSTRAINED FACILITIES: FLORIDA/CARIBBEAN
THE FLORIDA HOTLINE IS NOW DEACTIVATED.
212244 - 220328
22/05/21 03:28</t>
  </si>
  <si>
    <t>Jeremy P | ZNY C1 ï¿½ 05/21/2021 23:29</t>
  </si>
  <si>
    <t>ZID DEPARTURES TO KBOS</t>
  </si>
  <si>
    <t>vATCSCC ADVZY 001 DCC 05/29/2021 ROUTE RQD
NAME: ZID_TO_ZBW_HONK_V2
CONSTRAINED AREA: ZBW
REASON: VOLUME / VOLUME
INCLUDE TRAFFIC: ZID DEPARTURES TO KBOS
FACILITIES INCLUDED: ZBW/ZID/ZOB
FLIGHT STATUS: 
VALID: ETD 292200 TO 300300
PROBABILITY OF EXTENSION: LOW
REMARKS: 
ASSOCIATED RESTRICTIONS: SEE NTML FOR ANY PASSBACK MIT FROM
                         ZOB.
MODIFICIATIONS: 
ROUTES: 
ORIG    DEST    ROUTE
----    ----    -----
ZID     BOS     &gt;ROD KLYNE Q29 JHW Q82 PONCT&lt; JFUND2
TMI ID: RRDCC001
292200-300300
21/05/29 19:04</t>
  </si>
  <si>
    <t>Jeremy P | ZNY C1 ï¿½ 05/29/2021 15:16</t>
  </si>
  <si>
    <t>vATCSCC ADVZY 002 DCC 05/29/2021 ROUTE RQD
NAME: CDR:BOSDCAPJ
CONSTRAINED AREA: ZDC
REASON: VOLUME / VOLUME
INCLUDE TRAFFIC: KBOS DEPARTURES TO KDCA
FACILITIES INCLUDED: ZBW/ZDC
FLIGHT STATUS: 
VALID: ETD 292200 TO 300300
PROBABILITY OF EXTENSION: LOW
REMARKS: 
ASSOCIATED RESTRICTIONS: SEE NTML FOR RESTRICTIONS
MODIFICIATIONS: 
ROUTES: 
ORIG    DEST    ROUTE
----    ----    -----
BOS     DCA     SSOXS5 &gt;SSOXS BUZRD SEY HTO J174 ZIZZI ATR
                LAFLN&lt; DEALE3
TMI ID: RRDCC002
292200-300300
21/05/29 19:16</t>
  </si>
  <si>
    <t>UNKN DEPARTURES TO CYHZ</t>
  </si>
  <si>
    <t>vATCSCC ADVZY 003 DCC 05/29/2021 ROUTE RQD
NAME: CYHZ_VIA_ALLEX
CONSTRAINED AREA: ZBW/CZQM
REASON: VOLUME / VOLUME
INCLUDE TRAFFIC: UNKN DEPARTURES TO CYHZ
FACILITIES INCLUDED: CZQM/ZBW
FLIGHT STATUS: 
VALID: ETD 292200 TO 300300
PROBABILITY OF EXTENSION: LOW
REMARKS: CAPTURE ALL DEPARTURES FROM U.S. AIRPORTS.
ASSOCIATED RESTRICTIONS: MIT ACCORDING TO LOA, RALT
MODIFICIATIONS: 
ROUTES: 
ORIG    DEST    ROUTE
----    ----    -----
UNKN    CYHZ    &gt;ALLEX&lt; FUNDY4
TMI ID: RRDCC003
292200-300300
21/05/29 19:18</t>
  </si>
  <si>
    <t>vATCSCC ADVZY 004 DCC 05/29/2021 OPERATIONS PLAN
EVENT TIME: 29/1921 AND LATER
____________________________________________________________________
HONK! V2 IS SCHEDULED FOR A 23Z START. HERE ARE THE OPERATIONAL
GOALS:
- MANAGE EVENT AIRPORT OPERATIONS TO KEEP DEPARTURE AND AIRBORNE
  ARRIVAL DELAYS TO LESS THAN 30 MINUTES (COMBINED), PER AIRPORT.
- TACTICALLY MANAGE PROPOSED BOS VOLUME TO KEEP THEIR AIRBORNE
  ACTIVE RATE TO LESS THAN 45.
- PROACTIVELY MANAGE AIRPORT CONFIGURATION AND MIT RESTRICTION
  CHANGES TO KEEP HOLDS/SPINS TO NO MORE THAN 3 AIRCRAFT PER
  10-MINUTES IN HOLDING.
SEE VATS.IM/PERTI FOR MIT PLAN. FACILITIES SHOULD UPDATE THE NTML
WITH THEIR OWN ENTRIES PRIOR TO THE EVENT START.
____________________________________________________________________
TERMINAL CONSTRAINTS:
NORTHEAST U.S. - RA/CIGS/VIS
TERMINAL ACTIVE:
NONE
TERMINAL PLANNED:
AFTER 2200    -BOS GS POSSIBLE
AFTER 2300    -PHL/LGA/EWR/DTW/DCA/YYZ/YUL/YHZ GS POSSIBLE
AFTER 2300    -A90/N90/PHL/PCT/D21/CLE/PIT/YYZ/YUL/YHZ/A80/CLT
               CFR/METERING PROBABLE
ENROUTE CONSTRAINTS:
ZNY OJT
ENROUTE ACTIVE:
FM 2200 UNTIL 0300    -ZID_TO_ZBW_HONK_V2 ROUTE RQD
FM 2200 UNTIL 0300    -CDR:BOSDCAPJ ROUTE RQD
FM 2200 UNTIL 0300    -CYHZ_VIA_ALLEX ROUTE RQD
ENROUTE PLANNED:
AFTER 2200    -ZBW/ZNY/ZDC/ZOB/CZYZ/CZUL/CZQM REROUTES POSSIBLE
AFTER 2200    -ZBW/ZNY/ZDC/ZOB/ZMP/ZAU/ZID/ZTL/ZJX/CZYZ/CZUL/CZQM
               MIT PROBABLE
AFTER 2300    -ZBW/ZNY/ZDC/ZOB/ZMP/ZAU/ZID/ZTL/ZJX/CZYZ/CZUL/CZQM
               MIT EXPECTED
AFTER 2200    -ZBW/ZNY/ZDC/ZOB/ZMP/ZAU/ZID/ZTL/ZJX/CZYZ/CZUL/CZQM
               CFR/METERING POSSIBLE
KNOWN GROUP FLIGHTS:
SEE VATS.IM/PERTI.
DCC STAFFING:
DCC MANAGER/VATUSA9: RYAN GECKLER (GK)
DCC NOM/VATUSA14: JEREMY PETERSON (HP)
DCC NORTHEAST NTMO/VATUSA97: TBD
291921 AND LATER
21/05/29 19:21</t>
  </si>
  <si>
    <t>Jeremy P | ZNY C1 ï¿½ 05/29/2021 15:29</t>
  </si>
  <si>
    <t>CZQM/CZUL/CZYZ/ZAU/ZBW/ZDC/ZID/ZJX/ZNY/ZOB</t>
  </si>
  <si>
    <t>vATCSCC ADVZY 005 DCC 05/29/2021 EAST COAST HOTLINE_FYI
EVENT TIME: 29/2238 - 30/0300
CONSTRAINED FACILITIES: 
THE EAST COAST HOTLINE IS BEING ACTIVATED TO ADDRESS VOLUME IN
THE EAST COAST. THE LOCATION IS THE VATUSA TEAMSPEAK, EAST COAST
HOTLINE, (TS.VATUSA.NET) NO PIN. PARTICIPATION IS MANDATORY FOR
CZQM/CZUL/CZYZ/ZAU/ZBW/ZDC/ZID/ZJX/ZNY/ZOB. AFFECTED MAJOR
UNDERLYING FACILITIES ARE STRONGLY ENCOURAGED TO ATTEND. ALL OTHER
PARTICIPANTS ARE WELCOME TO JOIN. PLEASE MESSAGE THE NOM IF YOU HAVE
ISSUES OR QUESTIONS.
292238 - 300300
21/05/29 22:38</t>
  </si>
  <si>
    <t>Jeremy P | ZNY C1 ï¿½ 05/29/2021 18:40</t>
  </si>
  <si>
    <t>vATCSCC ADVZY 001 DCC 05/30/2021 EAST COAST HOTLINE_FYI
EVENT TIME: 29/2238 - 30/0243
CONSTRAINED FACILITIES: EAST COAST
THE EAST COAST HOTLINE IS NOW DEACTIVATED.
292238 - 300243
21/05/30 02:43</t>
  </si>
  <si>
    <t>Jeremy P | ZNY C1 ï¿½ 05/29/2021 22:44</t>
  </si>
  <si>
    <t>SPECIAL</t>
  </si>
  <si>
    <t>vATCSCC ADVZY 001 DCC 06/03/2021 EAST COAST HOTLINE_FYI
EVENT TIME: 03/1656 - 03/2300
CONSTRAINED FACILITIES: EAST COAST
THE EAST COAST HOTLINE IS BEING ACTIVATED TO ADDRESS SPECIAL
INTEREST FLIGHT FROM CLT TO SYR. THE LOCATION IS THE VATUSA
TEAMSPEAK, EAST COAST HOTLINE, (TS.VATUSA.NET) NO PIN. PARTICIPATION
IS STRONGLY RECOMMENDED FOR SYR/CLT/ZBW/ZDC/ZID/ZNY/ZOB/ZTL.
AFFECTED MAJOR UNDERLYING FACILITIES ARE STRONGLY ENCOURAGED TO
ATTEND. ALL OTHER PARTICIPANTS ARE WELCOME TO JOIN. PLEASE MESSAGE
THE NOM IF YOU HAVE ISSUES OR QUESTIONS.
031656 - 032300
21/06/03 16:56</t>
  </si>
  <si>
    <t>Jeremy P | ZNY C1 ï¿½ 06/03/2021 12:58</t>
  </si>
  <si>
    <t>vATCSCC ADVZY 002 DCC 06/03/2021 EAST COAST HOTLINE_FYI
EVENT TIME: 03/1656 - 03/2209
CONSTRAINED FACILITIES: EAST COAST
THE EAST COAST HOTLINE IS NOW TERMINATED.
031656 - 032209
21/06/03 22:09</t>
  </si>
  <si>
    <t>Jeremy P | ZNY C1 ï¿½ 06/03/2021 18:10</t>
  </si>
  <si>
    <t>vATCSCC ADVZY 001 DCC 06/05/2021 OPERATIONS PLAN
EVENT TIME: 05/1655 AND LATER
____________________________________________________________________
MANHATTAN MADNESS FEATURES HPN AND LGA STARTING AT 22Z. HERE IS THE
OPERATIONAL GOAL FOR TODAY:
- MANAGE LGA AND HPN AIRPORT OPERATIONS TO KEEP DEPARTURE AND
  AIRBORNE ARRIVAL DELAYS TO LESS THAN 15 MINUTES PER AIRPORT.
____________________________________________________________________
TERMINAL CONSTRAINTS:
NONE
TERMINAL ACTIVE:
NONE
TERMINAL PLANNED:
AFTER 2200    -LGA/HPN GS POSSIBLE
AFTER 2200    -N90/A90/PHL/PCT/D21/A80 CFR/METERING PROBABLE
AFTER 2200    -N90/A90/PHL/PCT/D21/A80 MIT EXPECTED
ENROUTE CONSTRAINTS:
NONE
ENROUTE ACTIVE:
NONE
ENROUTE PLANNED:
AFTER 2100    -ZNY/ZBW/ZDC/ZOB MIT PROBABLE
AFTER 2200    -ZNY/ZBW/ZDC/ZOB MIT EXPECTED
AFTER 2200    -ZNY/ZBW/ZDC/ZOB REROUTES POSSIBLE
AFTER 2200    -ZNY/ZBW/ZDC/ZOB/ZTL CFR/METERING POSSIBLE
KNOWN GROUP FLIGHTS:
SEE VATS.IM/PERTI
DCC STAFFING:
DCC MANAGER/VATUSA9: RYAN GECKLER (GK)
DCC NOM/VATUSA14: JEREMY PETERSON (HP)
DCC NORTHEAST NTMS/VATUSA97: NONE AVAILABLE
051655 AND LATER
21/06/05 16:55</t>
  </si>
  <si>
    <t>Jeremy P | ZNY C1 ï¿½ 06/05/2021 12:59</t>
  </si>
  <si>
    <t>N90/ZBW/ZDC/ZNY/ZOB</t>
  </si>
  <si>
    <t>vATCSCC ADVZY 002 DCC 06/05/2021 NY METRO HOTLINE_FYI
EVENT TIME: 05/2135 - 06/0200
CONSTRAINED FACILITIES: ZNY
THE NY METRO HOTLINE IS BEING ACTIVATED TO ADDRESS VOLUME IN
NEW YORK. THE LOCATION IS THE VATUSA TEAMSPEAK, NY METRO HOTLINE,
(TS.VATUSA.NET) NO PIN. PARTICIPATION IS MANDATORY FOR
N90/ZBW/ZDC/ZNY/ZOB. AFFECTED MAJOR UNDERLYING FACILITIES ARE
STRONGLY ENCOURAGED TO ATTEND. ALL OTHER PARTICIPANTS ARE WELCOME TO
JOIN. PLEASE MESSAGE THE NOM IF YOU HAVE ISSUES OR QUESTIONS.
052135 - 060200
21/06/05 21:35</t>
  </si>
  <si>
    <t>Jeremy P | ZNY C1 ï¿½ 06/05/2021 17:40</t>
  </si>
  <si>
    <t>vATCSCC ADVZY 001 DCC 06/06/2021 NY METRO HOTLINE_FYI
EVENT TIME: 05/2135 - 06/0128
CONSTRAINED FACILITIES: ZNY
THE NY METRO HOTLINE IS NOW TERMINATED.
052135 - 060128
21/06/06 01:28</t>
  </si>
  <si>
    <t>Jeremy P | ZNY C1 ï¿½ 06/05/2021 21:28</t>
  </si>
  <si>
    <t>vATCSCC ADVZY 001 DCC 06/11/2021 OPERATIONS PLAN
EVENT TIME: 11/1841 AND LATER
____________________________________________________________________
TRIPS FNO FEATURES ORD, ATL, AND DFW STARTING AT 23Z. WEATHER
IMPACTS ARE POSSIBLE FOR ORD &amp; ATL AS WELL AS NUMEROUS NON-EVENT
AIRPORTS. HERE ARE THE OPERATION GOALS:
- MANAGE ORD/DFW/ATL AIRPORT OPERATIONS TO KEEP DEPARTURE AND
  AIRBORNE ARRIVAL DELAYS TO LESS THAN 30 MINUTES PER AIRPORT.
- PROACTIVELY COORDINATE STREAMER MOVEMENT(S) AND IMPLEMENT TMIS TO
  MAINTAIN ADEQUATE ACCESS TO TERMINAL AND EN ROUTE AIRSPACES.
TMCS ARE ASKED TO REVIEW MIT PLANS AND LOG ALL RELEVANT TMIS IN THE
NTML.
____________________________________________________________________
TERMINAL CONSTRAINTS:
DAL RWY/TWY CLOSURE
TERMINAL ACTIVE:
NONE
TERMINAL PLANNED:
AFTER 2300    -ATL/ORD/DFW GS POSSIBLE
AFTER 2300    -A80/C90/D10/I90/D21/PCT/CVG/SDF/IND/M98/M03/BNA
               CFR/METERING PROBABLE
AFTER 2300    -A80/C90/D10/I90/D21/PCT/CVG/SDF/IND/M98/M03/BNA MIT
               EXPECTED
AFTER 2300    -D10/UNKN ACE/SUPPORT POSSIBLE
ENROUTE CONSTRAINTS:
ZMP/ZAU/ZOB/ZID/ZTL/ZDC/ZJX/ZME/ZKC/ZFW/ZHU/ZDV - WX/TSTM
ENROUTE ACTIVE:
NONE
ENROUTE PLANNED:
AFTER 2300    -ZFW/ZTL/ZAU/ZOB/ZID/ZKC/ZME REROUTES PROBABLE
AFTER 2300    -ZFW/ZTL/ZAU/ZHU/ZME/ZID/ZOB/ZKC/ZDV/ZMP MIT EXPECTED
AFTER 2300    -ZFW/ZTL/ZAU/ZHU/ZME/ZID/ZOB/ZKC/ZDV/ZMP CFR/METERING
               PROBABLE
AFTER 2300    -ZFW/ZTL ACE/SUPPORT POSSIBLE
KNOWN GROUP FLIGHTS:
SEE VATS.IM/PERTI
DCC STAFFING:
DCC MANAGER/VATUSA9: RYAN GECKLER (GK)
DCC NOM/VATUSA14: JEREMY PETERSON (HP)
DCC NORTHEAST NTMO/VATUSA96: NONE AVAILABLE
111841 AND LATER
21/06/11 18:41</t>
  </si>
  <si>
    <t>Jeremy P | ZNY C1 ï¿½ 06/11/2021 14:57</t>
  </si>
  <si>
    <t>KDFW/KATL DEPARTURES TO KDFW/KATL</t>
  </si>
  <si>
    <t>vATCSCC ADVZY 002 DCC 06/11/2021 ROUTE RQD
NAME: ATL_DFW_ROUTES
CONSTRAINED AREA: ZFW/ZTL
REASON: VOLUME / VOLUME
INCLUDE TRAFFIC: KDFW/KATL DEPARTURES TO KDFW/KATL
FACILITIES INCLUDED: ZFW/ZME/ZTL
FLIGHT STATUS: 
VALID: ETD 112200 TO 120300
PROBABILITY OF EXTENSION: LOW
REMARKS: 
ASSOCIATED RESTRICTIONS: SEE NTML FOR RESTRICTIONS
MODIFICIATIONS: REMOVED GNDLF, ADDED LGC
ROUTES: 
ORIG    DEST    ROUTE
----    ----    -----
ATL     DFW     RNAV ONLY:&gt;BEREE&lt; BEREE1
ATL     DFW     NON-RNAV ONLY:&gt;YEAGR&lt; YEAGR4
DFW     ATL     ROUTE VIA:LGC5 OR HOBTT2
TMI ID: RRDCC002
112200-120300
21/06/11 19:02</t>
  </si>
  <si>
    <t>Jeremy P | ZNY C1 ï¿½ 06/11/2021 15:10</t>
  </si>
  <si>
    <t>vATCSCC ADVZY 003 DCC 06/11/2021 CHICAGO HOTLINE_FYI
EVENT TIME: 11/2240 - 12/0300
CONSTRAINED FACILITIES: ZAU/ZFW/ZTL
THE CHICAGO HOTLINE IS BEING ACTIVATED TO ADDRESS THE FNO IN
CHICAGO/DALLAS/ATLANTA. THE LOCATION IS THE VATUSA TEAMSPEAK, 
CHICAGO HOTLINE, (TS.VATUSA.NET) NO PIN. PARTICIPATION IS 
MANDATORY FOR ZAU/ZFW/ZID/ZKC/ZME/ZTL. AFFECTED MAJOR UNDERLYING 
FACILITIES ARE STRONGLY ENCOURAGED TO ATTEND. ALL OTHER 
PARTICIPANTS ARE WELCOME TO JOIN. PLEASE MESSAGE THE NOM IF YOU 
HAVE ISSUES OR QUESTIONS.
112240 - 120300
21/06/11 22:40</t>
  </si>
  <si>
    <t>Jeremy P | ZNY C1 ï¿½ 06/11/2021 18:43</t>
  </si>
  <si>
    <t>vATCSCC ADVZY 001 DCC 06/12/2021 CHICAGO HOTLINE_FYI
EVENT TIME: 11/2240 - 12/0214
CONSTRAINED FACILITIES: ZAU/ZFW/ZTL
THE CHICAGO HOTLINE IS NOW TERMINATED.
112240 - 120214
21/06/12 02:14</t>
  </si>
  <si>
    <t>Jeremy P | ZNY C1 ï¿½ 06/11/2021 22:14</t>
  </si>
  <si>
    <t>SFO/OAK/SJC/PHX/LAX/LAS DEPARTURES TO</t>
  </si>
  <si>
    <t>vATCSCC ADVZY 001 DCC 06/25/2021 ROUTE RQD
NAME: FAJITA_FNO
CONSTRAINED AREA: ZOA
REASON: VOLUME / VOLUME
INCLUDE TRAFFIC: SFO/OAK/SJC/PHX/LAX/LAS DEPARTURES TO
                 PHX/SFO/OAK/SJC
FACILITIES INCLUDED: ZAB/ZLA/ZOA
FLIGHT STATUS: 
VALID: ETD 252300 TO 260400
PROBABILITY OF EXTENSION: LOW
REMARKS: 
ASSOCIATED RESTRICTIONS: 
MODIFICIATIONS: 
ROUTES: 
ORIG        DEST        ROUTE
----        ----        -----
SFO OAK SJC PHX         &gt;NTELL Q174 SKANN Q13 WOTRO&lt; BRUSR1
PHX         SFO OAK SJC ZEPER2 &gt;RRSTA DOVEE BTY RUSME&lt;
LAX         PHX         &gt;CNERY BLH&lt; HYDRR1
LAS         PHX         &gt;SSKEE INW&lt; EAGUL6
TMI ID: RRDCC001
252300-260400
21/06/25 17:58</t>
  </si>
  <si>
    <t>Jeremy P | ZNY C1 ï¿½ 06/25/2021 14:01</t>
  </si>
  <si>
    <t>vATCSCC ADVZY 002 DCC 06/25/2021 OPERATIONS PLAN
EVENT TIME: 25/1801 AND LATER
____________________________________________________________________
FAJITA FRIDAY FNO BEGINS AT 2359Z, FEATURING LAX, LAS, SFO, OAK, AND
PHX. CALFLOW METERING IS EXPECTED TO BE USED IN CONJUNCTION WITH IN
SITU MIT/MINIT RESTRICTIONS TO PREVENT UNDER-/OVER-DELIVERY. HERE IS
THE OPERATIONAL GOAL:
- MANAGE LAX/LAS/SFO/OAK/PHX AIRPORT OPERATIONS TO KEEP DEPARTURE
  AND AIRBORNE ARRIVAL DELAYS TO LESS THAN 15 MINUTES PER AIRPORT.
SEE VATS.IM/PERTI FOR MIT PLAN.
FACILITY TMUS PLEASE POST YOUR RESTRICTIONS IN NTML BEFORE THEY
ARE NEEDED.
____________________________________________________________________
TERMINAL CONSTRAINTS:
DEN - WX/TSTMS
TERMINAL ACTIVE:
AFTER 2359    -P50 ACE/SUPPORT
TERMINAL PLANNED:
AFTER 2359    -LAX/LAS/SAN/SFO/OAK/PHX GS POSSIBLE
AFTER 2359    -SCT/L30/NCT/P50/D01/S46/S56/P80 CFR/METERING
               EXPECTED
AFTER 2359    -SCT/L30/NCT/P50/D01/S46/S56/P80 MIT EXPECTED
AFTER 2359    -S46 ACE NEEDED
ENROUTE CONSTRAINTS:
ZDV/ZKC/ZMP - WX/TSTMS
ENROUTE ACTIVE:
UNTIL 0300    -FAJITA_FNO ROUTE RQD (ADVZY 001)
ENROUTE PLANNED:
AFTER 2359    -ZOA/ZLA/ZAB/ZDV/ZSE/ZLC MIT EXPECTED
AFTER 2359    -ZOA/ZLA/ZAB/ZDV/ZSE/ZLC CFR/METERING EXPECTED
AFTER 2359    -ZAB/ZLA/ZSE ACE NEEDED
KNOWN GROUP FLIGHTS:
SEE VATS.IM/PERTI
DCC STAFFING:
DCC MANAGER/VATUSA9: RYAN GECKLER (GK)
DCC NOM/VATUSA14: JEREMY PETERSON (HP)
DCC WEST NTMS/VATUSA94: ERIC STEINER (ES)
251801 AND LATER
21/06/25 18:01</t>
  </si>
  <si>
    <t>Jeremy P | ZNY C1 ï¿½ 06/25/2021 14:11</t>
  </si>
  <si>
    <t>ZAB/ZDV/ZLA/ZLC/ZOA/ZSE</t>
  </si>
  <si>
    <t>vATCSCC ADVZY 003 DCC 06/25/2021 WEST COAST HOTLINE_FYI
EVENT TIME: 25/2318 - 26/0400
CONSTRAINED FACILITIES: WEST COAST
THE WEST COAST HOTLINE IS BEING ACTIVATED TO ADDRESS VOLUME IN
ZOA/ZLA/ZAB. THE LOCATION IS THE VATUSA TEAMSPEAK, WEST COAST
HOTLINE, (TS.VATUSA.CLOUD) NO PIN. PARTICIPATION IS MANDATORY FOR
ZAB/ZDV/ZLA/ZLC/ZOA/ZSE. AFFECTED MAJOR UNDERLYING FACILITIES ARE
STRONGLY ENCOURAGED TO ATTEND. ALL OTHER PARTICIPANTS ARE WELCOME TO
JOIN. PLEASE MESSAGE THE NOM IF YOU HAVE ISSUES OR QUESTIONS.
===PLEASE OBSERVE DIFFERENT TS ADDRESS: TS.VATUSA.CLOUD===
252318 - 260400
21/06/25 23:18</t>
  </si>
  <si>
    <t>Jeremy P | ZNY C1 ï¿½ 06/25/2021 19:20</t>
  </si>
  <si>
    <t>CDM PROPOSED GROUND DELAY PROGRAM</t>
  </si>
  <si>
    <t>vATCSCC ADVZY 001 SFO/ZOA 06/26/2021 CDM PROPOSED GROUND DELAY PROGRAM
CTL ELEMENT: SFO
ELEMENT TYPE: APT
ADL TIME: 0013Z
DELAY ASSIGNMENT MODE: DAS
ARRIVALS ESTIMATED FOR: 26/0100Z - 26/0359Z
ANTICIPATED CUMULATIVE PROGRAM PERIOD: 26/0100Z - 26/0359Z
ANTICIPATED PROGRAM RATE: 36
FLT INCL: ALL_FLIGHTS
DEPARTURE SCOPE: (6West) ZLA ZLC ZDV ZOA ZAB ZSE
DELAY ASSIGNMENT TABLE APPLIES TO: ZOA
DELAY LIMIT: 30
ANTICIPATED MAXIMUM DELAY: 30
ANTICIPATED AVERAGE DELAY: 8
IMPACTING CONDITION: WEATHER / LOCIGS
COMMENTS: ***THIS IS FOR NOTIFICATION ONLY.*** SFO FORECAST HAS
LOCIGS FORECAST BEGINNING IN THE 01Z HOUR. IF THESE IMPACTS FORCE A
CHANGE IN CONFIGURATION, THE  AAR WILL DROP TO 36 AND A GDP WILL
BE IMPLEMENTED. IF THIS HAPPENS, APPLICABLE FACILITIES MUST
RECEIVE EDCTS FROM COMMAND CENTER. BE ADVISED, VOLUME PERMITTING,
COMMAND CENTER MAY PROACTIVELY ASSIGN EDCTS FOR FLIGHTS SCHEDULED
TO ARRIVE IN THE 01Z HOUR.
USER UPDATES MUST BE RECEIVED BY: 26/0055Z
260100-260359
21/06/26 00:13</t>
  </si>
  <si>
    <t>Jeremy P | ZNY C1 ï¿½ 06/25/2021 20:17</t>
  </si>
  <si>
    <t>vATCSCC ADVZY 002 DCC 06/26/2021 WEST COAST HOTLINE_FYI
EVENT TIME: 25/2318 - 26/0252
CONSTRAINED FACILITIES: WEST COAST
THE WEST COAST HOTLINE WILL REMAIN ON FOR INTER-FACILITY COORDINATION BUT
COMMAND CENTER PERSONNEL WILL BE LOGGING OFF OF IT. USERS ARE AWARE OF HOW
TO REACH DCC PERSONNEL IF NEEDED.
252138 - 260252
21/06/26 02:52</t>
  </si>
  <si>
    <t>Jeremy P | ZNY C1 ï¿½ 06/25/2021 22:54</t>
  </si>
  <si>
    <t>ZBW/ZDC/ZID/ZNY/ZOB/ZTL</t>
  </si>
  <si>
    <t>vATCSCC ADVZY 001 DCC 07/03/2021 DC METRO HOTLINE_FYI
EVENT TIME: 03/2159 - 04/0259
CONSTRAINED FACILITIES: ZDC
THE DC METRO HOTLINE IS BEING ACTIVATED TO ADDRESS VOLUME IN
ZDC. THE LOCATION IS THE VATUSA TEAMSPEAK, DC METRO HOTLINE,
(TS.VATUSA.CLOUD) NO PIN. PARTICIPATION IS MANDATORY FOR
ZBW/ZDC/ZID/ZNY/ZOB/ZTL. AFFECTED MAJOR UNDERLYING FACILITIES ARE
STRONGLY ENCOURAGED TO ATTEND. ALL OTHER PARTICIPANTS ARE WELCOME TO
JOIN. PLEASE MESSAGE THE NOM IF YOU HAVE ISSUES OR QUESTIONS.
032159 - 040259
21/07/03 21:59</t>
  </si>
  <si>
    <t>Jeremy P | ZNY C1 ï¿½ 07/03/2021 18:03</t>
  </si>
  <si>
    <t>vATCSCC ADVZY 002 DCC 07/03/2021 OPERATIONS PLAN
EVENT TIME: 03/2229 AND LATER
____________________________________________________________________
4TH OF JULY PREPARTY BEGINS SHORTLY. EXPECTING TO USE MIT TO MANAGE
THE BULK OF THE TRAFFIC INTO PCT TONIGHT. HERE IS THE OPERATIONAL
GOAL:
- MANAGE DCA/BWI/IAD AIRPORT OPERATIONS TO KEEP DEPARTURE AND
  AIRBORNE ARRIVAL DELAYS TO LESS THAN 15 MINUTES PER AIRPORT.
____________________________________________________________________
TERMINAL CONSTRAINTS:
EAST COAST - WX/TSTMS
PHL/JFK/EWR/LGA/BOS - WX/LOCIGS
TERMINAL ACTIVE:
NONE
TERMINAL PLANNED:
AFTER 2300    -DCA/BWI/IAD GS POSSIBLE (DUE:VOL)
AFTER 2300    -PHL/JFK/EWR/LGA/BOS/DCA/BWI/IAD GS POSSIBLE (DUE:WX)
AFTER 2300    -PCT/PHL/N90/A90/A80/CLT/RDU/D21 CFR/METERING
               POSSIBLE
AFTER 2300    -PCT/PHL/N90/A90/A80/CLT/RDU/D21 MIT EXPECTED
AFTER 2300    -ACE/SUPPORT POSSIBLE
ENROUTE CONSTRAINTS:
ZNY/ZDC/ZBW/ZOB/ZTL/ZJX/ZMA - WX/TSTMS
ENROUTE ACTIVE:
NONE
ENROUTE PLANNED:
AFTER 2200    -ZDC/ZNY/ZBW REROUTES EXPECTED (FOR FIX BALANCING)
AFTER 2300    -ZDC/ZNY/ZBW/ZOB/ZAU/ZID/ZTL/ZJX/ZMA CFR/METERING
               POSSIBLE
AFTER 2300    -ZDC/ZNY/ZBW/ZOB/ZAU/ZID/ZTL/ZJX/ZMA MIT PROBABLE
AFTER 2300    -ACE/SUPPORT POSSIBLE
KNOWN GROUP FLIGHTS:
SEE VATS.IM/PERTI
DCC STAFFING:
DCC NOM/VATUSA14: JEREMY PETERSON (HP)
032229 AND LATER
21/07/03 22:29</t>
  </si>
  <si>
    <t>Jeremy P | ZNY C1 ï¿½ 07/03/2021 18:37</t>
  </si>
  <si>
    <t>vATCSCC ADVZY 001 DCC 07/04/2021 DC METRO HOTLINE_FYI
EVENT TIME: 03/2159 - 04/0221
CONSTRAINED FACILITIES: ZDC
THE DC METRO HOTLINE IS NOW TERMINATED.
032159 - 040221
21/07/04 02:21</t>
  </si>
  <si>
    <t>Jeremy P | ZNY C1 ï¿½ 07/03/2021 22:21</t>
  </si>
  <si>
    <t>ZBW/ZDC/ZNY DEPARTURES TO ZJX/ZMA</t>
  </si>
  <si>
    <t>vATCSCC ADVZY 001 DCC 07/09/2021 ROUTE RQD
NAME: NE_TO_FLORIDA
CONSTRAINED AREA: ZJX/ZMA
REASON: VOLUME / VOLUME
INCLUDE TRAFFIC: ZBW/ZDC/ZNY DEPARTURES TO ZJX/ZMA
FACILITIES INCLUDED: ZBW/ZDC/ZJX/ZMA/ZNY
FLIGHT STATUS: ALL_FLIGHTS
VALID: ETD 092100 TO 100300
PROBABILITY OF EXTENSION: LOW
REMARKS: ROUTES TO MCO ON J121
         ROUTES TO SOUTHERN ATLANTIC FL COAST ON ARS
ASSOCIATED RESTRICTIONS: 
MODIFICIATIONS: 
ROUTES: 
FROM:
ORIG            ROUTE - ORIGIN SEGMENTS
----            -----------------------
ZBW             &gt;HTO J174 ORF J121 CHS&lt;
ZNY (-JFK -PHL) &gt;WHITE J209 SBY J79 KATZN ISO J121 CHS&lt;
IAD DCA BWI     &gt;SCOOB ISO J121 CHS&lt;
PHL             &gt;OOD TEBEE HAYDO SBY J79 KATZN ISO J121 CHS&lt;
JFK             &gt;WAVEY EMJAY J174 ORF J121 CHS&lt;
ZBW             &gt;HTO J174 SWL CEBEE WETRO DIW&lt;
ZBW             &gt;HTO J174 SWL CEBEE WETRO ILM&lt;
ZNY (-JFK -PHL) &gt;WHITE J209 SBY J209 SAWED CEBEE WETRO DIW&lt;
ZNY (-JFK -PHL) &gt;WHITE J209 SBY KEMPR ILM&lt;
IAD BWI DCA     &gt;SCOOB KEMPR WETRO DIW&lt;
IAD BWI DCA     &gt;SCOOB KEMPR ILM&lt;
PHL             &gt;OOD TEBEE HAYDO SBY J209 SAWED CEBEE WETRO DIW&lt;
PHL             &gt;OOD TEBEE HAYDO SBY KEMPR ILM&lt;
JFK             &gt;WAVEY EMJAY J174 SWL CEBEE WETRO DIW&lt;
JFK             &gt;WAVEY EMJAY J174 SWL CEBEE WETRO ILM&lt;
TO:
DEST            ROUTE - DESTINATION SEGMENTS
----            ----------------------------
MCO             &gt;CHS IGARY Q85 LPERD OMN&lt; CWRLD4
FLL             &gt;ILM AR21 CRANS&lt; FISEL7
MIA             &gt;DIW AR22 JORAY&lt; HILEY7
PBI             &gt;DIW AR19 AYBID&lt; FRWAY5
TMI ID: RRDCC001
092100-100300
21/07/09 14:16</t>
  </si>
  <si>
    <t>Jeremy P | ZNY C1 ï¿½ 07/09/2021 10:36</t>
  </si>
  <si>
    <t>vATCSCC ADVZY 002 DCC 07/09/2021 OPERATIONS PLAN
EVENT TIME: 09/1440 AND LATER
____________________________________________________________________
THE GULF COAST FNO, FEATURING IAH, MIA, AND MCO STARTS 23Z. EXPECT
MIT AND STRUCTURED ROUTES. HERE IS THE OPERATIONAL GOAL:
- MANAGE MCO/MIA/IAH AIRPORT OPERATIONS TO KEEP DEPARTURE DELAYS TO
  LESS THAN 30 MINUTES AND AIRBORNE ARRIVAL DELAYS TO LESS THAN 15
  MINUTES.
____________________________________________________________________
TERMINAL CONSTRAINTS:
EAST COAST/GULF COAST - WX/TSTMS
TERMINAL ACTIVE:
NONE
TERMINAL PLANNED:
AFTER 2200    -F11/MIA/PBI/TPA/I90/D10/SAT/AUS/MSY/A80/CLT/PCT MIT
               PROBABLE
AFTER 2300    -MCO/MIA/IAH GS POSSIBLE
AFTER 2300    -ATL GS POSSIBLE
AFTER 2300    -F11/MIA/PBI/TPA/I90/D10/SAT/AUS/MSY/A80/CLT/PCT
               CFR/METERING POSSIBLE
ENROUTE CONSTRAINTS:
GULF COAST/EAST COAST - WX/TSTMS
ENROUTE ACTIVE:
FROM 2100    -NE_TO_FLORIDA ROUTE RQD (ADVZY 001)
ENROUTE PLANNED:
AFTER 2200    -ZJX/ZMA/ZHU/ZTL/ZDC/ZME/ZFW CFR/METERING POSSIBLE
AFTER 2200    -ZJX/ZMA/ZHU/ZTL/ZDC/ZME/ZFW MIT PROBABLE
AFTER 2300    -ZHU ACE/SUPPORT PROBABLE
KNOWN GROUP FLIGHTS:
SEE VATS.IM/PERTI
DCC STAFFING:
DCC NOM/VATUSA9: JEREMY PETERSON (HP)
091440 AND LATER
21/07/09 14:40</t>
  </si>
  <si>
    <t>Jeremy P | ZNY C1 ï¿½ 07/09/2021 10:48</t>
  </si>
  <si>
    <t>ZDC/ZHU/ZJX/ZMA/ZTL</t>
  </si>
  <si>
    <t>vATCSCC ADVZY 003 DCC 07/09/2021 FLORIDA HOTLINE_FYI
EVENT TIME: 09/2246 - 10/0300
CONSTRAINED FACILITIES: GULF COAST
THE FLORIDA HOTLINE IS BEING ACTIVATED TO ADDRESS VOL/WX IN
THE GULF COAST. THE LOCATION IS THE VATUSA TEAMSPEAK, FLORIDA
HOTLINE. (TS.VATUSA.CLOUD) NO PIN. PARTICIPATION IS MANDATORY FOR
ZDC/ZHU/ZJX/ZMA/ZTL. AFFECTED MAJOR UNDERLYING FACILITIES ARE
STRONGLY ENCOURAGED TO ATTEND. ALL OTHER PARTICIPANTS ARE WELCOME TO
JOIN. PLEASE MESSAGE THE NOM IF YOU HAVE ISSUES OR QUESTIONS.
092246 - 100300
21/07/09 22:46</t>
  </si>
  <si>
    <t>Jeremy P | ZNY C1 ï¿½ 07/09/2021 18:50</t>
  </si>
  <si>
    <t>KORD DEPARTURES TO KIAH</t>
  </si>
  <si>
    <t>vATCSCC ADVZY 004 DCC 07/09/2021 ROUTE RQD
NAME: ORD_TO_IAH_CDRS
CONSTRAINED AREA: C90
REASON: VOLUME
INCLUDE TRAFFIC: KORD DEPARTURES TO KIAH
FACILITIES INCLUDED: ZAU/ZFW/ZHU/ZKC/ZME
FLIGHT STATUS: ALL FLIGHTS PARTICIPATING IN UA GROUPFLIGHT
VALID: ETD 101600 TO 101800
PROBABILITY OF EXTENSION: LOW
REMARKS: ROUTE 1 IS ORDIAH0S CDR
         ROUTE 2 IS ORDIAH1W CDR
         C90 WILL TACTICALLY ASSIGN TO BALANCE FIX
         VOLUME.
ASSOCIATED RESTRICTIONS: 
MODIFICIATIONS: 
ROUTES: 
ORIG    DEST    ROUTE
----    ----    -----
ORD     IAH     &gt;ACITO ADELL ARLYN STL LIT J180 SWB&lt; ZEEKK2
ORD     IAH     &gt;PEKUE PIGGG QUANE CARET ROEZZ BUM J87 CVE&lt; DRLLR5
TMI ID: RRDCC004
101600-101800
21/07/09 23:55</t>
  </si>
  <si>
    <t>Jeremy P | ZNY C1 ï¿½ 07/09/2021 19:58</t>
  </si>
  <si>
    <t>vATCSCC ADVZY 001 DCC 07/10/2021 FLORIDA HOTLINE_FYI
EVENT TIME: 09/2246 - 10/0227
CONSTRAINED FACILITIES: GULF COAST
THE FLORIDA HOTLINE IS NOW TERMINATED.
092246 - 100227
21/07/10 02:27</t>
  </si>
  <si>
    <t>Jeremy P | ZNY C1 ï¿½ 07/09/2021 22:28</t>
  </si>
  <si>
    <t>vATCSCC ADVZY 002 DCC 07/10/2021 OPERATIONS PLAN
EVENT TIME: 10/1622 AND LATER
____________________________________________________________________
SAY YES TO SFO IS TONIGHT AND FEATURES SFO AND SQL. UNITED GROUP
FLIGHT IS CURRENTLY UNDERWAY FROM ORD TO IAH. ABBOTSFORD (CYXX)
VIRTUAL AIR SHOW IS SCHEDULED FOR AN 18Z START WITH A FLY-IN/FLY-OUT
THE HOURS BEFORE AND AFTER. HERE IS THE SAY YES TO FNO OPERATION
GOAL:
- MANAGE SFO/SQL AIRPORT OPERATIONS TO KEEP DEPARTURE AND AIRBORNE
  ARRIVAL DELAYS TO LESS THAN 15 MINUTES PER AIRPORT.
SEE VATS.IM/PERTI FOR SPECIFIC BRIEFING MATERIAL.
____________________________________________________________________
TERMINAL CONSTRAINTS:
PHX - WX/TSTMS
TERMINAL ACTIVE:
NONE
TERMINAL PLANNED:
AFTER 1700    -CYXX GS POSSIBLE
AFTER 0000    -SFO/SQL GS POSSIBLE
AFTER 0000    -NCT/SCT/S46/S56/P80/P50 CFR/METERING POSSIBLE
AFTER 0000    -NCT/SCT/S46/S56/P80/P50 MIT POSSIBLE
ENROUTE CONSTRAINTS:
ZAB/ZFW/ZKC/ZME/ZID/ZMP/ZAU/ZTL/ZHU - WX/TSTMS
ENROUTE ACTIVE:
AFTER 1700    -SEE VATS.IM/PERTI FOR CYXX INFO
ENROUTE PLANNED:
AFTER 2300    -ZOA/ZLA/ZLC/ZAB/ZSE REROUTES POSSIBLE
AFTER 0000    -ZOA/ZLA/ZLC/ZAB/ZSE CFR/METERING EXPECTED
AFTER 0000    -ZOA/ZLA/ZLC/ZAB/ZSE MIT PROBABLE
KNOWN GROUP FLIGHTS:
SEE VATS.IM/PERTI
DCC STAFFING:
DCC NOM/VATUSA9: JEREMY PETERSON (HP)
101622 AND LATER
21/07/10 16:22</t>
  </si>
  <si>
    <t>Jeremy P | ZNY C1 ï¿½ 07/10/2021 12:31</t>
  </si>
  <si>
    <t>ZAB/ZLA/ZLC/ZOA/ZSE</t>
  </si>
  <si>
    <t>vATCSCC ADVZY 003 DCC 07/10/2021 WEST COAST HOTLINE_FYI
EVENT TIME: 10/2332 - 11/0400
CONSTRAINED FACILITIES: ZOA
THE WEST COAST HOTLINE IS BEING ACTIVATED TO ADDRESS VOLUME IN
ZOA. THE LOCATION IS THE VATUSA TEAMSPEAK, WEST COAST
HOTLINE, (TS.VATUSA.CLOUD) NO PIN. PARTICIPATION IS MANDATORY FOR
ZAB/ZLA/ZLC/ZOA/ZSE. AFFECTED MAJOR UNDERLYING FACILITIES ARE
STRONGLY ENCOURAGED TO ATTEND. ALL OTHER PARTICIPANTS ARE WELCOME TO
JOIN. PLEASE MESSAGE THE NOM IF YOU HAVE ISSUES OR QUESTIONS.
102332 - 110400
21/07/10 23:32</t>
  </si>
  <si>
    <t>Jeremy P | ZNY C1 ï¿½ 07/10/2021 19:34</t>
  </si>
  <si>
    <t>WEST COAST BACKUP HOTLINE_FYI</t>
  </si>
  <si>
    <t>VATUSA</t>
  </si>
  <si>
    <t>vATCSCC ADVZY 004 DCC 07/10/2021 WEST COAST BACKUP HOTLINE_FYI
EVENT TIME: 10/2345 - 11/0400
CONSTRAINED FACILITIES: 
THE ï¿½TMU HANGï¿½ HOTLINE IS BEING ACTIVATED TO ADDRESS VATUSA TS ISSUES
IN REFERENCE TO THE SFO EVENT. THE LOCATION IS THE TMU HANG CHANNEL,
VATCAN TEAMSPEAK, (TS.VATCAN.CA) NO PIN. PARTICIPATION IS MANDATORY
FOR ZAB/ZLA/ZLC/ZOA/ZSE. AFFECTED MAJOR UNDERLYING FACILITIES ARE
STRONGLY ENCOURAGED TO ATTEND. ALL OTHER PARTICIPANTS ARE WELCOME TO
JOIN. PLEASE MESSAGE THE NOM IF YOU HAVE ISSUES OR QUESTIONS.
102345 - 110400
21/07/10 23:45</t>
  </si>
  <si>
    <t>Jeremy P | ZNY C1 ï¿½ 07/10/2021 19:48</t>
  </si>
  <si>
    <t>vATCSCC ADVZY 001 SFO/ZOA 07/11/2021 CDM GROUND STOP
CTL ELEMENT: SFO
ELEMENT TYPE: APT
ADL TIME: 0218Z
GROUND STOP PERIOD: 11/0218Z - 11/0300Z
CUMULATIVE PROGRAM PERIOD: 11/0218Z - 11/0300Z
FLT INCL: ALL_FLIGHTS
DEP FACILITIES INCLUDED: (Manual) ZLA
PROBABILITY OF EXTENSION: MEDIUM
IMPACTING CONDITION: VOLUME / VOLUME
COMMENTS: 
110218 - 110300
21/07/11 02:18</t>
  </si>
  <si>
    <t>Jeremy P | ZNY C1 ï¿½ 07/10/2021 22:19</t>
  </si>
  <si>
    <t>vATCSCC ADVZY 001 DCC 07/16/2021 OPERATIONS PLAN
EVENT TIME: 16/2016 AND LATER
____________________________________________________________________
ZME, ZID, AND ZHU HOST TONIGHT'S FEDEX RUSH FNO BEGINNING 2300Z.
HERE IS THE OPERATIONAL GOAL:
- MANAGE MEM/IAH/IND AIRPORT OPERATIONS TO KEEP DEPARTURE AND
  AIRBORNE ARRIVAL DELAYS TO LESS THAN 30 MINUTES PER AIRPORT.
STMCS ARE ENCOURAGED TO ENTER NTML RESTRICTIONS AS TIMELY AS
POSSIBLE.
____________________________________________________________________
TERMINAL CONSTRAINTS:
MIDWEST/OHIO VALLEY/NORTHEAST - WX/TSTMS
EWR RUNWAY 04R/22L CLOSURE THROUGH 10/02/2021
DAL RUNWAY 13R/31L CLOSURE THROUGH 02/21/2022
TERMINAL ACTIVE:
NONE
TERMINAL PLANNED:
AFTER 2300    -MEM/IND/IAH GS POSSIBLE
AFTER 2300    -M03/I90/IND/CVG/SDF/C90/A80/D10/BNA/MSY/D21
               MIT/CFR/METERING POSSIBLE
AFTER 2300    -I90 ACE/SUPPORT EXPECTED
ENROUTE CONSTRAINTS:
EASTERN US - WX/TSTMS
ENROUTE ACTIVE:
UNTIL 0300    -ZHU/ZME ACE/SUPPORT
ENROUTE PLANNED:
AFTER 2200    -ZME/ZID/ZHU/ZKC/ZTL/ZAU/ZOB/ZDC/ZFW MIT/CFR/METERING
               PROBABLE
AFTER 2300    -ZME/ZID/ZHU/ZKC/ZTL REROUTES POSSIBLE
KNOWN GROUP FLIGHTS:
SEE VATS.IM/PERTI
DCC STAFFING:
DCC NOM/VATUSA9: JEREMY PETERSON (HP)
DCC SOUTH CENTRAL NTMO/VATUSA95: ERIK QUINN (EQ)
162016 AND LATER
21/07/16 20:16</t>
  </si>
  <si>
    <t>Jeremy P | ZNY C1 ï¿½ 07/16/2021 16:25</t>
  </si>
  <si>
    <t>ZAU/ZDC/ZFW/ZHU/ZID/ZKC/ZME/ZOB/ZTL</t>
  </si>
  <si>
    <t>vATCSCC ADVZY 002 DCC 07/16/2021 TEXAS HOTLINE_FYI
EVENT TIME: 16/2223 - 17/0300
CONSTRAINED FACILITIES: ZME/ZHU/ZID
THE TEXAS HOTLINE IS BEING ACTIVATED TO ADDRESS VOLUME IN
ZME/ZHU/ZID. THE LOCATION IS THE VATUSA TEAMSPEAK, TEXAS HOTLINE,
(TS.VATUSA.CLOUD) NO PIN. PARTICIPATION IS MANDATORY FOR
ZAU/ZDC/ZFW/ZHU/ZID/ZKC/ZME/ZOB/ZTL. AFFECTED MAJOR UNDERLYING
FACILITIES ARE STRONGLY ENCOURAGED TO ATTEND. ALL OTHER PARTICIPANTS
ARE WELCOME TO JOIN. PLEASE MESSAGE THE NOM IF YOU HAVE ISSUES OR
QUESTIONS.
162223 - 170300
21/07/16 22:23</t>
  </si>
  <si>
    <t>Jeremy P | ZNY C1 ï¿½ 07/16/2021 18:25</t>
  </si>
  <si>
    <t>vATCSCC ADVZY 001 DCC 07/17/2021 TEXAS HOTLINE_FYI
EVENT TIME: 16/2223 - 17/0224
CONSTRAINED FACILITIES: ZME/ZHU/ZID
THE TEXAS HOTLINE IS NOW TERMINATED.
162223 - 170224
21/07/17 02:24</t>
  </si>
  <si>
    <t>Erik Q | ZMA C3 ï¿½ 07/16/2021 22:23</t>
  </si>
  <si>
    <t>vATCSCC ADVZY 002 DCC 07/17/2021 OPERATIONS PLAN
EVENT TIME: 17/1800 AND LATER
____________________________________________________________________
TONIGHT'S ATLANTA EVENT BEGINS AT 2300Z BUT FACILITIES ARE
ENCOURAGED TO STAFF ACCORDINGLY SO THAT ARRIVALS IN THE 23Z HOUR ARE
CONTROLLED AND SPACED APPROPRIATELY. EXPECT AN ACTIVE WEATHER
SCENARIO ACROSS MUCH OF THE EASTERN U.S. HERE ARE THE OPERATIONAL
GOALS:
- MANAGE ATL AIRPORT OPERATIONS TO KEEP AIRBORNE ARRIVAL DELAYS TO
  LESS THAN 30 MINUTES.
- MANAGE INTERNAL AND TIER 1 AIRPORT OPERATIONS TO KEEP DEPARTURE
  DELAYS TO LESS THAN 30 MINUTES.
STMCS/TMUS SHOULD PUBLISH NTML RESTRICTIONS PROACTIVELY.
____________________________________________________________________
TERMINAL CONSTRAINTS:
EASTERN U.S. - WX/TSTMS
EWR RWY 04R/22L CLOSURE THROUGH 10/02/2021 0359Z
DAL RWY 13R/31L CLOSURE THROUGH 02/21/2021 2300Z
TERMINAL ACTIVE:
NONE
TERMINAL PLANNED:
AFTER 2300    -ATL GS POSSIBLE
AFTER 2300    -ZTL2 (-ZAB) TRACONS CFR/METERING PROBABLE
AFTER 2300    -ZTL2 (-ZAB) TRACONS MIT EXPECTED
AFTER 2300    -UNKN ACE/SUPPORT POSSIBLE
ENROUTE CONSTRAINTS:
EASTERN U.S. - WX/TSTMS
ENROUTE ACTIVE:
UNTIL 0300    -ZTL ACE/SUPPORT
ENROUTE PLANNED:
AFTER 2100    -ZTL2 (-ZAB) MIT/CFR/METERING POSSIBLE
AFTER 2200    -ZTL2 (-ZAB) MIT/CFR/METERING PROBABLE
AFTER 2300    -ZTL REROUTES/SWAP/CDR POSSIBLE
AFTER 2300    -ZTL ADDL ACE/SUPPORT POSSIBLE
KNOWN GROUP FLIGHTS:
SEE VATS.IM/PERTI
DCC STAFFING:
DCC NOM/VATUSA9: JEREMY PETERSON (HP)
171800 AND LATER
21/07/17 18:00</t>
  </si>
  <si>
    <t>Jeremy P | ZNY C1 ï¿½ 07/17/2021 14:07</t>
  </si>
  <si>
    <t>ZBW/ZDC/ZHU/ZID/ZJX/ZMA/ZME/ZNY/ZTL</t>
  </si>
  <si>
    <t>vATCSCC ADVZY 003 DCC 07/17/2021 ATLANTA HOTLINE_FYI
EVENT TIME: 17/2201 - 18/0300
CONSTRAINED FACILITIES: ZTL
THE ATLANTA HOTLINE IS BEING ACTIVATED TO ADDRESS VOLUME/WX IN
ATLANTA. THE LOCATION IS THE VATUSA TEAMSPEAK, ATLANTA HOTLINE,
(TS.VATUSA.CLOUD) NO PIN. PARTICIPATION IS EXPECTED FOR
ZBW/ZDC/ZHU/ZID/ZJX/ZMA/ZME/ZNY/ZTL. AFFECTED MAJOR UNDERLYING
FACILITIES ARE STRONGLY ENCOURAGED TO ATTEND. ALL OTHER PARTICIPANTS
ARE WELCOME TO JOIN. PLEASE MESSAGE THE NOM IF YOU HAVE ISSUES OR
QUESTIONS.
172201 - 180300
21/07/17 22:01</t>
  </si>
  <si>
    <t>Jeremy P | ZNY C1 ï¿½ 07/17/2021 18:03</t>
  </si>
  <si>
    <t>ZBW/ZNY/ZDC DEPARTURES TO KATL</t>
  </si>
  <si>
    <t>vATCSCC ADVZY 004 DCC 07/17/2021 ROUTE RQD
NAME: NE_TO_ATL
CONSTRAINED AREA: ZTL
REASON: WEATHER / THUNDERSTORMS
INCLUDE TRAFFIC: ZBW/ZNY/ZDC DEPARTURES TO KATL
FACILITIES INCLUDED: ZBW/ZDC/ZNY/ZTL
FLIGHT STATUS: ALL_FLIGHTS
VALID: ETD 172203 TO 180300
PROBABILITY OF EXTENSION: LOW
REMARKS: ALL FLIGHTS FROM THE NORTHEAST MUST USE J48 TO GET TO ATL
         (MEANING J174/OVERWATER ROUTES ARE NOT PERMITTED) TO
         PROTECT ZJX-ZTL TRAFFIC. PLEASE BE COGNIZANT OF FURTHER
         ADVZYS/REROUTES SHOULD THEY BE PUBLISHED.
ASSOCIATED RESTRICTIONS: 
MODIFICIATIONS: 
ROUTES: 
ORIG       DEST    ROUTE
----       ----    -----
ZBW        ATL     &gt;BASYE Q448 PTW J48 FLASK&lt; OZZZI1
ZNY (-PHL) ATL     &gt;BYRDD J48 FLASK&lt; OZZZI1
PHL        ATL     &gt;STOEN REEFI EMI J48 FLASK&lt; OZZZI1
ZDC        ATL     &gt;FLASK&lt; OZZZI1
TMI ID: RRDCC004
172203-180300
21/07/17 22:03</t>
  </si>
  <si>
    <t>vATCSCC ADVZY 001 DCC 07/18/2021 ATLANTA HOTLINE_FYI
EVENT TIME: 17/2201 - 18/0203
CONSTRAINED FACILITIES: ZTL
THE ATLANTA HOTLINE REMAINS UP FOR COORDINATION BUT THE COMMAND
CENTER IS NO LONGER MONITORING.
172201 - 180203
21/07/18 02:03</t>
  </si>
  <si>
    <t>Jeremy P | ZNY C1 ï¿½ 07/17/2021 22:05</t>
  </si>
  <si>
    <t>vATCSCC ADVZY 001 DCC 07/23/2021 OPERATIONS PLAN
EVENT TIME: 23/1851 AND LATER
____________________________________________________________________
SUMMER SIZZLE FNO BEGINS AT 2300Z AND FEATURES DFW, DEN, AND ATL,
ALL OF WHICH HAVE HIGH CAPACITY. FACILITIES ARE EXPECTING TACTICAL
INTERNAL MANAGEMENT OF THE TRACONS TO MANAGE/BALANCE VOLUME. HERE
ARE THE TWO OPERATIONAL GOALS:
- MANAGE DFW AIRPORT OPERATIONS TO KEEP DEPARTURE AND AIRBORNE
  ARRIVAL DELAYS TO LESS THAN 30 MINUTES.
- MANAGE DEN/ATL AIRPORT OPERATIONS TO KEEP DEPARTURE AND AIRBORNE
  ARRIVAL DELAYS TO LESS THAN 15 MINUTES, PER AIRPORT. 
____________________________________________________________________
TERMINAL CONSTRAINTS:
EWR RWY 04R/22L CLOSURE THRU 10/02/2021 0359Z
DAL RWY 13R/31L CLOSURE THRU 02/21/2022 2300Z
TERMINAL ACTIVE:
UNTIL 0300    -D10/D01 ACE/SUPPORT
TERMINAL PLANNED:
AFTER 2200    -D10/D01/A80 CFR/METERING/MIT POSSIBLE
AFTER 2300    -DFW/ATL/DEN GS POSSIBLE
ENROUTE CONSTRAINTS:
NAS-WIDE - ROUTE MISMATCHES/BAD ROUTES
ENROUTE ACTIVE:
UNTIL 0300    -ZDV ACE/SUPPORT
ENROUTE PLANNED:
AFTER 2100    -ZFW/ZME/ZTL/ZKC/ZAB/ZDV REROUTES POSSIBLE
AFTER 2300    -ZFW/ZME/ZTL/ZKC/ZAB/ZDV CFR/METERING/MIT POSSIBLE
AFTER 2300    -ZKC ACE/SUPPORT POSSIBLE
KNOWN GROUP FLIGHTS:
SEE VATS.IM/PERTI
DCC STAFFING:
DCC NOM/VATUSA9: JEREMY PETERSON (HP)
231851 AND LATER
21/07/23 18:51</t>
  </si>
  <si>
    <t>Jeremy P | ZNY C1 ï¿½ 07/23/2021 14:57</t>
  </si>
  <si>
    <t>ZAB/ZDV/ZFW/ZKC/ZME/ZTL</t>
  </si>
  <si>
    <t>TMU HOTLINE_FYI</t>
  </si>
  <si>
    <t>vATCSCC ADVZY 002 DCC 07/23/2021 TMU HOTLINE_FYI
EVENT TIME: 23/2234 - 24/0300
CONSTRAINED FACILITIES: ZDV/ZFW/ZTL/ZKC
THE TMU HOTLINE IS BEING ACTIVATED TO ADDRESS THE FNO IN
DFW/DEN/ATL. THE LOCATION IS THE VATCAN TS, "TMU HANG" CHANNEL,
(TS.VATCAN.CA), NO PIN. PARTICIPATION IS MANDATORY FOR
ZAB/ZDV/ZFW/ZKC/ZME/ZTL. AFFECTED MAJOR UNDERLYING FACILITIES ARE
STRONGLY ENCOURAGED TO ATTEND. ALL OTHER PARTICIPANTS ARE WELCOME
TO JOIN. PLEASE MESSAGE THE NOM IF YOU HAVE ISSUES OR QUESTIONS.
232234 - 240300
21/07/23 22:34</t>
  </si>
  <si>
    <t>Jeremy P | ZNY C1 ï¿½ 07/23/2021 18:37</t>
  </si>
  <si>
    <t>vATCSCC ADVZY 001 DCC 07/24/2021 TMU HOTLINE_FYI
EVENT TIME: 23/2234 - 24/0247
CONSTRAINED FACILITIES: ZDV/ZFW/ZTL/ZKC
THE TMU HOTLINE IS NOW TERMINATED.
232234 - 240247
21/07/24 02:47</t>
  </si>
  <si>
    <t>Jeremy P | ZNY C1 ï¿½ 07/23/2021 22:47</t>
  </si>
  <si>
    <t>vATCSCC ADVZY 002 DCC 07/24/2021 OPERATIONS PLAN
EVENT TIME: 24/1759 AND LATER
____________________________________________________________________
EWR 30 HOURS EVENT STARTS AT 21Z. TMU ACTIVITIES ARE EXPECTED TO
OCCUR BETWEEN 23Z AND 03Z, BUT MAY BLEED OVER (OR SLIGHTLY BEFORE)
IF VOLUME DICTATES. HERE ARE THE OPERATIONAL GOALS:
- MANAGE EWR AIRPORT OPERATIONS TO KEEP DEPARTURE AND AIRBORNE
  ARRIVAL DELAYS TO LESS THAN 15 MINUTES WHEN ALL RUNWAYS ARE OPEN.
- MANAGE EWR AIRPORT OPERATIONS TO KEEP DEPARTURE AND AIRBORNE
  ARRIVAL DELAYS TO LESS THAN 45 MINUTES WHEN ANY RUNWAY IS CLOSED.
____________________________________________________________________
TERMINAL CONSTRAINTS:
EWR RWY 04R/22L CLOSURE THRU 10/02/2021 0359Z
DAL RWY 13R/31L CLOSURE THRU 02/21/2022 2300Z
TERMINAL ACTIVE:
NONE
TERMINAL PLANNED:
AFTER 2100    -N90/PHL/A90/A80/PCT/D21/PIT/CLE/YYZ/RDU/CLT
               CFR/METERING POSSIBLE
AFTER 2100    -N90/PHL/A90/A80/PCT/D21/PIT/CLE/YYZ/RDU/CLT MIT
               POSSIBLE
AFTER 2300    -EWR GS POSSIBLE
ENROUTE CONSTRAINTS:
NONE
ENROUTE ACTIVE:
NONE
ENROUTE PLANNED:
AFTER 2100    -ZNY/ZBW/ZOB/ZDC CFR/METERING POSSIBLE
AFTER 2200    -ZNY/ZBW/ZOB/ZDC MIT POSSIBLE
AFTER 2300    -ZNY/ZBW/ZOB/ZDC CFR/METERING PROBABLE
KNOWN GROUP FLIGHTS:
SEE VATS.IM/PERTI
DCC STAFFING:
DCC NOM/VATUSA9: JEREMY PETERSON (HP)
241759 AND LATER
21/07/24 17:59</t>
  </si>
  <si>
    <t>Jeremy P | ZNY C1 ï¿½ 07/24/2021 14:04</t>
  </si>
  <si>
    <t>ZBW/ZDC/ZNY/ZOB</t>
  </si>
  <si>
    <t>EVENT</t>
  </si>
  <si>
    <t>vATCSCC ADVZY 003 DCC 07/24/2021 TMU HOTLINE_FYI
EVENT TIME: 24/2231 - 25/0300
CONSTRAINED FACILITIES: ZNY
THE TMU HOTLINE IS BEING ACTIVATED TO ADDRESS EVENT VOLUME IN
THE NY METRO. THE LOCATION IS THE VATCAN TS, "TMU HANG" CHANNEL,
(TS.VATCAN.CA) NO PIN. PARTICIPATION IS MANDATORY FOR
ZBW/ZDC/ZNY/ZOB. AFFECTED MAJOR UNDERLYING FACILITIES ARE STRONGLY
ENCOURAGED TO ATTEND. ALL OTHER PARTICIPANTS ARE WELCOME TO JOIN.
PLEASE MESSAGE THE NOM IF YOU HAVE ISSUES OR QUESTIONS.
242231 - 250300
21/07/24 22:31</t>
  </si>
  <si>
    <t>Jeremy P | ZNY C1 ï¿½ 07/24/2021 18:40</t>
  </si>
  <si>
    <t>vATCSCC ADVZY 003 DCC 07/24/2021 TMU HOTLINE_FYI
EVENT TIME: 24/2231 - 25/0042
CONSTRAINED FACILITIES: ZNY
THE TMU HOTLINE IS NOW TERMINATED. USERS MAY STILL COORDINATE VIA
THE HOTLINE OR MAY REVERT TO NORMAL PROCEDURES.
242231 - 250042
21/07/25 00:42</t>
  </si>
  <si>
    <t>Jeremy P | ZNY C1 ï¿½ 07/24/2021 20:42</t>
  </si>
  <si>
    <t>vATCSCC ADVZY 001 DCC 07/31/2021 OPERATIONS PLAN
EVENT TIME: 31/2001 AND LATER
____________________________________________________________________
ZDV ARTCC IS HOSTING SATURDAY NIGHT OPERATIONS STARTING AT 2359Z AND
FEATURING DEN ONLY. HERE ARE THE OPERATIONAL GOALS:
- MANAGE DEN AIRPORT OPERATIONS TO KEEP DEPARTURE AND AIRBORNE
  ARRIVAL DELAYS TO LESS THAN 15 MINUTES COMBINED.
- PROACTIVELY MANAGE THE DEN SURFACE TO KEEP DEPARTURE AND ARRIVAL
  TAXI TIMES TO LESS THAN 15 MINUTES ABOVE UNIMPEDED TAXI TIMES.
____________________________________________________________________
TERMINAL CONSTRAINTS:
EWR RWY 04R/22L CLOSED UNTIL 10/02/2021 0359Z
DAL RWY 13R/31L CLOSED UNTIL 02/21/2022 2300Z
TERMINAL ACTIVE:
UNTIL 0400    -D01 ACE/SUPPORT
TERMINAL PLANNED:
AFTER 0000    -DEN GS POSSIBLE
AFTER 0000    -D01/S46/P50/SCT/L30/M98 CFR/METERING/MIT POSSIBLE
AFTER 0000    -P50 ACE/SUPPORT POSSIBLE
ENROUTE CONSTRAINTS:
ZDV/ZMP/ZKC - WX/TSTMS
ENROUTE ACTIVE:
UNTIL 0400    -ZDV/ZAB ACE/SUPPORT
ENROUTE PLANNED:
AFTER 2200    -ZDV/ZAB/ZLA/ZLC/ZOA/ZSE/ZMP/ZKC CFR/METERING/MIT
               POSSIBLE
AFTER 0000    -ZDV/ZAB/ZLA/ZLC/ZOA/ZSE/ZMP/ZKC REROUTES POSSIBLE
KNOWN GROUP FLIGHTS:
SEE VATS.IM/PERTI
DCC STAFFING:
DCC NOM/VATUSA9: JEREMY PETERSON (HP)
312001 AND LATER
21/07/31 20:01</t>
  </si>
  <si>
    <t>Jeremy P | ZNY C1 ï¿½ 07/31/2021 16:06</t>
  </si>
  <si>
    <t>ZAB/ZDV/ZKC/ZLA/ZLC/ZMP</t>
  </si>
  <si>
    <t>vATCSCC ADVZY 002 DCC 07/31/2021 WEST COAST HOTLINE_FYI
EVENT TIME: 31/2325 - 01/0400
CONSTRAINED FACILITIES: ZDV
THE WEST COAST HOTLINE IS BEING ACTIVATED TO ADDRESS VOLUME IN
ZDV. THE LOCATION IS THE VATUSA TEAMSPEAK, WEST COAST
HOTLINE, (TS.VATUSA.NET) NO PIN. PARTICIPATION IS MANDATORY FOR
ZAB/ZDV/ZKC/ZLA/ZLC/ZMP. AFFECTED MAJOR UNDERLYING FACILITIES ARE
STRONGLY ENCOURAGED TO ATTEND. ALL OTHER PARTICIPANTS ARE WELCOME TO
JOIN. PLEASE MESSAGE THE NOM IF YOU HAVE ISSUES OR QUESTIONS.
312325 - 010400
21/07/31 23:25</t>
  </si>
  <si>
    <t>Jeremy P | ZNY C1 ï¿½ 07/31/2021 19:27</t>
  </si>
  <si>
    <t>vATCSCC ADVZY 001 DCC 08/01/2021 WEST COAST HOTLINE_FYI
EVENT TIME: 31/2325 - 01/0331
CONSTRAINED FACILITIES: ZDV
THE WEST COAST HOTLINE IS NOW TERMINATED.
312325 - 010331
21/08/01 03:31</t>
  </si>
  <si>
    <t>Jeremy P | ZNY C1 ï¿½ 07/31/2021 23:32</t>
  </si>
  <si>
    <t>vATCSCC ADVZY 001 DCC 08/06/2021 OPERATIONS PLAN
EVENT TIME: 06/2015 AND LATER
____________________________________________________________________
HOT PLANE SUMMER FNO FEATURES SFO, RNO, SLC, SEA, AND PDX AND STARTS
AT 23Z. HERE IS THE OPERATIONAL GOAL:
- MANAGE SFO/SEA/SLC/RNO/PDX EVENT OPERATIONS TO KEEP DEPARTURE AND
  AIRBORNE ARRIVAL DELAYS TO LESS THAN 15 MINUTES.
____________________________________________________________________
TERMINAL CONSTRAINTS:
WEST COAST - SMOKE
EWR RUNWAY 04R/22L CLOSURE
DAL RUNWAY 13R/31L CLOSURE
TERMINAL ACTIVE:
NONE
TERMINAL PLANNED:
AFTER 2300    -SEA/PDX/SFO/RNO/SLC GS POSSIBLE
AFTER 2300    -S46/P80/NCT/SCT/S56/D01/P50/L30 CFR/METERING/MIT
               EXPECTED
AFTER 2300    -ACE/SUPPORT POSSIBLE
ENROUTE CONSTRAINTS:
NONE
ENROUTE ACTIVE:
UNTIL 0300    -ZOA ACE/SUPPORT
ENROUTE PLANNED:
AFTER 2200    -ZOA/ZLC/ZSE/ZLA/ZAB/ZDV CFR/METERING/MIT POSSIBLE
AFTER 2300    -ZOA/ZLC/ZSE/ZLA/ZAB/ZDV CFR/METERING/MIT EXPECTED
AFTER 2300    -ZOA/ZLC/ZSE/ZLA/ZAB REROUTES POSSIBLE
AFTER 2300    -ACE/SUPPORT POSSIBLE
KNOWN GROUP FLIGHTS:
SEE VATS.IM/PERTI
DCC STAFFING:
DCC NOM/VATUSA9: JEREMY PETERSON (HP)
062015 AND LATER
21/08/06 20:15</t>
  </si>
  <si>
    <t>Jeremy P | ZNY C1 ï¿½ 08/06/2021 16:29</t>
  </si>
  <si>
    <t>vATCSCC ADVZY 002 DCC 08/06/2021 ROUTE RQD
NAME: SLC_TO_SFO
CONSTRAINED AREA: ZOA
REASON: VOLUME / VOLUME
INCLUDE TRAFFIC: KSLC DEPARTURES TO KSFO
FACILITIES INCLUDED: ZLC/ZOA
FLIGHT STATUS: ALL_FLIGHTS
VALID: ETD 062300 TO 070300
PROBABILITY OF EXTENSION: LOW
REMARKS: 
ASSOCIATED RESTRICTIONS: 
MODIFICIATIONS: 
ROUTES: 
ORIG    DEST    ROUTE
----    ----    -----
SLC     SFO     DEZRT1 &gt;MVA INYOE&lt; DYAMD5
TMI ID: RRDCC002
062300-070300
21/08/06 22:07</t>
  </si>
  <si>
    <t>Jeremy P | ZNY C1 ï¿½ 08/06/2021 18:09</t>
  </si>
  <si>
    <t>ZDV/ZLA/ZLC/ZOA/ZSE</t>
  </si>
  <si>
    <t>vATCSCC ADVZY 003 DCC 08/06/2021 WEST COAST HOTLINE_FYI
EVENT TIME: 06/2228 - 07/0300
CONSTRAINED FACILITIES: WEST COAST
THE WEST COAST HOTLINE IS BEING ACTIVATED TO ADDRESS FNO IN
ZOA/ZSE/ZLC. THE LOCATION IS THE VATUSA TEAMSPEAK, WEST COAST
HOTLINE, (TS.VATUSA.NET) NO PIN. PARTICIPATION IS MANDATORY FOR
ZDV/ZLA/ZLC/ZOA/ZSE. AFFECTED MAJOR UNDERLYING FACILITIES ARE
STRONGLY ENCOURAGED TO ATTEND. ALL OTHER PARTICIPANTS ARE WELCOME TO
JOIN. PLEASE MESSAGE THE NOM IF YOU HAVE ISSUES OR QUESTIONS.
062228 - 070300
21/08/06 22:28</t>
  </si>
  <si>
    <t>Jeremy P | ZNY C1 ï¿½ 08/06/2021 18:30</t>
  </si>
  <si>
    <t>vATCSCC ADVZY 001 DCC 08/07/2021 WEST COAST HOTLINE_FYI
EVENT TIME: 06/2228 - 07/0322
CONSTRAINED FACILITIES: WEST COAST
THE WEST COAST HOTLINE IS NOW TERMINATED.
062228 - 070322
21/08/07 03:22</t>
  </si>
  <si>
    <t>Jeremy P | ZNY C1 ï¿½ 08/06/2021 23:22</t>
  </si>
  <si>
    <t>vATCSCC ADVZY 001 DCC 08/13/2021 OPERATIONS PLAN
EVENT TIME: 13/1647 AND LATER
____________________________________________________________________
ATLANTIC ROUTE MADNESS FNO STARTS AT 23Z FEATURING MIA, FLL, MCO,
JAX, RDU, AND IAD. PILOTS SHOULD BE AWARE OF ADVISORIES
ENCAPSULATING ROUTING PREFERENCES. HERE ARE THE OPERATIONAL GOALS:
- MANAGE MIA/FLL/MCO/JAX/IAD/RDU AIRPORT OPERATIONS TO KEEP
  DEPARTURE AND AIRBORNE ARRIVAL DELAYS TO LESS THAN 15 MINUTES
  COMBINED PER AIRPORT.
- MANAGE ZJX/ZMA/ZDC/ZTL EN ROUTE OPERATIONS TO KEEP OFF-ROUTE DELAY
  VECTORS TO LESS THAN 25 NM.
TMUS SHOULD POST THEIR RESTRICTIONS TO NTML IN A TIMELY MANNER.
____________________________________________________________________
TERMINAL CONSTRAINTS:
EAST COAST - WX/TSTMS
SEE VATS.IM/PERTI FOR RUNWAY CLOSURES
TERMINAL ACTIVE:
NONE
TERMINAL PLANNED:
AFTER 2200    -PCT/RDU/PHL/N90/A80/CLT/F11/JAX/MIA/PBI/TPA
               CFR/METERING/MIT POSSIBLE
AFTER 2300    -PCT/RDU/PHL/N90/A80/CLT/F11/JAX/MIA/PBI/TPA
               CFR/METERING/MIT PROBABLE
AFTER 2300    -IAD/RDU/JAX/MCO/MIA/FLL GS POSSIBLE
ENROUTE CONSTRAINTS:
EAST COAST - WX/TSTMS
ENROUTE ACTIVE:
UNTIL 0300    -ZJX ACE SUPPORT
ENROUTE PLANNED:
AFTER 2200    -ZDC/ZJX/ZMA/ZTL/ZBW/ZNY/ZID REROUTES EXPECTED
AFTER 2200    -ZDC/ZJX/ZMA/ZTL/ZBW/ZNY/ZID CFR/METERING/MIT
               POSSIBLE
AFTER 2300    -ZDC/ZJX/ZMA/ZTL/ZBW/ZNY/ZID CFR/METERING/MIT
               PROBABLE
AFTER 2300    -ACE/SUPPORT POSSIBLE
KNOWN GROUP FLIGHTS:
SEE VATS.IM/PERTI
DCC STAFFING:
DCC NOM/VATUSA9: JEREMY PETERSON (HP)
131647 AND LATER
21/08/13 16:47</t>
  </si>
  <si>
    <t>Jeremy P | ZNY C1 ï¿½ 08/13/2021 12:54</t>
  </si>
  <si>
    <t>vATCSCC ADVZY 002 DCC 08/13/2021 ROUTE RMD
NAME: ATLANTIC_ROUTES
CONSTRAINED AREA: ZDC/ZJX/ZMA
REASON: VOLUME / VOLUME
INCLUDE TRAFFIC: UNKN DEPARTURES TO UNKN
FACILITIES INCLUDED: ZBW/ZDC/ZJX/ZMA/ZNY/ZTL
FLIGHT STATUS: ALL_FLIGHTS
VALID: ETD 132200 TO 140300
PROBABILITY OF EXTENSION: LOW
REMARKS: PILOTS SHOULD FILE USER PREFERRED TRAJECTORIES (UPT) TO
         JOIN (BEFORE AND/OR AFTER) THESE ROUTES.
         UNKN ORIGINS CAPTURE ANY DEP/ARR FACILITY.
ASSOCIATED RESTRICTIONS: 
MODIFICIATIONS: 
ROUTES: 
ORIG    DEST    ROUTE
----    ----    -----
ATL     MIA     JUULI SSCOT5
MCO     MIA     MLB HILEY7
UNKN    MIA     DIW AR22 JORAY HILEY7
UNKN    MIA     OMN HILEY7
ATL     FLL     BALKE JINGL6
MCO     FLL     MLB FISEL7
UNKN    FLL     ILM AR21 CRANS FISEL7
UNKN    FLL     OMN FISEL7
ZDC     MCO     IGARY Q85 LPERD OMN CWRLD4
ZBW ZNY MCO     ILM AR15 HIBAC CWRLD4
UNKN    JAX     ESENT LUNNI1
MIA     IAD     GRUBR AR16 ILM
MCO     IAD     VIYAP Q87 JROSS
MIA     RDU     GRUBR AR16 SEELO GARIC BLOGS3
TMI ID: RRDCC002
132200-140300
21/08/13 16:54</t>
  </si>
  <si>
    <t>Jeremy P | ZNY C1 ï¿½ 08/13/2021 13:09</t>
  </si>
  <si>
    <t>A80/F11/MIA/PCT/RDU/ZDC/ZJX/ZMA/ZTL</t>
  </si>
  <si>
    <t>vATCSCC ADVZY 003 DCC 08/13/2021 FLORIDA HOTLINE_FYI
EVENT TIME: 13/2232 - 14/0300
CONSTRAINED FACILITIES: 
THE FLORIDA HOTLINE IS BEING ACTIVATED TO ADDRESS VOLUME IN
ATLANTIC CST. THE LOCATION IS THE VATUSA TEAMSPEAK, FLORIDA HOTLINE,
(TS.VATUSA.NET) NO PIN. PARTICIPATION IS MANDATORY FOR
A80/F11/MIA/PCT/RDU/ZDC/ZJX/ZMA/ZTL. AFFECTED MAJOR UNDERLYING
FACILITIES ARE STRONGLY ENCOURAGED TO ATTEND. ALL OTHER PARTICIPANTS
ARE WELCOME TO JOIN. PLEASE MESSAGE THE NOM IF YOU HAVE ISSUES OR
QUESTIONS.
132232 - 140300
21/08/13 22:32</t>
  </si>
  <si>
    <t>Jeremy P | ZNY C1 ï¿½ 08/13/2021 18:36</t>
  </si>
  <si>
    <t>vATCSCC ADVZY 001 DCC 08/14/2021 OPERATIONS PLAN
EVENT TIME: 14/2103 AND LATER
____________________________________________________________________
PHILLY 1 RUNWAY STARTS IN JUST UNDER 2 HOURS. HERE ARE THE
OPERATIONAL GOALS:
- MANAGE PHL AIRPORT OPERATIONS TO KEEP AIRBORNE ARRIVAL DELAYS TO
  LESS THAN 45 MINUTES AND DEPARTURE DELAYS TO LESS THAN 15 MINUTES.
- MANAGE ZNY AND ZNY1 EN ROUTE OPERATIONS TO MAINTAIN AND STAGE
  VOLUME WITHIN 1 HOUR FLYING TIME OF PHL.
____________________________________________________________________
TERMINAL CONSTRAINTS:
SEE VATS.IM/PERTI FOR RUNWAY CLOSURES.
PHL EXPECTS TO USE 27R.
TERMINAL ACTIVE:
NONE
TERMINAL PLANNED:
AFTER 2300    -PHL GS PROBABLE
AFTER 2300    -ZNY2 (-ZMP) TRACONS CFR/METERING/MIT EXPECTED
ENROUTE CONSTRAINTS:
EAST COAST - WX/TSTMS
ENROUTE ACTIVE:
NONE
ENROUTE PLANNED:
AFTER 2200    -ZNY/ZOB/ZBW/ZDC/ZID/ZAU/ZJX/ZTL REROUTES POSSIBLE
AFTER 2200    -ZNY2 (-ZMP) CFR/METERING/MIT EXPECTED
KNOWN GROUP FLIGHTS:
SEE VATS.IM/PERTI
DCC STAFFING:
DCC NOM/VATUSA9: JEREMY PETERSON (HP)
142103 AND LATER
21/08/14 21:03</t>
  </si>
  <si>
    <t>Jeremy P | ZNY C1 ï¿½ 08/14/2021 17:09</t>
  </si>
  <si>
    <t>PHL/ZBW/ZDC/ZNY/ZOB</t>
  </si>
  <si>
    <t>vATCSCC ADVZY 002 DCC 08/14/2021 NY METRO HOTLINE_FYI
EVENT TIME: 14/2218 - 15/0300
CONSTRAINED FACILITIES: ZNY
THE NY METRO HOTLINE IS BEING ACTIVATED TO ADDRESS VOLUME IN
PHL. THE LOCATION IS THE VATUSA TEAMSPEAK, NY METRO HOTLINE,
(TS.VATUSA.NET) NO PIN. PARTICIPATION IS MANDATORY FOR
PHL/ZBW/ZDC/ZNY/ZOB. AFFECTED MAJOR UNDERLYING FACILITIES ARE
STRONGLY ENCOURAGED TO ATTEND. ALL OTHER PARTICIPANTS ARE WELCOME TO
JOIN. PLEASE MESSAGE THE NOM IF YOU HAVE ISSUES OR QUESTIONS.
142218 - 150300
21/08/14 22:18</t>
  </si>
  <si>
    <t>Jeremy P | ZNY C1 ï¿½ 08/14/2021 18:20</t>
  </si>
  <si>
    <t>ZBW DEPARTURES TO KPHL</t>
  </si>
  <si>
    <t>vATCSCC ADVZY 002 DCC 08/14/2021 ROUTE RQD
NAME: ZBW_TO_PHL_SPUDS
CONSTRAINED AREA: ZNY
REASON: VOLUME / VOLUME
INCLUDE TRAFFIC: ZBW DEPARTURES TO KPHL
FACILITIES INCLUDED: ZBW/ZNY
FLIGHT STATUS: ALL_FLIGHTS TIME+10
VALID: ETD 142330 TO 150130
PROBABILITY OF EXTENSION: MEDIUM
REMARKS: 
ASSOCIATED RESTRICTIONS: 
MODIFICIATIONS: REMOVES PVD. EXTENDED TO 0130.
ROUTES: 
ORIG            DEST    ROUTE
----            ----    -----
BOS             PHL     REVSS4 &gt;REVSS CTR DNY&lt; SPUDS4
ZBW (-BOS -PVD) PHL     &gt;DNY&lt; SPUDS4
TMI ID: RRDCC002
142330-150130
21/08/14 23:30</t>
  </si>
  <si>
    <t>Jeremy P | ZNY C1 ï¿½ 08/14/2021 19:34</t>
  </si>
  <si>
    <t>vATCSCC ADVZY 001 DCC 08/15/2021 REROUTE CANCELLATION
ZBW_TO_PHL_SPUDS HAS BEEN CANCELLED.
REMARKS: CANCELS ADVZY 002.
142330 - 150059
21/08/15 00:59</t>
  </si>
  <si>
    <t>Jeremy P | ZNY C1 ï¿½ 08/14/2021 20:59</t>
  </si>
  <si>
    <t>vATCSCC ADVZY 002 DCC 08/15/2021 NY METRO HOTLINE_FYI
EVENT TIME: 14/2218 - 15/0312
CONSTRAINED FACILITIES: ZNY
THE NY METRO HOTLINE IS NOW TERMINATED.
142218 - 150312
21/08/15 03:12</t>
  </si>
  <si>
    <t>Jeremy P | ZNY C1 ï¿½ 08/14/2021 23:12</t>
  </si>
  <si>
    <t>vATCSCC ADVZY 001 DCC 08/28/2021 OPERATIONS PLAN
EVENT TIME: 28/1802 AND LATER
____________________________________________________________________
THE I-35 FNO FEATURES DFW, DAL, MCI, AND MSP. SWAP IS EXPECTED BUT
TRAFFIC IS EXPECTED TO BE RELATIVELY DISTRIBUTED. ATTENTION WILL BE
PAID TO ENSURING THE EN ROUTE ENVIRONMENT IS EFFICIENT. THIS IS THE
OPERATIONAL GOAL:
- MANAGE MSP/MCI/DFW/DAL AIRPORT OPERATIONS TO KEEP DEPARTURE AND
  AIRBORNE ARRIVAL DELAYS TO LESS THAN 30 MINUTES EACH DUE TO TMIS.
____________________________________________________________________
TERMINAL CONSTRAINTS:
DAL RWY 13R/31L CLSD UNTIL 02/21/2022
MCI RWY 01L/19R CLSD
ALL ELSE SEE VATS.IM/PERTI
TERMINAL ACTIVE:
UNTIL 0300    -D10 ACE/SUPPORT
TERMINAL PLANNED:
AFTER 2300    -MSP/DFW/DAL/MCI GS POSSIBLE
AFTER 2300    -M98/D10/MCI/T75/C90/D01/I90 CFR/METERING/MIT
               POSSIBLE
ENROUTE CONSTRAINTS:
MIDWEST - WX/TSTMS
ENROUTE ACTIVE:
UNTIL 0300    -ZFW ACE/SUPPORT
ENROUTE PLANNED:
AFTER 2200    -ZMP SWAP PROBABLE
AFTER 2200    -ZMP/ZKC/ZFW/ZME/ZAU REROUTES POSSIBLE
AFTER 2300    -ZMP SWAP EXPECTED
AFTER 2300    -ZMP/ZFW/ZKC/ZAU/ZME/ZHU/ZDV CFR/METERING/MIT
               EXPECTED
KNOWN GROUP FLIGHTS:
SEE VATS.IM/PERTI
DCC STAFFING:
DCC NOM/VATUSA9: JEREMY PETERSON (HP)
271802 AND LATER
21/08/27 18:02</t>
  </si>
  <si>
    <t>Jeremy P | ZNY C1 ï¿½ 08/28/2021 14:18</t>
  </si>
  <si>
    <t>ZAU/ZFW/ZKC/ZME/ZMP</t>
  </si>
  <si>
    <t>vATCSCC ADVZY 002 DCC 08/28/2021 TEXAS HOTLINE_FYI
EVENT TIME: 28/2235 - 28/0300
CONSTRAINED FACILITIES: ZMP/ZKC/ZFW
THE TEXAS HOTLINE IS BEING ACTIVATED TO ADDRESS VOLUME/WX IN
ZMP/ZFW/ZKC. THE LOCATION IS THE VATUSA TEAMSPEAK, TEXAS HOTLINE,
(TS.VATUSA.NET) NO PIN. PARTICIPATION IS MANDATORY FOR
ZAU/ZFW/ZKC/ZME/ZMP. AFFECTED MAJOR UNDERLYING FACILITIES ARE
STRONGLY ENCOURAGED TO ATTEND. ALL OTHER PARTICIPANTS ARE WELCOME TO
JOIN. PLEASE MESSAGE THE NOM IF YOU HAVE ISSUES OR QUESTIONS.
272235 - 280300
21/08/27 22:35</t>
  </si>
  <si>
    <t>Jeremy P | ZNY C1 ï¿½ 08/28/2021 18:36</t>
  </si>
  <si>
    <t>KORD/KMDW/KMSP DEPARTURES TO KORD/KMSP</t>
  </si>
  <si>
    <t>vATCSCC ADVZY 003 DCC 08/28/2021 ROUTE RQD
NAME: C90_MSP_ROUTES
CONSTRAINED AREA: ZMP
REASON: WEATHER / THUNDERSTORMS
INCLUDE TRAFFIC: KORD/KMDW/KMSP DEPARTURES TO KORD/KMSP
FACILITIES INCLUDED: ZAU/ZMP
FLIGHT STATUS: ALL_FLIGHTS
VALID: ETD 272322 TO 280300
PROBABILITY OF EXTENSION: LOW
REMARKS: ORDMSP1N CDR
ASSOCIATED RESTRICTIONS: 
MODIFICIATIONS: 
ROUTES: 
ORIG    DEST    ROUTE
----    ----    -----
C90     MSP     &gt;PMPKN NEATO DLLAN RONIC BAE IDIOM&lt; MUSCL3
MSP     ORD     WLSTN7 &gt;GRB&lt; MADII6
TMI ID: RRDCC003
272322-280300
21/08/27 23:22</t>
  </si>
  <si>
    <t>Jeremy P | ZNY C1 ï¿½ 08/28/2021 19:26</t>
  </si>
  <si>
    <t>(Manual) ZKC ZMP ZFW</t>
  </si>
  <si>
    <t>vATCSCC ADVZY 004 MCI/ZKC 08/28/2021 CDM GROUND STOP
CTL ELEMENT: MCI
ELEMENT TYPE: APT
ADL TIME: 2354Z
GROUND STOP PERIOD: 28/2354Z - 28/0015Z
CUMULATIVE PROGRAM PERIOD: 28/2354Z - 28/0015Z
FLT INCL: ALL_FLIGHTS
DEP FACILITIES INCLUDED: (Manual) ZKC ZMP ZFW
PROBABILITY OF EXTENSION: MEDIUM
IMPACTING CONDITION: VOLUME / VOLUME
COMMENTS: JUST MSP &amp; DFW FOR NOW. DUE 26 RATE.
282354 - 280015
21/08/27 23:54</t>
  </si>
  <si>
    <t>Jeremy P | ZNY C1 ï¿½ 08/28/2021 19:56</t>
  </si>
  <si>
    <t>ZKC/ZFW/ZME/ZHU/ZAU DEPARTURES TO KMSP</t>
  </si>
  <si>
    <t>vATCSCC ADVZY 001 DCC 08/28/2021 ROUTE RQD
NAME: MSP_NO_NITZR
CONSTRAINED AREA: ZMP
REASON: WEATHER / THUNDERSTORMS
INCLUDE TRAFFIC: ZKC/ZFW/ZME/ZHU/ZAU DEPARTURES TO KMSP
FACILITIES INCLUDED: ZAU/ZFW/ZHU/ZKC/ZMP
FLIGHT STATUS: ALL_FLIGHTS
VALID: ETD 280118 TO 280200
PROBABILITY OF EXTENSION: MEDIUM
REMARKS: ROUTE ALL DEPARTING AND AIRBORNE FLIGHTS VIA
         THIS ROUTE.
ASSOCIATED RESTRICTIONS: 
MODIFICIATIONS: 
ROUTES: 
ORIG        DEST    ROUTE
----        ----    -----
ZFW ZKC ZME MSP     &gt;OVR FSD SSWAN&lt; TORGY3
ZHU ZAU
TMI ID: RRDCC001
280118-280200
21/08/28 01:18</t>
  </si>
  <si>
    <t>Jeremy P | ZNY C1 ï¿½ 08/28/2021 21:23</t>
  </si>
  <si>
    <t>vATCSCC ADVZY 002 DCC 08/28/2021 TEXAS HOTLINE_FYI
EVENT TIME: 28/2235 - 28/0310
CONSTRAINED FACILITIES: ZMP/ZKC/ZFW
THE TEXAS HOTLINE IS NOW TERMINATED.
272235 - 280310
21/08/28 03:10</t>
  </si>
  <si>
    <t>Jeremy P | ZNY C1 ï¿½ 08/28/2021 23:10</t>
  </si>
  <si>
    <t>vATCSCC ADVZY 003 DCC 08/28/2021 OPERATIONS PLAN
EVENT TIME: 28/1404 AND LATER
____________________________________________________________________
NORTHERN MIGRATION XVI FEATURES MSP THIS EVENING (23Z START) WITH
EXPECTED TERMINAL AND EN ROUTE WEATHER/THUNDERSTORM IMPACTS. THE
OPERATIONAL GOAL IS THIS:
- MANAGE MSP AIRPORT OPERATIONS TO KEEP DEPARTURE AND AIRBORNE
  ARRIVAL DELAYS TO LESS THAN 45 MINUTES.
____________________________________________________________________
TERMINAL CONSTRAINTS:
UPPER MIDWEST - WX/TSTMS
SEE VATS.IM/PERTI FOR RUNWAY CLOSURES
TERMINAL ACTIVE:
NONE
TERMINAL PLANNED:
AFTER 2200    -MSP GS POSSIBLE
AFTER 2200    -M98/C90/D01/MCI/T75/D21 CFR/METERING/MIT PROBABLE
ENROUTE CONSTRAINTS:
ZAB/ZHU/ZJX/ZTL/ZME/ZDC/ZID/ZAU/ZKC/ZOB/ZMP/ZNY/ZBW - WX/TSTMS
ENROUTE ACTIVE:
NONE
ENROUTE PLANNED:
AFTER 2100    -ZMP/ZAU/ZOB/ZKC/ZDV/ZLC CFR/METERING/MIT POSSIBLE
AFTER 2200    -ZMP SWAP PROBABLE
AFTER 2200    -ZMP/ZAU/ZOB/ZDV/ZKC/ZLC REROUTES POSSIBLE
AFTER 2300    -ZMP/ZAU/ZOB/ZDV/ZKC CDRS POSSIBLE
KNOWN GROUP FLIGHTS:
UNKNOWN
DCC STAFFING:
DCC NOM/VATUSA9: JEREMY PETERSON (HP)
281404 AND LATER
21/08/28 14:04</t>
  </si>
  <si>
    <t>Jeremy P | ZNY C1 ï¿½ 08/28/2021 10:11</t>
  </si>
  <si>
    <t>C90/D21/M98/ZAU/ZDV/ZKC/ZLC/ZMP/ZOB</t>
  </si>
  <si>
    <t>vATCSCC ADVZY 004 DCC 08/28/2021 CHICAGO HOTLINE_FYI
EVENT TIME: 28/2242 - 29/0300
CONSTRAINED FACILITIES: ZMP
THE CHICAGO HOTLINE IS BEING ACTIVATED TO ADDRESS WX/VOLUME IN
ZMP. THE LOCATION IS THE VATUSA TEAMSPEAK, CHICAGO HOTLINE,
(TS.VATUSA.NET) NO PIN. PARTICIPATION IS STRONGLY RECOMMENDED FOR
C90/D21/M98/ZAU/ZDV/ZKC/ZLC/ZMP/ZOB. AFFECTED MAJOR UNDERLYING
FACILITIES ARE STRONGLY ENCOURAGED TO ATTEND. ALL OTHER PARTICIPANTS
ARE WELCOME TO JOIN. PLEASE MESSAGE THE NOM IF YOU HAVE ISSUES OR
QUESTIONS.
282242 - 290300
21/08/28 22:42</t>
  </si>
  <si>
    <t>Jeremy P | ZNY C1 ï¿½ 08/28/2021 18:44</t>
  </si>
  <si>
    <t>vATCSCC ADVZY 005 DCC 08/28/2021 ROUTE RQD
NAME: MSP_TO_ORD
CONSTRAINED AREA: ZMP/ZAU
REASON: WEATHER / THUNDERSTORMS
INCLUDE TRAFFIC: KMSP DEPARTURES TO KORD
FACILITIES INCLUDED: ZAU/ZMP
FLIGHT STATUS: ALL_FLIGHTS
VALID: ETD 282307 TO 290100
PROBABILITY OF EXTENSION: MEDIUM
REMARKS: 
ASSOCIATED RESTRICTIONS: 
MODIFICIATIONS: 
ROUTES: 
ORIG    DEST    ROUTE
----    ----    -----
MSP     ORD     WLSTN7 &gt;GRB FGHRN&lt; MADII6
TMI ID: RRDCC005
282307-290100
21/08/28 23:07</t>
  </si>
  <si>
    <t>Jeremy P | ZNY C1 ï¿½ 08/28/2021 19:09</t>
  </si>
  <si>
    <t>ZDV DEPARTURES TO KMSP</t>
  </si>
  <si>
    <t>vATCSCC ADVZY 001 DCC 08/29/2021 ROUTE RQD
NAME: MSP_TORGY_PARTIAL_MODIFIED
CONSTRAINED AREA: ZMP
REASON: WEATHER / THUNDERSTORMS
INCLUDE TRAFFIC: ZDV DEPARTURES TO KMSP
FACILITIES INCLUDED: ZDV/ZMP
FLIGHT STATUS: ALL_FLIGHTS
VALID: ETD 290000 TO 290300
PROBABILITY OF EXTENSION: LOW
REMARKS: INCLUDE THROUGH ZDV
ASSOCIATED RESTRICTIONS: 
MODIFICATIONS: CORRECTS FACILITIES INCLUDED
ROUTES: 
ORIG      DEST    ROUTE
----      ----    -----
ZDV       MSP     &gt;LNK OVR ROKKK&lt; NITZR3
TMI ID: RRDCC001
290000-290300
21/08/29 00:00</t>
  </si>
  <si>
    <t>Jeremy P | ZNY C1 ï¿½ 08/28/2021 20:12</t>
  </si>
  <si>
    <t>ORD REROUTE CANCELLATION</t>
  </si>
  <si>
    <t>vATCSCC ADVZY 002 DCC 08/29/2021 ORD REROUTE CANCELLATION
MSP_TO_ORD IS CANCELLED
REMARKS: CANCELS ADVZY 005. MSP TO ORD ON PREF
         ROUTES.
ASSOCIATED RESTRICTIONS: SEE NTML.
282307-290025
21/08/29 00:25</t>
  </si>
  <si>
    <t>Jeremy P | ZNY C1 ï¿½ 08/28/2021 20:26</t>
  </si>
  <si>
    <t>(Manual) ZMP ZDV ZAU ZOB ZID ZKC</t>
  </si>
  <si>
    <t>vATCSCC ADVZY 003 MSP/ZMP 08/29/2021 CDM GROUND STOP
CTL ELEMENT: MSP
ELEMENT TYPE: APT
ADL TIME: 0030Z
GROUND STOP PERIOD: 29/0030Z - 29/0100Z
CUMULATIVE PROGRAM PERIOD: 29/0030Z - 29/0100Z
FLT INCL: ALL_FLIGHTS
DEP FACILITIES INCLUDED: (Manual) ZMP ZDV ZAU ZOB ZID ZKC
PROBABILITY OF EXTENSION: MEDIUM
IMPACTING CONDITION: VOLUME / VOLUME
COMMENTS: D21 AND CLOSER CAPTURED. REST OF ZOB EXEMPT
          D01 CAPTURED. REST OF ZDV EXEMPT.
          IND CAPTURED. REST OF ZID EXEMPT.
290030 - 290100
21/08/29 00:30</t>
  </si>
  <si>
    <t>Jeremy P | ZNY C1 ï¿½ 08/28/2021 20:33</t>
  </si>
  <si>
    <t>vATCSCC ADVZY 004 MSP/ZMP 08/29/2021 CDM GROUND STOP
CTL ELEMENT: MSP
ELEMENT TYPE: APT
ADL TIME: 0052Z
GROUND STOP PERIOD: 29/0052Z - 29/0115Z
CUMULATIVE PROGRAM PERIOD: 29/0030Z - 29/0115Z
FLT INCL: ALL_FLIGHTS
DEP FACILITIES INCLUDED: (Manual) ZMP ZDV ZAU ZOB ZID ZKC
PROBABILITY OF EXTENSION: MEDIUM
IMPACTING CONDITION: VOLUME / VOLUME
COMMENTS: D21 AND CLOSER CAPTURED. REST OF ZOB EXEMPT
          D01 CAPTURED. REST OF ZDV EXEMPT.
          IND CAPTURED. REST OF ZID EXEMPT.
          ZAU MAY HAVE FURTHER EXTENSIONS BEYOND 0115Z.
290052 - 290115
21/08/29 00:52</t>
  </si>
  <si>
    <t>Jeremy P | ZNY C1 ï¿½ 08/28/2021 20:55</t>
  </si>
  <si>
    <t>(Manual) ZAU</t>
  </si>
  <si>
    <t>vATCSCC ADVZY 005 MSP/ZMP 08/29/2021 CDM GROUND STOP
CTL ELEMENT: MSP
ELEMENT TYPE: APT
ADL TIME: 0114Z
GROUND STOP PERIOD: 29/0114Z - 29/0130Z
CUMULATIVE PROGRAM PERIOD: 29/0030Z - 29/0130Z
FLT INCL: ALL_FLIGHTS
DEP FACILITIES INCLUDED: (Manual) ZAU
PROBABILITY OF EXTENSION: LOW
IMPACTING CONDITION: VOLUME / VOLUME
COMMENTS: SCOPE REDUCED TO ZAU ONLY STOP.
290114 - 290130
21/08/29 01:14</t>
  </si>
  <si>
    <t>Jeremy P | ZNY C1 ï¿½ 08/28/2021 21:16</t>
  </si>
  <si>
    <t>vATCSCC ADVZY 006 MSP/ZMP 08/29/2021 CDM GS CNX
CTL ELEMENT: MSP
ELEMENT TYPE: APT
ADL TIME: 0120Z
GS CNX PERIOD: 29/0114Z - 29/0130Z
COMMENTS: ZAU IS RELEASED. MEET RESTRICTIONS
          IN NTML PLEASE.
290114 - 290120
21/08/29 01:20</t>
  </si>
  <si>
    <t>KMSP DEPARTURES TO KDEN</t>
  </si>
  <si>
    <t>vATCSCC ADVZY 007 DCC 08/29/2021 ROUTE RQD
NAME: MSP_DEN_KBREW
CONSTRAINED AREA: ZMP
REASON: WEATHER / THUNDERSTORMS
INCLUDE TRAFFIC: KMSP DEPARTURES TO KDEN
FACILITIES INCLUDED: ZDV/ZMP
FLIGHT STATUS: ALL_FLIGHTS
VALID: ETD 290146 TO 290300
PROBABILITY OF EXTENSION: LOW
REMARKS: 
ASSOCIATED RESTRICTIONS: 
MODIFICIATIONS: 
ROUTES: 
ORIG    DEST    ROUTE
----    ----    -----
MSP     DEN     KBREW1 &gt;FAR DPR NYTRO&lt; AALLE2
TMI ID: RRDCC007
290146-290300
21/08/29 01:46
Umar A ï¿½ 08/29/2021 21:01</t>
  </si>
  <si>
    <t>Jeremy P | ZNY C1 ï¿½ 08/28/2021 21:48</t>
  </si>
  <si>
    <t>ALL TIER 1s</t>
  </si>
  <si>
    <t>vATCSCC ADVZY 001 MSY/ZHU 08/30/2021 CDM GROUND STOP
CTL ELEMENT: MSY
ELEMENT TYPE: APT
ADL TIME: 0100Z
GROUND STOP PERIOD: 30/0100Z - 30/0130Z
FLT INCL: ALL_FLIGHTS
DEP FACILITIES INCLUDED: ALL TIER 1s
PROBABILITY OF EXTENSION: MEDIUM
IMPACTING CONDITION: VOLUME / VOLUME
COMMENTS: THERE IS A HURRICAINE AND TOO MANY PILOTS
300100 - 300130
21/08/30 01:00</t>
  </si>
  <si>
    <t>(1stTier) ZHU ZFW ZME ZJX</t>
  </si>
  <si>
    <t>vATCSCC ADVZY 002 MSY/ZHU 08/30/2021 CDM GROUND STOP
CTL ELEMENT: MSY
ELEMENT TYPE: APT
ADL TIME: 0124Z
GROUND STOP PERIOD: 30/0124Z - 30/0145Z
CUMULATIVE PROGRAM PERIOD: 30/0100Z - 30/0145Z
FLT INCL: ALL_FLIGHTS
DEP FACILITIES INCLUDED: (1stTier) ZHU ZFW ZME ZJX
PROBABILITY OF EXTENSION: HIGH
IMPACTING CONDITION: WEATHER / HURRICANE
COMMENTS: HURRICANE
300124 - 300145
21/08/30 01:24</t>
  </si>
  <si>
    <t>Jeremy P | ZNY C1 ï¿½ 08/29/2021 21:28</t>
  </si>
  <si>
    <t>MSY AIRPORT CLOSURE</t>
  </si>
  <si>
    <t>vATCSCC ADVZY 003 DCC 08/30/2021 MSY AIRPORT CLOSURE
VALID FOR 300133 THROUGH 301200
MSY AIRPORT AND TRACON WILL GO ATC ZERO AT 0145Z UNTIL 30/1200Z.
ABSOLUTELY NO ATC SERVICES WILL BE PROVIDED TO MSY AIRPORT, THE
APPROACH AIRSPACE, OR UNDERLYING AIRFIELDS NORMALLY SERVICED BY
MSY APPROACH. ZHU MAY STILL BE ONLINE BUT DUE TO HURRICANE
IMPACTS, THEY WILL NOT BE PROVIDING TOP DOWN SERVICES TO THE
FACILITY. EXPECT UPDATES AS THEY/IF THEY BECOME AVAILABLE.
300133 - 301200
21/08/30 01:33</t>
  </si>
  <si>
    <t>AREA HOTLINE_FYI</t>
  </si>
  <si>
    <t>vATCSCC ADVZY 001 DCC 09/04/2021 AREA HOTLINE_FYI
EVENT TIME: 04/1623 - 05/0300
CONSTRAINED FACILITIES: ZNY/ZBW/ZDC/ZTL/ZAU/ZSE
THE AREA HOTLINE IS BEING ACTIVATED TO ADDRESS VARIOUS EVENT
OPERATIONS THROUGHOUT VATUSA. THE LOCATION IS THE VATUSA TEAMSPEAK,
OPERATIONS PLANNING CHANNEL, (TS.VATUSA.NET) NO PIN. PARTICIPATION IS
STRONGLY RECOMMENDED FOR ZAU/ZBW/ZDC/ZID/ZJX/ZKC/ZME/ZNY/ZSE/ZTL.
AFFECTED MAJOR UNDERLYING FACILITIES ARE STRONGLY ENCOURAGED TO
ATTEND DURING APPLICABLE PERIODS OF OPERATION. ALL OTHER PARTICIPANTS
ARE WELCOME TO JOIN. PLEASE MESSAGE THE NOM IF YOU HAVE ISSUES OR
QUESTIONS.
041623 - 050300
21/09/04 16:23</t>
  </si>
  <si>
    <t>Jeremy P | ZNY C1 ï¿½ 09/04/2021 12:27</t>
  </si>
  <si>
    <t>vATCSCC ADVZY 001 DCC 09/05/2021 AREA HOTLINE_FYI
EVENT TIME: 04/1623 - 05/0234
CONSTRAINED FACILITIES: ZNY/ZBW/ZDC/ZTL/ZAU/ZSE
THE AREA HOTLINE IS NOW TERMINATED.
041623 - 050234
21/09/05 02:34</t>
  </si>
  <si>
    <t>Jeremy P | ZNY C1 ï¿½ 09/04/2021 22:34</t>
  </si>
  <si>
    <t>MSP/ZAB/ZDV/ZFW/ZHU/ZKC/ZLA/ZLC/ZME/ZMP/ZOA/ZSE/ZID</t>
  </si>
  <si>
    <t>vATCSCC ADVZY 001 DCC 09/10/2021 ROUTE RQD
NAME: JFK_WIND_ROUTES_MODIFIED
CONSTRAINED AREA: ZNY
REASON: VOLUME / VOLUME
INCLUDE TRAFFIC: MSP/ZAB/ZDV/ZFW/ZHU/ZKC/ZLA/ZLC/ZME/ZMP/ZOA/ZSE/ZID
                 DEPARTURES TO KJFK
FACILITIES INCLUDED: ZAB/ZAU/ZDV/ZFW/ZHU/ZID/ZKC/ZLA/ZLC/ZME/ZMP/ZNY
                     /ZOA/ZOB/ZSE
FLIGHT STATUS: ALL_FLIGHTS
VALID: ETD 101600 TO 110100
PROBABILITY OF EXTENSION: LOW
REMARKS: PLEASE ROUTE ALL JFK TRAFFIC ON THESE ROUTES (USER
         PREFERRED TRAJECTORY/UPT TO THE FIRST REQUIRED FIX).
         IF YOU ARE ONLINE AND HAVE DEPARTURES BETWEEN THE NOTED
         VALID ESTIMATED TIMES OF DEPARTURE (ETDs), ABIDE BY THESE
         ROUTES.
ASSOCIATED RESTRICTIONS: SEE NTML FOR RESTRICTIONS.
MODIFICIATIONS: ADDED ZID DEPARTURES.
ROUTES: 
ORIG        DEST    ROUTE
----        ----    -----
ZLC ZOA ZSE JFK     &gt;GEP DLL HASTE DAFLU J70 LVZ&lt; LENDY6
MSP         JFK     &gt;MSP DLL HASTE DAFLU J70 LVZ&lt; LENDY6
ZAB ZDV ZLA JFK     &gt;FOD DBQ KG75M DAFLU J70 LVZ&lt; LENDY6
ZLC ZMP ZOA
ZSE
ZFW ZHU ZME JFK     &gt;MEM Q29 JHW J70 LVZ&lt; LENDY6
ZAB ZDV ZKC JFK     &gt;KK54K KI57O ROD DJB JHW J70 LVZ&lt; LENDY6
ZLA ZLC ZMP
ZOA ZSE
ZAB ZDV ZKC JFK     &gt;PXV ROD DJB JHW J70 LVZ&lt; LENDY6
ZLA ZLC ZOA
ZSE
ZAB ZDV ZKC JFK     &gt;SPI VHP ROD DJB JHW J70 LVZ&lt; LENDY6
ZLA ZLC ZMP
ZOA ZSE
ZID         JFK     &gt;ROD KLYNE Q29 JHW J70 LVZ&lt; LENDY6
TMI ID: RRDCC001
101600-110100
21/09/10 03:18</t>
  </si>
  <si>
    <t>Jeremy P | ZNY C1 ï¿½ 09/09/2021 23:19</t>
  </si>
  <si>
    <t>KJFK/KALB DEPARTURES TO KALB/KJFK</t>
  </si>
  <si>
    <t>vATCSCC ADVZY 002 DCC 09/10/2021 FCA RQD
NAME: FCAALB:ALB_JFK_ROUTES
CONSTRAINED AREA: ZBW/ZNY
REASON: VOLUME / VOLUME
INCLUDE TRAFFIC: KJFK/KALB DEPARTURES TO KALB/KJFK
FACILITIES INCLUDED: ZBW/ZNY
FLIGHT STATUS: ALL_FLIGHTS
VALID: FCA ENTRY TIME FROM 102300 TO 110300
PROBABILITY OF EXTENSION: LOW
REMARKS: 
ASSOCIATED RESTRICTIONS: JETS @ 170, PROPS 070-150
MODIFICATIONS: ***CANCELLED BY ADVZY 005***
ROUTES: 
ORIG                    DEST    ROUTE
----                    ----    -----
ALB                     JFK     &gt;DNY PRNCE IGN&lt; IGN1
JFK (CATEGORY: JET)     ALB     &gt;GAYEL AGNEZ&lt;
JFK (CATEGORY: PROP     ALB     &gt;BDR V487 CANAN&lt;
     TURBOPROP)
TMI ID: RRDCC002
102300-110300
21/09/10 19:50
Image</t>
  </si>
  <si>
    <t>Jeremy P | ZNY C1 ï¿½ 09/10/2021 15:51</t>
  </si>
  <si>
    <t>CYYZ DEPARTURES TO KJFK</t>
  </si>
  <si>
    <t>vATCSCC ADVZY 003 DCC 09/10/2021 FEA FYI
NAME: FEAYYZ:YYZ_VIA_LENDY
CONSTRAINED AREA: ZBW/ZNY
REASON: VOLUME / VOLUME
INCLUDE TRAFFIC: CYYZ DEPARTURES TO KJFK
FACILITIES INCLUDED: CZYZ/ZNY/ZOB
FLIGHT STATUS: ALL_FLIGHTS
VALID: ETD 102300 TO 110300
PROBABILITY OF EXTENSION: LOW
REMARKS: THIS IS FOR ***PLANNING PURPOSES ONLY***. ZNY WILL
         DETERMINE IF THIS ROUTE BECOMES REQUIRED. IF IT BECOMES
         REQUIRED, A NEW ADVISORY WILL BE PUBLISHED WITH THOSE
         DETAILS. UNTIL THAT TIME, FILE PREF ROUTES TO JFK.
ASSOCIATED RESTRICTIONS: 
MODIFICATIONS: 
ROUTES: 
ORIG    DEST    ROUTE
----    ----    -----
YYZ     JFK     KEPTA2 WOZEE Q818 CFB LATTY LVZ LENDY6
TMI ID: RRDCC003
102300-110300
21/09/10 19:51
Image</t>
  </si>
  <si>
    <t>Jeremy P | ZNY C1 ï¿½ 09/10/2021 15:59</t>
  </si>
  <si>
    <t>KATL DEPARTURES TO KJFK</t>
  </si>
  <si>
    <t>vATCSCC ADVZY 004 DCC 09/10/2021 FEA FYI
NAME: FEAATL:ATL_TO_JFK_VIA_LENDY
CONSTRAINED AREA: ZNY
REASON: VOLUME / VOLUME
INCLUDE TRAFFIC: KATL DEPARTURES TO KJFK
FACILITIES INCLUDED: ZDC/ZNY/ZTL
FLIGHT STATUS: ALL_FLIGHTS
VALID: ETD 102300 TO 110300
PROBABILITY OF EXTENSION: LOW
REMARKS: PLANNING PURPOSES ONLY. WILL GO RQD IF NEEDED.
ASSOCIATED RESTRICTIONS: 
MODIFICATIONS: ADDED FIX NOTWO
ROUTES: 
ORIG                     DEST    ROUTE
----                     ----    -----
ATL (CATEGORY: RNAV)     JFK     SMKEY2 BOBBD PSK J22 MOL AML
                                 J220 WUNDR MAGIO LVZ LENDY6
ATL (CATEGORY: NON-RNAV) JFK     NOTWO HRS V267 VXV PSK J22 MOL
                                 AML J220 BIGEO J49 MAGIO LVZ
                                 LENDY6
TMI ID: RRDCC004
102300-110300
21/09/10 20:10
Image</t>
  </si>
  <si>
    <t>Jeremy P | ZNY C1 ï¿½ 09/10/2021 16:18</t>
  </si>
  <si>
    <t>vATCSCC ADVZY 005 DCC 09/10/2021 FCA RQD
NAME: FCAALB:ALB_JFK_ROUTES
CONSTRAINED AREA: ZBW/ZNY
REASON: VOLUME / VOLUME
INCLUDE TRAFFIC: KJFK/KALB DEPARTURES TO KALB/KJFK
FACILITIES INCLUDED: ZBW/ZNY
FLIGHT STATUS: ALL_FLIGHTS
VALID: FCA ENTRY TIME FROM 102300 TO 110300
PROBABILITY OF EXTENSION: LOW
REMARKS: 
ASSOCIATED RESTRICTIONS: JETS @ 170, PROPS 070-150
MODIFICATIONS: ***REPLACES ADVZY 002***
               MOVES ALB-JFK TO PARCH.
ROUTES: 
ORIG                    DEST    ROUTE
----                    ----    -----
ALB                     JFK     &gt;PVD&lt; PARCH3
JFK (CATEGORY: JET)     ALB     &gt;GAYEL AGNEZ&lt;
JFK (CATEGORY: PROP     ALB     &gt;BDR V487 CANAN&lt;
     TURBOPROP)
TMI ID: RRDCC005
102300-110300
21/09/10 20:22
Image</t>
  </si>
  <si>
    <t>vATCSCC ADVZY 006 DCC 09/10/2021 OPERATIONS PLAN
EVENT TIME: 10/2024 AND LATER
____________________________________________________________________
JFK, ALB, ORF FEATURED IN THE FNO TONIGHT. HERE ARE THE OPERATIONAL
GOALS:
- MANAGE JFK AIRPORT OPERATIONS TO KEEP DEPARTURE DELAYS TO LESS
  THAN 30 MINUTES AND AIRBORNE ARRIVAL DELAYS TO LESS THAN 60
  MINUTES.
- MANAGE ALB &amp; ORF AIRPORT OPERATIONS TO KEEP DEPARTURE AND AIRBORNE
  ARRIVALS DELAYS TO LESS THAN 30 MINUTES COMBINED, PER AIRPORT,
  INCLUDING TO/FROM JFK.
- BALANCE DEPARTURES WITH EN ROUTE VOLUME TO KEEP PERIODS OF
  RECOVERY TO LESS THAN 30 MINUTES AFTER TMI TERMINATION.
- MONITOR AND PROACTIVELY MANAGE MIT COMPLIANCE TO KEEP ACHIEVED
  IN-TRAIL SEPARATION TO WITHIN ï¿½20% OF POSTED MIT, ONLY WHEN # OF
  AIRBORNE AIRCRAFT &gt;= VATSIM AAR.
- STAGGER DEPARTURE/ARRIVAL PRIORITIES TO KEEP DIVERSIONS DUE TO
  GO-AROUNDS TO FEWER THAN 10 AND # OF DEPARTURES ON THE SURFACE TO
  LESS THAN 50 AT JFK.
____________________________________________________________________
TERMINAL CONSTRAINTS:
SEE VATS.IM/PERTI FOR RWY CLOSURES
TERMINAL ACTIVE:
NONE
TERMINAL PLANNED:
AFTER 2200    -JFK GS POSSIBLE
AFTER 2200    -ZNY2+ZMA CFR/METERING/MIT PROBABLE
AFTER 2300    -ALB/ORF GS POSSIBLE
AFTER 2300    -ZDC1 CFR/METERING/MIT TO ALB/ORF POSSIBLE
AFTER 2300    -JFK GS PROBABLE
AFTER 2300    -ZNY2+ZMA CFR/METERING/MIT EXPECTED
ENROUTE CONSTRAINTS:
NONE
ENROUTE ACTIVE:
UNTIL 0100    -WIND_ROUTE_JFK ROUTE RQD
UNTIL 0300    -FCAALB RQD
UNTIL 0300    -FEAYYZ FYI
UNTIL 0300    -FEAATL FYI
ENROUTE PLANNED:
AFTER 2300    -ALL (-10WEST +CZY/CZU) REROUTES POSSIBLE
AFTER 2300    -ALL (-10WEST +CZY/CZU) CFR/METERING/MIT TO ZNY
               EXPECTED
AFTER 2300    -ZDC1+CZY CFR/METERING/MIT TO ZDC/ZBW POSSIBLE
KNOWN GROUP FLIGHTS:
SEE VATS.IM/PERTI, GLOBAL AWARENESS SLIDE.
DCC STAFFING:
DCC NOM/VATUSA9: JEREMY PETERSON (HP)
102024 AND LATER
21/09/10 20:24</t>
  </si>
  <si>
    <t>Jeremy P | ZNY C1 ï¿½ 09/10/2021 16:32</t>
  </si>
  <si>
    <t>vATCSCC ADVZY 007 DCC 09/10/2021 FCA RQD
NAME: FEAATL:ATL_TO_JFK_VIA_LENDY
CONSTRAINED AREA: ZNY
REASON: VOLUME / VOLUME
INCLUDE TRAFFIC: KATL DEPARTURES TO KJFK
FACILITIES INCLUDED: ZDC/ZNY/ZTL
FLIGHT STATUS: ALL_FLIGHTS
VALID: FCA ENTRY TIME FROM 102300 TO 110300
PROBABILITY OF EXTENSION: LOW
REMARKS: THIS REPLACES ADVZY 004. ROUTE IS NOW REQUIRED.
ASSOCIATED RESTRICTIONS: 
MODIFICATIONS: ADDED FIX NOTWO. 
ROUTES: 
ORIG                     DEST    ROUTE
----                     ----    -----
ATL (CATEGORY: RNAV)     JFK     SMKEY2 &gt;BOBBD PSK J22 MOL AML
                                 J220 WUNDR MAGIO LVZ&lt; LENDY6
ATL (CATEGORY: NON-RNAV) JFK     &gt;NOTWO HRS V267 VXV PSK J22 MOL
                                 AML J220 BIGEO J49 MAGIO LVZ&lt;
                                 LENDY6
TMI ID: RRDCC007
102300-110300
21/09/10 21:03
Image</t>
  </si>
  <si>
    <t>Jeremy P | ZNY C1 ï¿½ 09/10/2021 17:04</t>
  </si>
  <si>
    <t>A80/A90/CLT/CZYZ/N90/PCT/ZAU/ZBW/ZDC/ZID/ZNY/ZOB/ZTL</t>
  </si>
  <si>
    <t>vATCSCC ADVZY 008 DCC 09/10/2021 NY METRO HOTLINE_FYI
EVENT TIME: 10/2210 - 11/0300
CONSTRAINED FACILITIES: EAST COAST
THE NY METRO HOTLINE IS BEING ACTIVATED TO ADDRESS VOLUME ON
THE EAST COAST. THE LOCATION IS THE VATUSA TEAMSPEAK, NY METRO
HOTLINE, (TS.VATUSA.NET) NO PIN. PARTICIPATION IS MANDATORY FOR
A80/A90/CLT/CZYZ/N90/PCT/ZAU/ZBW/ZDC/ZID/ZNY/ZOB/ZTL. AFFECTED MAJOR
UNDERLYING FACILITIES ARE STRONGLY ENCOURAGED TO ATTEND. ALL OTHER
PARTICIPANTS ARE WELCOME TO JOIN. PLEASE MESSAGE THE NOM IF YOU HAVE
ISSUES OR QUESTIONS.
102210 - 110300
21/09/10 22:10</t>
  </si>
  <si>
    <t>Jeremy P | ZNY C1 ï¿½ 09/10/2021 18:14</t>
  </si>
  <si>
    <t>vATCSCC ADVZY 009 DCC 09/10/2021 FCA RQD
NAME: FCAYYZ:YYZ_VIA_LENDY
CONSTRAINED AREA: ZBW/ZNY
REASON: VOLUME / VOLUME
INCLUDE TRAFFIC: CYYZ DEPARTURES TO KJFK
FACILITIES INCLUDED: CZYZ/ZNY/ZOB
FLIGHT STATUS: ALL_FLIGHTS
VALID: FCA ENTRY FROM 102308 TO 110300
PROBABILITY OF EXTENSION: LOW
REMARKS: REPLACES ADVZY 003. ROUTE IS NOW REQUIRED.
ASSOCIATED RESTRICTIONS: 
MODIFICATIONS:
ROUTES: 
ORIG    DEST    ROUTE
----    ----    -----
YYZ     JFK     KEPTA2 &gt;WOZEE Q818 CFB LATTY LVZ&lt; LENDY6
TMI ID: RRDCC004
102308-110300
21/09/10 23:08</t>
  </si>
  <si>
    <t>Jeremy P | ZNY C1 ï¿½ 09/10/2021 19:09</t>
  </si>
  <si>
    <t>(1stTier) ZNY ZBW ZDC ZOB</t>
  </si>
  <si>
    <t>vATCSCC ADVZY 010 JFK/ZNY 09/10/2021 CDM GROUND STOP
CTL ELEMENT: JFK
ELEMENT TYPE: APT
ADL TIME: 2343Z
GROUND STOP PERIOD: 10/2343Z - 11/0030Z
CUMULATIVE PROGRAM PERIOD: 10/2343Z - 11/0030Z
FLT INCL: ALL_FLIGHTS
DEP FACILITIES INCLUDED: (1stTier) ZNY ZBW ZDC ZOB
PROBABILITY OF EXTENSION: MEDIUM
IMPACTING CONDITION: VOLUME / VOLUME
COMMENTS: 
102343 - 110030
21/09/10 23:43</t>
  </si>
  <si>
    <t>Jeremy P | ZNY C1 ï¿½ 09/10/2021 19:44</t>
  </si>
  <si>
    <t>(Manual) ZNY ZOB ZBW ZDC ZAU ZID</t>
  </si>
  <si>
    <t>vATCSCC ADVZY 001 JFK/ZNY 09/11/2021 CDM GROUND STOP
CTL ELEMENT: JFK
ELEMENT TYPE: APT
ADL TIME: 0013Z
GROUND STOP PERIOD: 11/0013Z - 11/0100Z
CUMULATIVE PROGRAM PERIOD: 10/2343Z - 11/0100Z
FLT INCL: ALL_FLIGHTS
DEP FACILITIES INCLUDED: (Manual) ZNY ZOB ZBW ZDC ZAU ZID
PROBABILITY OF EXTENSION: MEDIUM
IMPACTING CONDITION: VOLUME / VOLUME
COMMENTS: ZNY TIER 1 CAN EXPECT TO COME OUT OF THE GS AT 0030Z.
110013 - 110100
21/09/11 00:13</t>
  </si>
  <si>
    <t>Jeremy P | ZNY C1 ï¿½ 09/10/2021 20:15</t>
  </si>
  <si>
    <t>(Manual) ZAU ZID ZMP</t>
  </si>
  <si>
    <t>vATCSCC ADVZY 002 JFK/ZNY 09/11/2021 CDM GROUND STOP
CTL ELEMENT: JFK
ELEMENT TYPE: APT
ADL TIME: 0024Z
GROUND STOP PERIOD: 11/0024Z - 11/0115Z
CUMULATIVE PROGRAM PERIOD: 10/2343Z - 11/0115Z
FLT INCL: ALL_FLIGHTS
DEP FACILITIES INCLUDED: (Manual) ZAU ZID ZMP
PROBABILITY OF EXTENSION: MEDIUM
IMPACTING CONDITION: VOLUME / VOLUME
COMMENTS: ZNY TIER 1 IS OUT OF THE STOP. PLEASE ABIDE BY MIT
          RESTRICTIONS. ZMP ADDED; GS FOR THEM AND ZAU + ZID
          EXTENDED TO 0115Z. EXPECT AN UPDATE AROUND 0100Z.
110024 - 110115
21/09/11 00:24</t>
  </si>
  <si>
    <t>Jeremy P | ZNY C1 ï¿½ 09/10/2021 20:27</t>
  </si>
  <si>
    <t>vATCSCC ADVZY 003 JFK/ZNY 09/11/2021 CDM GS CNX
CTL ELEMENT: JFK
ELEMENT TYPE: APT
ADL TIME: 0101Z
GS CNX PERIOD: 11/0024Z - 11/0101Z
CUMULATIVE PROGRAM PERIOD: 10/2343Z - 11/0101Z
COMMENTS: CANCELLED EARLY. ABIDE BY MIT.
110024 - 110101
21/09/11 01:01</t>
  </si>
  <si>
    <t>Jeremy P | ZNY C1 ï¿½ 09/10/2021 21:02</t>
  </si>
  <si>
    <t>(2ndTier) ZNY ZBW ZDC ZOB ZMP ZAU ZID ZTL</t>
  </si>
  <si>
    <t>vATCSCC ADVZY 004 JFK/ZNY 09/11/2021 CDM GROUND STOP
CTL ELEMENT: JFK
ELEMENT TYPE: APT
ADL TIME: 0124Z
GROUND STOP PERIOD: 11/0124Z - 11/0200Z
CUMULATIVE PROGRAM PERIOD: 11/0124Z - 11/0200Z
FLT INCL: ALL_FLIGHTS
DEP FACILITIES INCLUDED: (2ndTier) ZNY ZBW ZDC ZOB ZMP ZAU ZID ZTL
                                   ZJX
PROBABILITY OF EXTENSION: HIGH
IMPACTING CONDITION: EQUIPMENT / DATASERVERS
COMMENTS: VERIFY WITH OVERLYING ARTCCS IF THEY CAN ACCEPT TRAFFIC.
          IF THAT IS THE CASE, THEY ARE EXEMPT FROM THE GS.
110124 - 110200
21/09/11 01:24</t>
  </si>
  <si>
    <t>Jeremy P | ZNY C1 ï¿½ 09/10/2021 21:28</t>
  </si>
  <si>
    <t>(1stTier+Canada) ZBW ZDC ZNY ZOB CYYZ</t>
  </si>
  <si>
    <t>vATCSCC ADVZY 005 ZBW 09/11/2021 CDM GROUND STOP
CTL ELEMENT: ZBW
ELEMENT TYPE: ARTCC
ADL TIME: 0128Z
GROUND STOP PERIOD: 11/0128Z - 11/0200Z
CUMULATIVE PROGRAM PERIOD: 11/0128Z - 11/0200Z
FLT INCL: ALL_FLIGHTS
DEP FACILITIES INCLUDED: (1stTier+Canada) ZBW ZDC ZNY ZOB CYYZ
                                          CYOW CYUL
PROBABILITY OF EXTENSION: HIGH
IMPACTING CONDITION: EQUIPMENT / DATASERVERS
COMMENTS: NO EXCLUSIONS.
110128 - 110200
21/09/11 01:28</t>
  </si>
  <si>
    <t>vATCSCC ADVZY 006 ZBW 09/11/2021 CDM GS CNX
CTL ELEMENT: ZBW
ELEMENT TYPE: ARTCC
ADL TIME: 0135Z
GS CNX PERIOD: 11/0128Z - 11/0135Z
CUMULATIVE PROGRAM PERIOD: 11/0128Z - 11/0135Z
COMMENTS: THEY ADVISED THEY'VE RETURNED TO NORMAL STATUS.
110128 - 110135
21/09/11 01:35</t>
  </si>
  <si>
    <t>Jeremy P | ZNY C1 ï¿½ 09/10/2021 21:36</t>
  </si>
  <si>
    <t>VATSIM SERVERS FYI</t>
  </si>
  <si>
    <t>vATCSCC ADVZY 007 DCC 09/11/2021 VATSIM SERVERS FYI
EVENT TIME: 11/0146 AND LATER
CONSTRAINED FACILITIES: ZBW ZNY ZDC ZOB ZID ZAU ZDC ZTL CZYZ
COMMENTS: THE NOTED FACILITIES ARE OPERATING AT OR BELOW ATC-LIMITED
          CAPACITY. PLEASE SEE THIS LINK FOR UPDATES:
https://docs.google.com/spreadsheets/u/1/d/e/2PACX-1vSnrM-B2X3ehbt4wNdUVR6x-oXNphQGWeuB6kdJDrMVqP7f4VnXgKQ1TlQXUgBKaaOzEmoMaqvTn-jR/pubhtml?gid=1439448253&amp;single=true
110146 - 110300
21/09/11 01:46</t>
  </si>
  <si>
    <t>Jeremy P | ZNY C1 ï¿½ 09/10/2021 21:46</t>
  </si>
  <si>
    <t>vATCSCC ADVZY 008 DCC 09/11/2021 VATSIM SERVERS FYI
EVENT TIME: 11/0146 - 11/0248
CONSTRAINED FACILITIES: ZBW ZNY ZDC ZOB ZID ZAU ZDC ZTL CZYZ
COMMENTS: THE SERVERS AND ISOLATED AFV ISSUES APPEAR TO HAVE
          STABILIZED. ALL FACILITIES WILL REMAIN ON ATC-ALERT UNTIL
          THEY LOG OFF FOR THE NIGHT OR VATSIM VERIFIES NORMAL
          LEVELS OF STABILITY ON THE NETWORK. THE AWO INCIDENT
          MONITOR WILL CONTINUE TO BE UPDATED (REFRESHING THE
          WEBPAGE WILL PULL NEW UPDATES).
110146 - 110248
21/09/11 02:48</t>
  </si>
  <si>
    <t>Jeremy P | ZNY C1 ï¿½ 09/10/2021 22:50</t>
  </si>
  <si>
    <t>vATCSCC ADVZY 009 DCC 09/11/2021 NY METRO HOTLINE_FYI
EVENT TIME: 10/2210 - 11/0316
CONSTRAINED FACILITIES: EAST COAST
THE NY METRO HOTLINE IS NOW TERMINATED.
102210 - 110316
21/09/11 03:16</t>
  </si>
  <si>
    <t>Jeremy P | ZNY C1 ï¿½ 09/10/2021 23:17</t>
  </si>
  <si>
    <t>vATCSCC ADVZY 001 DCC 09/24/2021 OPERATIONS PLAN
EVENT TIME: 24/1824 AND LATER
____________________________________________________________________
FNOKLAHOMA FEATURES ZFW &amp; ZKC AIRPORTS. HERE IS THE OPERATIONAL
GOAL:
- MANAGE OKC &amp; TUL AIRPORT OPERATIONS TO KEEP DEPARTURE AND AIRBORNE
  ARRIVAL DELAYS TO LESS THAN 15 MINUTES PER AIRPORT.
NOTE: FSEXPO TAKES PLACE THROUGH SUNDAY. ACCORDINGLY, SAN VOLUME
WILL BE MONITORED THROUGHOUT THE WEEKEND WITH TMIS POSSIBLE IF
VOLUME BECOMES EXCESSIVE.
____________________________________________________________________
TERMINAL CONSTRAINTS:
SAN - FSEXPO VOLUME
DAL RWY 13R/31L CLOSURE THROUGH 02/21/2022 2300Z
TERMINAL ACTIVE:
NONE
TERMINAL PLANNED:
AFTER 2300    -OKC/TUL GS POSSIBLE
AFTER 2300    -D10/FSI/LTS/OKC/TUL/END/I90/C90/M98 MIT POSSIBLE
AFTER 2300    -ACE/SUPPORT POSSIBLE
AFTER 2300    -SAN GS POSSIBLE
ENROUTE CONSTRAINTS:
WEST COAST - FSEXPO VOLUME
ENROUTE ACTIVE:
NONE
ENROUTE PLANNED:
AFTER 2200    -ZLA/ZOA/ZSE/ZLC/ZDV/ZAB/ZFW/ZHU/ZMP CFR/METERING/MIT
               POSSIBLE (FOR SAN)
AFTER 2300    -ZFW/ZKC/ZHU/ZAU/ZDV/ZID/ZME METERING/MIT POSSIBLE
AFTER 2300    -ZFW/ZDV/ZHU ACE/SUPPORT POSSIBLE
KNOWN GROUP FLIGHTS:
SEE VATS.IM/PERTI
DCC STAFFING:
DCC NOM/VATUSA9: JEREMY PETERSON (HP)
241824 AND LATER
21/09/24 18:24</t>
  </si>
  <si>
    <t>Jeremy P | ZNY C1 ï¿½ 09/24/2021 14:48</t>
  </si>
  <si>
    <t>ZAB/ZAU/ZDV/ZFW/ZHU/ZID/ZKC/ZME/ZTL</t>
  </si>
  <si>
    <t>vATCSCC ADVZY 002 DCC 09/24/2021 TEXAS HOTLINE_FYI
EVENT TIME: 24/2217 - 25/0300
CONSTRAINED FACILITIES: ZFW/ZKC
THE TEXAS HOTLINE IS BEING ACTIVATED TO ADDRESS FNO IN
OKLAHOMA. THE LOCATION IS THE VATUSA TEAMSPEAK, TEXAS HOTLINE,
(TS.VATUSA.NET) NO PIN. PARTICIPATION IS MANDATORY FOR
ZAB/ZAU/ZDV/ZFW/ZHU/ZID/ZKC/ZME/ZTL. AFFECTED MAJOR UNDERLYING
FACILITIES ARE STRONGLY ENCOURAGED TO ATTEND. ALL OTHER PARTICIPANTS
ARE WELCOME TO JOIN. PLEASE MESSAGE THE NOM IF YOU HAVE ISSUES OR
QUESTIONS.
242217 - 250300
21/09/24 22:17</t>
  </si>
  <si>
    <t>Jeremy P | ZNY C1 ï¿½ 09/24/2021 18:20</t>
  </si>
  <si>
    <t>vATCSCC ADVZY 001 DCC 09/25/2021 TEXAS HOTLINE_FYI
EVENT TIME: 24/2217 - 25/0256
CONSTRAINED FACILITIES: ZFW/ZKC
THE TEXAS HOTLINE IS NOW TERMINATED.
242217 - 250256
21/09/25 02:56</t>
  </si>
  <si>
    <t>Jeremy P | ZNY C1 ï¿½ 09/24/2021 22:56</t>
  </si>
  <si>
    <t>vATCSCC ADVZY 001 DCC 10/02/2021 FCA RQD
NAME: NO_J48_2_PARTIAL
CONSTRAINED AREA: ZTL
REASON: VOLUME / VOLUME
INCLUDE TRAFFIC: ZBW/ZNY/ZDC DEPARTURES TO KATL
FACILITIES INCLUDED: ZBW/ZDC/ZID/ZJX/ZNY/ZTL
FLIGHT STATUS: ALL_FLIGHTS
VALID: FCA ENTRY FROM 022200 TO 030300
PROBABILITY OF EXTENSION: LOW
REMARKS: ROUTE TO AVOID FCA001
ASSOCIATED RESTRICTIONS: 
MODIFICATIONS: INCLUDES NE TFC ONLY
ROUTES: 
ORIG            DEST     ROUTE
----            ----     -----
ZNY (-PHL -JFK) ATL      &gt;PARKE J6 HVQ HLRRY&lt; ONDRE1
PHL             ATL      &gt;MXE PENSY J110 FLIRT J6 HVQ HLRRY&lt; ONDRE1
JFK             ATL      &gt;RBV Q430 SAAME J6 HVQ HLRRY&lt; ONDRE1
ZBW             ATL      &gt;GONZZ Q29 JHW AIR HVQ HLRRY&lt; ONDRE1
IAD DCA BWI     ATL      &gt;SCOOB ISO J121 BARTL KAATT Q172 YUTEE
                          SKWKR&lt; JJEDI2
RIC             ATL      &gt;RIC HPW V213 MAZON CVI J193 WEAVR J121
                          BARTL KAATT Q172 YUTEE SKWKR&lt; JJEDI2
ORF PHF         ATL      &gt;ORF J174 ILM BARTL KAATT Q172 YUTEE
                          SKWKR&lt; JJEDI2
TMI ID: RRDCC001
022200-030300
21/10/02 14:33
Image</t>
  </si>
  <si>
    <t>Jeremy P | ZNY C1 ï¿½ 10/02/2021 10:42</t>
  </si>
  <si>
    <t>KDTW DEPARTURES TO KATL</t>
  </si>
  <si>
    <t>vATCSCC ADVZY 002 DCC 10/02/2021 ROUTE RQD
NAME: DTW_TO_ATL
CONSTRAINED AREA: ZID
REASON: VOLUME / VOLUME
INCLUDE TRAFFIC: KDTW DEPARTURES TO KATL
FACILITIES INCLUDED: ZID/ZME/ZOB/ZTL
FLIGHT STATUS: ALL_FLIGHTS
VALID: ETD 022200 TO 030300
PROBABILITY OF EXTENSION: LOW
REMARKS: 
ASSOCIATED RESTRICTIONS: 
MODIFICATIONS: 
ROUTES: 
ORIG    DEST    ROUTE
----    ----    -----
DTW     ATL     &gt;SINKR IIU BNA NEWBB IHAVE MTHEW&lt; CHPPR1
TMI ID: RRDCC002
022200-030300
21/10/02 14:42</t>
  </si>
  <si>
    <t>A80/CLT/ZBW/ZDC/ZHU/ZID/ZJX/ZME/ZNY/ZOB/ZTL</t>
  </si>
  <si>
    <t>vATCSCC ADVZY 003 DCC 10/02/2021 ATLANTA HOTLINE_FYI
EVENT TIME: 02/2245 - 03/0300
CONSTRAINED FACILITIES: ZTL
THE ATLANTA HOTLINE IS BEING ACTIVATED TO ADDRESS VOLUME IN
ZTL. THE LOCATION IS THE VATUSA TEAMSPEAK, ATLANTA HOTLINE,
(TS.VATUSA.NET) NO PIN. PARTICIPATION IS EXPECTED FOR
A80/CLT/ZBW/ZDC/ZHU/ZID/ZJX/ZME/ZNY/ZOB/ZTL. AFFECTED MAJOR
UNDERLYING FACILITIES ARE STRONGLY ENCOURAGED TO ATTEND. ALL OTHER
PARTICIPANTS ARE WELCOME TO JOIN. PLEASE MESSAGE THE NOM IF YOU HAVE
ISSUES OR QUESTIONS.
022245 - 030300
21/10/02 22:45</t>
  </si>
  <si>
    <t>Jeremy P | ZNY C1 ï¿½ 10/02/2021 18:49</t>
  </si>
  <si>
    <t>vATCSCC ADVZY 001 DCC 10/09/2021 OPERATIONS PLAN
EVENT TIME: 09/1800 AND LATER
____________________________________________________________________
AUTUMN IN NEW YORK STARTS AT 23Z AND IS EXPECTED TO BE IMPACTED BY
WEATHER, VOLUME, STAFFING CONSTRAINTS, AND NORMAL COMPLEXITY OF
AIRSPACE. HERE IS THE OPERATIONAL GOAL:
- MANAGE LGA AIRPORT OPERATIONS TO KEEP DEPARTURE DELAYS TO LESS
  THAN 30 MINUTES AND AIRBORNE ARRIVAL DELAYS TO LESS THAN 45
  MINUTES.
____________________________________________________________________
TERMINAL CONSTRAINTS:
EAST COAST - WX/RAIN
CLE RWYS 10/28 &amp; 06R/24L CLOSED UNTIL 10/15/2021
TERMINAL ACTIVE:
NONE
TERMINAL PLANNED:
AFTER 2300    -LGA GS POSSIBLE
AFTER 2300    -N90/A90/PCT/D21/C90/A80/CLT MIT PROBABLE
AFTER 2300    -ATL/CLT STAFFING NEEDED
AFTER 0000    -LGA GS PROBABLE
ENROUTE CONSTRAINTS:
NONE
ENROUTE ACTIVE:
NONE
ENROUTE PLANNED:
AFTER 2300    -ZNY REROUTES POSSIBLE
AFTER 2300    -ZNY/ZDC/ZBW/ZOB/ZAU CFR/METERING/MIT EXPECTED
AFTER 2300    -ZTL STAFFING NEEDED
KNOWN GROUP FLIGHTS:
SEE VATS.IM/PERTI
DCC STAFFING:
DCC NOM/VATUSA9: JEREMY PETERSON (HP)
DCC PLANNER NOM/VATUSA14: AIDAN DESCHENE (AE)
DCC NORTHEAST NTMO/VATUSA97: SHANE FRIEDMAN (SF)
091800 AND LATER
21/10/09 18:00
adesche ï¿½ 10/09/2021 18:29</t>
  </si>
  <si>
    <t>Jeremy P | ZNY C1 ï¿½ 10/09/2021 14:17</t>
  </si>
  <si>
    <t>N90/A90/PCT/D21/ZNY/ZBW/ZDC/ZOB/ZID/ZAU/ZTL</t>
  </si>
  <si>
    <t>vATCSCC ADVZY 002 DCC 10/09/2021 NY METRO HOTLINE_FYI
EVENT TIME: 09/2300 - 10/0300
CONSTRAINED FACILITIES: EAST COAST
THE NY METRO HOTLINE IS BEING ACTIVATED TO ADDRESS VOLUME ON THE EAST COAST. THE LOCATION IS THE VATUSA TEAMSPEAK, NY METRO HOTLINE,
(TS.VATUSA.NET) NO PIN. PARTICIPATION IS MANDATORY FOR
N90/A90/PCT/D21/ZNY/ZBW/ZDC/ZOB/ZID/ZAU/ZTL. AFFECTED MAJOR
UNDERLYING FACILITIES ARE STRONGLY ENCOURAGED TO ATTEND. ALL OTHER
PARTICIPANTS ARE WELCOME TO JOIN. PLEASE MESSAGE THE NOM IF YOU HAVE
ISSUES OR QUESTIONS.
092330 - 100300
21/10/09 22:30
adesche ï¿½ 10/09/2021 23:02</t>
  </si>
  <si>
    <t>vATCSCC ADVZY 001 DCC 10/10/2021 NY METRO HOTLINE_FYI
EVENT TIME: 09/2330 - 10/0303
CONSTRAINED FACILITIES: EAST COAST
THE NY METRO HOTLINE IS NOW TERMINATED.
092330 - 100303
21/10/10 03:03</t>
  </si>
  <si>
    <t>KCVG DEPARTURES TO KDTW</t>
  </si>
  <si>
    <t>vATCSCC ADVZY 001 DCC 10/22/2021 FCA RQD
NAME:  FCADTW:DTW_VIA_WWODD
CONSTRAINED AREA: ZID/ZOB
REASON: VOLUME / VOLUME
INCLUDE TRAFFIC: KCVG DEPARTURES TO KDTW
FACILITIES INCLUDED: ZID/ZAU/ZOB
FLIGHT STATUS: ALL_FLIGHTS
VALID: FCA ENTRY TIME FROM 222200 TO 230300
PROBABILITY OF EXTENSION: LOW
REMARKS: 
ASSOCIATED RESTRICTIONS: 
MODIFICATIONS: 
ROUTES: 
ORIG    DEST    ROUTE
----    ----    -----
CVG     DTW     LOVEY6 &gt;VHP WWODD&lt; HANBL2
TMI ID: RRDCC001
222200-230300
21/10/22 20:31
adesche ï¿½ 10/22/2021 18:32</t>
  </si>
  <si>
    <t>Jeremy P | ZNY C1 ï¿½ 10/22/2021 16:31</t>
  </si>
  <si>
    <t>D21/PCT/CVG/N90/A90/A80/C90/ZOB/ZDC/ZID/ZNY/ZBW/ZTL/ZAU/CZYZ</t>
  </si>
  <si>
    <t>vATCSCC ADVZY 005 DCC 10/22/2021 EAST COAST HOTLINE_FYI
EVENT TIME: 22/2233 - 23/0300
CONSTRAINED FACILITIES: EAST COAST
THE EAST COAST HOTLINE IS BEING ACTIVATED TO ADDRESS VOLUME ON THE EAST COAST. THE LOCATION IS THE VATUSA TEAMSPEAK, EAST COAST HOTLINE,
(TS.VATUSA.NET) NO PIN. PARTICIPATION IS MANDATORY FOR
D21/PCT/CVG/N90/A90/A80/C90/ZOB/ZDC/ZID/ZNY/ZBW/ZTL/ZAU/CZYZ. AFFECTED MAJOR
UNDERLYING FACILITIES ARE STRONGLY ENCOURAGED TO ATTEND. ALL OTHER
PARTICIPANTS ARE WELCOME TO JOIN. PLEASE MESSAGE THE NOM IF YOU HAVE
ISSUES OR QUESTIONS.
222233 - 230300
21/10/22 22:33
adesche ï¿½ 10/22/2021 22:30</t>
  </si>
  <si>
    <t>vATCSCC ADVZY 001 DCC 10/23/2021 EAST COAST HOTLINE_FYI
EVENT TIME: 22/2233 - 23/0230
CONSTRAINED FACILITIES: EAST COAST
THE EAST COAST HOTLINE IS NOW TERMINATED.
222233 - 230230
21/10/23 02:30
adesche ï¿½ 10/23/2021 15:59</t>
  </si>
  <si>
    <t>vATCSCC ADVZY 002 DCC 10/23/2021 OPERATIONS PLAN
EVENT TIME: 23/1959 AND LATER
____________________________________________________________________
FLIGHT OF THE LIVING DEAD STARTS AT 23Z AND IS EXPECTED TO BE IMPACTED 
BY VOLUME. HERE ARE THE OPERATIONAL GOALS:
- MANAGE PIT AIRPORT OPERATIONS TO KEEP DEPARTURE DELAYS
  TO LESS THAN 30 MINUTES AND AIRBORNE ARRIVAL DELAYS TO LESS THAN
  45 MINUTES.
- MONITOR DEPARTURE VOLUME BOUND TO PIT ON THE GROUND AT TIER 1
  AND 2 AIRPORTS, EVALUATING THE NEED FOR GROUND STOPS WITH A PERIOD
  OF 30 MINUTES AFTER THE CDW (0000Z)
____________________________________________________________________
TERMINAL CONSTRAINTS:
NONE
TERMINAL ACTIVE:
NONE
TERMINAL PLANNED:
AFTER 2300    -PIT GS POSSIBLE
AFTER 2300    -PIT/PCT/N90/A90/A80 MIT EXPECTED
ENROUTE CONSTRAINTS:
NONE
ENROUTE ACTIVE:
NONE
ENROUTE PLANNED:
AFTER 2300    -ZOB/ZDC/ZID/ZAU/ZNY/ZTL CFR/METERING/MIT EXPECTED
KNOWN GROUP FLIGHTS:
SEE VATS.IM/PERTI, GLOBAL AWARENESS SLIDE.
DCC STAFFING:
DCC NOM/VATUSA9: JEREMY PETERSON (HP)
DCC PLANNER/VATUSA14: AIDAN DESCHENE (AE)
231959 AND LATER
21/10/23 19:59
adesche ï¿½ 10/23/2021 18:31</t>
  </si>
  <si>
    <t>PIT/PCT/CVG/N90/A90/C90/ZOB/ZDC/ZID/ZNY/ZBW/ZAU</t>
  </si>
  <si>
    <t>vATCSCC ADVZY 003 DCC 10/23/2021 EAST COAST HOTLINE_FYI
EVENT TIME: 23/2231 - 24/0300
CONSTRAINED FACILITIES: EAST COAST
THE EAST COAST HOTLINE IS BEING ACTIVATED TO ADDRESS VOLUME ON THE EAST COAST. THE LOCATION IS THE VATUSA TEAMSPEAK, EAST COAST HOTLINE,
(TS.VATUSA.NET) NO PIN. PARTICIPATION IS EXPECTED FOR
PIT/PCT/CVG/N90/A90/C90/ZOB/ZDC/ZID/ZNY/ZBW/ZAU. AFFECTED MAJOR
UNDERLYING FACILITIES ARE STRONGLY ENCOURAGED TO ATTEND. ALL OTHER
PARTICIPANTS ARE WELCOME TO JOIN. PLEASE MESSAGE THE NOM IF YOU HAVE
ISSUES OR QUESTIONS.
232231 - 240300
21/10/23 22:31
adesche ï¿½ 10/23/2021 22:38</t>
  </si>
  <si>
    <t>vATCSCC ADVZY 001 DCC 10/24/2021 EAST COAST HOTLINE_FYI
EVENT TIME: 23/2231 - 24/0239
CONSTRAINED FACILITIES: EAST COAST
THE EAST COAST HOTLINE IS NOW TERMINATED.
232231 - 240239
21/10/24 02:39</t>
  </si>
  <si>
    <t>ZSE/ZOA</t>
  </si>
  <si>
    <t>vATCSCC ADVZY 002 DCC 10/24/2021 WEST COAST HOTLINE_FYI
EVENT TIME: 24/2145 - 25/0100
CONSTRAINED FACILITIES: ZOA/ZSE
THE WEST COAST HOTLINE IS BEING ACTIVATED TO ADDRESS VOLUME IN ZSE
AND ZOA. THE LOCATION IS THE VATUSA TEAMSPEAK, WEST COAST HOTLINE,
(TS.VATUSA.NET) NO PIN. PARTICIPATION IS RECOMMENDED FOR ZSE/ZOA.
AFFECTED MAJOR UNDERLYING FACILITIES ARE STRONGLY ENCOURAGED TO
ATTEND. ALL OTHER PARTICIPANTS ARE WELCOME TO JOIN. PLEASE MESSAGE
THE NOM IF YOU HAVE ISSUES OR QUESTIONS.
242145 - 250100
21/10/24 21:45</t>
  </si>
  <si>
    <t>Jeremy P | ZNY C1 ï¿½ 10/24/2021 17:47</t>
  </si>
  <si>
    <t>vATCSCC ADVZY 003 DCC 10/24/2021 WEST COAST HOTLINE_FYI
EVENT TIME: 24/2145 - 24/2246
CONSTRAINED FACILITIES: ZOA/ZSE
THE WEST COAST HOTLINE IS NOW TERMINATED.
242145 - 242246
21/10/24 22:46
adesche ï¿½ 10/29/2021 17:38</t>
  </si>
  <si>
    <t>Jeremy P | ZNY C1 ï¿½ 10/24/2021 18:47</t>
  </si>
  <si>
    <t>KIAH DEPARTURES TO KPHX</t>
  </si>
  <si>
    <t>vATCSCC ADVZY 001 DCC 10/29/2021 FCA RQD
NAME:  FCAPHX:PHX_VIA_EAGUL
CONSTRAINED AREA: ZAB
REASON: VOLUME / VOLUME
INCLUDE TRAFFIC: KIAH DEPARTURES TO KPHX
FACILITIES INCLUDED: ZHU/ZFW/ZAB
FLIGHT STATUS: ALL_FLIGHTS
VALID: FCA ENTRY TIME FROM 292138 TO 300300
PROBABILITY OF EXTENSION: LOW
REMARKS: 
ASSOCIATED RESTRICTIONS: 
MODIFICATIONS: 
ROUTES: 
ORIG    DEST    ROUTE
----    ----    -----
IAH     PHX     BLTWY7 &gt;CRIED J50 ABI J65 CME ZUN&lt; EAGUL6
TMI ID: RRDCC001
292138-300300
21/10/29 21:38
https://prnt.sc/1xof00y
Lightshot
Screenshot
Screenshot</t>
  </si>
  <si>
    <t>vATCSCC ADVZY 002 DCC 10/29/2021 OPERATIONS PLAN
EVENT TIME: 29/2139 AND LATER
____________________________________________________________________
ELECTRIC TROGALOO FNO STARTS AT 23Z AND IS EXPECTED TO BE IMPACTED BY
VOLUME AND STAFFING CONSTRAINTS. HERE ARE THE OPERATIONAL GOALS:
- MANAGE MCO, IAH, PHX, JAX, SAT, AND ELP AIRPORT OPERATIONS TO KEEP 
  DEPARTURE AND AIRBORNE ARRIVAL DELAYS TO LESS THAN 30 MINUTES, 
  PER AIRPORT.
____________________________________________________________________
TERMINAL CONSTRAINTS:
MCO/JAX - WX THROUGH 10/30/2021
TERMINAL ACTIVE:
NONE
TERMINAL PLANNED:
AFTER 2300    -MCO/IAH/PHX GS POSSIBLE
AFTER 2300    -F11/I90/P50/JAX/SAT/ELP MIT EXPECTED
AFTER 2300    -I90/SAT ACE/SUPPORT EXPECTED
ENROUTE CONSTRAINTS:
ZMA - STAFFING
ENROUTE ACTIVE:
UNTIL 0300    -FCAPHX RQD
ENROUTE PLANNED:
AFTER 2300    -ZHU/ZMA/ZJX REROUTES POSSIBLE
AFTER 2300    -ZJX/ZHU/ZAB/ZFW/ZTL/ZMA CFR/METERING/MIT EXPECTED
AFTER 2300    -ZHU ACE/SUPPORT PROBABLE
KNOWN GROUP FLIGHTS:
SEE VATS.IM/PERTI, GLOBAL AWARENESS SLIDE.
DCC STAFFING:
DCC PLANNER NOM/VATUSA14: AIDAN DESCHENE (AE)
292139 AND LATER
21/10/29 21:39</t>
  </si>
  <si>
    <t>ZAB/ZFW/ZHU/ZJX/ZME/ZTL</t>
  </si>
  <si>
    <t>vATCSCC ADVZY 003 DCC 10/29/2021 TEXAS HOTLINE_FYI
EVENT TIME: 29/2242 - 30/0300
CONSTRAINED FACILITIES: SOUTH
THE TEXAS HOTLINE IS BEING ACTIVATED TO ADDRESS VOLUME IN
THE SOUTH. THE LOCATION IS THE VATUSA TEAMSPEAK, TEXAS HOTLINE,
(TS.VATUSA.NET) NO PIN. PARTICIPATION IS MANDATORY FOR
ZAB/ZFW/ZHU/ZJX/ZME/ZTL. AFFECTED MAJOR UNDERLYING FACILITIES ARE
STRONGLY ENCOURAGED TO ATTEND. ALL OTHER PARTICIPANTS ARE WELCOME TO
JOIN. PLEASE MESSAGE THE NOM IF YOU HAVE ISSUES OR QUESTIONS.
292242 - 300300
21/10/29 22:42
adesche ï¿½ 10/29/2021 22:04</t>
  </si>
  <si>
    <t>Jeremy P | ZNY C1 ï¿½ 10/29/2021 18:44</t>
  </si>
  <si>
    <t>ZHU DEPARTURES TO KMCO</t>
  </si>
  <si>
    <t>vATCSCC ADVZY 001 DCC 10/30/2021 ROUTE RQD
NAME:  ZHU_MCO_JAFAR
CONSTRAINED AREA: ZMA
REASON: EQUIPMENT / STAFFING
INCLUDE TRAFFIC: ZHU DEPARTURES TO KMCO
FACILITIES INCLUDED: ZHU/ZJX
FLIGHT STATUS: ALL_FLIGHTS
VALID: ETD 300204 TO 300300
PROBABILITY OF EXTENSION: LOW
REMARKS: 
ASSOCIATED RESTRICTIONS: 
MODIFICATIONS: 
ROUTES: 
ORIG    DEST    ROUTE
----    ----    -----
ZHU     MCO     &gt;SJI J2 DEFUN CABLO ILEXX&lt; JAFAR1
TMI ID: RRDCC001
300204-300300
21/10/30 02:04
adesche ï¿½ 10/29/2021 22:50</t>
  </si>
  <si>
    <t>vATCSCC ADVZY 002 DCC 10/30/2021 TEXAS HOTLINE_FYI
EVENT TIME: 29/2242 - 30/0249
CONSTRAINED FACILITIES: SOUTH
THE TEXAS HOTLINE IS NOW TERMINATED.
292242 - 300249
21/10/30 02:49</t>
  </si>
  <si>
    <t>OPERATIONS FLOOR HOTLINE_FYI</t>
  </si>
  <si>
    <t>vATCSCC ADVZY 003 DCC 10/30/2021 OPERATIONS FLOOR HOTLINE_FYI
EVENT TIME: 30/0923 - 30/2300
CONSTRAINED FACILITIES: USA
THE OPERATIONS FLOOR HOTLINE IS BEING ACTIVATED TO ADDRESS CTP VOLUME
IN THE US. REPORT TO THE VATUSA TEAMSPEAK, OPERATIONS FLOOR,
(TS.VATUSA.NET) NO PIN. ONCE YOU CHECK IN WITH THE NOM, YOU MAY
MOVE TO A HOTLINE CHANNEL OF YOUR CHOICE. PARTICIPATION IS
MANDATORY FOR ZAU/ZBW/ZDC/ZID/ZJX/ZMA/ZMP/ZNY/ZOB/ZTL. AFFECTED
MAJOR UNDERLYING FACILITIES ARE STRONGLY ENCOURAGED TO ATTEND. ALL
OTHER PARTICIPANTS ARE WELCOME TO JOIN. PLEASE MESSAGE THE NOM IF
YOU HAVE ISSUES OR QUESTIONS.
300923 - 302300
21/10/30 09:23</t>
  </si>
  <si>
    <t>Jeremy P | ZNY C1 ï¿½ 10/30/2021 05:27</t>
  </si>
  <si>
    <t>UNKN DEPARTURES TO ZEU</t>
  </si>
  <si>
    <t>vATCSCC ADVZY 004 DCC 10/30/2021 FCA RQD
NAME: NO_ATLANTIC_TRAFFIC
CONSTRAINED AREA: NORTH ATLANTIC OCEAN
REASON: VOLUME / VOLUME
INCLUDE TRAFFIC: UNKN DEPARTURES TO ZEU
FACILITIES INCLUDED: YHZ YOW YUL YYZ ZAB ZAU ZBW ZDC ZDV ZFW ZHU 
                     ZID ZJX ZKC ZLA ZLC ZMA ZME ZMP ZNY ZOA ZOB 
                     ZSE ZTL
FLIGHT STATUS: ALL_NON-EVENT_FLIGHTS
VALID: FCA ENTRY FROM 300952 TO 302300
PROBABILITY OF EXTENSION: LOW
REMARKS: ABSOLUTELY NO TRAFFIC MAY DEPART WITHOUT PRIOR APPROVAL
         FROM DCC. USE https://bit.ly/CTP_RequestRR TO DIRECTLY
         REQUEST ROUTE APPROVAL AND WHEELS-UP TIME. IF A FLIGHT
         NEEDS EXTRA COORDINATION, REACH OUT DIRECTLY TO THE COMMAND
         CENTER. VERIFIED BOOKED FLIGHTS ARE EXEMPT.
ASSOCIATED RESTRICTIONS: ***ALL NON-EVENT FLIGHTS ENTER CANADA AOB
                            FL290***
MODIFICATIONS: 
ROUTES: 
ORIG    DEST    ROUTE
----    ----    -----
UNKN    ZEU     SEE REMARKS
TMI ID: RRDCC004
300952-302300
21/10/30 09:52
Image</t>
  </si>
  <si>
    <t>Jeremy P | ZNY C1 ï¿½ 10/30/2021 06:03</t>
  </si>
  <si>
    <t>SERVER ISSUES_FYI</t>
  </si>
  <si>
    <t>vATCSCC ADVZY 005 DCC 10/30/2021 SERVER ISSUES_FYI
EVENT TIME: 30/1356 - 30/2359
CONSTRAINED FACILITIES: ZBW ZDC LPPO EGGX
COMMENTS: THE COMMAND CENTER IS MONITORING MULTIPLE AFV ISSUES IN
          ZBW AND ZDC. THEY HAVE BEEN PLACED ON ATC ALERT DUE TO
          COMMUNICATIONS PROBLEMS. MONITOR https://vats.im/JATOC FOR
          UPDATES.
301356 - 302359
21/10/30 14:08</t>
  </si>
  <si>
    <t>Jeremy P | ZNY C1 ï¿½ 10/30/2021 10:08</t>
  </si>
  <si>
    <t>HEATHROW METERING DELAYS</t>
  </si>
  <si>
    <t>vATCSCC ADVZY 006 DCC 10/30/2021 HEATHROW METERING DELAYS
EVENT TIME: 30/1443 - 30/2359
CONSTRAINED FACILITIES: EGLL
COMMENTS: DEPARTURE METERING DELAYS TO EGLL ARE IN EXCESS OF 120
          MINUTES. PILOTS SHOULD BE ADVISED OF RELIEVER AIRPORTS
          WHEN APPROPRIATE. QUESTIONS SHOULD BE DIRECTED TO THE NOM.
301443 - 302359
21/10/30 14:45
adesche ï¿½ 10/30/2021 14:04</t>
  </si>
  <si>
    <t>Jeremy P | ZNY C1 ï¿½ 10/30/2021 10:45</t>
  </si>
  <si>
    <t>vATCSCC ADVZY 007 DCC 10/30/2021 OPERATIONS FLOOR HOTLINE_FYI
EVENT TIME: 30/0923 - 30/2300
CONSTRAINED FACILITIES: USA
THE OPERATIONS FLOOR HOTLINE IS NOW TERMINATED.
300923 - 302300
21/10/30 18:05
adesche ï¿½ 11/13/2021 16:11</t>
  </si>
  <si>
    <t>KDEN DEPARTURES TO KORD</t>
  </si>
  <si>
    <t>vATCSCC ADVZY 001 DCC 11/13/2021 ROUTE RQD
NAME: DEN_TO_ORD
CONSTRAINED AREA: ZMP
REASON: VOLUME / VOLUME
INCLUDE TRAFFIC: KDEN DEPARTURES TO KORD
FACILITIES INCLUDED: ZDV/ZKC/ZAU
FLIGHT STATUS: ALL_FLIGHTS
VALID: ETD 132300 TO 140300
PROBABILITY OF EXTENSION: LOW
REMARKS: DENORDE2 CDR
ASSOCIATED RESTRICTIONS: 
MODIFICIATIONS: 
ROUTES: 
ORIG    DEST    ROUTE
----    ----    -----
DEN     ORD     EXTAN7 &gt;SHAYK SLN J96 IRK&lt; BENKY6
TMI ID: RRDCC001
132112-140300
21/11/13 21:12</t>
  </si>
  <si>
    <t>vATCSCC ADVZY 002 DCC 11/13/2021 OPERATIONS PLAN
EVENT TIME: 13/2112 AND LATER
____________________________________________________________________
MIDWEST SNO STARTS AT 23Z AND IS EXPECTED TO BE IMPACTED BY VOLUME
AND WEATHER. HERE ARE THE OPERATIONAL GOALS:
- MANAGE DEN, ORD, MSP AIRPORT OPERATIONS TO KEEP DEPARTURE AND AIRBORNE 
  ARRIVAL DELAYS TO LESS THAN 30 MINUTES.
____________________________________________________________________
TERMINAL CONSTRAINTS:
ORD/MSP - SNOW/WX THROUGH 11/14/2021
TERMINAL ACTIVE:
NONE
TERMINAL PLANNED:
AFTER 2300    -D01/M98/C90 CFR/METERING/MIT EXPECTED
AFTER 2300    -C90/M98 ACE/SUPPORT PROBABLE
ENROUTE CONSTRAINTS:
NONE
ENROUTE ACTIVE:
UNTIL 0300    -DEN_TO_ORD ROUTE RQD
ENROUTE PLANNED:
AFTER 2300    -ZDV/ZAU/ZMP/ZKC MIT EXPECTED
AFTER 2300    -ZAU ACE/SUPPORT PROBABLE
KNOWN GROUP FLIGHTS:
SEE VATS.IM/PERTI, GLOBAL AWARENESS SLIDE.
DCC STAFFING:
DCC NOM/VATUSA9: JEREMY PETERSON (HP)
DCC PLANNER/VATUSA14: AIDAN DESCHENE (AE)
132112 AND LATER
21/11/13 21:12
adesche ï¿½ 11/13/2021 16:26</t>
  </si>
  <si>
    <t>KSEA DEPARTURES TO KLAX</t>
  </si>
  <si>
    <t>vATCSCC ADVZY 003 DCC 11/13/2021 ROUTE RQD
NAME: SEA_LAX_ROUTES
CONSTRAINED AREA: ZOA/ZLA
REASON: VOLUME / VOLUME
INCLUDE TRAFFIC: KSEA DEPARTURES TO KLAX
FACILITIES INCLUDED: ZSE/ZOA/ZLA
FLIGHT STATUS: ALL_FLIGHTS
VALID: ETD 132125 TO 140300
PROBABILITY OF EXTENSION: LOW
REMARKS: RECOMMENDED HALF-HALF SPLIT FOR TACTICAL 
         VOLUME DISTRIBUTION WITHIN ZOA/ZLA/SCT 
         AIRSPACE.
ASSOCIATED RESTRICTIONS: 
MODIFICIATIONS: 
ROUTES: 
ORIG    DEST    ROUTE
----    ----    -----
SEA     LAX     HAROB6 &gt;HAROB Q5 STIKM BRINY TILLT&lt; DIRBY1
SEA     LAX     SUMMA2 &gt;SUMMA JINMO Q7 JAWGA BURGL&lt; IRNMN2
TMI ID: RRDCC003
132125-140200
21/11/13 21:25</t>
  </si>
  <si>
    <t>ZAU/ZMP/ZDV/ZKC</t>
  </si>
  <si>
    <t>vATCSCC ADVZY 004 DCC 11/13/2021 CHICAGO HOTLINE_FYI
EVENT TIME: 13/2243 - 14/0300
CONSTRAINED FACILITIES: ZAU/ZKC/ZMP/ZDV
THE CHICAGO HOTLINE IS BEING ACTIVATED TO ADDRESS VOLUME IN ZAU/ZMP/
ZDV. THE LOCATION IS THE VATUSA TEAMSPEAK, CHICAGO HOTLINE,
(TS.VATUSA.NET) NO PIN. PARTICIPATION IS MANDATORY FOR
ZAU/ZMP/ZDV/ZKC. AFFECTED MAJOR UNDERLYING FACILITIES ARE
STRONGLY ENCOURAGED TO ATTEND. ALL OTHER PARTICIPANTS ARE WELCOME TO
JOIN. PLEASE MESSAGE THE NOM IF YOU HAVE ISSUES OR QUESTIONS.
132243 - 140300
21/11/13 22:43</t>
  </si>
  <si>
    <t>Jeremy P | ZNY C1 ï¿½ 11/13/2021 17:45</t>
  </si>
  <si>
    <t>vATCSCC ADVZY 001 DCC 11/14/2021 CHICAGO HOTLINE_FYI
EVENT TIME: 13/2243 - 14/0227
CONSTRAINED FACILITIES: ZAU/ZKC/ZMP/ZDV
THE CHICAGO HOTLINE IS NOW TERMINATED
132243 - 140227
21/11/14 02:27
adesche ï¿½ 11/14/2021 13:18</t>
  </si>
  <si>
    <t>Jeremy P | ZNY C1 ï¿½ 11/13/2021 21:28</t>
  </si>
  <si>
    <t>vATCSCC ADVZY 002 DCC 11/14/2021 OPERATIONS PLAN
EVENT TIME: 13/1817 AND LATER
____________________________________________________________________
EWR SHORT FIELD STARTS AT 19Z AND IS EXPECTED TO BE IMPACTED BY 
VOLUME. HERE ARE THE OPERATIONAL GOALS:
- MANAGE EWR AIRPORT OPERATIONS TO KEEP DEPARTURE AND AIRBORNE 
  ARRIVAL DELAYS TO LESS THAN 30 MINUTES.
- BALANCE 1ST TIER FACILITY DEPARTURES TO KEEP PROJECTED AIRBORNE
  ARRIVAL DEMAND TO LESS THAN 125% OF AAR.
____________________________________________________________________
TERMINAL CONSTRAINTS:
DTW/CLE/PIT/BUF - MIXED PRECIP/WX THROUGH 11/15/2021
TERMINAL ACTIVE:
NONE
TERMINAL PLANNED:
AFTER 1900    -EWR CFR/METERING/MIT EXPECTED
AFTER 2000    -EWR GS PROBABLE
ENROUTE CONSTRAINTS:
ZOB/ZNY - MIXED PRECIP/WX THROUGH 11/15/2021
ENROUTE ACTIVE:
NONE
ENROUTE PLANNED:
AFTER 1900    -ZOB/ZDC/ZNY/ZBW/ZJX MIT EXPECTED
KNOWN GROUP FLIGHTS:
SEE VATS.IM/PERTI, GLOBAL AWARENESS SLIDE.
DCC STAFFING:
DCC PLANNER/ACTING NOM/VATUSA14: AIDAN DESCHENE (AE)
141817 AND LATER
21/11/14 18:17
adesche ï¿½ 11/14/2021 13:45</t>
  </si>
  <si>
    <t>ZNY/ZOB/ZDC/ZBW</t>
  </si>
  <si>
    <t>vATCSCC ADVZY 003 DCC 11/14/2021 NY METRO HOTLINE_FYI
EVENT TIME: 14/1846 - 14/2200
CONSTRAINED FACILITIES: ZNY/ZOB/ZDC/ZBW
THE NY METRO HOTLINE IS BEING ACTIVATED TO ADDRESS VOLUME IN ZOB/ZNY/ZDC/ZBW.
THE LOCATION IS THE VATUSA TEAMSPEAK, NY METRO HOTLINE,
(TS.VATUSA.NET) NO PIN. PARTICIPATION IS MANDATORY FOR
ZNY/ZOB/ZDC/ZBW. AFFECTED MAJOR UNDERLYING FACILITIES ARE
STRONGLY ENCOURAGED TO ATTEND. ALL OTHER PARTICIPANTS ARE WELCOME TO
JOIN. PLEASE MESSAGE THE NOM IF YOU HAVE ISSUES OR QUESTIONS.
141846 - 142200
21/11/14 18:46
adesche ï¿½ 11/14/2021 18:05</t>
  </si>
  <si>
    <t>vATCSCC ADVZY 004 DCC 11/14/2021 NY METRO HOTLINE_FYI
EVENT TIME: 14/1846 - 14/2305
CONSTRAINED FACILITIES: ZNY/ZOB/ZDC/ZBW
THE NY METRO HOTLINE IS NOW TERMINATED
141846 - 142305
21/11/14 23:05</t>
  </si>
  <si>
    <t>vATCSCC ADVZY 001 DCC 11/19/2021 OPERATIONS PLAN
EVENT TIME: 19/2311 AND LATER
____________________________________________________________________
SPIKES IN VOLUME DUE TO GROUP FLIGHTS AND OTHER TRAFFIC ARE EXPECTED
FOR TONIGHT ACROSS THE THREE EVENT FIELDS. HERE ARE THE OPERATIONAL
GOALS FOR TONIGHT:
MANAGE BOS AND DCA AIRPORT OPERATIONS TO KEEP DEPARTURE DELAYS TO
LESS THAN 30 MINUTES AND AIRBORNE ARRIVAL DELAYS TO LESS THAN 45
MINUTES, PER AIRPORT.
MANAGE ORD AIRPORT OPERATIONS TO KEEP DEPARTURE AND AIRBORNE ARRIVAL
DELAYS TO LESS THAN 60 MINUTES COMBINED.
MONITOR DEPARTURE VOLUME BOUND TO BOS AND DCA ON THE GROUND AT TIER
1/2 AIRPORTS, EVALUATING THE NEED FOR GROUND STOPS WITHIN A PERIOD
OF 30 MINUTES AFTER THE CDW (0100Z).
____________________________________________________________________
TERMINAL CONSTRAINTS:
LGA - WX/WIND
TERMINAL ACTIVE:
NONE
TERMINAL PLANNED:
AFTER 0000    -BOS/DCA GS POSSIBLE
AFTER 0000    -C90/A90/PCT/N90/PHL CFR/METERING EXPECTED
ENROUTE CONSTRAINTS:
NONE
ENROUTE ACTIVE:
UNTIL 0400    -PHL_BOS_MERIT_ROUTE (INTERNAL)
ENROUTE PLANNED:
AFTER 0000    -ZBW/ZDC/ZAU/ZNY/ZOB/ZID MIT EXPECTED
AFTER 0000    -ZNY/ZDC/ZBW REROUTES POSSIBLE
KNOWN GROUP FLIGHTS:
SEE PERTI.CLEVELANDCENTER.ORG/PLAN?3
DCC STAFFING:
DCC NOM/VATUSA9: JEREMY PETERSON (HP)
DCC PLANNER NOM/VATUSA14: AIDAN DESCHENE (AE)
DCC NORTHEAST NTMS/VATUSA97: ANDREAS TZEMENAKIS (DA)
192311 AND LATER
21/11/19 23:11</t>
  </si>
  <si>
    <t>Jeremy P | ZNY C1 ï¿½ 11/19/2021 18:27</t>
  </si>
  <si>
    <t>ZAU/ZBW/ZDC/ZID/ZNY/ZOB/ZTL</t>
  </si>
  <si>
    <t>vATCSCC ADVZY 002 DCC 11/19/2021 EAST COAST HOTLINE_FYI
EVENT TIME: 19/2329 - 20/0400
CONSTRAINED FACILITIES: EAST COAST
THE EAST COAST HOTLINE IS BEING ACTIVATED TO ADDRESS VOLUME ON
THE EAST COAST. THE LOCATION IS THE VATUSA TEAMSPEAK, EAST COAST
HOTLINE, (TS.VATUSA.NET) NO PIN. PARTICIPATION IS MANDATORY FOR
ZAU/ZBW/ZDC/ZID/ZNY/ZOB/ZTL. AFFECTED MAJOR UNDERLYING FACILITIES
ARE STRONGLY ENCOURAGED TO ATTEND. ALL OTHER PARTICIPANTS ARE
WELCOME TO JOIN. PLEASE MESSAGE THE NOM IF YOU HAVE ISSUES OR
QUESTIONS.
192329 - 200400
21/11/19 23:29
adesche ï¿½ 11/19/2021 23:03</t>
  </si>
  <si>
    <t>vATCSCC ADVZY 001 DCC 11/20/2021 EAST COAST HOTLINE_FYI
EVENT TIME: 19/2329 - 20/0404
CONSTRAINED FACILITIES: EAST COAST
THE EAST COAST HOTLINE IS NOW TERMINATED
192329 - 200404
21/11/19 04:04
adesche ï¿½ 11/20/2021 17:24</t>
  </si>
  <si>
    <t>vATCSCC ADVZY 002 DCC 11/20/2021 OPERATIONS PLAN
EVENT TIME: 20/2324 AND LATER
____________________________________________________________________
STUFF THE ALBUTURKEY STARTS AT 2300Z AND IS EXPECTED TO BE IMPACTED
BY VOLUME. HERE IS THE OPERATIONAL GOAL:
- MANAGE PHX AND ABQ AIRPORT OPERATIONS TO KEEP DEPARTURE AND AIRBORNE
  ARRIVAL DELAYS TO LESS THAN 30 MINUTES, PER AIRPORT.
____________________________________________________________________
TERMINAL CONSTRAINTS:
NONE
TERMINAL ACTIVE:
NONE
TERMINAL PLANNED:
AFTER 2300    -P50/ABQ CFR/METERING/MIT PROBABLE
ENROUTE CONSTRAINTS:
NONE
ENROUTE ACTIVE:
NONE
ENROUTE PLANNED:
AFTER 2300    -ZAB/ZLA/ZDV/ZFW MIT PROBABLE
KNOWN GROUP FLIGHTS:
SEE PERTI.CLEVELANDCENTER.ORG/PLAN?4
DCC STAFFING:
DCC NOM/VATUSA9: JEREMY PETERSON (HP)
202324 AND LATER
21/11/20 23:24
adesche ï¿½ 11/28/2021 18:39</t>
  </si>
  <si>
    <t>vATCSCC ADVZY 001 DCC 11/28/2021 OPERATIONS PLAN
EVENT TIME: 28/2340 AND LATER
____________________________________________________________________
CHARLOTTE SHOPPING STARTS AT 2359Z AND IS EXPECTED TO BE IMPACTED
BY VOLUME. HERE IS THE OPERATIONAL GOAL:
- MANAGE CLT AIRPORT OPERATIONS TO KEEP DEPARTURE AND AIRBORNE
  ARRIVAL DELAYS TO LESS THAN 30 MINUTES.
____________________________________________________________________
TERMINAL CONSTRAINTS:
NONE
TERMINAL ACTIVE:
NONE
TERMINAL PLANNED:
AFTER 2359    -CLT CFR/METERING/MIT PROBABLE
ENROUTE CONSTRAINTS:
NONE
ENROUTE ACTIVE:
NONE
ENROUTE PLANNED:
AFTER 2359    -ZTL/ZDC/ZJX/ZID MIT PROBABLE
KNOWN GROUP FLIGHTS:
SEE PERTI.CLEVELANDCENTER.ORG/PLAN?10
DCC STAFFING:
DCC NOM/VATUSA9: JEREMY PETERSON (HP)
DCC PLANNER/VATUSA14: AIDAN DESCHENE (AE)
DCC SOUTHEAST NTMS/VATUSA98: ANDREAS TZEMENAKIS (DA)
272340 AND LATER
21/11/27 23:40
adesche ï¿½ 11/28/2021 15:28</t>
  </si>
  <si>
    <t>KSLC DEPARTURES TO KDAL</t>
  </si>
  <si>
    <t>vATCSCC ADVZY 001 DCC 11/28/2021 ROUTE RQD
NAME: SLC_DAL_ROUTES
CONSTRAINED AREA: D10/ZFW
REASON: OTHER / STRUCTURE
INCLUDE TRAFFIC: KSLC DEPARTURES TO KDAL
FACILITIES INCLUDED: ZLC/ZDV/ZAB/ZFW
FLIGHT STATUS: ALL_FLIGHTS
VALID: ETD 282028 TO 282200
PROBABILITY OF EXTENSION: LOW
REMARKS: NONE
ASSOCIATED RESTRICTIONS: JFRYE STAR TO NOT BE UTILIZED
    DUE TO D10 NORTH RUNWAY FLOW IN USE
MODIFICIATIONS: 
ROUTES: 
ORIG    DEST    ROUTE
----    ----    -----
SLC     DAL     &gt;MTU PNH STNLI&lt; HERBZ1
TMI ID: RRDCC001
282028-282200
21/11/28 20:28</t>
  </si>
  <si>
    <t>vATCSCC ADVZY 001 DCC 12/03/2021 OPERATIONS PLAN
EVENT TIME: 03/2334 AND LATER
____________________________________________________________________
THE WINTER ON THE WEST COAST FNO STARTS AT 2359Z AND IS EXPECTED TO PRIMARILY BE IMPACTED 
BY VOLUME. HERE ARE THE OPERATIONAL GOALS:
 - MANAGE SEA, SLC, SFO, OAK, AND LAX AIRPORT OPERATIONS TO KEEP DEPARTURE AND 
   AIRBORNE ARRIVAL DELAYS TO LESS THAN 45 MINUTES COMBINED, PER AIRPORT.
____________________________________________________________________
TERMINAL CONSTRAINTS:
PDX - OTS
TERMINAL ACTIVE:
NONE
TERMINAL PLANNED:
AFTER 0000     - S46/S56/NCT/SCT CFR/METERING/MIT EXPECTED
AFTER 0000     - SFO GROUND STOP POSSIBLE
AFTER 0200     - SFO GROUND STOP PROBABLE
ENROUTE CONSTRAINTS:
AFTER 0000     - ZSE Monitoring
ENROUTE ACTIVE:
NONE
ENROUTE PLANNED:
AFTER 0000     - ZSE/ZLC/ZLA/ZOA MIT EXPECTED
KNOWN GROUP FLIGHTS:
SEE PERTI PLAN
DCC STAFFING:
DCC NOM &amp; OPERATIONS PLANNER: AIDAN DESCHENE (AE)
WESTERN NTMS / VATUSA94: ZACKARIA BOMENIR (ZB)
032334 AND LATER
21/12/03 23:34</t>
  </si>
  <si>
    <t>Zackaria | ZTL I1 ï¿½ 12/03/2021 18:34</t>
  </si>
  <si>
    <t>ZSE/ZOA/ZLA/ZLC</t>
  </si>
  <si>
    <t>vATCSCC ADVZY 002 DCC 12/03/2021 WEST COAST HOTLINE_FYI
EVENT TIME: 03/2335 - 04/0400
CONSTRAINED FACILITIES: ZSE/ZOA/ZLA/ZLC
THE WEST COAST HOTLINE IS BEING ACTIVATED TO ADDRESS VOLUME IN ZSE/ZOA/ZLA/ZLC. 
THE LOCATION IS THE VATUSA TEAMSPEAK, WEST COAST HOTLINE, 
(TS.VATUSA.NET), NO PIN. PARTICIPATION IS MANDATORY FOR ZSE/ZOA/ZLA/ZLC. 
AFFECTED MAJOR UNDERLYING FACILITIES ARE STRONGLY ENCOURAGED TO 
ATTEND. ALL OTHER PARTICIPANTS ARE WELCOME TO JOIN. PLEASE MESSAGE 
THE NOM IF YOU HAVE ISSUES OR QUESTIONS.
EFFECTIVE TIME: 032335 - 040400
SIGNATURE: 21/12/03 23:35
adesche ï¿½ 12/03/2021 18:52</t>
  </si>
  <si>
    <t>KSFO/KOAK DEPARTURES TO KLAX</t>
  </si>
  <si>
    <t>vATCSCC ADVZY 003 DCC 12/03/2021 ROUTE RQD
NAME: NCT_LAX_ROUTES
CONSTRAINED AREA: ZLA/SCT
REASON: VOLUME / VOLUME
INCLUDE TRAFFIC: KSFO/KOAK DEPARTURES TO KLAX
FACILITIES INCLUDED: ZOA/ZLA
FLIGHT STATUS: ALL_FLIGHTS
VALID: ETD 032353 TO 040400
PROBABILITY OF EXTENSION: LOW
REMARKS: 80% OF VOLUME IS RECOMMENDED TO BE 
         ROUTED ON IRNMN STAR AND 20% ROUTED
         ON DIRBY STAR AS OFFLOAD.
ASSOCIATED RESTRICTIONS: 
MODIFICIATIONS: 
ROUTES: 
ORIG    DEST    ROUTE
----    ----    -----
SFO     LAX     SSTIK5 &gt;SUSEY EBAYE BURGL&lt; IRNMN2
SFO     LAX     OFFSH2 &gt;MCKEY TILLT&lt; DIRBY1
OAK     LAX     CNDEL5 &gt;SUSEY EBAYE BURGL&lt; IRNMN2 
OAK     LAX     COAST9 &gt;MCKEY TILLT&lt; DIRBY1
TMI ID: RRDCC003
032353-040400
21/12/03 23:53</t>
  </si>
  <si>
    <t>vATCSCC ADVZY 004 DCC 12/04/2021 WEST COAST HOTLINE_FYI
EVENT TIME: 03/2335 - 04/0326
CONSTRAINED FACILITIES: ZSE/ZOA/ZLA/ZLC
THE WEST COAST HOTLINE IS NOW TERMINATED. 
EFFECTIVE TIME: 032335 - 040326
SIGNATURE: 21/12/04 03:27
adesche ï¿½ 12/03/2021 22:42</t>
  </si>
  <si>
    <t>Zackaria | ZTL I1 ï¿½ 12/03/2021 22:27</t>
  </si>
  <si>
    <t>(Manual) ZOA</t>
  </si>
  <si>
    <t>vATCSCC ADVZY 005 LAX/ZLA 12/04/2021 CDM GROUND STOP
CTL ELEMENT: LAX
ELEMENT TYPE: APT
ADL TIME: 0315Z
GROUND STOP PERIOD: 04/0315Z - 04/0335Z
CUMULATIVE PROGRAM PERIOD: 04/0315Z - 04/0335Z
FLT INCL: ALL_FLIGHTS
DEP FACILITIES INCLUDED: (Manual) ZOA
PROBABILITY OF EXTENSION: NONE
IMPACTING CONDITION: VOLUME / VOLUME
COMMENTS: PREVIOUSLY ISSUED INTERNALLY
040315 - 040337
21/12/04 03:37</t>
  </si>
  <si>
    <t>vATCSCC ADVZY 001 DCC 12/04/2021 ROUTE RMD
NAME: J42_REPLACEMENT_ROUTE
CONSTRAINED AREA: ZDC
REASON: OTHER
INCLUDE TRAFFIC: UNKN DEPARTURES TO UNKN
FACILITIES INCLUDED: ZDC/ZID/ZNY
FLIGHT STATUS: ALL_FLIGHTS
VALID: ETD 042200 TO 050400
PROBABILITY OF EXTENSION: LOW
REMARKS: J42 IS COMPLETELY REMOVED AND PARTIALLY REPLACED BY Q34.
         REFERENCE THIS ADVISORY FOR ROUTE STRINGS IN PLACE OF Q34
         IF FLIGHT OPERATORS' FMCs/FMS' DO NOT HAVE THE CORRECT
         NAVDATA.
ASSOCIATED RESTRICTIONS: THIS ROUTE IS RECOMMENDED TO ACCOUNT FOR
                         PILOTS WHO ARE COMPLETELY UNABLE TO USE Q34
                         AND WHOSE REROUTES WOULD TAKE AN
                         UNREASONABLE AMOUNT OF TIME FOR DELIVERY
                         CONTROLLERS. IN THESE (HOPEFULLY RARE)
                         CASES, PILOTS SHOULD BE PERMITTED TO USE
                         J42.
MODIFICATIONS: 
ROUTES: 
ORIG    DEST        ROUTE
----    ----        -----
UNKN    J42 FROM    RTE:USE Q34 OR
        SWAPP TO    SWAPP GHATS FOUNT TONIO KONGO NEALS BKW ASBUR
        RBV         DENNY MAULS GVE BOOYA DUALY BIGRG PNGWN HULKK
                    RBV
N90     J42 FROM    MERIT HFD PUT BOS
        MERIT TO
        BOS
TMI ID: RRDCC001
042200-050400
21/12/04 15:55
adesche ï¿½ 12/04/2021 18:03</t>
  </si>
  <si>
    <t>Jeremy P | ZNY C1 ï¿½ 12/04/2021 11:21</t>
  </si>
  <si>
    <t>CZYZ/KBUF/KROC/KERI DEPARTURES TO KDCA</t>
  </si>
  <si>
    <t>vATCSCC ADVZY 002 DCC 12/04/2021 FCA RQD
NAME: FCADCA:DCA_VIA_SKILS
CONSTRAINED AREA: ZDC
REASON: VOLUME / VOLUME
INCLUDE TRAFFIC: CZYZ/KBUF/KROC/KERI DEPARTURES TO KDCA
FACILITIES INCLUDED: FCA ENTRY TIME FROM 04XXXX TO 050400
FLIGHT STATUS: ALL_FLIGHTS
PROBABILITY OF EXTENSION: NONE
REMARKS: 
ASSOCIATED RESTRICTIONS: 
MODIFICATIONS: 
ROUTES:
ORIG                        DEST           ROUTE
----                        ----           ----
CZYZ BUF ROC ERI            DCA            &gt;PSB RAV MXE&lt; CLIPR2            
TMI ID: RRDCC002
EFFECTIVE TIME: 042304-050400
SIGNATURE: 21/12/04 23:04
https://prnt.sc/21qds5u
Lightshot
Screenshot
Screenshot</t>
  </si>
  <si>
    <t>vATCSCC ADVZY 003 DCC 12/04/2021 OPERATIONS PLAN
EVENT TIME: 04/2304 AND LATER
____________________________________________________________________
THE CAPITAL CHRISTMAS SNO STARTS AT 2359Z AND IS EXPECTED TO BE IMPACTED 
BY VOLUME. HERE ARE THE OPERATIONAL GOALS:
 - MANAGE IAD AND BWI AIRPORT OPERATIONS TO KEEP DEPARTURE AND AIRBORNE 
   ARRIVAL DELAYS TO LESS THAN 30 MINUTES EACH, PER AIRPORT.
 - MANAGE DCA AIRPORT OPERATIONS TO KEEP DEPARTURE DELAYS TO LESS THAN 
   30 MINUTES AND AIRBORNE ARRIVAL DELAYS TO LESS THAN 45 MINUTES.
____________________________________________________________________
TERMINAL CONSTRAINTS:
BUF/ROC/SYR WX/SN THROUGH 2021-12-05
TERMINAL ACTIVE:
NONE
TERMINAL PLANNED:
AFTER 0000     - PCT/N90/A90/A80/D21 CFR/METERING/MIT EXPECTED
AFTER 0200     - DCA GS PROBABLE
ENROUTE CONSTRAINTS:
NONE
ENROUTE ACTIVE:
UNTIL 0400     - FCADCA RQD
UNTIL 0400     - ZOB ACE/SUPPORT
ENROUTE PLANNED:
AFTER 0000     - ZNY/ZBW/ZOB/ZTL MIT EXPECTED
KNOWN GROUP FLIGHTS:
SEE PERTI.CLEVELANDCENTER.ORG PLAN #6
DCC STAFFING:
DCC NOM/VATUSA9: JEREMY PETERSON (HP)
DCC PLANNER/VATUSA14: AIDAN DESCHENE (AE)
04/2304 AND LATER
21/12/04 23:04</t>
  </si>
  <si>
    <t>PCT/ZAU/ZBW/ZDC/ZID/ZJX/ZNY/ZOB/ZTL</t>
  </si>
  <si>
    <t>vATCSCC ADVZY 004 DCC 12/04/2021 DC METRO HOTLINE_FYI
EVENT TIME: 04/2342 - 05/0400
CONSTRAINED FACILITIES: ZDC
THE DC METRO HOTLINE IS BEING ACTIVATED TO ADDRESS VOLUME IN
POTOMAC TRACON. THE LOCATION IS THE VATUSA TEAMSPEAK, DC METRO
HOTLINE, (TS.VATUSA.NET) NO PIN. PARTICIPATION IS MANDATORY FOR
PCT/ZAU/ZBW/ZDC/ZID/ZJX/ZNY/ZOB/ZTL. AFFECTED MAJOR UNDERLYING
FACILITIES ARE STRONGLY ENCOURAGED TO ATTEND. ALL OTHER PARTICIPANTS
ARE WELCOME TO JOIN. PLEASE MESSAGE THE NOM IF YOU HAVE ISSUES OR
QUESTIONS.
042342 - 050400
21/12/04 23:42</t>
  </si>
  <si>
    <t>Jeremy P | ZNY C1 ï¿½ 12/04/2021 18:44</t>
  </si>
  <si>
    <t>vATCSCC ADVZY 001 DCC 12/05/2021 DC METRO HOTLINE_FYI
EVENT TIME: 04/2342 - 05/0321
CONSTRAINED FACILITIES: ZDC
THE DC METRO HOTLINE IS NOW TERMINATED.
042342 - 050321
21/12/05 03:21</t>
  </si>
  <si>
    <t>Jeremy P | ZNY C1 ï¿½ 12/04/2021 22:21</t>
  </si>
  <si>
    <t>vATCSCC ADVZY 001 DCC 12/10/2021 ROUTE RQD
NAME: CENTRAL_ROUTES
CONSTRAINED AREA: ZME/ZHU/ZID
REASON: OTHER / STRUCTURE
INCLUDE TRAFFIC: UNKN DEPARTURES TO UNKN
FACILITIES INCLUDED: ZME/ZID/ZHU
FLIGHT STATUS: ALL_FLIGHTS
VALID: ETD 102300 TO 110400
PROBABILITY OF EXTENSION: LOW
REMARKS: 
ASSOCIATED RESTRICTIONS: 
MODIFICATIONS: 
ROUTES: 
ORIG    DEST    ROUTE
----    ----    -----
SDF     MSY     CRRGO4 &gt;CRRGO OSINE BWG MEI&lt; RYTHM4
SDF     MEM     CRRGO4 &gt;CRRGO OSINE BWG&lt; BLUZZ3
MEM     SDF     CRSON7 &gt;HUMMS ALENN&lt; DAMEN5
MEM     MSY     PIEPE6 &gt;IBUFY TILUC HEZ LSU&lt; AWDAD1
MSY     SDF     &gt;PCU PICAN DUUCK GOOGY BNA WANAV&lt; MBELL4
TMI ID: RRDCC001
102135-110400
21/12/10 21:35</t>
  </si>
  <si>
    <t>Jeremy P | ZNY C1 ï¿½ 12/10/2021 16:36</t>
  </si>
  <si>
    <t>vATCSCC ADVZY 002 DCC 12/10/2021 OPERATIONS PLAN
EVENT TIME: 10/2136 AND LATER
____________________________________________________________________
THE RIVERBOAT FNO STARTS AT 2359Z AND IS EXPECTED TO BE IMPACTED
BY VOLUME AND WEATHER (EXPECTING A SEVERE WEATHER OUTBREAK FROM
00Z ON; REFERENCE SPC.NOAA.GOV). HERE IS THE OPERATIONAL GOAL:
 - MANAGE MEM, SDF, AND MSY AIRPORT OPERATIONS TO KEEP DEPARTURE
   AND AIRBORNE ARRIVAL DELAYS TO LESS THAN 30 MINUTES EACH, PER
   AIRPORT.
____________________________________________________________________
TERMINAL CONSTRAINTS:
MSY/MEM/SDF WX/TS THROUGH 0400
TERMINAL ACTIVE:
NONE
TERMINAL PLANNED:
AFTER 0000     -M03/SDF/MSY CFR/METERING/MIT EXPECTED
ENROUTE CONSTRAINTS:
ZHU/ZME/ZID/ZFW/ZKC/ZAU WX/TS THROUGH 0400
ENROUTE ACTIVE:
UNTIL 0400     -CENTRAL_ROUTES ROUTE RQD
ENROUTE PLANNED:
AFTER 0000     -ZME/ZID/ZHU MIT EXPECTED
AFTER 0200     -ZHU ACE/SUPPORT POSSIBLE
AFTER 0000     -ZME/ZID/ZHU REROUTES POSSIBLE
KNOWN GROUP FLIGHTS:
SEE PERTI.CLEVELANDCENTER.ORG PLAN #7
DCC STAFFING:
DCC NOM/VATUSA9: JEREMY PETERSON (HP)
DCC SOUTH CENTRAL NTMO/VATUSA95: ERIK QUINN (EQ)
DCC SOUTHEAST NTMS/VATUSA98: ZACKARIA BOMENIR (ZB)
10/2136 AND LATER
21/12/10 21:36</t>
  </si>
  <si>
    <t>ZAU/ZFW/ZHU/ZID/ZKC/ZME/ZTL</t>
  </si>
  <si>
    <t>vATCSCC ADVZY 003 DCC 12/10/2021 EAST COAST HOTLINE_FYI
EVENT TIME: 10/2357 - 11/0400
CONSTRAINED FACILITIES: ZME/ZHU/ZID
THE EAST COAST HOTLINE IS BEING ACTIVATED TO ADDRESS
WEATHER/VOLUME IN THE MISSISSIPPI VALLEY. THE LOCATION IS THE
VATUSA TEAMSPEAK, EAST COAST HOTLINE, (TS.VATUSA.NET) NO PIN.
PARTICIPATION IS MANDATORY FOR ZAU/ZFW/ZHU/ZID/ZKC/ZME/ZTL.
AFFECTED MAJOR UNDERLYING FACILITIES ARE STRONGLY ENCOURAGED TO
ATTEND. ALL OTHER PARTICIPANTS ARE WELCOME TO JOIN. PLEASE MESSAGE
THE NOM IF YOU HAVE ISSUES OR QUESTIONS.
102357 - 110400
21/12/10 23:57</t>
  </si>
  <si>
    <t>Jeremy P | ZNY C1 ï¿½ 12/10/2021 19:00</t>
  </si>
  <si>
    <t>SEVERE WEATHER NOTIFICATION_FYI</t>
  </si>
  <si>
    <t>vATCSCC ADVZY 001 DCC 12/11/2021 SEVERE WEATHER NOTIFICATION_FYI
EVENT TIME: 11/0007 - 11/0400
CONSTRAINED FACILITIES: ZME/ZHU/ZID/ZKC/ZFW/ZTL/ZAU
ALL ATC PERSONNEL ARE REMINDED TO NOTIFY LOCAL TMU WHEN IT IS 
ANTICIPATED THAT SEVERE WEATHER COULD AFFECT CONTROLLING AND 
***WHEN IT IS SAFE TO DO SO***. IN THE EVENT A FACILITY BECOMES 
UNRESPONSIVE OR LOSES PARTIAL OR COMPLETE ABILITY TO PROVIDE ATC 
SERVICES, STMCs MUST NOTIFY THE COMMAND CENTER IMMEDIATELY.
110007 - 110400
21/12/11 00:07</t>
  </si>
  <si>
    <t>Jeremy P | ZNY C1 ï¿½ 12/10/2021 19:13</t>
  </si>
  <si>
    <t>vATCSCC ADVZY 002 DCC 12/11/2021 EAST COAST HOTLINE_FYI
EVENT TIME: 10/2357 - 11/0343
CONSTRAINED FACILITIES: ZME/ZHU/ZID
THE EAST COAST HOTLINE IS NOW TERMINATED.
102357 - 110343
21/12/11 03:43
adesche ï¿½ 12/11/2021 14:52</t>
  </si>
  <si>
    <t>Jeremy P | ZNY C1 ï¿½ 12/10/2021 22:43</t>
  </si>
  <si>
    <t>vATCSCC ADVZY 003 DCC 12/11/2021 ROUTE RQD
NAME: EASTERN_ROUTES
CONSTRAINED AREA: ZBW/ZJX
REASON: VOLUME / VOLUME
INCLUDE TRAFFIC: UNKN DEPARTURES TO UNKN
FACILITIES INCLUDED: ZBW/ZJX/ZDC/ZNY/ZTL
FLIGHT STATUS: ALL_FLIGHTS
VALID: ETD 112300 TO 120400
PROBABILITY OF EXTENSION: LOW
REMARKS: 
ASSOCIATED RESTRICTIONS: 
MODIFICATIONS: 
ROUTES: 
ORIG    DEST    ROUTE
----    ----    -----
MCO     BOS     FATHE2 &gt;VIYAP Q87 JROSS FLO J207 RDU BBOBO Q22 RBV 
                Q419 JFK&lt; ROBUC3
PHL     BOS     &gt;PTW CHLSE DGRAF J49 HNK PONCT&lt; JFUND2
RDU     BOS     &gt;FAK AML J220 BIGEO J49 HNK PONCT&lt; JFUND2
PCT     BOS     &gt;JERES J220 BIGEO J49 HNK PONCT&lt; JFUND2
ZTL     BOS     &gt;KIDDO Q22 BEARI FAK AML J220 BIGEO J49 HNK PONCT&lt; JFUND2
BOS     MCO     SSOXS6 &gt;SSOXS BUZRD SEY HTO J174 ORF J121 CHS IGARY Q85 
                LPERD&lt; SNFLD1
TMI ID: RRDCC003
111952-120400
21/12/11 19:52</t>
  </si>
  <si>
    <t>vATCSCC ADVZY 004 DCC 12/11/2021 OPERATIONS PLAN
EVENT TIME: 11/1953 AND LATER
____________________________________________________________________
THE CHRISTMAS CROSSFIRE SNO STARTS AT 2359Z AND IS EXPECTED TO BE 
IMPACTED BY VOLUME AND WEATHER. HERE IS THE OPERATIONAL GOAL:
 - MANAGE BOS AND MCO AIRPORT OPERATIONS TO KEEP DEPARTURE
   AND AIRBORNE ARRIVAL DELAYS TO LESS THAN 30 MINUTES EACH,
   PER AIRPORT.
____________________________________________________________________
TERMINAL CONSTRAINTS:
BOS WX/RN THROUGH 0400
TERMINAL ACTIVE:
NONE
TERMINAL PLANNED:
AFTER 0000     -F11/A90 CFR/METERING/MIT EXPECTED
ENROUTE CONSTRAINTS:
ZJX/ZDC/ZNY/ZBW WX/RN THROUGH 0400
ENROUTE ACTIVE:
UNTIL 0400     -EASTERN_ROUTES ROUTE RQD
UNTIL 0400     -ZJX ACE/SUPPORT
ENROUTE PLANNED:
AFTER 0000     -ZJX/ZDC/ZNY/ZBW MIT EXPECTED
KNOWN GROUP FLIGHTS:
SEE PERTI.CLEVELANDCENTER.ORG PLAN #8
DCC STAFFING:
DCC NOM/VATUSA9: JEREMY PETERSON (HP)
11/1953 AND LATER
21/12/11 19:53</t>
  </si>
  <si>
    <t>ZBW/ZNY/ZDC/ZJX/ZTL</t>
  </si>
  <si>
    <t>vATCSCC ADVZY 005 DCC 12/11/2021 EAST COAST HOTLINE_FYI
EVENT TIME: 11/2330 - 12/0400
CONSTRAINED FACILITIES: EAST COAST
THE EAST COAST HOTLINE IS BEING ACTIVATED TO ADDRESS VOLUME ON THE 
EAST COAST. THE LOCATION IS THE VATUSA TEAMSPEAK, EAST COAST 
HOTLINE, (TS.VATUSA.NET) NO PIN. PARTICIPATION IS MANDATORY FOR 
ZBW/ZNY/ZDC/ZJX/ZTL. AFFECTED MAJOR UNDERLYING FACILITIES ARE 
STRONGLY ENCOURAGED TO ATTEND. ALL OTHER PARTICIPANTS ARE WELCOME 
TO JOIN. PLEASE MESSAGE THE NOM IF YOU HAVE ISSUES OR QUESTIONS.
112330 - 120400
21/12/11 23:30</t>
  </si>
  <si>
    <t>Jeremy P | ZNY C1 ï¿½ 12/11/2021 18:31</t>
  </si>
  <si>
    <t>vATCSCC ADVZY 001 DCC 12/12/2021 EAST COAST HOTLINE_FYI
EVENT TIME: 11/2330 - 12/0336
CONSTRAINED FACILITIES: EAST COAST
THE EAST COAST HOTLINE IS NOW TERMINATED. USERS MAY REMAIN ON IT
FOR COORDINATION BUT DCC WILL NOT BE MONITORING IT.
112330 - 120336
21/12/12 03:36
adesche ï¿½ 12/17/2021 17:48</t>
  </si>
  <si>
    <t>Jeremy P | ZNY C1 ï¿½ 12/11/2021 22:37</t>
  </si>
  <si>
    <t>vATCSCC ADVZY 001 DCC 12/17/2021 OPERATIONS PLAN
EVENT TIME: 17/2048 AND LATER
____________________________________________________________________
THE ENDING THE YEAR IN PARADISE FNO STARTS AT 2359Z AND IS EXPECTED 
TO BE IMPACTED BY VOLUME AND WEATHER. HERE IS THE OPERATIONAL GOAL:
 - MANAGE HNL, OGG, ITO, AND LIH AIRPORT OPERATIONS TO KEEP DEPARTURE
   AND AIRBORNE ARRIVAL DELAYS TO LESS THAN 30 MINUTES EACH,
   PER AIRPORT.
____________________________________________________________________
TERMINAL CONSTRAINTS:
ITO WX/RN THROUGH 0400
TERMINAL ACTIVE:
NONE
TERMINAL PLANNED:
AFTER 0000     -HNL/OGG/ITO/LIH CFR/METERING/MIT EXPECTED
AFTER 0000     -ITO/KOA ACE/SUPPORT POSSIBLE
AFTER 0200     -HNL/OGG/ITO/LIH GS PROBABLE
ENROUTE CONSTRAINTS:
NONE
ENROUTE ACTIVE:
UNTIL 0400     -HCF ACE/SUPPORT
ENROUTE PLANNED:
NONE
KNOWN GROUP FLIGHTS:
SEE PERTI.CLEVELANDCENTER.ORG PLAN #9
DCC STAFFING:
DCC NOM/VATUSA9: JEREMY PETERSON (HP)
17/2048 AND LATER
21/12/17 20:48</t>
  </si>
  <si>
    <t>PCF/ZLA/ZOA/ZSE</t>
  </si>
  <si>
    <t>vATCSCC ADVZY 001 DCC 12/18/2021 WEST COAST HOTLINE_FYI
EVENT TIME: 18/0000 - 18/0400
CONSTRAINED FACILITIES: ZHN
THE WEST COAST HOTLINE IS BEING ACTIVATED TO ADDRESS VOLUME IN
THE PACIFIC. THE LOCATION IS THE VATUSA TEAMSPEAK, WEST COAST
HOTLINE, (TS.VATUSA.NET) NO PIN. PARTICIPATION IS MANDATORY FOR
PCF/ZLA/ZOA/ZSE. AFFECTED MAJOR UNDERLYING FACILITIES ARE STRONGLY
ENCOURAGED TO ATTEND. ALL OTHER PARTICIPANTS ARE WELCOME TO JOIN.
PLEASE MESSAGE THE NOM IF YOU HAVE ISSUES OR QUESTIONS.
180000 - 180400
21/12/18 00:00</t>
  </si>
  <si>
    <t>Jeremy P | ZNY C1 ï¿½ 12/17/2021 19:02</t>
  </si>
  <si>
    <t>vATCSCC ADVZY 002 DCC 12/18/2021 WEST COAST HOTLINE_FYI
EVENT TIME: 18/0000 - 18/0341
CONSTRAINED FACILITIES: ZHN
THE WEST COAST HOTLINE IS NOW TERMINATED.
180000 - 180341
21/12/18 03:41
adesche ï¿½ 12/18/2021 14:17</t>
  </si>
  <si>
    <t>Jeremy P | ZNY C1 ï¿½ 12/17/2021 22:41</t>
  </si>
  <si>
    <t>vATCSCC ADVZY 003 DCC 12/18/2021 OPERATIONS PLAN
EVENT TIME: 18/1918 AND LATER
____________________________________________________________________
THE LAST MINUTE SHOPPING SNO STARTS AT 2359Z AND IS EXPECTED 
TO BE IMPACTED BY VOLUME. HERE IS THE OPERATIONAL GOAL:
 - MANAGE MSP AIRPORT OPERATIONS TO KEEP DEPARTURE
   AND AIRBORNE ARRIVAL DELAYS TO LESS THAN 45 MINUTES
   COMBINED.
____________________________________________________________________
TERMINAL CONSTRAINTS:
TVC/GRR/MKG WX/SN THROUGH 0400
TERMINAL ACTIVE:
NONE
TERMINAL PLANNED:
AFTER 0000     -M98/C90/D01 CFR/METERING/MIT PROBABLE
AFTER 0200     -MSP GS POSSIBLE
ENROUTE CONSTRAINTS:
NONE
ENROUTE ACTIVE:
NONE
ENROUTE PLANNED:
AFTER 0000     -ZMP/ZAU/ZDV/ZOB/ZKC MIT EXPECTED
AFTER 0200     -ZMP/ZAU REROUTES PROBABLE
KNOWN GROUP FLIGHTS:
SEE PERTI.CLEVELANDCENTER.ORG PLAN #11
DCC STAFFING:
DCC NOM/VATUSA9: JEREMY PETERSON (HP)
DCC PLANNER/VATUSA14: AIDAN DESCHENE (AE)
DCC MIDWESTERN NTMS/VATUSA96: ZACKARIA BOMENIR (ZB)
18/1918 AND LATER
21/12/18 19:18
adesche ï¿½ 12/18/2021 17:52</t>
  </si>
  <si>
    <t>UNKN DEPARTURES TO KMSP</t>
  </si>
  <si>
    <t>vATCSCC ADVZY 004 DCC 12/18/2021 ROUTE FYI
NAME: C90_OFFLOAD_TO_MSP
CONSTRAINED AREA: ZMP
REASON: VOLUME / VOLUME
INCLUDE TRAFFIC: UNKN DEPARTURES TO KMSP
FACILITIES INCLUDED: ZMP/ZAU
FLIGHT STATUS: ALL_FLIGHTS
VALID: ETD 182252 TO 190400
PROBABILITY OF EXTENSION: NONE
REMARKS: ROUTE IS FOR PLANNING ONLY. DO NOT ISSUE.
         IF ROUTE IS IMPLEMENTED, A NEW ADVZY WILL BE ISSUED.
ASSOCIATED RESTRICTIONS: 
MODIFICIATIONS: 
ROUTES: 
ORIG    DEST    ROUTE
----    ----    -----
C90     MSP     &gt;RAYNR BRTMN DNIKA TAAYZ GRB HHOGS&lt; BAINY3
TMI ID: RRDCC004
182252-190400
21/12/18 22:52
adesche ï¿½ 12/18/2021 18:33</t>
  </si>
  <si>
    <t>KMDW DEPARTURES TO KMSP</t>
  </si>
  <si>
    <t>vATCSCC ADVZY 005 DCC 12/18/2021 ROUTE RQD
NAME: MDW_TO_MSP_CDR
CONSTRAINED AREA: ZMP
REASON: VOLUME / VOLUME
INCLUDE TRAFFIC: KMDW DEPARTURES TO KMSP
FACILITIES INCLUDED: ZAU/ZMP
FLIGHT STATUS: ALL_FLIGHTS
VALID: ETD 182359 TO 190400
PROBABILITY OF EXTENSION: LOW
REMARKS: MDWMSP1W CDR
ASSOCIATED RESTRICTIONS: 
MODIFICIATIONS: 
ROUTES: 
ORIG    DEST    ROUTE
----    ----    -----
MDW     MSP     &gt;PEKUE OBENE MONNY MNOSO&lt; BLUEM4 
TMI ID: RRDCC003
182334-190400
21/12/18 23:34</t>
  </si>
  <si>
    <t>vATCSCC ADVZY 001 DCC 12/19/2021 CHICAGO HOTLINE_FYI
EVENT TIME: 19/0114 - 19/0400
CONSTRAINED FACILITIES: ZMP
THE CHICAGO HOTLINE IS BEING ACTIVATED TO ADDRESS VOLUME IN
MSP. THE LOCATION IS THE VATUSA TEAMSPEAK, CHICAGO HOTLINE,
(TS.VATUSA.NET) NO PIN. PARTICIPATION IS MANDATORY FOR
ZAU/ZMP/ZDV/ZKC. AFFECTED MAJOR UNDERLYING FACILITIES ARE STRONGLY
ENCOURAGED TO ATTEND. ALL OTHER PARTICIPANTS ARE WELCOME TO JOIN.
PLEASE MESSAGE THE NOM IF YOU HAVE ISSUES OR QUESTIONS.
190114 - 190400
21/12/19 01:14</t>
  </si>
  <si>
    <t>Jeremy P | ZNY C1 ï¿½ 12/18/2021 20:15</t>
  </si>
  <si>
    <t>vATCSCC ADVZY 002 DCC 12/19/2021 CHICAGO HOTLINE_FYI
EVENT TIME: 19/0114 - 19/0331
CONSTRAINED FACILITIES: ZMP
THE CHICAGO HOTLINE IS NOW TERMINATED. 
190114 - 190331
21/12/19 03:31
adesche ï¿½ 01/01/2022 17:25</t>
  </si>
  <si>
    <t>Zackaria | ZTL I1 ï¿½ 12/18/2021 22:32</t>
  </si>
  <si>
    <t>UNKN DEPARTURES TO KJFK VIA OWENZ</t>
  </si>
  <si>
    <t>vATCSCC ADVZY 001 DCC 01/01/2021 ROUTE RQD
NAME: JFK_NO_OWENZ
CONSTRAINED AREA: ZNY
REASON: VOLUME / VOLUME
INCLUDE TRAFFIC: UNKN DEPARTURES TO KJFK VIA OWENZ
FACILITIES INCLUDED: ZNY/ZBW/ZWY
FLIGHT STATUS: ALL_FLIGHTS
VALID: ETD 012225 TO 020400
PROBABILITY OF EXTENSION: LOW
REMARKS: OWENZ FIX SHALL BE AMENDED WITH THE RQD RTE.
ASSOCIATED RESTRICTIONS: 
MODIFICIATIONS: 
ROUTES: 
ORIG    DEST    ROUTE
----    ----    -----
UNKN    JFK     &gt;MONTK SEY&lt; PARCH3
TMI ID: RRDCC001
012225-020400
22/01/01 22:25</t>
  </si>
  <si>
    <t>vATCSCC ADVZY 002 DCC 01/01/2022 OPERATIONS PLAN
EVENT TIME: 01/2226 AND LATER
____________________________________________________________________
THE NYNY SNO STARTS AT 2359Z AND IS EXPECTED TO BE IMPACTED BY VOLUME 
AND WEATHER. HERE ARE THE OPERATIONAL GOALS:
 - MANAGE JFK, EWR, AND LGA AIRPORT OPERATIONS TO KEEP DEPARTURE AND
   AIRBORNE ARRIVAL DELAYS TO LESS THAN 60 MINUTES COMBINED, PER
   AIRPORT.
-  BALANCE JFK, EWR, AND LGA SURFACE OPERATIONS TO KEEP AT-TERMINAL
   DEPARTURE DELAYS TO LESS THAN 15 MINUTES AND ON-TAXIWAY DEPARTURE
   DELAYS TO LESS THAN 30 MINUTES PER AIRPORT.
-  PROACTIVELY (RE)-DISTRIBUTE ARRIVAL AND DEPARTURE VOLUME THROUGHOUT
   N90 TO AVOID UNMANAGEABLE SPIKES IN DEMAND THROUGH PILOT MESSAGING,
   DELAY NOTIFICATIONS, AND SUGGESTION OF ALTERNATIVE ROUTE OF FLIGHT.
____________________________________________________________________
TERMINAL CONSTRAINTS:
N90 WX/RN/VIS/CIGS AND CHANCE OF MVFR THROUGH 0400
GREAT LAKES/D21 WX/SN THROUGH 0400
NEW ENGLAND WX/RA AND WIND THROUGH 0400
PIT/CLE/BUF/ROC/PIT WX/RN THROUGH 0400
TERMINAL ACTIVE:
NONE
TERMINAL PLANNED:
AFTER 0000     -N90/A90/PCT/D21 CFR/METERING/MIT EXPECTED
AFTER 0000     -JFK/EWR/LGA GS POSSIBLE
AFTER 0200     -JFK/EWR/LGA GS PROBABLE
ENROUTE CONSTRAINTS:
ZOB OJT THROUGH 0400
ENROUTE ACTIVE:
UNTIL 0400     -JFK_NO_OWENZ ROUTE RQD
UNTIL 0400     -ZDC ACE/SUPPORT
ENROUTE PLANNED:
AFTER 0000     -ZNY/ZBW/ZDC/ZOB/ZTL/ZAU MIT EXPECTED
AFTER 0000     -ZNY/ZBW/ZDC REROUTES POSSIBLE
KNOWN GROUP FLIGHTS:
SEE PERTI.CLEVELANDCENTER.ORG PLAN #12
DCC STAFFING:
DCC NOM/VATUSA9: JEREMY PETERSON (HP)
DCC PLANNER/VATUSA14: AIDAN DESCHENE (AE)
01/2226 AND LATER
22/01/01 22:26</t>
  </si>
  <si>
    <t>ZAU/ZBW/ZDC/ZNY/ZOB/ZTL</t>
  </si>
  <si>
    <t>vATCSCC ADVZY 001 DCC 01/02/2022 NY METRO HOTLINE_FYI
EVENT TIME: 02/0000 - 02/0400
CONSTRAINED FACILITIES: NY METRO
THE NY METRO HOTLINE IS BEING ACTIVATED TO ADDRESS WEATHER &amp; VOLUME
IN NEW YORK. THE LOCATION IS THE VATUSA TEAMSPEAK, NY METRO HOTLINE,
(TS.VATUSA.NET) NO PIN. PARTICIPATION IS MANDATORY FOR
ZAU/ZBW/ZDC/ZNY/ZOB/ZTL. AFFECTED MAJOR UNDERLYING FACILITIES ARE
STRONGLY ENCOURAGED TO ATTEND. ALL OTHER PARTICIPANTS ARE WELCOME TO
JOIN. PLEASE MESSAGE THE NOM IF YOU HAVE ISSUES OR QUESTIONS.
020000 - 020400
22/01/02 00:00</t>
  </si>
  <si>
    <t>Jeremy P | ZNY C1 ï¿½ 01/01/2022 19:01</t>
  </si>
  <si>
    <t>(Manual) ZNY ZDC</t>
  </si>
  <si>
    <t>vATCSCC ADVZY 002 LGA/ZNY 01/02/2022 CDM GROUND STOP
CTL ELEMENT: LGA
ELEMENT TYPE: APT
ADL TIME: 0102Z
GROUND STOP PERIOD: 02/0102Z - 02/0130Z
CUMULATIVE PROGRAM PERIOD: 02/0102Z - 02/0130Z
FLT INCL: ALL_FLIGHTS
DEP FACILITIES INCLUDED: (Manual) ZNY ZDC
IMPACTING CONDITION: VOLUME / VOLUME
COMMENTS: 
020102 - 020130
22/01/02 01:02</t>
  </si>
  <si>
    <t>Jeremy P | ZNY C1 ï¿½ 01/01/2022 20:03</t>
  </si>
  <si>
    <t>ZNY (1stTier) ZNY ZBW ZDC ZOB</t>
  </si>
  <si>
    <t>vATCSCC ADVZY 003 LGA/ZNY 01/02/2022 CDM GROUND STOP
CTL ELEMENT: LGA
ELEMENT TYPE: APT
ADL TIME: 0119Z
GROUND STOP PERIOD: 02/0119Z - 02/0159Z
CUMULATIVE PROGRAM PERIOD: 02/0119Z - 02/0159Z
FLT INCL: ALL_FLIGHTS
DEP FACILITIES INCLUDED: ZNY (1stTier) ZNY ZBW ZDC ZOB
PROBABILITY OF EXTENSION: MEDIUM
IMPACTING CONDITION: VOLUME / VOLUME
COMMENTS: EXTENDS AND ADDS ZBW + ZOB
020119 - 020159
22/01/02 01:19</t>
  </si>
  <si>
    <t>Jeremy P | ZNY C1 ï¿½ 01/01/2022 20:20</t>
  </si>
  <si>
    <t>ZNY (1stTier) ZNY ZDC ZBW ZOB</t>
  </si>
  <si>
    <t>vATCSCC ADVZY 004 JFK/ZNY 01/02/2022 CDM GROUND STOP
CTL ELEMENT: JFK
ELEMENT TYPE: APT
ADL TIME: 0124Z
GROUND STOP PERIOD: 02/0124Z - 02/0159Z
CUMULATIVE PROGRAM PERIOD: 02/0124Z - 02/0159Z
FLT INCL: ALL_FLIGHTS
DEP FACILITIES INCLUDED: ZNY (1stTier) ZNY ZDC ZBW ZOB
PROBABILITY OF EXTENSION: MEDIUM
IMPACTING CONDITION: VOLUME / VOLUME
COMMENTS: 
020124 - 020159
22/01/02 01:24</t>
  </si>
  <si>
    <t>Jeremy P | ZNY C1 ï¿½ 01/01/2022 20:29</t>
  </si>
  <si>
    <t>vATCSCC ADVZY 005 JFK/ZNY 01/02/2022 CDM GROUND STOP
CTL ELEMENT: JFK
ELEMENT TYPE: APT
ADL TIME: 0215Z
GROUND STOP PERIOD: 02/0230Z - 02/0300Z
FLT INCL: ALL_FLIGHTS
DEP FACILITIES INCLUDED: (Manual) ZNY ZDC
PROBABILITY OF EXTENSION: LOW
IMPACTING CONDITION: VOLUME / VOLUME
COMMENTS: ***NOTICE GROUND STOP PERIOD***
020230 - 020300
22/01/02 02:15
adesche ï¿½ 01/01/2022 23:04</t>
  </si>
  <si>
    <t>Jeremy P | ZNY C1 ï¿½ 01/01/2022 21:17</t>
  </si>
  <si>
    <t>vATCSCC ADVZY 006 DCC 01/02/2022 NY METRO HOTLINE_FYI
EVENT TIME: 02/0000 - 02/0400
CONSTRAINED FACILITIES: NY METRO
THE NY METRO HOTLINE IS NOW TERMINATED. 
020000 - 020404
22/01/02 04:04
adesche ï¿½ 01/08/2022 18:10</t>
  </si>
  <si>
    <t>vATCSCC ADVZY 001 DCC 01/08/2022 OPERATIONS PLAN
EVENT TIME: 08/2311 AND LATER
____________________________________________________________________
THE HOBBY DAY SNO STARTS AT 2359Z AND IS EXPECTED TO BE IMPACTED BY VOLUME 
AND WEATHER. HERE IS THE OPERATIONAL GOAL:
 - MANAGE HOU AIRPORT OPERATIONS TO KEEP DEPARTURE AND
   AIRBORNE ARRIVAL DELAYS TO LESS THAN 45 MINUTES COMBINED.
____________________________________________________________________
TERMINAL CONSTRAINTS:
MSY/LIT WX/RN/TS THROUGH 0400
TERMINAL ACTIVE:
NONE
TERMINAL PLANNED:
AFTER 0000     -I90 MIT EXPECTED
AFTER 0000     -I90 ACE/SUPPORT POSSIBLE
ENROUTE CONSTRAINTS:
ZHU/ZME/ZID WX/RN/TS THROUGH 0400
ENROUTE ACTIVE:
NONE
ENROUTE PLANNED:
AFTER 0000     -ZHU/ZFW MIT EXPECTED
AFTER 0000     -ZHU/ZME REROUTES POSSIBLE
KNOWN GROUP FLIGHTS:
SEE PERTI.CLEVELANDCENTER.ORG PLAN #13
DCC STAFFING:
DCC PLANNER/VATUSA14: AIDAN DESCHENE (AE)
08/2311 AND LATER
22/01/08 23:11</t>
  </si>
  <si>
    <t>vATCSCC ADVZY 001 DCC 01/09/2022 OPERATIONS PLAN
EVENT TIME: 09/2320 AND LATER
____________________________________________________________________
OPPOSITE DAY IN THE BAY FEATURES SFO, OAK, AND SJC TONIGHT. HERE ARE
THE TWO OPERATIONAL GOALS:
- MANAGE SFO AIRPORT OPERATIONS TO KEEP DEPARTURE AND AIRBORNE
ARRIVAL DELAYS TO LESS THAN 60 MINUTES COMBINED.
- MANAGE OAK AND SJC AIRPORT OPERATIONS TO KEEP AIRBORNE ARRIVAL
DELAYS TO LESS THAN 30 MINUTES.
____________________________________________________________________
TERMINAL CONSTRAINTS:
NONE
TERMINAL ACTIVE:
UNTIL 0300    -NCT ACE SUPPORT
TERMINAL PLANNED:
AFTER 0000    -NCT CFR/METERING/MIT PROBABLE
AFTER 0200    -SFO GS POSSIBLE
ENROUTE CONSTRAINTS:
NONE
ENROUTE ACTIVE:
NONE
ENROUTE PLANNED:
AFTER 0000    -ZOA/ZLA/ZSE/ZLC MIT EXPECTED
KNOWN GROUP FLIGHTS:
NONE
DCC STAFFING:
DCC NOM/VATUSA9: JEREMY PETERSON (HP)
DCC PLANNER NOM/VATUSA14: AIDAN DESCHENE (AE)
DCC WEST NTMS/VATUSA94: ANDREAS TZEMENAKIS (DA)
092320 AND LATER
22/01/09 23:20</t>
  </si>
  <si>
    <t>Jeremy P | ZNY C1 ï¿½ 01/09/2022 18:35</t>
  </si>
  <si>
    <t>NCT/ZLA/ZLC/ZOA/ZSE</t>
  </si>
  <si>
    <t>vATCSCC ADVZY 002 DCC 01/09/2022 WEST COAST HOTLINE_FYI
EVENT TIME: 09/2335 - 10/0400
CONSTRAINED FACILITIES: ZOA
THE WEST COAST HOTLINE IS BEING ACTIVATED TO ADDRESS VOLUME IN
ZOA. THE LOCATION IS THE VATUSA TEAMSPEAK, WEST COAST
HOTLINE, (TS.VATUSA.NET) NO PIN. PARTICIPATION IS MANDATORY FOR
NCT/ZLA/ZLC/ZOA/ZSE. AFFECTED MAJOR UNDERLYING FACILITIES ARE
STRONGLY ENCOURAGED TO ATTEND. ALL OTHER PARTICIPANTS ARE WELCOME TO
JOIN. PLEASE MESSAGE THE NOM IF YOU HAVE ISSUES OR QUESTIONS.
092335 - 100400
22/01/09 23:35</t>
  </si>
  <si>
    <t>vATCSCC ADVZY 001 SFO/ZOA 01/10/2022 CDM GROUND STOP
CTL ELEMENT: SFO
ELEMENT TYPE: APT
ADL TIME: 0043Z
GROUND STOP PERIOD: 10/0043Z - 10/0110Z
CUMULATIVE PROGRAM PERIOD: 10/0043Z - 10/0110Z
FLT INCL: ALL_FLIGHTS
DEP FACILITIES INCLUDED: (Manual) ZLA
PROBABILITY OF EXTENSION: LOW
IMPACTING CONDITION: VOLUME / VOLUME
COMMENTS: 
100043 - 100110
22/01/10 00:43</t>
  </si>
  <si>
    <t>Jeremy P | ZNY C1 ï¿½ 01/09/2022 19:44</t>
  </si>
  <si>
    <t>(Manual) ZOA ZLA</t>
  </si>
  <si>
    <t>vATCSCC ADVZY 002 SFO/ZOA 01/10/2022 CDM GROUND STOP
CTL ELEMENT: SFO
ELEMENT TYPE: APT
ADL TIME: 0102Z
GROUND STOP PERIOD: 10/0102Z - 10/0130Z
CUMULATIVE PROGRAM PERIOD: 10/0043Z - 10/0130Z
FLT INCL: ALL_FLIGHTS
DEP FACILITIES INCLUDED: (Manual) ZOA ZLA
PROBABILITY OF EXTENSION: LOW
IMPACTING CONDITION: VOLUME / VOLUME
COMMENTS: GS EXTENSION
100102 - 100130
22/01/10 01:02</t>
  </si>
  <si>
    <t>Jeremy P | ZNY C1 ï¿½ 01/09/2022 20:04</t>
  </si>
  <si>
    <t>vATCSCC ADVZY 003 DCC 01/10/2022 WEST COAST HOTLINE_FYI
EVENT TIME: 09/2359 - 10/0400
CONSTRAINED FACILITIES: ZOA
THE WEST COAST HOTLINE IS NOW TERMINATED.
092335 - 100326
22/01/10 03:26
adesche ï¿½ 01/15/2022 16:10</t>
  </si>
  <si>
    <t>Andreas T | ZNY C3 ï¿½ 01/09/2022 22:27</t>
  </si>
  <si>
    <t>vATCSCC ADVZY 001 DCC 01/15/2022 OPERATIONS PLAN
EVENT TIME: 15/2110 AND LATER
____________________________________________________________________
THE HONORING THE DREAM SNO STARTS AT 2359Z AND IS EXPECTED TO BE 
IMPACTED BY VOLUME AND WEATHER. HERE ARE THE OPERATIONAL GOALS:
 - MANAGE ATL AIRPORT OPERATIONS TO KEEP DEPARTURE DELAYS TO LESS
   THAN 45 MINUTES AND AIRBORNE ARRIVAL DELAYS TO LESS THAN 30 MINUTES.
-  BALANCE/MANAGE ATL SURFACE OPERATIONS TO KEEP AT TERMINAL AND ON TAXI
   DEPARTURE DELAYS TO LESS THAN 45 MINUTES, COMBINED.
____________________________________________________________________
TERMINAL CONSTRAINTS:
ATL/BHM/MGM/MOB WX/RN THROUGH 0400
TERMINAL ACTIVE:
NONE
TERMINAL PLANNED:
AFTER 0000     -A80 MIT/METERING EXPECTED
ENROUTE CONSTRAINTS:
ZTL/ZID/ZJX WX/RN/TS THROUGH 0400
ENROUTE ACTIVE:
NONE
ENROUTE PLANNED:
AFTER 0000     -ZTL/ZJX/ZDC/ZID/ZME MIT PROBABLE
AFTER 0000     -ZTL/ZJX REROUTES POSSIBLE
KNOWN GROUP FLIGHTS:
SEE PERTI.CLEVELANDCENTER.ORG PLAN #15
DCC STAFFING:
DCC PLANNER/VATUSA14: AIDAN DESCHENE (AE)
15/2110 AND LATER
22/01/15 21:10
adesche ï¿½ 01/15/2022 18:49</t>
  </si>
  <si>
    <t>A80/ZTL/ZME/ZID/ZDC/ZJX</t>
  </si>
  <si>
    <t>vATCSCC ADVZY 002 DCC 01/15/2022 ATLANTA HOTLINE_FYI
EVENT TIME: 15/2350 - 16/0400
CONSTRAINED FACILITIES: ZTL
THE ATLANTA HOTLINE IS BEING ACTIVATED TO ADDRESS VOLUME IN
ZTL. THE LOCATION IS THE VATUSA TEAMSPEAK, ATLANTA
HOTLINE, (TS.VATUSA.NET) NO PIN. PARTICIPATION IS MANDATORY FOR
A80/ZTL/ZME/ZID/ZDC/ZJX. AFFECTED MAJOR UNDERLYING FACILITIES ARE
STRONGLY ENCOURAGED TO ATTEND. ALL OTHER PARTICIPANTS ARE WELCOME TO
JOIN. PLEASE MESSAGE THE NOM IF YOU HAVE ISSUES OR QUESTIONS.
152350 - 160400
22/01/15 23:50
adesche ï¿½ 01/15/2022 22:07</t>
  </si>
  <si>
    <t>vATCSCC ADVZY 001 DCC 01/16/2022 ATLANTA HOTLINE_FYI
EVENT TIME: 16/0307 - 16/0400
CONSTRAINED FACILITIES: ZTL
THE ATLANTA HOTLINE IS NOW TERMINATED.
160307 - 160400
22/01/16 03:07
adesche ï¿½ 01/22/2022 15:08</t>
  </si>
  <si>
    <t>vATCSCC ADVZY 001 DCC 01/22/2022 OPERATIONS PLAN
EVENT TIME: 22/2008 AND LATER
____________________________________________________________________
THE ATL OVERLOAD NEWBIE EVENT STARTS AT 2200Z AND IS EXPECTED TO BE 
IMPACTED BY VOLUME. HERE ARE THE OPERATIONAL GOALS:
 - MANAGE ATL AIRPORT OPERATIONS TO KEEP DEPARTURE AND AIRBORNE ARRIVAL
   DELAYS TO LESS THAN 45 MINUTES, COMBINED.
-  BALANCE MEM, IAH, CLT, AND MCO SURFACE OPERATIONS TO KEEP AT-TERMINAL
   AN ON-TAXI DEPARTURE DELAYS TO LESS THAN 30 MINUTES COMBINED, PER 
   AIRPORT.
____________________________________________________________________
TERMINAL CONSTRAINTS:
A80/M03/I90/F11 PILOT LATENCY THROUGH 0400
TERMINAL ACTIVE:
NONE
TERMINAL PLANNED:
AFTER 2200     -A80 MIT POSSIBLE
AFTER 0000     -A80 MIT PROBABLE
AFTER 2200     -M03/I90/F11/CLT CFR/METERING EXPECTED
AFTER 2300     -ATL GS POSSIBLE
AFTER 2200     -CLT ACE/SUPPORT EXPECTED
ENROUTE CONSTRAINTS:
SOUTHEASTERN REGION PILOT LATENCY THROUGH 0400
ENROUTE ACTIVE:
NONE
ENROUTE PLANNED:
AFTER 2200     -ZTL/ZME/ZHU/ZJX/ZDC MIT EXPECTED
AFTER 0000     -ZJX ACE/SUPPORT EXPECTED
KNOWN GROUP FLIGHTS:
SEE PERTI.CLEVELANDCENTER.ORG PLAN #16
DCC STAFFING:
DCC NOM/VATUSA9: JEREMY PETERSON (HP)
DCC PLANNER/VATUSA14: AIDAN DESCHENE (AE)
DCC SOUTHEASTERN NTMS/VATUSA98: BRANDON WENING (BW)
22/2008 AND LATER
22/01/22 20:08</t>
  </si>
  <si>
    <t>A80/CLT/ZHU/ZID/ZJX/ZME/ZTL</t>
  </si>
  <si>
    <t>vATCSCC ADVZY 002 DCC 01/22/2022 ATLANTA HOTLINE_FYI
EVENT TIME: 22/2145 - 23/0259
CONSTRAINED FACILITIES: ZTL
THE ATLANTA HOTLINE IS BEING ACTIVATED TO ADDRESS VOLUME IN
ATLANTA. THE LOCATION IS THE VATUSA TEAMSPEAK, ATLANTA HOTLINE,
(TS.VATUSA.NET) NO PIN. PARTICIPATION IS MANDATORY FOR
A80/CLT/ZHU/ZID/ZJX/ZME/ZTL. AFFECTED MAJOR UNDERLYING FACILITIES
ARE STRONGLY ENCOURAGED TO ATTEND. ALL OTHER PARTICIPANTS ARE
WELCOME TO JOIN. PLEASE MESSAGE THE NOM IF YOU HAVE ISSUES OR
QUESTIONS.
222145 - 230259
22/01/22 21:45
adesche ï¿½ 01/22/2022 16:54</t>
  </si>
  <si>
    <t>Jeremy P | ZNY C1 ï¿½ 01/22/2022 16:48</t>
  </si>
  <si>
    <t>UNKN DEPARTURES TO KATL</t>
  </si>
  <si>
    <t>vATCSCC ADVZY 003 DCC 01/22/2022 ROUTE RQD
NAME: ATL_NO_HOBTT_PARTIAL
CONSTRAINED AREA: ZTL
REASON: VOLUME / VOLUME
INCLUDE TRAFFIC: UNKN DEPARTURES TO KATL
FACILITIES INCLUDED: ZJX/ZMA
FLIGHT STATUS: ALL_FLIGHTS
VALID: ETD 222155 TO 230200
PROBABILITY OF EXTENSION: NONE
REMARKS:
ASSOCIATED RESTRICTIONS: 
MODIFICIATIONS: 
ROUTES: 
ORIG               DEST    ROUTE
----               ----    -----
ZJX (-SAV -CHS 
    -CAE -MYR)     ATL     &gt;LAIRI LARZZ&lt; JJEDI2
ZMA (-TPA -SRQ
    -RSW)          ATL     &gt;STYMY Q77 SHRKS LAIRI LARZZ&lt; JJEDI2
TPA RSQ RSW        ATL     &gt;CAMJO Q99 HEPAR LAIRI LARZZ&lt; JJEDI2
TMI ID: RRDCC003
222155-230200
22/01/22 21:55</t>
  </si>
  <si>
    <t>vATCSCC ADVZY 001 DCC 01/23/2022 ATLANTA HOTLINE_FYI
EVENT TIME: 22/2145 - 23/0240
CONSTRAINED FACILITIES: ZTL
THE ATLANTA HOTLINE IS NOW TERMINATED.
222145 - 230240
22/01/23 02:40</t>
  </si>
  <si>
    <t>Jeremy P | ZNY C1 ï¿½ 01/22/2022 21:40</t>
  </si>
  <si>
    <t>ESCAPE COLD HOTLINE_FYI</t>
  </si>
  <si>
    <t>vATCSCC ADVZY 001 DCC 01/28/2022 ESCAPE COLD HOTLINE_FYI
EVENT TIME: 28/2359 - 29/0400
CONSTRAINED FACILITIES: ZMP,ZLC,ZAB
THE ESCAPE THE COLD HOTLINE IS BEING ACTIVATED TO ADDRESS VOLUME AMONGST EVENT AIRPORTS OF SLC/MSP/PHX. LOCATION: VATUSA TEAMSPEAK, WEST COAST CHANNEL (TS.VATUSA.NET). PARTICIPATION EXPECTED FROM ZAB/ZLC/ZMP/ZDV/ZLA. REQUESTED FROM ZSE/ZOA/ZKC/ZAU IF ABLE. ALL ARE WELCOME.
282359 - 290400
28/01/22 00:08</t>
  </si>
  <si>
    <t>Erik Q | ZMA C3 ï¿½ 01/28/2022 19:08</t>
  </si>
  <si>
    <t>DEPARTURES TO KPHX,KSLC,KMSP</t>
  </si>
  <si>
    <t>Erik Q | ZMA C3 ï¿½ 01/28/2022 19:52</t>
  </si>
  <si>
    <t>Erik Q | ZMA C3 ï¿½ 01/28/2022 23:09</t>
  </si>
  <si>
    <t>vATCSCC ADVZY 002 DCC 01/29/2022 OPERATIONS PLAN
EVENT TIME: 29/2223 AND LATER
____________________________________________________________________
THE DEEP FREEZE SNO STARTS AT 2359Z AND IS EXPECTED TO BE 
IMPACTED BY VOLUME. HERE ARE THE OPERATIONAL GOALS:
 - MANAGE MSP AIRPORT OPERATIONS TO KEEP DEPARTURE DELAYS TO LESS THAN
   30 MINUTES AND AIRBORNE ARRIVAL DELAYS TO LESS THAN 45 MINUTES.
____________________________________________________________________
TERMINAL CONSTRAINTS:
NONE
TERMINAL ACTIVE:
NONE
TERMINAL PLANNED:
AFTER 0000     -M98 CFR/METERING/MIT EXPECTED
AFTER 0200     -MSP GS POSSIBLE
ENROUTE CONSTRAINTS:
NONE
ENROUTE ACTIVE:
NONE
ENROUTE PLANNED:
AFTER 0000     -ZMP/ZAU/ZDV/ZOB/CZWG MIT EXPECTED
AFTER 0100     -ZMP/ZAU REROUTES POSSIBLE
KNOWN GROUP FLIGHTS:
SEE PERTI.VATCSCC.ORG PLAN #18
DCC STAFFING:
DCC NOM/VATUSA9: JEREMY PETERSON (HP)
29/2223 AND LATER
29/01/22 22:23</t>
  </si>
  <si>
    <t>vATCSCC ADVZY 003 DCC 01/29/2022 ROUTE FYI
NAME: C90_OFFLOAD_TO_MSP
CONSTRAINED AREA: ZMP
REASON: VOLUME / VOLUME
INCLUDE TRAFFIC: UNKN DEPARTURES TO KMSP
FACILITIES INCLUDED: ZMP/ZAU
FLIGHT STATUS: ALL_FLIGHTS
VALID: ETD 300000 TO 300400
PROBABILITY OF EXTENSION: NONE
REMARKS: ROUTE IS FOR **PLANNING** ONLY. DO NOT ISSUE.
         IF ROUTE IS IMPLEMENTED, A NEW ADVZY WILL BE ISSUED.
ASSOCIATED RESTRICTIONS: 
MODIFICIATIONS: 
ROUTES: 
ORIG    DEST    ROUTE
----    ----    -----
C90     MSP     &gt;RAYNR BRTMN DNIKA TAAYZ GRB HHOGS&lt; BAINY3
TMI ID: RRDCC003
292224-300400
29/01/22 22:24
adesche ï¿½ 01/29/2022 19:07</t>
  </si>
  <si>
    <t>vATCSCC ADVZY 001 DCC 01/30/2022 CHICAGO HOTLINE_FYI
EVENT TIME: 30/0008 - 30/0400
CONSTRAINED FACILITIES: ZMP
THE CHICAGO HOTLINE IS BEING ACTIVATED TO ADDRESS VOLUME IN ZMP. LOCATION: VATUSA TEAMSPEAK, CHICAGO CHANNEL (TS.VATUSA.NET). PARTICIPATION EXPECTED FROM ZMP/ZAU/ZKC. AFFECTED MAJOR UNDERLYING FACILITIES ARE
STRONGLY ENCOURAGED TO ATTEND.
300008 - 300400
30/01/22 00:08
adesche ï¿½ 01/29/2022 22:29</t>
  </si>
  <si>
    <t>vATCSCC ADVZY 002 DCC 01/30/2022 CHICAGO HOTLINE_FYI
EVENT TIME: 30/0008 - 30/0400
CONSTRAINED FACILITIES: ZMP
CHICAGO HOTLINE IS NOW TERMINATED.
282359 - 290400
30/01/22 03:29
adesche ï¿½ 02/05/2022 16:31</t>
  </si>
  <si>
    <t>KBOS DEPARTURES TO KIAD</t>
  </si>
  <si>
    <t>vATCSCC ADVZY 001 DCC 02/05/2022 ROUTE RQD
NAME: BOS_TO_IAD
CONSTRAINED AREA: ZNY
REASON: VOLUME / VOLUME
INCLUDE TRAFFIC: KBOS DEPARTURES TO KIAD
FACILITIES INCLUDED: ZBW/ZNY/ZDC
FLIGHT STATUS: ALL_FLIGHTS
VALID: ETD 052330 TO 060400
PROBABILITY OF EXTENSION: NONE
REMARKS:
ASSOCIATED RESTRICTIONS: 
MODIFICIATIONS: 
ROUTES: 
ORIG    DEST    ROUTE
----    ----    -----
BOS     IAD     REVSS5 &gt;REVSS HNK J49 PSB&lt; MAPEL3
TMI ID: RRDCC001
052132-060400
22/02/05 XX:XX</t>
  </si>
  <si>
    <t>vATCSCC ADVZY 002 DCC 02/05/2022 OPERATIONS PLAN
EVENT TIME: 05/2132 AND LATER
____________________________________________________________________
THE NEVER DULL AT DULLES SNO STARTS AT 2359Z AND IS EXPECTED TO BE 
IMPACTED BY VOLUME. HERE IS THE OPERATIONAL GOAL:
 - MANAGE IAD AIRPORT OPERATIONS TO KEEP DEPARTURE DELAYS TO LESS THAN
   30 MINUTES AND AIRBORNE ARRIVAL DELAYS TO LESS THAN 45 MINUTES.
____________________________________________________________________
TERMINAL CONSTRAINTS:
NONE
TERMINAL ACTIVE:
NONE
TERMINAL PLANNED:
AFTER 0000     -PCT/N90/A90 CFR/METERING/MIT EXPECTED
AFTER 0200     -IAD GS POSSIBLE
ENROUTE CONSTRAINTS:
ZOB OJT/OTS THROUGH 0400
ENROUTE ACTIVE:
UNTIL 0400     -BOS_TO_IAD RTE RQD
ENROUTE PLANNED:
AFTER 0000     -ZDC/ZNY/ZOB/ZTL/ZJX/ZBW MIT EXPECTED
KNOWN GROUP FLIGHTS:
SEE PERTI.VATCSCC.ORG PLAN #19
DCC STAFFING:
DCC NOM/VATUSA9: JEREMY PETERSON (HP)
05/2132 AND LATER
22/02/05 21:32
wx.bluenose ï¿½ 02/05/2022 20:35</t>
  </si>
  <si>
    <t>(Manual) CLT</t>
  </si>
  <si>
    <t>vATCSCC ADVZY 001 CLT/ZTL 02/06/2022 CDM GROUND STOP
CTL ELEMENT: IAD
ELEMENT TYPE: APT
ADL TIME: 0120Z
GROUND STOP PERIOD: 06/0120Z - 06/0145Z
CUMULATIVE PROGRAM PERIOD: 06/00120Z - 06/0145Z
FLT INCL: ALL_FLIGHTS
DEP FACILITIES INCLUDED: (Manual) CLT
PROBABILITY OF EXTENSION: LOW
IMPACTING CONDITION: VOLUME / VOLUME
COMMENTS: 
060120 - 060145
22/02/06 01:20
wx.bluenose ï¿½ 02/05/2022 20:46</t>
  </si>
  <si>
    <t>vATCSCC ADVZY 002 CLT/ZTL 02/06/2022 CDM GS CNX
CTL ELEMENT: IAD
ELEMENT TYPE: APT
ADL TIME: 0142Z
GS CNX PERIOD: 11/0120Z - 11/0142Z
CUMULATIVE PROGRAM PERIOD: 05/2132Z - 11/0142Z
COMMENTS: CANCELLED EARLY. CFR ALL CLT DEPS TO IAD.
060120 - 060142
22/02/06 01:42
wx.bluenose ï¿½ 02/05/2022 21:03</t>
  </si>
  <si>
    <t>(Manual) ZTL</t>
  </si>
  <si>
    <t>vATCSCC ADVZY 003 ZTL 02/06/2022 CDM GROUND STOP
CTL ELEMENT: IAD
ELEMENT TYPE: APT
ADL TIME: 0158Z
GROUND STOP PERIOD: 06/0158Z - 06/0215Z
CUMULATIVE PROGRAM PERIOD: 06/00158Z - 06/0215Z
FLT INCL: ALL_FLIGHTS
DEP FACILITIES INCLUDED: (Manual) ZTL
PROBABILITY OF EXTENSION: MEDIUM
IMPACTING CONDITION: VOLUME / VOLUME
COMMENTS: 
060158 - 060215
22/02/06 01:58
wx.bluenose ï¿½ 02/05/2022 21:18</t>
  </si>
  <si>
    <t>vATCSCC ADVZY 004 ZTL 02/06/2022 CDM GS CNX
CTL ELEMENT: IAD
ELEMENT TYPE: APT
ADL TIME: 0210Z
GS CNX PERIOD: 06/0210Z - 06/0215Z
CUMULATIVE PROGRAM PERIOD: 05/0139Z - 11/0215Z
COMMENTS: SEE ADVISORY 005.
060210 - 060215
22/02/06 02:10</t>
  </si>
  <si>
    <t>DEPARTURES TO KIAD</t>
  </si>
  <si>
    <t>vATCSCC ADVZY 005 DCC 02/06/2022 ROUTE RQD
NAME: ZTL_NO_CAVLR
CONSTRAINED AREA: ZDC
REASON: VOLUME / VOLUME
INCLUDE TRAFFIC: DEPARTURES TO KIAD
FACILITIES INCLUDED: ZTL (-CLT,-GSO), ZDC
FLIGHT STATUS: ALL_FLIGHTS
VALID: ETD 060210 TO 060400
PROBABILITY OF EXTENSION: NONE
REMARKS:
ASSOCIATED RESTRICTIONS: 
MODIFICIATIONS: 
ROUTES: 
ORIG           DEST   ROUTE
----           ----   -----
ZTL (-CLT)     IAD    HESEE GIBBZ4
TMI ID: RRDCC005
060210-060400
06/02/22 02:10
wx.bluenose ï¿½ 02/05/2022 21:58</t>
  </si>
  <si>
    <t>vATCSCC ADVZY 007 DCC 02/06/2022 REROUTE CANCELLATION
ZTL_NO_CAVLR HAS BEEN CANCELLED.
REMARKS: ADVZY 006 CANCELLED.
ASSOCIATED RESTRICTIONS: 20 MIT via CAVLR per stream.
060255-060400
06/02/22 02:55
wx.bluenose ï¿½ 02/05/2022 22:32</t>
  </si>
  <si>
    <t>vATCSCC ADVZY 008 DCC 02/06/2022 DC METRO HOTLINE_FYI
EVENT TIME: 05/2359 - 06/0400
CONSTRAINED FACILITIES: ZDC
DC METRO HOTLINE IS NOW TERMINATED.
052359 - 060331
06/02/22 03:31
ShaneFBI ï¿½ 02/11/2022 17:27</t>
  </si>
  <si>
    <t>vATCSCC ADVZY 001 DCC 02/10/2022 OPERATIONS PLAN
EVENT TIME: 10/2300 AND LATER
____________________________________________________________________
THE FEEL THE LOVE FNO STARTS AT 2300Z AND IS EXPECTED TO BE 
IMPACTED BY VOLUME. HERE IS THE OPERATIONAL GOAL:
 - MANAGE IAH AND PHX AIRPORT OPERATIONS TO KEEP DEPARTURE AND
   AIRBORNE ARRIVAL DELAYS TO LESS THAN 45 MINUTES COMBINED, EACH.
 - MANAGE DAL AIRPORT OPERATIONS TO KEEP DEPARTURE DELAYS TO LESS THAN
   30 MINUTES AND AIRBORNE ARRIVAL DELAYS TO LESS THAN 45 MINUTES.
____________________________________________________________________
TERMINAL CONSTRAINTS:
SAF/COS/DEN WX/SN THROUGH 0300
DAL WIND THROUGH 0300
TERMINAL ACTIVE:
NONE
TERMINAL PLANNED:
AFTER 2300     -D10/P50/I90 MIT EXPECTED
AFTER 0100     -DAL GS POSSIBLE
ENROUTE CONSTRAINTS:
ZHU OJT/OTS THROUGH 0300
ENROUTE ACTIVE:
UNTIL 0300     -SOUTH_CENTRAL_ROUTES RTE RQD
ENROUTE PLANNED:
AFTER 2300     -ZFW/ZHU/ZAB/ZKC/ZME/ZDV/ZLC MIT EXPECTED
KNOWN GROUP FLIGHTS:
SEE PERTI.VATCSCC.ORG PLAN #20
DCC STAFFING:
DCC PLANNER/VATUSA14: AIDAN DESCHENE (AE)
DCC SOUTH CENTRAL NTMO/VATUSA95: SHANE FRIEDMAN (SF)
10/2300 AND LATER
22/02/10 22:30</t>
  </si>
  <si>
    <t>vATCSCC ADVZY 002 DCC 02/10/2022 ROUTE RQD
NAME: SOUTH_CENTRAL_ROUTES
CONSTRAINED AREA: ZHU/ZFW/ZAB
REASON: VOLUME / VOLUME
INCLUDE TRAFFIC: UNKN DEPARTURES TO UNKN
FACILITIES INCLUDED: ZHU/ZFW/ZAB
FLIGHT STATUS: ALL_FLIGHTS
VALID: ETD 102300 TO 110300
PROBABILITY OF EXTENSION: NONE
REMARKS:
ASSOCIATED RESTRICTIONS: 
MODIFICIATIONS: 
ROUTES: 
ORIG    DEST    ROUTE
----    ----    -----
PHX     DAL     BROAK1 &gt;MAXXO TXO TURKI&lt; JFRYE4
PHX     DFW     BROAK1 &gt;MAXXO TXO TURKI&lt; VKTRY2
PHX     IAH     ECLPS1 &gt;PHASE ELP FST J138 SAT&lt; TEJAS4
D10     PHX     &gt;ZUN&lt; EAGUL6
TMI ID: RRDCC002
102300-110300
22/02/10 22:30
adesche ï¿½ 02/12/2022 19:20</t>
  </si>
  <si>
    <t>vATCSCC ADVZY 001 DCC 02/13/2022 OPERATIONS PLAN
EVENT TIME: 13/0100 AND LATER
____________________________________________________________________
THE MILE HIGH LOVE SNO STARTS AT 0100Z AND IS EXPECTED TO BE 
IMPACTED BY VOLUME. HERE IS THE OPERATIONAL GOAL:
 - MANAGE DEN AIRPORT OPERATIONS TO KEEP DEPARTURE AND
   AIRBORNE ARRIVAL DELAYS TO LESS THAN 45 MINUTES COMBINED.
____________________________________________________________________
TERMINAL CONSTRAINTS:
MSP WX/SN THROUGH 0400
TERMINAL ACTIVE:
UNTIL 0400     -DEN/D01 ACE/SUPPORT
TERMINAL PLANNED:
AFTER 0100     -D01 MIT EXPECTED
ENROUTE CONSTRAINTS:
NONE
ENROUTE ACTIVE:
UNTIL 0400     -ZDV ACE/SUPPORT
ENROUTE PLANNED:
AFTER 0100     -ZDV/ZLC/ZLA/ZAB/ZKC/ZMP MIT EXPECTED
AFTER 0200     -ZAB ACE/SUPPORT POSSIBLE
KNOWN GROUP FLIGHTS:
SEE PERTI.VATCSCC.ORG PLAN #21
DCC STAFFING:
DCC PLANNER/VATUSA14: AIDAN DESCHENE (AE)
13/0100 AND LATER
22/02/13 00:20
adesche ï¿½ 02/12/2022 19:56</t>
  </si>
  <si>
    <t>vATCSCC ADVZY 002 DCC 02/13/2022 WEST COAST HOTLINE_FYI
EVENT TIME: 13/0100 - 13/0400
CONSTRAINED FACILITIES: ZDV
THE WEST COAST HOTLINE IS BEING ACTIVATED TO ADDRESS VOLUME IN ZDV. LOCATION: VATUSA TEAMSPEAK, 
WEST COAST CHANNEL (TS.VATUSA.NET). PARTICIPATION ENCOURAGED FROM ZDV/ZLA/ZAB/ZKC/ZMP/ZLC.
130056 - 140400
13/02/22 00:56
adesche ï¿½ 02/12/2022 22:17</t>
  </si>
  <si>
    <t>vATCSCC ADVZY 003 DCC 02/13/2022 WEST COAST HOTLINE_FYI
EVENT TIME: 13/0100 - 13/0400
CONSTRAINED FACILITIES: ZDV
THE WEST COAST HOTLINE IS TERMINATED. 
13/02/22 03:16
adesche ï¿½ 02/18/2022 17:03</t>
  </si>
  <si>
    <t>vATCSCC ADVZY 001 DCC 02/18/2022 OPERATIONS PLAN
EVENT TIME: 18/2359 AND LATER
____________________________________________________________________
THE NORTHEAST CORRIDOR FNO STARTS AT 2359Z AND IS EXPECTED TO BE 
IMPACTED BY VOLUME. HERE ARE THE OPERATIONAL GOALS:
 - MANAGE BOS, JFK, AND DCA AIRPORT OPERATIONS TO KEEP
   DEPARTURE DELAYS TO LESS THAN 30 MINUTES, AND AIRBORNE
   ARRIVAL DELAYS TO LESS THAN 45 MINUTES, PER AIRPORT.
 - PROACTIVELY DISTRIBUTE TRAFFIC ACROSS THE REGION UTILIZING
   REROUTES OR AMENDED LIMITS AS APPROPRIATE TO BALANCE ARRIVAL DEMAND.
____________________________________________________________________
TERMINAL CONSTRAINTS:
GREAT LAKES WX/SN THROUGH 0400
TERMINAL ACTIVE:
NONE
TERMINAL PLANNED:
AFTER 2359     -A90/N90/PCT CFR/METERING/MIT EXPECTED
AFTER 0200     -BOS/DCA GS PROBABLE
AFTER 0200     -JFK GS POSSIBLE
ENROUTE CONSTRAINTS:
NONE
ENROUTE ACTIVE:
UNTIL 0400     -NORTHEAST_ROUTES RTE RQD
ENROUTE PLANNED:
AFTER 2359     -ZBW/ZNY/ZDC/ZOB/ZTL MIT EXPECTED
AFTER 0000     -ZDC/ZNY/ZBW REROUTES POSSIBLE
AFTER 0000     -ZJX ACE/SUPPORT EXPECTED
KNOWN GROUP FLIGHTS:
SEE PERTI.VATCSCC.ORG PLAN #22
DCC STAFFING:
DCC NOM/VATUSA9: JEREMY PETERSON (HP)
DCC PLANNER/VATUSA14: AIDAN DESCHENE (AE)
18/2359 AND LATER
18/02/22 22:04</t>
  </si>
  <si>
    <t>vATCSCC ADVZY 002 DCC 02/18/2022 ROUTE RQD
NAME: NORTHEAST_ROUTES
CONSTRAINED AREA: ZNY/ZBW
REASON: VOLUME / VOLUME
INCLUDE TRAFFIC: UNKN DEPARTURES TO KBOS
FACILITIES INCLUDED: ZMA/ZJX/ZDC/ZNY/ZBW
FLIGHT STATUS: ALL_FLIGHTS
VALID: ETD 182204 TO 190400
PROBABILITY OF EXTENSION: NONE
REMARKS: FLORIDA_TO_NE_1_PARTIAL, RDUBOS01 CDR, AND
         ORFBOS01 CDR USED.
ASSOCIATED RESTRICTIONS: 
MODIFICIATIONS: 
ROUTES: 
ORIG                    DEST    ROUTE
----                    ----    -----
FMY PIE RSW SRQ         BOS     &gt;CAMJO Q99 TEEEM Q99 POLYY TUBAS RDU BBOBO Q22 RBV Q419 JFK&lt; ROBUC3
TPA PGD                 
ZMA ZJX (-FMY -PIE      BOS     &gt;JROSS FLO J207 RDU BBOBO Q22 RBV Q419 JFK&lt; ROBUC3
-RSW -SRQ -TPA -PGD)
RDU                     BOS     BEXGO5 &gt;BOUSY BBOBO Q22 RBV Q419 JFK&lt; ROBUC3
ORF                     BOS     &gt;HPW BBOBO Q22 RBV Q419 JFK&lt; ROBUC3
TMI ID: RRDCC002
182204-190400
18/02/22 22:04</t>
  </si>
  <si>
    <t>N90/ZNY/ZBW/ZDC/ZTL</t>
  </si>
  <si>
    <t>vATCSCC ADVZY 001 DCC 02/19/2022 NY METRO HOTLINE_FYI
EVENT TIME: 19/0047 - 19/0400
CONSTRAINED FACILITIES: EAST COAST
THE NY METRO HOTLINE IS BEING ACTIVATED TO ADDRESS VOLUME ON THE
EAST COAST. THE LOCATION IS THE VATUSA TEAMSPEAK, NY METRO HOTLINE,
(TS.VATUSA.NET) NO PIN. PARTICIPATION IS MANDATORY FOR
N90/ZNY/ZBW/ZDC/ZTL. AFFECTED MAJOR UNDERLYING FACILITIES
ARE STRONGLY ENCOURAGED TO ATTEND. ALL OTHER PARTICIPANTS ARE
WELCOME TO JOIN. PLEASE MESSAGE THE NOM IF YOU HAVE ISSUES OR
QUESTIONS.
190047 - 190400
22/02/18 00:47</t>
  </si>
  <si>
    <t>Jeremy P | ZNY C1 ï¿½ 02/18/2022 19:50</t>
  </si>
  <si>
    <t>vATCSCC ADVZY 001 DCC 02/20/2022 NY METRO HOTLINE_FYI
EVENT TIME: 20/0355 - 19/0400
CONSTRAINED FACILITIES: EAST COAST
THE NY METRO HOTLINE IS BEING TERMINATED.
200345 - 190400
22/02/20 03:45
adesche ï¿½ 03/04/2022 19:03</t>
  </si>
  <si>
    <t>Andreas T | ZNY C3 ï¿½ 02/18/2022 22:55</t>
  </si>
  <si>
    <t>vATCSCC ADVZY 001 DCC 03/05/2022 OPERATIONS PLAN
EVENT TIME: 05/0100 AND LATER
____________________________________________________________________
THE COAST STARLIGHT FNO STARTS AT 0100Z AND IS EXPECTED TO BE 
IMPACTED BY VOLUME AND WEATHER. HERE ARE THE OPERATIONAL GOALS:
 - MANAGE LAX, SJC, AND SEA AIRPORT OPERATIONS TO KEEP DEPARTURE AND
   AIRBORNE ARRIVAL DELAYS TO LESS THAN 45 MINUTES COMBINED, PER AIRPORT.
 - MANAGE PDX, EUG, SMF, SNS, SBP, AND SBA AIRPORT OPERATIONS TO KEEP DEPARTURE
   AND AIRBORNE ARRIVAL DELAYS TO LESS THAN 30 MINUTES COMBINED, PER AIRPORT.
____________________________________________________________________
TERMINAL CONSTRAINTS:
EAST NCT/OR/NV/ID/UT/WY/CO WX/SN THROUGH 0500
SBA/SCT WX/RN THROUGH 0500
TERMINAL ACTIVE:
NONE
TERMINAL PLANNED:
AFTER 0100     -LAX/SJC/SEA/SBA/SBP/SFO MIT EXPECTED
ENROUTE CONSTRAINTS:
NONE
ENROUTE ACTIVE:
UNTIL 0500     -ZOA ACE/SUPPORT
ENROUTE PLANNED:
AFTER 0100     -ZLA/ZOA/ZSE MIT EXPECTED
AFTER 0100     -ZLA/ZOA REROUTES POSSIBLE
KNOWN GROUP FLIGHTS:
SEE PERTI.VATCSCC.ORG PLAN #23
DCC STAFFING:
DCC NOM/VATUSA9: JEREMY PETERSON (HP)
DCC PLANNER/VATUSA14: AIDAN DESCHENE (AE)
05/0100 AND LATER
05/03/22 00:04
adesche ï¿½ 03/05/2022 17:52</t>
  </si>
  <si>
    <t>vATCSCC ADVZY 002 DCC 03/05/2022 OPERATIONS PLAN
EVENT TIME: 05/2359 AND LATER
____________________________________________________________________
THE PHL CRDA SNO STARTS AT 2359Z AND IS EXPECTED TO BE 
IMPACTED BY VOLUME. HERE IS THE OPERATIONAL GOAL:
 - MANAGE PHL AIRPORT OPERATIONS TO KEEP DEPARTURE DELAYS TO LESS
   THAN 30 MINUTES AND AIRBORNE ARRIVAL DELAYS TO LESS THAN 45 MINUTES.
____________________________________________________________________
TERMINAL CONSTRAINTS:
GREAT LAKES WX/RN THROUGH 0400
TERMINAL ACTIVE:
NONE
TERMINAL PLANNED:
AFTER 2359     -PHL CFR/METERING/MIT EXPECTED
AFTER 0200     -PHL GS POSSIBLE
ENROUTE CONSTRAINTS:
NONE
ENROUTE ACTIVE:
UNTIL 0400     -BOS_TO_PHL_VIA_SPUDS RTE RQD
ENROUTE PLANNED:
AFTER 2359     -ZNY/ZBW/ZOB/ZDC MIT EXPECTED
KNOWN GROUP FLIGHTS:
SEE PERTI.VATCSCC.ORG PLAN #24
DCC STAFFING:
DCC PLANNER/VATUSA14: AIDAN DESCHENE (AE)
05/2359 AND LATER
05/03/22 22:53</t>
  </si>
  <si>
    <t>KBOS DEPARTURES TO KHPL</t>
  </si>
  <si>
    <t>vATCSCC ADVZY 003 DCC 03/05/2022 ROUTE RQD
NAME: BOS_TO_PHL_VIA_SPUDS
CONSTRAINED AREA: ZNY
REASON: VOLUME / VOLUME
INCLUDE TRAFFIC: KBOS DEPARTURES TO KHPL
FACILITIES INCLUDED: ZNY/ZBW
FLIGHT STATUS: ALL_FLIGHTS
VALID: ETD 052300 TO 060400
PROBABILITY OF EXTENSION: NONE
REMARKS:
ASSOCIATED RESTRICTIONS: 
MODIFICIATIONS: 
ROUTES: 
ORIG    DEST    ROUTE
----    ----    -----
BOS     PHL     REVSS5 &gt;REVSS CTR DNY&lt; SPUDS4
TMI ID: RRDCC003
052300-060400
05/03/22 22:55
adesche ï¿½ 03/05/2022 19:00</t>
  </si>
  <si>
    <t>N90/ZNY/ZBW/ZDC/ZOB</t>
  </si>
  <si>
    <t>vATCSCC ADVZY 001 DCC 03/06/2022 NY METRO HOTLINE_FYI
EVENT TIME: 06/0000 - 06/0400
CONSTRAINED FACILITIES: EAST COAST
THE NY METRO HOTLINE IS BEING ACTIVATED TO ADDRESS VOLUME ON THE
EAST COAST. THE LOCATION IS THE VATUSA TEAMSPEAK, NY METRO HOTLINE,
(TS.VATUSA.NET) NO PIN. PARTICIPATION IS MANDATORY FOR
N90/ZNY/ZBW/ZDC/ZOB. AFFECTED MAJOR UNDERLYING FACILITIES
ARE STRONGLY ENCOURAGED TO ATTEND. ALL OTHER PARTICIPANTS ARE
WELCOME TO JOIN. PLEASE MESSAGE THE NOM IF YOU HAVE ISSUES OR
QUESTIONS.
06000 - 060400
06/03/22 00:00
adesche ï¿½ 03/05/2022 19:46</t>
  </si>
  <si>
    <t>vATCSCC ADVZY 002 DCC 03/06/2022 ROUTE RQD
NAME: BOS_TO_PHL
CONSTRAINED AREA: ZNY
REASON: VOLUME / VOLUME
INCLUDE TRAFFIC: KBOS DEPARTURES TO KHPL
FACILITIES INCLUDED: ZNY/ZBW
FLIGHT STATUS: ALL_FLIGHTS
VALID: ETD 060045 TO 060400
PROBABILITY OF EXTENSION: NONE
REMARKS: REPLACES 05/03/2022 ADVZY 003.
         50/50 SPLIT OF ROUTING REQUESTED.
ASSOCIATED RESTRICTIONS: 
MODIFICIATIONS: 
ROUTES:
ORIG    DEST    ROUTE
----    ----    -----
BOS     PHL     REVSS5 &gt;REVSS CTR DNY&lt; SPUDS4
BOS     PHL     SSOXS6 &gt;SSOXS BUZRD SEY ORCHA RIFLE Q439 BRIGS&lt; JIIMS3 
TMI ID: RRDCC002
060047-060400
06/03/22 00:47
adesche ï¿½ 03/05/2022 23:04</t>
  </si>
  <si>
    <t>vATCSCC ADVZY 003 DCC 03/06/2022 NY METRO HOTLINE_FYI
EVENT TIME: 06/0000 - 06/0400
CONSTRAINED FACILITIES: EAST COAST
THE NY METRO HOTLINE IS BEING TERMINATED.
060000 - 060400
06/03/22 04:04
adesche ï¿½ 03/18/2022 18:26</t>
  </si>
  <si>
    <t>vATCSCC ADVZY 001 DCC 03/18/2022 OPERATIONS PLAN
EVENT TIME: 18/2300 AND LATER
____________________________________________________________________
THE POT O' GOLD FNO STARTS AT 2300Z AND IS EXPECTED TO BE 
IMPACTED BY VOLUME AND WEATHER. HERE ARE THE OPERATIONAL GOALS:
 - MANAGE YVR, SEA, AND PDX AIRPORT OPERATIONS TO KEEP DEPARTURE AND
   AIRBORNE ARRIVAL DELAYS TO LESS THAN 30 MINUTES EACH, PER AIRPORT.
 - MANAGE ANC AIRPORT OPERATIONS TO KEEP DEPARTURE AND AIRBORNE ARRIVAL
   DELAYS TO LESS THAN 45 MINUTES COMBINED.
____________________________________________________________________
TERMINAL CONSTRAINTS:
SEA/YVR WX/RN THROUGH 0300
TERMINAL ACTIVE:
UNTIL 0300     -S46 ACE/SUPPORT
TERMINAL PLANNED:
AFTER 2300     -S46/P80/YVR MIT EXPECTED
AFTER 0100     -A11 MIT POSSIBLE
ENROUTE CONSTRAINTS:
NONE
ENROUTE ACTIVE:
UNTIL 0300     -ZSE ACE/SUPPORT
ENROUTE PLANNED:
AFTER 2300     -ZSE/ZAN/CZVR MIT EXPECTED
AFTER 2300     -ZSE/CZVR REROUTES POSSIBLE
KNOWN GROUP FLIGHTS:
SEE PERTI.VATCSCC.ORG PLAN #25
DCC STAFFING:
DCC NOM/VATUSA9: JEREMY PETERSON (HP)
DCC PLANNER/VATUSA14: AIDAN DESCHENE (AE)
18/2300 AND LATER
18/03/22 22:27</t>
  </si>
  <si>
    <t>vATCSCC ADVZY 001 DCC 03/25/2022 OPERATIONS PLAN
EVENT TIME: 25/2300 AND LATER
____________________________________________________________________
THE NCV FNO STARTS AT 2300Z AND IS EXPECTED TO BE IMPACTED BY 
VOLUME AND WEATHER. HERE IS THE OPERATIONAL GOAL:
 - MANAGE DTW, ORD, AND MSP AIRPORT OPERATIONS TO KEEP DEPARTURE AND
   AIRBORNE ARRIVAL DELAYS TO LESS THAN 45 MINUTES COMBINED, PER AIRPORT.
____________________________________________________________________
TERMINAL CONSTRAINTS:
ORD WX/RN/MIXED THROUGH 0300
DTW WX/RN THROUGH 0300
FNT/MBS WX/SN/MIXED THROUGH 0300
TERMINAL ACTIVE:
NONE
TERMINAL PLANNED:
AFTER 2300     -D21/C90/M98 MIT PROBABLE
AFTER 2300     -C90 CDRS EXPECTED
ENROUTE CONSTRAINTS:
NONE
ENROUTE ACTIVE:
UNTIL 0300     -DTW_TO_ORD_VIA_Q62 RTE RQD
ENROUTE PLANNED:
AFTER 2300     -ZOB/ZAU/ZMP MIT EXPECTED
KNOWN GROUP FLIGHTS:
SEE PERTI.VATCSCC.ORG PLAN #26
DCC STAFFING:
DCC NOM/VATUSA9: JEREMY PETERSON (HP)
25/2300 AND LATER
25/03/22 20:26</t>
  </si>
  <si>
    <t>Jeremy P | ZNY C1 ï¿½ 03/25/2022 16:27</t>
  </si>
  <si>
    <t>KDTW/KORD DEPARTURES TO KORD/KDTW</t>
  </si>
  <si>
    <t>vATCSCC ADVZY 002 DCC 03/25/2022 ROUTE RQD
NAME: DTW_ORD_ROUTES
CONSTRAINED AREA: ZAU
REASON: VOLUME / VOLUME
INCLUDE TRAFFIC: KDTW/KORD DEPARTURES TO KORD/KDTW
FACILITIES INCLUDED: ZAU/ZOB
FLIGHT STATUS: ALL_FLIGHTS
VALID: ETD 252300 TO 260300
PROBABILITY OF EXTENSION: NONE
REMARKS: DTW TO ORD ROUTE FOR RNAV ACFT.
         ORD TO DTW ROUTE IS ORDDTW0E CDR.
ASSOCIATED RESTRICTIONS: 
MODIFICATIONS: 
ROUTES: 
ORIG    DEST    ROUTE
----    ----    -----
DTW     ORD     SNDRS2 &gt;SNDRS NOLNN Q62 WATSN&lt; WATSN4
ORD     DTW     &gt;DUFEE ELX HOSSA&lt; VCTRZ2
TMI ID: RRDCC002
252300 - 260300
25/03/22 20:29</t>
  </si>
  <si>
    <t>vATCSCC ADVZY 003 DCC 03/25/2022 ROUTE RQD
NAME: MDW_MSP_CDR
CONSTRAINED AREA: ZAU
REASON: VOLUME / VOLUME
INCLUDE TRAFFIC: KMDW DEPARTURES TO KMSP
FACILITIES INCLUDED: ZAU/ZMP
FLIGHT STATUS: ALL_FLIGHTS
VALID: ETD 252300 TO 260300
PROBABILITY OF EXTENSION: NONE
REMARKS: THIS IS THE MDWMSP1W CDR
ASSOCIATED RESTRICTIONS:
MODIFICATIONS:
ROUTES:
ORIG    DEST    ROUTE
----    ----    -----
MDW     MSP     &gt;PEKUE OBENE MONNY MNOSO&lt; BLUEM4
TMI ID: RRDCC003
252300 - 260300
25/03/22 20:32</t>
  </si>
  <si>
    <t>TRANSATLANTIC_ROUTES_FYI</t>
  </si>
  <si>
    <t>vATCSCC ADVZY 001 DCC 04/01/2022 TRANSATLANTIC_ROUTES_FYI
EVENT TIME: 02/0900 AND LATER
INCLUDED FACILITIES: ALL US FACILITIES
TRANSATLANTIC TRAFFIC TRANSITING A LINE FROM 8260N TO 4650N TO 
1861N WILL BE SUBJECT TO INDIVIDUAL RELEASE UNLESS ANY OF THE 
FOLLOWING IS VALID AT TIME OF DEPARTURE:
- THE FLIGHT IS A CONFIRMED CTP-EVENT FLIGHT
- FOR EASTBOUND FLIGHTS:
  - THE FLIGHT IS DESTINED TO AFRICA, SOUTH OF THE SAHARA.
ABSOLUTELY ALL OTHER FLIGHTS ORIGINATING FROM US AIRPORTS (EXCL. 
NON-ALASKAN AND NON-HAWAIIAN AIRPORTS IN PCF) AND OVERFLIGHTS IN 
US FACILITIES DURING THE EVENT PERIOD MUST RECEIVE A RELEASE TIME 
USING THE CTP RELEASE WEBPAGE (https://vats.im/CTP-rls-request)
PLEASE REFER TO https://vats.im/ecfmp-ctp-briefing AND
https://vats.im/ecfmp-ctp-video-guide FOR MORE INFORMATION ON HOW
TO USE THE WEBPAGE.
TMU PERSONNEL ARE EXPECTED TO MANAGE THE USE OF THE WEBPAGE AND 
ENSURE APPLICABLE FLIGHTS ARE BEING REROUTED AND RELEASED CORRECTLY.
020900 AND LATER
01/04/2022 18:11</t>
  </si>
  <si>
    <t>Jeremy P | ZNY C1 ï¿½ 04/01/2022 14:11</t>
  </si>
  <si>
    <t>vATCSCC ADVZY 001 DCC 04/02/2022 EAST COAST HOTLINE_FYI
EVENT TIME: 02/1012 - 02/2359
CONSTRAINED FACILITIES: NORTH ATLANTIC
THE EAST COAST HOTLINE IS BEING ACTIVATED TO ADDRESS VOLUME CROSSING
THE ATLANTIC. THE LOCATION IS THE VATCSCC DISCORD, EAST COAST
HOTLINE, (HTTPS://VATS.IM/COMMANDCENTER) NO PIN. PARTICIPATION IS
ENCOURAGED FOR ZAB/ZAU/ZBW/ZDC/ZDV/ZFW/ZHU/ZID/ZJX/ZKC/ZLA/ZLC/
ZMA/ZME/ZMP/ZNY/ZOA/ZOB/ZSE/ZTL. AFFECTED MAJOR UNDERLYING
FACILITIES ARE STRONGLY ENCOURAGED TO ATTEND. ALL OTHER
PARTICIPANTS ARE WELCOME TO JOIN. PLEASE MESSAGE THE NOM IF YOU
HAVE ISSUES OR QUESTIONS.
***TMU PERSONNEL ARE RESPONSIBLE FOR IMPLEMENTING ADVZY 001 FROM
02 APR 2022***
021012 - 022359
22/04/02 10:12</t>
  </si>
  <si>
    <t>Jeremy P | ZNY C1 ï¿½ 04/02/2022 05:16</t>
  </si>
  <si>
    <t>CYUL DEPARTURES TO KBOS</t>
  </si>
  <si>
    <t>vATCSCC ADVZY 002 DCC 04/02/2022 ROUTE RQD
NAME: YUL_TO_BOS
CONSTRAINED AREA: ZBW
REASON: VOLUME / VOLUME
INCLUDE TRAFFIC: CYUL DEPARTURES TO KBOS
FACILITIES INCLUDED: CZUL/ZBW
FLIGHT STATUS: ALL_FLIGHTS
VALID: ETD 021400 TO 022300
PROBABILITY OF EXTENSION: LOW
REMARKS: 
ASSOCIATED RESTRICTIONS: 
MODIFICATIONS: 
ROUTES: 
ORIG    DEST    ROUTE
----    ----    -----
CYUL    BOS     &gt;VIRKA STOLI&lt; JFUND2
TMI ID: RRDCC002
021400-022300
22/04/02 14:55</t>
  </si>
  <si>
    <t>Jeremy P | ZNY C1 ï¿½ 04/02/2022 09:58</t>
  </si>
  <si>
    <t>vATCSCC ADVZY 003 DCC 04/02/2022 TRANSATLANTIC_ROUTES_FYI
EVENT TIME: 02/0900 - 02/1722
INCLUDED FACILITIES: ALL US FACILITIES
DCC ADVZY 001 ON 04/01/2022 IS NO LONGER IN EFFECT. US FACILITIES 
WITH EASTBOUND TRANSATLANTIC TRAFFIC ARE PERMITTED TO RELEASE 
AIRCRAFT PER NORMAL PROCEDURE.
020900 - 021722
02/04/2022 17:22
adesche ï¿½ 04/02/2022 19:35</t>
  </si>
  <si>
    <t>Jeremy P | ZNY C1 ï¿½ 04/02/2022 13:23</t>
  </si>
  <si>
    <t>vATCSCC ADVZY 004 DCC 04/02/2022 EAST COAST HOTLINE_FYI
EVENT TIME: 02/1012 - 02/2359
CONSTRAINED FACILITIES: NORTH ATLANTIC
THE EAST COAST HOTLINE IS NOW TERMINATED.
021012 - 022359
02/04/22 23:35</t>
  </si>
  <si>
    <t>vATCSCC ADVZY 001 DCC 04/10/2022 DC METRO HOTLINE_FYI
EVENT TIME: 10/0007 - 10/0359
CONSTRAINED FACILITIES: ZDC
THE DC METRO HOTLINE IS BEING ACTIVATED TO ADDRESS VOLUME IN
THE DC METS. THE LOCATION IS THE VATCSCC DISCORD, DC METRO HOTLINE,
(HTTPS://VATS.IM/COMMANDCENTER) NO PIN. PARTICIPATION IS EXPECTED
FOR ZBW/ZDC/ZID/ZJX/ZNY/ZOB/ZTL. AFFECTED MAJOR UNDERLYING
FACILITIES ARE STRONGLY ENCOURAGED TO ATTEND. ALL OTHER PARTICIPANTS
ARE WELCOME TO JOIN. PLEASE MESSAGE THE NOM IF YOU HAVE ISSUES OR
QUESTIONS.
100007 - 100359
22/04/10 00:07</t>
  </si>
  <si>
    <t>Jeremy P | ZNY C1 ï¿½ 04/09/2022 19:08</t>
  </si>
  <si>
    <t>vATCSCC ADVZY 001 DCC 06/04/2022 OPERATIONS PLAN
EVENT TIME: 04/1327 AND LATER
____________________________________________________________________
THE LIVE FROM NY, IT'S SATURDAY NIGHT OPS FEATURING JFK, EWR, LGA,
AND PHL IS FROM 1400Z TO 2200Z AND SATURDAY NIGHT IN THE QUEEN CITY
FEATURING CLT STARTS AT 2300Z. DCC NOM IS ON LOCATION TO SUPPORT THE
ZNY EVENT; THEY WILL NOT BE ON TO PROVIDE SUPPORT TO CLT.
____________________________________________________________________
TERMINAL CONSTRAINTS:
NONE
TERMINAL ACTIVE:
NONE
TERMINAL PLANNED:
AFTER 2300    -CLT METERING/MIT POSSIBLE
ENROUTE CONSTRAINTS:
NONE
ENROUTE ACTIVE:
NONE
ENROUTE PLANNED:
AFTER 2300    -ZTL METERING/MIT POSSIBLE
KNOWN GROUP FLIGHTS:
NONE
DCC STAFFING:
DCC NOM/VATUSA9: JEREMY PETERSON (HP)
041327 AND LATER
22/06/04 13:27</t>
  </si>
  <si>
    <t>Jeremy P | ZNY C1 ï¿½ 06/04/2022 09:30</t>
  </si>
  <si>
    <t>KATL DEPARTURES TO UNKN</t>
  </si>
  <si>
    <t>vATCSCC ADVZY 001 DCC 07/09/2022 ROUTE FYI
NAME: ATL_CDRS_SWAP
CONSTRAINED AREA: ZTL
REASON: WEATHER
INCLUDE TRAFFIC: KATL DEPARTURES TO UNKN
FACILITIES INCLUDED: ZTL ZJX ZHU ZME ZID ZDC
FLIGHT STATUS: ETD092300 TO 100400
VALID: NONE
PROBABILITY OF EXTENSION: NONE
REMARKS: 
ASSOCIATED RESTRICTIONS: 
MODIFICATIONS: 
ROUTES:
ORIG            DEST            ROUTE
----            ----            ----
KATL            UNKN            CDR RTE: DEPARTURES CAN
                                EXPECT CDRS/SWAP DUE TO
                                WEATHER. USERS SHOULD FILE
                                NORMAL ROUTES BUT FUEL
                                ACCORDINGLY.
EFFECTIVE TIME: 092300 - 100400
SIGNATURE: 22/07/09 22:48</t>
  </si>
  <si>
    <t>Zackaria | ZTL I1 ï¿½ 07/09/2022 18:49</t>
  </si>
  <si>
    <t>ZTL DEPARTURES TO KMCO</t>
  </si>
  <si>
    <t>vATCSCC ADVZY 001 DCC 07/23/2022 ROUTE RQD
NAME: ATL_TO_MCO
CONSTRAINED AREA: ZJX
REASON: VOLUME
INCLUDE TRAFFIC: ZTL DEPARTURES TO KMCO
FACILITIES INCLUDED: ZTL/ZJX
FLIGHT STATUS: ALL FLIGHTS
VALID: ETD 231900 TO 232359
PROBABILITY OF EXTENSION: LOW
REMARKS: REQUIRED PORTIONS MARKED IN &gt;&lt;.
ASSOCIATED RESTRICTIONS: 
MODIFICATIONS: 
ROUTES: 
ORIG       DEST    ROUTE
----       ----    -----
ZTL (-ATL) MCO     &gt;LPERD&lt; GTOUT1
ATL        MCO     GAIRY2 IRQ FISHO Q93 GIPPL Q85 &gt;LPERD&lt; GTOUT1
TMI ID: RRDCC001
231900-232359
22/07/23 18:09</t>
  </si>
  <si>
    <t>Jeremy P | ZNY C1 ï¿½ 07/23/2022 14:15</t>
  </si>
  <si>
    <t>KLAS/KPHX/KRNO DEPARTURES TO KLAS/KPHX/KRNO</t>
  </si>
  <si>
    <t>vATCSCC ADVZY 001 DCC 08/05/2022 ROUTE RQD
NAME: HIGH_SIERRA
CONSTRAINED AREA: ZAB/ZLA/ZOA
REASON: VOLUME / VOLUME
INCLUDE TRAFFIC: KLAS/KPHX/KRNO DEPARTURES TO KLAS/KPHX/KRNO
FACILITIES INCLUDED: ZAB/ZOA/ZLA/ZDC/ZKC/ZFW/ZHU
FLIGHT STATUS: ALL_FLIGHTS
VALID: ETD 052359 TO 060400
PROBABILITY OF EXTENSION: MEDIUM
REMARKS: 
ASSOCIATED RESTRICTIONS: SEE NTML FOR RESTRICTIONS
MODIFICATIONS: 
ROUTES: 
ORIG        DEST    ROUTE
----        ----    -----
PHX         LAS     ZEPER2 RRSTA &gt;ELLDA&lt; RKSTR3
PHX         RNO     KEENS2 &gt;MESSI PKE PMD J65 EHF FMG&lt;
RNO         PHX     ZEFFR6 &gt;DARBI EHF J65 BLH&lt; HYDRR1
RNO         LAS     ZEFFR6 PESKE &gt;TQILA&lt; COKTL2
LAS         PHX     NIITZ3 NIITZ &gt;TENTS&lt; BRUSR1
LAS         RNO     JOHKR2 &gt;KENNO&lt; KENNO2
ZLA (-LAS)  PHX     HYDRR1
ZDV ZKC     PHX     EAGUL6
ZFW ZHU     PHX     PINNG1
TMI ID: RRDCC001
052359-060400
22/08/05 22:24</t>
  </si>
  <si>
    <t>Jeremy P | ZNY C1 ï¿½ 08/05/2022 18:25</t>
  </si>
  <si>
    <t>vATCSCC ADVZY 002 DCC 08/05/2022 WEST COAST HOTLINE_FYI
EVENT TIME: 05/2330 - 06/0400
CONSTRAINED FACILITIES: WEST COAST
THE WEST COAST HOTLINE WILL BE ACTIVATED AT 2330Z TO ADDRESS
VOLUME IN ZOA/ZLA/ZAB. THE LOCATION IS THE VATUSA TEAMSPEAK, WEST
COAST HOTLINE, (TS.VATUSA.NET) NO PIN. PARTICIPATION IS MANDATORY
FOR ZAB/ZDV/ZLA/ZLC/ZOA. AFFECTED MAJOR UNDERLYING FACILITIES ARE
STRONGLY ENCOURAGED TO ATTEND. ALL OTHER PARTICIPANTS ARE WELCOME TO
JOIN. PLEASE MESSAGE THE NOM IF YOU HAVE ISSUES OR QUESTIONS.
052330 - 060400
22/08/05 22:29</t>
  </si>
  <si>
    <t>Jeremy P | ZNY C1 ï¿½ 08/05/2022 18:33</t>
  </si>
  <si>
    <t>vATCSCC ADVZY 001 RNO/ZOA 08/06/2022 CDM GROUND STOP
CTL ELEMENT: RNO
ELEMENT TYPE: APT
ADL TIME: 0100Z
GROUND STOP PERIOD: 06/0100Z - 06/0120Z
CUMULATIVE PROGRAM PERIOD: 06/0100Z - 06/0120Z
FLT INCL: LAS
DEP FACILITIES INCLUDED: ZLA
PROBABILITY OF EXTENSION: MEDIUM
IMPACTING CONDITION: VOLUME / VOLUME
COMMENTS: /GG/
060100 - 060120
22/08/06 01:03</t>
  </si>
  <si>
    <t>Jeremy P | ZNY C1 ï¿½ 08/05/2022 21:04</t>
  </si>
  <si>
    <t>vATCSCC ADVZY 002 RNO/ZOA 08/06/2022 CDM GS CNX
CTL ELEMENT: RNO
ELEMENT TYPE: APT
ADL TIME: 0122Z
GS CNX PERIOD: 06/0100Z - 06/0120Z
COMMENTS: THE ORIGINAL GS WAS MEANT FOR RNO DEPARTURES TO LAS. 
REGARDLESS, THE GS IS CANCELLED AND AN AMENDMENT ADVISORY WILL NOT 
BE ISSUED.
060100 - 060120
22/08/06 01:22Z
vFlyingCowboy
 ï¿½ 08/12/2022 20:14</t>
  </si>
  <si>
    <t>Jeremy P | ZNY C1 ï¿½ 08/05/2022 21:24</t>
  </si>
  <si>
    <t>vATCSCC ADVZY 001 DCC 08/12/2022 WEST COAST HOTLINE_FYI
EVENT TIME: 12/2359 - 13/0400
CONSTRAINED FACILITIES: WEST COAST
THE WEST COAST HOTLINE WILL BE ACTIVATED AT 2359Z TO ADDRESS
VOLUME IN ZOA/ZSE/ZLC. THE LOCATION IS THE VATUSA TEAMSPEAK, WEST
COAST HOTLINE, (TS.VATUSA.NET) NO PIN. PARTICIPATION IS MANDATORY
FOR ZSE/ZLC/ZOA. AFFECTED MAJOR UNDERLYING FACILITIES ARE
STRONGLY ENCOURAGED TO ATTEND. ALL OTHER PARTICIPANTS ARE WELCOME TO
JOIN. PLEASE MESSAGE THE NOM IF YOU HAVE ISSUES OR QUESTIONS.
122359 - 130400
22/08/13 00:12</t>
  </si>
  <si>
    <t>vATCSCC ADVZY 002 DCC 08/13/2022 WEST COAST HOTLINE_FYI
EVENT TIME: 19/0114 - 19/0331
CONSTRAINED FACILITIES: ZOA/ZSE/ZLC
THE WEST COAST HOTLINE IS NOW TERMINATED. 
EFFECTIVE TIME: 190114 - 190331
SIGNATURE: 22/08/13 04:14</t>
  </si>
  <si>
    <t>Zackaria | ZTL I1 ï¿½ 08/13/2022 00:15</t>
  </si>
  <si>
    <t>PCT/KPHL DEPARTURES TO KBOS</t>
  </si>
  <si>
    <t>vATCSCC ADVZY 001 DCC 09/04/2022 ROUTE RQD
NAME: ZBW_MICAH_PARTIAL
IMPACTED AREA: ZBW
REASON: VOLUME
INCLUDE TRAFFIC: PCT/KPHL DEPARTURES TO KBOS
VALID: ETD 041900 TO 042200
FACILITIES INCLUDED: ZNY/ZBW/ZDC
FLIGHT STATUS: ALL_FLIGHTS
PROBABILITY OF EXTENSION: LOW
REMARKS: /PS/
ASSOCIATED RESTRICTIONS:
MODIFICATIONS:
ROUTES:
ORIG    DEST    ROUTE
----    ----    -----
PCT     BOS     &gt;JERES J220 MICAH J220 BIGEO J49 HNK PONCT&lt; JFUND2
PHL     BOS     &gt;PTW CHLSE DGRAF J49 HNK PONCT&lt; JFUND2
TMI ID: RRDCC001
041900-042200
22/09/04 15:42</t>
  </si>
  <si>
    <t>Jeremy P | ZNY C1 ï¿½ 09/04/2022 11:42</t>
  </si>
  <si>
    <t>vATCSCC ADVZY 001 DCC 09/09/2022 OPERATIONS PLAN
EVENT TIME: 09/2300 AND LATER
____________________________________________________________________
THE PLANE TRAIN FNO STARTS AT 2300Z AND IS EXPECTED TO BE IMPACTED BY VOLUME. HERE ARE THE OPERATIONAL GOALS:
- MANAGE ATL AIRPORT OPERATIONS TO KEEP AIRBORNE ARRIVAL DELAYS TO LESS THAN 45 MINUTES, AND DEPARTURE DELAYS TO LESS THAN 30 MINUTES.
- MANAGE TIER 1 FACILITY AIRPORT OPERATIONS TO KEEP DEPARTURE DELAYS TO LESS THAN 30 MINUTES, PER AIRPORT.
- PROACTIVELY DISTRIBUTE TRAFFIC BOUND TO ATL, ACROSS THE REGION (ZTL, ZDC, ZJX, ZID), UTILIZING REROUTES OR AMENDED LIMITS AS APPROPRIATE TO BALANCE ARRIVAL DEMAND.
____________________________________________________________________
TERMINAL CONSTRAINTS:
ATL WX/RN THROUGH 0300
TERMINAL ACTIVE:
NONE
TERMINAL PLANNED:
AFTER 0000    -A80 METERING/MIT POSSIBLE
AFTER 0100    -A80 METERING/MIT PROBABLE
AFTER 0100    -ATL GS POSSIBLE
ENROUTE CONSTRAINTS:
ZTL/ZJX - MIXED PRECIP/WX THROUGH 0300
ZJX - WX/TSTMS
ENROUTE ACTIVE:
UNTIL 0300    -ZDC ACE/SUPPORT
ENROUTE PLANNED:
AFTER 0000    -ZTL/ZJX/ZDC/ZNY MIT PROBABLE
AFTER 0000    -ZTL/CLT APREQ EXPECTED
AFTER 0100    -ZTL AIRBORNE HOLDING PROBABLE
KNOWN GROUP FLIGHTS:
SEE PERTI.VATCSCC.ORG PLAN #33
DCC STAFFING:
DCC PLANNER/VATUSA14: AIDAN DESCHENE (AE)
DCC SOUTHEASTERN NTMS/VATUSA98: SHANE O'NEILL (SO)
09/2300 AND LATER
22/09/09 21:07</t>
  </si>
  <si>
    <t>Shane O | ZTL C3 ï¿½ 09/09/2022 17:07</t>
  </si>
  <si>
    <t>A80/CLT/ZID/ZJX/ZME/ZTL/ZDC</t>
  </si>
  <si>
    <t>vATCSCC ADVZY 002 DCC 09/09/2022 ATLANTA HOTLINE_FYI
EVENT TIME: 09/2300 - 10/0300
CONSTRAINED FACILITIES: ZTL
THE ATLANTA HOTLINE IS BEING ACTIVATED TO ADDRESS VOLUME IN ATLANTA. THE LOCATION IS THE VATUSA TEAMSPEAK, ATLANTA HOTLINE, (TS.VATUSA.NET) NO PIN. PARTICIPATION IS MANDATORY FOR A80/CLT/ZID/ZJX/ZME/ZTL/ZDC. PARTICIPATION IS ENCOURAGED FOR ZMA/ZHU/ZNY. AFFECTED MAJOR UNDERLYING FACILITIES ARE STRONGLY ENCOURAGED TO ATTEND. ALL OTHER PARTICIPANTS ARE WELCOME TO JOIN. PLEASE MESSAGE THE SOUTHEASTERN NTMS (SO) IF YOU HAVE ISSUES OR QUESTIONS.
092300 - 100300
22/09/09 21:10</t>
  </si>
  <si>
    <t>vATCSCC ADVZY 003 DCC 09/10/2022 ATLANTA HOTLINE_FYI
EVENT TIME: 09/2300 - 10/0300
CONSTRAINED FACILITIES: ZTL
THE ATLANTA HOTLINE IS TERMINATED. 
22/09/10 03:39</t>
  </si>
  <si>
    <t>Shane O | ZTL C3 ï¿½ 09/09/2022 23:39</t>
  </si>
  <si>
    <t>ZBW/ZDC/ZNY/ZOB/ZTL</t>
  </si>
  <si>
    <t>vATCSCC ADVZY 001 DCC 09/23/2022 NY METRO HOTLINE_FYI
EVENT TIME: 23/2300 - 24/0300
CONSTRAINED FACILITIES: NY METRO
THE NY METRO HOTLINE IS BEING ACTIVATED TO ADDRESS VOLUME IN NEW YORK. THE LOCATION IS THE VATUSA TEAMSPEAK, NY METRO HOTLINE, (TS.VATUSA.NET) NO PIN. PARTICIPATION IS MANDATORY FOR ZBW/ZDC/ZNY/ZOB/ZTL. PARTICIPATION IS ENCOURAGED FOR ZAU. AFFECTED MAJOR UNDERLYING FACILITIES ARE STRONGLY ENCOURAGED TO ATTEND. ALL OTHER PARTICIPANTS ARE WELCOME TO JOIN. PLEASE MESSAGE THE 
NORTHEASTERN NTMS (SO) IF YOU HAVE ISSUES OR QUESTIONS.
232300 - 240300
22/09/23 20:24</t>
  </si>
  <si>
    <t>Shane O | ZTL C3 ï¿½ 09/23/2022 16:24</t>
  </si>
  <si>
    <t>vATCSCC ADVZY 002 DCC 09/23/2022 NY METRO HOTLINE_FYI
EVENT TIME: 23/2300 - 24/0300
CONSTRAINED FACILITIES: NY METRO
THE NY METRO HOTLINE IS TERMINATED. 
22/09/24 03:10</t>
  </si>
  <si>
    <t>Shane O | ZTL C3 ï¿½ 09/23/2022 23:10</t>
  </si>
  <si>
    <t>vATCSCC ADVZY 001 DCC 09/30/2022 OPERATIONS PLAN
EVENT TIME: 30/2134 AND LATER
____________________________________________________________________
THE MEET ME IN THE MIDDLE FNO STARTS AT 2300Z FEATURING THE DALLAS FORT-WORTH AIRPORT AND IS EXPECTED TO 
PRIMARILY BE IMPACTED BY VOLUME. HERE ARE THE OPERATIONAL GOALS:
 - MANAGE DFW AIRPORT OPERATIONS TO KEEP DEPARTURE DELAYS TO LESS THAN 15 MINUTES.
 - MANAGE DFW AIRPORT OPERATIONS TO KEEP AIRBORNE ARRIVAL DELAYS TO LESS THAN 30 MINUTES.
 - EFFECTIVELY UTILIZE DFW ARRIVAL ROUTES TO KEEP TIER 1 DEPARTURE DELAYS TO LESS THAN 15 MINUTES.
____________________________________________________________________
TERMINAL CONSTRAINTS:
NONE
TERMINAL ACTIVE:
NONE
TERMINAL PLANNED:
AFTER 0000     - D10 MIT POSSIBLE
ENROUTE CONSTRAINTS:
NONE
ENROUTE ACTIVE:
UNTIL 0300     - ZFW ACE/SUPPORT
ENROUTE PLANNED:
AFTER 2300     - ZFW MIT EXPECTED
KNOWN GROUP FLIGHTS:
SEE PERTI PLAN
DCC STAFFING:
OPERATIONS PLANNER: ZACKARIA BOMENIR (KK)
SOUTH CENTRAL NTMS / VATUSA95: ANDREAS TZEMENAKIS (DA)
30/2134 AND LATER
22/09/30 21:34</t>
  </si>
  <si>
    <t>Zackaria | ZTL I1 ï¿½ 09/30/2022 17:34</t>
  </si>
  <si>
    <t>ZFW/ZHU/ZME</t>
  </si>
  <si>
    <t>vATCSCC ADVZY 002 DCC 09/30/2022 TEXAS HOTLINE_FYI
EVENT TIME: 30/2300 - 01/0330
CONSTRAINED FACILITIES: ZFW
THE TEXAS HOTLINE IS BEING ACTIVATED TO ADDRESS VOLUME IN ZFW. 
THE LOCATION IS THE VATUSA TEAMSPEAK, TEXAS HOTLINE, 
(TS.VATUSA.NET), NO PIN. PARTICIPATION IS MANDATORY FOR ZFW/ZHU/ZME
AND ENCOURAGED FOR ZKC/ZAB. AFFECTED MAJOR UNDERLYING FACILITIES ARE 
STRONGLY ENCOURAGED TO ATTEND. ALL OTHER PARTICIPANTS ARE WELCOME TO 
JOIN. PLEASE MESSAGE USA95 IF YOU HAVE ISSUES OR QUESTIONS.
302300 - 010330
22/09/30 22:57</t>
  </si>
  <si>
    <t>Zackaria | ZTL I1 ï¿½ 09/30/2022 18:59</t>
  </si>
  <si>
    <t>vATCSCC ADVZY 001 DCC 10/01/2022 TEXAS HOTLINE_FYI
EVENT TIME: 30/2300 - 01/0225
CONSTRAINED FACILITIES: ZFW
THE TEXAS HOTLINE IS NOW TERMINATED. 
302300 - 010225
22/10/01 02:24</t>
  </si>
  <si>
    <t>Zackaria | ZTL I1 ï¿½ 09/30/2022 22:24</t>
  </si>
  <si>
    <t>IND DEPARTURES TO MEM</t>
  </si>
  <si>
    <t>vATCSCC ADVZY 002 DCC 10/01/2022 ROUTE RQD
NAME: IND_TO_MEM_VIA_BWG
IMPACTED AREA: ZID
REASON: VOLUME
INCLUDE TRAFFIC: IND DEPARTURES TO MEM
VALID: ETD 012359 TO 020300
FACILITIES INCLUDED: ZID
FLIGHT STATUS: ALL_FLIGHTS
PROBABILITY OF EXTENSION: LOW
REMARKS: /RS/
ASSOCIATED RESTRICTIONS:
MODIFICATIONS:
ROUTES:
ORIG    DEST    ROUTE
----    ----    -----
IND     MEM     DAWNN1 &gt;MYS BWG&lt; BLUZZ3
TMI ID: RRDCC002
012359-020300
22/10/01 23:19</t>
  </si>
  <si>
    <t>Alex Y | ZNY I1 ï¿½ 10/01/2022 19:21</t>
  </si>
  <si>
    <t>AD-HOC 1 HOTLINE_FYI</t>
  </si>
  <si>
    <t>vATCSCC ADVZY 001 DCC 10/22/2022 AD-HOC 1 HOTLINE_FYI
EVENT TIME: 22/1022 - 22/2359
CONSTRAINED FACILITIES: NORTH ATLANTIC
THE AD-HOC 1 HOTLINE IS BEING ACTIVATED TO ADDRESS VOLUME/ROUTES IN
THE NORTHERN ATLANTIC. THE LOCATION IS THE VATUSA TEAMSPEAK, AD-
HOC 1 HOTLINE, (TS.VATUSA.NET) NO PIN. PARTICIPATION IS STRONGLY
RECOMMENDED FOR ZAB/ZAU/ZBW/ZDC/ZDV/ZFW/ZHU/ZID/ZJX/ZKC/ZLA/ZLC/ZMA/
ZME/ZMP/ZNY/ZOA/ZOB/ZSE/ZTL/ZWY/T***. AFFECTED MAJOR UNDERLYING
FACILITIES ARE STRONGLY ENCOURAGED TO ATTEND. ALL OTHER
PARTICIPANTS ARE WELCOME TO JOIN. PLEASE MESSAGE THE NOM IF YOU
HAVE ISSUES OR QUESTIONS.
221022 - 222359
22/10/22 10:22</t>
  </si>
  <si>
    <t>Jeremy P | ZNY C1 ï¿½ 10/22/2022 06:26</t>
  </si>
  <si>
    <t>vATCSCC ADVZY 002 DCC 10/22/2022 TRANSATLANTIC_ROUTES_FYI
EVENT TIME: 22/1028 AND LATER
INCLUDED FACILITIES: ALL US AND CARIBBEAN FACILITIES
TRANSATLANTIC TRAFFIC TRANSITING A LINE FROM 8260N TO 4650N 
TO 2218N04000W TO TUTLO TO 1330N03730W WILL BE SUBJECT TO
INDIVIDUAL RELEASE UNLESS ANY OF THE FOLLOWING IS VALID AT
TIME OF DEPARTURE:
- THE FLIGHT IS A CONFIRMED CTP-EVENT FLIGHT FLYING THEIR ASSIGNED
  ROUTE
ABSOLUTELY ALL OTHER FLIGHTS ORIGINATING FROM US AIRPORTS (EXCL. 
NON-ALASKAN AND NON-HAWAIIAN AIRPORTS IN PCF) AND OVERFLIGHTS IN 
US FACILITIES DURING THE EVENT PERIOD MUST RECEIVE A RELEASE TIME 
USING THE CTP RELEASE WEBPAGE (https://bit.ly/CTP_RequestRR).
TMU PERSONNEL ARE EXPECTED TO MANAGE THE USE OF THE WEBPAGE AND 
ENSURE APPLICABLE FLIGHTS ARE BEING REROUTED AND RELEASED CORRECTLY.
221028 AND LATER
22/10/22 10:28</t>
  </si>
  <si>
    <t>Jeremy P | ZNY C1 ï¿½ 10/22/2022 06:33</t>
  </si>
  <si>
    <t>vATCSCC ADVZY 003 DCC 10/22/2022 TRANSATLANTIC_ROUTES_FYI
EVENT TIME: 22/1028 AND LATER
INCLUDED FACILITIES: ALL US AND CARIBBEAN FACILITIES
FACILITIES ARE REMINDED THAT ALL TRAFFIC TRANSITING A LINE FROM
8260N TO 4650N TO 2218N04000W TO TUTLO TO 1330N03730W WILL BE
SUBJECT TO INDIVIDUAL RELEASE UNLESS THE FLIGHT IS A CONFIRMED CTP-
EVENT FLIGHT FLYING THEIR ASSIGNED ROUTE.
ABSOLUTELY ALL APPLICABLE TRAFFIC IS EXPECTED TO BE COORDINATED
THROUGH THE REROUTE REQUEST PAGE (https://bit.ly/CTP_RequestRR)
FOR ROUTE VALIDATION AND FLOW TIMES. ADDITIONALLY, FACILITIES ARE
REQUESTED TO NOTIFY THE COMMAND CENTER OF FLIGHTS 15 OR MORE
MINUTES LATE FOR THEIR SLOT VIA THE AD HOC 1 HOTLINE (REFERENCE
ADVZY 001).
221028 AND LATER
22/10/22 13:53</t>
  </si>
  <si>
    <t>Jeremy P | ZNY C1 ï¿½ 10/22/2022 09:53</t>
  </si>
  <si>
    <t>OPERATIONS AD-HOC 1 HOTLINE_FYI</t>
  </si>
  <si>
    <t>vATCSCC ADVZY 004 DCC 10/22/2022 OPERATIONS AD-HOC 1 HOTLINE_FYI
EVENT TIME: 22/1022 - 22/1752
CONSTRAINED FACILITIES: NORTH ATLANTIC
THE AD-HOC 1 HOTLINE IS NOW TERMINATED.
221022 - 221752
22/10/22 17:52</t>
  </si>
  <si>
    <t>Daniel M | ZAE ï¿½ 10/22/2022 13:52</t>
  </si>
  <si>
    <t>ZKC/ZAU/ZID/ZME</t>
  </si>
  <si>
    <t>ST. LOUIS HOTLINE_FYI</t>
  </si>
  <si>
    <t>vATCSCC ADVZY 001 DCC 10/28/2022 ST. LOUIS HOTLINE_FYI
EVENT TIME: 28/2300 - 29/0300
CONSTRAINED FACILITIES: ST. LOUIS
THE ST. LOUIS HOTLINE IS BEING ACTIVATED TO ADDRESS VOLUME IN ST. LOUIS. THE LOCATION IS THE VATUSA TEAMSPEAK, ST. LOUIS HOTLINE, (TS.VATUSA.NET) NO PIN. PARTICIPATION IS MANDATORY FOR ZKC/ZAU/ZID/ZME. PARTICIPATION IS ENCOURAGED FOR ZFW/ZAB/ZDV/ZMP. AFFECTED MAJOR UNDERLYING FACILITIES ARE STRONGLY ENCOURAGED TO ATTEND. ALL OTHER PARTICIPANTS ATE WELCOME TO JOIN. PLEASE MESSAGE THE MIDWESTERN NTMS (SO) IF YOU HAVE ISSUES OR QUESTIONS.
282300 - 290300
22/10/28 22:46</t>
  </si>
  <si>
    <t>Shane O | ZTL C3 ï¿½ 10/28/2022 18:46</t>
  </si>
  <si>
    <t>ORD DEPARTURES TO STL</t>
  </si>
  <si>
    <t>vATCSCC ADVZY 002 DCC 10/28/2022 ROUTE RQD
NAME: LORLE_REROUTE
IMPACTED AREA: ZAU
REASON: VOLUME
INCLUDE TRAFFIC: ORD DEPARTURES TO STL
VALID: 290102 TO 290300
FACILITIES INCLUDED: EVERY OTHER DEP
REMARKS:
ASSOCIATED RESTRICTIONS:
MODIFICATIONS:
ROUTE:
ORIG    DEST    ROUTE
----    ----    -----
ORD     STL     PEKUE PIGGG KAMBL &gt;SKOVE&lt; LORLE3
TMI ID: RRDCC002
290102-290300
22/10/29 01:02</t>
  </si>
  <si>
    <t>Shane O | ZTL C3 ï¿½ 10/28/2022 21:02</t>
  </si>
  <si>
    <t>vATCSCC ADVZY 003 DCC 10/28/2022 ST. LOUIS HOTLINE_FYI
EVENT TIME: 28/2300 - 29/0300
CONSTRAINED FACILITIES: ST. LOUIS
THE ST. LOUIS HOTLINE IS TERMINATED. 
22/10/29 03:10</t>
  </si>
  <si>
    <t>Shane O | ZTL C3 ï¿½ 10/28/2022 23:10</t>
  </si>
  <si>
    <t>vATCSCC ADVZY 001 DCC 11/25/2022 OPERATIONS PLAN
EVENT TIME: 25/2254 AND LATER
____________________________________________________________________
THE STUFF THE ALBU-TURKEY FNO STARTS AT 2300Z FEATURING ABQ AND PHX TERMINALS AND IS EXPECTED
TO PRIMARILY BE IMPACTED BY VOLUME. HERE ARE THE OPERATIONAL GOALS:
 - MANAGE PHX AIRPORT OPERATIONS TO KEEP DEPARTURE DELAYS TO LESS THAN 30 MINUTES.
 - MANAGE PHX AIRPORT OPERATIONS TO KEEP AIRBORNE ARRIVAL DELAYS TO LESS THAN 45 MINUTES.
 - MANAGE TIER 1 FACILITY AIRPORT OPERATIONS TO KEEP DEPARTURE DELAYS TO LESS THAN 30 MINUTES, PER AIRPORT.
____________________________________________________________________
TERMINAL CONSTRAINTS:
NONE
TERMINAL ACTIVE:
NONE
TERMINAL PLANNED:
AFTER 2330     - P50 MIT POSSIBLE
ENROUTE CONSTRAINTS:
NONE
ENROUTE ACTIVE:
NONE
ENROUTE PLANNED:
AFTER 2300     - ZAB MIT EXPECTED
KNOWN GROUP FLIGHTS:
SEE PERTI PLAN
DCC STAFFING:
OPERATIONS PLANNER: SHANE O'NEILL (SO)
25/2254 AND LATER
22/11/25 22:54</t>
  </si>
  <si>
    <t>Zackaria | ZTL I1 ï¿½ 11/25/2022 17:55</t>
  </si>
  <si>
    <t>ZAB/ZLA/ZFW/ZDV</t>
  </si>
  <si>
    <t>vATCSCC ADVZY 002 DCC 11/25/2022 WEST COAST HOTLINE_FYI
EVENT TIME: 25/2259 - 26/0300
CONSTRAINED FACILITIES: ZAB
THE WEST COAST HOTLINE IS BEING ACTIVATED TO ADDRESS VOLUME IN ZAB. 
THE LOCATION IS THE VATUSA TEAMSPEAK, WEST COAST HOTLINE, 
(TS.VATUSA.NET), NO PIN. PARTICIPATION IS MANDATORY FOR ZAB/ZLA/ZFW/ZDV. 
AFFECTED MAJOR UNDERLYING FACILITIES ARE STRONGLY ENCOURAGED TO 
ATTEND. ALL OTHER PARTICIPANTS ARE WELCOME TO JOIN. PLEASE MESSAGE 
THE NOM IF YOU HAVE ISSUES OR QUESTIONS.
252259 - 260300
22/11/25 22:59</t>
  </si>
  <si>
    <t>vATCSCC ADVZY 001 DCC 11/26/2022 WEST COAST HOTLINE_FYI
EVENT TIME: 25/2259 - 26/0107
CONSTRAINED FACILITIES: ZAB
THE WEST COAST HOTLINE IS NOW TERMINATED. 
252259 - 260107
22/11/26 01:07</t>
  </si>
  <si>
    <t>Zackaria | ZTL I1 ï¿½ 11/25/2022 20:07</t>
  </si>
  <si>
    <t>KIAH DEPARTURES TO KBNA</t>
  </si>
  <si>
    <t>vATCSCC ADVZY 001 DCC 11/26/2022 ROUTE RQD
NAME: IAH_BNA_MMUGS
CONSTRAINED AREA: ZHU
REASON: WEATHER / THUNDERSTORMS
INCLUDE TRAFFIC: KIAH DEPARTURES TO KBNA
FACILITIES INCLUDED: ZHU/ZME/ZFW
FLIGHT STATUS: ALL_FLIGHTS
VALID: 262232 TO 270300
PROBABILITY OF EXTENSION: LOW
REMARKS:
ASSOCIATED RESTRICTIONS:
MODIFICATIONS:
ROUTES:
ORIG    DEST    ROUTE
----    ----    -----
IAH     BNA     MMUGS4 &gt;LCH MLU ZANZA&lt; SWFFT2
TMI ID: RRDCC001
262232-270300
22/11/26 22:32</t>
  </si>
  <si>
    <t>Shane O | ZTL C3 ï¿½ 11/26/2022 17:31</t>
  </si>
  <si>
    <t>KAUS DEPARTURES TO KBNA</t>
  </si>
  <si>
    <t>vATCSCC ADVZY 002 DCC 11/26/2022 ROUTE RQD
NAME: AUS_BNA_SAYBR
CONSTRAINED AREA: ZHU
REASON: WEATHER / THUNDERSTORMS
INCLUDE TRAFFIC: KAUS DEPARTURES TO KBNA
FACILITIES INCLUDED: ZHU/ZME/ZFW
FLIGHT STATUS: ALL_FLIGHTS
VALID: 262237 TO 270300
PROBABILITY OF EXTENSION: LOW
REMARKS:
ASSOCIATED RESTRICTIONS:
MODIFICATIONS:
ROUTES:
ORIG    DEST    ROUTE
----    ----    -----
AUS     BNA     SAYBR3 &gt;ARG CNG&lt; RYYMN2
TMI ID: RRDCC002
262237-270300
22/11/26 22:37</t>
  </si>
  <si>
    <t>KBNA DEPARTURES TO KIAH</t>
  </si>
  <si>
    <t>vATCSCC ADVZY 003 DCC 11/26/2022 ROUTE RQD
NAME: BNA_IAH_DANLS
CONSTRAINED AREA: ZHU
REASON: WEATHER / THUNDERSTORMS
INCLUDE TRAFFIC: KBNA DEPARTURES TO KIAH
FACILITIES INCLUDED: ZHU/ZME/ZFW
FLIGHT STATUS: ALL_FLIGHTS
VALID: 262241 TO 270300
PROBABILITY OF EXTENSION: LOW
REMARKS:
ASSOCIATED RESTRICTIONS:
MODIFICATIONS:
ROUTES:
ORIG    DEST    ROUTE
----    ----    -----
BNA     IAH     DANLS3 &gt;SQS AEX&lt; ZEEKK2
TMI ID: RRDCC003
262241-270300
22/11/26 22:41</t>
  </si>
  <si>
    <t>Shane O | ZTL C3 ï¿½ 11/26/2022 17:40</t>
  </si>
  <si>
    <t>KBNA DEPARTURES TO KAUS</t>
  </si>
  <si>
    <t>vATCSCC ADVZY 004 DCC 11/26/2022 ROUTE RQD
NAME: BNA_AUS_PARDN
CONSTRAINED AREA: ZHU
REASON: WEATHER / THUNDERSTORMS
INCLUDE TRAFFIC: KBNA DEPARTURES TO KAUS
FACILITIES INCLUDED: ZHU/ZME/ZFW
FLIGHT STATUS: ALL_FLIGHTS
VALID: 262243 TO 270300
PROBABILITY OF EXTENSION: LOW
REMARKS:
ASSOCIATED RESTRICTIONS:
MODIFICATIONS:
ROUTES:
ORIG    DEST    ROUTE
----    ----    -----
BNA     AUS     PARDN3 &gt;HODJS TXK BROBB WINDU&lt; SEWZY6
TMI ID: RRDCC004
262243-270300
22/11/26 22:43</t>
  </si>
  <si>
    <t>ZDC/ZTL/ZJX/ZMA DEPARTURES TO KBOS</t>
  </si>
  <si>
    <t>vATCSCC ADVZY 001 DCC 12/02/2022 ROUTE RQD /FL
NAME: ZDC/ZTL/ZJX/ZMA_TO_BOS
CONSTRAINED AREA: ZNY/ZBW
REASON: VOLUME / VOLUME
INCLUDE TRAFFIC: ZDC/ZTL/ZJX/ZMA DEPARTURES TO KBOS
FACILITIES INCLUDED: ZDC/ZTL/ZJX/ZMA
FLIGHT STATUS: ALL_FLIGHTS
VALID: ETD 022300 TO 030400
PROBABILITY OF EXTENSION: LOW
REMARKS: J79 STOP
ASSOCIATED RESTRICTIONS: SEE NTML FOR RESTRICTIONS
MODIFICATIONS: 
ROUTES: 
ORIG       DEST    ROUTE
----       ----    -----
PCT        BOS     Preferred routes via Q419
ORF        BOS     &gt;HPW BBOBO Q22 RBV Q419 JFK&lt; ROBUC3
RDU        BOS     BEXGO5 &gt;BOUSY HOUKY SHTGN Q22 RBV Q419 JFK&lt; ROBUC3
ZTL        BOS     Preferred routes via Q419
ZJX        BOS     &gt;FLO RDU BBOBO Q22 RBV Q419 JFK&lt; ROBUC3
-JAX -MCO
-ORL
JAX        BOS     CROSB2 &gt;WISPR JROSS FLO RDU BBOBO Q22 RBV Q419 JFK&lt; ROBUC3
MCO        BOS     FATHE3 &gt;VIYAP Q87 JROSS FLO RDU BBOBO Q22 RBV Q419 JFK&lt; ROBUC3
ORL        BOS     &gt;VIYAP Q87 JROSS FLO RDU BBOBO Q22 RBV Q419 JFK&lt; ROBUC3
ZMA        BOS     &gt;DUCEN Q87 JROSS FLO RDU BBOBO Q22 RBV Q419 JFK&lt; ROBUC3
-FMY -PIE
-RSW -SRQ
-TPA -PGD
RSW       BOS      SHEL6 &gt;LAL JINOS ETORE FEMON Q87 JROSS FLO RDU BBOBO Q22 RBV Q419 JFK&lt; ROBUC3
SRQ       BOS      CSHEL6 &gt;LAL JINOS ETORE FEMON Q87 JROSS FLO RDU BBOBO Q22 RBV Q419 JFK&lt; ROBUC3
TPA       BOS      BAYPO1 &gt;CAMJO Q99 POLYY TUBAS RDU BBOBO Q22 RBV Q419 JFK&lt; ROBUC3
FMY PIE   BOS      &gt;CAMJO Q99 POLYY TUBAS RDU BBOBO Q22 RBV Q419 JFK&lt; ROBUC3
PGD
TMI ID: RRDCC001
022300-030400
22/12/02 22:17</t>
  </si>
  <si>
    <t>Alex Y | ZNY I1 ï¿½ 12/02/2022 17:24</t>
  </si>
  <si>
    <t>vATCSCC ADVZY 001 DCC 12/09/2022 OPERATIONS PLAN
EVENT TIME: 09/2359 - 10/0400
____________________________________________________________________
THE HOLLYDAYS IN THE ROCKIES FNO STARTS AT 2359Z AND IS EXPECTED TO BE IMPACTED BY VOLUME. HERE ARE THE OPERATIONAL GOALS:
- MANAGE LAX AND DEN AIRPORT OPERATIONS TO KEEP AIRBORNE ARRIVAL AND DEPARTURE DELAYS TO LESS THAN 30 MINUTES.
- MANAGE TIER 1 TRAFFIC OPERATING INTO/OUT OF LAX AND DEN TO KEEP AIRBORNE ARRIVAL AND DEPARTURE DELAYS TO LESS THAN 30 MINUTES.
____________________________________________________________________
TERMINAL CONSTRAINTS:
NONE
TERMINAL ACTIVE:
NONE
TERMINAL PLANNED:
NONE
ENROUTE CONSTRAINTS:
NONE
ENROUTE ACTIVE:
UNTIL 0400    -ZLA ACE/SUPPORT
ENROUTE PLANNED:
AFTER 0000    -ZLA/ZDV MIT POSSIBLE
AFTER 0000    -ZLA/ZDV:ZAB MIT POSSIBLE
AFTER 0000    -ZLA/ZDV:ZOA MIT POSSIBLE
AFTER 0000    -ZLA/ZDV:ZLC MIT POSSIBLE
KNOWN GROUP FLIGHTS:
NONE
DCC STAFFING:
DCC NATIONAL OPERATIONS MANAGER (NOM): DANIEL MORENO (DS)
DCC OPERATIONS PLANNER: SHANE O'NEILL (SO)
09/2359 - 10/0400
22/12/09 23:36</t>
  </si>
  <si>
    <t>Shane O | ZTL C3 ï¿½ 12/09/2022 18:36</t>
  </si>
  <si>
    <t>ZLA/ZDV</t>
  </si>
  <si>
    <t>vATCSCC ADVZY 002 DCC 12/09/2022 WEST COAST HOTLINE_FYI
EVENT TIME: 09/2359 - 10/0400
CONSTRAINED FACILITIES: ZLA, ZDV
THE WEST COAST HOTLINE IS BEING ACTIVATED TO ADDRESS VOLUME IN ZLA AND ZDV. THE LOCATION IS THE VATUSA TEAMSPEAK, WEST COAST HOTLINE, (TS.VATUSA.NET) NO PIN. PARTICIPATION IS MANDATORY FOR ZLA/ZDV. PARTICIPATION IS ENCOURAGED FOR ZOA/ZLC/ZAB. AFFECTED MAJOR UNDERLYING FACILITIES ARE STRONGLY ENCOURAGED TO ATTEND. ALL OTHER PARTICIPANTS ARE WELCOME TO JOIN. DANIEL MORENO (DS) WILL BE THE ACTING NOM. PLEASE MESSAGE DS IF YOU HAVE ISSUES OR QUESTIONS.
092359 - 100400
22/12/09 23:37</t>
  </si>
  <si>
    <t>KLAX/KLAS/KDEN/KPHX DEPARTURES TO KLAX/KLAS/KDEN/KPHX</t>
  </si>
  <si>
    <t>vATCSCC ADVZY 003 DCC 12/09/2022 ROUTE RQD
NAME: ROCKIES_ROUTES
CONSTRAINED AREA: ZLA/ZDV/ZAB
REASON: VOLUME / VOLUME
INCLUDE TRAFFIC: KLAX/KLAS/KDEN/KPHX DEPARTURES TO KLAX/KLAS/KDEN/KPHX
FACILITIES INCLUDED: ZLA/ZDV/ZAB/ZLC
FLIGHT STATUS: ALL_FLIGHTS
VALID: ETD 092359 TO 100400
PROBABILITY OF EXTENSION: LOW
REMARKS: 
ASSOCIATED RESTRICTIONS: SEE NTML FOR RESTRICTIONS
MODIFICATIONS: 
ROUTES: 
ORIG    DEST    ROUTE
----    ----    -----
LAX     DEN     ORCKA5 &gt;LAS J146 DICEE BUMMP&lt; SSKII3 
LAS     DEN     NIITZ3 &gt;NIITZ TBC KD39Q KD45S SHNPS&lt; TBARR3
DEN     LAX     BAYLR6 &gt;TEHRU PAROX JASSE DNERO&lt; ANJLL4 
DEN     SNA     CONNR7 &gt;WERNR ZAKRY BUGGG IBSKI PGA NATEE&lt; DSNEE5
PHX     DEN     MRBIL1 &gt;JARPA SHNPS&lt; TBARR3 
TMI ID: RRDCC003
092359-100400
22/12/09 23:55</t>
  </si>
  <si>
    <t>Daniel M | ZAE ï¿½ 12/09/2022 18:55</t>
  </si>
  <si>
    <t>vATCSCC ADVZY 001 DCC 12/10/2022 WEST COAST HOTLINE_FYI
EVENT TIME: 09/2359 - 10/0357
CONSTRAINED FACILITIES: ZLA, ZDV
THE WEST COAST HOTLINE IS NOW TERMINATED. 
092359 - 100357
22/12/10 03:57</t>
  </si>
  <si>
    <t>Daniel M | ZAE ï¿½ 12/09/2022 22:56</t>
  </si>
  <si>
    <t>BDA ARRIVAL DELAYS</t>
  </si>
  <si>
    <t>vATCSCC ADVZY 001 DCC 12/11/2022 BDA ARRIVAL DELAYS
EVENT TIME: 11/1800 - 11/2200
CUSTOMERS CAN EXPECT POSSIBLE ARRIVAL HOLDING INTO THE BDA AIRPORT
DUE TO EVENT VOLUME. SEE #CC-NTML FOR DETAILS. UPDATES WILL FOLLOW AS NECESSARY.
EFFECTIVE TIME: 11/1900 - 11/2100
SIGNATURE: 22/12/11 15:10</t>
  </si>
  <si>
    <t>Alex Y | ZNY I1 ï¿½ 12/11/2022 10:11</t>
  </si>
  <si>
    <t>KATL/KCLT/KCVG/KMEM/KBNA DEPARTURES TO KATL/KCLT/KCVG/KMEM/KBNA</t>
  </si>
  <si>
    <t>vATCSCC ADVZY 001 DCC 12/16/2022 ROUTE RQD
NAME: ZTL/ZME/ZID_TO_ZTL/ZME/ZID
CONSTRAINED AREA: ZTL/ZME/ZID
REASON: VOLUME / VOLUME
INCLUDE TRAFFIC: KATL/KCLT/KCVG/KMEM/KBNA DEPARTURES TO KATL/KCLT/KCVG/KMEM/KBNA
FACILITIES INCLUDED: ZTL/ZME/ZID
FLIGHT STATUS: ALL_FLIGHTS
VALID: ETD 162359 TO 170400
PROBABILITY OF EXTENSION: LOW
REMARKS: 
ASSOCIATED RESTRICTIONS: SEE NTML FOR RESTRICTIONS
MODIFICATIONS: 
ROUTES: 
ORIG    DEST    ROUTE
----    ----    -----
ATL     CVG     PADGT2 &gt;SMTTH DOLLI&lt; JAKIE5
CLT     CVG     WEAZL4 &gt;CLAWD HVQ HNN&lt; GAVNN6
MEM     CVG     CRSON7 HUMMS &gt;PXV&lt; SARGO3
BNA     CVG     GDOGG3 &gt;FAPER JRICO&lt; SARGO3
CVG     MEM     CHCLL5 &gt;BWG&lt; BLUZZ3
CVG     BNA     SILKS4 &gt;TRFWA RYANS FORKS&lt; PASLY4
CVG     ATL     KENLN5 &gt;HYK KTRYN&lt; ONDRE1
CVG     CLT     GIPLE6 &gt;YRK LNDIZ&lt; PARQR3
TMI ID: RRDCC001
162359-170400
22/12/16 23:52</t>
  </si>
  <si>
    <t>Daniel M | ZAE ï¿½ 12/16/2022 18:52</t>
  </si>
  <si>
    <t>AUTOMATIC BEACON CODE ALLOCATION_FYI</t>
  </si>
  <si>
    <t>vATCSCC ADVZY 001 DCC 12/19/2022 AUTOMATIC BEACON CODE ALLOCATION_FYI
VALID FOR 192128 THROUGH UFN
CONTROLLERS ARE ADVISED THAT AUTOMATIC BEACON CODE ALLOCATION  HAS 
BEEN IMPLEMENTED ON BOTH THE LIVE AND SWEATBOX SERVERS. ALL CREATED OR 
FILED IFR FLIGHT PLANS DEPARTING NAS AIRPORTS WILL AUTOMATICALLY 
RECEIVE A BEACON CODE ACCORDING TO THE NATIONAL BEACON CODE ALLOCATION 
PLAN 
(https://www.faa.gov/documentLibrary/media/Order/FAA_Order_JO_7110.66G_N
BCAP.pdf). 
THIS CHANGE DOES HAVE THE POTENTIAL TO ALTER CONTROLLER WORKFLOW AND 
CONTROLLERS ARE ENCOURAGED TO USE OTHER MEANS SUCH AS FLIGHT STRIP 
ANNOTATIONS, SCRATCHPAD ENTRIES, AND/OR DATA BLOCK POSITIONING TO 
SIGNIFY THAT A CLEARANCE HAS BEEN ISSUED. 
IT IS NO LONGER NECESSARY TO ASSIGN NEW SQUAWK CODES AS A METHOD OF 
RADAR IDENTIFICATION (SUCH AS AN UNCONTROLLED FIELD DEPARTURE OR AN 
AIRCRAFT ENTERING THE AIRSPACE THAT HAS DEPARTED A NAS AIRPORT) IF NO 
EXISTING CODE DUPLICATION EXIST. 
192128 - UFN
19/12/22 21:28</t>
  </si>
  <si>
    <t>Jeremy P | ZNY C1 ï¿½ 12/19/2022 16:29</t>
  </si>
  <si>
    <t>ZTL, ZJX, ZME, ZDC, and ZHU</t>
  </si>
  <si>
    <t>vATCSCC ADVZY 001 DCC 1/13/2023 ATLANTA HOTLINE_FYI
EVENT TIME: 13/2359 - 14/0400
CONSTRAINED FACILITIES: ZTL, ZJX, ZME, ZDC, ZID, ZHU
THE ATLANTA HOTLINE IS BEING ACTIVATED TO ADDRESS VOLUME IN ZTL. THE LOCATION IS THE VATUSA TEAMSPEAK, ATLANTA HOTLINE, (TS.VATUSA.NET) NO PIN. PARTICIPATION IS MANDATORY FOR ZTL, ZJX, ZME, ZDC, and ZHU. MAJOR UNDERLYING FACILITIES ARE STRONGLY ENCOURAGED TO ATTEND. ALL OTHER PARTICIPANTS ARE WELCOME TO JOIN. AUSTIN WILKINS (XD) WILL BE THE ACTING NOM. PLEASE MESSAGE XD IF YOU HAVE ISSUES OR QUESTIONS.
092359 - 100400
23/01/13 23:18</t>
  </si>
  <si>
    <t>Austin | ZKC ATM ï¿½ 01/13/2023 18:20</t>
  </si>
  <si>
    <t>vATCSCC ADVZY 002 DCC 1/13/2023 OPERATIONS PLAN
EVENT TIME: 13/2359 - 14/0400
____________________________________________________________________
THE HONORING THE DREAM FNO STARTS AT 2359Z AND IS EXPECTED TO BE IMPACTED BY VOLUME. HERE ARE THE OPERATIONAL GOALS:
- MANAGE ATL OPERATIONS TO ENSURE THAT AIRBONE ARRIVAL DELAYS TO NOT EXCEED 30 MINUTES.
- MANAGE ATL OPERATIONS TO ENSURE THAT TIER 1 DEPARTURE DELAYS DO NOT EXCEED 15 MINUTES.
- MANAGE ATL OPERATIONS TO ENSURE THAT DEPARTURE DELAYS DO NOT EXCEED 15 MINUTES.
____________________________________________________________________
TERMINAL CONSTRAINTS:
NONE
TERMINAL ACTIVE:
NONE
TERMINAL PLANNED:
- A80 ARRIVAL RUNWAY ASSIGNMENT MAY BE DYNAMICALLY CHANGED TO BALANCE RUNWAY OR AIRSPACE DEMAND.
- CLT APREQ PROCEDURES MAY BE USED TO MORE EFFECTIVELY STAGE AIRCRAFT ENTERING THE ENROUTE STRATUM.
ENROUTE CONSTRAINTS:
- ZTL/ZJX SEASONAL VOLUME
ENROUTE ACTIVE:
NONE
ENROUTE PLANNED:
AFTER 0000    - ZTL MIT POSSIBLE
KNOWN GROUP FLIGHTS:
NONE
DCC STAFFING:
DCC NATIONAL OPERATIONS MANAGER (NOM): AUSTIN WILKINS (XD)
DCC OPERATIONS PLANNER: AUSTIN WILKINS (XD)
13/2359 - 14/0400
23/01/13 23:29
DUE TO TECHNICAL DIFFICULTIES WITH THE USA HOTLINE SERVER, THE HOTLINE WILL NOW BE HELD IN THE ZTL TS.
TS.ZTLARTCC.ORG NO PIN. OPERATIONS DESK CHANNEL.</t>
  </si>
  <si>
    <t>Austin | ZKC ATM ï¿½ 01/13/2023 18:29</t>
  </si>
  <si>
    <t>vATCSCC ADVZY 003 DCC 1/14/23 ATLANTA HOTLINE_FYI
EVENT TIME: 13/2359 - 14/0348
CONSTRAINED FACILITIES: ZTL, ZJX, ZME, ZDC, ZID, ZHU
THE ATLANTA HOTLINE IS NOW TERMINATED. 
132359 - 140348
23/1/14 03:48</t>
  </si>
  <si>
    <t>Austin | ZKC ATM ï¿½ 01/13/2023 22:49</t>
  </si>
  <si>
    <t>vATCSCC ADVZY 001 DCC 01/20/2023 ROUTE RQD /FL
NAME: ZDC/ZTL/ZJX/ZMA_TO_BOS
CONSTRAINED AREA: ZNY/ZBW
REASON: VOLUME / VOLUME
INCLUDE TRAFFIC: ZDC/ZTL/ZJX/ZMA DEPARTURES TO KBOS
FACILITIES INCLUDED: ZDC/ZTL/ZJX/ZMA
FLIGHT STATUS: ALL_FLIGHTS
VALID: ETD 202300 TO 210400
PROBABILITY OF EXTENSION: LOW
REMARKS: J79 STOP
ASSOCIATED RESTRICTIONS: SEE NTML FOR RESTRICTIONS
MODIFICATIONS: 
ROUTES: 
ORIG       DEST    ROUTE
----       ----    -----
PCT        BOS     Preferred routes via Q419 required
ORF        BOS     &gt;HPW BBOBO Q22 RBV Q419 JFK&lt; ROBUC3
RDU        BOS     BEXGO5 &gt;BOUSY HOUKY SHTGN Q22 RBV Q419 JFK&lt; ROBUC3
ZTL        BOS     Preferred routes via Q419 required
ZJX        BOS     &gt;FLO RDU BBOBO Q22 RBV Q419 JFK&lt; ROBUC3
-JAX -MCO
-ORL
JAX        BOS     CROSB2 &gt;WISPR JROSS FLO RDU BBOBO Q22 RBV Q419 JFK&lt; ROBUC3
MCO        BOS     FATHE3 &gt;VIYAP Q87 JROSS FLO RDU BBOBO Q22 RBV Q419 JFK&lt; ROBUC3
ORL        BOS     &gt;VIYAP Q87 JROSS FLO RDU BBOBO Q22 RBV Q419 JFK&lt; ROBUC3
ZMA        BOS     &gt;DUCEN Q87 JROSS FLO RDU BBOBO Q22 RBV Q419 JFK&lt; ROBUC3
-FMY -PIE
-RSW -SRQ
-TPA -PGD
RSW       BOS      CSHEL6 &gt;LAL JINOS ETORE FEMON Q87 JROSS FLO RDU BBOBO Q22 RBV Q419 JFK&lt; ROBUC3
SRQ       BOS      CSHEL6 &gt;LAL JINOS ETORE FEMON Q87 JROSS FLO RDU BBOBO Q22 RBV Q419 JFK&lt; ROBUC3
TPA       BOS      BAYPO1 &gt;CAMJO Q99 POLYY TUBAS RDU BBOBO Q22 RBV Q419 JFK&lt; ROBUC3
FMY PIE   BOS      &gt;CAMJO Q99 POLYY TUBAS RDU BBOBO Q22 RBV Q419 JFK&lt; ROBUC3
PGD
TMI ID: RRDCC001
202300-210400
23/01/20 19:02</t>
  </si>
  <si>
    <t>Zackaria | ZTL I1 ï¿½ 01/20/2023 14:04</t>
  </si>
  <si>
    <t>vATCSCC ADVZY 001 DCC 02/10/2023 ROUTE RQD /FL
NAME: ZDC/ZTL/ZJX/ZMA_TO_BOS
CONSTRAINED AREA: ZNY/ZBW
REASON: VOLUME / VOLUME
INCLUDE TRAFFIC: ZDC/ZTL/ZJX/ZMA DEPARTURES TO KBOS
FACILITIES INCLUDED: ZDC/ZTL/ZJX/ZMA
FLIGHT STATUS: ALL_FLIGHTS
VALID: ETD 102359 TO 110400
PROBABILITY OF EXTENSION: LOW
REMARKS: J79 STOP
ASSOCIATED RESTRICTIONS: SEE NTML FOR RESTRICTIONS
MODIFICATIONS: 
ROUTES: 
ORIG       DEST    ROUTE
----       ----    -----
PCT        BOS     Preferred routes via Q419 required
ORF        BOS     &gt;HPW BBOBO Q22 RBV Q419 JFK&lt; ROBUC3
RDU        BOS     BEXGO5 &gt;BOUSY HOUKY SHTGN Q22 RBV Q419 JFK&lt; ROBUC3
ZTL        BOS     Preferred routes via Q419 required
ZJX        BOS     &gt;FLO RDU BBOBO Q22 RBV Q419 JFK&lt; ROBUC3
-JAX -MCO
-ORL
JAX        BOS     CROSB2 &gt;WISPR JROSS FLO RDU BBOBO Q22 RBV Q419 JFK&lt; ROBUC3
MCO        BOS     FATHE3 &gt;VIYAP Q87 JROSS FLO RDU BBOBO Q22 RBV Q419 JFK&lt; ROBUC3
ORL        BOS     &gt;VIYAP Q87 JROSS FLO RDU BBOBO Q22 RBV Q419 JFK&lt; ROBUC3
ZMA        BOS     &gt;DUCEN Q87 JROSS FLO RDU BBOBO Q22 RBV Q419 JFK&lt; ROBUC3
-FMY -PIE
-RSW -SRQ
-TPA -PGD
RSW       BOS      SHEL6 &gt;LAL JINOS ETORE FEMON Q87 JROSS FLO RDU BBOBO Q22 RBV Q419 JFK&lt; ROBUC3
SRQ       BOS      CSHEL6 &gt;LAL JINOS ETORE FEMON Q87 JROSS FLO RDU BBOBO Q22 RBV Q419 JFK&lt; ROBUC3
TPA       BOS      BAYPO1 &gt;CAMJO Q99 POLYY TUBAS RDU BBOBO Q22 RBV Q419 JFK&lt; ROBUC3
FMY PIE   BOS      &gt;CAMJO Q99 POLYY TUBAS RDU BBOBO Q22 RBV Q419 JFK&lt; ROBUC3
PGD
102359-110400
23/02/10 22:17</t>
  </si>
  <si>
    <t>Alex Y | ZNY I1 ï¿½ 02/10/2023 17:17</t>
  </si>
  <si>
    <t>vATCSCC ADVZY 002 DCC 02/10/2023 NY METRO HOTLINE_FYI
EVENT TIME: 10/2359 - 11/0400
CONSTRAINED FACILITIES: NY METRO
THE NY METRO HOTLINE IS BEING ACTIVATED TO ADDRESS VOLUME IN NEW YORK. THE LOCATION IS THE VATUSA TEAMSPEAK, NY METRO HOTLINE, (TS.VATUSA.NET) NO PIN. PARTICIPATION IS MANDATORY FOR ZBW/ZDC/ZNY/ZOB. PARTICIPATION IS ENCOURAGED FOR ZTL. AFFECTED MAJOR UNDERLYING FACILITIES ARE STRONGLY ENCOURAGED TO ATTEND. ALL OTHER PARTICIPANTS ARE WELCOME TO JOIN. PLEASE MESSAGE THE NORTHEASTERN NTMS (AY) IF YOU HAVE ISSUES OR QUESTIONS.
102359 - 210400
23/02/10 23:45</t>
  </si>
  <si>
    <t>Alex Y | ZNY I1 ï¿½ 02/10/2023 18:43</t>
  </si>
  <si>
    <t>vATCSCC ADVZY 003 DCC 02/10/2023 NY METRO HOTLINE_FYI
EVENT TIME: 10/2359 - 11/0400
CONSTRAINED FACILITIES: NY METRO
THE NY METRO HOTLINE IS NOW TERMINATED.
102359-110400
23/02/11 03:09</t>
  </si>
  <si>
    <t>Alex Y | ZNY I1 ï¿½ 02/10/2023 22:09</t>
  </si>
  <si>
    <t>vATCSCC ADVZY 001 DCC 02/17/2023 OPERATIONS PLAN
EVENT TIME: 17/2359 - 18/0400
____________________________________________________________________
THE FEEL THE LOVE FNO STARTS AT 2359Z AND IS EXPECTED TO BE IMPACTED BY VOLUME. HERE ARE THE OPERATIONAL GOALS:
- MANAGE DFW AND DAL AIRPORT OPERATIONS TO KEEP AIRBORNE ARRIVAL AND DEPARTURE DELAYS TO LESS THAN 30 MINUTES.
____________________________________________________________________
TERMINAL CONSTRAINTS:
NONE
TERMINAL ACTIVE:
NONE
TERMINAL PLANNED:
NONE
ENROUTE CONSTRAINTS:
NONE
ENROUTE ACTIVE:
NONE
ENROUTE PLANNED:
AFTER 0000    -ZFW/ZME MIT EXPECTED
AFTER 0000    -ZFW/ZKC MIT EXPECTED
AFTER 0000    -ZFW/ZAB MIT EXPECTED
AFTER 0000    -ZFW/ZHU MIT PROBABLE
KNOWN GROUP FLIGHTS:
NONE
DCC STAFFING:
DCC NATIONAL OPERATIONS MANAGER (NOM): SHANE O'NEILL (SO)
DCC OPERATIONS PLANNER: SHANE O'NEILL (SO)
17/2359 - 18/0400
23/02/17 23:26</t>
  </si>
  <si>
    <t>Shane O | ZTL C3 ï¿½ 02/17/2023 18:26</t>
  </si>
  <si>
    <t>ZFW AND ZHU</t>
  </si>
  <si>
    <t>vATCSCC ADVZY 002 DCC 02/17/2023 TEXAS HOTLINE_FYI
EVENT TIME: 17/2359 - 18/0400
CONSTRAINED FACILITIES: ZFW
THE TEXAS HOTLINE IS BEING ACTIVATED TO ADDRESS VOLUME IN ZFW. THE LOCATION IS THE VATUSA TEAMSPEAK, TEXAS HOTLINE, (TS.VATUSA.NET) NO PIN. PARTICIPATION IS MANDATORY FOR ZFW AND ZHU. PARTICIPATION IS ENCOURAGED FOR ZME/ZKC/ZAB. AFFECTED MAJOR UNDERLYING FACILITIES ARE STRONGLY ENCOURAGED TO ATTEND. ALL OTHER PARTICIPANTS ARE WELCOME TO JOIN. SHANE O'NEILL (SO) WILL BE THE ACTING NOM. PLEASE MESSAGE SO IF YOU HAVE ISSUES OR QUESTIONS.
172359 - 180400
23/02/17 23:28</t>
  </si>
  <si>
    <t>vATCSCC ADVZY 003 DCC 02/17/2023 TEXAS HOTLINE_FYI
EVENT TIME: 17/2359 - 18/0400
CONSTRAINED FACILITIES: ZFW
THE TEXAS HOTLINE IS TERMINATED. 
23/02/18 03:35</t>
  </si>
  <si>
    <t>Shane O | ZTL C3 ï¿½ 02/17/2023 22:35</t>
  </si>
  <si>
    <t>ZNY/ZBW DEPARTURES TO KDCA</t>
  </si>
  <si>
    <t>vATCSCC ADVZY 001 DCC 03/18/2023 ROUTE RQD /FL
NAME: JFK/ZBW_TO_DCA
CONSTRAINED AREA: ZNY/ZBW
REASON: VOLUME / VOLUME
INCLUDE TRAFFIC: ZNY/ZBW DEPARTURES TO KDCA
FACILITIES INCLUDED: JFK/ZBW
FLIGHT STATUS: ALL_FLIGHTS
VALID: ETD 182300 TO 190300
PROBABILITY OF EXTENSION: LOW
REMARKS: 
ASSOCIATED RESTRICTIONS: SEE NTML FOR RESTRICTIONS
MODIFICATIONS:
ROUTES: 
ORIG       DEST    ROUTE
----       ----    -----
JFK        DCA     RBV Q430 COPES Q75 MXE&lt; CLIPR2
BOS        DCA     SSOXS6 &gt;SSOXS BUZRD SEY HTO J174 ZIZZI ATR LAFLN&lt; DEALE3
A90 CAPE   DCA               SEY HTO J174 ZIZZI ATR LAFLN&lt; DEALE3
BDL        DCA      CSTL9 &gt;CCC GEDIC J174 ZIZZI ATR LAFLN&lt; DEALE3
BED        DCA         PUT CCC GEDIC J174 ZIZZI ATR LAFLN&lt; DEALE3
BGR        DCA         ENE CCC GEDIC J174 ZIZZI ATR LAFLN&lt; DEALE3
MHT        DCA     PPORT4 &gt;CCC GEDIC J174 ZIZZI ATR LAFLN&lt; DEALE3
PVD        DCA           JUMPR RIFLE J174 ZIZZI ATR LAFLN&lt; DEALE3
PWM        DCA     NUBLE4 &gt;CCC GEDIC J174 ZIZZI ATR LAFLN&lt; DEALE3
TMI ID: RRDCC001
182300 - 190300
23/03/18 17:15</t>
  </si>
  <si>
    <t>Alex Y | ZNY I1 ï¿½ 03/18/2023 13:16</t>
  </si>
  <si>
    <t>vATCSCC ADVZY 002 DCC 03/18/2023 OPERATIONS PLAN
EVENT TIME: 18/2300 - 19/0300
____________________________________________________________________
CHEERY BLOSSOM FLY-IN STARTS AT 2300Z AND IS EXPECTED TO BE IMPACTED BY VOLUME. HERE ARE THE OPERATIONAL GOALS:
- MANAGE DCA AIRPORT OPERATIONS TO KEEP DEPARTURE DELAYS TO LESS THAN 30 MINUTES.
- MANAGE DCA AIRPORT OPERATIONS TO KEEP AIRBORNE ARRIVAL DELAYS TO LESS THAN 45 MINUTES.
____________________________________________________________________
TERMINAL CONSTRAINTS:
NONE
TERMINAL ACTIVE:
NONE
TERMINAL PLANNED:
AFTER 2000    -PCT/ZNY MIT EXPECTED
AFTER 2300    -PCT INTERNAL METERING/MIT POSSIBLE
AFTER 0100    -PCT INTERNAL METERING/MIT PROBABLE
AFTER 0100    -DCA GS POSSIBLE
ENROUTE CONSTRAINTS:
ZJX - WX/TSTMS
ZOB - WX/RN/SN
ZID - WX/RN
ENROUTE ACTIVE:
NONE
ENROUTE PLANNED:
AFTER 2300    -ZDC/ZJX MIT EXPECTED
AFTER 2300    -ZDC/ZTL MIT EXPECTED
AFTER 2300    -ZDC/CLT MIT EXPECTED
AFTER 2300    -ZDC/ZOB MIT EXPECTED
AFTER 2300    -ZDC/ZID MIT EXPECTED
AFTER 2300    -ZDC/ZBW MIT EXPECTED
KNOWN GROUP FLIGHTS:
NONE
DCC STAFFING:
DCC NATIONAL OPERATIONS MANAGER (NOM): CAMERON PETERSON (PS)
DCC NATIONAL OPERATIONS MANAGER (NOM): MATT BROMBACK (MB)
DCC OPERATIONS PLANNER: SHANE O'NEILL (SO)
18/2300 - 19/0300
23/03/18 18:30</t>
  </si>
  <si>
    <t>Cameron P | ZBW EC ï¿½ 03/18/2023 14:30</t>
  </si>
  <si>
    <t>vATCSCC ADVZY 003 DCC 03/18/2023 DC METRO HOTLINE_FYI
EVENT TIME: 18/2300 - 19/0300
CONSTRAINED FACILITIES: ZDC
THE DC METRO HOTLINE IS BEING ACTIVATED TO ADDRESS VOLUME IN
POTOMAC TRACON. THE LOCATION IS THE VATUSA TEAMSPEAK, DC METRO
HOTLINE, (TS.VATUSA.NET) NO PIN. PARTICIPATION IS MANDATORY
FOR PCT/ZDC/ZID/ZJX/ZNY/ZOB/ZTL. AFFECTED MAJOR UNDERLYING
FACILITIES ARE STRONGLY ENCOURAGED TO ATTEND. ALL OTHER PARTICIPANTS
ARE WELCOME TO JOIN. PLEASE MESSAGE THE NOM IF YOU HAVE ISSUES OR
QUESTIONS.
18/2245 - 19/0300
23/03/18 22:45</t>
  </si>
  <si>
    <t>Cameron P | ZBW EC ï¿½ 03/18/2023 18:45</t>
  </si>
  <si>
    <t>(1stTier) ZBW ZNY</t>
  </si>
  <si>
    <t>vATCSCC ADVZY 004 DCA/ZDC 03/18/2023 CDM GROUND STOP
CTL ELEMENT: BOS, PHL, N90
ELEMENT TYPE: APT
ADL TIME: 2345
GROUND STOP PERIOD: 18/2345 - 19/0015
DEP FACILITIES INCLUDED: (1stTier) ZBW ZNY
PROBABILITY OF EXTENSION: MEDIUM
IMPACTING CONDITION: VOLUME / VOLUME
COMMENTS: 
18/2345 - 19/0015
23/03/18 2355</t>
  </si>
  <si>
    <t>Cameron P | ZBW EC ï¿½ 03/18/2023 19:54</t>
  </si>
  <si>
    <t>(1stTier) ZJX</t>
  </si>
  <si>
    <t>vATCSCC ADVZY 001 DCA/ZDC 03/19/2023 CDM GROUND STOP
CTL ELEMENT: JAX
ELEMENT TYPE: APT
ADL TIME: 0014
GROUND STOP PERIOD: 19/0014 - 19/0045
DEP FACILITIES INCLUDED: (1stTier) ZJX
PROBABILITY OF EXTENSION: LOW
IMPACTING CONDITION: VOLUME / VOLUME
COMMENTS: 
19/0014 - 19/0045
23/03/19 0019</t>
  </si>
  <si>
    <t>Cameron P | ZBW EC ï¿½ 03/18/2023 20:19</t>
  </si>
  <si>
    <t>vATCSCC ADVZY 002 DCA/ZDC 03/19/2023 CDM GS CNX
CTL ELEMENT: BOS, PHL, N90
ELEMENT TYPE: APT
ADL TIME: 0015Z
GS CNX PERIOD: 18/2345Z - 19/0015Z
SEE NTML FOR RESTRICTIONS
COMMENTS:  
EFFECTIVE TIME: 0015z
182345 - 190015
23/03/19 00:23</t>
  </si>
  <si>
    <t>vATCSCC ADVZY 003 DCA/ZDC 03/19/2023 CDM GS CNX
CTL ELEMENT: JAX
ELEMENT TYPE: APT
ADL TIME: 0014Z
GS CNX PERIOD: 19/0014Z - 19/0027Z
COMMENTS:  INTERNAL COMMUNICATION ERROR WITHIN ZJX. GS MISFILED.
EFFECTIVE TIME: 0014z
190014 - 190027
23/03/19 00:32</t>
  </si>
  <si>
    <t>Cameron P | ZBW EC ï¿½ 03/18/2023 20:31</t>
  </si>
  <si>
    <t>vATCSCC ADVZY 004 DCC 03/19/2023 DC METRO HOTLINE_FYI
EVENT TIME: 18/2300 - 19/0300
CONSTRAINED FACILITIES: ZDC
THE DC METRO HOTLINE IS NOW TERMINATED.
182300 - 190300
23/03/19 03:00</t>
  </si>
  <si>
    <t>Cameron P | ZBW EC ï¿½ 03/18/2023 23:00</t>
  </si>
  <si>
    <t>TRANSATLANTIC_ROUTES_RQD</t>
  </si>
  <si>
    <t>vATCSCC ADVZY 001 DCC 04/01/2023 TRANSATLANTIC_ROUTES_RQD
EVENT TIME: 01/1129 AND LATER
INCLUDED FACILITIES: ALL US AND CARIBBEAN FACILITIES
FACILITIES ARE REMINDED THAT ALL TRAFFIC TRANSITING THE LINE
TUTLO NUMGI IPSIN EKNUT 2218N04000W 4540N N6339 N8539 ARE
SUBJECT TO INDIVIDUAL RELEASE UNLESS THE FLIGHT IS A CONFIRMED CTP-
EVENT FLIGHT FLYING THEIR ASSIGNED ROUTE.
ABSOLUTELY ALL APPLICABLE TRAFFIC IS EXPECTED TO BE COORDINATED
THROUGH THE REROUTE REQUEST PAGE (https://bit.ly/CTP_RequestRR)
FOR ROUTE VALIDATION AND FLOW TIMES. ADDITIONALLY, FACILITIES ARE
REQUESTED TO NOTIFY THE COMMAND CENTER OF FLIGHTS 15 OR MORE
MINUTES LATE FOR THEIR SLOT.
011129 AND LATER
23/04/01 11:29</t>
  </si>
  <si>
    <t>Jeremy P | ZNY C1 ï¿½ 04/01/2023 07:35</t>
  </si>
  <si>
    <t>ALL US FACILITIES</t>
  </si>
  <si>
    <t>vATCSCC ADVZY 002 04/01/2023 AD-HOC 2 HOTLINE_FYI
EVENT TIME: 01/1201 - 01/2359
CONSTRAINED FACILITIES: NORTH ATLANTIC
THE AD-HOC 1 HOTLINE IS BEING ACTIVATED TO ADDRESS VOLUME IN ALL US 
AND CARIBBEAN FACILITIES. THE LOCATION IS THE VATUSA TeamSpeak, AD-HOC 
2 HOTLINE, (ts.vatusa.net), PIN: NO PIN. PARTICIPATION IS EXPECTED FOR 
ALL US FACILITIES. AFFECTED MAJOR UNDERLYING FACILITIES ARE STRONGLY 
ENCOURAGED TO ATTEND. ALL OTHER PARTICIPANTS ARE WELCOME TO JOIN. 
PLEASE MESSAGE THE NOM IF YOU HAVE ISSUES OR QUESTIONS.
/HP/
011201 - 012359
23/04/01 12:04</t>
  </si>
  <si>
    <t>Jeremy P | ZNY C1 ï¿½ 04/01/2023 08:05</t>
  </si>
  <si>
    <t>vATCSCC ADVZY 003 DCC 04/01/2023 ROUTE RQD /FL
NAME: ZDC/ZTL/ZJX/ZMA_TO_BOS
CONSTRAINED AREA: ZNY/ZBW
REASON: VOLUME / VOLUME
INCLUDE TRAFFIC: ZDC/ZTL/ZJX/ZMA DEPARTURES TO KBOS
FACILITIES INCLUDED: ZDC/ZTL/ZJX/ZMA
FLIGHT STATUS: ALL_FLIGHTS
VALID: ETD 011700 TO 012300
PROBABILITY OF EXTENSION: LOW
REMARKS: J79 STOP
ASSOCIATED RESTRICTIONS: SEE NTML FOR RESTRICTIONS
MODIFICATIONS: 
ROUTES: 
ORIG       DEST    ROUTE
----       ----    -----
PCT        BOS     Preferred routes via Q419 required
ORF        BOS     &gt;HPW BBOBO Q22 RBV Q419 JFK&lt; ROBUC3
RDU        BOS     BEXGO5 &gt;BOUSY HOUKY SHTGN Q22 RBV Q419 JFK&lt; ROBUC3
ZTL        BOS     Preferred routes via Q419 required
ZJX        BOS     &gt;FLO RDU BBOBO Q22 RBV Q419 JFK&lt; ROBUC3
-JAX -MCO
-ORL
JAX        BOS     CROSB2 &gt;WISPR JROSS FLO RDU BBOBO Q22 RBV Q419 JFK&lt; ROBUC3
MCO        BOS     FATHE3 &gt;VIYAP Q87 JROSS FLO RDU BBOBO Q22 RBV Q419 JFK&lt; ROBUC3
ORL        BOS     &gt;VIYAP Q87 JROSS FLO RDU BBOBO Q22 RBV Q419 JFK&lt; ROBUC3
ZMA        BOS     &gt;DUCEN Q87 JROSS FLO RDU BBOBO Q22 RBV Q419 JFK&lt; ROBUC3
-FMY -PIE
-RSW -SRQ
-TPA -PGD
RSW       BOS      SHEL6 &gt;LAL JINOS ETORE FEMON Q87 JROSS FLO RDU BBOBO Q22 RBV Q419 JFK&lt; ROBUC3
SRQ       BOS      CSHEL6 &gt;LAL JINOS ETORE FEMON Q87 JROSS FLO RDU BBOBO Q22 RBV Q419 JFK&lt; ROBUC3
TPA       BOS      BAYPO1 &gt;CAMJO Q99 POLYY TUBAS RDU BBOBO Q22 RBV Q419 JFK&lt; ROBUC3
FMY PIE   BOS      &gt;CAMJO Q99 POLYY TUBAS RDU BBOBO Q22 RBV Q419 JFK&lt; ROBUC3
PGD
TMI ID: RRDCC003
011700 - 012300
23/04/01 12:52</t>
  </si>
  <si>
    <t>Alex Y | ZNY I1 ï¿½ 04/01/2023 08:52</t>
  </si>
  <si>
    <t>DATAFEED_FYI</t>
  </si>
  <si>
    <t>vATCSCC ADVZY 004 DCC 04/01/2023 DATAFEED_FYI
EVENT TIME: 01/1339 AND LATER
CONSTRAINED FACILITIES: DCC/ECFMP
THE VATSIM DATAFEED IS DOWN. CONNECTIONS TO THE NETWORK ARE LIMITED 
AND THE SLOT REQUEST SHEET (WHICH IS PROVIDED BY THE VATSIM DATAFEED) 
IS INOP. ONCE DATA RETURNS, BACKLOGGED SLOTS WILL BE ASSIGNED. 
REFERENCE https://network-status.vatsim.net/incidents/111 FOR FURTHER 
INFORMATION. AN UPDATE HERE WILL BE PROVIDED ONCE THE DATAFEED RETURNS.
011339 AND LATER
23/04/01 13:39</t>
  </si>
  <si>
    <t>Jeremy P | ZNY C1 ï¿½ 04/01/2023 09:43</t>
  </si>
  <si>
    <t>vATCSCC ADVZY 005 DCC 04/01/2023 DATAFEED_FYI
EVENT TIME: 01/1339 - 01/1359
CONSTRAINED FACILITIES: DCC/ECFMP
THE VATSIM DATAFEED IS CURRENTLY BEING RESTORED AND NON-EVENT SLOT 
ASSIGNMENT IS UP AND RUNNING. USERS CAN EXPECT ADDITIONAL DELAY FOR 
ROUTE VERIFICATION AND CATCHUP. REFERENCE https://network-
status.vatsim.net/incidents/111 FOR FURTHER INFORMATION.
011339 - 011359
23/04/01 13:59</t>
  </si>
  <si>
    <t>Jeremy P | ZNY C1 ï¿½ 04/01/2023 10:01</t>
  </si>
  <si>
    <t>vATCSCC ADVZY 006 BOS/ZBW 04/01/2023 CDM GROUND STOP
CTL ELEMENT: BOS
ELEMENT TYPE: APT
ADL TIME: 2005Z
GROUND STOP PERIOD: 01/2005Z - 01/2035Z
CUMULATIVE PROGRAM PERIOD: 01/2005Z - 01/2035Z
FLT INCL: (MANUAL) ALL + CANADA
ADDITIONAL DEP FACILITIES INCLUDED: 
CURRENT TOTAL, MAXIMUM, AVERAGE DELAYS: 0/0/0
PREVIOUS TOTAL, MAXIMUM, AVERAGE DELAYS: 0/0/0
NEW TOTAL, MAXIMUM, AVERAGE DELAYS: 210/30/17
PROBABILITY OF EXTENSION: MEDIUM
IMPACTING CONDITION: VOLUME / VOLUME
COMMENTS: TOO MANY AIRPLANES
012005 - 012035
23/04/01 20:12</t>
  </si>
  <si>
    <t>Matt B | ZJX C3 ï¿½ 04/01/2023 16:09</t>
  </si>
  <si>
    <t>vATCSCC ADVZY 007 BOS/ZBW 04/01/2023 CDM GROUND STOP
CTL ELEMENT: BOS
ELEMENT TYPE: APT
ADL TIME: 2032Z
GROUND STOP PERIOD: 01/2035Z - 01/2045Z
CUMULATIVE PROGRAM PERIOD: 01/2035Z - 01/2045Z
FLT INCL: (ALL+CANADA)
ADDITIONAL DEP FACILITIES INCLUDED: 
PREVIOUS TOTAL, MAXIMUM, AVERAGE DELAYS: 210/30/17
NEW TOTAL, MAXIMUM, AVERAGE DELAYS: 210/30/17
PROBABILITY OF EXTENSION: LOW
IMPACTING CONDITION: VOLUME / VOLUME
COMMENTS: REVISED MIT TO FOLLOW
012035 - 012045
23/04/01 20:33</t>
  </si>
  <si>
    <t>Matt B | ZJX C3 ï¿½ 04/01/2023 16:34</t>
  </si>
  <si>
    <t>vATCSCC ADVZY 008 BOS/ZBW 04/01/2023 CDM GROUND STOP
CTL ELEMENT: BOS
ELEMENT TYPE: APT
ADL TIME: 2045Z
GROUND STOP PERIOD: 01/2045Z - 01/2100Z
CUMULATIVE PROGRAM PERIOD: 01/2045Z - 01/2100Z
FLT INCL: (MANUAL) - N90 ONLY
ADDITIONAL DEP FACILITIES INCLUDED: 
PREVIOUS TOTAL, MAXIMUM, AVERAGE DELAYS: 210/30/17
NEW TOTAL, MAXIMUM, AVERAGE DELAYS: 210/30/17
PROBABILITY OF EXTENSION: LOW
IMPACTING CONDITION: VOLUME / VOLUME
COMMENTS: N90 DEPARTURES TO BOS ONLY
012045 - 012100
23/04/01 20:46</t>
  </si>
  <si>
    <t>Matt B | ZJX C3 ï¿½ 04/01/2023 16:46</t>
  </si>
  <si>
    <t>AD-HOC 2 HOTLINE_FYI</t>
  </si>
  <si>
    <t>vATCSCC ADVZY 009 DCC 04/01/2023 AD-HOC 2 HOTLINE_FYI
EVENT TIME: 01/1201 - 01/23:00
CONSTRAINED FACILITIES: NORTH ATLANTIC
THE DC METRO HOTLINE IS NOW TERMINATED.
011201 - 012300
23/04/01 23:00</t>
  </si>
  <si>
    <t>Matt B | ZJX C3 ï¿½ 04/01/2023 19:00</t>
  </si>
  <si>
    <t>vATCSCC ADVZY 001 DCC 04/07/2023ROUTE RQD /FL
NAME: ZDC/ZTL/ZJX/ZMA_TO_BOS
CONSTRAINED AREA: ZNY/ZBW
REASON: VOLUME / VOLUME
INCLUDE TRAFFIC: ZDC/ZTL/ZJX/ZMA DEPARTURES TO KBOS
FACILITIES INCLUDED: ZDC/ZTL/ZJX/ZMA
FLIGHT STATUS: ALL_FLIGHTS
VALID: ETD 072300 TO 080300
PROBABILITY OF EXTENSION: LOW
REMARKS: J79 STOP
ASSOCIATED RESTRICTIONS: SEE NTML FOR RESTRICTIONS
MODIFICATIONS: 
ROUTES: 
ORIG       DEST    ROUTE
----       ----    -----
PCT        BOS     Preferred routes via Q419 required
ORF        BOS     &gt;HPW BBOBO Q22 RBV Q419 JFK&lt; ROBUC3
RDU        BOS     BEXGO5 &gt;BOUSY HOUKY SHTGN Q22 RBV Q419 JFK&lt; ROBUC3
ZTL        BOS     Preferred routes via Q419 required
ZJX        BOS     &gt;FLO RDU BBOBO Q22 RBV Q419 JFK&lt; ROBUC3
-JAX -MCO
-ORL
JAX        BOS     CROSB2 &gt;WISPR JROSS FLO RDU BBOBO Q22 RBV Q419 JFK&lt; ROBUC3
MCO        BOS     FATHE3 &gt;VIYAP Q87 JROSS FLO RDU BBOBO Q22 RBV Q419 JFK&lt; ROBUC3
ORL        BOS     &gt;VIYAP Q87 JROSS FLO RDU BBOBO Q22 RBV Q419 JFK&lt; ROBUC3
ZMA        BOS     &gt;DUCEN Q87 JROSS FLO RDU BBOBO Q22 RBV Q419 JFK&lt; ROBUC3
-FMY -PIE
-RSW -SRQ
-TPA -PGD
RSW       BOS      SHEL6 &gt;LAL JINOS ETORE FEMON Q87 JROSS FLO RDU BBOBO Q22 RBV Q419 JFK&lt; ROBUC3
SRQ       BOS      CSHEL6 &gt;LAL JINOS ETORE FEMON Q87 JROSS FLO RDU BBOBO Q22 RBV Q419 JFK&lt; ROBUC3
TPA       BOS      BAYPO1 &gt;CAMJO Q99 POLYY TUBAS RDU BBOBO Q22 RBV Q419 JFK&lt; ROBUC3
FMY PIE   BOS      &gt;CAMJO Q99 POLYY TUBAS RDU BBOBO Q22 RBV Q419 JFK&lt; ROBUC3
PGD
TMI ID: RRDCC001
072300 - 080300
23/04/07 22:03</t>
  </si>
  <si>
    <t>Alex Y | ZNY I1 ï¿½ 04/07/2023 18:03</t>
  </si>
  <si>
    <t>vATCSCC ADVZY 001 DCC 04/15/2023 OPERATIONS PLAN
EVENT TIME: 15/2300 - 16/0300
____________________________________________________________________
THE SHARE A COKE WITH ATLANTA EVENT STARTS AT 2300Z AND IS EXPECTED TO BE IMPACTED BY VOLUME. HERE ARE THE OPERATIONAL GOALS:
- MANAGE ATL AIRPORT OPERATIONS TO KEEP AIRBORNE ARRIVAL AND DEPARTURE DELAYS TO LESS THAN 30 MINUTES.
____________________________________________________________________
TERMINAL CONSTRAINTS:
NONE
TERMINAL ACTIVE:
NONE
TERMINAL PLANNED:
NONE
ENROUTE CONSTRAINTS:
NONE
ENROUTE ACTIVE:
NONE
ENROUTE PLANNED:
AFTER 0000    -ZTL/ZJX MIT PROBABLE
AFTER 0000    -ZTL/ZME MIT POSSIBLE
AFTER 0000    -ZTL/ZDC MIT POSSIBLE
KNOWN GROUP FLIGHTS:
DELTAVA.COM ATL-MIA DEPARTURES BEGINNING AT 0000, 31 EXPECTED
DCC STAFFING:
DCC NATIONAL OPERATIONS MANAGER (NOM): SHANE O'NEILL (SO)
DCC OPERATIONS PLANNER: SHANE O'NEILL (SO)
15/2300 - 16/0300
23/04/15 22:20</t>
  </si>
  <si>
    <t>Shane O | ZTL C3 ï¿½ 04/15/2023 18:20</t>
  </si>
  <si>
    <t>ZTL,ZJX,ZDC,ZME</t>
  </si>
  <si>
    <t>vATCSCC ADVZY 002 DCC 04/15/2023 ATLANTA HOTLINE_FYI
EVENT TIME: 15/2300 - 16/0300
CONSTRAINED FACILITIES: ZTL
THE ATLANTA HOTLINE IS BEING ACTIVATED TO ADDRESS VOLUME IN ZTL. THE LOCATION IS THE VATUSA TEAMSPEAK, ATLANTA HOTLINE, (TS.VATUSA.NET) NO PIN. PARTICIPATION IS MANDATORY FOR ZTL,ZJX,ZDC,ZME. PARTICIPATION IS ENCOURAGED FOR ZHU,ZNY. AFFECTED MAJOR UNDERLYING FACILITIES ARE STRONGLY ENCOURAGED TO ATTEND. ALL OTHER PARTICIPANTS ARE WELCOME TO JOIN. SHANE O'NEILL (SO) IS THE ACTING NOM. PLEASE MESSAGE SO IF YOU HAVE ISSUES OR QUESTIONS.
152300 - 160300
23/04/15 22:23</t>
  </si>
  <si>
    <t>ZMA TO MSY</t>
  </si>
  <si>
    <t>vATCSCC ADVZY 001 DCC 04/22/2023 ROUTE RQD
NAME: ZMA_TO_MSY_PARTIAL
CONSTRAINED AREA: ZJX
REASON: VOLUME / VOLUME
INCLUDE TRAFFIC: ZMA TO MSY
FACILITIES INCLUDED: ZMA/ZJX/ZHU
FLIGHT STATUS: ALL_FLIGHTS
VALID: 212300 - 220200
PROBABILITY OF EXTENSION: NONE
REMARKS: 
ROUTES:
ORIG            DEST            ROUTE
----            ----            ----
ZMA (-TPA)     MSY            &gt;SMELZ Q116 JAWJA DEFUN CORKY CEW GPT&lt; MNSTR1
TPA            MSY            DORMR3 &gt;CIGAR  BLVNS Y290 LEV&lt;            
TMI ID: RRDCC001
EFFECTIVE TIME: 4/21/2023 23:00
SIGNATURE: 23/04/22 00:01
Ashar | VATUSA8
 ï¿½ 04/28/2023 13:34</t>
  </si>
  <si>
    <t>Zackaria | ZTL I1 ï¿½ 04/21/2023 20:03</t>
  </si>
  <si>
    <t>KMSP/KDTW/KSLC/KORD/KMDW DEPARTURES TO KMSP/KDTW/KSLC</t>
  </si>
  <si>
    <t>vATCSCC ADVZY 001 DCC 04/28/2023 ROUTE RQD
NAME: ZMP/ZOB/ZLC/ZAU_TO_ZMP/ZOB/ZLC
CONSTRAINED AREA: ZMP/ZOB/ZLC/ZAU
REASON: VOLUME / VOLUME
INCLUDE TRAFFIC: KMSP/KDTW/KSLC/KORD/KMDW DEPARTURES TO KMSP/KDTW/KSLC
FACILITIES INCLUDED: ZMP/ZOB/ZLC/ZAU
FLIGHT STATUS: ALL_JET_FLIGHTS
VALID: ETD 282300 TO 290300
PROBABILITY OF EXTENSION: LOW
REMARKS: 
ASSOCIATED RESTRICTIONS: SEE NTML FOR RESTRICTIONS
MODIFICATIONS: 
ROUTES: 
ORIG    DEST    ROUTE
----    ----    -----
ORD     DTW     &gt;DUFEE ELX HOSSA&lt; HAYLL3
ORD     MSP     &gt;MYKIE MONNY MNOSO&lt; BLUEM4
ORD     SLC     &gt;MYKIE MONNY JORDY KP72C BFF OCS&lt; NORDK6
MDW     DTW     &gt;LEWKE GIJ HOSSA&lt; HAYLL3
MDW     MSP     &gt;PEKUE OBENE MONNY MNOSO&lt; BLUEM4
MDW     SLC     &gt;PEKUE OBENE MONNY JORDY KP72C BFF OCS&lt; NORDK6
DTW     MSP     MIGGY2 &gt;SLLAP Q440 IDIOM&lt; MUSCL3
DTW     SLC     KAYLN2 &gt;SMUUV BAE J16 SIBER MCW J148 ONL Q122 KURSE OCS&lt; NORDK6
MSP     DTW     COULT7 &gt;DLL PORZL&lt; KKISS2
MSP     SLC     LEINY6 &gt;LEINY RAP DDY&lt; NORDK6
SLC     DTW     RUGGD3 &gt;PERTY CHE SNY J84 OBH J10 IOW SAMPL&lt; HAYLL3
SLC     MSP     RUGGD3 &gt;OCS KD78A FSD SSWAN&lt; TORGY3
TMI ID: RRDCC001
282300-290300
4/28/23 17:34</t>
  </si>
  <si>
    <t>ZDC/ZTL/ZJX/ZMA JET DEPARTURES TO KBOS</t>
  </si>
  <si>
    <t>vATCSCC ADVZY 001 DCC 05/06/2023 ROUTE RQD /FL
NAME: ZDC/ZTL/ZJX/ZMA_TO_BOS
CONSTRAINED AREA: ZNY/ZBW
REASON: VOLUME / VOLUME
INCLUDE TRAFFIC: ZDC/ZTL/ZJX/ZMA JET DEPARTURES TO KBOS
FACILITIES INCLUDED: ZDC/ZTL/ZJX/ZMA JETS
FLIGHT STATUS: ALL_FLIGHTS
VALID: ETD 062300 TO 070300
PROBABILITY OF EXTENSION: LOW
REMARKS: Q133 STOP
ASSOCIATED RESTRICTIONS: SEE NTML FOR RESTRICTIONS
MODIFICATIONS: 
ROUTES: 
ORIG       DEST    ROUTE
----       ----    -----
PCT        BOS     Preferred routes via Q419 required
ORF        BOS     &gt;HPW BBOBO Q22 RBV Q419 JFK&lt; ROBUC3
RDU        BOS     BEXGO5 &gt;BOUSY GEARS BBOBO Q22 RBV Q419 JFK&lt; ROBUC3
ZTL        BOS     Preferred routes via Q419 required
ZJX        BOS     &gt;LCAPE Q87 GEARS BBOBO Q22 RBV Q419 JFK&lt; ROBUC3
-JAX -MCO
-ORL
JAX        BOS     CROSB2 &gt;CROSB2 WISPR JROSS Q87 GEARS BBOBO Q22 RBV Q419 JFK&lt; ROBUC3
MCO        BOS     FATHE3 &gt;VIYAP Q87 GEARS BBOBO Q22 RBV Q419 JFK&lt; ROBUC3
ORL        BOS     &gt;WORMS GUANO BKENI VIYAP Q87 GEARS BBOBO Q22 RBV Q419 JFK&lt; ROBUC3
ZMA        BOS     &gt;DUCEN Q87 GEARS BBOBO Q22 RBV Q419 JFK&lt; ROBUC3
-FMY -PIE
-RSW -SRQ
-TPA
RSW FMY   BOS      CSHEL6 &gt;LAL JINOS ETORE FEMON Q87 GEARS BBOBO Q22 RBV Q419 JFK&lt; ROBUC3
SRQ       BOS      SRKUS4 &gt;CAMJO Q99 POLYY DADDS Q87 GEARS BBOBO Q22 RBV Q419 JFK&lt; ROBUC3
TPA PIE   BOS      BAYPO1 &gt;CAMJO Q99 POLYY DADDS Q87 GEARS BBOBO Q22 RBV Q419&lt; ROBUC3
TMI ID: RRDCC001
062300 - 070300
23/05/06 16:45</t>
  </si>
  <si>
    <t>Alex Y | ZNY I1 ï¿½ 05/06/2023 12:47</t>
  </si>
  <si>
    <t>KCVG DEPARTURES TO KBOS</t>
  </si>
  <si>
    <t>vATCSCC ADVZY 002 DCC 05/06/2023 ROUTE RQD /FL
NAME: CVG via ROBUC
IMPACTED AREA: ZOB,ZBW
REASON: VOLUME / VOLUME
INCLUDE TRAFFIC: KCVG DEPARTURES TO KBOS
VALID: ETD 062230 TO 070200
FACILITIES INCLUDED: JET ONLY
PROBABILITY OF EXTENSION: LOW
REMARKS:
ASSOCIATED RESTRICTIONS:
MODIFICATIONS:
ROUTE:
ORIG    DEST    ROUTE
----    ----    -----
CVG     BOS     GIPLE6 &gt;BKW ASBUR Q34 RBV Q419 JFK&lt; ROBUC3
TMI ID: RRDCC002
062230-070200
23/05/06 18:06</t>
  </si>
  <si>
    <t>Cameron P | ZBW EC ï¿½ 05/06/2023 14:06</t>
  </si>
  <si>
    <t>ZTL/ZJX/ZDC/ZNY/ZOB/ZID DEPARTURES TO KMIA,KFLL</t>
  </si>
  <si>
    <t>vATCSCC ADVZY 001 DCC 06/16/2023 ROUTE RQD /FL
NAME: ZTL/ZJX/ZDC/ZNY/ZOB/ZID_TO_SOUTH_FLORIDA
CONSTRAINED AREA: ZMA/ZJX
REASON: VOLUME/VOLUME
INCLUDE TRAFFIC: ZTL/ZJX/ZDC/ZNY/ZOB/ZID DEPARTURES TO KMIA,KFLL
FACILITIES INCLUDED: ZTL/ZJX/ZDC/ZNY/ZOB/ZID JETS
FLIGHT STATUS: ALL_FLIGHTS
VALID: ETD 162000 TO 170300
PROBABILITY OF EXTENSION: LOW
REMARKS: 
ASSOCIATED RESTRICTIONS: SEE NTML FOR RESTRICTIONS
MODIFICATIONS: 
ROUTES: 
ORIG       DEST    ROUTE
----       ----    -----
ZTL        MIA     &gt;HONID&lt;FROGZ4
           FLL     &gt;ZPLEN&lt;TEEKY3
ZJX        MIA     &gt;DEBRL&lt;CSTAL2
           FLL     &gt;PRMUS&lt;CUUDA2
ZDC        MIA     &gt;SKARP Y313 HOAGG&lt;BNFSH2
           FLL     &gt;CHIEZ Y291 MAJIK&lt;CUDDA2
ZNY ZBW    MIA     &gt;TUGGR Q101 SKARP Y313 HOAGG&lt;BNFSH2
           FLL     &gt;KALDA Q133 CHIEZ Y291 MAJIK&lt;CUDDA2
ZOB        MIA     &gt;APE GREDY THRSR HONID&lt;FROGZ4
           FLL     &gt;APE GREDY THRSR Q79 ZPLEN&lt;TEEKY3
ZID        MIA     &gt;GREDY THRSR HONID&lt;FROGZ4
           FLL     &gt;GREDY THRSR Q79 ZPLEN&lt;TEEKY3
TMI ID: RRDCC001
162000 - 170300
23/06/16 17:20</t>
  </si>
  <si>
    <t>Cameron P | ZBW EC ï¿½ 06/16/2023 13:20</t>
  </si>
  <si>
    <t>vATCSCC ADVZY 002 DCC 06/16/2023 OPERATIONS PLAN
EVENT TIME: 16/2300 - 17/0300
____________________________________________________________________
THE MAGIC OF MIAMI FNO STARTS AT 2300Z AND IS EXPECTED TO BE IMPACTED BY VOLUME. HERE ARE THE OPERATIONAL GOALS:
- MANAGE MIA AIRPORT OPERATIONS TO KEEP AIRBORNE ARRIVAL AND DEPARTURE DELAYS TO LESS THAN 30 MINUTES.
- MANAGE FLL AIRPORT OPERATIONS TO KEEP AIRBORNE ARRIVAL AND DEPARTURE DELAYS TO LESS THAN 30 MINUTES.
____________________________________________________________________
TERMINAL CONSTRAINTS:
SOUTH &amp; CENTRAL FLORIDA - WX/RN/TS
TERMINAL ACTIVE:
NONE
TERMINAL PLANNED:
AFTER 0000    -MIA/FLL GROUND STOP POSSIBLE
AFTER 0000    -F11/ZJX MIT EXPECTED
AFTER 0000    -MCO GROUND STOP POSSIBLE
ENROUTE CONSTRAINTS:
ZTL/ZJX/ZMA/ZDC - WX/RN/TS
ENROUTE ACTIVE:
UNITL 0300    -ZTL/ZJX/ZDC/ZNY/ZOB/ZID_TO_SOUTH_FLORIDA ROUTE RQD /FL
ENROUTE PLANNED:
AFTER 2230    -ZTL/ZJX MIT EXPECTED
AFTER 2300    -ZDC/ZHU/ZID/ZBW/ZNY MIT POSSIBLE
UNTIL 0300    -ZJX CAPPING AND TUNNELLING EXPECTED
KNOWN GROUP FLIGHTS:
NONE
DCC STAFFING:
DCC NATIONAL OPERATIONS MANAGER (NOM): CAMERON PETERSON (PS)
TRAFFIC MANAGEMENT COORDINATOR (TMC/STMC): MAX GORODETZKI (MO)
16/2300 - 17/0300
23/06/16 22:20</t>
  </si>
  <si>
    <t>Cameron P | ZBW EC ï¿½ 06/16/2023 18:20</t>
  </si>
  <si>
    <t>vATCSCC ADVZY 002 DCC 06/16/2023 FLORIDA HOTLINE_FYI
EVENT TIME: 16/2300 - 17/0300
CONSTRAINED FACILITIES: ZMA ZJX ZTL ZDC ZHU
THE FLORIDA HOTLINE IS BEING ACTIVATED TO ADDRESS VOLUME IN
SOUTH FLORIDA. THE LOCATION IS THE VATUSA TEAMSPEAK, FLORIDA HOTLINE 
(ts.vatusa.net), PIN: NO PIN. PARTICIPATION IS MANDATORY
FOR ZMA/ZJX/ZTL/ZDC/ZHU. AFFECTED MAJOR UNDERLYING
FACILITIES ARE STRONGLY ENCOURAGED TO ATTEND. ALL OTHER PARTICIPANTS
ARE WELCOME TO JOIN. PLEASE MESSAGE THE NOM IF YOU HAVE ISSUES OR
QUESTIONS.
162300-170300
23/06/16 22:30</t>
  </si>
  <si>
    <t>Cameron P | ZBW EC ï¿½ 06/16/2023 18:30</t>
  </si>
  <si>
    <t>vATCSCC ADVZY 003 DCC 06/17/2023 FLORIDA HOTLINE_FYI
EVENT TIME: 16/2300 - 17/0300
CONSTRAINED FACILITIES: ZMA ZJX ZTL ZDC ZHU
THE FLORIDA HOTLINE IS NOW TERMINATED.
162300 - 170300
23/06/17 03:31</t>
  </si>
  <si>
    <t>Cameron P | ZBW EC ï¿½ 06/16/2023 23:31</t>
  </si>
  <si>
    <t>vATCSCC ADVZY 004 MIA/ZMA 06/17/2023 CDM GROUND STOP
CTL ELEMENT: MIA
ELEMENT TYPE: APT
ADL TIME: 0154Z
GROUND STOP PERIOD: 17/0154Z - 17/0204Z
CUMULATIVE PROGRAM PERIOD: 17/0154Z - 17/0204Z
FLT INCL: (MANUAL) - ZTL
ADDITIONAL DEP FACILITIES INCLUDED: 
PREVIOUS TOTAL, MAXIMUM, AVERAGE DELAYS: 0/0/0
NEW TOTAL, MAXIMUM, AVERAGE DELAYS: 30/15/15
PROBABILITY OF EXTENSION: NONE
IMPACTING CONDITION: VOLUME / VOLUME
COMMENTS: LOGGING POST FACTUM FOR DELAY REPORTING
170154 - 170204
23/06/17 13:58</t>
  </si>
  <si>
    <t>Zackaria | ZTL I1 ï¿½ 06/17/2023 09:58</t>
  </si>
  <si>
    <t>vATCSCC ADVZY 005 DCC 06/17/2023 OPERATIONS PLAN
EVENT TIME: 17/2219 AND LATER
____________________________________________________________________
STORM THE BAY, LIVE SNO STARTS AT 2300Z FEATURING SFO, OAK, AND SJC TERMINALS AND IS EXPECTED
TO PRIMARILY BE IMPACTED BY VOLUME. HERE ARE THE OPERATIONAL GOALS:
 - MANAGE SFO, OAK, &amp; SJC AIRPORT OPERATIONS TO KEEP DEPARTURE AND AIRBORNE ARRIVAL DELAYS TO LESS THAN 30 MINUTES.
 - MANAGE HIGH VOLUME TIER 1 AIRFIELDS, INCLUDING LAX, LAS, AND SAN, TO KEEP DEPARTURE AND AIRBORNE ARRIVAL DELAYS TO 
    LESS THAN 60 MINUTES, WHILE APPROPRIATELY METERING TRAFFIC.
____________________________________________________________________
TERMINAL CONSTRAINTS:
SFO/NCT - VOLUME
TERMINAL ACTIVE:
NONE
TERMINAL PLANNED:
AFTER 2330     - NCT MIT EXPECTED
ENROUTE CONSTRAINTS:
NONE
ENROUTE ACTIVE:
NONE
ENROUTE PLANNED:
AFTER 2300     - SFO MIT EXPECTED
KNOWN GROUP FLIGHTS:
NONE
DCC STAFFING:
OPERATIONS PLANNER: SHANE O'NEILL (SO)
17/2219 AND LATER
23/06/17 22:19</t>
  </si>
  <si>
    <t>Zackaria | ZTL I1 ï¿½ 06/17/2023 18:20</t>
  </si>
  <si>
    <t>vATCSCC ADVZY 001 DCC 06/23/2023 OPERATIONS PLAN
EVENT TIME: 23/2300 - 24/0300
____________________________________________________________________
THE HOUSTON LIVE FNO STARTS AT 2300Z AND IS EXPECTED TO BE IMPACTED BY VOLUME. HERE ARE THE OPERATIONAL GOALS:
- MANAGE IAH AIRPORT OPERATIONS TO KEEP AIRBORNE ARRIVAL AND DEPARTURE DELAYS TO LESS THAN 30 MINUTES.
____________________________________________________________________
TERMINAL CONSTRAINTS:
NONE
TERMINAL ACTIVE:
NONE
TERMINAL PLANNED:
AFTER 0000    -I90/ZHU MIT EXPECTED
ENROUTE CONSTRAINTS:
ZHU/ZFW - WX/RN/TS
ENROUTE ACTIVE:
NONE
ENROUTE PLANNED:
AFTER 2300    -ZHU/ZFW MIT EXPECTED
AFTER 2300    -ZHU/ZTL MIT EXPECTED
AFTER 2300    -ZHU/ZJX MIT EXPECTED
AFTER 2300    -ZHU/ZME MIT EXPECTED
AFTER 2300    -ZHU/ZAB MIT EXPECTED
AFTER 0000    -ZHU/ZFW ROUTE RQD POSSIBLE
DCC STAFFING:
DCC NATIONAL OPERATIONS MANAGER (NOM): SHANE O'NEILL (SO)
DCC OPERATIONS PLANNER: SHANE O'NEILL (SO)
23/2300 - 24/0300
23/06/23 22:30</t>
  </si>
  <si>
    <t>Shane O | ZTL C3 ï¿½ 06/23/2023 18:30</t>
  </si>
  <si>
    <t>ZHU/ZFW/ZME/ZJX/ZAB</t>
  </si>
  <si>
    <t>vATCSCC ADVZY 002 DCC 06/23/2023 TEXAS HOTLINE_FYI
EVENT TIME: 23/2300 - 24/0300
CONSTRAINED FACILITIES: ZHU, ZFW, ZME, ZTL, ZJX, ZAB
THE TEXAS HOTLINE IS BEING ACTIVATED TO ADDRESS VOLUME IN HOUSTON. THE LOCATION IS THE VATUSA TEAMSPEAK, TEXAS HOTLINE, (ts.vatusa.net) NO PIN. PARTICIPATION IS MANDATORY FOR ZHU/ZFW/ZME/ZJX/ZAB. PARTICIPATION IS STRONGLY ENCOURAGED FOR ZTL. AFFECTED MAJOR UNDERLYING FACILITIES ARE STRONGLY ENCOURAGED TO ATTEND. ALL OTHER PARTICIPANTS ARE WELCOME TO JOIN. PLEASE MESSAGE THE NOM, SHANE O'NEILL (SO), IF YOU HAVE ISSUES OR
QUESTIONS.
232300-240300
23/06/23 22:35</t>
  </si>
  <si>
    <t>(Internal) ZFW</t>
  </si>
  <si>
    <t>vATCSCC ADVZY 001 IAH/ZHU 06/24/2023 CDM GROUND STOP
CTL ELEMENT: IAH
ELEMENT TYPE: APT
ADL TIME: 0115Z
GROUND STOP PERIOD: 24/0115Z - 24/0145Z
CUMULATIVE PROGRAM PERIOD: 24/0115Z - 24/0145Z
FLT INCL: ALL FLIGHTS
DEP FACILITIES INCLUDED: (Internal) ZFW
NEW TOTAL, MAXIMUM, AVERAGE DELAYS: 
PROBABILITY OF EXTENSION: MEDIUM
IMPACTING CONDITION: VOLUME / VOLUME
COMMENTS: HOLDING OVER I90 NW GATE AT ZFW BOUNDARY
240115-240145
23/06/24 01:15</t>
  </si>
  <si>
    <t>Jeremy P | ZNY C1 ï¿½ 06/23/2023 21:16</t>
  </si>
  <si>
    <t>vATCSCC ADVZY 002 IAH/ZHU 06/24/2023 CDM GS CNX
CTL ELEMENT: IAH
ELEMENT TYPE: APT
ADL TIME: 0126Z
GS CNX PERIOD: 24/0115Z - 24/0125Z
240115-240125
23/06/24 01:26</t>
  </si>
  <si>
    <t>Jeremy P | ZNY C1 ï¿½ 06/23/2023 21:27</t>
  </si>
  <si>
    <t>vATCSCC ADVZY 003 DCC 06/23/2023 TEXAS HOTLINE_FYI
EVENT TIME: 23/2300 - 24/0300
CONSTRAINED FACILITIES: ZHU
THE TEXAS HOTLINE IS TERMINATED. 
23/06/24 03:00</t>
  </si>
  <si>
    <t>Shane O | ZTL C3 ï¿½ 06/24/2023 00:45</t>
  </si>
  <si>
    <t>DC</t>
  </si>
  <si>
    <t>ZDC/ZNY/ZOB/ZBW/ZID/ZJX/ZTL/PCT</t>
  </si>
  <si>
    <t>vATCSCC ADVZY 06/30/2023 DC METRO HOTLINE_FYI</t>
  </si>
  <si>
    <t>vATCSCC ADVZY 06/30/2023 DC METRO HOTLINE_FYI
EVENT TIME: 30/2237 - 01/0300
CONSTRAINED FACILITIES: ZDC
THE DC METRO HOTLINE IS BEING ACTIVATED TO ADDRESS VOLUME / 
STAFFING IN THE EAST COAST. THE LOCATION IS THE VATUSA TeamSpeak, 
DC METRO HOTLINE, (ts.vatusa.net). PARTICIPATION IS MANDATORY FOR 
ZDC/ZNY/ZOB/ZBW/ZID/ZJX/ZTL/PCT. AFFECTED MAJOR UNDERLYING 
FACILITIES ARE STRONGLY ENCOURAGED TO ATTEND. ALL OTHER 
PARTICIPANTS ARE WELCOME TO JOIN. PLEASE MESSAGE THE NOM IF YOU 
HAVE ISSUES OR QUESTIONS.
/HP/
302237 - 010300
23/06/30 22:06</t>
  </si>
  <si>
    <t>Jeremy P | ZNY C1 ï¿½ 06/30/2023 18:39</t>
  </si>
  <si>
    <t>ZNY JET DEPARTURES TO KDCA</t>
  </si>
  <si>
    <t>vATCSCC ADVZY 002 DCC 06/30/2023 ROUTE RQD /FL
NAME: JFK_TO_DCA
CONSTRAINED AREA: ZNY
REASON: VOLUME / VOLUME
INCLUDE TRAFFIC: ZNY JET DEPARTURES TO KDCA
FACILITIES INCLUDED: JFK JETS
FLIGHT STATUS: ALL_FLIGHTS
VALID: ETD 302300 TO 010300
PROBABILITY OF EXTENSION: LOW
REMARKS: 
ASSOCIATED RESTRICTIONS: SEE NTML FOR RESTRICTIONS
MODIFICATIONS:
ROUTES: 
ORIG       DEST    ROUTE
----       ----    -----
JFK        DCA     &gt;RBV Q430 COPES Q75 MXE&lt; CLIPR2
TMI ID: RRDCC002
302300 - 010300
23/06/30 22:30</t>
  </si>
  <si>
    <t>Alex Y | ZNY I1 ï¿½ 06/30/2023 18:48</t>
  </si>
  <si>
    <t>ZJX/ZTL/ZME/ZMA/ZKC/ZFW/ZHU DEPARTURES TO</t>
  </si>
  <si>
    <t>vATCSCC ADVZY 003 DCC 06/30/2023 ROUTE RMD
NAME: FLORIDA_TO_NE_3_PARTIAL
IMPACTED AREA: ZDC
REASON: VOLUME / VOLUME
INCLUDE TRAFFIC: ZJX/ZTL/ZME/ZMA/ZKC/ZFW/ZHU DEPARTURES TO 
                 KEWR/KJFK/KPHL/KBDL/KBOS/KPVD/KTEB/KLGA
VALID: ETD 302346 TO 010200
FACILITIES INCLUDED: ZBW/ZNY/ZDC/ZOB/ZID/ZTL/ZJX/ZMA/ZHU/ZFW/ZKC/ZAU
PROBABILITY OF EXTENSION: LOW
REMARKS: THIS ROUTE IS OPTIONAL FOR TRAFFIC LANDING IN THE 
         NORTHEAST. ROUTES AVOID ZDC.
ASSOCIATED RESTRICTIONS: 
MODIFICATIONS: REMOVED DCMETS.
ROUTE: 
ORIG           DEST    ROUTE
----           ----    -----
ZMA ZTL ZJX    KPHL    SPA J83 APE JST BOJID3
ZFW ZHU ZKC    KPHL    JOT J146 WOOST J34 DJB EWC JST BOJID3
ZFW ZHU ZKC    KTEB    JOT ELX SVM J70 JHW LVZ4
ZFW ZHU ZKC    KLGA    JOT J146 ETG MIP4
ZFW ZHU ZKC    KEWR    JOT ELX CRL J584 SLT FQM3
ZFW ZHU ZKC    KJFK    JOT ELX SVM J70 LVZ LENDY8
ZHU ZME ZID    KTEB    ROD KLYNE Q29 JHW LVZ4
ZHU ZME ZID    KLGA    ROD KLYNE Q29 WWSHR TEESY J146 ETG MIP4
ZHU ZME ZID    KEWR    ROD KLYNE Q29 DORET J584 SLT FQM3
ZHU ZME ZID    KJFK    ROD KLYNE Q29 JHW J70 LVZ LENDY8
ZHU ZME ZID    KBDL    ROD KLYNE Q29 JHW Q82 MEMMS WILET STELA1
ZHU ZME ZID    KBOS    ROD KLYNE Q29 JHW Q82 PONCT JFUND2
ZHU ZME ZID    KPVD    ROD KLYNE Q29 JHW Q82 MEMMS HINGZ WIPOR3
TMI ID: RRDCC003
302346-010200
23/06/30 23:46</t>
  </si>
  <si>
    <t>Jeremy P | ZNY C1 ï¿½ 06/30/2023 19:48</t>
  </si>
  <si>
    <t>(1stTier) ZDC ZBW ZNY ZOB ZID ZTL ZJX</t>
  </si>
  <si>
    <t>vATCSCC ADVZY 004 DCA/ZDC 06/30/2023 CDM GROUND STOP
CTL ELEMENT: DCA
ELEMENT TYPE: APT
ADL TIME: 2356Z
GROUND STOP PERIOD: 30/2356Z - 01/0030ZZ
CUMULATIVE PROGRAM PERIOD: 30/2356Z - 01/0030ZZ
FLT INCL: ALL FLIGHTS
DEP FACILITIES INCLUDED: (1stTier) ZDC ZBW ZNY ZOB ZID ZTL ZJX
PROBABILITY OF EXTENSION: MEDIUM
IMPACTING CONDITION: VOLUME / VOLUME
COMMENTS: EXPECT UPDATE PRIOR TO 0030Z. /HP/ EXPECT EDCTS
          COMING OUT OF THE STOPS.
302356-010030
23/06/30 23:56</t>
  </si>
  <si>
    <t>Jeremy P | ZNY C1 ï¿½ 06/30/2023 19:57</t>
  </si>
  <si>
    <t>(Manual) ZDC ZBW ZOB ZID ZTL ZJX</t>
  </si>
  <si>
    <t>vATCSCC ADVZY 001 DCA/ZDC 07/01/2023 CDM GROUND STOP
CTL ELEMENT: DCA
ELEMENT TYPE: APT
ADL TIME: 0014Z
GROUND STOP PERIOD: 01/0014Z - 01/0030ZZ
CUMULATIVE PROGRAM PERIOD: 01/0014Z - 01/0030ZZ
FLT INCL: ALL FLIGHTS
DEP FACILITIES INCLUDED: (Manual) ZDC ZBW ZOB ZID ZTL ZJX
PROBABILITY OF EXTENSION: MEDIUM
IMPACTING CONDITION: VOLUME / VOLUME
COMMENTS: REMOVES ZNY
010014-010030
23/07/01 00:14</t>
  </si>
  <si>
    <t>Jeremy P | ZNY C1 ï¿½ 06/30/2023 20:15</t>
  </si>
  <si>
    <t>(Manual) ZDC ZBW ZOB ZID</t>
  </si>
  <si>
    <t>vATCSCC ADVZY 002 DCA/ZDC 07/01/2023 CDM GROUND STOP
CTL ELEMENT: DCA
ELEMENT TYPE: APT
ADL TIME: 0017Z
GROUND STOP PERIOD: 01/0017Z - 01/0030ZZ
CUMULATIVE PROGRAM PERIOD: 01/0017Z - 01/0030ZZ
FLT INCL: ALL FLIGHTS
DEP FACILITIES INCLUDED: (Manual) ZDC ZBW ZOB ZID
PROBABILITY OF EXTENSION: MEDIUM
IMPACTING CONDITION: VOLUME / VOLUME
COMMENTS: REMOVES ZNY, ZJX, &amp; ZTL (-CLT). CLT STILL IN THE GS.
          EXPECT EDCTS OUT OF ATL.
010017-010030
23/07/01 00:17</t>
  </si>
  <si>
    <t>vATCSCC ADVZY 003 DCA/ZDC 07/01/2023 CDM GS CNX
CTL ELEMENT: DCA
ELEMENT TYPE: APT
ADL TIME: 0024Z
GS CNX PERIOD: 30/2356Z - 01/0021Z
COMMENTS: PLEASE UTILIZE TBM (REQUEST EDCTS) FOR KPHL, ZOB, ZID, &amp; 
          ZTL (-ATL) DEPARTURES TO DCA. ALL OTHER FACILITIES EXPECT
          30MIT PER STREAM INTO DCA.
302356-010021
23/07/01 00:24</t>
  </si>
  <si>
    <t>Jeremy P | ZNY C1 ï¿½ 06/30/2023 20:25</t>
  </si>
  <si>
    <t>(Manual) ZJX ZTL</t>
  </si>
  <si>
    <t>vATCSCC ADVZY 004 DCA/ZDC 07/01/2023 CDM GROUND STOP
CTL ELEMENT: DCA
ELEMENT TYPE: APT
ADL TIME: 0054Z
GROUND STOP PERIOD: 01/0050Z - 01/0120Z
CUMULATIVE PROGRAM PERIOD: 01/0050Z - 01/0120Z
FLT INCL: ALL FLIGHTS
DEP FACILITIES INCLUDED: (Manual) ZJX ZTL
PROBABILITY OF EXTENSION: MEDIUM
IMPACTING CONDITION: VOLUME / VOLUME
COMMENTS: ONLY INCLUDES CLT FOR ZTL.
010050-010120
23/07/01 00:54</t>
  </si>
  <si>
    <t>Jeremy P | ZNY C1 ï¿½ 06/30/2023 20:55</t>
  </si>
  <si>
    <t>Jeremy P | ZNY C1 ï¿½ 06/30/2023 21:19</t>
  </si>
  <si>
    <t>ZJX DEPARTURES TO KDCA/KBWI</t>
  </si>
  <si>
    <t>vATCSCC ADVZY 006 DCC 07/01/2023 ROUTE RQD
NAME: ZJX_TO_DC
IMPACTED AREA: ZDC
REASON: VOLUME / VOLUME
INCLUDE TRAFFIC: ZJX DEPARTURES TO KDCA/KBWI
VALID: ETD 010123 TO 01/0300
FACILITIES INCLUDED: ZJX/ZDC
PROBABILITY OF EXTENSION: LOW
REMARKS: REROUTE ALL AIRBORNE &amp; GROUND TFC VIA THESE ROUTES.
ASSOCIATED RESTRICTIONS: 
MODIFICATIONS: MRPIT Q409 -&gt; SARKY NUTZE
ROUTE: 
ORIG    DEST    ROUTE
----    ----    -----
ZJX     KDCA    &gt;SARKY NUTZE TRPOD LAFLN&lt; DEALE3
ZJX     KBWI    &gt;SARKY NUTZE TRPOD LAFLN&lt; MIIDY2
TMI ID: RRDCC006
010123-01/0300
23/07/01 01:23</t>
  </si>
  <si>
    <t>(Internal) ZNY</t>
  </si>
  <si>
    <t>vATCSCC ADVZY 007 DCA/ZDC 07/01/2023 CDM GROUND STOP
CTL ELEMENT: DCA
ELEMENT TYPE: APT
ADL TIME: 0144Z
GROUND STOP PERIOD: 01/0144Z - 01/0214Z
CUMULATIVE PROGRAM PERIOD: 01/0144Z - 01/0214Z
FLT INCL: ALL FLIGHTS
DEP FACILITIES INCLUDED: (Internal) ZNY
PROBABILITY OF EXTENSION: MEDIUM
IMPACTING CONDITION: VOLUME / VOLUME
COMMENTS: 
010144-010214
23/07/01 01:44</t>
  </si>
  <si>
    <t>Jeremy P | ZNY C1 ï¿½ 06/30/2023 21:45</t>
  </si>
  <si>
    <t>vATCSCC ADVZY 008 DCA/ZDC 07/01/2023 CDM GROUND STOP
CTL ELEMENT: DCA
ELEMENT TYPE: APT
ADL TIME: 0159Z
GROUND STOP PERIOD: 01/0144Z - 01/0300Z
CUMULATIVE PROGRAM PERIOD: 01/0144Z - 01/0300Z
FLT INCL: ALL FLIGHTS
DEP FACILITIES INCLUDED: (Internal) ZNY
PROBABILITY OF EXTENSION: MEDIUM
IMPACTING CONDITION: VOLUME / VOLUME
COMMENTS: GS EXTENDED DUE TO SECTOR SATURATION.
010144-010300
23/07/01 01:59</t>
  </si>
  <si>
    <t>Jeremy P | ZNY C1 ï¿½ 06/30/2023 21:59</t>
  </si>
  <si>
    <t>Jaden H | ZAE ï¿½ 06/30/2023 22:31</t>
  </si>
  <si>
    <t>ZAB DEPARTURES TO DEN</t>
  </si>
  <si>
    <t>vATCSCC ADVZY 001 DCC 07/8/2023 ROUTE RQD
NAME: ZAB_to_DEN
IMPACTED AREA: ZDV
REASON: VOLUME / VOLUME
INCLUDE TRAFFIC: ZAB DEPARTURES TO DEN
VALID: ETD 080055 TO 080400
FACILITIES INCLUDED: ZAB
PROBABILITY OF EXTENSION: LOW
REMARKS: REROUTE ALL AIRBORNE &amp; GROUND TFC VIA THESE ROUTES.
ASSOCIATED RESTRICTIONS: SEE NTML FOR MIT FOR THIS ROUTE
ROUTE: 
ORIG    DEST    ROUTE
----    ----    -----
ZAB     KDEN    &gt;ZIGEE&lt; NIIXX3
TMI ID: RRDCC001
08/0055-08/0400
23/07/08 00:56</t>
  </si>
  <si>
    <t>vATCSCC ADVZY 001 DCC 07/08/2023 ROUTE REQ /FL
NAME: ZBW_TO_PHL
CONSTRAINED AREA: ZNY/ZDC/PHL
REASON: VOLUME / VOLUME
INCLUDE TRAFFIC: ZBW DEPARTURES TO KPHL
FACILITIES INCLUDED: ZBW
FLIGHT STATUS: ALL_FLIGHTS
VALID: ETD 082200 TO 090300
PROBABILITY OF EXTENSION: LOW
REMARKS: NO ZBW TO KPHL VIA Q439
ASSOCIATED RESTRICTIONS: SEE NTML FOR RESTRICTIONS
MODIFICATIONS: 
ROUTES: 
ORIG       DEST    ROUTE
----       ----    -----
BOS        PHL     REVSS5 &gt;REVSS CTR DNY&lt; SPUDS5
BDL        PHL     &gt;CTR DNY&lt; SPUDS5
PWM        PHL     HSKEL3 &gt;BAUER ALB DNY&lt; SPUDS5
ZBW        PHL     &gt;DNY&lt; SPUDS5
-BOS -BDL
-PWM
TMI ID: RRDCC001
08/2200 - 09/0300
23/07/08 17:52</t>
  </si>
  <si>
    <t>Cameron P | ZBW EC ï¿½ 07/08/2023 13:52</t>
  </si>
  <si>
    <t>vATCSCC ADVZY 002 DCC 07/08/2023 NY_METRO_HOTLINE_FYI
EVENT TIME: 08/2300 - 08/0300
CONSTRAINED FACILITIES: ZNY
THE NY METRO HOTLINE IS BEING ACTIVATED TO ADDRESS VOLUME IN
THE EAST COAST. THE LOCATION IS THE VATUSA TEAMSPEAK, NY METRO HOTLINE,
(ts.vatusa.net). PARTICIPATION IS MANDATORY
FOR ZNY/ZBW/ZDC/ZOB. AFFECTED MAJOR UNDERLYING
FACILITIES ARE STRONGLY ENCOURAGED TO ATTEND. ALL OTHER PARTICIPANTS
ARE WELCOME TO JOIN. PLEASE MESSAGE THE NOM IF YOU HAVE ISSUES OR
QUESTIONS.
082300 - 090300
23/07/08 22:25</t>
  </si>
  <si>
    <t>Alex Y | ZNY I1 ï¿½ 07/08/2023 18:26</t>
  </si>
  <si>
    <t>vATCSCC ADVZY 03 DCC 07/09/2023 NY_METRO_HOTLINE_FYI
EVENT TIME: 08/2300 - 08/0300
CONSTRAINED FACILITIES: ZNY
THE NY METRO HOTLINE IS NOW TERMINATED.
082300 - 090300
23/07/09 01:52</t>
  </si>
  <si>
    <t>Alex Y | ZNY I1 ï¿½ 07/08/2023 21:52</t>
  </si>
  <si>
    <t>vATCSCC ADVZY 001 DCC 07/16/2023 ROUTE REQ /FL
NAME: ZBW_TO_PHL
CONSTRAINED AREA: ZNY/ZDC/PHL
REASON: WEATHER / VOLUME
INCLUDE TRAFFIC: ZBW DEPARTURES TO KPHL
FACILITIES INCLUDED: ZBW
FLIGHT STATUS: ALL_FLIGHTS
VALID: ETD 161600 TO 162000
PROBABILITY OF EXTENSION: LOW
REMARKS: NO ZBW TO KPHL VIA Q439
ASSOCIATED RESTRICTIONS: SEE NTML FOR RESTRICTIONS
MODIFICATIONS: 
ROUTES: 
ORIG       DEST    ROUTE
----       ----    -----
BOS        PHL     REVSS5 &gt;REVSS CTR DNY&lt; SPUDS5
BDL        PHL     &gt;CTR DNY&lt; SPUDS5
PWM        PHL     HSKEL3 &gt;BAUER ALB DNY&lt; SPUDS5
ZBW        PHL     &gt;DNY&lt; SPUDS5
-BOS -BDL
-PWM
TMI ID: RRDCC001
16/1600 - 16/2000
23/07/16 15:25</t>
  </si>
  <si>
    <t>Cameron P | ZBW EC ï¿½ 07/16/2023 11:25</t>
  </si>
  <si>
    <t>vATCSCC ADVZY 001 DCC 07/21/2023 OPERATIONS PLAN
EVENT TIME: 21/1921 AND LATER
____________________________________________________________________
SUMMER SIZZLE 2023 KDFW/KDAL FNO STARTS AT 2300Z AND IS EXPECTED TO BE IMPACTED BY VOLUME.  
--- THE OPERATION GOALS ARE TO MANAGE DFW/DAL AIRPORT OPERATIONS TO KEEP DEPARTURE AND 
    AIRBORNE DELAYS TO LESS THAN 30 MINUTES. ZHU/IAH CONSTRAINTS EXPECTED.
--- NO WX IMPACTS EXPECTED WITH VMC CONDITIONS AND NORTH FLOW
____________________________________________________________________
TERMINAL CONSTRAINTS:
NONE
TERMINAL ACTIVE:
NONE
TERMINAL PLANNED:
AFTER 0100 - DFW GROUND STOP POSSIBLE
AFTER 0100 - DAL GROUND STOP POSSIBLE
ENROUTE CONSTRAINTS:
NONE
ENROUTE ACTIVE:
NONE
ENROUTE PLANNED:
AFTER 2300     - ZFW/ZHU MIT EXPECTED 
AFTER 2300     - ZFW/ZME MIT EXPECTED
AFTER 2300     - ZFW/ZKC MIT EXPECTED
KNOWN GROUP FLIGHTS:
NONE
DCC STAFFING:
NATIONAL OPERATIONS MANAGER (NOM): MATT BROMBACK (MB)
DCC OPERATIONS PLANNER: MATT BROMBACK (MB)
21/1921 AND LATER
23/07/21 19:21</t>
  </si>
  <si>
    <t>Matt B | ZJX C3 ï¿½ 07/21/2023 15:21</t>
  </si>
  <si>
    <t>ZFW/ZHU/ZME/ZKC/ZAB***</t>
  </si>
  <si>
    <t>vATCSCC ADVZY 002 DCC 07/21/2023 TEXAS HOTLINE_FYI
EVENT TIME: 21/2300 - 22/0300
CONSTRAINED FACILITIES: ZFW
THE TEXAS HOTLINE IS BEING ACTIVATED TO ADDRESS VOLUME IN ZFW. 
THE LOCATION IS THE VATUSA TEAMSPEAK, TEXAS HOTLINE, 
(TS.VATUSA.NET), NO PIN. PARTICIPATION IS MANDATORY FOR ZFW/ZHU/ZME/ZKC/ZAB***
RECOMMENDED ZTL/ZDV. 
AFFECTED MAJOR UNDERLYING FACILITIES ARE STRONGLY ENCOURAGED TO 
ATTEND. ALL OTHER PARTICIPANTS ARE WELCOME TO JOIN. PLEASE MESSAGE 
NOM - MB IF YOU HAVE ISSUES OR QUESTIONS.
212300 - 220300
23/07/21 22:33</t>
  </si>
  <si>
    <t>Matt B | ZJX C3 ï¿½ 07/21/2023 19:00</t>
  </si>
  <si>
    <t>vATCSCC ADVZY 002 DCC 07/22/2023 TEXAS HOTLINE_FYI
EVENT TIME: 21/2300 - 22/0300
CONSTRAINED FACILITIES: ZFW
THE TEXAS HOTLINE IS NOW TERMINATED. 
212300 - 220300
23/07/22 03:00</t>
  </si>
  <si>
    <t>Matt B | ZJX C3 ï¿½ 07/21/2023 23:00</t>
  </si>
  <si>
    <t>vATCSCC ADVZY 001 DCC 07/22/2023 OPERATIONS PLAN
EVENT TIME: 22/2200 AND LATER
____________________________________________________________________
THE CITY IN THE FOREST ZTL LIVE STARTS AT 2200Z AND IS EXPECTED TO BE IMPACTED BY VOLUME.  
--- MANAGE ATL AIRPORT OPERATIONS TO KEEP DEPARTURE AND 
    AIRBORNE DELAYS TO LESS THAN 30 MINUTES.
--- MANAGE INTERNAL AND 1ST TIER METERING OPERATIONS TO KEEP 
    DEPARTURE DELAYS TO LESS THAN 30 MINUTES WITHIN 800 NM OF        ATL.
--- PROACTIVELY ASSIGN RUNWAYS AND ARRIVAL SWAPS TO KEEP
    AIRBORNE HOLDING TO LESS THAN 5 AIRCRAFT.
--- NO WX IMPACTS EXPECTED WITH VMC CONDITIONS AND WEST FLOW
____________________________________________________________________
TERMINAL CONSTRAINTS:
CLT - TSTMS
TERMINAL ACTIVE:
NONE
TERMINAL PLANNED:
AFTER 2200    - A80 METERING/MIT POSSIBLE
AFTER 2300    - A80 METERING/MIT PROBABLE
AFTER 0000    - ATL GROUND STOP POSSIBLE
AFTER 0000    - CTL GROUND STOP POSSIBLE
ENROUTE CONSTRAINTS:
ZTL/ZJX/ZMA/ZME/ZHU - TSTMS
ENROUTE ACTIVE:
NONE
ENROUTE PLANNED:
AFTER 2200     - ATL TBM ZTL:ZTL,ZJX,ZME,ZDC
AFTER 2200     - ZTL/ZDC MIT EXPECTED 
AFTER 2200     - ZTL/ZJX MIT PROBABLE
AFTER 2300     - ZTL/ZME MIT POSSIBLE
AFTER 2300     - ZTL/ZID MIT POSSIBLE
AFTER 2300     - ZTL/ZHU MIT POSSIBLE
KNOWN GROUP FLIGHTS:
SOUTHWEST VIRTUAL DAL-ATL DEPARTURES BEGINNING AT 2300, UNK
DCC STAFFING:
NATIONAL OPERATIONS MANAGER (NOM): CAMERON PETERSON (PS)
DCC OPERATIONS PLANNER: SHANE O'NEILL (SO)
22/2200 - 23/0300
23/07/22 20:00</t>
  </si>
  <si>
    <t>Cameron P | ZBW EC ï¿½ 07/22/2023 16:00</t>
  </si>
  <si>
    <t>vATCSCC ADVZY 002 DCC 07/22/2023 ATLANTA HOTLINE_FYI
EVENT TIME: 22/2200 - 23/0300
CONSTRAINED FACILITIES: ZTL
THE ATLANTA HOTLINE IS BEING ACTIVATED TO ADDRESS VOLUME IN ZTL. THE LOCATION IS THE VATUSA TEAMSPEAK, ATLANTA HOTLINE, (TS.VATUSA.NET) NO PIN. PARTICIPATION IS MANDATORY FOR ZTL,ZJX,ZDC,ZME. PARTICIPATION IS ENCOURAGED FOR ZHU,ZNY. AFFECTED MAJOR UNDERLYING FACILITIES ARE STRONGLY ENCOURAGED TO ATTEND. ALL OTHER PARTICIPANTS ARE WELCOME TO JOIN. CAMERON PETERSON (PS) IS THE ACTING NOM. PLEASE MESSAGE SO IF YOU HAVE ISSUES OR QUESTIONS.
222200 - 230300
23/07/22 21:40</t>
  </si>
  <si>
    <t>Cameron P | ZBW EC ï¿½ 07/22/2023 17:40</t>
  </si>
  <si>
    <t>vATCSCC ADVZY 001 DCC 07/23/2023 ATLANTA HOTLINE_FYI
EVENT TIME: 22/2200 - 23/0300
CONSTRAINED FACILITIES: ZTL
THE ATLANTA HOTLINE IS NOW TERMINATED. 
222200 - 230300
23/07/232 02:27</t>
  </si>
  <si>
    <t>Cameron P | ZBW EC ï¿½ 07/22/2023 22:27</t>
  </si>
  <si>
    <t>ZME/KBNA DEPARTURES TO KCVG</t>
  </si>
  <si>
    <t>vATCSCC ADVZY 001 DCC 08/04/2023 ROUTE REQ /FL
NAME: BNA_TO_CVG
CONSTRAINED AREA: ZID/KCVG
REASON: VOLUME/VOLUME
INCLUDE TRAFFIC: ZME/KBNA DEPARTURES TO KCVG
FACILITIES INCLUDED: ZME/KBNA JETS
FLIGHT STATUS: ALL_FLIGHTS
VALID: ETD 042300 TO 050300
PROBABILITY OF EXTENSION: LOW
REMARKS: 
ASSOCIATED RESTRICTIONS: SEE NTML FOR RESTRICTIONS
MODIFICATIONS: 
ROUTES: 
ORIG       DEST    ROUTE
----       ----    -----
BNA        CVG     &gt;JRICO&lt; SARGO3
MQY        CVG     &gt;JRICO&lt; SARGO3
JWN        CVG     &gt;JRICO&lt; SARGO3
TMI ID: RRDCC001
04/2300 - 05/0300
23/08/04 21:20</t>
  </si>
  <si>
    <t>Cameron P | ZBW EC ï¿½ 08/04/2023 17:20</t>
  </si>
  <si>
    <t>ZID/KCVG DEPARTURES TO KBNA</t>
  </si>
  <si>
    <t>vATCSCC ADVZY 002 DCC 08/04/2023 ROUTE REQ /FL
NAME: CVG_TO_BNA
CONSTRAINED AREA: ZME/KBNA
REASON: VOLUME/VOLUME
INCLUDE TRAFFIC: ZID/KCVG DEPARTURES TO KBNA
FACILITIES INCLUDED: ZID/KCVG JETS
FLIGHT STATUS: ALL_FLIGHTS
VALID: ETD 042300 TO 050300
PROBABILITY OF EXTENSION: LOW
REMARKS: 
ASSOCIATED RESTRICTIONS: SEE NTML FOR RESTRICTIONS
MODIFICATIONS: 
ROUTES: 
ORIG       DEST    ROUTE
----       ----    -----
CVG        BNA     &gt;FORKS&lt; PASLY4
LUK        BNA     &gt;FORKS&lt; PASLY4
TMI ID: RRDCC002
04/2300 - 05/0300
23/08/04 21:20</t>
  </si>
  <si>
    <t>ZLA DEPARTURES TO KPHX</t>
  </si>
  <si>
    <t>vATCSCC ADVZY 001 DCC 09/01/2023 FCA RQD
NAME: ZLA_TO_PHX
IMPACTED AREA: ZAB
REASON: WEATHER / TSTMS
INCLUDE TRAFFIC: ZLA DEPARTURES TO KPHX
VALID: ETD 012015 TO 020400
FACILITIES INCLUDED: ZLA/ZAB
PROBABILITY OF EXTENSION: LOW
REMARKS: SEE NTML FOR MIT RESTRICTIONS.
ASSOCIATED RESTRICTIONS: 
MODIFICATIONS: 
ROUTE: 
ORIG    DEST    ROUTE
----    ----    -----
ZLA     KPHX    &gt;HEC PRFUM WOTRO&lt; BRUSR1
TMI ID: RRDCC001
012015-020400
23/09/01 21:58
Image</t>
  </si>
  <si>
    <t>Jeremy P | ZNY C1 ï¿½ 09/01/2023 17:59</t>
  </si>
  <si>
    <t>ZOA DEPARTURES TO KPHX</t>
  </si>
  <si>
    <t>vATCSCC ADVZY 002 DCC 09/01/2023 FCA RQD
NAME: ZOA_TO_PHX
IMPACTED AREA: ZAB
REASON: WEATHER / TSTMS
INCLUDE TRAFFIC: ZOA DEPARTURES TO KPHX
VALID: ETD 012015 TO 020400
FACILITIES INCLUDED: ZOA/ZLA/ZAB
PROBABILITY OF EXTENSION: LOW
REMARKS: SEE NTML FOR MIT RESTRICTIONS.
ASSOCIATED RESTRICTIONS: 
MODIFICATIONS: 
ROUTE: 
ORIG    DEST    ROUTE
----    ----    -----
ZOA     KPHX    &gt;BTY J92 BLD PRFUM WOTRO&lt; BRUSR1
TMI ID: RRDCC002
012015-020400
23/09/01 22:00
Image</t>
  </si>
  <si>
    <t>vATCSCC ADVZY 003 DCC 09/01/2023 OPERATIONS PLAN
EVENT TIME: 01/2359 - 02/0400
____________________________________________________________________
BRAVOS BY THE BEACH FNO IS SCHEDULED TO START AT 2359Z. HERE ARE 
THE OPERATIONAL GOALS:
- MANAGE EVENT AIRPORT OPERATIONS TO KEEP LAX DEPARTURE AND 
  AIRBORNE ARRIVAL DELAYS TO LESS THAN 30 MINUTES.
- MANAGE EVENT AIRPORT OPERATIONS TO KEEP SAN DEPARTURE DELAYS TO 
  LESS THAN 45 MINUTES AND AIRBORNE ARRIVAL DELAYS TO LESS THAN 30 
  MINUTES.
- MANAGE TIER 1 AIRFIELDS TO KEEP DEPPARTURE DELAYS TO LESS THAN 
  30 MINUTES.
____________________________________________________________________
TERMINAL ACTIVE:
NONE
TERMINAL PLANNED:
AFTER 0000    -SCT/NCT/PHX/L30 CFR/METERING EXPECTED
AFTER 0000    -LAX/LAS GS POSSIBLE
AFTER 0000    -SAN GS PROBABLE
TERMINAL CONSTRAINTS:
UNTIL 0100    -NCT RA/DZ
AFTER 0200    -SCT CIGS
UNTIL 0400    -SCT/L30 STAFFING
UNTIL 0700    -LAS VCTS/TSRA
AFTER 0100    -NCT CIGS/VIS
ENROUTE ACTIVE:
UNTIL 0400    -FCAZLA:ZLA_TO_PHX
UNTIL 0400    -FCAZOA:ZOA_TO_PHX
ENROUTE PLANNED:
AFTER 0000    -ZLA/ZAB SWAP/CDR POSSIBLE
AFTER 0000    -ZLA ARRIVAL ROUTES POSSIBLE
ENROUTE CONSTRAINTS:
UNTIL 0400    -ZLA/ZOA/ZAB WX/TSTMS
ATC STATUS:
NONE
DCC STAFFING:
NATIONAL OPERATIONS MANAGER (NOM): JEREMY PETERSON (HP)
NATIONAL TRAFFIC MANAGEMENT OFFICER (NTMO): TIMOTHY MAKAROV (TX)
012359-020400
23/09/01 22:03</t>
  </si>
  <si>
    <t>vATCSCC ADVZY 09/01/2023 WEST COAST HOTLINE_FYI</t>
  </si>
  <si>
    <t>vATCSCC ADVZY 09/01/2023 WEST COAST HOTLINE_FYI
EVENT TIME: 01/2327 - 02/0400
CONSTRAINED FACILITIES: SOCAL
THE WEST COAST HOTLINE IS BEING ACTIVATED TO ADDRESS VOLUME &amp; 
WEATHER IN LA BASIN. THE LOCATION IS THE VATUSA TeamSpeak, WEST 
COAST HOTLINE, (ts.vatusa.net), NO PIN. PARTICIPATION IS 
MANDATORY FOR ZLA/ZOA/ZAB/ZLC/ZDV/SCT. AFFECTED MAJOR UNDERLYING 
FACILITIES ARE STRONGLY ENCOURAGED TO ATTEND. ALL OTHER 
PARTICIPANTS ARE WELCOME TO JOIN. PLEASE MESSAGE THE NOM IF YOU 
HAVE ISSUES OR QUESTIONS.
/HP/
012327 - 020400
23/09/01 23:29</t>
  </si>
  <si>
    <t>Jeremy P | ZNY C1 ï¿½ 09/01/2023 19:29</t>
  </si>
  <si>
    <t>(Manual) ZLA ZAB ZLC ZDV</t>
  </si>
  <si>
    <t>vATCSCC ADVZY 001 SAN/ZLA 09/02/2023 CDM GROUND STOP
CTL ELEMENT: SAN
ELEMENT TYPE: APT
ADL TIME: 0037Z
GROUND STOP PERIOD: 02/0037Z - 02/0110Z
CUMULATIVE PROGRAM PERIOD: 02/0037Z - 02/0110Z
FLT INCL: ALL FLIGHTS
DEP FACILITIES INCLUDED: (Manual) ZLA ZAB ZLC ZDV
CURRENT TOTAL, MAXIMUM, AVERAGE DELAYS: 0/0/0
PROBABILITY OF EXTENSION: MEDIUM
IMPACTING CONDITION: VOLUME / VOLUME
COMMENTS: TIER 1 EXCEPT FOR ZOA
020037-020110
23/09/02 00:37</t>
  </si>
  <si>
    <t>Jeremy P | ZNY C1 ï¿½ 09/01/2023 20:38</t>
  </si>
  <si>
    <t>(Manual) ZLA ZOA ZSE ZLC</t>
  </si>
  <si>
    <t>vATCSCC ADVZY 002 SAN/ZLA 09/02/2023 CDM GROUND STOP
CTL ELEMENT: SAN
ELEMENT TYPE: APT
ADL TIME: 0101Z
GROUND STOP PERIOD: 02/0101Z - 02/0200Z
CUMULATIVE PROGRAM PERIOD: 02/0101Z - 02/0200Z
FLT INCL: ALL FLIGHTS
DEP FACILITIES INCLUDED: (Manual) ZLA ZOA ZSE ZLC
PROBABILITY OF EXTENSION: HIGH
IMPACTING CONDITION: VOLUME / VOLUME
COMMENTS: ZDV &amp; ZAB REMOVED FROM STOP. ZOA &amp; ZSE ADDED.
020101-020200
23/09/02 01:01</t>
  </si>
  <si>
    <t>Jeremy P | ZNY C1 ï¿½ 09/01/2023 21:02</t>
  </si>
  <si>
    <t>SAN ARRIVAL DELAYS</t>
  </si>
  <si>
    <t>vATCSCC ADVZY 003 DCC 09/02/2023 SAN ARRIVAL DELAYS
VALID FOR 020110 THROUGH 020400
CONSTRAINED FACILITIES: ZLA
USERS CAN EXPECT AIRBORNE ARRIVAL DELAYS INTO THE SAN AIRPORT OF 
UP TO 30 MINUTES DUE TO COMPACTED DEMAND AND INTERNAL TRAFFIC. 
DEPARTURE DELAYS OF UP TO 2 HOURS ARE EXPECTED FOR THE NEXT 3 HOURS.
020110 - 020400
23/09/02 01:10</t>
  </si>
  <si>
    <t>Jeremy P | ZNY C1 ï¿½ 09/01/2023 21:11</t>
  </si>
  <si>
    <t>vATCSCC ADVZY 004 SAN/ZLA 09/02/2023 CDM GS CNX
CTL ELEMENT: SAN
ELEMENT TYPE: APT
ADL TIME: 0153Z
GS CNX PERIOD: 02/0037Z - 02/0153Z
USER UPDATES MUST BE RECEIVED BY: ALL FACILITIES RELEASED VIA MIT
RESTRICTIONS IN NTML.
020037-020153
23/09/02 01:53</t>
  </si>
  <si>
    <t>Jeremy P | ZNY C1 ï¿½ 09/01/2023 21:54</t>
  </si>
  <si>
    <t>vATCSCC ADVZY 005 DCC 09/02/2023 WEST COAST HOTLINE_FYI
EVENT TIME: 01/2359 - 02/0400
CONSTRAINED FACILITIES: SOCAL
THE WEST COAST HOTLINE IS NOW TERMINATED.
012359-020400
23/09/02 04:02</t>
  </si>
  <si>
    <t>Cameron P | ZBW EC ï¿½ 09/02/2023 00:01</t>
  </si>
  <si>
    <t>vATCSCC ADVZY 001 DCC 09/15/2023 OPERATIONS PLAN
EVENT TIME: 15/2300 - 16/0300
____________________________________________________________________
SEPTEMBER MADNESS FNO IS SCHEDULED TO START AT 2300Z. HERE ARE 
THE OPERATIONAL GOALS:
- MANAGE SFO &amp; SJC AIRPORT OPERATIONS TO KEEP DEPARTURE AND 
  AIRBORNE ARRIVAL DELAYS TO LESS THAN 30 MINUTES.
- MANAGE TIER 1 AIRFIELDS TO KEEP DEPPARTURE DELAYS TO LESS THAN 
  60 MINUTES.
____________________________________________________________________
TERMINAL ACTIVE:
UNTIL 0300    -NCT ACE/SUPPORT
TERMINAL PLANNED:
AFTER 2300    -NCT/SCT/L30 CFR/METERING EXPECTED
AFTER 0000    -SFO/SJC GS POSSIBLE
TERMINAL CONSTRAINTS:
NONE
ENROUTE ACTIVE:
UNTIL 2300    -ZOA ACE/SIPPORT
ENROUTE PLANNED:
AFTER 2300    -ZOA:ZLA/ZSE/ZLC MIT EXPECTED
AFTER 0100    -ZOA/ZLA SWAP/CDR POSSIBLE
ENROUTE CONSTRAINTS:
NONE
ATC STATUS:
NONE
DCC STAFFING:
NATIONAL OPERATIONS MANAGER (NOM): MATT WURZBACH (WH)
NATIONAL TRAFFIC MANAGEMENT OFFICER (NTMO): TIMOTHY MAKAROV (TX)
OPERATIONS PLANNER (OP) : CAMERON PETERSON (PS)
152300-160300
23/09/15 21:42</t>
  </si>
  <si>
    <t>Matthew W | ZBW C1 ï¿½ 09/15/2023 17:44</t>
  </si>
  <si>
    <t>ZOA,ZLA,ZLC,ZSE</t>
  </si>
  <si>
    <t>vATCSCC ADVZY 002 DCC 09/15/2023 WEST COAST HOTLINE_FYI
EVENT TIME: 22/2300 - 23/0300
CONSTRAINED FACILITIES: ZOA
THE WEST COAST HOTLINE IS BEING ACTIVATED AT 2245Z TO ADDRESS VOLUME IN ZOA. THE LOCATION IS THE VATUSA TEAMSPEAK, WEST COAST HOTLINE, (TS.VATUSA.NET) NO PIN. PARTICIPATION IS MANDATORY FOR ZOA,ZLA,ZLC,ZSE. PARTICIPATION IS ENCOURAGED FOR ZAB,ZDV. AFFECTED MAJOR UNDERLYING FACILITIES ARE STRONGLY ENCOURAGED TO ATTEND. ALL OTHER PARTICIPANTS ARE WELCOME TO JOIN. MATT WURZBACH (WH) IS THE ACTING NOM. PLEASE MESSAGE SO IF YOU HAVE ISSUES OR QUESTIONS.
152300 - 160300
15/09/23 21:48</t>
  </si>
  <si>
    <t>vATCSCC ADVZY 003 SFO/ZOA 09/16/2023 CDM GROUND STOP
CTL ELEMENT: SFO
ELEMENT TYPE: APT
ADL TIME: 0030Z
GROUND STOP PERIOD: 15/0030Z - 15/0040Z
CUMULATIVE PROGRAM PERIOD: 15/0030Z - 15/0040Z
FLT INCL: (Manual) LAX
PROBABILITY OF EXTENSION: LOW
IMPACTING CONDITION: SECTOR SATURIZATION / NEW MIT
150030-150040
23/09/15 00:30</t>
  </si>
  <si>
    <t>Timothy M | ZTL I1 ï¿½ 09/15/2023 20:45</t>
  </si>
  <si>
    <t>vATCSCC ADVZY 004 SFO/ZOA 09/16/2023 CDM GROUND STOP
CTL ELEMENT: SFO
ELEMENT TYPE: APT
ADL TIME: 0053z
GROUND STOP PERIOD: 15/0053Z - 15/0110Z
CUMULATIVE PROGRAM PERIOD: 15/0053Z - 15/0110Z
FLT INCL: (Manual) ZSE
PROBABILITY OF EXTENSION: MEDIUM 
IMPACTING CONDITION: HOLDING
150053Z - 150110Z
23/09/15 00:53</t>
  </si>
  <si>
    <t>Timothy M | ZTL I1 ï¿½ 09/15/2023 20:58</t>
  </si>
  <si>
    <t>vATCSCC ADVZY 005 DCC 09/15/2023 WEST COAST HOTLINE_FYI
EVENT TIME: 15/2300 - 16/0300
CONSTRAINED FACILITIES: ZOA
THE WEST COAST HOTLINE IS NOW TERMINATED.
152300-160300
23/09/16 02:53</t>
  </si>
  <si>
    <t>Matthew W | ZBW C1 ï¿½ 09/15/2023 22:53</t>
  </si>
  <si>
    <t>ZJX/ZHU/KATL/KCLT DEPARTURES TO KMIA</t>
  </si>
  <si>
    <t>vATCSCC ADVZY 001 DCC 09/22/2023 ROUTE REQ /FL
NAME: ZJX_ZHU_ZTL_TO_MIA
CONSTRAINED AREA: ZJX/ZMA
REASON: VOLUME/VOLUME
INCLUDE TRAFFIC: ZJX/ZHU/KATL/KCLT DEPARTURES TO KMIA
FACILITIES INCLUDED: ZJX/ZHU/ZTL
FLIGHT STATUS: ALL_FLIGHTS
VALID: ETD 222200 TO 230300
PROBABILITY OF EXTENSION: LOW
REMARKS: 
ASSOCIATED RESTRICTIONS: SEE NTML FOR RESTRICTIONS.
MODIFICATIONS: 
ROUTES: 
ORIG       DEST    ROUTE
----       ----    -----
MCO        MIA     DDANY3&gt;DDANY&lt;CSTAL2
JAX        MIA     EXBOX2&gt;EXBOX DEBRL&lt;CSTAL2
ZJX        MIA     &gt;DEBRL&lt;CSTAL2
ATL        MIA     BANNG3&gt;LUCKK HONID&lt;FROGZ4
CLT        MIA     ICONS4&gt;NOOKS WURFL Q83 JEVED Q97 DEBRL&lt;CSTAL2
ZTL        MIA     &gt;HONID&lt;FROGZ4
(WEST OF  
VXV:MCN)
ZTL        MIA     &gt;WURFL Q83 JEVED Q97 DEBRL&lt;CSTAL2
(EAST OF  
VXV:MCN)
MSY        MIA     &gt;BLVNS Y290 CIGAR MOOKY CITAG&lt;SNDBR3
IAH        MIA     &gt;LLA LEV Y290 CIGAR MOOKY CITAG&lt;SNDBR3
HOU        MIA     ELOCO6&gt;LLA LEV Y290CIGAR MOOKY CITAG&lt;SNDBR3
ZHU        MIA     &gt;BLVNS Y290 CIGAR MOOKY CITAG&lt;SNDBR3&lt;
TMI ID: RRDCC001
222200 - 230300
23/09/23 18:18</t>
  </si>
  <si>
    <t>Cameron P | ZBW EC ï¿½ 09/22/2023 14:18</t>
  </si>
  <si>
    <t>KMIA DEPARTURES TO KATL</t>
  </si>
  <si>
    <t>vATCSCC ADVZY 002 DCC 09/22/2023 ROUTE REQ /FL
NAME: MIA_TO_ATL
CONSTRAINED AREA: ZJX/ZMA
REASON: VOLUME/VOLUME
INCLUDE TRAFFIC: KMIA DEPARTURES TO KATL
FACILITIES INCLUDED: ZMA/MIA
FLIGHT STATUS: ALL_FLIGHTS
VALID: ETD 222200 TO 230300
PROBABILITY OF EXTENSION: LOW
REMARKS: 
ASSOCIATED RESTRICTIONS: SEE NTML FOR RESTRICTIONS.
MODIFICATIONS: 
ROUTES: 
ORIG       DEST    ROUTE
----       ----    -----
MIA        ATL     HURCN3&gt;SMELZ Q110 DAWWN BEORN&lt;GNDLF2
TMI ID: RRDCC002
222200 - 230300
23/09/23 18:31</t>
  </si>
  <si>
    <t>Cameron P | ZBW EC ï¿½ 09/22/2023 14:31</t>
  </si>
  <si>
    <t>vATCSCC ADVZY 003 DCC 09/22/2023 OPERATIONS PLAN
EVENT TIME: 22/1934 AND LATER
____________________________________________________________________
THE MIAMI VICE FNO IS SCHEDULED TO START AT 2300Z. 
THE OPERATIONAL GOALS FOR TONIGHT:
- MANAGE MIA AIRPORT OPERATIONS TO KEEP DEPARTURE AND AIRBORNE 
  ARRIVAL DELAYS TO LESS THAN 30 MINUTES.
- MANAGE HIGH VOLUME TIER 1/2 AIRFIELDS, INCLUDING ATL, CLT, MCO 
  TO KEEP DEPARTURE AND AIRBORNE ARRIVAL DELAYS TO LESS THAN 30 MINUTES.
____________________________________________________________________
TERMINAL CONSTRAINTS:
MIA - THUNDERSTORMS
TERMINAL ACTIVE:
NONE
TERMINAL PLANNED:
AFTER 0030Z -MIA GS POSSIBLE
ENROUTE CONSTRAINTS:
ZJX/ZMA/ZDC - VOLUME/TSRA
ENROUTE ACTIVE:
UNTIL 0300 - FCAZMA:ZJX_ZHU_ZTL_TO_MIA
UNITL 0300 - FCAZMA:MIA_TO_ATL
ENROUTE PLANNED:
AFTER 2300 - ZTL/ZJX MIT EXPECTED
AFTER 2300 - ZJX/ZMA MIT EXPECTED
AFTER 0030 - ZDC MIT POSSIBLE
KNOWN GROUP FLIGHTS:
NONE
DCC STAFFING:
NATIONAL OPERATIONS MANAGER (NOM): MATT BROMBACK (MB)
DCC OPERATIONS PLANNER: MATT BROMBACK (MB)
22/1934 AND LATER
23/09/22 19:34</t>
  </si>
  <si>
    <t>Matt B | ZJX C3 ï¿½ 09/22/2023 15:35</t>
  </si>
  <si>
    <t>ZMA/ZJX/ZTL/ZHU</t>
  </si>
  <si>
    <t>vATCSCC ADVZY 004 DCC 09/22/2023 FLORIDA HOTLINE_FYI
EVENT TIME: 22/2300 - 23/0300
CONSTRAINED FACILITIES: ZMA
THE FLORIDA HOTLINE IS BEING ACTIVATED TO ADDRESS VOLUME IN ZMA. 
THE LOCATION IS THE VATUSA TEAMSPEAK, TEXAS HOTLINE, 
(TS.VATUSA.NET), NO PIN. PARTICIPATION IS MANDATORY FOR ZMA/ZJX/ZTL/ZHU. 
AFFECTED MAJOR UNDERLYING FACILITIES ARE STRONGLY ENCOURAGED TO 
ATTEND. ALL OTHER PARTICIPANTS ARE WELCOME TO JOIN. PLEASE MESSAGE 
NOM - MB IF YOU HAVE ISSUES OR QUESTIONS.
222300 - 230300
23/09/22 23:01</t>
  </si>
  <si>
    <t>Matt B | ZJX C3 ï¿½ 09/22/2023 19:01</t>
  </si>
  <si>
    <t>vATCSCC ADVZY 005 DCC 09/23/2023 FLORIDA HOTLINE_FYI
EVENT TIME: 22/2300 - 23/0300
CONSTRAINED FACILITIES: ZMA
THE FLORIDA HOTLINE IS NOW TERMINATED. 
222300 - 230300
23/09/23 00:08</t>
  </si>
  <si>
    <t>Matt B | ZJX C3 ï¿½ 09/22/2023 23:01</t>
  </si>
  <si>
    <t>ZBW/ZNY DEPARTURES TO KATL/KCLT</t>
  </si>
  <si>
    <t>vATCSCC ADVZY 001 DCC 09/29/2023 ROUTE RQD
NAME: NE_TO_ATL_CLT
CONSTRAINED AREA: ZDC
REASON: STAFFING
INCLUDE TRAFFIC: ZBW/ZNY DEPARTURES TO KATL/KCLT
FACILITIES INCLUDED: ZNY/ZBW/ZOB/ZID/ZTL
FLIGHT STATUS: ALL_FLIGHTS
VALID: ETD 292300 TO 300300
PROBABILITY OF EXTENSION: LOW
REMARKS: NO J48 TO KATL
ASSOCIATED RESTRICTIONS: 
MODIFICATIONS: 
ROUTES:
ORIG            DEST            ROUTE
----            ----            ----
N90             ATL             &gt;NEWEL J60 PSB HVQ HLRRY&lt; ONDRE1
-JFK                            &gt;CANDR J60 PSB HVQ HLRRY&lt; ONDRE1 
                CLT             &gt;RBV Q430 SAAME J6 HVQ LNDIZ&lt; PARQR3
PHL             ATL             &gt;PTW SARAA RAV PSB HVQ HLRRY&lt; ONDRE1 
                CLT             &gt;MXE PENSY J110 FLIRT J6 HVQ LNDIZ&lt; PARQR3
ZBW             ATL             &gt;HNK J49 PSB HVQ HLRRY&lt; ONDRE1 
ZBW             CLT             &gt;HNK J49 PSB HVQ LNDIZ&lt; PARQR3       
TMI ID: RRDCC001
EFFECTIVE TIME: 9/29/2023 23:00
SIGNATURE: 23/09/29 18:03</t>
  </si>
  <si>
    <t>Matt B | ZJX C3 ï¿½ 09/29/2023 14:03</t>
  </si>
  <si>
    <t>vATCSCC ADVZY 002 DCC 09/29/2023 FCA RQD
NAME: FCAJFK:WIND_ROUTE_JFK
CONSTRAINED AREA: ZNY/ZOB
REASON: VOLUME
INCLUDE TRAFFIC: KMSP/ZAB/ZDV/ZFW/ZHU/ZKC/ZLA/ZLC/ZME/ZMP/ZOA/ZSE 
                 DEPARTURES TO KJFK
FACILITIES INCLUDED: ZAB/ZAU/ZDV/ZFW/ZHU/ZID/ZKC/ZLA/ZLC/ZME/ZMP/ZNY
                     /ZOA/ZOB/ZSE
FLIGHT STATUS: ALL_FLIGHTS
VALID: FCA ENTRY TIME FROM 291900 TO 300300
PROBABILITY OF EXTENSION: NONE
REMARKS:
ASSOCIATED RESTRICTIONS: 
MODIFICATIONS: 
ROUTES:
ORIG                  DEST            ROUTE
----                  ----            ----
ZLC ZOA ZSE           KJFK           &gt;GEP DLL HASTE DAFLU J70 LVZ&lt; LENDY8   
KMSP                  KJFK           &gt;MSP DLL HASTE DAFLU J70 LVZ&lt; LENDY8
ZAB ZDV ZLA           KJFK           &gt;FOD DBQ KG75M DAFLU J70 LVZ&lt; LENDY8
ZLC ZMP ZOA ZSE
ZAB ZDV ZKC ZLA       KJFK           &gt;SPI VHP ROD DJB JHW J70 LVZ&lt; LENDY8
ZLC ZMP ZOA ZSE
ZAB ZDV ZKC ZLA       KJFK           &gt;KK54K KI57O ROD DJB JHW J70 LVZ&lt; LENDY8
ZLC ZMP ZOA ZSE
ZAB ZDV ZKC ZLA       KJFK           &gt;PXV ROD DJB JHW J70 LVZ&lt; LENDY8
ZLC ZOA ZSE
ZFW ZHU ZME           KJFK           &gt;MEMFS Q29 JHW J70 LVZ&lt; LENDY8
TMI ID: RRDCC002
EFFECTIVE TIME: 9/29/2023 19:00
SIGNATURE: 23/09/29 18:42
Image</t>
  </si>
  <si>
    <t>Matt B | ZJX C3 ï¿½ 09/29/2023 14:43</t>
  </si>
  <si>
    <t>vATCSCC ADVZY 003 DCC 09/29/2023 FCA RQD
NAME: FCAEWR:WIND_ROUTE_EWR
CONSTRAINED AREA: ZNY/ZOB
REASON: VOLUME
INCLUDE TRAFFIC: KMSP/ZAB/ZDV/ZFW/ZHU/ZKC/ZLA/ZLC/ZME/ZMP/ZOA/ZSE 
                 DEPARTURES TO KEWR
FACILITIES INCLUDED: ZSE ZOA ZLA ZAB ZDV ZLC ZMP ZKC ZNY ZOB ZID ZFW ZHU
FLIGHT STATUS: ALL_FLIGHTS
VALID: FCA ENTRY TIME FROM 291900 TO 300300
PROBABILITY OF EXTENSION: NONE
REMARKS:
ASSOCIATED RESTRICTIONS: 
MODIFICATIONS: 
ROUTES:
ORIG                  DEST            ROUTE
----                  ----            ----
KMSP                  KEWR           &gt;ODI KG78K KG72M EVOTE NELLS KEEHO J584 SLT&lt; FQM3
ZAB ZDV ZLA           KEWR           &gt;GEP ODI KG78K KG72M EVOTE NELLS KEEHO J584 SLT&lt; FQM3
ZLC ZMP ZOA ZSE
ZAB ZDV ZKC ZLA       KEWR           &gt;SPI VHP ROD DORET J584 SLT&lt; FQM3
ZLC ZMP ZOA ZSE
ZAB ZDV ZKC ZLA       KEWR           &gt;DSM EVOTE NELLS KEEHO J584 SLT&lt; FQM3
ZLC ZMP ZOA ZSE
ZAB ZDV ZKC ZLA       KEWR           &gt;KK45G KI51M ROD DORET J584 SLT&lt; FQM3
ZLC ZMP ZOA ZSE
ZAB ZDV ZKC ZLA       KEWR           &gt;BUM VHP ROD DORET J584 SLT&lt; FQM3
ZLC ZMP ZOA ZSE
ZAB ZDV ZKC ZLA       KEWR           &gt;PXV ROD DORET J584 SLT&lt; FQM3
ZLC ZOA ZSE
ZFW ZHU ZME           KEWR           &gt;MEMFS Q29 DORET J584 SLT&lt; FQM3
TMI ID: RRDCC003
EFFECTIVE TIME: 9/29/2023 19:00
SIGNATURE: 23/09/29 18:52
Image</t>
  </si>
  <si>
    <t>Matt B | ZJX C3 ï¿½ 09/29/2023 14:52</t>
  </si>
  <si>
    <t>vATCSCC ADVZY 004 DCC 09/29/2023 NY_METRO_HOTLINE_FYI
EVENT TIME: 29/2300 - 30/0300
CONSTRAINED FACILITIES: ZNY
THE NY METRO HOTLINE IS BEING ACTIVATED TO ADDRESS VOLUME IN
THE EAST COAST. THE LOCATION IS THE VATUSA TEAMSPEAK, NY METRO HOTLINE,
(ts.vatusa.net). PARTICIPATION IS MANDATORY
FOR ZNY/ZBW/ZDC/ZOB. AFFECTED MAJOR UNDERLYING
FACILITIES ARE STRONGLY ENCOURAGED TO ATTEND. ALL OTHER PARTICIPANTS
ARE WELCOME TO JOIN. PLEASE MESSAGE THE NOM IF YOU HAVE ISSUES OR
QUESTIONS.
292300 - 300300
23/09/29 22:48</t>
  </si>
  <si>
    <t>Alex Y | ZNY I1 ï¿½ 09/29/2023 18:48</t>
  </si>
  <si>
    <t>KATL TO KJFK</t>
  </si>
  <si>
    <t>vATCSCC ADVZY 005 DCC 09/29/2023 ROUTE RQD
NAME: ATL_TO_JFK
CONSTRAINED AREA: ZDC
REASON: STAFFING / VOLUME
INCLUDE TRAFFIC: KATL TO KJFK
FACILITIES INCLUDED: ZTL/ZID/ZOB/ZNY
FLIGHT STATUS: ALL_FLIGHTS
VALID: 292335 - 300300
PROBABILITY OF EXTENSION: LOW
REMARKS: ATLJFKPA CDR 
ASSOCIATED RESTRICTIONS: 
MODIFICATIONS: 
ROUTES:
ORIG            DEST            ROUTE
----            ----            ----
ATL             JFK             PADGT2 &gt;RAFTN FLM J43 ROD KLYNE Q29 JHW J70 LVZ&lt; LENDY8            
TMI ID: RRDCC005
EFFECTIVE TIME: 9/29/2023 23:35
SIGNATURE: 23/09/29 23:36</t>
  </si>
  <si>
    <t>Matt B | ZJX C3 ï¿½ 09/29/2023 19:37</t>
  </si>
  <si>
    <t>vATCSCC ADVZY 006 DCC 09/29/2023 OPERATIONS PLAN
EVENT TIME: 29/2338 AND LATER
____________________________________________________________________
THE NEW YORK FNO IS TONIGHT WITH EXPECTED VOLUME AND WEATHER
CONSTRAINTS. HERE ARE THE OPERATIONAL GOALS:
- MANAGE EWR/LGA/JFK AIRPORT OPERATIONS TO KEEP AIRBORNE DELAYS TO
  LESS THAN 45 MINUTES PER AIRPORT.
- PROACTIVELY MONITOR STAFFING LEVELS FOR ZNY, ZBW, ZDC, &amp; ZOB.
- MANAGE N90, A90, AND PCT OPERATIONS TO KEEP DEPARTURE DELAYS TO 
  LESS THAN 45 MINUTES PER TRACON FACILITY.
____________________________________________________________________
TERMINAL CONSTRAINTS:
N90 - LOCIGS/VIS/RA/TS
PCT - STAFFING
TERMINAL ACTIVE:
UNTIL 0300    -N90/A90/PCT/A80/CLT MIT
TERMINAL PLANNED:
AFTER 0000    -JFK/LGA/EWR GS POSSIBLE
ENROUTE CONSTRAINTS:
UNTIL 0300    -ZDC STAFFING
ENROUTE ACTIVE:
UNTIL 0300    -NE_TO_ATL_CLT ROUTE RQD
UNTIL 0300    -FCAJFK:WIND_ROUTE_JFK FCA RQD
UNTIL 0300    -FCAEWR:WIND_ROUTE_EWR FCA RQD
UNTIL 0300    -ATL CDRS TO JFK
ENROUTE PLANNED:
NONE
KNOWN GROUP FLIGHTS:
NONE
DCC STAFFING:
NATIONAL OPERATIONS MANAGER (NOM): MATT BROMBACK (MB)
DCC OPERATIONS PLANNER: JEREMY PETERSON (HP)
29/2338 AND LATER
23/09/29 23:38</t>
  </si>
  <si>
    <t>Jeremy P | ZNY C1 ï¿½ 09/29/2023 19:38</t>
  </si>
  <si>
    <t>(Manual) ZNY ZBW ZDC ZOB ZTL</t>
  </si>
  <si>
    <t>vATCSCC ADVZY 007 JFK/ZNY 09/29/2023 CDM GROUND STOP
CTL ELEMENT: JFK
ELEMENT TYPE: APT
ADL TIME: 2354Z
GROUND STOP PERIOD: 29/2352Z - 30/0030Z
CUMULATIVE PROGRAM PERIOD: 29/2354Z - 30/0030Z
FLT INCL: ALL FLIGHTS
DEP FACILITIES INCLUDED: (Manual) ZNY ZBW ZDC ZOB ZTL
PROBABILITY OF EXTENSION: MEDIUM
IMPACTING CONDITION: VOLUME / VOLUME
COMMENTS: CLT IS INCLUDED IN THE STOP. ALL OTHER ZTL TRAFFIC IS 
          EXEMPT.
292352-300030
23/09/29 23:54</t>
  </si>
  <si>
    <t>Jeremy P | ZNY C1 ï¿½ 09/29/2023 19:56</t>
  </si>
  <si>
    <t>(Manual) ZNY ZDC ZTL</t>
  </si>
  <si>
    <t>vATCSCC ADVZY 001 JFK/ZNY 09/30/2023 CDM GROUND STOP
CTL ELEMENT: JFK
ELEMENT TYPE: APT
ADL TIME: 0028Z
GROUND STOP PERIOD: 30/0027Z - 30/0045Z
CUMULATIVE PROGRAM PERIOD: 29/2352Z - 30/0045Z
FLT INCL: ALL FLIGHTS
DEP FACILITIES INCLUDED: (Manual) ZNY ZDC ZTL
PROBABILITY OF EXTENSION: MEDIUM
IMPACTING CONDITION: VOLUME / VOLUME
COMMENTS: ZOB &amp; ZBW RLSD AT NTML MIT.
300027-300045
23/09/30 00:28</t>
  </si>
  <si>
    <t>Jeremy P | ZNY C1 ï¿½ 09/29/2023 20:30</t>
  </si>
  <si>
    <t>Matt B | ZJX C3 ï¿½ 09/29/2023 22:33</t>
  </si>
  <si>
    <t>FLORIDA</t>
  </si>
  <si>
    <t>ZJX/ZMA/ZTL</t>
  </si>
  <si>
    <t>vATCSCC ADVZY 09/30/2023 FLORIDA HOTLINE_FYI</t>
  </si>
  <si>
    <t>vATCSCC ADVZY 09/30/2023 FLORIDA HOTLINE_FYI
EVENT TIME: 30/2300 - 01/0300
CONSTRAINED FACILITIES: ZJX
THE FLORIDA HOTLINE IS BEING ACTIVATED TO ADDRESS VOLUME IN ZJX. THE LOCATION IS THE VATUSA TeamSpeak, FLORIDA HOTLINE, (ts.vatusa.net), PIN: NO PIN. PARTICIPATION IS STRONGLY ENCOURAGED FOR ZJX/ZMA/ZTL. AFFECTED MAJOR UNDERLYING FACILITIES ARE STRONGLY ENCOURAGED TO ATTEND. ALL OTHER PARTICIPANTS ARE WELCOME TO JOIN. PLEASE MESSAGE THE NOM - OB IF YOU HAVE ISSUES OR QUESTIONS.
302300 - 010300
23/09/30 22:09
Owen B | ZJX ATM
 ï¿½ 09/30/2023 22:16</t>
  </si>
  <si>
    <t>vATCSCC ADVZY 002 DCC 09/30/2023 FLORIDA HOTLINE_FYI
EVENT TIME: 30/2300 - 30/0300
CONSTRAINED FACILITIES: ZJX
THE FLORIDA HOTLINE IS NOW TERMINATED. 
302300 - 300300
10/01/23 0210</t>
  </si>
  <si>
    <t>vATCSCC ADVZY 001 DCC 10/08/2023 ROUTE RQD /FL
NAME: ZDC/ZTL/ZJX/ZMA_TO_BOS
CONSTRAINED AREA: ZNY/ZBW
REASON: VOLUME / VOLUME
INCLUDE TRAFFIC: ZDC/ZTL/ZJX/ZMA DEPARTURES TO KBOS
FACILITIES INCLUDED: ZDC/ZTL/ZJX/ZMA
FLIGHT STATUS: ALL_FLIGHTS
VALID: ETD 081700 TO 082000
PROBABILITY OF EXTENSION: LOW
REMARKS: J79 STOP
ASSOCIATED RESTRICTIONS: SEE NTML FOR RESTRICTIONS
MODIFICATIONS: 
ROUTES: 
ORIG       DEST    ROUTE
----       ----    -----
PCT        BOS     Preferred routes via Q419 required
ORF        BOS     &gt;HPW BBOBO Q22 RBV Q419 JFK&lt; ROBUC3
RDU        BOS     BEXGO5 &gt;BOUSY HOUKY SHTGN Q22 RBV Q419 JFK&lt; ROBUC3
ZTL        BOS     Preferred routes via Q419 required
ZJX        BOS     &gt;FLO RDU BBOBO Q22 RBV Q419 JFK&lt; ROBUC3
-JAX -MCO
-ORL
JAX        BOS     CROSB2 &gt;WISPR JROSS FLO RDU BBOBO Q22 RBV Q419 JFK&lt; ROBUC3
MCO        BOS     FATHE3 &gt;VIYAP Q87 JROSS FLO RDU BBOBO Q22 RBV Q419 JFK&lt; ROBUC3
ORL        BOS     &gt;VIYAP Q87 JROSS FLO RDU BBOBO Q22 RBV Q419 JFK&lt; ROBUC3
ZMA        BOS     &gt;DUCEN Q87 JROSS FLO RDU BBOBO Q22 RBV Q419 JFK&lt; ROBUC3
-FMY -PIE
-RSW -SRQ
-TPA -PGD
RSW       BOS      SHEL6 &gt;LAL JINOS ETORE FEMON Q87 JROSS FLO RDU BBOBO Q22 RBV Q419 JFK&lt; ROBUC3
SRQ       BOS      CSHEL6 &gt;LAL JINOS ETORE FEMON Q87 JROSS FLO RDU BBOBO Q22 RBV Q419 JFK&lt; ROBUC3
TPA       BOS      BAYPO1 &gt;CAMJO Q99 POLYY TUBAS RDU BBOBO Q22 RBV Q419 JFK&lt; ROBUC3
FMY PIE   BOS      &gt;CAMJO Q99 POLYY TUBAS RDU BBOBO Q22 RBV Q419 JFK&lt; ROBUC3
PGD
TMI ID: RRDCC001
081700 - 082000
23/10/08 15:10</t>
  </si>
  <si>
    <t>Cameron P | ZBW EC ï¿½ 10/08/2023 11:10</t>
  </si>
  <si>
    <t>vATCSCC ADVZY 001 DCC 10/13/2023 OPERATIONS PLAN
EVENT TIME: 13/1429 AND LATER
____________________________________________________________________
THE HALLOWEEN HORROR OPS 2023! ZJX FNO IS SCHEDULED TO START AT 2300Z. 
THE OPERATIONAL GOALS FOR TONIGHT:
- MANAGE MCO AIRPORT OPERATIONS TO KEEP ARRIVAL/DEPARTURE 
  DELAYS TO LESS THAN 30 MINUTES.
- MINIMALIZE GROUND STOPS AND AIRBORNE HOLDING TO 30 MINUTES OR LESS.
____________________________________________________________________
TERMINAL CONSTRAINTS:
F11 - EVENT TRAFFIC - FNO
TERMINAL ACTIVE:
NONE
TERMINAL PLANNED:
AFTER 0030Z - MCO GROUND STOP POSSIBLE
ENROUTE CONSTRAINTS:
ZDC- STAFFING
ENROUTE ACTIVE:
NONE
ENROUTE PLANNED:
AFTER 2300 - ZDC MIT EXPECTED
AFTER 2300 - ZTL MIT EXPECTED
AFTER 2300 - ZHU MIT EXPECTED
AFTER 2300 - ZMA MIT EXPECTED
KNOWN GROUP FLIGHTS:
NONE
DCC STAFFING:
NATIONAL OPERATIONS MANAGER (NOM): MATT BROMBACK (MB)
DCC OPERATIONS PLANNER: MATT BROMBACK (MB)
13/1429 AND LATER
23/10/13 14:29</t>
  </si>
  <si>
    <t>Matt B | ZJX C3 ï¿½ 10/13/2023 10:30</t>
  </si>
  <si>
    <t>ZJX/ZTL/ZMA/ZDC</t>
  </si>
  <si>
    <t>vATCSCC ADVZY 002 DCC 10/13/2023 FLORIDA HOTLINE_FYI
EVENT TIME: 13/2300 - 14/0230
CONSTRAINED FACILITIES: ZJX
THE FLORIDA HOTLINE IS BEING ACTIVATED TO ADDRESS VOLUME IN ZJX. 
THE LOCATION IS THE VATUSA TEAMSPEAK, FLORIDA HOTLINE, 
(TS.VATUSA.NET), NO PIN. PARTICIPATION IS MANDATORY FOR ZJX/ZTL/ZMA/ZDC. 
AFFECTED MAJOR UNDERLYING FACILITIES ARE STRONGLY ENCOURAGED TO 
ATTEND. ALL OTHER PARTICIPANTS ARE WELCOME TO JOIN. PLEASE MESSAGE 
NOM - MB IF YOU HAVE ISSUES OR QUESTIONS.
132300 - 140230
23/10/13 23:02</t>
  </si>
  <si>
    <t>Matt B | ZJX C3 ï¿½ 10/13/2023 19:02</t>
  </si>
  <si>
    <t>vATCSCC ADVZY 003 DCC 10/14/2023 FLORIDA HOTLINE_FYI
EVENT TIME: 13/2300 - 14/0230
CONSTRAINED FACILITIES: ZJX
THE FLORIDA HOTLINE IS NOW TERMINATED. 
132300 - 140230
14/10/23 0230</t>
  </si>
  <si>
    <t>Matt B | ZJX C3 ï¿½ 10/13/2023 22:30</t>
  </si>
  <si>
    <t>GPT/BTR/MEI/JAN TO MEI/BTR/JAN/BHM</t>
  </si>
  <si>
    <t>vATCSCC ADVZY 001 DCC 10/20/2023 ROUTE RQD
NAME: SE_REGIONAL_ROUTES
CONSTRAINED AREA: ZHU/ZTL/ZME
REASON: VOLUME / VOLUME
INCLUDE TRAFFIC: GPT/BTR/MEI/JAN TO MEI/BTR/JAN/BHM
FACILITIES INCLUDED: ZHU/ZTL/ZME
FLIGHT STATUS: ALL_FLIGHTS
VALID: 202300 - 210200
PROBABILITY OF EXTENSION: NONE
REMARKS: NONE
ASSOCIATED RESTRICTIONS: 
MODIFICATIONS: 
ROUTES:
ORIG            DEST            ROUTE
----            ----            ----
GPT            MEI JAN        &gt;LBY&lt;
GPT            BTR            &gt;IYRON&lt; 
GPT            BTR            &gt;RQR&lt;  
GPT            BHM            &gt;LYMPH&lt; 
BTR            JAN MEI        &gt;MCB&lt; 
BTR            GPT            &gt;PCU&lt; 
MEI            BTR            &gt;MHZ HEZ&lt; 
MEI JAN        GPT            &gt;GPT&lt; 
JAN            BTR            &gt;HEZ LSU&lt;    
TMI ID: RRDCC001
EFFECTIVE TIME: 10/20/2023 23:00
SIGNATURE: 23/10/20 17:31
Ashar | VATUSA8
 ï¿½ 10/21/2023 16:58</t>
  </si>
  <si>
    <t>Zackaria | ZTL I1 ï¿½ 10/20/2023 13:32</t>
  </si>
  <si>
    <t>vATCSCC ADVZY 001 DCC 10/21/2023 OPERATIONS PLAN
EVENT TIME: 21/2058 AND LATER
____________________________________________________________________
THE RETURN OF THE FLIGHT OF THE LIVING DEAD ZOB EVENT IS SCHEDULED TO START AT 2300Z. 
THE OPERATIONAL GOALS FOR TONIGHT:
- MANAGE PIT AIRPORT OPERATIONS TO KEEP ARRIVAL/DEPARTURE 
  DELAYS TO LESS THAN 30 MINUTES.
- MINIMALIZE GROUND STOPS AND AIRBORNE HOLDING TO 30 MINUTES OR LESS.
____________________________________________________________________
TERMINAL CONSTRAINTS:
PIT - EVENT TRAFFIC/RA/BR
TERMINAL ACTIVE:
NONE
TERMINAL PLANNED:
AFTER 0030Z - PIT GROUND STOP POSSIBLE
ENROUTE CONSTRAINTS:
ZDC- STAFFING
ZNY- STAFFING
ENROUTE ACTIVE:
NONE
ENROUTE PLANNED:
AFTER 2300 - ZNY MIT EXPECTED
AFTER 2300 - ZDC MIT EXPECTED
AFTER 2300 - ZID MIT EXPECTED
AFTER 2300 - ZAU MIT EXPECTED
AFTER 2300 - ZYZ MIT EXPECTED
KNOWN GROUP FLIGHTS:
NONE
DCC STAFFING:
NONE
21/2058 AND LATER
23/10/21 20:58</t>
  </si>
  <si>
    <t>ZOB/ZNY/ZDC/ZID</t>
  </si>
  <si>
    <t>vATCSCC ADVZY 002 DCC 10/21/2023 EAST COAST HOTLINE_FYI
EVENT TIME: 21/2300 - 22/0300
CONSTRAINED FACILITIES: ZOB
THE EAST COAST HOTLINE IS BEING ACTIVATED TO ADDRESS VOLUME IN ZOB. 
THE LOCATION IS THE VATUSA TEAMSPEAK, EAST COAST HOTLINE, 
(TS.VATUSA.NET), NO PIN. PARTICIPATION IS MANDATORY FOR ZOB/ZNY/ZDC/ZID. 
AFFECTED MAJOR UNDERLYING FACILITIES ARE STRONGLY ENCOURAGED TO 
ATTEND. ALL OTHER PARTICIPANTS ARE WELCOME TO JOIN. PLEASE MESSAGE ZOB TMU - LV IF YOU HAVE ISSUES OR QUESTIONS.
212300 - 220300
23/10/21 22:47
Ashar | VATUSA8
 ï¿½ 10/21/2023 22:14</t>
  </si>
  <si>
    <t>Lauren V | ZOB C1 ï¿½ 10/21/2023 18:48</t>
  </si>
  <si>
    <t>vATCSCC ADVZY 003 DCC 10/22/2023 EAST COAST HOTLINE_FYI
EVENT TIME: 21/2300 - 22/0300
CONSTRAINED FACILITIES: ZOB
THE EAST COAST HOTLINE IS NOW TERMINATED. 
212300 - 220300
23/10/22 22:14</t>
  </si>
  <si>
    <t>ZBW/ZDC/ZID/ZJX/ZNY/ZOB/ZTL</t>
  </si>
  <si>
    <t>vATCSCC ADVZY 001 DCC 10/28/2023 EAST COAST HOTLINE_FYI
EVENT TIME: 28/0900 - 28/1500
CONSTRAINED FACILITIES: NAS
THE EAST COAST HOTLINE IS BEING ACTIVATED TO ADDRESS VOLUME IN NAS. THE 
LOCATION IS THE VATUSA TeamSpeak, EAST COAST HOTLINE, (ts.vatusa.net), NO 
PIN. PARTICIPATION IS EXPECTED FOR ZBW/ZDC/ZID/ZJX/ZNY/ZOB/ZTL. AFFECTED MAJOR 
UNDERLYING FACILITIES ARE STRONGLY ENCOURAGED TO ATTEND. ALL OTHER 
PARTICIPANTS ARE WELCOME TO JOIN. PLEASE MESSAGE THE NOM IF YOU HAVE ISSUES OR 
QUESTIONS.
/HP/
280900 - 281500
23/10/28 09:10</t>
  </si>
  <si>
    <t>Jeremy P | ZNY C1 ï¿½ 10/28/2023 05:08</t>
  </si>
  <si>
    <t>CTP TRANSATLANTIC OPERATIONS</t>
  </si>
  <si>
    <t>vATCSCC ADVZY 002 DCC 10/28/2023 CTP TRANSATLANTIC OPERATIONS
VALID FOR 281013 THROUGH 281600
INCLUDED FACILITIES: ALL US AND CARIBBEAN FACILITIES
ALL TRAFFIC TRANSITING THE NORTH ATLANTIC IS SUBJECT TO INDIVIDUAL RELEASE UNLESS THE FLIGHT IS A CONFIRMED CTP-EVENT FLIGHT FLYING THEIR ASSIGNED ROUTE.
ABSOLUTELY ALL APPLICABLE TRAFFIC MUST BE COORDINATED THROUGH THE REROUTE REQUEST PAGE (https://vats.im/ctp/nonevent-releases) FOR ROUTE VALIDATION AND FLOW TIMES. ADDITIONALLY, FACILITIES ARE REQUESTED TO NOTIFY THE COMMAND CENTER OF FLIGHTS 15 OR MORE MINUTES LATE FOR THEIR SLOT.
281013 - 281600
23/10/28 10:13</t>
  </si>
  <si>
    <t>CTP TRANSATLANTIC OPERATIONS UPDATE</t>
  </si>
  <si>
    <t>vATCSCC ADVZY 003 DCC 10/28/2023 CTP TRANSATLANTIC OPERATIONS UPDATE
VALID FOR 281126 THROUGH 281600
INCLUDED FACILITIES: ALL US AND CARIBBEAN FACILITIES
***UPDATED TO EXTEND THE LATE SLOT (EVENT FLIGHTS) +TIME TO 30 MINUTES***
ALL TRAFFIC TRANSITING THE NORTH ATLANTIC IS SUBJECT TO INDIVIDUAL RELEASE 
UNLESS THE FLIGHT IS A CONFIRMED CTP-EVENT FLIGHT FLYING THEIR ASSIGNED ROUTE.
ABSOLUTELY ALL APPLICABLE TRAFFIC MUST BE COORDINATED THROUGH THE REROUTE 
REQUEST PAGE (https://vats.im/ctp/nonevent-releases) FOR ROUTE VALIDATION AND 
FLOW TIMES. ADDITIONALLY, FACILITIES ARE REQUESTED TO NOTIFY THE COMMAND 
CENTER OF FLIGHTS ***30*** OR MORE MINUTES LATE FOR THEIR SLOT.
281126 - 281600
23/10/28 11:26</t>
  </si>
  <si>
    <t>Jeremy P | ZNY C1 ï¿½ 10/28/2023 06:27</t>
  </si>
  <si>
    <t>vATCSCC ADVZY 004 DCC 10/28/2023 EAST COAST HOTLINE_FYI
EVENT TIME: 28/0900 - 28/1500
CONSTRAINED FACILITIES: NAS
THE EAST COAST HOTLINE IS NOW TERMINATED. 
280900 - 281500
23/10/28 16:53</t>
  </si>
  <si>
    <t>Shane O | ZTL C3 ï¿½ 10/28/2023 12:53</t>
  </si>
  <si>
    <t>vATCSCC ADVZY 001 DCC 11/03/2023 OPERATIONS PLAN
EVENT TIME: 03/1324 AND LATER
____________________________________________________________________
THE AN EVENING ON THE POTOMAC FNO ZDC FNO IS SCHEDULED TO START AT 2300Z. 
THE OPERATIONAL GOALS FOR TONIGHT:
- MANAGE IAD/DCA/BWI AIRPORT OPERATIONS TO KEEP ARRIVAL/DEPARTURE 
  DELAYS TO LESS THAN 30 MINUTES.    
- MINIMIZE GROUND STOPS AND AIRBORNE HOLDING TO 30 MINUTES OR LESS.
____________________________________________________________________
TERMINAL CONSTRAINTS:
PCT - EVENT TRAFFIC - FNO
TERMINAL ACTIVE:
NONE
TERMINAL PLANNED:
AFTER 0000Z - DCA GROUND STOP LIKELY
ENROUTE CONSTRAINTS:
ZDC - VOLUME
ENROUTE ACTIVE:
UNTIL 0300 - FLORIDA_TO_NE_2_PARTIAL
ENROUTE PLANNED:
AFTER 2300 - ZDC MIT EXPECTED
AFTER 2300 - ZTL MIT EXPECTED
AFTER 2300 - ZNY MIT EXPECTED
AFTER 2300 - ZBW MIT EXPECTED
AFTER 2300 - ZOB MIT EXPECTED
KNOWN GROUP FLIGHTS:
NONE
DCC STAFFING:
NATIONAL OPERATIONS MANAGER (NOM): DANIEL MORENO (DS)
DCC OPERATIONS PLANNER: MATT BROMBACK (MB)
03/1324 AND LATER
23/11/03 13:24</t>
  </si>
  <si>
    <t>Matt B | ZJX C3 ï¿½ 11/03/2023 09:25</t>
  </si>
  <si>
    <t>FLORIDA DEPARTURES TO KDCA/KIAD</t>
  </si>
  <si>
    <t>vATCSCC ADVZY 002 DCC 11/03/2023 ROUTE RQD/FL
NAME: FLORIDA_TO_NE_2_PARTIAL
CONSTRAINED AREA: ZDC
REASON: VOLUME/VOLUME
INCLUDE TRAFFIC: FLORIDA DEPARTURES TO KDCA/KIAD
FACILITIES INCLUDED: ZJX/ZMA
FLIGHT STATUS: ALL_FLIGHTS
VALID: ETD 032130 TO 040300
PROBABILITY OF EXTENSION: LOW
REMARKS:
ASSOCIATED RESTRICTIONS: SEE NTML FOR RESTRICTIONS
MODIFICATIONS:
ROUTES:
ORIG         ROUTE - ORIGIN SEGMENTS
----         -----------------------
FLL          FRSBE2&gt;STYMY Q77 WIGVO IRQ KELLN
MIA          FLMGO1&gt;FLMGO STYMY Q77 WIGVO IRQ KELLN
PBI          TBIRD5&gt;MATLK STYMY Q77 WIGVO IRQ KELLN
ZMA          &gt;STYMY Q77 WIGVO IRQ KELLN
 -APF -FMY
 -MKY -PGD
 -PIE -RSW
 -SRQ -TPA
APF FMY MKY  &gt;CAMJO TWINS IRQ KELLN
PGD PIE RSW
SRQ TPA
DAB          ROYES7&gt;CRG SHRKS Q77 WIGVO IRQ KELLN
MCO          JEEMY3&gt;PAINN SHRKS Q77 WIGVO IRQ KELLN
ORL          &gt;PAINN SHRKS Q77 WIGVO IRQ KELLN
ZJX          &gt;ALLMA TWINS IRQ KELLN
 -CAE -CHS
 -DAB -FLO
 -MCO -MYR
 -ORL -SAV
CLT          KRITR5&gt;FILDS PSK | AOB230
GSO GSP      &gt;PSK | AOB230
DEST         ROUTE - DESTINATION SEGMENTS
----         ----------------------------
DCA          KELLN Q56 KIWII WAVES&lt;CAPSS3
DCA          PSK ROCKA SEALZ&lt;TRUPS4
IAD          KELLN BYJAC Q60 JAXSN DORRN&lt;CAVLR4
IAD          PSK PERRI HESEE&lt;GIBBZ4
TMI ID: RRDCC002
032130-040300
23/11/03 13:30</t>
  </si>
  <si>
    <t>ZBW JET DEPARTURES TO KBWI</t>
  </si>
  <si>
    <t>vATCSCC ADVZY 003 DCC 11/03/2023 ROUTE RQD /FL
NAME: ZBW_TO_BWI
CONSTRAINED AREA: ZBW
REASON: VOLUME / VOLUME
INCLUDE TRAFFIC: ZBW JET DEPARTURES TO KBWI
FACILITIES INCLUDED: ZBW JETS
FLIGHT STATUS: ALL_FLIGHTS
VALID: ETD 032300 TO 040300
PROBABILITY OF EXTENSION: LOW
REMARKS: 
ASSOCIATED RESTRICTIONS: SEE NTML FOR RESTRICTIONS
MODIFICATIONS:
ROUTES: 
ORIG       DEST    ROUTE
----       ----    -----
BOS        BWI         SSOXS6 &gt;SSOXS Q167 ZIZZI KNUKK ATR LAFLN&lt; MIIDY2
A90 CAPE   BWI     &gt;JAWZZ Q220 RIFLE Q167 ZIZZI KNUKK ATR LAFLN&lt; MIIDY2
BDL        BWI      CSTL9 &gt;CCC TOPRR Q167 ZIZZI KNUKK ATR LAFLN&lt; MIIDY2
BED        BWI        &gt;PUT CCC TOPRR Q167 ZIZZI KNUKK ATR LAFLN&lt; MIIDY2
BGR        DCA     &gt;BEEKN Q439 RIFLE Q167 ZIZZI KNUKK ATR LAFLN&lt; MIIDY2
MHT        BWI     PPORT4 &gt;CCC TOPRR Q167 ZIZZI KNUKK ATR LAFLN&lt; MIIDY2
PVD        BWI          &gt;JUMPR RIFLE Q167 ZIZZI KNUKK ATR LAFLN&lt; MIIDY2
PWM        BWI     NUBLE4 &gt;CCC TOPRR Q167 ZIZZI KNUKK ATR LAFLN&lt; MIIDY2
TMI ID: RRDCC001
032300 - 040300
23/11/03 22:06</t>
  </si>
  <si>
    <t>Alex Y | ZNY I1 ï¿½ 11/03/2023 18:06</t>
  </si>
  <si>
    <t>vATCSCC ADVZY 004 DCC 11/03/2023 DC METRO HOTLINE_FYI
EVENT TIME: 03/2300 - 04/0300
CONSTRAINED FACILITIES: ZDC
THE DC METRO HOTLINE IS BEING ACTIVATED TO ADDRESS VOLUME / 
STAFFING IN THE EAST COAST. THE LOCATION IS THE VATUSA TEAMSPEAK, 
DC METRO HOTLINE, (ts.vatusa.net). PARTICIPATION IS MANDATORY FOR
ZDC/ZNY/ZOB/ZBW/ZID/ZJX/ZTL/PCT. AFFECTED MAJOR UNDERLYING
FACILITIES ARE STRONGLY ENCOURAGED TO ATTEND. ALL OTHER
PARTICIPANTS ARE WELCOME TO JOIN. PLEASE MESSAGE THE NOM IF YOU
HAVE ISSUES OR QUESTIONS.
032300 - 040300
23/11/03 23:00</t>
  </si>
  <si>
    <t>Daniel M | ZAE ï¿½ 11/03/2023 19:00</t>
  </si>
  <si>
    <t>vATCSCC ADVZY 005 DCA/ZDC 11/03/2023 CDM GROUND STOP
CTL ELEMENT: DCA
ELEMENT TYPE: APT
ADL TIME: 2333Z
GROUND STOP PERIOD: 03/2338Z - 03/2350ZZ
CUMULATIVE PROGRAM PERIOD: 03/2338Z - 03/2350ZZ
FLT INCL: ALL FLIGHTS
DEP FACILITIES INCLUDED: (Manual) ZTL
PROBABILITY OF EXTENSION: MEDIUM
IMPACTING CONDITION: VOLUME / VOLUME
COMMENTS: EXPECT UPDATE PRIOR TO 2345Z.
032338-032350
23/11/03 23:38</t>
  </si>
  <si>
    <t>Daniel M | ZAE ï¿½ 11/03/2023 19:38</t>
  </si>
  <si>
    <t>(Manual) ZNY ZBW ZTL</t>
  </si>
  <si>
    <t>vATCSCC ADVZY 006 DCA/ZDC 11/03/2023 CDM GROUND STOP
CTL ELEMENT: DCA
ELEMENT TYPE: APT
ADL TIME: 2345Z
GROUND STOP PERIOD: 03/2345Z - 04/0000ZZ
CUMULATIVE PROGRAM PERIOD: 03/2345Z - 04/0000ZZ
FLT INCL: ALL FLIGHTS
DEP FACILITIES INCLUDED: (Manual) ZNY ZBW ZTL
PROBABILITY OF EXTENSION: MEDIUM
IMPACTING CONDITION: VOLUME / VOLUME
COMMENTS: EXPECT UPDATE PRIOR TO 2355Z.
032345-040000
23/11/03 23:46</t>
  </si>
  <si>
    <t>Daniel M | ZAE ï¿½ 11/03/2023 19:46</t>
  </si>
  <si>
    <t>vATCSCC ADVZY 001 DCA/ZDC 11/04/2023 CDM GS CNX
CTL ELEMENT: DCA
ELEMENT TYPE: APT
ADL TIME: 2358Z
GS CNX PERIOD: 01/0000Z - 01/0300Z
COMMENTS: RELEASED VIA MIT RESTRICTIONS IN NTML.
04000-040300
23/11/04 00:03</t>
  </si>
  <si>
    <t>Daniel M | ZAE ï¿½ 11/03/2023 20:03</t>
  </si>
  <si>
    <t>vATCSCC ADVZY 002 DCC 11/04/2023 DC METRO HOTLINE_FYI
EVENT TIME: 03/2300 - 04/0300
CONSTRAINED FACILITIES: ZDC
THE DC METRO HOTLINE IS NOW TERMINATED.
032300 - 040300
23/11/04 02:40</t>
  </si>
  <si>
    <t>Daniel M | ZAE ï¿½ 11/03/2023 22:40</t>
  </si>
  <si>
    <t>vATCSCC ADVZY 001 DCC 11/06/2023 ROUTE RQD /FL
NAME: ZDC/ZTL/ZJX/ZMA_TO_BOS
CONSTRAINED AREA: ZNY/ZBW
REASON: VOLUME / VOLUME
INCLUDE TRAFFIC: ZDC/ZTL/ZJX/ZMA DEPARTURES TO KBOS
FACILITIES INCLUDED: ZDC/ZTL/ZJX/ZMA
FLIGHT STATUS: ALL_FLIGHTS
VALID: ETD 062000 TO 070400
PROBABILITY OF EXTENSION: LOW
REMARKS: Q133 STOP
ASSOCIATED RESTRICTIONS: SEE NTML FOR RESTRICTIONS
MODIFICATIONS: 
ROUTES: 
ORIG       DEST    ROUTE
----       ----    -----
ORF        BOS     &gt;HPW BBOBO Q22 RBV Q419 JFK&lt; ROBUC3
RDU        BOS     BEXGO5 &gt;BOUSY HOUKY SHTGN Q22 RBV Q419 JFK&lt; ROBUC3
ZTL        BOS     Preferred routes via Q419 required
ZJX        BOS     &gt;FLO RDU BBOBO Q22 RBV Q419 JFK&lt; ROBUC3
-JAX -MCO
-ORL
JAX        BOS     CROSB2 &gt;WISPR JROSS FLO RDU BBOBO Q22 RBV Q419 JFK&lt; ROBUC3
MCO        BOS     FATHE3 &gt;VIYAP Q87 JROSS FLO RDU BBOBO Q22 RBV Q419 JFK&lt; ROBUC3
ORL        BOS     &gt;VIYAP Q87 JROSS FLO RDU BBOBO Q22 RBV Q419 JFK&lt; ROBUC3
ZMA        BOS     &gt;DUCEN Q87 JROSS FLO RDU BBOBO Q22 RBV Q419 JFK&lt; ROBUC3
-FMY -PIE
-RSW -SRQ
-TPA -PGD
RSW       BOS      SHEL6 &gt;LAL JINOS ETORE FEMON Q87 JROSS FLO RDU BBOBO Q22 RBV Q419 JFK&lt; ROBUC3
SRQ       BOS      CSHEL6 &gt;LAL JINOS ETORE FEMON Q87 JROSS FLO RDU BBOBO Q22 RBV Q419 JFK&lt; ROBUC3
TPA       BOS      BAYPO1 &gt;CAMJO Q99 POLYY TUBAS RDU BBOBO Q22 RBV Q419 JFK&lt; ROBUC3
FMY PIE   BOS      &gt;CAMJO Q99 POLYY TUBAS RDU BBOBO Q22 RBV Q419 JFK&lt; ROBUC3
PGD
TMI ID: RRDCC001
062000 - 070400
23/11/06 19:20</t>
  </si>
  <si>
    <t>Cameron P | ZBW EC ï¿½ 11/06/2023 14:18</t>
  </si>
  <si>
    <t>PCT DEPARTURES TO KBOS</t>
  </si>
  <si>
    <t>vATCSCC ADVZY 002 DCC 11/06/2023 ROUTE RQD /FL
NAME: PCT_TO_BOS
CONSTRAINED AREA: ZNY/ZBW
REASON: VOLUME / VOLUME
INCLUDE TRAFFIC: PCT DEPARTURES TO KBOS
FACILITIES INCLUDED: ZDC
FLIGHT STATUS: ALL_FLIGHTS
VALID: ETD 062000 TO 070400
PROBABILITY OF EXTENSION: LOW
REMARKS: 
ASSOCIATED RESTRICTIONS: 30 MIT AS ONE
MODIFICATIONS: 
ROUTES: 
ORIG       DEST    ROUTE
----       ----    -----
PCT        BOS     &gt;MICAH J220 BIGEO J49 HNK PONCT&lt; JFUND2
TMI ID: RRDCC002
062000 - 070400
23/11/06 19:20</t>
  </si>
  <si>
    <t>ATL DEPARTURES TO KBOS</t>
  </si>
  <si>
    <t>vATCSCC ADVZY 003 DCC 11/06/2023 ROUTE RQD /FL
NAME: ATLBOSPA
CONSTRAINED AREA: ZNY/ZBW
REASON: VOLUME / VOLUME
INCLUDE TRAFFIC: ATL DEPARTURES TO KBOS
FACILITIES INCLUDED: ZTL
FLIGHT STATUS: ONE_OUT_OF_TEN_NON-WF_AIRCRAFT
VALID: ETD 062000 TO 070400
PROBABILITY OF EXTENSION: LOW
REMARKS: ONLY ASSIGN ROUTE TO NON-WF AIRCRAFT DESTINED TO BOS ON A 1 IN 10 FILED.
ASSOCIATED RESTRICTIONS: 4 MINT PER DEP
MODIFICATIONS: 
ROUTES: 
ORIG       DEST    ROUTE
----       ----    -----
ATL        BOS     PADGT2 &gt;SMTTH FLM KLYNE Q29 JHW Q82 PONCT&lt; JFUND2
TMI ID: RRDCC003
062030 - 070200
23/11/06 19:41</t>
  </si>
  <si>
    <t>Cameron P | ZBW EC ï¿½ 11/06/2023 14:41</t>
  </si>
  <si>
    <t>I90/AUS/SAT to KOKC</t>
  </si>
  <si>
    <t>vATCSCC ADVZY 001 DCC 11/10/2023 ROUTE RQD /FL
NAME: ZHU_TO_OKC
CONSTRAINED AREA: ZFW
REASON: VOLUME / VOLUME
INCLUDE TRAFFIC: I90/AUS/SAT to KOKC
FACILITIES INCLUDED: ZHU/ZFW
FLIGHT STATUS: ALL_FLIGHTS
VALID: ETD 102300 TO 110300
PROBABILITY OF EXTENSION: LOW
REMARKS: 
ASSOCIATED RESTRICTIONS: 20 MIT AS ONE
MODIFICATIONS: 
ROUTES: 
ORIG       DEST    ROUTE
----       ----    -----
I90         OKC     &gt;MQP GIMLE &lt; YUCKS3
AUST        OKC     &gt;MQP GIMLE &lt; YUCKS3
SATT        OKC     &gt;MQP GIMLE &lt; YUCKS3
TMI ID: RRDCC001
102300 - 110300
23/11/10 22:02</t>
  </si>
  <si>
    <t>Matt B | ZJX C3 ï¿½ 11/10/2023 17:01</t>
  </si>
  <si>
    <t>vATCSCC ADVZY 002 DCC 11/10/2023 OPERATIONS PLAN
EVENT TIME: 10/2205 AND LATER
____________________________________________________________________
THE FNOKLAHOMA ZFW/ZKC FNO IS SCHEDULED TO START AT 2359Z. 
THE OPERATIONAL GOALS FOR TONIGHT:
- MANAGE AIRPORT DEPARTURE/ARRIVAL DELAYS TO LESS THAN 30 MINUTES.
- MINIMIZE GROUND STOPS AND AIRBORNE HOLDING TO 30 MINUTES OR LESS.
____________________________________________________________________
TERMINAL CONSTRAINTS:
OKC - EVENT TRAFFIC - FNO
TUL - EVENT TRAFFIC - FNO
TERMINAL ACTIVE:
NONE
TERMINAL PLANNED:
AFTER 0000Z - OKC GROUND STOP POSSIBLE
AFTER 0000Z - TUL GROUND STOP POSSIBLE
ENROUTE CONSTRAINTS:
ZFW/ZKC- VOLUME
ENROUTE ACTIVE:
UNTIL 0300 - ZHU_TO_OKC
ENROUTE PLANNED:
AFTER 2300 - ZKC MIT ACTUAL 
AFTER 2300 - ZHU MIT ACTUAL
AFTER 2300 - ZME MIT ACTUAL
AFTER 2300 - ZFW MIT EXPECTED
KNOWN GROUP FLIGHTS:
NONE
DCC STAFFING:
NATIONAL OPERATIONS MANAGER (NOM): MATT BROMBACK (MB)
DCC OPERATIONS PLANNER: MATT BROMBACK (MB)
10/2205 AND LATER
23/11/10 22:05</t>
  </si>
  <si>
    <t>ZHU/ZFW/ZME/ZKC/ZAB</t>
  </si>
  <si>
    <t>vATCSCC ADVZY 003 DCC 11/10/2023 TEXAS HOTLINE_FYI
EVENT TIME: 10/2359 - 11/0400
CONSTRAINED FACILITIES: ZFW/ZKC
THE TEXAS HOTLINE IS BEING ACTIVATED TO ADDRESS VOLUME IN ZFW/ZKC. 
THE LOCATION IS THE VATUSA TEAMSPEAK, TEXAS HOTLINE, 
(TS.VATUSA.NET), NO PIN. PARTICIPATION IS MANDATORY FOR ZHU/ZFW/ZME/ZKC/ZAB. 
AFFECTED MAJOR UNDERLYING FACILITIES ARE STRONGLY ENCOURAGED TO 
ATTEND. ALL OTHER PARTICIPANTS ARE WELCOME TO JOIN. PLEASE MESSAGE 
MB IF YOU HAVE ISSUES OR QUESTIONS.
102359 - 110300
23/11/10 23:59</t>
  </si>
  <si>
    <t>Matt B | ZJX C3 ï¿½ 11/10/2023 18:59</t>
  </si>
  <si>
    <t>vATCSCC ADVZY 004 DCC 11/11/2023 TEXAS HOTLINE_FYI
EVENT TIME: 10/2359 - 11/0352
CONSTRAINED FACILITIES: ZFW/ZKC
THE TEXAS HOTLINE IS NOW TERMINATED. 
102359 - 110352
23/11/11 03:52</t>
  </si>
  <si>
    <t>Matt B | ZJX C3 ï¿½ 11/10/2023 22:52</t>
  </si>
  <si>
    <t>ZID/ZJX/ZDC/ZME/ZHU</t>
  </si>
  <si>
    <t>vATCSCC ADVZY 001 DCC 11/11/2023 ATLANTA HOTLINE_FYI
EVENT TIME: 11/2359 - 12/0400
CONSTRAINED FACILITIES: ZTL
THE ATLANTA HOTLINE IS BEING ACTIVATED TO ADDRESS VOLUME IN ZTL. 
THE LOCATION IS THE VATUSA TEAMSPEAK, ATLANTA HOTLINE, 
(TS.VATUSA.NET), NO PIN. PARTICIPATION IS RECOMMENDED FOR ZID/ZJX/ZDC/ZME/ZHU. 
AFFECTED MAJOR UNDERLYING FACILITIES ARE STRONGLY ENCOURAGED TO 
ATTEND. ALL OTHER PARTICIPANTS ARE WELCOME TO JOIN. PLEASE MESSAGE 
DK (ZTL) IF YOU HAVE ISSUES OR QUESTIONS.
112359 - 120400
23/11/11 23:44</t>
  </si>
  <si>
    <t>Matt B | ZJX C3 ï¿½ 11/11/2023 18:45</t>
  </si>
  <si>
    <t>vATCSCC ADVZY 002 DCC 11/12/2023 ATLANTA HOTLINE_FYI
EVENT TIME: 11/2359 - 12/0400
CONSTRAINED FACILITIES: ZTL
THE ATLANTA HOTLINE IS NOW TERMINATED. 
112359 - 120400
23/11/12 06:43</t>
  </si>
  <si>
    <t>Shane O | ZTL C3 ï¿½ 11/12/2023 01:43</t>
  </si>
  <si>
    <t>ZAU/ZME/ZMP/ZOB</t>
  </si>
  <si>
    <t>vATCSCC ADVZY 001 DCC 11/17/2023 CHICAGO_HOTLINE_FYI
EVENT TIME: 17/2359 - 18/0400
CONSTRAINED FACILITIES: ZAU/ZME/ZMP/ZOB
THE CHICAGO HOTLINE IS BEING ACTIVATED TO ADDRESS VOLUME IN THE MIDWEST. THE LOCATION IS THE VATUSA TEAMSPEAK, CHICAGO HOTLINE, (ts.vatusa.net). PARTICIPATION IS MANDATORY FOR ZAU/ZME/ZMP/ZOB. AFFECTED MAJOR UNDERLYING FACILITIES AND NEIGHBORING FACILITIES ARE STRONGLY ENCOURAGED TO ATTEND. ALL OTHER PARTICIPANTS ARE WELCOME TO JOIN. PLEASE MESSAGE THE NOM IF YOU HAVE ISSUES OR QUESTIONS.
TELCON WILL COMMENCE AT 2359Z AT EVENT START. A REPRESENTATIVE FROM ALL CONSTRAINED FACILITIES IS REQUIRED TO ATTEND.
172345 - 180400
23/11/17 23:38</t>
  </si>
  <si>
    <t>Matthew W | ZBW C1 ï¿½ 11/17/2023 18:38</t>
  </si>
  <si>
    <t>vATCSCC ADVZY 002 DCC 11/17/2023 CHICAGO_HOTLINE_FYI
EVENT TIME: 17/2359 - 18/0400
CONSTRAINED FACILITIES: ZAU/ZME/ZMP/ZOB
THE CHICAGO HOTLINE IS NOW TERMINATED. 
112359 - 120400
23/11/17 03:14</t>
  </si>
  <si>
    <t>Matthew W | ZBW C1 ï¿½ 11/17/2023 22:13</t>
  </si>
  <si>
    <t>ZAB/ZLA/ZDV/ZFW</t>
  </si>
  <si>
    <t>vATCSCC ADVZY 001 DCC 11/24/2023 WEST COAST HOTLINE_FYI
EVENT TIME: 24/2300 - 25/0300
CONSTRAINED FACILITIES: ZAB
THE WEST COAST HOTLINE IS BEING ACTIVATED TO ADDRESS VOLUME IN ZAB. 
THE LOCATION IS THE VATUSA TEAMSPEAK, WEST COAST HOTLINE, 
(TS.VATUSA.NET), NO PIN. PARTICIPATION IS MANDATORY FOR ZAB/ZLA/ZDV/ZFW. 
AFFECTED MAJOR UNDERLYING FACILITIES ARE STRONGLY ENCOURAGED TO 
ATTEND. ALL OTHER PARTICIPANTS ARE WELCOME TO JOIN. PLEASE MESSAGE 
MB IF YOU HAVE ISSUES OR QUESTIONS.
242300 - 250300
23/11/24 22:56</t>
  </si>
  <si>
    <t>Matt B | ZJX C3 ï¿½ 11/24/2023 17:56</t>
  </si>
  <si>
    <t>NTOS ACTIVATION_FYI</t>
  </si>
  <si>
    <t>vATCSCC ADVZY 002 DCC 11/24/2023 NTOS ACTIVATION_FYI
EVENT TIME: 24/2300 - 25/0300
CONSTRAINED FACILITIES: ZAB
THE NTOS IS BEING ACTIVATED TO PROVIDE PILOTS AND CONTROLLERS WITH A CURRENT DASHBOARD OF ACTIVE TRAFFIC MANAGEMENT INITIATIVES, ADVISORIES, AND DELAYS. THE NTOS IS AVAILABLE ON VATUSA.NET AT https://www.vatusa.net/tmu/notices.
242300 - 250300
23/11/24 23:00</t>
  </si>
  <si>
    <t>Shane O | ZTL C3 ï¿½ 11/24/2023 18:00</t>
  </si>
  <si>
    <t>vATCSCC ADVZY 003 DCC 11/24/2023 WEST COAST HOTLINE_FYI
EVENT TIME: 24/2300 - 25/0300
CONSTRAINED FACILITIES: ZAB
THE WEST COAST HOTLINE IS NOW TERMINATED.
242300 - 250300
23/11/25 03:00</t>
  </si>
  <si>
    <t>Shane O | ZTL C3 ï¿½ 11/24/2023 22:37</t>
  </si>
  <si>
    <t>ZDC/ZTL/ZJX/ZMA DEPARTURES TO KBOS/KBDL/KPWM</t>
  </si>
  <si>
    <t>vATCSCC ADVZY 001 DCC 12/01/2023 ROUTE RQD
NAME: FLORIDA_TO_NE_2_PARTIAL_MOD
CONSTRAINED AREA: ZNY/ZBW
REASON: VOLUME / VOLUME
INCLUDE TRAFFIC: ZDC/ZTL/ZJX/ZMA DEPARTURES TO KBOS/KBDL/KPWM
FACILITIES INCLUDED: ZBW/ZNY/ZDC/ZTL/ZJX/ZMA
FLIGHT STATUS: ALL_FLIGHTS
VALID: ETD 012200 TO 020400
PROBABILITY OF EXTENSION: LOW
REMARKS: Q133 STOP
ASSOCIATED RESTRICTIONS: SEE NTML FOR RESTRICTIONS
MODIFICATIONS: 
ROUTES: 
ORIG       DEST    ROUTE
----       ----    -----
ORF        BOS     &gt;HPW BBOBO Q22 RBV Q419 JFK&lt; ROBUC3
           BDL     &gt;DUNFE SWL SIE ZIGGI Q481 DPK&lt; DPK3
           PWM     &gt;HPW BBOBO DUALY Q34 RBV Q22 LLUND BDR&lt; SCOGS3
RDU        BOS     &gt;BOUSY HOUKY BBOBO Q22 RBV Q419 JFK&lt; ROBUC3
           BDL     &gt;FEBEL TYI Q64 DARRL Q64 SAWED Q97 DLAAY RADDS SIE
                    ZIGGI Q481 DPK&lt; DPK3
           PWM     &gt;BOUSY HOUKY BBOBO DUALY Q34 RBV Q22 LLUND BDR&lt; SCOGS3
ZTL        BOS     &gt;BURGG Q22 RBV Q419 JFK&lt; ROBUC3
           BDL     &gt;KELLN BYJAC Q60 HURTS RADDS SIE ZIGGI Q481 DPK&lt; DPK3
           PWM     &gt;BURGG Q22 UMBRE HURLE DUALY Q34 RBV Q22 LLUND
                    BDR&lt; SCOGS3
ZJX        BOS     &gt;SHRKS Q77 WIGVO IRQ BURGG Q22 RBV Q419 JFK&lt; ROBUC3
           BDL     &gt;SHRKS Q77 WIGVO IRQ HRTWL Q64 DARRL Q64 SAWED Q97
                    DLAAY RADDS SIE ZIGGI Q481 DPK&lt; DPK3
           PWM     &gt;SHRKS Q77 WIGVO IRQ BURGG Q22 UMBRE HURLE DUALY Q34
                    RBV Q22 LLUND BDR&lt; SCOGS3
ZMA        BOS     &gt;STYMY Q77 WIGVO IRQ BURGG Q22 RBV Q419 JFK&lt; ROBUC3
-FMY -PIE  BDL     &gt;STYMY Q77 WIGVO IRQ HRTWL Q64 DARRL Q64 SAWED Q97
-RSW -SRQ           DLAAY RADDS SIE ZIGGI Q481 DPK&lt; DPK3
-TPA -PGD  PWM     &gt;STYMY Q77 WIGVO IRQ BURGG Q22 UMBRE HURLE DUALY Q34
                    RBV Q22 LLUND BDR&lt; SCOGS3
FMY PIE    BOS     &gt;CAMJO TWINS BURGG Q22 RBV Q419 JFK&lt; ROBUC3
RSW SRQ    BDL     &gt;CAMJO TWINS IRQ HRTWL Q64 DARRL Q64 SAWED Q97 DLAAY
TPA PGD             RADDS SIE ZIGGI Q481 DPK&lt; DPK3
           PWM     &gt;CAMJO TWINS BURGG Q22 UMBRE HURLE DUALY Q34 RBV Q22
                    LLUND BDR&lt; SCOGS3
TMI ID: RRDCC001
012200 - 020400
23/12/01 22:09</t>
  </si>
  <si>
    <t>Cameron P | ZBW EC ï¿½ 12/01/2023 17:09</t>
  </si>
  <si>
    <t>ZYZ/ZOB/ZID/ZAU/ZMP DEPARTURES TO KBOS/KBDL/KPWM</t>
  </si>
  <si>
    <t>vATCSCC ADVZY 002 DCC 12/01/2023 ROUTE RQD
NAME: WEST_TO_ZBW
CONSTRAINED AREA: ZBW
REASON: VOLUME / VOLUME
INCLUDE TRAFFIC: ZYZ/ZOB/ZID/ZAU/ZMP DEPARTURES TO KBOS/KBDL/KPWM
FACILITIES INCLUDED: ZBW/ZYZ/ZOB/ZID/ZAU/ZMP
FLIGHT STATUS: ALL_FLIGHTS
VALID: ETD 012200 TO 020400
PROBABILITY OF EXTENSION: LOW
REMARKS:
ASSOCIATED RESTRICTIONS: SEE NTML FOR RESTRICTIONS
MODIFICATIONS: 
ROUTES: 
ORIG       DEST    ROUTE
----       ----    -----
ZYZ        PWM     DEDKI5&gt;TULEG Q937 KRAZZ BAUER CDOGG&lt; CDOGG4
           BOS     &gt;HANKK AUDIL Q935 PONCT&lt; JFUND2
           BDL     &gt;MEMMS WILET&lt; STELA1
ZOB        PWM     &gt;DJB DKK ROC GOATR KRAZZ BAUER CDOGG&lt; CDOGG4
           BOS     &gt;JHW Q84 AUDIL Q935 PONCT&lt; JFUND2
           BDL     &gt;JHW Q82 MEMMS WILET&lt; STELA1
ZID        PWM     &gt;CREEP DJB DKK ROC GOATR KRAZZ BAUER CDOGG&lt; CDOGG4
           BOS     &gt;CREEP Q29 JHW Q84 AUDIL Q935 PONCT&lt; JFUND2
           BDL     &gt;CREEP Q29 JHW Q82 MEMMS WILET&lt; STELA1
ZAU        PWM     &gt;POSTS PADDE SVM DKK ROC GOATR KRAZZ BAUER
                    CDOGG&lt; CDOGG4
           BOS     &gt;POSTS PADDE SVM J70 JHW Q84 AUDIL Q935
                    PONCT&lt; JFUND2
           BDL     &gt;HAAKK DOXXY SOSIC JHW Q82 MEMMS WILET&lt; STELA1
ZMP        PWM     &gt;GRB DAYYY Q140 AHPAH GOATR KRAZZ BAUER
                    CDOGG&lt; CDOGG4
           BOS     &gt;GRB DAYYY Q140 HANKK Q935 PONCT&lt; JFUND2
           BDL     &gt;GRB DAYYY Q140 MEMMS WILET&lt; STELA1
TMI ID: RRDCC002
012200 - 020400
23/12/01 22:10</t>
  </si>
  <si>
    <t>vATCSCC ADVZY 002 DCC 12/01/2023 NY_METRO_HOTLINE_FYI
EVENT TIME: 01/2359 - 02/0400
CONSTRAINED FACILITIES: ZBW
THE NY METRO HOTLINE IS BEING ACTIVATED TO ADDRESS VOLUME IN
THE EAST COAST. THE LOCATION IS THE VATUSA TEAMSPEAK, NY METRO HOTLINE,
(ts.vatusa.net). PARTICIPATION IS MANDATORY
FOR ZNY/ZBW/ZDC/ZOB. AFFECTED MAJOR UNDERLYING
FACILITIES ARE STRONGLY ENCOURAGED TO ATTEND. ALL OTHER PARTICIPANTS
ARE WELCOME TO JOIN. PLEASE MESSAGE THE NOM IF YOU HAVE ISSUES OR
QUESTIONS.
012359 - 020400
23/12/01 23:40</t>
  </si>
  <si>
    <t>Dhruv K | ZMP ATM ï¿½ 12/01/2023 18:42</t>
  </si>
  <si>
    <t>vATCSCC ADVZY 002 DCC 12/02/2023 NY_METRO_HOTLINE_FYI
EVENT TIME: 01/2359 - 02/0400
CONSTRAINED FACILITIES: ZBW
THE NY METRO HOTLINE IS NOW TERMINATED. 
012359-020400
23/12/02 03:28</t>
  </si>
  <si>
    <t>Dhruv K | ZMP ATM ï¿½ 12/01/2023 22:30</t>
  </si>
  <si>
    <t>DTW DEPARTURES TO CVG</t>
  </si>
  <si>
    <t>vATCSCC ADVZY 001 DCC 12/08/2023 ROUTE RQD
NAME: DTW_TO_CVG
CONSTRAINED AREA: CVG
REASON: VOLUME / VOLUME
INCLUDE TRAFFIC: DTW DEPARTURES TO CVG
FACILITIES INCLUDED: ZOB
FLIGHT STATUS: ALL_FLIGHTS
VALID: ETD 082359 TO 090400
PROBABILITY OF EXTENSION: LOW
REMARKS:
ASSOCIATED RESTRICTIONS: SEE NTML FOR RESTRICTIONS
MODIFICATIONS: 
ROUTES: 
ORIG       DEST    ROUTE
----       ----    -----
DTW        CVG     &gt;TFTUN ROD HEDEE&lt; TIGRR3
TMI ID: RRDCC001
082359 - 090400
23/12/08 23:31</t>
  </si>
  <si>
    <t>Richard S | ZID C3 ï¿½ 12/08/2023 18:31</t>
  </si>
  <si>
    <t>ZAU/ZOB/ZID</t>
  </si>
  <si>
    <t>vATCSCC ADVZY 002 DCC 12/08/2023 CHICAGO HOTLINE_FYI
EVENT TIME: 08/2359 - 09/0400
CONSTRAINED FACILITIES: ZAU, ZOB, ZID
THE CHICAGO HOTLINE IS BEING ACTIVATED TO ADDRESS VOLUME IN ZAU, ZOB, AND ZID. 
THE LOCATION IS THE VATUSA TEAMSPEAK, CHICAGO HOTLINE, 
(TS.VATUSA.NET), NO PIN. PARTICIPATION IS RECOMMENDED FOR ZAU/ZOB/ZID. 
AFFECTED MAJOR UNDERLYING FACILITIES ARE STRONGLY ENCOURAGED TO 
ATTEND. ALL OTHER PARTICIPANTS ARE WELCOME TO JOIN. SHANE O'NEILL (SO) IS THE ACTING NOM. PLEASE MESSAGE SO IF YOU HAVE ISSUES OR QUESTIONS.
082359 - 090400
23/12/08 23:44</t>
  </si>
  <si>
    <t>Shane O | ZTL C3 ï¿½ 12/08/2023 18:44</t>
  </si>
  <si>
    <t>vATCSCC ADVZY 003 DCC 12/08/2023 NTOS ACTIVATION_FYI
EVENT TIME: 08/2359 - 09/0400
CONSTRAINED FACILITIES: ZAU, ZOB, ZID
THE NTOS IS BEING ACTIVATED TO PROVIDE PILOTS AND CONTROLLERS WITH A CURRENT DASHBOARD OF ACTIVE TRAFFIC MANAGEMENT INITIATIVES, ADVISORIES, AND DELAYS. THE NTOS IS AVAILABLE ON VATUSA.NET AT https://www.vatusa.net/tmu/notices.
082359 - 090400
23/12/08 23:55</t>
  </si>
  <si>
    <t>Shane O | ZTL C3 ï¿½ 12/08/2023 18:55</t>
  </si>
  <si>
    <t>vATCSCC ADVZY 004 DCC 12/08/2023 CHICAGO HOTLINE_FYI
EVENT TIME: 08/2359 - 09/0400
CONSTRAINED FACILITIES: ZAU, ZOB, ZID
THE CHICAGO HOTLINE IS NOW TERMINATED.
082359 - 090400
23/12/09 03:40</t>
  </si>
  <si>
    <t>Shane O | ZTL C3 ï¿½ 12/08/2023 22:40</t>
  </si>
  <si>
    <t>vATCSCC ADVZY 001 DCC 12/17/2023 ROUTE RQD /FL
NAME: BOS_TO_JFK
CONSTRAINED AREA: N90/ZBW
REASON: VOLUME / VOLUME
INCLUDE TRAFFIC: KBOS DEPARTURES TO KJFK
FACILITIES INCLUDED: N90/ZBW
FLIGHT STATUS: ALL_FLIGHTS
VALID: ETD 171900 TO 172200
PROBABILITY OF EXTENSION: LOW
REMARKS: 
ASSOCIATED RESTRICTIONS: SEE NTML FOR RESTRICTIONS
MODIFICATIONS: 
ROUTES: 
ORIG       DEST    ROUTE
----       ----    -----
BOS        JFK     REVSS6 &gt;REVSS MARTN ATHOS IGN&lt; IGN1
TMI ID: RRDCC00X
171900 - 172200
23/12/17 18:27</t>
  </si>
  <si>
    <t>Daniel | ZNY EC ï¿½ 12/17/2023 13:27</t>
  </si>
  <si>
    <t>ZAU/ZOB/ZID/ZMP/ZKC</t>
  </si>
  <si>
    <t>vATCSCC ADVZY 001 DCC 12/22/2023 CHICAGO HOTLINE_FYI
EVENT TIME: 23/0000 - 23/0400
CONSTRAINED FACILITIES: ZAU
THE CHICAGO HOTLINE IS BEING ACTIVATED TO ADDRESS VOLUME IN ZAU. 
THE LOCATION IS THE VATUSA TEAMSPEAK, CHICAGO HOTLINE, 
(TS.VATUSA.NET), NO PIN. PARTICIPATION IS RECOMMENDED FOR ZAU/ZOB/ZID/ZMP/ZKC. 
AFFECTED MAJOR UNDERLYING FACILITIES ARE STRONGLY ENCOURAGED TO 
ATTEND. ALL OTHER PARTICIPANTS ARE WELCOME TO JOIN. SHANE O'NEILL (SO) IS THE ACTING NOM. PLEASE MESSAGE SO IF YOU HAVE ISSUES OR QUESTIONS.
230000 - 230400
23/12/23 00:11</t>
  </si>
  <si>
    <t>Shane O | ZTL C3 ï¿½ 12/22/2023 19:11</t>
  </si>
  <si>
    <t>vATCSCC ADVZY 002 DCC 12/22/2023 CHICAGO HOTLINE_FYI
EVENT TIME: 23/0000 - 23/0400
CONSTRAINED FACILITIES: ZAU
THE CHICAGO HOTLINE IS NOW TERMINATED.
230000 - 230400
23/12/23 04:16</t>
  </si>
  <si>
    <t>Shane O | ZTL C3 ï¿½ 12/22/2023 23:16</t>
  </si>
  <si>
    <t>ZJX/ZMA/ZTL/ZDC</t>
  </si>
  <si>
    <t>vATCSCC ADVZY 001 DCC 12/30/2023 FLORIDA HOTLINE_FYI
EVENT TIME: 30/2345 - 31/0300
CONSTRAINED FACILITIES: ZJX
THE FLORIDA HOTLINE IS BEING ACTIVATED TO ADDRESS VOLUME IN ZJX. 
THE LOCATION IS THE VATUSA TEAMSPEAK, FLORIDA HOTLINE, 
(TS.VATUSA.NET), NO PIN. PARTICIPATION IS MANDATORY FOR ZJX/ZMA/ZTL/ZDC. 
AFFECTED MAJOR UNDERLYING FACILITIES ARE STRONGLY ENCOURAGED TO 
ATTEND. ALL OTHER PARTICIPANTS ARE WELCOME TO JOIN. PLEASE MESSAGE 
THE NOM IF YOU HAVE ISSUES OR QUESTIONS.
302345 - 310300
23/12/30 23:46</t>
  </si>
  <si>
    <t>Zackaria | ZTL I1 ï¿½ 12/30/2023 18:46</t>
  </si>
  <si>
    <t>vATCSCC ADVZY 001 DCC 12/31/2023 FLORIDA HOTLINE_FYI
EVENT TIME: 30/2345 - 31/0300
CONSTRAINED FACILITIES: ZJX
THE FLORIDA HOTLINE IS NOW TERMINATED. 
302345 - 310300
23/12/31 03:00</t>
  </si>
  <si>
    <t>Zackaria | ZTL I1 ï¿½ 12/30/2023 22:00</t>
  </si>
  <si>
    <t>CZVR/ZSE/ZOA/ZLC/CZEG</t>
  </si>
  <si>
    <t>WEST_COAST_HOTLINE_FYI</t>
  </si>
  <si>
    <t>vATCSCC ADVZY 001 DCC 01/05/2024 WEST_COAST_HOTLINE_FYI
EVENT TIME: 06/0100 - 06/0500
CONSTRAINED FACILITIES: CZVR, ZSE
THE WEST COAST HOTLINE IS BEING ACTIVATED TO ADDRESS VOLUME IN CZVR AND ZSE. 
THE LOCATION IS THE VATUSA TEAMSPEAK, WEST COAST HOTLINE, 
(TS.VATUSA.NET), NO PIN. PARTICIPATION IS MANDATORY FOR CZVR/ZSE/ZOA/ZLC/CZEG. 
AFFECTED MAJOR UNDERLYING FACILITIES ARE STRONGLY ENCOURAGED TO 
ATTEND. ALL OTHER PARTICIPANTS ARE WELCOME TO JOIN. PLEASE MESSAGE 
THE NOM IF YOU HAVE ISSUES OR QUESTIONS.
060100 - 060500
24/01/06 00:39</t>
  </si>
  <si>
    <t>Shane O | ZTL C3 ï¿½ 01/05/2024 19:39</t>
  </si>
  <si>
    <t>ZOA/ZLC/ZSE DEPARTURES TO CYVR</t>
  </si>
  <si>
    <t>vATCSCC ADVZY 002 DCC 01/06/2024 ROUTE RQD
NAME: WEST_COAST_TO_VANCOUVER_MOD
CONSTRAINED AREA: ZSE/ZOA/ZLC/CZVR
REASON: VOLUME/VOLUME
INCLUDE TRAFFIC: ZOA/ZLC/ZSE DEPARTURES TO CYVR
FACILITIES INCLUDED: ZOA/ZLC/ZSE/CZVR
FLIGHT STATUS: ALL_FLIGHTS
VALID: ETD 060100 TO 060500
PROBABILITY OF EXTENSION: LOW
REMARKS:
ASSOCIATED RESTRICTIONS: SEE NTML FOR RESTRICTIONS
MODIFICATIONS: 
ROUTES: 
ORIG       DEST    ROUTE
----       ----    -----
ZOA        CYVR    &gt;YKM ELN PAE&lt; GRIZZ7
ZLC        CYVR    &gt;YKM ELN PAE&lt; GRIZZ7
PDX        CYVR    LAVAA6 &gt;YKM ELN PAE&lt; GRIZZ7
TMI ID: RRDCC001
060100 - 060500
24/01/06 00:46</t>
  </si>
  <si>
    <t>ZYZ/BUF/ROC DEPARTURES TO KPHL</t>
  </si>
  <si>
    <t>vATCSCC ADVZY 002 DCC 01/14/2024 ROUTE RQD /FL
NAME: ZYZ_BUF_ROC_TO_PHL
CONSTRAINED AREA: ZOB/ZYZ
REASON: VOLUME / VOLUME
INCLUDE TRAFFIC: ZYZ/BUF/ROC DEPARTURES TO KPHL
FACILITIES INCLUDED: ZOB/ZYZ
FLIGHT STATUS: ALL_FLIGHTS
VALID: ETD 142200 TO 150100
PROBABILITY OF EXTENSION: LOW
REMARKS: 
ASSOCIATED RESTRICTIONS: SEE NTML FOR RESTRICTIONS
MODIFICATIONS:
ROUTES: 
ORIG       DEST    ROUTE
----       ----    -----
YYZ        PHL                 KEPTA3 &gt;BMPAH AEVON CFB&lt; SPUDS7
                   MAVAN3 &gt;BMPAH AEVON CFB V29 ETX V147 SPUDS&lt;
YTZ        PHL     MAVAN3 &gt;BMPAH AEVON CFB V29 ETX V147 SPUDS&lt;
BUF        PHL                                &gt;GEE CFB&lt; SPUDS7
                             &gt;GEE V252 CFB V29 ETX V147 SPUDS&lt;
ROC        PHL                              &gt;CHESY CFB&lt; SPUDS7
                                &gt;CHESY CFB V29 ETX V147 SPUDS&lt;
TMI ID: RRDCC002
142200 - 150100
24/01/14 21:00</t>
  </si>
  <si>
    <t>Alex Y | ZNY I1 ï¿½ 01/14/2024 15:58</t>
  </si>
  <si>
    <t>ZNY/ZBW/ZDC/ZOB</t>
  </si>
  <si>
    <t>vATCSCC ADVZY 003 DCC 01/14/2024 NY_METRO_HOTLINE_FYI
EVENT TIME: 14/2200 - 15/0200
CONSTRAINED FACILITIES: ZNY
THE NY METRO HOTLINE IS BEING ACTIVATED TO ADDRESS VOLUME IN ZNY. 
THE LOCATION IS THE VATUSA TEAMSPEAK, NY METRO HOTLINE, 
(TS.VATUSA.NET), NO PIN. PARTICIPATION IS MANDATORY FOR ZNY/ZBW/ZDC/ZOB. 
AFFECTED MAJOR UNDERLYING FACILITIES ARE STRONGLY ENCOURAGED TO 
ATTEND. ALL OTHER PARTICIPANTS ARE WELCOME TO JOIN. PLEASE MESSAGE 
THE NOM IF YOU HAVE ISSUES OR QUESTIONS.
142200 - 150200
24/01/14 22:50</t>
  </si>
  <si>
    <t>Alex Y | ZNY I1 ï¿½ 01/14/2024 17:47</t>
  </si>
  <si>
    <t>vATCSCC ADVZY 004 DCC 01/14/2024 NY_METRO_HOTLINE_FYI
EVENT TIME: 14/2200 - 15/0200
CONSTRAINED FACILITIES: ZNY
THE NY METRO HOTLINE IS NOW TERMINATED. 
142200 - 150200
24/01/14 00:45</t>
  </si>
  <si>
    <t>Alex Y | ZNY I1 ï¿½ 01/14/2024 19:46</t>
  </si>
  <si>
    <t>vATCSCC ADVZY 001 MDW/ZAU 01/16/2024 CDM GROUND STOP
CTL ELEMENT: MDW
ELEMENT TYPE: APT
ADL TIME: 0148Z
GROUND STOP PERIOD: 16/0154Z - 16/0215Z
CUMULATIVE PROGRAM PERIOD: 16/0154Z - 16/0215Z
FLT INCL: (MANUAL) - ZAU/ZID/ZKC/ZMP/ZOB
ADDITIONAL DEP FACILITIES INCLUDED: 
PROBABILITY OF EXTENSION: LOW
IMPACTING CONDITION: VOLUME / VOLUME
COMMENTS: PER NATE JOHNS - NO NOM ACTIVE
160154 - 160215
24/01/16 01:52</t>
  </si>
  <si>
    <t>Matt B | ZJX C3 ï¿½ 01/15/2024 20:53</t>
  </si>
  <si>
    <t>ZAU/ZMP/ZKC/ZOB/ZID</t>
  </si>
  <si>
    <t>vATCSCC ADVZY 002 DCC 01/16/2024 CHICAGO HOTLINE_FYI
EVENT TIME: 16/0200 - 16/0245
CONSTRAINED FACILITIES: ZAU
THE CHICAGO HOTLINE IS BEING ACTIVATED TO ADDRESS VOLUME IN ZAU. 
THE LOCATION IS THE VATUSA TEAMSPEAK, CHICAGO HOTLINE, 
(TS.VATUSA.NET), NO PIN. PARTICIPATION IS MANDATORY FOR ZAU/ZMP/ZKC/ZOB/ZID. 
AFFECTED MAJOR UNDERLYING FACILITIES ARE STRONGLY ENCOURAGED TO 
ATTEND. ALL OTHER PARTICIPANTS ARE WELCOME TO JOIN. PLEASE MESSAGE 
MB IF YOU HAVE ISSUES OR QUESTIONS.
160200 - 160245
24/01/16 01:58</t>
  </si>
  <si>
    <t>vATCSCC ADVZY 003 MDW/ZAU 01/16/2024 CDM GROUND STOP
CTL ELEMENT: MDW
ELEMENT TYPE: APT
ADL TIME: 0205Z
GROUND STOP PERIOD: 16/0154Z - 16/0230Z
CUMULATIVE PROGRAM PERIOD: 16/0154Z - 16/0230Z
FLT INCL: (MANUAL) - ZAU/ZID/ZKC/ZMP/ZOB
ADDITIONAL DEP FACILITIES INCLUDED: 
PROBABILITY OF EXTENSION: LOW
IMPACTING CONDITION: VOLUME / VOLUME
COMMENTS: PER NATE JOHNS - NO NOM ACTIVE
160154 - 160230
24/01/16 01:52</t>
  </si>
  <si>
    <t>Matt B | ZJX C3 ï¿½ 01/15/2024 21:05</t>
  </si>
  <si>
    <t>vATCSCC ADVZY 004 MDW/ZAU 01/16/2024 CDM GROUND STOP
CTL ELEMENT: MDW
ELEMENT TYPE: APT
ADL TIME: 0225Z
GROUND STOP PERIOD: 16/0154Z - 16/0245Z
CUMULATIVE PROGRAM PERIOD: 16/0154Z - 16/0245Z
FLT INCL: (MANUAL) - ZAU/ZID/ZKC/ZMP/ZOB
ADDITIONAL DEP FACILITIES INCLUDED: 
PROBABILITY OF EXTENSION: NONE
IMPACTING CONDITION: VOLUME / VOLUME
COMMENTS: LAST GS FOR EVENT 
160154 - 160245
24/01/16 01:52</t>
  </si>
  <si>
    <t>Matt B | ZJX C3 ï¿½ 01/15/2024 21:26</t>
  </si>
  <si>
    <t>vATCSCC ADVZY 005 DCC 01/16/2024 CHICAGO HOTLINE_FYI
EVENT TIME: 16/0200 - 16/0245
CONSTRAINED FACILITIES: ZAU
THE CHICAGO HOTLINE IS NOW TERMINATED. 
160200 - 160245
24/01/16 02:45</t>
  </si>
  <si>
    <t>Matt B | ZJX C3 ï¿½ 01/15/2024 21:45</t>
  </si>
  <si>
    <t>WEST_COAST_FYI</t>
  </si>
  <si>
    <t>vATCSCC ADVZY 001 DCC 01/19/2024 WEST_COAST_FYI
EVENT TIME: 19/2359 - 20/0400
CONSTRAINED FACILITIES: ZOA
THE WEST COAST HOTLINE IS BEING ACTIVATED TO ADDRESS VOLUME IN ZOA. 
THE LOCATION IS THE VATUSA TEAMSPEAK, WEST COAST HOTLINE, 
(TS.VATUSA.NET), NO PIN. PARTICIPATION IS MANDATORY FOR ZOA/ZLA/ZLC/ZDV/ZSE. 
AFFECTED MAJOR UNDERLYING FACILITIES ARE STRONGLY ENCOURAGED TO 
ATTEND. ALL OTHER PARTICIPANTS ARE WELCOME TO JOIN. PLEASE MESSAGE 
THE NOM IF YOU HAVE ISSUES OR QUESTIONS.
192359 - 200400
24/01/19 23:32</t>
  </si>
  <si>
    <t>Shane O | ZTL C3 ï¿½ 01/19/2024 18:32</t>
  </si>
  <si>
    <t>ZOA/ZLC/ZSE DEPARTURES TO KSFO,KSJC,KOAK</t>
  </si>
  <si>
    <t>vATCSCC ADVZY 002 DCC 01/20/2024 ROUTE RQD
NAME: NCT_FNO
CONSTRAINED AREA: ZSE/ZOA/ZLC/ZLA
REASON: VOLUME/VOLUME
INCLUDE TRAFFIC: ZOA/ZLC/ZSE DEPARTURES TO KSFO,KSJC,KOAK
FACILITIES INCLUDED: ZSE/ZOA/ZLC/ZLA
FLIGHT STATUS: ALL_FLIGHTS
VALID: ETD 200000 TO 200400
PROBABILITY OF EXTENSION: LOW
REMARKS:
ASSOCIATED RESTRICTIONS: SEE DCC DASHBOARD AND NTML FOR RESTRICTIONS
MODIFICATIONS: NONE
ROUTES: 
ORIG       DEST    ROUTE
----       ----    -----
ZSE        SFO     &gt;FAMUK Q3 FOWND MLBEC&lt; STLER3
SLC        SFO     DEZRT2 BAM &gt;LLC LEGGS&lt; STLER3
LAS        SFO       JOHKR3 KENNO &gt;RUSME&lt; ALWYS2
SCT        SFO              &gt;STOKD SERFR&lt; WWAVS1
ZSE        SJC     &gt;EASON Q1 TOCOS&lt; GGULF FRLON2
ZSE        OAK     &gt;EASON Q1 TOCOS&lt; SPAMY AANET1
TMI ID: RRDCC001
200000 - 200400
24/01/20 00:00</t>
  </si>
  <si>
    <t>Jaden H | ZAE ï¿½ 01/19/2024 19:19</t>
  </si>
  <si>
    <t>vATCSCC ADVZY 003 DCC 01/20/2024 CDM GROUND STOP
CTL ELEMENT: SFO
ELEMENT TYPE: APT
ADL TIME: 0000Z
GROUND STOP PERIOD: 20/0000Z - 20/0030Z
FLT INCL: ALL FLIGHTS
DEP FACILITIES INCLUDED: ZSE
PROBABILITY OF EXTENSION: LOW
IMPACTING CONDITION: VOLUME / VOLUME
COMMENTS:
200000-200030
24/01/20 00:00</t>
  </si>
  <si>
    <t>Shane O | ZTL C3 ï¿½ 01/19/2024 19:41</t>
  </si>
  <si>
    <t>vATCSCC ADVZY 004 DCC 01/20/2024 CDM GROUND STOP
CTL ELEMENT: SFO
ELEMENT TYPE: APT
ADL TIME: 0040Z
GROUND STOP PERIOD: 20/0039Z - 20/0110Z
FLT INCL: ALL FLIGHTS
DEP FACILITIES INCLUDED: ZLA
PROBABILITY OF EXTENSION: MEDIUM
IMPACTING CONDITION: VOLUME / VOLUME
COMMENTS:
200039-200110
24/01/20 00:39</t>
  </si>
  <si>
    <t>vATCSCC ADVZY 005 DDC 01/20/2024 CDM GROUND STOP
CTL ELEMENT: SFO
ELEMENT TYPE: APT
ADL TIME: 0124Z
GROUND STOP PERIOD: 20/0120Z - 20/0145Z
FLT INCL: ALL FLIGHTS
DEP FACILITIES INCLUDED: ZLA
PROBABILITY OF EXTENSION: LOW
IMPACTING CONDITION: VOLUME / VOLUME
COMMENTS:
200120-200145
24/01/20 01:24</t>
  </si>
  <si>
    <t>Shane O | ZTL C3 ï¿½ 01/19/2024 20:24</t>
  </si>
  <si>
    <t>vATCSCC ADVZY 006 DCC 01/20/2024 WEST_COAST_HOTLINE_FYI
EVENT TIME: 19/2359 - 20/0400
CONSTRAINED FACILITIES: ZOA
THE WEST COAST HOTLINE IS NOW TERMINATED. 
192359 - 200400
24/01/20 04:11</t>
  </si>
  <si>
    <t>Jaden H | ZAE ï¿½ 01/19/2024 23:11</t>
  </si>
  <si>
    <t>vATCSCC ADVZY 001 01/21/2024 CDM GROUND STOP</t>
  </si>
  <si>
    <t>vATCSCC ADVZY 001 01/21/2024 CDM GROUND STOP
CTL ELEMENT: SNA,LAX,ONT
ELEMENT TYPE: APT
ADL TIME: 0227Z
GROUND STOP PERIOD: 21/0227Z - 21/0254Z
FLT INCL: (Manual) ZLC ZDV
PROBABILITY OF EXTENSION: LOW
IMPACTING CONDITION: VOLUME / VOLUME
210227-210254
23/01/21 02:27</t>
  </si>
  <si>
    <t>Shane O | ZTL C3 ï¿½ 01/21/2024 00:40</t>
  </si>
  <si>
    <t>ZDC/ZNY/ZBW/ZID OVERFLIGHTS</t>
  </si>
  <si>
    <t>vATCSCC ADVZY 002 DCC 01/21/2024 ROUTE RQD /FL
NAME: ROC_BUILD_A_STAR
CONSTRAINED AREA: ROC, ZOB
REASON: VOLUME / VOLUME
INCLUDE TRAFFIC: ZDC/ZNY/ZBW/ZID OVERFLIGHTS
FACILITIES INCLUDED: ZOB/ZNY/ZBW/ZID/ZDC
FLIGHT STATUS: ALL_JETS
VALID: ETD 212100 TO 220100
PROBABILITY OF EXTENSION: LOW
REMARKS: Slightly easier to manage event arrivals without available STARs
ASSOCIATED RESTRICTIONS: SEE NTML FOR RESTRICTIONS
MODIFICATIONS:
ROUTES:
ORIG       DEST    ROUTE
----       ----    -----
ZNY        ROC     &gt;ULW GIBBE CHESY&lt; ROC
PCT        ROC     &gt;JERES J227 ULW GIBBE CHESY&lt; ROC
ZDC        ROC     &gt;RICCS EWC FKL DKK BUF&lt; ROC
ZID        ROC     Q67 HNN &gt;EWC FKL DKK BUF&lt; ROC
ZID        ROC     Q29 &gt;DORET DKK BUF&lt; ROC
TMI ID: RRDCC002
212100 - 220100
24/01/21 19:45</t>
  </si>
  <si>
    <t>Lauren V | ZOB C1 ï¿½ 01/21/2024 14:44</t>
  </si>
  <si>
    <t>ZDC/ZTL/ZJX/ZMA DEPARTURES TO KBOS/KPVD</t>
  </si>
  <si>
    <t>vATCSCC ADVZY 001 DCC 01/26/2024 ROUTE RQD
NAME: FLORIDA_TO_NE_2_PARTIAL_MOD
CONSTRAINED AREA: ZNY/ZBW
REASON: VOLUME / VOLUME
INCLUDE TRAFFIC: ZDC/ZTL/ZJX/ZMA DEPARTURES TO KBOS/KPVD
FACILITIES INCLUDED: ZBW/ZNY/ZDC/ZTL/ZJX/ZMA
FLIGHT STATUS: ALL_FLIGHTS
VALID: ETD 262330 TO 270400
PROBABILITY OF EXTENSION: LOW
REMARKS: Q133 STOP
ASSOCIATED RESTRICTIONS: SEE NTML FOR RESTRICTIONS
MODIFICATIONS: 
ROUTES: 
ORIG       DEST    ROUTE
----       ----    -----
ORF        BOS     &gt;HPW BBOBO Q22 RBV Q419 JFK&lt; ROBUC3
           PVD     &gt;DUNFE ZJAAY Q167 ORCHA JORDN&lt; JORDN2
RDU        BOS     &gt;BOUSY HOUKY BBOBO Q22 RBV Q419 JFK&lt; ROBUC3
           PVD     &gt;FEBEL TYI Q64 SAWED Q97 ZJAAY Q167 ORCHA JORDN&lt; JORDN2
PCT        PVD     &gt;AGARD SIE YAZUU Q167 ORCHA JORDN&lt; JORDN2
ZTL        BOS     &gt;BURGG Q22 RBV Q419 JFK&lt; ROBUC3
           PVD     &gt;KELLN Q58 PEETT SAWED Q97 ZJAAY Q167 ORCHA JORDN&lt; JORDN2
ZJX        BOS     &gt;SHRKS Q77 WIGVO IRQ BURGG Q22 RBV Q419 JFK&lt; ROBUC3
           PVD     &gt;SHRKS Q77 WIGVO IRQ HRTWL Q64 DARRL Q64 SAWED Q97 ZJAAY 
                    Q167 ORCHA JORDN&lt; JORDN2
ZMA        BOS     &gt;STYMY Q77 WIGVO IRQ BURGG Q22 RBV Q419 JFK&lt; ROBUC3
-FMY -PIE  PVD     &gt;STYMY Q77 WIGVO IRQ HRTWL Q64 DARRL Q64 SAWED Q97 ZJAAY 
-RSW -SRQ           Q167 ORCHA JORDN&lt; JORDN2
-TPA -PGD
FMY PIE    BOS     &gt;CAMJO TWINS IRQ BURGG Q22 RBV Q419 JFK&lt; ROBUC3
RSW SRQ    PVD     &gt;CAMJO TWINS IRQ HRTWL Q64 DARRL Q64 SAWED Q97 ZJAAY Q167
TPA PGD             ORCHA JORDN&lt; JORDN2
TMI ID: RRDCC001
262330 - 270400
24/01/26 23:00</t>
  </si>
  <si>
    <t>Cameron P | ZBW EC ï¿½ 01/26/2024 18:00</t>
  </si>
  <si>
    <t>ZYZ/ZOB/ZID/ZAU/ZMP DEPARTURES TO KBOS/KPVD</t>
  </si>
  <si>
    <t>vATCSCC ADVZY 002 DCC 01/26/2024 ROUTE RQD
NAME: WEST_TO_ZBW
CONSTRAINED AREA: ZBW
REASON: VOLUME / VOLUME
INCLUDE TRAFFIC: ZYZ/ZOB/ZID/ZAU/ZMP DEPARTURES TO KBOS/KPVD
FACILITIES INCLUDED: ZBW/ZYZ/ZOB/ZID/ZAU/ZMP
FLIGHT STATUS: ALL_FLIGHTS
VALID: ETD 262330 TO 270400
PROBABILITY OF EXTENSION: LOW
REMARKS:
ASSOCIATED RESTRICTIONS: SEE NTML FOR RESTRICTIONS
MODIFICATIONS: 
ROUTES: 
ORIG       DEST    ROUTE
----       ----    -----
ZYZ        BOS     &gt;HANKK Q935 AUDIL Q935 PONCT&lt; JFUND2
           PVD     &gt;MEMMS HINGZ&lt; WIPOR3
ZOB        BOS     &gt;DKK HANKK Q935 AUDIL Q935 PONCT&lt; JFUND2
           PVD     &gt;JHW Q82 MEMMS HINGZ&lt; WIPOR3
ZID        BOS     &gt;CREEP Q29 JHW HANKK Q935 AUDIL Q935 PONCT&lt; JFUND2
           PVD     &gt;CREEP Q29 JHW Q82 MEMMS HINGZ WIPOR3
ZAU        BOS     &gt;POSTS PADDE SVM DKK HANKK Q935 AUDIL Q935 PONCT&lt; JFUND2
           PVD     &gt;HAAKK DOXXY SOSIC JHW Q82 MEMMS HINGZ WIPOR3
ZMP        BOS     &gt;GRB DAYYY Q140 HANKK Q935 AUDIL Q935 PONCT&lt; JFUND2
           PVD     &gt;GRB DAYYY Q140 MEMMS HINGZ&lt; WIPOR3
TMI ID: RRDCC002
262330 - 270400
24/01/26 23:01</t>
  </si>
  <si>
    <t>vATCSCC ADVZY 003 DCC 01/26/2024 ROUTE RMD
NAME: ATLBOSPA_MOD
CONSTRAINED AREA: ZNY/ZBW
REASON: VOLUME / VOLUME
INCLUDE TRAFFIC: ATL DEPARTURES TO KBOS
FACILITIES INCLUDED: ZTL
FLIGHT STATUS: ONE_OUT_OF_TEN_JETS
VALID: ETD 262330 TO 270300
PROBABILITY OF EXTENSION: LOW
REMARKS: ONLY ASSIGN ROUTE TO AIRCRAFT DESTINED TO BOS ON A 1 IN 10 FILED.
ASSOCIATED RESTRICTIONS: 2 MINT PER DEP
MODIFICATIONS: 
ROUTES: 
ORIG       DEST    ROUTE
----       ----    -----
ATL        BOS     PADGT2 &gt;SMTTH FLM KLYNE Q29 JHW Q84 AUDIL
                           Q935 PONCT&lt; JFUND2
TMI ID: RRDCC003
262330 - 270300
24/01/26 23:02</t>
  </si>
  <si>
    <t>ZBW JET DEPARTURES TO KPHL</t>
  </si>
  <si>
    <t>vATCSCC ADVZY 004 DCC 01/26/2024 ROUTE RQD /FL
NAME: ZBW_TO_PHL
CONSTRAINED AREA: ZBW
REASON: VOLUME / VOLUME
INCLUDE TRAFFIC: ZBW JET DEPARTURES TO KPHL
FACILITIES INCLUDED: ZBW JETS
FLIGHT STATUS: ALL_FLIGHTS
VALID: ETD 262359 TO 270400
PROBABILITY OF EXTENSION: LOW
REMARKS: 
ASSOCIATED RESTRICTIONS: SEE NTML FOR RESTRICTIONS
MODIFICATIONS:
ROUTES: 
ORIG       DEST    ROUTE
----       ----    -----
BOS        PHL     REVSS6 &gt;REVSS CTR DNY&lt; SPUDS7
A90 CAPE   PHL        &gt;LFV CELTS CTR DNY&lt; SPUDS7
ALB        PHL                      &gt;DNY&lt; SPUDS7
BDL        PHL                  &gt;CTR DNY&lt; SPUDS7
BED        PHL            &gt;REVSS CTR DNY&lt; SPUDS7
BGR        PHL              &gt;CAM ALB DNY&lt; SPUDS7
BTV        PHL                  &gt;ALB DNY&lt; SPUDS7
MHT        PHL              &gt;CAM ALB DNY&lt; SPUDS7
PVD        PHL              &gt;PUT CTR DNY&lt; SPUDS7
PWM        PHL     HSKEL3 &gt;BAUER ALB DNY&lt; SPUDS7
TMI ID: RRDCC004
262350 - 270400
24/01/26 23:00</t>
  </si>
  <si>
    <t>Alex Y | ZNY I1 ï¿½ 01/26/2024 18:04</t>
  </si>
  <si>
    <t>vATCSCC ADVZY 005 DCC 01/26/2024 ROUTE RQD /FL
NAME: ZYZ_BUF_ROC_TO_PHL
CONSTRAINED AREA: ZOB/ZYZ
REASON: VOLUME / VOLUME
INCLUDE TRAFFIC: ZYZ/BUF/ROC DEPARTURES TO KPHL
FACILITIES INCLUDED: ZOB/ZYZ
FLIGHT STATUS: ALL_FLIGHTS
VALID: ETD 262359 TO 270400
PROBABILITY OF EXTENSION: LOW
REMARKS: 
ASSOCIATED RESTRICTIONS: SEE NTML FOR RESTRICTIONS
MODIFICATIONS:
ROUTES: 
ORIG       DEST    ROUTE
----       ----    -----
YYZ        PHL                 KEPTA3 &gt;BMPAH AEVON CFB&lt; SPUDS7
                   MAVAN3 &gt;BMPAH AEVON CFB V29 ETX V147 SPUDS&lt;
YTZ        PHL     MAVAN3 &gt;BMPAH AEVON CFB V29 ETX V147 SPUDS&lt;
BUF        PHL                                &gt;GEE CFB&lt; SPUDS7
                             &gt;GEE V252 CFB V29 ETX V147 SPUDS&lt;
ROC        PHL                              &gt;CHESY CFB&lt; SPUDS7
                                &gt;CHESY CFB V29 ETX V147 SPUDS&lt;
TMI ID: RRDCC005
262350 - 270400
24/01/26 23:00</t>
  </si>
  <si>
    <t>vATCSCC ADVZY 006 DCC 01/26/2024 ROUTE REQ /FL
NAME: PHL_TO_BOS
CONSTRAINED AREA: ZNY/ZBW/PHL
REASON: VOLUME / VOLUME
INCLUDE TRAFFIC: KPHL DEPARTURES TO KBOS
FACILITIES INCLUDED: ZNY
FLIGHT STATUS: ALL_FLIGHTS
VALID: ETD 262359 TO 270400
PROBABILITY OF EXTENSION: LOW
REMARKS: KPHL TO KBOS VIA MERIT
ASSOCIATED RESTRICTIONS: SEE NTML FOR RESTRICTIONS
MODIFICATIONS: 
ROUTES: 
ORIG       DEST    ROUTE
----       ----    -----
PHL        BOS     &gt;DITCH Q437 HNNAH MERIT&lt; ROBUC3
TMI ID: RRDCC006
262350 - 270400
24/01/26 23:00</t>
  </si>
  <si>
    <t>ZNY/ZBW/ZDC/ZOB/ZTL/CANADA</t>
  </si>
  <si>
    <t>vATCSCC ADVZY 007 DCC 01/26/2024 NY_METRO_HOTLINE_FYI
EVENT TIME: 26/2359 - 27/0400
CONSTRAINED FACILITIES: ZNY, ZBW
THE NY METRO HOTLINE IS BEING ACTIVATED TO ADDRESS VOLUME IN ZNY AND ZBW. 
THE LOCATION IS THE VATUSA TEAMSPEAK, NY METRO HOTLINE, 
(TS.VATUSA.NET), NO PIN. PARTICIPATION IS MANDATORY FOR ZNY/ZBW/ZDC/ZOB/ZTL/CANADA. 
AFFECTED MAJOR UNDERLYING FACILITIES ARE STRONGLY ENCOURAGED TO 
ATTEND. ALL OTHER PARTICIPANTS ARE WELCOME TO JOIN. PLEASE MESSAGE 
THE NOM IF YOU HAVE ISSUES OR QUESTIONS.
262359 - 270400
24/01/26 23:48</t>
  </si>
  <si>
    <t>Shane O | ZTL C3 ï¿½ 01/26/2024 18:48</t>
  </si>
  <si>
    <t>vATCSCC ADVZY 008 DCC 01/26/2024 NY_METRO_HOTLINE_FYI
EVENT TIME: 26/2359 - 27/0400
CONSTRAINED FACILITIES: ZNY, ZBW
THE NY METRO HOTLINE IS NOW TERMINATED. 
262359 - 270400
24/01/27 04:11</t>
  </si>
  <si>
    <t>Shane O | ZTL C3 ï¿½ 01/26/2024 23:11</t>
  </si>
  <si>
    <t>ZKC/ZID/ZAU/ZDV</t>
  </si>
  <si>
    <t>MIDWEST_HOTLINE_FYI</t>
  </si>
  <si>
    <t>vATCSCC ADVZY 001 DCC 02/02/2024 MIDWEST_HOTLINE_FYI
EVENT TIME: 02/2359 - 03/0400
CONSTRAINED FACILITIES: ZKC, ZID, ZAU, ZFW, ZDV, ZMP
THE ST LOUIS HOTLINE IS BEING ACTIVATED TO ADDRESS VOLUME IN ZKC AND ZID. 
THE LOCATION IS THE VATUSA TEAMSPEAK, ST LOUIS HOTLINE, 
(TS.VATUSA.NET), NO PIN. PARTICIPATION IS MANDATORY FOR ZKC/ZID/ZAU/ZDV. 
AFFECTED MAJOR UNDERLYING FACILITIES ARE STRONGLY ENCOURAGED TO 
ATTEND. ALL OTHER PARTICIPANTS ARE WELCOME TO JOIN. PLEASE MESSAGE 
THE NOM IF YOU HAVE ISSUES OR QUESTIONS.
022359 - 030400
24/02/02 23:18</t>
  </si>
  <si>
    <t>Dhruv K | ZMP ATM ï¿½ 02/02/2024 18:19</t>
  </si>
  <si>
    <t>vATCSCC ADVZY 001 DCC 02/03/2024 MIDWEST_HOTLINE_FYI
EVENT TIME: 02/2359 - 03/0400
CONSTRAINED FACILITIES: ZKC, ZID
THE ST LOUIS HOTLINE IS NOW TERMINATED. 
022359 - 030400
24/02/03 03:42</t>
  </si>
  <si>
    <t>Dhruv K | ZMP ATM ï¿½ 02/02/2024 22:40</t>
  </si>
  <si>
    <t>Vi | ZSE I1 ï¿½ 02/03/2024 19:50</t>
  </si>
  <si>
    <t>vATCSCC ADVZY 005 DDC 04/02/2024 CDM GROUND STOP
CTL ELEMENT: SCYVR
ELEMENT TYPE: APT
ADL TIME: 0213z
GROUND STOP PERIOD: 04/0213Z - 04/0230Z
FLT INCL: ALL FLIGHTS
DEP FACILITIES INCLUDED: ZVR
PROBABILITY OF EXTENSION: MEDIUM
IMPACTING CONDITION: VOLUME / VOLUME
COMMENTS: GS IN CYVR DUE TO LINEUP TO KSFO
040213-040230
24/02/04 02:13
Basile P | I1
 ï¿½ 02/03/2024 21:41</t>
  </si>
  <si>
    <t>vATCSCC ADVZY 005 DDC 04/02/2024 CDM GROUND STOP
CTL ELEMENT: CYVR
ELEMENT TYPE: APT
ADL TIME: 0241z
GROUND STOP PERIOD: 04/0240Z - 04/0300Z
FLT INCL: ALL FLIGHTS
DEP FACILITIES INCLUDED: ZVR
PROBABILITY OF EXTENSION: MEDIUM
IMPACTING CONDITION: VOLUME / VOLUME
COMMENTS: GS IN CYVR DUE TO LINEUP TO KSFO
040240-040300
24/02/04 02:40</t>
  </si>
  <si>
    <t>KMCO TO KATL</t>
  </si>
  <si>
    <t>vATCSCC ADVZY 001 DCC 02/09/2024 ROUTE RQD
NAME: MCO_TO_ATL
CONSTRAINED AREA: ZJX
REASON: VOLUME/VOLUME
INCLUDE TRAFFIC: KMCO TO KATL
FACILITIES INCLUDED: ZJX/ZTL
FLIGHT STATUS: ALL_FLIGHTS
VALID: 092359 - 100400
PROBABILITY OF EXTENSION: NONE
REMARKS: 
ASSOCIATED RESTRICTIONS:
MODIFICATIONS:
ROUTES:
ORIG DEST ROUTE
---- ---- ----
MCO  ATL  RDSOX1 &gt;JFRYS AMORY Q110 DAWWN BEORN&lt; HOBBT2
TMI ID: RRDCC001
EFFECTIVE TIME: 2/9/2024 23:59
SIGNATURE: 24/02/09 22:48</t>
  </si>
  <si>
    <t>Matt B | ZJX C3 ï¿½ 02/09/2024 17:49</t>
  </si>
  <si>
    <t>ALL_FLIGHTS</t>
  </si>
  <si>
    <t>vATCSCC ADVZY 002 DCC 02/09/2024 ROUTE RQD
NAME: ZDC_TO_JAX
CONSTRAINED AREA: ZJX
REASON: VOLUME/VOLUME
INCLUDE TRAFFIC: ALL_FLIGHTS
FACILITIES INCLUDED: ZDC/ZJX
FLIGHT STATUS: ALL_FLIGHTS
VALID: 092359 - 100400
PROBABILITY OF EXTENSION: NONE
REMARKS: INCLUDE ALL OVERFLIGHTS DESTINED JAX
ASSOCIATED RESTRICTIONS:
MODIFICATIONS:
ROUTES:
ORIG  DEST  ROUTE
----  ----  ----
ZDC   JAX   &gt;MRPIT Q409 SESUE ESENT&lt; LUNNI1
TMI ID: RRDCC002
EFFECTIVE TIME: 2/9/2024 23:59
SIGNATURE: 24/02/09 22:49</t>
  </si>
  <si>
    <t>ZJX/ZTL/ZHU/ZMA/ZDC</t>
  </si>
  <si>
    <t>vATCSCC ADVZY 003 DCC 02/09/2024 FLORIDA HOTLINE_FYI
EVENT TIME: 09/2359 - 10/0345
CONSTRAINED FACILITIES: ZJX
THE FLORIDA HOTLINE IS BEING ACTIVATED TO ADDRESS VOLUME IN ZJX. 
THE LOCATION IS THE VATUSA TEAMSPEAK, CHICAGO HOTLINE, 
(TS.VATUSA.NET), NO PIN. PARTICIPATION IS MANDATORY FOR ZJX/ZTL/ZHU/ZMA/ZDC. 
AFFECTED MAJOR UNDERLYING FACILITIES ARE STRONGLY ENCOURAGED TO 
ATTEND. ALL OTHER PARTICIPANTS ARE WELCOME TO JOIN. PLEASE MESSAGE 
MB IF YOU HAVE ISSUES OR QUESTIONS.
092359 - 100345
24/02/09 23:46</t>
  </si>
  <si>
    <t>Matt B | ZJX C3 ï¿½ 02/09/2024 18:58</t>
  </si>
  <si>
    <t>vATCSCC ADVZY 004 DCC 02/10/2024 FLORIDA HOTLINE_FYI
EVENT TIME: 09/2359 - 10/0315
CONSTRAINED FACILITIES: ZJX
THE FLORIDA HOTLINE IS NOW TERMINATED. 
092359 - 100315
24/02/10 03:15
Joshua D | ZLA C1
 ï¿½ 02/10/2024 18:45</t>
  </si>
  <si>
    <t>Matt B | ZJX C3 ï¿½ 02/09/2024 22:15</t>
  </si>
  <si>
    <t>ZLA/ZOA/ZSE/ZLC/ZDV/ZAB</t>
  </si>
  <si>
    <t>vATCSCC ADVZY 001 DCC 02/10/2024 WEST COAST HOTLINE_FYI
EVENT TIME: 10/2359 - 11/0359
CONSTRAINED FACILITIES: ZLA
THE WEST COAST HOTLINE IS BEING ACTIVATED TO ADDRESS VOLUME IN ZLA. 
THE LOCATION IS THE VATUSA TEAMSPEAK, WEST COAST HOTLINE, 
(TS.VATUSA.NET), NO PIN. PARTICIPATION IS MANDATORY FOR ZLA/ZOA/ZSE/ZLC/ZDV/ZAB. 
AFFECTED MAJOR UNDERLYING FACILITIES ARE STRONGLY ENCOURAGED TO 
ATTEND. ALL OTHER PARTICIPANTS ARE WELCOME TO JOIN. PLEASE MESSAGE 
MB IF YOU HAVE ISSUES OR QUESTIONS.
102359 - 110359
24/02/10 23:45
Joshua D | ZLA C1
 ï¿½ 02/10/2024 22:57</t>
  </si>
  <si>
    <t>vATCSCC ADVZY 002 DCC 02/10/2024 WEST COAST HOTLINE_FYI
EVENT TIME: 10/2359 - 11/0356
CONSTRAINED FACILITIES: ZLA
THE WEST COAST HOTLINE IS NOW TERMINATED. 
102359 - 110356
24/02/11 03:57</t>
  </si>
  <si>
    <t>vATCSCC ADVZY 001 DCC 02/16/2024 OPERATIONS PLAN
EVENT TIME: 16/2135 AND LATER
____________________________________________________________________
THE FEEL THE LOVE DFW/DAL FNO IS SCHEDULED TO START AT 2359Z. 
THE OPERATIONAL GOALS FOR TONIGHT:
- MANAGE AIRPORT DEPARTURE/ARRIVAL DELAYS TO LESS THAN 30 MINUTES, EACH.
- MANAGE HOU AND IAH DEPARTURE OPERATIONS TO KEEP DEPARTURE DELAYS TO LESS THAN 45 MINUTES.
____________________________________________________________________
TERMINAL CONSTRAINTS:
DFW - EVENT TRAFFIC - FNO
DAL - EVENT TRAFFIC - FNO
TERMINAL ACTIVE:
NONE
TERMINAL PLANNED:
AFTER 0030Z - DAL GROUND STOP POSSIBLE
ENROUTE CONSTRAINTS:
ZFW - VOLUME
ENROUTE ACTIVE:
NONE
ENROUTE PLANNED:
AFTER 2300 - ZHU/ZFW MIT ACTUAL
KNOWN GROUP FLIGHTS:
AFTER 2300 - ATL/DFW (6 / vZTL)
AFTER 0030 - MCO/DAL (8 / vZJX)
DCC STAFFING:
NATIONAL OPERATIONS MANAGER (NOM): ZACKARIA BOMENIR (KK)
NATIONAL OPERATIONS MANAGER (NOM):    SHANE O'NEILL (NO)
16/2135 AND LATER
24/02/16 21:35</t>
  </si>
  <si>
    <t>Zackaria | ZTL I1 ï¿½ 02/16/2024 16:36</t>
  </si>
  <si>
    <t>ZFW/ZHU/ZME/ZAB/ZKC</t>
  </si>
  <si>
    <t>vATCSCC ADVZY 002 DCC 02/16/2024 TEXAS HOTLINE_FYI
EVENT TIME: 16/2345 - 17/0345
CONSTRAINED FACILITIES: ZFW
THE TEXAS HOTLINE IS BEING ACTIVATED TO ADDRESS VOLUME IN ZFW. 
THE LOCATION IS THE VATUSA TEAMSPEAK, TEXAS HOTLINE, 
(TS.VATUSA.NET), NO PIN. PARTICIPATION IS MANDATORY FOR ZFW/ZHU/ZME/ZAB/ZKC. 
AFFECTED MAJOR UNDERLYING FACILITIES ARE STRONGLY ENCOURAGED TO 
ATTEND. ALL OTHER PARTICIPANTS ARE WELCOME TO JOIN. PLEASE MESSAGE 
KK IF YOU HAVE ISSUES OR QUESTIONS.
162345 - 170345
24/02/16 23:43</t>
  </si>
  <si>
    <t>Zackaria | ZTL I1 ï¿½ 02/16/2024 18:43</t>
  </si>
  <si>
    <t>vATCSCC ADVZY 001 DAL/ZFW 02/17/2024 CDM GROUND STOP
CTL ELEMENT: DAL
ELEMENT TYPE: APT
ADL TIME: 0015Z
GROUND STOP PERIOD: 17/0015Z - 17/0115Z
CUMULATIVE PROGRAM PERIOD: 17/0015Z - 17/0115Z
FLT INCL: (MANUAL) - ZHU
ADDITIONAL DEP FACILITIES INCLUDED: 
PREVIOUS TOTAL, MAXIMUM, AVERAGE DELAYS: 0/0/0
NEW TOTAL, MAXIMUM, AVERAGE DELAYS: 360/60/30
PROBABILITY OF EXTENSION: MEDIUM
IMPACTING CONDITION: VOLUME / VOLUME
COMMENTS: UPDATE AT 0100Z
170015 - 170115
24/02/17 00:25</t>
  </si>
  <si>
    <t>Zackaria | ZTL I1 ï¿½ 02/16/2024 19:26</t>
  </si>
  <si>
    <t>vATCSCC ADVZY 002 DAL/ZFW 02/17/2024 CDM GS CNX
CTL ELEMENT: DAL
ELEMENT TYPE: APT
ADL TIME: 0110Z
GS CNX PERIOD: 17/0015 - 17/0111
COMMENTS: RELEASED WITH MIT. THANK YOU!
170015 - 170111
24/02/17 01:11
CrossX95 ï¿½ 02/16/2024 21:26</t>
  </si>
  <si>
    <t>Zackaria | ZTL I1 ï¿½ 02/16/2024 20:12</t>
  </si>
  <si>
    <t>vATCSCC ADVZY 003 DAL/ZFW 02/17/2024 CDM GROUND STOP
CTL ELEMENT: DAL
ELEMENT TYPE: APT
ADL TIME: 0225Z
GROUND STOP PERIOD: 17/0225Z - 17/0240Z
CUMULATIVE PROGRAM PERIOD: 17/0225Z - 17/0240Z
FLT INCL: (MANUAL) - ZME
ADDITIONAL DEP FACILITIES INCLUDED: 
PREVIOUS TOTAL, MAXIMUM, AVERAGE DELAYS: 0/0/0
NEW TOTAL, MAXIMUM, AVERAGE DELAYS: 360/60/30
PROBABILITY OF EXTENSION: MEDIUM
IMPACTING CONDITION: VOLUME / VOLUME
COMMENTS: UPDATE AT 0235Z
170225 - 170240
24/02/17 02:25
CrossX95 ï¿½ 02/16/2024 21:36</t>
  </si>
  <si>
    <t>vATCSCC ADVZY 004 DAL/ZFW 02/17/2024 CDM GROUND STOP
CTL ELEMENT: DAL
ELEMENT TYPE: APT
ADL TIME: 0235Z
GROUND STOP PERIOD: 17/0235Z - 17/0300Z
CUMULATIVE PROGRAM PERIOD: 17/0235Z - 17/0300Z
FLT INCL: (MANUAL) - ZME
ADDITIONAL DEP FACILITIES INCLUDED: 
PREVIOUS TOTAL, MAXIMUM, AVERAGE DELAYS: 0/0/0
NEW TOTAL, MAXIMUM, AVERAGE DELAYS: 360/60/30
PROBABILITY OF EXTENSION: LOW
IMPACTING CONDITION: VOLUME / VOLUME
COMMENTS: UPDATE AT 0250Z
170235 - 170300
24/02/17 02:35</t>
  </si>
  <si>
    <t>vATCSCC ADVZY 005 DCC 02/17/2024 TEXAS HOTLINE_FYI
EVENT TIME: 16/2345 - 17/0345
CONSTRAINED FACILITIES: ZFW
THE TEXAS HOTLINE IS NOW TERMINATED. 
162345 - 170345
24/02/17 03:55</t>
  </si>
  <si>
    <t>Shane O | ZTL C3 ï¿½ 02/16/2024 22:54</t>
  </si>
  <si>
    <t>vATCSCC ADVZY 001 DCC 02/23/2024 ROUTE RQD
NAME: FLORIDA_TO_NE_2_PARTIAL_MOD
CONSTRAINED AREA: ZNY/ZBW
REASON: VOLUME / VOLUME
INCLUDE TRAFFIC: ZDC/ZTL/ZJX/ZMA DEPARTURES TO KBOS
FACILITIES INCLUDED: ZBW/ZNY/ZDC/ZTL/ZJX/ZMA
FLIGHT STATUS: ALL_FLIGHTS
VALID: ETD 232330 TO 240400
PROBABILITY OF EXTENSION: LOW
REMARKS: Q133 STOP
ASSOCIATED RESTRICTIONS: SEE NTML FOR RESTRICTIONS
MODIFICATIONS: 
ROUTES: 
ORIG       DEST    ROUTE
----       ----    -----
ORF        BOS     &gt;HPW BBOBO Q22 RBV Q419 JFK&lt; ROBUC3
RDU        BOS     &gt;BOUSY HOUKY BBOBO Q22 RBV Q419 JFK&lt; ROBUC3
PCT        BOS     &gt;BROSS Q419 JFK&lt; ROBUC3
ZTL        BOS     &gt;BURGG Q22 RBV Q419 JFK&lt; ROBUC3
ZJX        BOS     &gt;SHRKS Q77 WIGVO IRQ BURGG Q22 RBV Q419 JFK&lt; ROBUC3
ZMA        BOS     &gt;STYMY Q77 WIGVO IRQ BURGG Q22 RBV Q419 JFK&lt; ROBUC3
-FMY -PIE
-RSW -SRQ
-TPA -PGD
FMY PIE    BOS     &gt;CAMJO TWINS IRQ BURGG Q22 RBV Q419 JFK&lt; ROBUC3
RSW SRQ
TPA PGD
TMI ID: RRDCC001
232330 - 240300
24/02/23 21:55</t>
  </si>
  <si>
    <t>Cameron P | ZBW EC ï¿½ 02/23/2024 16:55</t>
  </si>
  <si>
    <t>ZYZ/ZOB/ZID/ZAU/ZMP DEPARTURES TO KBOS</t>
  </si>
  <si>
    <t>vATCSCC ADVZY 002 DCC 02/23/2024 ROUTE RQD
NAME: WEST_TO_ZBW
CONSTRAINED AREA: ZBW
REASON: VOLUME / VOLUME
INCLUDE TRAFFIC: ZYZ/ZOB/ZID/ZAU/ZMP DEPARTURES TO KBOS
FACILITIES INCLUDED: ZBW/ZYZ/ZOB/ZID/ZAU/ZMP
FLIGHT STATUS: ALL_FLIGHTS
VALID: ETD 232330 TO 240400
PROBABILITY OF EXTENSION: LOW
REMARKS:
ASSOCIATED RESTRICTIONS: SEE NTML FOR RESTRICTIONS
MODIFICATIONS: 
ROUTES: 
ORIG       DEST    ROUTE
----       ----    -----
ZYZ        BOS     &gt;HANKK Q935 AUDIL Q935 PONCT&lt; JFUND2
ZOB        BOS     &gt;DKK HANKK Q935 AUDIL Q935 PONCT&lt; JFUND2
ZID        BOS     &gt;CREEP Q29 JHW HANKK Q935 AUDIL Q935 PONCT&lt; JFUND2
ZAU        BOS     &gt;POSTS PADDE SVM DKK HANKK Q935 AUDIL Q935 PONCT&lt; JFUND2
ZMP        BOS     &gt;GRB DAYYY Q140 HANKK Q935 AUDIL Q935 PONCT&lt; JFUND2
TMI ID: RRDCC002
232330 - 240300
24/02/23 21:56</t>
  </si>
  <si>
    <t>ALL TIER 1 FACILITIES</t>
  </si>
  <si>
    <t>EASTCOAST_HOTLINE_FYI</t>
  </si>
  <si>
    <t>vATCSCC ADVZY 003 DCC 02/23/2024 EASTCOAST_HOTLINE_FYI</t>
  </si>
  <si>
    <t>vATCSCC ADVZY 003 DCC 02/23/2024 EASTCOAST_HOTLINE_FYI
EVENT TIME: 23/2359 - 24/0400
CONSTRAINED FACILITIES: ZBW, ZDC, ZID, ZJX, ZNY, ZTL
THE EAST COAST HOTLINE IS BEING ACTIVATED AT 2345Z TO ADDRESS VOLUME IN ZBW, ZDC, ZNY. 
THE LOCATION IS THE VATUSA TEAMSPEAK, EAST COAST HOTLINE, (TS.VATUSA.NET), NO PIN. PARTICIPATION IS MANDATORY FOR ALL TIER 1 FACILITIES.  AFFECTED MAJOR UNDERLYING FACILITIES ARE STRONGLY ENCOURAGED TO ATTEND. ALL OTHER PARTICIPANTS ARE WELCOME TO JOIN. 
A TELCON WILL COMMENCE AT 24/0000Z FOR CONSTRAINED FACILITIES AND STAKEHOLDERS.
232345 - 240400
24/23/02 22:05</t>
  </si>
  <si>
    <t>Matthew W | ZBW C1 ï¿½ 02/23/2024 17:09</t>
  </si>
  <si>
    <t>vATCSCC ADVZY 004 DCC 02/23/2024</t>
  </si>
  <si>
    <t>vATCSCC ADVZY 004 DCC 02/23/2024
EQUIPMENT OUTAGE_FYI
EVENT TIME: 24/0222-24/0224
CONSTRAINED FACILITIES: ALL
COMMENTS: THE COMMAND CENTER IS MONITORING MULTIPLE INSTANCES OF RADIO AND RADAR OUTAGES ACROSS THE NAS. ALL ARTCCS HAVE BEEN PLACED ON ATC ALERT DUE TO COMMUNICATIONS AND RADAR PROBLEMS. THE OUTAGE APPEARS TO BE ISOLATED AND THE SITUATION IS CURRENTLY STABILIZING. ALL FACILITIES REMAIN ON ATC ALERT UNTIL 24/0400.
240822 - 240824
24/24/02 02:22</t>
  </si>
  <si>
    <t>Matthew W | ZBW C1 ï¿½ 02/23/2024 21:29</t>
  </si>
  <si>
    <t>vATCSCC ADVZY 005 DCC 02/23/2024 EASTCOAST_HOTLINE_FYI</t>
  </si>
  <si>
    <t>vATCSCC ADVZY 005 DCC 02/23/2024 EASTCOAST_HOTLINE_FYI
EVENT TIME: 23/2359 - 24/0400
CONSTRAINED FACILITIES: ZBW, ZDC, ZID, ZJX, ZNY, ZTL
THE EAST COAST HOTLINE IS NOW TERMINATED.
232345 - 240345
24/24/02 03:45</t>
  </si>
  <si>
    <t>Matthew W | ZBW C1 ï¿½ 02/23/2024 22:55</t>
  </si>
  <si>
    <t>ZFW/ZHU/ZME/ZAB/ZJX</t>
  </si>
  <si>
    <t>vATCSCC ADVZY 001 DCC 03/09/2024 TEXAS HOTLINE_FYI
EVENT TIME: 09/2339 - 10/0315
CONSTRAINED FACILITIES: ZHU
THE TEXAS HOTLINE IS BEING ACTIVATED TO ADDRESS VOLUME IN ZHU. 
THE LOCATION IS THE VATUSA TEAMSPEAK, TEXAS HOTLINE, 
(TS.VATUSA.NET), NO PIN. PARTICIPATION IS MANDATORY FOR ZFW/ZHU/ZME/ZAB/ZJX. 
AFFECTED MAJOR UNDERLYING FACILITIES ARE STRONGLY ENCOURAGED TO 
ATTEND. ALL OTHER PARTICIPANTS ARE WELCOME TO JOIN. PLEASE MESSAGE 
KK IF YOU HAVE ISSUES OR QUESTIONS.
092339 - 100315
24/03/09 23:39</t>
  </si>
  <si>
    <t>Zackaria | ZTL I1 ï¿½ 03/09/2024 18:39</t>
  </si>
  <si>
    <t>vATCSCC ADVZY 001 IAH/ZFW 03/10/2024 CDM GROUND STOP
CTL ELEMENT: IAH
ELEMENT TYPE: APT
ADL TIME: 0102Z
GROUND STOP PERIOD: 10/0100Z - 10/0130Z
CUMULATIVE PROGRAM PERIOD: 10/0100Z - 10/0130Z
FLT INCL: (MANUAL) - ZFW
ADDITIONAL DEP FACILITIES INCLUDED: 
PREVIOUS TOTAL, MAXIMUM, AVERAGE DELAYS: 0/0/0
NEW TOTAL, MAXIMUM, AVERAGE DELAYS: 60/35/20
PROBABILITY OF EXTENSION: LOW
IMPACTING CONDITION: VOLUME / VOLUME
COMMENTS: DFW/DAL DEPS ONLY
100100 - 100130
24/03/10 01:03</t>
  </si>
  <si>
    <t>Zackaria | ZTL I1 ï¿½ 03/09/2024 20:04</t>
  </si>
  <si>
    <t>vATCSCC ADVZY 002 IAH/ZFW 03/10/2024 CDM GS CNX
CTL ELEMENT: IAH
ELEMENT TYPE: APT
ADL TIME: 0127Z
GS CNX PERIOD: 10/0100 - 10/0128
COMMENTS: 
100100 - 100128
24/03/10 01:28</t>
  </si>
  <si>
    <t>Zackaria | ZTL I1 ï¿½ 03/09/2024 20:28</t>
  </si>
  <si>
    <t>vATCSCC ADVZY 003 DCC 03/10/2024 TEXAS HOTLINE_FYI
EVENT TIME: 09/2339 - 10/0307
CONSTRAINED FACILITIES: ZHU
THE TEXAS HOTLINE IS NOW TERMINATED. 
092339 - 100307
24/03/10 03:07</t>
  </si>
  <si>
    <t>Zackaria | ZTL I1 ï¿½ 03/09/2024 22:07</t>
  </si>
  <si>
    <t>NY</t>
  </si>
  <si>
    <t>N90/ZNY</t>
  </si>
  <si>
    <t>MILOPS</t>
  </si>
  <si>
    <t>vATCSCC ADVZY 03/10/2024 NY METRO HOTLINE_FYI</t>
  </si>
  <si>
    <t>vATCSCC ADVZY 03/10/2024 NY METRO HOTLINE_FYI
EVENT TIME: 10/1855 - 10/2100
CONSTRAINED FACILITIES: ZNY
THE NY METRO HOTLINE IS BEING ACTIVATED TO ADDRESS MILOPS IN N90. THE LOCATION 
IS THE VATUSA TeamSpeak, NY METRO HOTLINE, (ts.vatusa.net), PIN: NO PIN. 
PARTICIPATION IS RECOMMENDED FOR N90/ZNY. AFFECTED MAJOR UNDERLYING FACILITIES 
ARE STRONGLY ENCOURAGED TO ATTEND. ALL OTHER PARTICIPANTS ARE WELCOME TO JOIN. 
PLEASE MESSAGE THE NOM IF YOU HAVE ISSUES OR QUESTIONS.
/HP/
101855 - 102100
24/03/10 18:03</t>
  </si>
  <si>
    <t>Jeremy P | ZNY C1 ï¿½ 03/10/2024 14:57</t>
  </si>
  <si>
    <t>(Manual) ZOB</t>
  </si>
  <si>
    <t>vATCSCC ADVZY 002 EWR/ZNY 03/10/2024 CDM GROUND STOP
CTL ELEMENT: EWR
ELEMENT TYPE: APT
ADL TIME: 1903Z
GROUND STOP PERIOD: 10/1903Z - 10/1930Z
CUMULATIVE PROGRAM PERIOD: 10/1903Z - 10/1930Z
FLT INCL: JETS ONLY
DEP FACILITIES INCLUDED: (Manual) ZOB
PROBABILITY OF EXTENSION: LOW
IMPACTING CONDITION: OTHER / MILITARY
COMMENTS: 
101903-101930
24/03/10 19:03</t>
  </si>
  <si>
    <t>vATCSCC ADVZY 003 EWR/ZNY 03/10/2024 CDM GROUND STOP
CTL ELEMENT: EWR
ELEMENT TYPE: APT
ADL TIME: 1917Z
GROUND STOP PERIOD: 10/1915Z - 10/1945Z
CUMULATIVE PROGRAM PERIOD: 10/1903Z - 10/1945Z
FLT INCL: JETS ONLY
DEP FACILITIES INCLUDED: (Manual) ZBW
PROBABILITY OF EXTENSION: LOW
IMPACTING CONDITION: OTHER / MILITARY
COMMENTS: 
101902-101945
24/03/10 19:17</t>
  </si>
  <si>
    <t>Jeremy P | ZNY C1 ï¿½ 03/10/2024 15:18</t>
  </si>
  <si>
    <t>vATCSCC ADVZY 004 EWR/ZNY 03/10/2024 CDM GROUND STOP
CTL ELEMENT: EWR
ELEMENT TYPE: APT
ADL TIME: 1924Z
GROUND STOP PERIOD: 10/1930Z - 10/2000Z
CUMULATIVE PROGRAM PERIOD: 10/1903Z - 10/2000Z
FLT INCL: JETS ONLY
DEP FACILITIES INCLUDED: (Manual) ZDC
PROBABILITY OF EXTENSION: LOW
IMPACTING CONDITION: OTHER / MILITARY
COMMENTS: 
101903-102000
24/03/10 19:24</t>
  </si>
  <si>
    <t>Jeremy P | ZNY C1 ï¿½ 03/10/2024 15:25</t>
  </si>
  <si>
    <t>vATCSCC ADVZY 005 DCC 03/10/2024 NY METRO HOTLINE_FYI
EVENT TIME: 10/1855 - 10/2036
CONSTRAINED FACILITIES: ZNY
THE NY METRO HOTLINE IS NOW TERMINATED. 
101855 - 102036
24/03/10 20:36</t>
  </si>
  <si>
    <t>Jeremy P | ZNY C1 ï¿½ 03/10/2024 16:37</t>
  </si>
  <si>
    <t>ZTL/ZJX/ZMA</t>
  </si>
  <si>
    <t>vATCSCC ADVZY 001 DCC 03/15/2024 FLORIDA HOTLINE_FYI
EVENT TIME: 15/2300 - 16/0300
CONSTRAINED FACILITIES: ZTL/ZJX/ZMA
THE FLORIDA HOTLINE IS BEING ACTIVATED TO ADDRESS VOLUME IN FLORIDA. 
THE LOCATION IS THE VATUSA TEAMSPEAK, FLORIDA HOTLINE, 
(TS.VATUSA.NET), NO PIN. PARTICIPATION IS MANDATORY FOR ZTL/ZJX/ZMA. 
AFFECTED MAJOR UNDERLYING FACILITIES ARE STRONGLY ENCOURAGED TO 
ATTEND. ALL OTHER PARTICIPANTS ARE WELCOME TO JOIN. PLEASE MESSAGE 
JH IF YOU HAVE ISSUES OR QUESTIONS. 
152300 - 160300
24/03/15 22:49</t>
  </si>
  <si>
    <t>Jaden H | ZAE ï¿½ 03/15/2024 18:49</t>
  </si>
  <si>
    <t>ZJX/ZMA DEPARTURES TO KATL/KCLT</t>
  </si>
  <si>
    <t>vATCSCC ADVZY 002 DCC 03/15/2024 ROUTE RQD
NAME: FLORIDA_TO_ATL_CLT
CONSTRAINED AREA: ZTL
REASON: VOLUME / VOLUME
INCLUDE TRAFFIC: ZJX/ZMA DEPARTURES TO KATL/KCLT
FACILITIES INCLUDED: ZTL/ZJX/ZMA
FLIGHT STATUS: ALL_FLIGHTS
VALID: ETD 152300 TO 160300
PROBABILITY OF EXTENSION: Low
REMARKS: 
ASSOCIATED RESTRICTIONS: SEE NTML FOR RESTRICTIONS
MODIFICATIONS: 
ROUTES: 
ORIG       DEST    ROUTE
----       ----    -----
KJAX       KATL    BRSTL1 &gt;BAXLY LAIRI LARZZ&lt; JJEDI3
           KCLT    CROSB2 &gt;WISPR SAV CHECR&lt; STOCR3
KMCO       KATL    RDSOX1 &gt;JFRYS AMORY Q110 DAWWN BEORN&lt; HOBTT2
           KCLT    JEEMY3 &gt;PAINN SHRKS Q77 WIGVO PONZE&lt; BANKR4
KMIA       KATL    FLMGO1 &gt;STYMY Q77 SHRKS LAIRI LARZZ&lt; JJEDI3
KFLL       KATL    HROCK2 &gt;SMELZ Q110 DAWWN BEORN&lt; HOBBT2
TMI ID: RRDCC001
152300 - 160300
03/15/2024 23:00</t>
  </si>
  <si>
    <t>Ford | ZTL C1 ï¿½ 03/15/2024 18:50</t>
  </si>
  <si>
    <t>ZDC AIRBORNE TFC TO KMIA</t>
  </si>
  <si>
    <t>vATCSCC ADVZY 003 DCC 03/15/2024 ROUTE RQD
NAME: NE_TO_FLORIDA_MIA
CONSTRAINED AREA: ZJX
REASON: VOLUME / VOLUME
INCLUDE TRAFFIC: ZDC AIRBORNE TFC TO KMIA
FACILITIES INCLUDED: ZDC/ZJX
FLIGHT STATUS: ALL_FLIGHTS
VALID: ETD 152300 TO 160300
PROBABILITY OF EXTENSION: Low
REMARKS: 
ASSOCIATED RESTRICTIONS: SEE NTML FOR RESTRICTIONS
MODIFICATIONS: 
ROUTES: 
ORIG       DEST    ROUTE
----       ----    -----
ZDC        KMIA    &gt;SKARP Y313 HOAGG BNFSH2&lt;
TMI ID: RRDCC003
152300 - 160300
03/15/2024 23:00</t>
  </si>
  <si>
    <t>Jaden H | ZAE ï¿½ 03/15/2024 19:24</t>
  </si>
  <si>
    <t>vATCSCC ADVZY 001 DCC 03/15/2024 FLORIDA HOTLINE_FYI
EVENT TIME: 15/2300 - 16/0300
CONSTRAINED FACILITIES: ZTL/ZJX/ZMA
THE FLORIDA HOTLINE IS NOW TERMINATED. 
152300 - 160300
24/03/16 03:00
Ashar | VATUSA8
 ï¿½ 03/22/2024 14:00</t>
  </si>
  <si>
    <t>Jeremy P | ZNY C1 ï¿½ 03/15/2024 23:02</t>
  </si>
  <si>
    <t>C90 DEPS TO DTW, MDW NO KAMMA TO MSP</t>
  </si>
  <si>
    <t>vATCSCC ADVZY 001 DCC 03/22/2024 ROUTE RQD
NAME: ZMP/ZOB/ZAU_TO_ZMP/ZOB/ZAU
CONSTRAINED AREA: ZMP/ZOB/ZAU
REASON: VOLUME / VOLUME
INCLUDE TRAFFIC: C90 DEPS TO DTW, MDW NO KAMMA TO MSP
FACILITIES INCLUDED: ZMP/ZOB/ZAU
FLIGHT STATUS: ALL_JET_FLIGHTS
VALID: ETD 222300 TO 230300
PROBABILITY OF EXTENSION: LOW
REMARKS: 
ASSOCIATED RESTRICTIONS: SEE NTML FOR RESTRICTIONS
MODIFICATIONS: 
ROUTES: 
ORIG    DEST    ROUTE
----    ----    -----
ORD     DTW     &gt;DUFEE ELX HOSSA&lt; HAYLL3
ORD     DTW     &gt;GIJ FWA CRL&lt; (NON-RNAV)
MDW     DTW     &gt;LEWKE GIJ HOSSA&lt; HAYLL3
MDW     DTW     &gt;GIJ FWA CRL&lt; (NON-RNAV)
MDW     MSP     &gt;PEKUE OBENE MONNY MNOSO&lt; BLUEM4
MDW     MSP     &gt;PLL ALO&lt; KASPR7 (NON-RNAV)
DTW     MSP     MIGGY2 &gt;SLLAP Q440 IDIOM&lt; MUSCL3
DTW     MSP     &gt;FNT GRB&lt; EAU9 (NON-RNAV)
TMI ID: RRDCC001
222300-230300
3/22/24 18:00</t>
  </si>
  <si>
    <t>vATCSCC ADVZY 002 DCC 03/22/2024 OPERATIONS PLAN
EVENT TIME: 22/2230 AND LATER
____________________________________________________________________
THE NORTHERN CROSSINS VII FNO IS SCHEDULED TO START AT 2300Z. 
THE OPERATIONAL GOALS FOR TONIGHT:
- MANAGE MSP, ORD, DTW OPERATIONS TO KEEP ALL DELAYS TO LESS THAN 30 MINUTES.
- 
____________________________________________________________________
TERMINAL CONSTRAINTS:
MSP - EVENT TRAFFIC - FNO
ORD - EVENT TRAFFIC - FNO
DTW - EVENT TRAFFIC - FNO
DTW - WX IMC
TERMINAL ACTIVE:
NONE
TERMINAL PLANNED:
AFTER 2330Z - C90:ZAU MIT ACTUAL
ENROUTE CONSTRAINTS:
ZAU/ZOB/ZID - WX/RN/TS
ZAU - VOLUME
ZOB - VOLUME
ZMP - VOLUME
ENROUTE ACTIVE:
NONE
ENROUTE PLANNED:
AFTER 2300 - ZAU/ZMP MIT ACTUAL
AFTER 2300 - ZOB/ZMP MIT ACTUAL
KNOWN GROUP FLIGHTS:
AFTER 2200 - XP72 - DTW-MSP
DCC STAFFING:
NATIONAL OPERATIONS MANAGER (NOM): CAMERON PETERSON (PX)
22/2230 AND LATER
24/03/22 21:00</t>
  </si>
  <si>
    <t>Cameron P | ZBW EC ï¿½ 03/22/2024 17:00</t>
  </si>
  <si>
    <t>vATCSCC ADVZY 003 DCC 03/22/2024 CHICAGO HOTLINE_FYI
EVENT TIME: 22/2230 - 23/0300
CONSTRAINED FACILITIES: ZAU ZOB ZMP ZKC ZDV ZID
THE CHICAGO HOTLINE IS BEING ACTIVATED TO ADDRESS VOLUME IN
THE MIDWEST. THE LOCATION IS THE VATUSA TEAMSPEAK, CHICAGO HOTLINE 
(ts.vatusa.net), PIN: NO PIN. PARTICIPATION IS MANDATORY
FOR ZAU/ZOB/ZMP/ZKC/ZDV/ZID. AFFECTED MAJOR UNDERLYING
FACILITIES ARE STRONGLY ENCOURAGED TO ATTEND. ALL OTHER PARTICIPANTS
ARE WELCOME TO JOIN. PLEASE MESSAGE THE NOM IF YOU HAVE ISSUES OR
QUESTIONS.
162300-170300
24/03/22 22:31</t>
  </si>
  <si>
    <t>Cameron P | ZBW EC ï¿½ 03/22/2024 18:31</t>
  </si>
  <si>
    <t>vATCSCC ADVZY 001 DCC 03/23/2024 CHICAGO HOTLINE_FYI
EVENT TIME: 22/2230 - 23/0300
CONSTRAINED FACILITIES: ZAU ZOB ZMP ZKC ZDV ZID
THE CHICAGO HOTLINE IS NOW TERMINATED. 
162300-170300
24/03/23 03:57</t>
  </si>
  <si>
    <t>Cameron P | ZBW EC ï¿½ 03/22/2024 22:57</t>
  </si>
  <si>
    <t>ABQ/PHX/DEN DEPS</t>
  </si>
  <si>
    <t>vATCSCC ADVZY 001 DCC 03/29/2023 ROUTE RQD
NAME: ZDV/ZAB_TO_ZDV/ZAB
CONSTRAINED AREA: ZDV/ZAB
REASON: VOLUME/VOLUME
INCLUDE TRAFFIC: ABQ/PHX/DEN DEPS
FACILITIES INCLUDED: ZDV/ZAB
FLIGHT STATUS: ALL_JET_FLIGHTS
VALID: ETD 292300 TO 300300
PROBABILITY OF EXTENSION: LOW
REMARKS: ROUTES UPLOADED TO SIMBRIEF AS VATUSA TMU EVENT ROUTES
ASSOCIATED RESTRICTIONS: SEE NTML FOR RESTRICTIONS
MODIFICATIONS: 
ROUTES: 
ORIG       DEST    ROUTE
----       ----    -----
ABQ        DEN     FYSTA3 &gt;FTI ZIGEE&lt; NIIXX3
PHX        DEN     MRBIL1 &gt;YOOPR SHNPS&lt; TBARR3 (PRIMARY)
PHX        DEN     QUAKY1 &gt;GCN BUMMP&lt; SSKII3 (SECONDARY)
ABQ        PHX     BOSQE3 &gt;ONM DRRVR&lt; PINNG1
DEN        PHX     SMMUR2 &gt;DAAYE GUP&lt; EAGUL6
DEN        ABQ     SUDDZ1 &gt;SUDDZ DATME&lt; SNDIA4
PHX        ABQ     FORPE1 &gt;SJN TMALE&lt; BRRTO1
TMI ID: RRDCC001
29/2300 - 30/0300
24/03/29 22:21</t>
  </si>
  <si>
    <t>Cameron P | ZBW EC ï¿½ 03/29/2024 18:21</t>
  </si>
  <si>
    <t>vATCSCC ADVZY 002 DCC 03/29/2024 WEST COAST HOTLINE_FYI
EVENT TIME: 29/2230 - 30/0300
CONSTRAINED FACILITIES: ZDV ZAB ZLC ZLA ZKC ZMP
THE WEST COAST HOTLINE IS BEING ACTIVATED TO ADDRESS VOLUME IN
THE MOUNTAIN WEST. THE LOCATION IS THE VATUSA TEAMSPEAK, WEST COAST HOTLINE 
(ts.vatusa.net), PIN: NO PIN. PARTICIPATION IS MANDATORY
FOR ZDV/ZAB/ZLC/ZLA/ZKC/ZMP. AFFECTED MAJOR UNDERLYING
FACILITIES ARE STRONGLY ENCOURAGED TO ATTEND. ALL OTHER PARTICIPANTS
ARE WELCOME TO JOIN. PLEASE MESSAGE THE NOM IF YOU HAVE ISSUES OR
QUESTIONS.
292230 - 300300
24/03/29 22:31
Josh | ZAB DATM
 ï¿½ 03/29/2024 23:23</t>
  </si>
  <si>
    <t>Cameron P | ZBW EC ï¿½ 03/29/2024 18:29</t>
  </si>
  <si>
    <t>vATCSCC ADVZY 001 DCC 03/30/2024 WEST COAST HOTLINE_FYI
EVENT TIME: 29/2300 - 30/0300
CONSTRAINED FACILITIES: ZDV ZAB ZLC ZLA ZKC ZMP
THE WEST COAST HOTLINE IS NOW TERMINATED. 
292300-300300
30/03/24 03:20</t>
  </si>
  <si>
    <t>ZNY/ZBW JET DEPARTURES TO KDCA</t>
  </si>
  <si>
    <t>vATCSCC ADVZY 001 DCC 03/30/2024 ROUTE RQD /FL
NAME: JFK_ZBW_TO_DCA
CONSTRAINED AREA: ZNY/ZBW
REASON: VOLUME / VOLUME
INCLUDE TRAFFIC: ZNY/ZBW JET DEPARTURES TO KDCA
FACILITIES INCLUDED: JFK/ZBW JETS
FLIGHT STATUS: ALL_FLIGHTS
VALID: ETD 302300 TO 310300
PROBABILITY OF EXTENSION: LOW
REMARKS: 
ASSOCIATED RESTRICTIONS: SEE NTML FOR RESTRICTIONS
MODIFICATIONS:
ROUTES: 
ORIG       DEST    ROUTE
----       ----    -----
JFK        DCA     &gt;RBV Q430 COPES Q75 MXE&lt; CLIPR2
BOS        DCA         SSOXS6 &gt;SSOXS Q167 ZIZZI KNUKK ATR LAFLN&lt; DEALE3
A90 CAPE   DCA     &gt;JAWZZ Q220 RIFLE Q167 ZIZZI KNUKK ATR LAFLN&lt; DEALE3
BDL        DCA      CSTL9 &gt;CCC TOPRR Q167 ZIZZI KNUKK ATR LAFLN&lt; DEALE3
BED        DCA        &gt;PUT CCC TOPRR Q167 ZIZZI KNUKK ATR LAFLN&lt; DEALE3
BGR        DCA     &gt;BEEKN Q439 RIFLE Q167 ZIZZI KNUKK ATR LAFLN&lt; DEALE3
MHT        DCA     PPORT4 &gt;CCC TOPRR Q167 ZIZZI KNUKK ATR LAFLN&lt; DEALE3
PVD        DCA          &gt;JUMPR RIFLE Q167 ZIZZI KNUKK ATR LAFLN&lt; DEALE3
PWM        DCA     NUBLE4 &gt;CCC TOPRR Q167 ZIZZI KNUKK ATR LAFLN&lt; DEALE3
TMI ID: RRDCC001
302300 - 310300
24/03/30 21:07</t>
  </si>
  <si>
    <t>Daniel | ZNY EC ï¿½ 03/30/2024 17:07</t>
  </si>
  <si>
    <t>ZNY/ZDC/ZBW/ZOB AND ENCOURAGED FOR CZYZ &amp; CZUL</t>
  </si>
  <si>
    <t>vATCSCC ADVZY 001 DCC 04/06/2024 NY METRO HOTLINE_FYI
EVENT TIME: 06/2255 - 07/0300
CONSTRAINED FACILITIES: EAST COAST
THE NEW YORK METRO HOTLINE IS BEING ACTIVATED TO ADDRESS VOLUME IN
THE EAST COAST. THE LOCATION IS THE VATUSA TEAMSPEAK, NY METRO HOTLINE 
(ts.vatusa.net), PIN: NO PIN. PARTICIPATION IS REQUIRED FOR
ZNY/ZDC/ZBW/ZOB AND ENCOURAGED FOR CZYZ &amp; CZUL. AFFECTED MAJOR
UNDERLYING FACILITIES ARE STRONGLY ENCOURAGED TO ATTEND. ALL OTHER
PARTICIPANTS ARE WELCOME TO JOIN. PLEASE MESSAGE THE NOM IF YOU HAVE
ISSUES OR QUESTIONS.
062255 - 070300
24/04/06 22:55</t>
  </si>
  <si>
    <t>Jeremy P | ZNY C1 ï¿½ 04/06/2024 18:57</t>
  </si>
  <si>
    <t>ZAU/ZOB/ZMP/ZID/ZKC/ZTL</t>
  </si>
  <si>
    <t>vATCSCC ADVZY 001 DCC 04/12/2024 CHICAGO_HOTLINE_FYI
EVENT TIME: 12/2300 - 13/0300
CONSTRAINED FACILITIES: ZAU
THE CHICAGO HOTLINE IS BEING ACTIVATED TO ADDRESS VOLUME IN ZAU. THE LOCATION IS THE VATUSA TEAMSPEAK, CHICAGO HOTLINE, (TS.VATUSA.NET), NO PIN. PARTICIPATION IS MANDATORY FOR ZAU/ZOB/ZMP/ZID/ZKC/ZTL. AFFECTED MAJOR UNDERLYING FACILITIES ARE STRONGLY ENCOURAGED TO 
ATTEND. ALL OTHER PARTICIPANTS ARE WELCOME TO JOIN. PLEASE MESSAGE 
THE NOM IF YOU HAVE ISSUES OR QUESTIONS.
122300 - 130300
24/04/12 22:42</t>
  </si>
  <si>
    <t>Shane O | ZTL C3 ï¿½ 04/12/2024 18:41</t>
  </si>
  <si>
    <t>DCC_DASHBOARD_FYI</t>
  </si>
  <si>
    <t>vATCSCC ADVZY 002 DCC 04/12/2024 DCC_DASHBOARD_FYI
EVENT TIME: 12/2300 - 13/0300
CONSTRAINED FACILITIES: ZAU
THE DCC DASHBOARD WILL BE UPDATED LIVE TO PROVIDE CONTROLLERS WITH UP-TO-DATE TRAFFIC MANAGEMENT INITIATIVES. ALL CONTROLLERS AT AFFECTED FACILITIES SHOULD REFERENCE THE DCC DASHBOARD THROUGHOUT THE EVENT. THE DCC DASHBOARD IS ACCESSIBLE AT https://vats.im/dcc-dashboard.
122300 - 130300
24/04/12 22:45</t>
  </si>
  <si>
    <t>vATCSCC ADVZY 003 DCC 04/12/2024 CHICAGO_HOTLINE_FYI
EVENT TIME: 12/2300 - 13/0300
CONSTRAINED FACILITIES: ZAU 
THE CHICAGO HOTLINE IS NOW TERMINATED.
122300 - 130300
24/04/13 03:16</t>
  </si>
  <si>
    <t>Shane O | ZTL C3 ï¿½ 04/12/2024 23:17</t>
  </si>
  <si>
    <t>ZBW/ZDC/ZNY/ZOB/ZAU</t>
  </si>
  <si>
    <t>vATCSCC ADVZY 001 DCC 04/20/2024 EAST COAST HOTLINE_FYI
EVENT TIME: 20/1900 - 21/0200
CONSTRAINED FACILITIES: NAS
THE EAST COAST HOTLINE IS BEING ACTIVATED TO ADDRESS VOLUME IN NAS. THE 
LOCATION IS THE VATUSA TeamSpeak, EAST COAST HOTLINE, (ts.vatusa.net), NO 
PIN. PARTICIPATION IS EXPECTED FOR ZBW/ZDC/ZNY/ZOB/ZAU. AFFECTED MAJOR 
UNDERLYING FACILITIES ARE STRONGLY ENCOURAGED TO ATTEND. ALL OTHER 
PARTICIPANTS ARE WELCOME TO JOIN. PLEASE MESSAGE THE NOM IF YOU HAVE ISSUES OR 
QUESTIONS.
/SO/
201900 - 210200
24/04/20 19:26</t>
  </si>
  <si>
    <t>Shane O | ZTL C3 ï¿½ 04/20/2024 15:26</t>
  </si>
  <si>
    <t>vATCSCC ADVZY 001 DCC 05/24/2024 OPERATIONS PLAN
EVENT TIME: 24/2133 AND LATER
____________________________________________________________________
THE MEMPHIS IN MAY FNO IS SCHEDULED TONIGHT WITH A 2300Z START TIME. 
HERE ARE THE OPERATIONAL GOALS:
- MANAGE MEM AIRPORT OPERATIONS TO KEEP ARRIVAL DELAYS TO LESS THAN 45 MINUTES.
- MANAGE MEM/ZME OPERATIONS TO KEEP TIER 1 DEPARTURE DELAYS (ATL/CLT/DFW/HOU/IAH/MSY) TO LESS THAN 30 MINUTES.
____________________________________________________________________
TERMINAL CONSTRAINTS:
MEM - EVENT TRAFFIC - FNO
TERMINAL ACTIVE:
NONE
TERMINAL PLANNED:
AFTER 0000Z - OKC GROUND STOP POSSIBLE
ENROUTE CONSTRAINTS:
ZFW/ZKC- VOLUME
ENROUTE ACTIVE:
UNTIL 0300 - ZME MIT
ENROUTE PLANNED:
AFTER 2300 - ZME REGIONAL ROUTES POSSIBLE
AFTER 0000 - ZME GROUND STOPS POSSIBLE
KNOWN GROUP FLIGHTS:
NONE
DCC STAFFING:
NATIONAL OPERATIONS MANAGER (NOM): CAMERON PETERSON (PX)
DCC OPERATIONS PLANNER: SHANE O'NEILL (SD)
24/2133 AND LATER
24/05/24 21:33</t>
  </si>
  <si>
    <t>Zackaria | ZTL I1 ï¿½ 05/24/2024 17:34</t>
  </si>
  <si>
    <t>ZME/ZTL/ZID/ZHU/ZFW</t>
  </si>
  <si>
    <t>vATCSCC ADVZY 002 DCC 05/24/2024 TEXAS HOTLINE_FYI
EVENT TIME: 24/2347 - 25/0400
CONSTRAINED FACILITIES: ZME
THE TEXAS HOTLINE IS BEING ACTIVATED TO ADDRESS VOLUME IN ZME. 
THE LOCATION IS THE VATUSA TEAMSPEAK, TEXAS HOTLINE, 
(TS.VATUSA.NET), NO PIN. PARTICIPATION IS MANDATORY FOR ZME/ZTL/ZID/ZHU/ZFW. 
AFFECTED MAJOR UNDERLYING FACILITIES ARE STRONGLY ENCOURAGED TO 
ATTEND. ALL OTHER PARTICIPANTS ARE WELCOME TO JOIN. PLEASE MESSAGE 
KK IF YOU HAVE ISSUES OR QUESTIONS.
242347 - 250400
24/05/24 22:46</t>
  </si>
  <si>
    <t>Zackaria | ZTL I1 ï¿½ 05/24/2024 18:47</t>
  </si>
  <si>
    <t>KDAL TO KMEM</t>
  </si>
  <si>
    <t>vATCSCC ADVZY 003 DCC 05/24/2024 ROUTE RQD
NAME: DAL_TO_MEM
CONSTRAINED AREA: ZFW
REASON: VOLUME/VOLUME
INCLUDE TRAFFIC: KDAL TO KMEM
FACILITIES INCLUDED: DAL
FLIGHT STATUS: ALL_FLIGHTS
VALID: 242345 - 250100
PROBABILITY OF EXTENSION: LOW
REMARKS: 
ASSOCIATED RESTRICTIONS: 
MODIFICATIONS: 
ROUTES:
ORIG       DEST       ROUTE
----       ----       ----
DAL        MEM        SWTSR7 &gt;MLC FSM&lt; BRBBQ3            
TMI ID: RRDCC003
EFFECTIVE TIME: 5/24/2024 23:45
SIGNATURE: 24/05/24 23:46</t>
  </si>
  <si>
    <t>Zackaria | ZTL I1 ï¿½ 05/24/2024 19:46</t>
  </si>
  <si>
    <t>KDFW TO KMEM</t>
  </si>
  <si>
    <t>vATCSCC ADVZY 001 DCC 05/25/2024 ROUTE RQD
NAME: DFW_TO_MEM
CONSTRAINED AREA: ZFW
REASON: VOLUME/VOLUME
INCLUDE TRAFFIC: KDFW TO KMEM
FACILITIES INCLUDED: DFW
FLIGHT STATUS: EVERY_OTHER_FLIGHT
VALID: 250055 - 250200
PROBABILITY OF EXTENSION: LOW
REMARKS: 
ASSOCIATED RESTRICTIONS: 
MODIFICATIONS: 
ROUTES:
ORIG       DEST       ROUTE
----       ----       ----
DFW        MEM        AKUNA9 &gt;MLC FSM&lt; BRBBQ3            
TMI ID: RRDCC001
EFFECTIVE TIME: 5/25/2024 00:55
SIGNATURE: 25/05/24 00:55</t>
  </si>
  <si>
    <t>Cameron P | ZBW EC ï¿½ 05/24/2024 20:55</t>
  </si>
  <si>
    <t>vATCSCC ADVZY 002 DCC 05/25/2024 TEXAS_HOTLINE_FYI
EVENT TIME: 24/2247 - 25/0300
CONSTRAINED FACILITIES: ZME 
THE TEXAS HOTLINE IS NOW TERMINATED.
242247 - 250300
24/05/25 03:00</t>
  </si>
  <si>
    <t>Cameron P | ZBW EC ï¿½ 05/24/2024 23:00</t>
  </si>
  <si>
    <t>ZMA/ZJX/ZTL/ZDC/ZHU</t>
  </si>
  <si>
    <t>vATCSCC ADVZY 001 05/31/2024 FLORIDA HOTLINE_FYI</t>
  </si>
  <si>
    <t>vATCSCC ADVZY 001 05/31/2024 FLORIDA HOTLINE_FYI
EVENT TIME: 31/2217 - 01/0300
CONSTRAINED FACILITIES: FLORIDA
THE FLORIDA HOTLINE IS BEING ACTIVATED TO ADDRESS VOLUME IN SOUTHEAST. THE 
LOCATION IS THE VATUSA TeamSpeak, FLORIDA HOTLINE, (ts.vatusa.net), PIN: NO 
PIN. PARTICIPATION IS MANDATORY FOR ZMA/ZJX/ZTL/ZDC/ZHU. AFFECTED MAJOR 
UNDERLYING FACILITIES ARE STRONGLY ENCOURAGED TO ATTEND. ALL OTHER 
PARTICIPANTS ARE WELCOME TO JOIN. PLEASE MESSAGE THE NOM IF YOU HAVE ISSUES OR 
QUESTIONS.
/HP/
312217 - 010300
24/05/31 22:05</t>
  </si>
  <si>
    <t>Jeremy P | ZNY C1 ï¿½ 05/31/2024 18:19</t>
  </si>
  <si>
    <t>KJAX/KMCO/KRSW/ZTL DEPARTURES TO</t>
  </si>
  <si>
    <t>vATCSCC ADVZY 002 DCC 05/31/2024 ROUTE RQD
NAME: FLORIDA_FNO
CONSTRAINED AREA: ZJX/ZMA
REASON: VOLUME / VOLUME
INCLUDE TRAFFIC: KJAX/KMCO/KRSW/ZTL DEPARTURES TO
                 KMIA/KRSW/KJAX/KMCO
FACILITIES INCLUDED: ZJX/ZTL/ZHU
FLIGHT STATUS: ALL_FLIGHTS
VALID: 312200 - 010300
PROBABILITY OF EXTENSION: LOW
REMARKS:
ASSOCIATED RESTRICTIONS: SEE NTML FOR RESTRICTIONS
MODIFICATIONS:
ROUTES:
ORIG            DEST            ROUTE
----            ----            ----
JAX             MIA             EXBOX2 &gt;EXBOX PRMUS DEBRL&lt;
                                CSTAL2
JAX             RSW             JETIN2 &gt;JAYJA INPIN&lt; SHFTY5
MCO             MIA             FSHUN3 &gt;PLUMR KLEET FROGZ&lt;
                                FROGZ4
RSW (JETS)      JAX             CSHEL6 &gt;LAL OCF HILIS&lt; TEBOW1
RSW (PROPS)     JAX             &gt;ROGAN LAL OCF TEBOW&lt;
RSW (JETS)      MCO             CSHEL6 &gt;CSHEL&lt; JOKRS3
RSW (PROPS)     MCO             &gt;MOANS MINEE&lt; MINEE5
ZTL             MIA             &gt;HONID&lt; FROGZ4
TMI ID: RRDCC002
EFFECTIVE TIME: 5/31/2024 23:00
SIGNATURE: 24/05/31 17:53</t>
  </si>
  <si>
    <t>Jeremy P | ZNY C1 ï¿½ 05/31/2024 18:35</t>
  </si>
  <si>
    <t>KIAH/KHOU/KDFW/KDAL/KMSY DEPARTURES TO KMIA</t>
  </si>
  <si>
    <t>vATCSCC ADVZY 003 DCC 05/31/2024 ROUTE FYI
NAME: TEXAS_TO_FLORIDA_PARTIAL
CONSTRAINED AREA: ZHU/ZJX
REASON: VOLUME / VOLUME
INCLUDE TRAFFIC: KIAH/KHOU/KDFW/KDAL/KMSY DEPARTURES TO KMIA
FACILITIES INCLUDED: ZFW/ZHU/ZME/ZTL/ZJX/ZMA
FLIGHT STATUS: ALL_FLIGHTS
VALID: 312300 - 010300
PROBABILITY OF EXTENSION: LOW
REMARKS: PUBLISHING AS FYI. MAY BECOME RQD IF WEATHER IMPACTS
         SHUTOFF THE Y ROUTES.
ASSOCIATED RESTRICTIONS: SEE NTML FOR RESTRICTIONS
MODIFICATIONS:
ROUTES:
ORIG            DEST            ROUTE
----            ----            ----
IAH HOU         MIA             HAWES MERDN Q184 ARNNY ACORI
                                FROGZ4
DFW DAL         MIA             ELD MERDN Q184 ARNNY ACORI
                                FROGZ4
MSY             MIA             MERDN Q184 ARNNY ACORI FROGZ4
TMI ID: RRDCC003
EFFECTIVE TIME: 5/31/2024 23:00
SIGNATURE: 24/05/31 23:00</t>
  </si>
  <si>
    <t>Jeremy P | ZNY C1 ï¿½ 05/31/2024 19:02</t>
  </si>
  <si>
    <t>vATCSCC ADVZY 003 DCC 06/01/2024 FLORIDA HOTLINE_FYI
EVENT TIME: 31/2217 - 01/0222
CONSTRAINED FACILITIES: ZMA/ZJX/ZTL/ZDC/ZHU
THE FLORIDA HOTLINE IS NOW TERMINATED. 
312217 - 010222
24/06/01 02:22</t>
  </si>
  <si>
    <t>Vi | ZSE I1 ï¿½ 05/31/2024 22:22</t>
  </si>
  <si>
    <t>ZFW, ZHU, ZME, ZAB</t>
  </si>
  <si>
    <t>vATCSCC ADVZY 004 06/01/2024 TEXAS HOTLINE_FYI</t>
  </si>
  <si>
    <t>vATCSCC ADVZY 004 06/01/2024 TEXAS HOTLINE_FYI
EVENT TIME: 01/2251 - 02/0300
CONSTRAINED FACILITIES: ZFW
THE TEXAS HOTLINE IS BEING ACTIVATED TO ADDRESS VOLUME &amp; WEATHER IN ZFW.
THE LOCATION IS THE VATUSA TEAMSPEAK, TEXAS HOTLINE, TS.VATUSA.NET, NO PIN.
PARTICIPATION IS MANDATORY FOR ZFW, ZHU, ZME, ZAB. AFFECTED
MAJOR UNDERLYING FACILITIES ARE STRONGLY ENCOURAGED TO ATTEND. ALL OTHER
PARTICIPANTS ARE WELCOME TO JOIN. PLEASE MESSAGE THE NOM IF YOU HAVE ISSUES OR QUESTIONS.
012251 - 020300
24/06/01 22:51</t>
  </si>
  <si>
    <t>Zackaria | ZTL I1 ï¿½ 06/01/2024 18:51</t>
  </si>
  <si>
    <t>vATCSCC ADVZY 001 06/02/2024 TEXAS HOTLINE_FYI</t>
  </si>
  <si>
    <t>vATCSCC ADVZY 001 06/02/2024 TEXAS HOTLINE_FYI
EVENT TIME: 02/2251 - 02/0040
CONSTRAINED FACILITIES: ZFW
THE TEXAS HOTLINE IS NOW TERMINATED.
022251 - 020040
24/06/02 00:40</t>
  </si>
  <si>
    <t>Zackaria | ZTL I1 ï¿½ 06/01/2024 20:40</t>
  </si>
  <si>
    <t>ZSE/ZLC/ZMP</t>
  </si>
  <si>
    <t>vATCSCC ADVZY 003 DCC 06/07/2024 WEST COAST HOTLINE_FYI
EVENT TIME: 07/2230 - 08/0300
CONSTRAINED FACILITIES: ZSE/ZLC/ZMP
THE WEST COAST HOTLINE IS BEING ACTIVATED TO ADDRESS VOLUME IN ZSE/ZLC/ZMP. 
THE LOCATION IS THE VATUSA TEAMSPEAK, WEST COAST HOTLINE, 
(TS.VATUSA.NET), NO PIN. PARTICIPATION IS MANDATORY FOR ZSE/ZLC/ZMP. 
AFFECTED MAJOR UNDERLYING FACILITIES ARE STRONGLY ENCOURAGED TO 
ATTEND. ALL OTHER PARTICIPANTS ARE WELCOME TO JOIN. PLEASE MESSAGE 
KAI JACKSON IF YOU HAVE ISSUES OR QUESTIONS.
072230 - 080300
24/06/07 21:52</t>
  </si>
  <si>
    <t>Vi | ZSE I1 ï¿½ 06/07/2024 18:30</t>
  </si>
  <si>
    <t>vATCSCC ADVZY 001 DCC 06/08/2024 OPERATIONS PLAN
EVENT TIME: 08/1400 - 08/2359Z
____________________________________________________________________
ZNY LIVE EVENT IS SCHEDULED TO START AT 1400Z. MINIMAL NAS IMPACTS 
ARE EXPECTED, ASIDE FROM POSSIBLE WIND IMPACTS AT EWR. HERE IS THE 
OPERATIONAL GOAL:
- MANAGE N90 AIRPORT OPERATIONS TO KEEP DEPARTURE AND AIRBORNE 
ARRIVAL DELAYS TO LESS THAN 15 MINUTES.
____________________________________________________________________
TERMINAL ACTIVE:
NONE
TERMINAL PLANNED:
AFTER 1500    -N90 MIT POSSIBLE
TERMINAL CONSTRAINTS:
AFTER 1500    -N90 WIND
ENROUTE ACTIVE:
NONE
ENROUTE PLANNED:
AFTER 1500    -ZNY MIT POSSIBLE
ENROUTE CONSTRAINTS:
NONE
ATC STATUS:
NONE
NEXT PLANNING WEBINAR: N/A
081400-082359
24/06/08 13:19
CrossX95 ï¿½ 06/28/2024 19:10</t>
  </si>
  <si>
    <t>Jeremy P | ZNY C1 ï¿½ 06/08/2024 09:21</t>
  </si>
  <si>
    <t>ZDV, ZLC, ZAB, ZLA, ZMP, ZKC</t>
  </si>
  <si>
    <t>vATCSCC ADVZY 001 06/28/2024 WEST COAST HOTLINE_FYI</t>
  </si>
  <si>
    <t>vATCSCC ADVZY 001 06/28/2024 WEST COAST HOTLINE_FYI
EVENT TIME: 28/2300 - 29/0300
CONSTRAINED FACILITIES: ZDV
THE WEST COAST HOTLINE IS BEING ACTIVATED TO ADDRESS VOLUME &amp; WEATHER IN ZDV.
THE LOCATION IS THE VATUSA TEAMSPEAK, WEST COAST HOTLINE, TS.VATUSA.NET, NO PIN.
PARTICIPATION IS MANDATORY FOR ZDV, ZLC, ZAB, ZLA, ZMP, ZKC. AFFECTED
MAJOR UNDERLYING FACILITIES ARE STRONGLY ENCOURAGED TO ATTEND. ALL OTHER
PARTICIPANTS ARE WELCOME TO JOIN. PLEASE MESSAGE THE NOM IF YOU HAVE ISSUES OR QUESTIONS.
282300 - 290300
24/06/28 23:00
CrossX95 ï¿½ 06/28/2024 22:38</t>
  </si>
  <si>
    <t>vATCSCC ADVZY 002 06/29/2024 WEST COAST HOTLINE_FYI</t>
  </si>
  <si>
    <t>vATCSCC ADVZY 002 06/29/2024 WEST COAST HOTLINE_FYI
EVENT TIME: 28/2300 - 29/0237
CONSTRAINED FACILITIES: ZDV
THE WEST COAST HOTLINE IS NOW TERMINATED.
282300 - 290237
24/06/29 02:37</t>
  </si>
  <si>
    <t>ZBW JET DEPARTURES TO KDCA, KBWI</t>
  </si>
  <si>
    <t>vATCSCC ADVZY 001 DCC 06/29/2024 ROUTE RQD
NAME: ZBW_TO_PCT
CONSTRAINED AREA: ZDC/ZNY
REASON: VOLUME/VOLUME
INCLUDE TRAFFIC: ZBW JET DEPARTURES TO KDCA, KBWI
FACILITIES INCLUDED: ZBW
FLIGHT STATUS: ALL_FLIGHTS
VALID: ETD 292100 TO 300300
PROBABILITY OF EXTENSION: LOW
REMARKS: 
ASSOCIATED RESTRICTIONS: SEE NTML FOR RESTRICTIONS. ALL FLIGHTS AOB340.
MODIFICATIONS: 
ROUTES: 
ORIG       DEST    ROUTE
----       ----    -----
ACK        DCA     &gt;MVY JAWZZ Q220 RIFLE Q167 ZIZZI KNUKK ATR LAFLN&lt;DEALE3
           BWI     &gt;MVY JAWZZ Q220 RIFLE Q167 ZIZZI KNUKK ATR LAFLN&lt;MIIDY2
ALB        DCA     &gt;NELIE ORCHA Q167 ZIZZI KNUKK ATR LAFLN&lt;DEALE3
           BWI     &gt;NELIE ORCHA Q167 ZIZZI KNUKK ATR LAFLN&lt;MIIDY2
BDL        DCA     CSTL9&gt;CCC TOPRR Q167 ZIZZI KNUKK ATR LAFLN&lt;DEALE3
           BWI     CSTL9&gt;CCC TOPRR Q167 ZIZZI KNUKK ATR LAFLN&lt;MIIDY2
BGR        DCA     &gt;BEEKN Q439 RIFLE Q167 ZIZZI KNUKK ATR LAFLN&lt;DEALE3
           BWI     &gt;BEEKN Q439 RIFLE Q167 ZIZZI KNUKK ATR LAFLN&lt;MIIDY2
BOS        DCA     SSOXS6&gt;SSOXS BUZRD Q167 ZIZZI KNUKK ATR LAFLN&lt;DEALE3
           BWI     SSOXS6&gt;SSOXS BUZRD Q167 ZIZZI KNUKK ATR LAFLN&lt;MIIDY2
BTV        DCA     &gt;CAM NELIE ORCHA Q167 ZIZZI KNUKK ATR LAFLN&lt;DEALE3
           BWI     &gt;CAM NELIE ORCHA Q167 ZIZZI KNUKK ATR LAFLN&lt;MIIDY2
PWM        DCA     NUBLE4&gt;CCC TOPRR Q167 ZIZZI KNUKK ATR LAFLN&lt;DEALE3
           BWI     NUBLE4&gt;CCC TOPRR Q167 ZIZZI KNUKK ATR LAFLN&lt;MIIDY2
SYR        DCA     &gt;SYR PTAKI ULW PSB&lt;SKILS5
           BWI     &gt;SYR PTAKI ULW IZZEE&lt;TRISH3
TMI ID: RRDCC001
292100 - 300300
23/06/29 20:47</t>
  </si>
  <si>
    <t>Cameron P | ZBW EC ï¿½ 06/29/2024 16:47</t>
  </si>
  <si>
    <t>KJFK JET DEPARTURES TO KDCA</t>
  </si>
  <si>
    <t>vATCSCC ADVZY 002 DCC 06/29/2024 ROUTE RQD /FL
NAME: JFK_TO_DCA
CONSTRAINED AREA: ZNY
REASON: VOLUME / VOLUME
INCLUDE TRAFFIC: KJFK JET DEPARTURES TO KDCA
FACILITIES INCLUDED: JFK
FLIGHT STATUS: ALL_FLIGHTS
VALID: ETD 292100 TO 300300
PROBABILITY OF EXTENSION: LOW
REMARKS: 
ASSOCIATED RESTRICTIONS: SEE NTML FOR RESTRICTIONS
MODIFICATIONS:
ROUTES: 
ORIG       DEST    ROUTE
----       ----    -----
JFK        DCA     &gt;RBV Q430 COPES Q75 MXE&lt; CLIPR3
TMI ID: RRDCC001
292100 - 300300
23/06/29 20:49
CrossX95 ï¿½ 06/29/2024 17:28</t>
  </si>
  <si>
    <t>Alex Y | ZNY I1 ï¿½ 06/29/2024 16:48</t>
  </si>
  <si>
    <t>ZDC, ZNY, ZBW, ZTL, ZID, ZJX</t>
  </si>
  <si>
    <t>vATCSCC ADVZY 003 06/29/2024 EAST COAST HOTLINE_FYI</t>
  </si>
  <si>
    <t>vATCSCC ADVZY 003 06/29/2024 EAST COAST HOTLINE_FYI
EVENT TIME: 29/2330 - 30/0330
CONSTRAINED FACILITIES: ZDC
THE EAST COAST HOTLINE IS BEING ACTIVATED TO ADDRESS VOLUME &amp; WEATHER IN ZDC.
THE LOCATION IS THE VATUSA TEAMSPEAK, EAST COAST HOTLINE, TS.VATUSA.NET, NO PIN.
PARTICIPATION IS MANDATORY FOR ZDC, ZNY, ZBW, ZTL, ZID, ZJX. AFFECTED
MAJOR UNDERLYING FACILITIES ARE STRONGLY ENCOURAGED TO ATTEND. ALL OTHER
PARTICIPANTS ARE WELCOME TO JOIN. PLEASE MESSAGE THE NOM IF YOU HAVE ISSUES OR QUESTIONS.
292330 - 300330
24/06/29 21:27</t>
  </si>
  <si>
    <t>(Manual) ZNY</t>
  </si>
  <si>
    <t>vATCSCC ADVZY 004 DCA/ZDC 06/30/2024 CDM GROUND STOP
CTL ELEMENT: DCA
ELEMENT TYPE: APT
ADL TIME: 0006Z
GROUND STOP PERIOD: 30/0006Z - 30/0026Z
CUMULATIVE PROGRAM PERIOD: 30/0006Z - 30/0026Z
FLT INCL: ALL FLIGHTS
DEP FACILITIES INCLUDED: (Manual) ZNY
PROBABILITY OF EXTENSION: MEDIUM
IMPACTING CONDITION: VOLUME / VOLUME
COMMENTS:
300006-300026
24/06/30 00:06</t>
  </si>
  <si>
    <t>Shane O | ZTL C3 ï¿½ 06/29/2024 20:11</t>
  </si>
  <si>
    <t>(Manual) ZNY ZBW</t>
  </si>
  <si>
    <t>vATCSCC ADVZY 005 DCA/ZDC 06/30/2024 CDM GROUND STOP
CTL ELEMENT: DCA
ELEMENT TYPE: APT
ADL TIME: 0025Z
GROUND STOP PERIOD: 30/0006Z - 30/0045Z
CUMULATIVE PROGRAM PERIOD: 30/0006Z - 30/0045Z
FLT INCL: ALL FLIGHTS
DEP FACILITIES INCLUDED: (Manual) ZNY ZBW
PROBABILITY OF EXTENSION: LOW
IMPACTING CONDITION: VOLUME / VOLUME
COMMENTS: PLANNING 6 MINIT N90, BOS EACH AT 0045Z.
300006-300045
24/06/30 00:25
CrossX95 ï¿½ 06/29/2024 22:35</t>
  </si>
  <si>
    <t>Shane O | ZTL C3 ï¿½ 06/29/2024 20:25</t>
  </si>
  <si>
    <t>vATCSCC ADVZY 006 06/30/2024 EAST COAST HOTLINE_FYI</t>
  </si>
  <si>
    <t>vATCSCC ADVZY 006 06/30/2024 EAST COAST HOTLINE_FYI
EVENT TIME: 29/2330 - 30/0235
THE EAST COAST HOTLINE IS NOW TERMINATED.
292330 - 300330
24/06/30 02:35</t>
  </si>
  <si>
    <t>ZLA, ZDV, ZLC, ZAB</t>
  </si>
  <si>
    <t>vATCSCC ADVZY 001 07/12/2024 WEST COAST HOTLINE_FYI</t>
  </si>
  <si>
    <t>vATCSCC ADVZY 001 07/12/2024 WEST COAST HOTLINE_FYI
EVENT TIME: 12/2359 - 13/0400
CONSTRAINED FACILITIES: ZLA,ZDV,ZLC,ZAB
THE WEST COAST HOTLINE IS BEING ACTIVATED TO ADDRESS VOLUME IN ZLA, ZDV, ZLC, AND ZAB.
THE LOCATION IS THE VATUSA TEAMSPEAK, WEST COAST HOTLINE, TS.VATUSA.NET.
PARTICIPATION IS MANDATORY FOR ZLA, ZDV, ZLC, ZAB. AFFECTED
MAJOR UNDERLYING FACILITIES ARE STRONGLY ENCOURAGED TO ATTEND. ALL OTHER
PARTICIPANTS ARE WELCOME TO JOIN. PLEASE MESSAGE THE NOM (SO) IF YOU HAVE ISSUES OR QUESTIONS.
122359 - 130400
24/07/12 23:30</t>
  </si>
  <si>
    <t>Shane O | ZTL C3 ï¿½ 07/12/2024 19:30</t>
  </si>
  <si>
    <t>vATCSCC ADVZY 002 07/12/2024 WEST COAST HOTLINE_FYI</t>
  </si>
  <si>
    <t>vATCSCC ADVZY 002 07/12/2024 WEST COAST HOTLINE_FYI
EVENT TIME: 12/2359 - 13/0400
THE WEST COAST HOTLINE IS NOW TERMINATED.
122359 - 130400
24/07/12 04:10
Rowan Y | ZOA I1
 ï¿½ 07/26/2024 18:17</t>
  </si>
  <si>
    <t>Shane O | ZTL C3 ï¿½ 07/13/2024 00:10</t>
  </si>
  <si>
    <t>ZFW, ZHU, ZME, ZKC, ZAB</t>
  </si>
  <si>
    <t>vATCSCC ADVZY 001 07/12/2024 TEXAS  HOTLINE_FYI</t>
  </si>
  <si>
    <t>vATCSCC ADVZY 001 07/12/2024 TEXAS  HOTLINE_FYI
EVENT TIME: 26/2300 - 27/0300
CONSTRAINED FACILITIES: ZFW, ZHU, ZME, ZKC, ZAB.
THE TEXAS HOTLINE IS BEING ACTIVATED TO ADDRESS VOLUME IN ZFW, ZHU, ZME, ZKC, ZAB.
THE LOCATION IS THE VATUSA TEAMSPEAK, WEST COAST HOTLINE, TS.VATUSA.NET.
PARTICIPATION IS MANDATORY FOR ZFW, ZHU, ZME, ZKC, ZAB. AFFECTED
MAJOR UNDERLYING FACILITIES ARE STRONGLY ENCOURAGED TO ATTEND. ALL OTHER
PARTICIPANTS ARE WELCOME TO JOIN. PLEASE MESSAGE THE NOM (RY) IF YOU HAVE ISSUES OR QUESTIONS.
26/2300 - 27/0300
24/07/26 23:05
Rowan Y | ZOA I1
 ï¿½ 07/26/2024 22:21</t>
  </si>
  <si>
    <t>vATCSCC ADVZY 003 DCC 07/27/2024 TEXAS HOTLINE_FYI
EVENT TIME: 7/26/2024 0230 - 7/27/2024 0220
CONSTRAINED FACILITIES: ZFW, ZHU, ZME, ZKC, ZAB
THE TEXAS HOTLINE IS NOW TERMINATED. 
7/26/2024 0230 - 7/27/2024 0220
24/07/27 02:21</t>
  </si>
  <si>
    <t>ZID, ZOB, ZAU, ZDC, ZTL</t>
  </si>
  <si>
    <t>vATCSCC ADVZY 001 08/2/2024 CHICAGO  HOTLINE_FYI</t>
  </si>
  <si>
    <t>vATCSCC ADVZY 001 08/2/2024 CHICAGO  HOTLINE_FYI
EVENT TIME: 02/2300 - 03/0300
CONSTRAINED FACILITIES: ZID, ZOB, ZAU, ZDC, ZTL.
THE CHICAGO HOTLINE IS BEING ACTIVATED TO ADDRESS VOLUME IN ZID AND ZOB.
THE LOCATION IS THE VATUSA TEAMSPEAK, CHICAGO HOTLINE, TS.VATUSA.NET.
PARTICIPATION IS MANDATORY FOR ZID, ZOB, ZAU, ZDC, ZTL. AFFECTED
MAJOR UNDERLYING FACILITIES ARE STRONGLY ENCOURAGED TO ATTEND. ALL OTHER
PARTICIPANTS ARE WELCOME TO JOIN. PLEASE MESSAGE THE NOM (SH) IF YOU HAVE ISSUES OR QUESTIONS.
02/2300 - 03/0300
24/08/02 22:35</t>
  </si>
  <si>
    <t>Simon H | ZTL C1 ï¿½ 08/02/2024 18:51</t>
  </si>
  <si>
    <t>vATCSCC ADVZY 002 DCC 08/02/2024 CHICAGO HOTLINE_FYI
EVENT TIME: 08/02/2024 2300 - 08/03/2024 0215
CONSTRAINED FACILITIES: ZID, ZOB, ZAU, ZDC, ZTL 
THE CHICAGO HOTLINE IS NOW TERMINATED. 
08/02/2024 2300 - 08/03/2024 0215
2024/08/02 02:15
CrossX95 ï¿½ 08/17/2024 18:43</t>
  </si>
  <si>
    <t>Simon H | ZTL C1 ï¿½ 08/02/2024 22:22</t>
  </si>
  <si>
    <t>ZLA, ZAB, ZLC, ZOA, ZDV</t>
  </si>
  <si>
    <t>vATCSCC ADVZY 001 08/17/2024 WEST_COAST_HOTLINE_FYI</t>
  </si>
  <si>
    <t>vATCSCC ADVZY 001 08/17/2024 WEST_COAST_HOTLINE_FYI
EVENT TIME: 17/2300 - 18/0300
CONSTRAINED FACILITIES: ZLA, ZAB, ZLC, ZOA, ZDV.
THE WEST COAST HOTLINE IS BEING ACTIVATED TO ADDRESS VOLUME IN ZLA.
THE LOCATION IS THE VATUSA TEAMSPEAK, CHICAGO HOTLINE, TS.VATUSA.NET.
PARTICIPATION IS MANDATORY FOR ZLA, ZAB, ZLC, ZOA, ZDV. AFFECTED
MAJOR UNDERLYING FACILITIES ARE STRONGLY ENCOURAGED TO ATTEND. ALL OTHER
PARTICIPANTS ARE WELCOME TO JOIN. PLEASE MESSAGE THE NOM (SH) IF YOU HAVE ISSUES OR QUESTIONS.
17/2300 - 18/0300
24/08/17 22:43
CrossX95 ï¿½ 08/17/2024 22:52</t>
  </si>
  <si>
    <t>vATCSCC ADVZY 002 DCC 08/17/2024 WEST_COAST_HOTLINE_FYI
EVENT TIME: 08/17/2024 2300 - 08/18/2024 0300
CONSTRAINED FACILITIES: ZLA, ZAB, ZLC, ZOA, ZDV.
THE WEST COAST HOTLINE IS NOW TERMINATED. 
08/17/2024 2300 - 08/18/2024 0300
2024/08/17 02:50</t>
  </si>
  <si>
    <t>vATCSCC ADVZY 001 DCC 08/23/2024 OPERATIONS PLAN
EVENT TIME: 23/1953 AND LATER
____________________________________________________________________
THE SUNSHINE SPOTLIGHT SERIES FNO IS SCHEDULED TONIGHT WITH A 2300Z START TIME. 
HERE ARE THE OPERATIONAL GOALS:
- MANAGE JAX/TLH/SAV/DAB OPERATIONS TO KEEP DEPARTURE AND ARRIVAL DELAYS TO 
  LESS THAN 30 MINUTES.
- MANAGE ATL/CLT/MIA/FLL OPERATIONS TO KEEP DEPARTURE DELAYS TO LESS THAN 
  15 MINUTES, PER AIRPORT.
- MANAGE MCO/TPA OPERATIONS TO KEEP DEPARTURE DELAYS TO LESS THAN 30 MINUTES,
  PER AIRPORT.
____________________________________________________________________
TERMINAL CONSTRAINTS:
JAX - THUNDERSTORMS
TERMINAL ACTIVE:
AFTER 2300 - TLH/SAV/JAX/DAB MIT
TERMINAL PLANNED:
AFTER 0000 - JAX/DAB GS POSSIBLE
ENROUTE CONSTRAINTS:
ZJX/ZTL/ZMA - TSTORMS
ENROUTE ACTIVE:
UNTIL 0300 - MCO_TO_ATL REROUTE
UNTIL 0300 - ZJX MIT
ENROUTE PLANNED:
UNTIL 0300 - ZJX/ZMA SWAP POSSIBLE
KNOWN GROUP FLIGHTS:
NONE
DCC STAFFING:
NATIONAL OPERATIONS MANAGER (NOM): ZACK (KK)
23/1953 AND LATER
24/08/23 19:53</t>
  </si>
  <si>
    <t>Zackaria | ZTL I1 ï¿½ 08/23/2024 15:53</t>
  </si>
  <si>
    <t>MCO DEPARTURES TO ATL</t>
  </si>
  <si>
    <t>vATCSCC ADVZY 002 DCC 08/23/2024 ROUTE RQD
NAME: MCO_TO_ATL
CONSTRAINED AREA: ZJX
REASON: VOLUME/VOLUME
INCLUDE TRAFFIC: MCO DEPARTURES TO ATL
FACILITIES INCLUDED: MCO
FLIGHT STATUS: ALL_FLIGHTS
VALID: 232300 - 240300
PROBABILITY OF EXTENSION: NONE
ROUTES:
ORIG            DEST            ROUTE
----            ----            ----
MCO             ATL             RDSOX1 &gt;JFRYS AMORY Q110 DAWWN BEORN&lt; GNDLF2            
TMI ID: RRDCC002
EFFECTIVE TIME: 8/23/2024 23:00
SIGNATURE: 24/08/23 19:57</t>
  </si>
  <si>
    <t>ZJX/ZTL/ZMA/ZDC/ZHU</t>
  </si>
  <si>
    <t>vATCSCC ADVZY 003 DCC 08/23/2024 FLORIDA HOTLINE_FYI
EVENT TIME: 23/2347 - 24/0300
CONSTRAINED FACILITIES: ZJX
THE FLORIDA HOTLINE IS BEING ACTIVATED TO ADDRESS VOLUME IN ZJX. 
THE LOCATION IS THE VATUSA TEAMSPEAK, FLORIDA HOTLINE, 
(TS.VATUSA.NET), NO PIN. PARTICIPATION IS MANDATORY FOR ZJX/ZTL/ZMA/ZDC/ZHU. 
AFFECTED MAJOR UNDERLYING FACILITIES ARE STRONGLY ENCOURAGED TO 
ATTEND. ALL OTHER PARTICIPANTS ARE WELCOME TO JOIN. PLEASE MESSAGE 
KK IF YOU HAVE ISSUES OR QUESTIONS.
232347 - 240300
24/08/23 22:43</t>
  </si>
  <si>
    <t>Zackaria | ZTL I1 ï¿½ 08/23/2024 18:43</t>
  </si>
  <si>
    <t>vATCSCC ADVZY 001 DCC 08/24/2024 FLORIDA HOTLINE_FYI
EVENT TIME: 23/2347 - 24/0219
CONSTRAINED FACILITIES: ZJX
THE FLORIDA HOTLINE IS NOW TERMINATED. 
232347 - 240219
24/08/24 02:19</t>
  </si>
  <si>
    <t>Zackaria | ZTL I1 ï¿½ 08/23/2024 22:19</t>
  </si>
  <si>
    <t>vATCSCC ADVZY 001 DCC 08/31/2024 OPERATIONS PLAN
EVENT TIME: 31/2359 AND LATER
____________________________________________________________________
THE HAYLL2 THE VCTRZ SNO IS SCHEDULED TONIGHT WITH A 2359Z START TIME. 
HERE ARE THE OPERATIONAL GOALS:
- MANAGE DTW/ARB OPERATIONS TO KEEP DEPARTURE AND ARRIVAL DELAYS TO 
  LESS THAN 30 MINUTES.
- MANAGE ORD/MDW OPERATIONS TO KEEP DEPARTURE DELAYS TO LESS THAN 
  30 MINUTES, PER AIRPORT.
- MANAGE MSP/ATL OPERATIONS TO KEEP DEPARTURE DELAYS TO LESS THAN 30 MINUTES,
  PER AIRPORT.
____________________________________________________________________
TERMINAL CONSTRAINTS:
NONE
TERMINAL ACTIVE:
NONE
TERMINAL PLANNED:
AFTER 0130 - ORD/MDW/ZID GS POSSIBLE
ENROUTE CONSTRAINTS:
ZOB/ZDC/ZID/ZTL - TSTORMS
ENROUTE ACTIVE:
UNTIL 0230 -DTW_TO_ATL REROUTE
UNTIL 0300 - ARB/DTW MIT
ENROUTE PLANNED:
UNTIL 0300 - ZOB/ZID SWAP POSSIBLE
KNOWN GROUP FLIGHTS:
NONE
DCC STAFFING:
NATIONAL OPERATIONS MANAGER (NOM): DEAN (DV)
31/2359 AND LATER
24/08/31 23:37</t>
  </si>
  <si>
    <t>Dean V | ZHU EC ï¿½ 08/31/2024 19:37</t>
  </si>
  <si>
    <t>DTW DEPARTURES TO ATL</t>
  </si>
  <si>
    <t>vATCSCC ADVZY 002 DCC 08/31/2024 ROUTE RQD
NAME: DTW_TO_ATL
CONSTRAINED AREA: ZOB
REASON: VOLUME/VOLUME
INCLUDE TRAFFIC: DTW DEPARTURES TO ATL
FACILITIES INCLUDED: DTW
FLIGHT STATUS: ALL_FLIGHTS
VALID: 312359- 010230
PROBABILITY OF EXTENSION: NONE
ROUTES:
ORIG            DEST            ROUTE
----            ----            ----
DTW             ATL             CLVIN3 &gt;STAZE KTRYN&lt; ONDRE1           
TMI ID: RRDCC002
EFFECTIVE TIME: 8/31/2024 23:59
SIGNATURE: 24/08/31 23:37</t>
  </si>
  <si>
    <t>ZOB/ZAU/ZDC/ZID</t>
  </si>
  <si>
    <t>vATCSCC ADVZY 003 DCC 08/31/2024 CHICAGO HOTLINE_FYI
EVENT TIME: 31/2359 - 01/0300
CONSTRAINED FACILITIES: ZOB
THE CHICAGO HOTLINE IS BEING ACTIVATED TO ADDRESS VOLUME IN ZOB. 
THE LOCATION IS THE VATUSA TEAMSPEAK, CHICAGO HOTLINE, 
(TS.VATUSA.NET), NO PIN. PARTICIPATION IS MANDATORY FOR ZOB/ZAU/ZDC/ZID. 
AFFECTED MAJOR UNDERLYING FACILITIES ARE STRONGLY ENCOURAGED TO 
ATTEND. ALL OTHER PARTICIPANTS ARE WELCOME TO JOIN. PLEASE MESSAGE 
DV IF YOU HAVE ISSUES OR QUESTIONS.
312359 - 010300
24/09/01 0105</t>
  </si>
  <si>
    <t>Dean V | ZHU EC ï¿½ 08/31/2024 21:05</t>
  </si>
  <si>
    <t>Chicago HOTLINE_FYI</t>
  </si>
  <si>
    <t>vATCSCC ADVZY 001 DCC 09/01/2024 Chicago HOTLINE_FYI
EVENT TIME: 31/2359-01/0300
CONSTRAINED FACILITIES: ZOB
THE CHICAGO HOTLINE IS NOW TERMINATED. 
312359-010300
01/09/24 0153</t>
  </si>
  <si>
    <t>Dean V | ZHU EC ï¿½ 08/31/2024 21:53</t>
  </si>
  <si>
    <t>ZTL, ZDC, ZJX, ZHU, ZME, ZID</t>
  </si>
  <si>
    <t>vATCSCC ADVZY 001 DCC 09/06/2024 ATLANTA HOTLINE_FYI
EVENT TIME: 06/2300 - 07/0300
CONSTRAINED FACILITIES: ZTL
THE ATLANTA HOTLINE IS BEING ACTIVATED TO ADDRESS VOLUME IN ZTL.
THE LOCATION IS THE VATUSA TEAMSPEAK, ATLANTA HOTLINE, TS.VATUSA.NET.
PARTICIPATION IS MANDATORY FOR ZTL, ZDC, ZJX, ZHU, ZME, ZID. AFFECTED
MAJOR UNDERLYING FACILITIES ARE STRONGLY ENCOURAGED TO ATTEND. ALL OTHER
PARTICIPANTS ARE WELCOME TO JOIN. PLEASE MESSAGE THE NOM (SO) IF YOU HAVE ISSUES OR QUESTIONS.
062300 - 070300
24/09/06 21:59</t>
  </si>
  <si>
    <t>Shane O | ZTL C3 ï¿½ 09/06/2024 17:59</t>
  </si>
  <si>
    <t>vATCSCC ADVZY 003 DCC 09/07/2024 ATLANTA HOTLINE_FYI
EVENT TIME: 06/2300 - 07/0300
CONSTRAINED FACILITIES: ZTL, ZDC, ZJX, ZHU, ZME, ZID
THE ATLANTA HOTLINE IS NOW TERMINATED. 
062300 - 070300
24/09/07 02:37
Owen B | ZJX ATM
 ï¿½ 09/12/2024 19:33</t>
  </si>
  <si>
    <t>Vi | ZSE I1 ï¿½ 09/06/2024 22:37</t>
  </si>
  <si>
    <t>TLH DEPARTURES TO PNS</t>
  </si>
  <si>
    <t>vATCSCC ADVZY 002 DCC 09/12/2024 ROUTE RQD
NAME: TLH_TO_PNS
CONSTRAINED AREA: ZJX
REASON: VOLUME/VOLUME
INCLUDE TRAFFIC: TLH DEPARTURES TO PNS
FACILITIES INCLUDED: TLH
FLIGHT STATUS: ALL_FLIGHTS
VALID: 232300 - 240300
PROBABILITY OF EXTENSION: NONE
REMARKS: 
ASSOCIATED RESTRICTIONS: 
MODIFICATIONS: 
ROUTES:
ORIG            DEST            ROUTE
----            ----            ----
TLH              PNS          CEW PENSI            
TMI ID: RRDCC002
EFFECTIVE TIME: 8/23/2024 23:00
SIGNATURE: 24/09/12 23:32</t>
  </si>
  <si>
    <t>vATCSCC ADVZY 001 DCC 09/20/2024 OPERATIONS PLAN
EVENT TIME: 20/2300 AND LATER
____________________________________________________________________
NASHVILLE LIGHTS CHARLOTTE NIGHTS IS SCHEDULED TONIGHT WITH A 2300Z START TIME. 
HERE ARE THE OPERATIONAL GOALS:
- MANAGE BNA/CLT OPERATIONS TO KEEP DEPARTURE AND ARRIVAL DELAYS TO 
  LESS THAN 30 MINUTES.
- MANAGE ATL OPERATIONS TO KEEP DEPARTURE DELAYS TO LESS THAN 
  30 MINUTES.
____________________________________________________________________
TERMINAL CONSTRAINTS:
NONE
TERMINAL ACTIVE:
NONE
TERMINAL PLANNED:
AFTER 0130 BNA GS POSSIBLE
ENROUTE CONSTRAINTS:
NONE
ENROUTE ACTIVE:
UNTIL 0230 - BNA/CLT MIT
ENROUTE PLANNED:
UNTIL 0300 - ZTL/ZME  SWAP POSSIBLE
KNOWN GROUP FLIGHTS:
NONE
DCC STAFFING:
NATIONAL OPERATIONS MANAGER (NOM): DEAN (DV)
20/2300 AND LATER
24/09/20  23:00</t>
  </si>
  <si>
    <t>Dean V | ZHU EC ï¿½ 09/20/2024 19:01</t>
  </si>
  <si>
    <t>ZTL, ZDC, ZJX, ZHU, ZME, ZID, ZKC</t>
  </si>
  <si>
    <t>vATCSCC ADVZY 002 DCC 09/20/2024 ATLANTA HOTLINE_FYI
EVENT TIME: 20/2300 - 21/0300
CONSTRAINED FACILITIES: ZTL,ZME
THE ATLANTA HOTLINE IS BEING ACTIVATED TO ADDRESS VOLUME IN ZTL/ZME.
THE LOCATION IS THE VATUSA TEAMSPEAK, ATLANTA HOTLINE, TS.VATUSA.NET.
PARTICIPATION IS MANDATORY FOR ZTL, ZDC, ZJX, ZHU, ZME, ZID, ZKC. AFFECTED
MAJOR UNDERLYING FACILITIES ARE STRONGLY ENCOURAGED TO ATTEND. ALL OTHER
PARTICIPANTS ARE WELCOME TO JOIN. PLEASE MESSAGE THE NOM (SO) IF YOU HAVE ISSUES OR QUESTIONS.
202300 - 210300
24/09/20 23:03</t>
  </si>
  <si>
    <t>vATCSCC ADVZY 003 DCC 09/20/2024 ATLANTA HOTLINE_FYI
EVENT TIME: 20/2300 - 21/0300
CONSTRAINED FACILITIES: ZTL, ZDC, ZJX, ZHU, ZME, ZID, ZKC
THE ATLANTA HOTLINE IS NOW TERMINATED. 
062300 - 210150
24/09/20 02:09
NAME: NO_SPANE_MOD
CONSTRAINED AREA: ZLC
REASON: GATE BALANCE/VOLUME
INCLUDE TRAFFIC: DEN DEPARTURES TO SLC
FACILITIES INCLUDED: DEN
FLIGHT STATUS: ALL_FLIGHTS
VALID: 2300 - 0300
PROBABILITY OF EXTENSION: NONE
REMARKS: ZLC SLAPSHOT
ASSOCIATED RESTRICTIONS: 
MODIFICATIONS: 
ROUTES:
ORIG            DEST            ROUTE
----            ----            ----
DEN              SLC          DDRTH1 DDRTH OCS NORDK6
CrossX95 ï¿½ 09/27/2024 18:09</t>
  </si>
  <si>
    <t>Dean V | ZHU EC ï¿½ 09/20/2024 22:09</t>
  </si>
  <si>
    <t>ZNY, ZDC, ZBW, ZOB, ZID</t>
  </si>
  <si>
    <t>vATCSCC ADVZY 001 DCC 09/27/2024 NY METRO HOTLINE_FYI
EVENT TIME: 27/2300 - 28/0300
CONSTRAINED FACILITIES: ZNY
THE NY METRO HOTLINE IS BEING ACTIVATED TO ADDRESS VOLUME IN NY METRO AREA.
THE LOCATION IS THE VATUSA TEAMSPEAK, NY METRO HOTLINE, TS.VATUSA.NET.
PARTICIPATION IS MANDATORY FOR ZNY, ZDC, ZBW, ZOB, ZID. AFFECTED
MAJOR UNDERLYING FACILITIES AND ZTL, ZJX ARE STRONGLY ENCOURAGED TO ATTEND. ALL OTHER
PARTICIPANTS ARE WELCOME TO JOIN. PLEASE MESSAGE THE NOM (SO) IF YOU HAVE ISSUES OR QUESTIONS.
272300 - 280300
24/09/27 22:08
Rowan Y | ZOA I1
 ï¿½ 09/27/2024 18:31</t>
  </si>
  <si>
    <t>Blake R | ZDV EC ï¿½ 09/27/2024 17:53</t>
  </si>
  <si>
    <t>ZLC, ZDV,ZLA, ZSE, ZOA</t>
  </si>
  <si>
    <t>vATCSCC ADVZY 002 DCC 09/27/2024 WEST COAST HOTLINE_FYI
EVENT TIME: 27/2300 - 28/0300
CONSTRAINED FACILITIES: ZLC
THE WEST COAST HOTLINE IS BEING ACTIVATED TO ADDRESS VOLUME IN SLC AREA.
THE LOCATION IS THE VATUSA TEAMSPEAK, WEST COAST HOTLINE, TS.VATUSA.NET.
PARTICIPATION IS MANDATORY FOR ZLC, ZDV,ZLA, ZSE, ZOA. AFFECTED
MAJOR UNDERLYING FACILITIES ARE STRONGLY ENCOURAGED TO ATTEND. ALL OTHER
PARTICIPANTS ARE WELCOME TO JOIN. PLEASE MESSAGE THE NOM (RY) IF YOU HAVE ISSUES OR QUESTIONS.
272300 - 280300
24/09/27 22:31
Rowan Y | ZOA I1
 ï¿½ 09/27/2024 22:33</t>
  </si>
  <si>
    <t>WESTCOAST HOTLINE_FYI</t>
  </si>
  <si>
    <t>vATCSCC ADVZY 003 DCC 09/28/2024 WESTCOAST HOTLINE_FYI
EVENT TIME: 27/2300 - 28/0300
CONSTRAINED FACILITIES: ZLC, ZDV,ZLA, ZSE, ZOA.
THE WEST COAST HOTLINE IS NOW TERMINATED. 
272300 - 280230
24/09/28 02:31
CrossX95 ï¿½ 09/27/2024 22:41</t>
  </si>
  <si>
    <t>vATCSCC ADVZY 004 DCC 09/28/2024 NY METRO HOTLINE_FYI
EVENT TIME: 27/2300 - 28/0300
CONSTRAINED FACILITIES: ZNY, ZDC, ZBW, ZOB, ZID.
THE NY METRO HOTLINE IS NOW TERMINATED. 
272300 - 280230
24/09/28 03:41</t>
  </si>
  <si>
    <t>vATCSCC ADVZY 001 DCC 10/11/2024 OPERATIONS PLAN
EVENT TIME: 11/2300 - 12/0300
------------------------------------------------
THE HIGH FIVE ON I-5 FNO IS THIS EVENING, FEATURING
ZLA, ZOA, AND ZSE. EXPECTING TO USE MIT AND METERING
TO MANAGE VOLUME. HERE ARE THE TWO OPERATIONAL
GOALS:
- MANAGE ZLA, ZOA, AND ZSE AIRPORT OPERATIONS TO 
  KEEP DEPARTURE AND AIRBORNE ARRIVAL DELAYS TO LESS
  THAN 15 MINUTES EACH
- MANAGE SFO AIRPORT OPERATIONS TO KEEP THE HOURLY
  AIRBORNE RATE TO LESS THAN 90 AIRCRAFT.
------------------------------------------------
STAFFING:
2300-0300    NOM: JEREMY PETERSON (HP)
             WEST NTMO: SIMON RAMIREZ (SD)
TERMINAL CONSTRAINT(S):
NONE
TERMINAL ACTIVE:
NONE
TERMINAL PLANNED:
AFTER 2300    -SFO GROUND STOP POSSIBLE
AFTER 2300    -SEA/SFO/LAX/LAS/SAN MIT EXPECTED
AFTER 2300    -SEA/SFO/LAX/LAS/SAN METERING EXPECTED
EN ROUTE CONSTRAINT(S):
ZOA - STAFFING
EN ROUTE ACTIVE:
NONE
EN ROUTE PLANNED:
AFTER 2300    -ZLA/ZOA/ZSE MIT/METERING PROBABLE
CDRS/SWAP/CAPPING/TUNNELING/ROUTING/ADVISORIES/HOTLINES:
AFTER 2300    -WEST COAST HOTLINE EXPECTED
SYSTEM IMPACT REPORTS (SIRs):
NONE
112300-120300
24/10/11 13:24 DCC.HP</t>
  </si>
  <si>
    <t>Jeremy P | ZNY C1 ï¿½ 10/11/2024 09:25</t>
  </si>
  <si>
    <t>ZLA/ZOA/ZSE</t>
  </si>
  <si>
    <t>vATCSCC ADVZY 002 DCC 10/11/2024 WEST COAST HOTLINE_FYI
EVENT TIME: 11/2245 - 12/0300
CONSTRAINED FACILITIES: WEST COAST
THE WEST COAST HOTLINE IS BEING ACTIVATED TO ADDRESS
FNO VOLUME IN ZLA/ZOA/ZSE. THE LOCATION IS THE VATUSA
TeamSpeak, WEST COAST HOTLINE, (ts.vatusa.net), PIN:
NO PIN.PARTICIPATION IS MANDATORY FOR ZLA/ZOA/ZSE.
AFFECTED MAJOR UNDERLYING FACILITIES ARE STRONGLY
ENCOURAGED TO ATTEND. ALL OTHER PARTICIPANTS ARE
WELCOME TO JOIN. PLEASE MESSAGE THE NOM IF YOU HAVE
ISSUES OR QUESTIONS.
/HP/
112245 - 120300
24/10/11 22:10</t>
  </si>
  <si>
    <t>Jeremy P | ZNY C1 ï¿½ 10/11/2024 18:47</t>
  </si>
  <si>
    <t>(Manual) ZAB ZDV</t>
  </si>
  <si>
    <t>vATCSCC ADVZY 003 LAS/ZLA 10/11/2024 CDM GROUND STOP
CTL ELEMENT: LAS
ELEMENT TYPE: APT
ADL TIME: 2325Z
GROUND STOP PERIOD: 11/2325Z - 11/2340Z
CUMULATIVE PROGRAM PERIOD: 11/2325Z - 11/2340Z
FLT INCL: 
DEP FACILITIES INCLUDED: (Manual) ZAB ZDV
CURRENT TOTAL, MAXIMUM, AVERAGE DELAYS: 
PREVIOUS TOTAL, MAXIMUM, AVERAGE DELAYS: 
NEW TOTAL, MAXIMUM, AVERAGE DELAYS: 
PROBABILITY OF EXTENSION: LOW
IMPACTING CONDITION: VOLUME / VOLUME
COMMENTS: 
112325-112340
24/10/11 23:25</t>
  </si>
  <si>
    <t>Jeremy P | ZNY C1 ï¿½ 10/11/2024 19:26</t>
  </si>
  <si>
    <t>vATCSCC ADVZY 004 LAS/ZLA 10/11/2024 CDM GS CNX
CTL ELEMENT: LAS
ELEMENT TYPE: APT
ADL TIME: 2332Z
GS CNX PERIOD: 11/2325Z - 11/2333Z
COMMENTS: RELEASED VIA MIT OR CALFLOW.
112325-112333
24/10/11 23:32</t>
  </si>
  <si>
    <t>vATCSCC ADVZY 001 DCC 10/12/2024 OPERATIONS PLAN
EVENT TIME: 11/2300 - 12/0300
------------------------------------------------
THE HIGH FIVE ON I-5 FNO IS NEARLY OVER, FEATURING
ZLA, ZOA, AND ZSE. ZOA IS CURRENTLY IN HOLDING FOR
SFO DUE EN ROUTE VOLUME. ZLA AND ZSE ARE SUPPORTING
WITH MIT &amp; METERING. NCT ADV THEY ARE COMING OUT
OF EXTENDED FINALS AND THINGS ARE CLEARING UP SO
THE ONLY THING LEFT TO DO IS GET THOSE PLANES SAFELY
ON THE GROUND. THE WEST COAST HOTLINE REMAINS ACTIVE
BUT WITHOUT A NOM DUE STAFFING CONSTRAINTS.
------------------------------------------------
STAFFING:
2300-0215    NOM: JEREMY PETERSON (HP)
TERMINAL CONSTRAINT(S):
SFO/SEA/LAX/SAN - LOW CIGS
TERMINAL ACTIVE:
UNTIL 0300    -LAX/SEA/SFO MIT/METERING
TERMINAL PLANNED:
NONE
EN ROUTE CONSTRAINT(S):
ZOA - STAFFING/VOLUME/EQPT
EN ROUTE ACTIVE:
UNTIL ADV     -ZOA EN ROUTE HOLDING
UNTIL 0300    -ZLA/ZOA/ZSE MIT/METERING
EN ROUTE PLANNED:
NONE
CDRS/SWAP/CAPPING/TUNNELING/ROUTING/ADVISORIES/HOTLINES:
UNTIL 0300    -WEST COAST HOTLINE ACTIVE
SYSTEM IMPACT REPORTS (SIRs):
NONE
112300-120300
24/10/12 02:15 DCC.HP</t>
  </si>
  <si>
    <t>Jeremy P | ZNY C1 ï¿½ 10/11/2024 22:16</t>
  </si>
  <si>
    <t>ZBW/ZNY DEPARTURES TO KMCO/KTPA/KSRQ/KRSW</t>
  </si>
  <si>
    <t>vATCSCC ADVZY 002 DCC 10/12/2024 ROUTE RMD
NAME: NE_TO_FLORIDA_VIA_Q75_PARTIAL
CONSTRAINED AREA: ZJX
REASON: STAFFING
INCLUDE TRAFFIC: ZBW/ZNY DEPARTURES TO KMCO/KTPA/KSRQ/KRSW
FACILITIES INCLUDED: ZBW/ZNY/ZDC/ZTL/ZJX/ZMA
FLIGHT STATUS: ALL_FLIGHTS
VALID: ETD 121700 TO 122200
PROBABILITY OF EXTENSION: LOW
REMARKS: ROUTE TO REDUCE COMPLEXITY IN ZJX &amp; ZMA DUE
         STAFFING. USERS ARE HIGHLY ENCOURAGED TO FILE
         THESE ROUTES FROM THE NORTHEAST TO REDUCE EN ROUTE
         COMPLEXITY IN ZJX DUE STAFFING AS A RESULT OF REAL
         WORLD IMPACTS. SIMBRIEF HAS BEEN LOADED WITH THESE
         RECOMMENDED ROUTES.
ASSOCIATED RESTRICTIONS: SEE NTML FOR RESTRICTIONS
MODIFICATIONS:
ROUTES:
FROM:
ORIG           ROUTE - ORIGIN SEGMENTS
----           -----------------------
ZBW            BIZEX Q75 SLOJO
KEWR KLGA      BIGGY Q75 SLOJO
KTEB KCDW      LANNA J48 HAAGN MURPH Q75 SLOJO
KMMU KHPN         
KJFK KISP      RBV Q430 COPES Q75 SLOJO
KFRG             
KPHL           STOEN Q75 SLOJO
TO:
DEST           ROUTE - DESTINATION SEGMENTS
----           ----------------------------
KMCO           SLOJO Q75 TEUFL WHYYT GRNCH5
KRSW           SLOJO Q103 CYNTA SHFTY5
KSRQ           SLOJO Q103 PUPYY KYYUU LUBBR3
KTPA           SLOJO Q75 TEUFL BAAMF DADES1
TMI ID: RRDCC002
EFFECTIVE TIME: 121700 - 122200
SIGNATURE: 24/10/12 11:18</t>
  </si>
  <si>
    <t>Jeremy P | ZNY C1 ï¿½ 10/12/2024 07:23</t>
  </si>
  <si>
    <t>KBWI/KDCA/KIAD DEPARTURES TO KMCO</t>
  </si>
  <si>
    <t>vATCSCC ADVZY 003 DCC 10/12/2024 ROUTE RMD
NAME: DC_TO_FLORIDA_VIA_Q97_1_PARTIAL
CONSTRAINED AREA: ZJX
REASON: STAFFING
INCLUDE TRAFFIC: KBWI/KDCA/KIAD DEPARTURES TO KMCO
FACILITIES INCLUDED: ZDC/ZJX
FLIGHT STATUS: ALL_FLIGHTS
VALID: ETD 121800 TO 122200
PROBABILITY OF EXTENSION: LOW
REMARKS: ROUTE TO REDUCE COMPLEXITY IN ZJX &amp; ZMA DUE
         STAFFING. USERS ARE HIGHLY ENCOURAGED TO FILE
         THESE ROUTES FROM THE NORTHEAST TO REDUCE EN ROUTE
         COMPLEXITY IN ZJX DUE STAFFING AS A RESULT OF REAL
         WORLD IMPACTS. SIMBRIEF HAS BEEN LOADED WITH THESE
         RECOMMENDED ROUTES. 
ASSOCIATED RESTRICTIONS: SEE NTML FOR RESTRICTIONS
MODIFICATIONS:
ROUTES:
ORIG               DEST     ROUTE
----               ----     -----
KBWI KDCA KIAD     KMCO     SCOOB MOXXY Q85 LPERD SNFLD3
TMI ID: RRDCC003
EFFECTIVE TIME: 121800 - 122200
SIGNATURE: 24/10/12 11:24</t>
  </si>
  <si>
    <t>ZBW/ZNY/ZDC DEPARTURES TO KMIA/KPBI/KFLL/</t>
  </si>
  <si>
    <t>vATCSCC ADVZY 004 DCC 10/12/2024 ROUTE RMD
NAME: NE_TO_SOUTH_FLORIDA
CONSTRAINED AREA: ZJX
REASON: STAFFING
INCLUDE TRAFFIC: ZBW/ZNY/ZDC DEPARTURES TO KMIA/KPBI/KFLL/
                 06FA/KBCT/KFXE/KPMP/F45/KOPF/KHST/KTMB/
                 KHWO/X51
FACILITIES INCLUDED: ZBW/ZNY/ZDC/ZJX
FLIGHT STATUS: ALL_FLIGHTS
VALID: ETD 121800 TO 122200
PROBABILITY OF EXTENSION: LOW
REMARKS: ROUTE TO REDUCE COMPLEXITY IN ZJX &amp; ZMA DUE
         STAFFING. USERS ARE HIGHLY ENCOURAGED TO FILE
         THESE ROUTES FROM THE NORTHEAST TO REDUCE EN ROUTE
         COMPLEXITY IN ZJX DUE STAFFING AS A RESULT OF REAL
         WORLD IMPACTS.
ASSOCIATED RESTRICTIONS: SEE NTML FOR RESTRICTIONS
MODIFICATIONS:
ROUTES:
ORIG               DEST     ROUTE
----               ----     -----
ZBW ZNY ZDC        ZMA      UPT RTE:USERS SHOULD FILE ROUTES
                            TO SOUTH FLORIDA DESTINATIONS ON
                            ATLANTIC COAST VIA THE ARS/Y-RTES.
                            USERS DESTINED ON THE FL GULF COAST
                            SHOULD FILE VIA ADVZYS 001 OR 002.
TMI ID: RRDCC004
EFFECTIVE TIME: 121800 - 122200
SIGNATURE: 24/10/12 11:28</t>
  </si>
  <si>
    <t>vATCSCC ADVZY 005 DCC 10/12/2024 OPERATIONS PLAN
EVENT TIME: 12/1900 - 12/2300
------------------------------------------------
THE GREETINGS FROM MIAMI (LIVE) IS TODAY FROM 1900 TO 2300
FEATURING ZMA (MIA, FLL). HURRICANE MILTON IMPACTS ARE
AFFECTING NUMEROUS ZJX MEMBERS, &amp; PSBY OTHERSï¿½. THE ACE
REQUEST FOR ZJX HAS THUS FAR BEEN UNFULFILLED, AS WELL
AS ZMAï¿½S. RECOMMENDED ROUTES FROM THE NORTHEAST WERE PUBLISHED
&amp; LOADED INTO SIMBRIEF WHICH ARE INTENDED TO REDUCE
COMPLEXITY THROUGH ZJX/ZMA. ZNY/ZBW TO ZJX &amp; FLORIDA WEST
COAST SHOULD BE ROUTED VIA Q75, ZDC TO MCO VIA Q85, &amp;
ZNY/ZBW/ZDC TO THE FLORIDA ATLANTIC COAST VIA PREF RTES
OVER THE ARS/Y-RTES.
------------------------------------------------
STAFFING:
1900-2300    NOM: JEREMY PETERSON (HP) MONITORING ONLY
             ZJX: 2 | F11: 0 | JAX: 0 | MCOT:2 | JAXT:2
             ZMA: 2 | MIA: 2 | FLL: 1 | PBI: 0 | RSW: 0 | TPA: U
             ZMO: 0 | MIAT:2 | FLLT:1 | PBIT:0 | RSWT:0 | TPAT:U
TERMINAL CONSTRAINT(S):
F11/MCO/JAX/MIA/FLL/PBI/RSW/TPA - STAFFING
TERMINAL ACTIVE:
NONE
TERMINAL PLANNED:
AFTER 1900    -F11/MCO/JAX/MIA/FLL/PBI/RSW/TPA MIT EXPECTED
AFTER 1900    -MCO/MIA/FLL/TPA GS POSSIBLE
AFTER 1900    -A80/I90/F11/PCT/CLT/RDU/JAX/MCO/TPA/MIA/FLL/PBI
               CFR/APREQ POSSIBLE
EN ROUTE CONSTRAINT(S):
DCC/ZJX/ZMA - STAFFING
EN ROUTE ACTIVE:
NONE
EN ROUTE PLANNED:
AFTER 1700    -ADVZY 002 NE_TO_FLORIDA_VIA_Q75_PARTIAL RMD
AFTER 1800    -ADVZY 003 DC_TO_FLORIDA_VIA_Q97_1_PARTIAL RMD
AFTER 1800    -ADVZY 004 NE_TO_SOUTH_FLORIDA RMD
CDRS/SWAP/CAPPING/TUNNELING/ROUTING/ADVISORIES/HOTLINES:
AFTER 1900    -FLORIDA HOTLINE ACTIVATION EXPECTED
SYSTEM IMPACT REPORTS (SIRs):
NONE
121900-122300
24/10/12 11:58 DCC.HP</t>
  </si>
  <si>
    <t>Jeremy P | ZNY C1 ï¿½ 10/12/2024 07:58</t>
  </si>
  <si>
    <t>vATCSCC ADVZY 006 DCC 10/12/2024 OPERATIONS PLAN
EVENT TIME: 12/1752 AND LATER
------------------------------------------------
ZJX, ZMA, AND DCC MET BRIEFLY TO GO OVER UPDATES TO THE
PLAN. JAX WILL BE TACTICALLY REROUTED TO THE FL WEST
COAST IF VOLUME IS TOO HEAVY ON THE EAST. MOST ZJX AND
ZMA FACILITIES WILL BE CFR OR METERED INTO STREAMS.
TIER 2 FACILITIES CAN EXPECT EXTENSIVE MIT AND/OR
METERING DELAYS DUE TO ZMA AND ZJX STAFFING. EN ROUTE
STAFFING COULD AFFECT BOTH ARRIVALS AND DEPARTURES AT
FLORIDA AIRPORTS.
------------------------------------------------
STAFFING:
1900-2300    NOM: JEREMY PETERSON (HP) MONITORING ONLY
             ZJX: 2 | F11: 0 | JAX: 0 | MCOT:2 | JAXT:2
             ZMA: 2 | MIA: 2 | FLL: 1 | PBI: 0 | RSW: 0 | TPA: U
             ZMO: 0 | MIAT:2 | FLLT:1 | PBIT:0 | RSWT:0 | TPAT:U
TERMINAL CONSTRAINT(S):
DCC/F11/MCO/JAX/MIA/FLL/PBI/RSW/TPA - STAFFING
TERMINAL ACTIVE:
NONE
TERMINAL PLANNED:
AFTER 1900    -F11/MCO/JAX/MIA/FLL/PBI/RSW/TPA MIT EXPECTED
AFTER 1900    -ATL/CLT/MCO/MIA/FLL/TPA GS POSSIBLE
AFTER 1900    -A80/I90/F11/PCT/CLT/RDU/JAX/MCO/TPA/MIA/FLL/PBI
               CFR/APREQ PROBABLE
EN ROUTE CONSTRAINT(S):
DCC/ZJX/ZMA - STAFFING
EN ROUTE ACTIVE:
NONE
EN ROUTE PLANNED:
AFTER 1700    -ADVZY 002 NE_TO_FLORIDA_VIA_Q75_PARTIAL RMD
AFTER 1800    -ADVZY 003 DC_TO_FLORIDA_VIA_Q97_1_PARTIAL RMD
AFTER 1800    -ADVZY 004 NE_TO_SOUTH_FLORIDA RMD
AFTER 1900    -JAX TACTICAL REROUTES
CDRS/SWAP/CAPPING/TUNNELING/ROUTING/ADVISORIES/HOTLINES:
AFTER 1900    -FLORIDA HOTLINE ACTIVATION EXPECTED
SYSTEM IMPACT REPORTS (SIRs):
GROUP FLIGHT FROM MCO TO YYZ (UNK TIME, UNK AMOUNT)
121752 AND LATER
24/10/12 17:58 DCC.HP</t>
  </si>
  <si>
    <t>Jeremy P | ZNY C1 ï¿½ 10/12/2024 13:58</t>
  </si>
  <si>
    <t>vATCSCC ADVZY 001 DCC 10/19/2024 OPERATIONS PLAN
EVENT TIME: 19/0817 - 19/2300
____________________________________________________________________
CTP EASTBOUND 2024 IS SLATED TO START IN ABOUT AN HOUR FOR THE 
EARLIEST DEPARTURES FROM OUR SIDE OF THE POND. HERE ARE THE 2 
OPERATIONAL GOALS FOR TODAY:
- MANAGE EWR, BOS, BDL, &amp; MCO AIRPORT OPERATIONS TO KEEP EVENT 
  DEPARTURE DELAYS TO LESS THAN 60 MINUTES TOTAL (COMBINED)
- MANAGE NORTH AMERICAN NON-EVENT OPERATIONS TO KEEP DEPARTURE DELAYS 
  TO LESS THAN 15 MINUTES PAST ANY ASSIGNED EDCT.
____________________________________________________________________
THE CTP PLANNING TEAM ALSO ADVISES THE FOLLOWING: "EVERYONE WITHOUT 
A SLOT, WE ASK THAT YOU DO NOT FLY ACROSS THE OCEAN TODAY. OCEANIC 
CAPACITY IS A PREMIUM AND WE HAVE FILLED IT UP WITH SLOTS. IF YOU 
DECIDE TO GO AGAINST OUR ONLY PLEA, YOU SHOULD BE PREPARED FOR 
MANDATORY ROUTINGS, LEVEL RESTRICTIONS, AND NO ATC OVER THE OCEAN."
MORE INFO CAN BE FOUND AT VATS.IM/CTP24E-NON-EVENT-DISCUSSION.
____________________________________________________________________
TERMINAL ACTIVE:
NONE
TERMINAL PLANNED:
AFTER 0900    -ALL CONUS/CNDN NON-EVENT DEPARTURES VIA ATLANTIC OCEAN 
CFR/METERING EXPECTED
TERMINAL CONSTRAINTS:
NONE
ENROUTE ACTIVE:
UNTIL 1500    -NON-EVENT REROUTES VIA DCC/VATCAN/ECFMP RQD
UNTIL 2300    -NATOTS_RQD (NOT PUBLISHED)
ENROUTE PLANNED:
NONE
ENROUTE CONSTRAINTS:
ZJX/ZDC/ZNY/ZWY/ZBW/ZQM/ZQX/ZQO/ZEU - VOLUME
STAFFING:
UNTIL 1600    -DCC NOM JEREMY PETERSON (HP)
AFTER 0800    -ECFMP NMT KIERAN HARDERN, LUKAS AGERSKOV, CEDRIC MOHLER
              -VATCAR JAMAAL BRATHWAITE
              -VATSUR OSMAN BURGOS
              -OCEANIC JACK KOSKIE
HOTLINES:
UNTIL 1600    -DCC EAST COAST HOTLINE ACTIVE (ADVZY TO FOLLOW)
AFTER 0800    -CTP FLOW MANAGEMENT HOTLINE ACTIVE
190817-19/2300
24/10/19 08:17</t>
  </si>
  <si>
    <t>Jeremy P | ZNY C1 ï¿½ 10/19/2024 04:20</t>
  </si>
  <si>
    <t>(ALL+Canada) ZAB ZAU ZBW ZDC ZDV ZFW ZHU</t>
  </si>
  <si>
    <t>vATCSCC ADVZY 002 ALL CONUS/CNDN DEP FACILITIES 10/19/2024 CDM GROUND STOP
CTL ELEMENT: ALL CONUS/CNDN DEP FACILITIES
ELEMENT TYPE: APT
ADL TIME: 0830Z
GROUND STOP PERIOD: 19/0830Z - 19/1500Z
CUMULATIVE PROGRAM PERIOD: 19/0830Z - 19/1500Z
FLT INCL: ALL_NON-EVENT_TATL_FLIGHTS
DEP FACILITIES INCLUDED: (ALL+Canada) ZAB ZAU ZBW ZDC ZDV ZFW ZHU
                          ZID ZJX ZKC ZLA ZLC ZMA ZME ZMP ZNY ZOA
                          ZOB ZSE ZTL CZE CZM CZU CZV CZW CZY
CURRENT TOTAL, MAXIMUM, AVERAGE DELAYS: 0/0/0
PREVIOUS TOTAL, MAXIMUM, AVERAGE DELAYS: 0/0/0
NEW TOTAL, MAXIMUM, AVERAGE DELAYS: 0/0/0
PROBABILITY OF EXTENSION: MEDIUM
IMPACTING CONDITION: VOLUME / VOLUME
COMMENTS: CONUS TMUS MUST SOLICIT REROUTES **AND** EDCTS FROM DCC
          (WHO WILL COORDINATE ROUTE VALIDATION AND SLOT TIMES
          WITH VATCAN AND ECFMP) VIA PRE-DISCUSSED PLANS. PLEASE SEE
          YOUR FACILITY TMU FOR QUESTIONS AND RESOURCES, OR IF
          ABSENT, THE NOM VIA THE EAST COAST HOTLINE. COMPLIANCE
          WITH ROUTES AND EDCTS IS MANDATORY. EVENT/SLOTTED TFC IS
          EXEMPT.
190830-191500
24/10/19 08:30</t>
  </si>
  <si>
    <t>Jeremy P | ZNY C1 ï¿½ 10/19/2024 04:30</t>
  </si>
  <si>
    <t>ZJX/ZDC/ZNY/ZBW/ZWY</t>
  </si>
  <si>
    <t>vATCSCC ADVZY 003 DCC 10/19/2024 EAST COAST HOTLINE_FYI
EVENT TIME: 19/0800 - 19/1500
CONSTRAINED FACILITIES: CONUS/OCEAN
THE EAST COAST HOTLINE IS BEING ACTIVATED TO ADDRESS VOLUME IN EAST COAST/ATLANTIC OCEAN. THE LOCATION IS THE VATUSA TeamSpeak, EAST COAST HOTLINE, (ts.vatusa.net), PIN: NO PIN. PARTICIPATION IS MANDATORY FOR ZJX/ZDC/ZNY/ZBW/ZWY. AFFECTED MAJOR UNDERLYING FACILITIES ARE STRONGLY ENCOURAGED TO ATTEND. ALL OTHER PARTICIPANTS ARE WELCOME TO JOIN. PLEASE MESSAGE THE NOM IF YOU HAVE ISSUES OR QUESTIONS.
/HP/
190800 - 191500
24/10/19 08:10</t>
  </si>
  <si>
    <t>ALL CONUS/CNDN DEPARTURES VIA THE ATLANTIC OCEANIC</t>
  </si>
  <si>
    <t>vATCSCC ADVZY 004 DCC 10/19/2024 ICR RQD/FL
NAME: TATL_NON-EVENT
IMPACTED AREA: ZJX/ZDC/ZNY/ZWY/ZBW/ZUL/ZQM/ZQX/ZQO/ZEU
REASON: VOLUME / COMPLEXITY
INCLUDE TRAFFIC: ALL CONUS/CNDN DEPARTURES VIA THE ATLANTIC OCEANIC
                 ROUTE AIRSPACE
VALID: ETD 190900 TO 191500
FACILITIES INCLUDED: ZAB ZAU ZBW ZDC ZDV ZFW ZHU ZID ZJX ZKC ZLA ZLC
                     ZMA ZME ZMP ZNY ZOA ZOB ZSE ZTL CZE CZM CZU CZV
                     CZW CZY
PROBABILITY OF EXTENSION: MEDIUM
REMARKS: SEE NTML FOR MIT RESTRICTIONS.
ASSOCIATED RESTRICTIONS: 
MODIFICATIONS: 
ROUTE: 
ORIG    DEST    ROUTE
----    ----    -----
UNKN    UNKN    RTE:TMUS MUST UTILIZE THE CTP FLOW PANEL TO SOLICIT
                REROUTES AND EDCTS FROM DCC/VATCAN/ECFMP. THE CTP
                FLOW PANEL CAN BE FOUND AT
                https://ctp.hardern.net/user/dashboard/ AND SHOULD BE
                PROVISIONED BY YOUR FACILITY TMU. FACILITY TMU SHOULD
                REQUEST ACCESS TO THE SYSTEM AS NEEDED (IF NOT ALREADY
                PROVISIONED) VIA THE NOM IN THE DCC DISCORD
                (https://vats.im/dcc/CTP24E_NON-EVENT_THREAD). ON THE
                PANEL, GO TO FLOW REQUESTS &gt; AIRPORT AND FIND THE FLT
                FOR WHICH YOU NEED A REROUTE AND SLOT (I.E., NON-EVENT
                AND FILED OVER THE ATLANTIC). ENTER THE EARLIEST
                REASONABLE TAKEOFF TIME, SUBMIT THE REQUEST. FOLLOW THE
                REQUEST ON THE WEBPAGE (MANUAL REFRESH IS REQUIRED) AND
                ISSUE ALL AMENDMENTS AS PROVIDED. THESE ROUTES AND EDCTS
                ARE MANDATORY. PLEASE REPORT ALL ISSUES IN THE NON-EVENT
                THREAD IN THE DCC DISCORD.
TMI ID: RRDCC004
190900-191500
24/10/19 08:43</t>
  </si>
  <si>
    <t>Jeremy P | ZNY C1 ï¿½ 10/19/2024 04:52</t>
  </si>
  <si>
    <t>CTP RESOURCES_FYI</t>
  </si>
  <si>
    <t>vATCSCC ADVZY 005 DCC 10/19/2024 CTP RESOURCES_FYI
VALID FOR 190950 THROUGH 192300
MESSAGE:
  GENERAL:
    https://vats.im/CommandCenter
    - DCC DISCORD INVITE LINK
    ts.vatusa.net
    - DCC EAST COAST HOTLINE
    SEE NOM FOR ADDRESS
    - CTP FLOW TEAM HOTLINE
    https://vats.im/JATOC
    - DCC OPERATIONAL ISSUES TRACKING
    - DCC ATC CONTINGENCY
    https://vats.im/vATCSCC_TMU_Dashboard
    - DCC TRAFFIC MANAGEMENT DASHBOARD
    https://perti.vatcscc.org/plan?132
    - DCC PERTI PLAN FOR CTP24E
    https://perti.vatcscc.org/configs
    - DCC VATSIM AIRPORT CONFIGURATIONS/RATES
    https://perti.vatcscc.org/route
    - DCC PERTI ROUTE PLOTTER
  NON-EVENT:
    https://ctp.hardern.net/user/dashboard/ (WEBPAGE)
    - CTP FLOW PANEL (NON-EVENT REROUTE &amp; EDCT REQUESTS)
    https://vats.im/dcc/CTP24E_NON-EVENT_THREAD (DCC DISCORD)
    - CTP FLOW PANEL ISSUE REPORTING
    - CTP FLOW PANEL ACCESS REQUESTS
    https://vats.im/CTP24E-NON-EVENT-DISCUSSION (VATSIM FORUMS)
    - CTP NON-EVENT DISCUSSION
190950 - 192300
24/10/19 09:50</t>
  </si>
  <si>
    <t>Jeremy P | ZNY C1 ï¿½ 10/19/2024 05:54</t>
  </si>
  <si>
    <t>CTP EVENT FLIGHTS INFO</t>
  </si>
  <si>
    <t>vATCSCC ADVZY 006 DCC 10/19/2024 CTP EVENT FLIGHTS INFO
VALID FOR 191050 THROUGH 192300
MESSAGE:
FOR CLARIFICATION, IF AN EVENT FLIGHT IS 30 OR MORE MINUTES LATE TO 
DEPART AND THE DELAY IS ATTRIBUTABLE TO THE PILOT, THEN THEY MUST BE 
ENTERED INTO THE CTP FLOW PANEL AND RECEIVE AN EDCT AND ROUTE 
VALIDATION.
191050 - 192300
24/10/19 10:50</t>
  </si>
  <si>
    <t>Jeremy P | ZNY C1 ï¿½ 10/19/2024 06:51</t>
  </si>
  <si>
    <t>(ALL+Canada) ZAB ZAU ZBW ZDC ZDV ZFW ZHU ZID</t>
  </si>
  <si>
    <t>vATCSCC ADVZY 007 LHR/EGLL 10/19/2024 CDM GROUND STOP
CTL ELEMENT: LHR
ELEMENT TYPE: APT
ADL TIME: 1253Z
GROUND STOP PERIOD: 19/1253Z - 19/1500Z
CUMULATIVE PROGRAM PERIOD: 19/1253Z - 19/1500Z
FLT INCL: ALL_NON-EVENT_FLTS
DEP FACILITIES INCLUDED: (ALL+Canada) ZAB ZAU ZBW ZDC ZDV ZFW ZHU ZID
                         ZJX ZKC ZLA ZLC ZMA ZME ZMP ZNY ZOA ZOB ZSE 
                         ZTL CZE CZM CZU CZV CZW CZY
CURRENT TOTAL, MAXIMUM, AVERAGE DELAYS: -/-/720
PREVIOUS TOTAL, MAXIMUM, AVERAGE DELAYS: 
NEW TOTAL, MAXIMUM, AVERAGE DELAYS: -/-/720
PROBABILITY OF EXTENSION: MEDIUM
IMPACTING CONDITION: VOLUME / VOLUME
COMMENTS: LHR ARRIVALS NON-EVENT ARE RCVG EDCTS OF 6HRS+
191253-191500
24/10/19 12:53</t>
  </si>
  <si>
    <t>Jeremy P | ZNY C1 ï¿½ 10/19/2024 08:54</t>
  </si>
  <si>
    <t>vATCSCC ADVZY 008 DCC 10/19/2024 OPERATIONS PLAN
EVENT TIME: 19/1343 - 19/2300
____________________________________________________________________
CTP EASTBOUND 2024 IS UNDERWAY. THUS FAR, ZJX IS COMPLETELY FINISHED 
WITH EVENT DEPARTURES AT MCO AND EN ROUTE AND ZDC IS GETTING CLOSE TO 
BEING FINISHED WITH EN ROUTE EVENT AIRCRAFT. EWR IS EXPERIENCING 15+ 
TAXI DELAYS BUT ARE RECOVERING. NON-EVENT TFC LANDING EGLL WILL NOT BE 
RECEIVING APPROVED RELEASES DUE TO VOLUME AND PILOTS ARE HIGHLY 
ENCOURAGED TO FLY ELSEWHERE, OR NOT FLY AT ALL. DCC/ECFMP HAVE 
PROCESSED MORE THAN 120 NON-EVENT FLIGHTS AT THIS POINT. NO OTHER 
UPDATES TO THE PLAN.
____________________________________________________________________
TERMINAL ACTIVE:
UNTIL 1500    -CONUS/CNDN NON-EVENT CFR/METERING
UNTIL 1500    -LHR/EGLL GS
TERMINAL PLANNED:
NONE
TERMINAL CONSTRAINTS:
NONE
ENROUTE ACTIVE:
UNTIL 1500    -NON-EVENT REROUTES VIA DCC/VATCAN/ECFMP RQD
UNTIL 2300    -NATOTS_RQD (NOT PUBLISHED)
ENROUTE PLANNED:
NONE
ENROUTE CONSTRAINTS:
ZNY/ZWY/ZBW/ZQM/ZQX/ZQO/ZEU - VOLUME
STAFFING:
UNTIL 1600    -DCC NOM JEREMY PETERSON (HP)
AFTER 0800    -ECFMP NMT KIERAN HARDERN, LUKAS AGERSKOV, CEDRIC MOHLER
              -VATCAR JAMAAL BRATHWAITE
              -VATSUR OSMAN BURGOS
              -OCEANIC JACK KOSKIE
191343-19/2300
24/10/19 13:43</t>
  </si>
  <si>
    <t>Jeremy P | ZNY C1 ï¿½ 10/19/2024 09:44</t>
  </si>
  <si>
    <t>CZQM DEPARTURES TO ZEU</t>
  </si>
  <si>
    <t>vATCSCC ADVZY 009 DCC 10/19/2024 ICR RQD/FL
NAME: TATL_NON-EVENT
IMPACTED AREA: ZQM/ZQX/ZQO/ZEU
REASON: VOLUME / COMPLEXITY
INCLUDE TRAFFIC: CZQM DEPARTURES TO ZEU
VALID: ETD 191449 TO 191600
FACILITIES INCLUDED: CZM
PROBABILITY OF EXTENSION: LOW
REMARKS: EXTENDS ROUTE AND REDUCES SCOPE.
ASSOCIATED RESTRICTIONS: 
MODIFICATIONS: 
ROUTE: 
ORIG    DEST    ROUTE
----    ----    -----
UNKN    ZEU     RTE:ALL CYHZ NON-EVENT TFC MUST CONTINUE RQSTG RROUTES
                &amp; EDCTS UNTIL THE LAST EVENT DEPT DEPARTS THE APT. ALL
                OTHER FIELDS ARE RLSD FOR CONUS AND NON-CZQM CNDN
                FACILITIES.
TMI ID: RRDCC009
191449-191600
24/10/19 14:50</t>
  </si>
  <si>
    <t>Jeremy P | ZNY C1 ï¿½ 10/19/2024 10:54</t>
  </si>
  <si>
    <t>vATCSCC ADVZY 010 DCC 10/19/2024 EAST COAST HOTLINE_FYI
EVENT TIME: 19/0800 - 19/1514
CONSTRAINED FACILITIES: CONUS/OCEAN
THE EAST COAST HOTLINE IS NOW TERMINATED.
190800 - 191514
24/10/19 15:14</t>
  </si>
  <si>
    <t>Jeremy P | ZNY C1 ï¿½ 10/19/2024 11:14</t>
  </si>
  <si>
    <t>CTP NON-EVENTS INFO</t>
  </si>
  <si>
    <t>vATCSCC ADVZY 011 DCC 10/19/2024 CTP NON-EVENTS INFO
VALID FOR 191525 AND LATER
MESSAGE: ALL CONUS, CNDN, CARIBBEAN, SOUTH AMERICAN, AND CENTRAL
         AMERICAN FACILITIES MAY DISCONTINUE FPL PROCESSING VIA THE 
         CTP FLOW PANEL WEBPAGE. FLIGHTS ALREADY ASSIGNED AN EDCT 
         AND/OR TOP ALTITUDE MUST CONTINUE TO ABIDE BY RELEVANT 
         RESTRICTIONS (OCEANIC CONTROLLERS MAY AMEND TOP ALTITUDES, 
         VOLUME PERMITTING, BUT PILOTS MUST NOT SOLICIT HIGHER ON 
         THEIR OWN).
191525 AND LATER
24/10/19 15:25</t>
  </si>
  <si>
    <t>Jeremy P | ZNY C1 ï¿½ 10/19/2024 11:27</t>
  </si>
  <si>
    <t>vATCSCC ADVZY 001 DCC 10/26/2024 OPERATIONS PLAN
EVENT TIME: 26/2300 AND LATER
____________________________________________________________________
ZDC LIVE IS SCHEDULED TONIGHT WITH A 2300Z START TIME. 
HERE ARE THE OPERATIONAL GOALS:
- MANAGE ROA/CRW/CKB OPERATIONS TO KEEP DEPARTURE AND ARRIVAL DELAYS TO 
  LESS THAN 45 MINUTES.
- MANAGE DCA/RDU OPERATIONS TO KEEP DEPARTURE AND ARRIVAL DELAYS TO LESS THAN 
  30 MINUTES.
____________________________________________________________________
TERMINAL CONSTRAINTS:
NONE
TERMINAL ACTIVE:
NONE
TERMINAL PLANNED:
NONE
ENROUTE CONSTRAINTS:
NONE
ENROUTE ACTIVE:
UNTIL 0300 - ROA/CRW/CKB/RDU MIT
ENROUTE PLANNED:
NONE
KNOWN GROUP FLIGHTS:
NONE
DCC STAFFING:
NATIONAL OPERATIONS MANAGER (NOM): DEAN (DV)
26/2300 AND LATER
24/10/26  22:55</t>
  </si>
  <si>
    <t>Dean V | ZHU EC ï¿½ 10/26/2024 18:55</t>
  </si>
  <si>
    <t>ZTL, ZDC, ZJX, ZBW, ZNY, ZID</t>
  </si>
  <si>
    <t>DC_METRO HOTLINE_FYI</t>
  </si>
  <si>
    <t>Dean V | ZHU EC ï¿½ 10/26/2024 21:22</t>
  </si>
  <si>
    <t>ZAB DEPARTURES TO ZDV</t>
  </si>
  <si>
    <t>vATCSCC ADVZY 001 DCC 11/08/2024 ROUTE RMD
NAME: NO_TBARR_MOD
CONSTRAINED AREA: ZDV
REASON: VOLUME / VOLUME
INCLUDE TRAFFIC: ZAB DEPARTURES TO ZDV
FACILITIES INCLUDED: ZAB/ZDV
FLIGHT STATUS: ALL_FLIGHTS
VALID: ETD 082300 TO 090300
PROBABILITY OF EXTENSION: NONE
REMARKS:
ASSOCIATED RESTRICTIONS: 
MODIFICATIONS: FIXED FORMATTING /HP
ROUTES:
ORIG            DEST            ROUTE
----            ----            ----
PHX              DEN          ABQ FTI KENTO ZIGEE NIIXX3
ABQ              DEN          FLAVA KENTO ZIGEE NIIXX3
TMI ID: RRDCC001
082300 - 090300
24/11/08 18:45
"vATCSCC ADVZY 001 DCC 11/08/2024 WEST COAST HOTLINE_FYI
EVENT TIME: 23/2347 - 24/0219
CONSTRAINED FACILITIES: ZDV
THE WEST COAST HOTLINE IS BEING ACTIVATED TO ADDRESS VOLUME IN ZDV. 
THE LOCATION IS THE VATUSA TEAMSPEAK, WEST COAST HOTLINE, 
(TS.VATUSA.NET), NO PIN. PARTICIPATION IS MANDATORY FOR ZAB,ZKC,ZMP,ZLC,ZLA. 
AFFECTED MAJOR UNDERLYING FACILITIES ARE STRONGLY ENCOURAGED TO 
ATTEND. ALL OTHER PARTICIPANTS ARE WELCOME TO JOIN. PLEASE MESSAGE 
SH OR THE NOM IF YOU HAVE ISSUES OR QUESTIONS.
232347 - 240219
24/11/08 23:39"</t>
  </si>
  <si>
    <t>Jeremy P | ZNY C1 ï¿½ 11/08/2024 14:02</t>
  </si>
  <si>
    <t>(Manual) ZAB ZLA ZLC ZMP ZKC</t>
  </si>
  <si>
    <t>vATCSCC ADVZY 001 DCC 11/09/2024 CDM GROUND STOP
CTL ELEMENT: DEN
ELEMENT TYPE: APT
ADL TIME: 0110Z
GROUND STOP PERIOD: 09/0110Z - 09/0140Z
CUMULATIVE PROGRAM PERIOD: 09/0110Z - 09/0140Z
FLT INCL: 
DEP FACILITIES INCLUDED: (Manual) ZAB ZLA ZLC ZMP ZKC
CURRENT TOTAL, MAXIMUM, AVERAGE DELAYS: 
PREVIOUS TOTAL, MAXIMUM, AVERAGE DELAYS: 
NEW TOTAL, MAXIMUM, AVERAGE DELAYS: 
PROBABILITY OF EXTENSION: MEDIUM
IMPACTING CONDITION: VOLUME / VOLUME
COMMENTS: 
112325-112340
24/10/11 23:25</t>
  </si>
  <si>
    <t>Matthew W | ZBW C1 ï¿½ 11/08/2024 20:08</t>
  </si>
  <si>
    <t>CDM GROUND STOP 002</t>
  </si>
  <si>
    <t>vATCSCC ADVZY 002 DCC 11/09/2024 CDM GROUND STOP 002
CTL ELEMENT: DEN
ELEMENT TYPE: APT
ADL TIME: 0135Z
GROUND STOP PERIOD: 09/0110Z - 09/0210Z
CUMULATIVE PROGRAM PERIOD: 09/0110Z - 09/0210Z
FLT INCL: 
DEP FACILITIES INCLUDED: (Manual) ZAB ZLA ZLC ZMP ZKC
CURRENT TOTAL, MAXIMUM, AVERAGE DELAYS: 
PREVIOUS TOTAL, MAXIMUM, AVERAGE DELAYS: 
NEW TOTAL, MAXIMUM, AVERAGE DELAYS: 
PROBABILITY OF EXTENSION: LOW
IMPACTING CONDITION: VOLUME / WX
COMMENTS: EXTENSION DUE TO WX/ARR RATE 
090110-090210
24/11/09 01:35</t>
  </si>
  <si>
    <t>Matthew W | ZBW C1 ï¿½ 11/08/2024 20:37</t>
  </si>
  <si>
    <t>CANCEL GROUND STOP</t>
  </si>
  <si>
    <t>vATCSCC ADVZY 003 DCC 11/09/2024 CANCEL GROUND STOP
CTL ELEMENT: DEN
ELEMENT TYPE: APT
ADL TIME: 0210Z
FLT INCL:
DEP FACILITIES INCLUDED: (Manual) ZAB ZLA ZLC ZMP ZKC
CURRENT TOTAL, MAXIMUM, AVERAGE DELAYS: 
PREVIOUS TOTAL, MAXIMUM, AVERAGE DELAYS: 
NEW TOTAL, MAXIMUM, AVERAGE DELAYS: 
COMMENTS: CANCEL GROUND STOP TO DEN FOR ALL TIER 1 FACILITIES. COMPLY WITH MIT TO DEN.
24/11/09 02:10</t>
  </si>
  <si>
    <t>Matthew W | ZBW C1 ï¿½ 11/08/2024 21:13</t>
  </si>
  <si>
    <t>vATCSCC ADVZY 001 DCC 11/09/2024 WEST COAST HOTLINE_FYI
EVENT TIME: 23/2347 - 24/0219
CONSTRAINED FACILITIES: ZDV
THE WEST COAST HOTLINE IS NOW TERMINATED. 
232347 - 240219
24/11/09 00:16</t>
  </si>
  <si>
    <t>Simon H | ZTL C1 ï¿½ 11/08/2024 22:12</t>
  </si>
  <si>
    <t>vATCSCC ADVZY 001 DCC 11/16/2024 OPERATIONS PLAN
EVENT TIME: 16/0050 AND LATER
____________________________________________________________________
THE JOURNEY OUT OF DETROIT 2 FNO IS SCHEDULED TO START AT 0100Z. 
THE OPERATIONAL GOALS FOR TONIGHT:
- MANAGE AIRPORT DEPARTURE/ARRIVAL DELAYS TO LESS THAN 30 MINUTES.
- MINIMALIZE GROUND STOPS AND AIRBORNE HOLDING TO 30 MINUTES OR LESS.
____________________________________________________________________
TERMINAL CONSTRAINTS:
DTW - EVENT TRAFFIC - FNO
D21 -  EVENT TRAFFIC - FNO
TERMINAL ACTIVE:
NONE
TERMINAL PLANNED:
AFTER 0100Z - DTW GROUND STOP POSSIBLE
ENROUTE CONSTRAINTS:
ZOB - VOLUME
ENROUTE ACTIVE:
UNTIL 0500 -  ZAU/ZID/ZDC/ZNY/ZBW/ZMP/ZYZ MIT
ENROUTE PLANNED:
NONE
KNOWN GROUP FLIGHTS:
NONE
DCC STAFFING:
NATIONAL OPERATIONS MANAGER (NOM): KAI JACKSON (KJ)
DCC OPERATIONS PLANNER: KAI JACKSON (KJ)
16/0050 AND LATER
24/11/16 00:50</t>
  </si>
  <si>
    <t>Vi | ZSE I1 ï¿½ 11/15/2024 19:50</t>
  </si>
  <si>
    <t>CHICAGO</t>
  </si>
  <si>
    <t>vATCSCC ADVZY 002 DCC 11/16/2024 CHICAGO 
HOTLINE_FYI
EVENT TIME: 16/0100 - 16/0500
CONSTRAINED FACILITIES: ZOB, ZAU, ZID, ZDC, ZNY, ZBW, ZMP
THE ATLANTA HOTLINE IS BEING ACTIVATED TO ADDRESS VOLUME IN ZOB, ZAU, ZID, ZDC, ZNY, ZBW, ZMP. 
THE LOCATION IS THE VATUSA TEAMSPEAK, CHICAGO HOTLINE, 
(TS.VATUSA.NET), NO PIN. PARTICIPATION IS MANDATORY FOR ZOB, ZAU, ZID. 
AFFECTED MAJOR UNDERLYING FACILITIES ARE STRONGLY ENCOURAGED TO 
ATTEND. ALL OTHER PARTICIPANTS ARE WELCOME TO JOIN. PLEASE MESSAGE 
KAI JACKSON IF YOU HAVE ISSUES OR QUESTIONS.
160100 - 160500
24/11/16 00:52</t>
  </si>
  <si>
    <t>vATCSCC ADVZY 003 DCC 11/16/2024 CHICAGO HOTLINE_FYI
EVENT TIME: 16/0100 - 16/0500
CONSTRAINED FACILITIES: ZOB, ZAU, ZID, ZDC, ZNY, ZBW, ZMP
THE CHICAGO HOTLINE IS NOW TERMINATED. 
160100 - 160500
24/11/16 03:22</t>
  </si>
  <si>
    <t>Vi | ZSE I1 ï¿½ 11/15/2024 22:23</t>
  </si>
  <si>
    <t>vATCSCC ADVZY 001 DCC 11/29/2024 OPERATIONS PLAN
EVENT TIME: 29/2300 AND LATER
------------------------------------------------
STUFF THE ALBU-TURKEY FNO IS TONIGHT STARTING AT 2300Z.
AIRSPACE USERS CAN EXPECT MIT AND POSSIBLE GROUND DELAYS
FROM METERING FOR FLIGHTS DESTINED PHX AND ABQ. ZAB IS
EXPECTING CONDITIONAL MIT WHICH IS DEPENDENT ON VOLUME OVER
CERTAIN FIXES (OR COMBINATIONS THEREOF). NAS FACILITIES SHOULD
BE COGNIZANT THAT THESE TMIS MAY BE MODIFIED (INCLUDING BEFORE
AND AFTER FACILITY BRIEFS).
------------------------------------------------
STAFFING:
2300-0300    NOM: JEREMY PETERSON (HP) MONITORING ONLY
             ZAB: 5 | P50: 5 | PHXT: 3 | ABQ: 2 | ABQT: 1
             ZLA: 3 | SCT: U | L30:  U
             ZDV: 1 | D01: U
             ZLC: U | S56: U
             ZKC: 1
             ZFW: 1
             ZHU: U
TERMINAL CONSTRAINT(S):
ABQ TOWER - STAFFING
TERMINAL ACTIVE:
NONE
TERMINAL PLANNED:
AFTER 2300    -PHX/ABQ MIT PROBABLE
AFTER 2300    -ABQ GS POSSIBLE
EN ROUTE CONSTRAINT(S):
ZDV/ZFW - STAFFING
EN ROUTE ACTIVE:
NONE
EN ROUTE PLANNED:
AFTER 2200    -ZAB/ZLA/ZLC/ZDV/ZFW/ZHU MIT POSSIBLE
AFTER 2300    -ZAB/ZLA/ZLC/ZDV/ZFW/ZHU MIT EXPECTED
CDRS/SWAP/CAPPING/TUNNELING/ROUTING/ADVISORIES/HOTLINES:
AFTER 2300    -WEST COAST HOTLINE ACTIVATION EXPECTED
SYSTEM IMPACT REPORTS (SIRs):
NONE
291423Z AND LATER
24/11/29 14:23 DCC.HP</t>
  </si>
  <si>
    <t>Jeremy P | ZNY C1 ï¿½ 11/29/2024 09:24</t>
  </si>
  <si>
    <t>vATCSCC ADVZY 002 DCC 11/29/2024 WEST COAST HOTLINE_FYI
VALID FOR 292300 THROUGH 300300
THE WEST COAST HOTLINE IS BEING ACTIVATED TO ADDRESS VOLUME IN 
ZAB. THE LOCATION IS THE VATUSA TeamSpeak, WEST COAST HOTLINE, 
(ts.vatusa.net), PIN: NO PIN. PARTICIPATION IS EXPECTED FOR 
ZAB/ZLA/ZDV/ZFW. AFFECTED MAJOR UNDERLYING FACILITIES ARE STRONGLY 
ENCOURAGED TO ATTEND. ALL OTHER PARTICIPANTS ARE WELCOME TO JOIN. 
PLEASE MESSAGE THE NOM IF YOU HAVE ISSUES OR QUESTIONS.
/HP/
292300 - 300300
24/11/29 23:35</t>
  </si>
  <si>
    <t>Jeremy P | ZNY C1 ï¿½ 11/29/2024 18:36</t>
  </si>
  <si>
    <t>vATCSCC ADVZY 001 DCC 11/30/2024 ATLANTA HOTLINE_FYI
VALID FOR 302344 THROUGH 010400
THE ATLANTA HOTLINE IS BEING ACTIVATED TO ADDRESS VOLUME IN ZTL. 
THE LOCATION IS THE VATUSA TeamSpeak, ATLANTA HOTLINE, 
(ts.vatusa.net), PIN: NO PIN. PARTICIPATION IS STRONGLY ENCOURAGED 
FOR ZTL/ZDC/ZID/ZJX. AFFECTED MAJOR UNDERLYING FACILITIES ARE 
STRONGLY ENCOURAGED TO ATTEND. ALL OTHER PARTICIPANTS ARE WELCOME 
TO JOIN. PLEASE MESSAGE THE NOM IF YOU HAVE ISSUES OR QUESTIONS.
/HP/
302344 - 010400
24/11/30 23:44</t>
  </si>
  <si>
    <t>Jeremy P | ZNY C1 ï¿½ 11/30/2024 18:45</t>
  </si>
  <si>
    <t>vATCSCC ADVZY 002 DCC 11/30/2024 OPERATIONS PLAN
EVENT TIME: 30/2359 AND LATER
------------------------------------------------
RACE TO THE RUNWAY STARTS AT 2359Z AND FEATURES ATL &amp; CLT. WHILE 
THIS IS A TMU OPLEVEL 3 EVENT, PARTICIPATION IN THE HOTLINE IS 
LARGELY ENCOURAGED AND NOT MANDATORY. THERE ARE 3 OPERATIONAL GOALS:
- MANAGE CLT AIRPORT OPERATIONS TO KEEP MAXIMUM AVERAGE AIRBORNE 
  ARRIVAL DELAYS TO LESS THAN 15 MINUTES.
- MANAGE ATL AIRPORT OPERATIONS TO KEEP MAXIMUM AVERAGE DEPARTURE 
  DELAYS TO LESS THAN 30 MINUTES.
- MANAGE ZTL OPERATIONS TO KEEP AIRBORNE ARRIVAL DELAYS TO LESS 
  THAN 30 MINUTES FOR CLT &amp; ATL (COMBINED).
------------------------------------------------
STAFFING:
2359-0400    NOM: JEREMY PETERSON (HP)
             ZTL: 4 | A80: 6 | ATLT: 6 | CLT: 4 | CLTT: 6
             ZJX: 1 | F11: 0 | JAX:  1
             ZDC: Y | PCT: U | RDU:  U
             ZID: U
             ZHU: U
             ZME: U
TERMINAL CONSTRAINT(S):
NONE
TERMINAL ACTIVE:
NONE
TERMINAL PLANNED:
AFTER 0000    -ATL/CLT/F11/MCO MIT POSSIBLE
EN ROUTE CONSTRAINT(S):
NONE
EN ROUTE ACTIVE:
NONE
EN ROUTE PLANNED:
AFTER 0000    -ZTL/ZJX MIT POSSIBLE
CDRS/SWAP/CAPPING/TUNNELING/ROUTING/ADVISORIES/HOTLINES:
UNTIL 0400    -ATLANTA HOTLINE STRONGLY ENCOURAGED
SYSTEM IMPACT REPORTS (SIRs):
NONE
302359Z AND LATER
24/11/30 23:56 DCC.HP</t>
  </si>
  <si>
    <t>Jeremy P | ZNY C1 ï¿½ 11/30/2024 18:57</t>
  </si>
  <si>
    <t>vATCSCC ADVZY 001 DCC 12/01/2024 ATLANTA HOTLINE_FYI
EVENT TIME: 30/2344 - 01/0216
CONSTRAINED FACILITIES: SOUTHEAST
THE ATLANTA HOTLINE IS NOW TERMINATED.
302344 - 010216
24/12/01 02:16</t>
  </si>
  <si>
    <t>Jeremy P | ZNY C1 ï¿½ 11/30/2024 21:17</t>
  </si>
  <si>
    <t>vATCSCC ADVZY 001 DCC 12/06/2024 ROUTE RQD
NAME: FLORIDA_TO_NE_2_PARTIAL_MOD
CONSTRAINED AREA: ZNY/ZBW
REASON: VOLUME / VOLUME
INCLUDE TRAFFIC: ZDC/ZTL/ZJX/ZMA DEPARTURES TO KBOS
FACILITIES INCLUDED: ZBW/ZNY/ZDC/ZTL/ZJX/ZMA
FLIGHT STATUS: ALL_FLIGHTS
VALID: ETD 062100 TO 070200
PROBABILITY OF EXTENSION: LOW
REMARKS: Q133 STOP
ASSOCIATED RESTRICTIONS: SEE NTML FOR RESTRICTIONS
MODIFICATIONS: 
ROUTES: 
ORIG       DEST    ROUTE
----       ----    -----
ORF        BOS     &gt;HPW BBOBO Q22 RBV Q419 JFK&lt; ROBUC3
RDU        BOS     &gt;BOUSY HOUKY BBOBO Q22 RBV Q419 JFK&lt; ROBUC3
ZTL        BOS     &gt;BURGG Q22 RBV Q419 JFK&lt; ROBUC3
ZJX        BOS     &gt;SHRKS Q77 WIGVO IRQ BURGG Q22 RBV Q419 JFK&lt; ROBUC3
ZMA        BOS     &gt;STYMY Q77 WIGVO IRQ BURGG Q22 RBV Q419 JFK&lt; ROBUC3
-FMY -PIE
-RSW -SRQ
-TPA -PGD
FMY PIE    BOS     &gt;CAMJO TWINS IRQ BURGG Q22 RBV Q419 JFK&lt; ROBUC3
RSW SRQ
TPA PGD
TMI ID: RRDCC001
062100 - 070200
24/12/06 20:54</t>
  </si>
  <si>
    <t>Cameron P | ZBW EC ï¿½ 12/06/2024 15:54</t>
  </si>
  <si>
    <t>ZBW/ZNY/ZDC/ZOB/ZID</t>
  </si>
  <si>
    <t>vATCSCC ADVZY 002 DCC 12/06/2024 EAST COAST HOTLINE_FYI
EVENT TIME: 06/2347 - 07/0400
CONSTRAINED FACILITIES: NORTHEAST
THE EAST COAST HOTLINE IS BEING ACTIVATED TO ADDRESS VOLUME IN 
ZBW/ZNY/ZDC/ZOB/ZID. THE LOCATION IS THE VATUSA TeamSpeak, EAST COAST 
HOTLINE, (ts.vatusa.net), NO PIN. PARTICIPATION IS REQUIRED FOR 
ZBW/ZNY/ZDC/ZOB/ZID. AFFECTED MAJOR UNDERLYING FACILITIES ARE STRONGLY 
ENCOURAGED TO ATTEND. ALL OTHER PARTICIPANTS ARE WELCOME TO JOIN. 
PLEASE MESSAGE THE NOM IF YOU HAVE ISSUES OR QUESTIONS.
062347 - 070400
24/12/06 23:47</t>
  </si>
  <si>
    <t>Jeremy P | ZNY C1 ï¿½ 12/06/2024 18:48</t>
  </si>
  <si>
    <t>vATCSCC ADVZY 001 DCC 12/07/2024 OPERATIONS PLAN
EVENT TIME: 07/0001 - 07/0400
____________________________________________________________________
THE WINTER HOWL FNO FEATURES ZBW/ZNY/ZDC/ZOB/ZID FACILITIES UNTIL 
07/0400Z. HERE IS THE OPERATIONAL GOAL:
- MANAGE EVENT ARTCCS AIRPORT OPERATIONS TO KEEP DEPARTURE AND 
  AIRBORNE ARRIVAL DELAYS TO LESS THAN 45 MINUTES.
____________________________________________________________________
TERMINAL ACTIVE:
UNTIL 0400    -ZBW/ZNY/ZDC/ZOB/ZTL/ZID/ZJX MIT
TERMINAL PLANNED:
AFTER 0000    -ZBW/ZNY/ZDC/ZOB/ZTL/ZID/ZJX/ZAU/CZY MIT POSSIBLE
TERMINAL CONSTRAINTS:
NONE
ENROUTE ACTIVE:
UNTIL 0200    -FLORIDA_TO_NE_2_PARTIAL_MOD ROUTE RQD
ENROUTE PLANNED:
NONE
ENROUTE CONSTRAINTS:
NONE
STAFFING:
UNTIL 0130    -DCC NOM JEREMY PETERSON (HP)
AFTER 0130    -DCC NTMO DEAN VARSANO (TENTATIVE)
070001-070400
24/12/07 00:01</t>
  </si>
  <si>
    <t>Jeremy P | ZNY C1 ï¿½ 12/06/2024 19:02</t>
  </si>
  <si>
    <t>vATCSCC ADVZY 002 DCC 12/06/2024 ATLANTA HOTLINE_FYI
EVENT TIME: 06/2347 - 07/0326
CONSTRAINED FACILITIES: NORTHEAST
THE EAST COAST HOTLINE IS NOW TERMINATED.
062347 - 070326
24/12/07 03:26</t>
  </si>
  <si>
    <t>Dean V | ZHU EC ï¿½ 12/06/2024 22:27</t>
  </si>
  <si>
    <t>ZHU/ZME/ZAB/ZFW</t>
  </si>
  <si>
    <t>vATCSCC ADVZY 001 DCC 12/07/2024 TEXAS HOTLINE_FYI
EVENT TIME: 07/2359 - 08/0400
CONSTRAINED FACILITIES: ZHU
THE TEXAS HOTLINE IS BEING ACTIVATED TO ADDRESS VOLUME IN 
ZHU/ZME/ZFW. THE LOCATION IS THE VATUSA TeamSpeak, TEXAS 
HOTLINE, (ts.vatusa.net), NO PIN. PARTICIPATION IS REQUIRED FOR 
ZHU/ZME/ZAB/ZFW. AFFECTED MAJOR UNDERLYING FACILITIES ARE STRONGLY 
ENCOURAGED TO ATTEND. ALL OTHER PARTICIPANTS ARE WELCOME TO JOIN. 
PLEASE MESSAGE THE NOM IF YOU HAVE ISSUES OR QUESTIONS.
072359 - 080400
24/12/08 00:06</t>
  </si>
  <si>
    <t>Dean V | ZHU EC ï¿½ 12/07/2024 19:06</t>
  </si>
  <si>
    <t>vATCSCC ADVZY 002 DCC 12/08/2024 ATLANTA HOTLINE_FYI
EVENT TIME: 07/2359 - 08/0248
CONSTRAINED FACILITIES: ZHU
THE TEXAS HOTLINE IS NOW TERMINATED.
072359 - 080248
24/12/08 02:48</t>
  </si>
  <si>
    <t>Dean V | ZHU EC ï¿½ 12/07/2024 21:49</t>
  </si>
  <si>
    <t>vATCSCC ADVZY 001 ZLA/ZLA 12/14/2024 CDM GROUND STOP
CTL ELEMENT: ZLA
ELEMENT TYPE: APT
ADL TIME: 0040Z
GROUND STOP PERIOD: 14/0040Z - 14/0120Z
CUMULATIVE PROGRAM PERIOD: 14/0040Z - 14/0120Z
FLT INCL: ALL_FLIGHTS
ADDITIONAL DEP FACILITIES INCLUDED:
PREVIOUS TOTAL, MAXIMUM, AVERAGE DELAYS: 0/0/0
NEW TOTAL, MAXIMUM, AVERAGE DELAYS: 360/30/15
PROBABILITY OF EXTENSION: LOW
IMPACTING CONDITION: OTHER/STAFFING
COMMENTS: ZLA INTERNAL DEPARTURES STOPPED FOR INTERNAL STAFFING ISSUES
14004 - 140120
24/12/14 02:40</t>
  </si>
  <si>
    <t>Vi | ZSE I1 ï¿½ 12/13/2024 21:49</t>
  </si>
  <si>
    <t>vATCSCC ADVZY 002 ZLA/ZLA 12/14/2024 CDM GS CNX
CTL ELEMENT: ZLA
ELEMENT TYPE: APT
ADL TIME: 0120Z
GS CNX PERIOD: 13/0040 - 13/0120
COMMENTS: ZLA INTERNAL STOP RELEASED AT 0120
130040 - 130120
24/12/14 02:52</t>
  </si>
  <si>
    <t>ZAU/ZID/ZOB/ZMP/ZKC</t>
  </si>
  <si>
    <t>vATCSCC ADVZY 001 DCC 12/20/2024 CHICAGO HOTLINE_FYI
EVENT TIME: 20/2340 - 21/0400
CONSTRAINED FACILITIES: ZAU
THE CHICAGO HOTLINE IS BEING ACTIVATED TO ADDRESS VOLUME IN ZAU. 
THE LOCATION IS THE VATUSA TeamSpeak, CHICAGO HOTLINE, 
(ts.vatusa.net), PIN: NO PIN. PARTICIPATION IS REQUIRED FOR 
ZAU/ZID/ZOB/ZMP/ZKC. AFFECTED MAJOR UNDERLYING FACILITIES ARE 
STRONGLY ENCOURAGED TO ATTEND. ALL OTHER PARTICIPANTS ARE WELCOME 
TO JOIN. PLEASE MESSAGE THE NOM IF YOU HAVE ISSUES OR QUESTIONS.
/HP/
202340 - 210040
24/12/20 23:40</t>
  </si>
  <si>
    <t>Jeremy P | ZNY C1 ï¿½ 12/20/2024 18:41</t>
  </si>
  <si>
    <t>vATCSCC ADVZY 001 DCC 12/21/2024 CHICAGO HOTLINE_FYI
EVENT TIME: 20/2340 - 21/0318
CONSTRAINED FACILITIES: ZAU
THE CHICAGO HOTLINE IS NOW TERMINATED.
202340 - 210318
24/12/21 03:18</t>
  </si>
  <si>
    <t>Jeremy P | ZNY C1 ï¿½ 12/20/2024 22:19</t>
  </si>
  <si>
    <t>vATCSCC ADVZY 001 DCC 12/28/2024 FLORIDA HOTLINE_FYI
EVENT TIME: 28/2359 - 29/0400
CONSTRAINED FACILITIES: ZJX
THE FLORIDA HOTLINE IS BEING ACTIVATED TO ADDRESS VOLUME IN ZJX. 
THE LOCATION IS THE VATUSA TeamSpeak, FLORIDA HOTLINE, 
(ts.vatusa.net), PIN: NO PIN. PARTICIPATION IS REQUIRED FOR 
ZJX/ZMA/ZTL/ZDC. AFFECTED MAJOR UNDERLYING FACILITIES ARE 
STRONGLY ENCOURAGED TO ATTEND. ALL OTHER PARTICIPANTS ARE WELCOME 
TO JOIN. PLEASE MESSAGE THE NOM IF YOU HAVE ISSUES OR QUESTIONS.
/AY/
282359 - 290400
24/12/28 23:45</t>
  </si>
  <si>
    <t>Alex Y | ZNY I1 ï¿½ 12/28/2024 18:44</t>
  </si>
  <si>
    <t>(Manual) ATL</t>
  </si>
  <si>
    <t>vATCSCC ADVZY 001 MCO 12/29/2024 CDM GROUND STOP
CTL ELEMENT: MCO
ELEMENT TYPE: APT
ADL TIME: [adlTime]
GROUND STOP PERIOD: 29/0208Z - 29/0235Z
DEP FACILITIES INCLUDED: (Manual) ATL
PREVIOUS TOTAL, MAXIMUM, AVERAGE DELAYS: # / # / #
NEW TOTAL, MAXIMUM, AVERAGE DELAYS: # / # / #
PROBABILITY OF EXTENSION: MEDIUM
IMPACTING CONDITION: VOLUME / VOLUME
COMMENTS: 
290208-290235
24/12/29 0210</t>
  </si>
  <si>
    <t>Alex Y | ZNY I1 ï¿½ 12/28/2024 21:10</t>
  </si>
  <si>
    <t>vATCSCC ADVZY 002 DCC 12/29/2024 FLORIDA HOTLINE_FYI
EVENT TIME: 28/2359 - 29/0400
CONSTRAINED FACILITIES: ZJX
THE FLORIDA HOTLINE IS NOW TERMINATED.
282359 - 290309
24/12/29 03:09</t>
  </si>
  <si>
    <t>Alex Y | ZNY I1 ï¿½ 12/28/2024 22:10</t>
  </si>
  <si>
    <t>ALL CONSTRAINTED FACILITIES</t>
  </si>
  <si>
    <t>vATCSCC ADVZY 03/001 DCC 01/03/2025 TEXAS HOTLINE_FYI
EVENT TIME: 03/2359 - 04/0400
CONSTRAINED FACILITIES: ZFW ZHU ZME ZAB ZKC ZID ZTL
THE TEXAS HOTLINE IS BEING ACTIVATED TO ADDRESS VOLUME IN THE SOUTHWEST AND SOUTHERN REGIONS. THE LOCATION IS THE VATUSA TEAMSPEAK, TEXAS HOTLINE. PARTICIPATION IS MANDATORY FOR ALL CONSTRAINTED FACILITIES. AFFECTED MAJOR UNDERLYING FACILITIES ARE STRONGLY ENCOURAGED TO ATTEND. ALL OTHER PARTICIPANTS ARE WELCOME TO JOIN. PLEASE MESSAGE THE NOM IF YOU HAVE ISSUES OR QUESTIONS.
032348 - 040400
25/01/03 23:48</t>
  </si>
  <si>
    <t>Matthew W | ZBW C1 ï¿½ 01/03/2025 18:48</t>
  </si>
  <si>
    <t>ZTL DEPARTURES TO ZME</t>
  </si>
  <si>
    <t>vATCSCC ADVZY 001 DCC 01/04/2025 ROUTE RMD
NAME: NO_VANZE_MOD
CONSTRAINED AREA: ZTL
REASON: VOLUME / VOLUME
INCLUDE TRAFFIC: ZTL DEPARTURES TO ZME
FACILITIES INCLUDED: ZTL/ZME
FLIGHT STATUS: ALL_FLIGHTS
VALID: ETD 040130 TO 040400
PROBABILITY OF EXTENSION: NONE
REMARKS:
ASSOCIATED RESTRICTIONS: 
MODIFICATIONS: 
ROUTES:
ORIG            DEST            ROUTE
----            ----            ----
ATL             MEM            &gt;JAACE BNA BLUZZ5&lt;
BHM             MEM            &gt;RHETT BNA BLUZZ5&lt;
TMI ID: WHDCC001
040134 - 040400
25/01/04 01:34</t>
  </si>
  <si>
    <t>Matthew W | ZBW C1 ï¿½ 01/03/2025 20:35</t>
  </si>
  <si>
    <t>vATCSCC ADVZY 002 DCC 01/04/2025 ROUTE RMD
NAME: NO_VANZE_MOD
CONSTRAINED AREA: ZTL
REASON: VOLUME / VOLUME
INCLUDE TRAFFIC: ZTL DEPARTURES TO ZME
FACILITIES INCLUDED: ZTL/ZME
FLIGHT STATUS: ALL_FLIGHTS
VALID:
PROBABILITY OF EXTENSION: NONE
REMARKS:
ASSOCIATED RESTRICTIONS: 
MODIFICATIONS: CANCEL REROUTE ZTL TO ZME
ROUTES:
TMI ID: WHDCC001
040245 - 040400
25/01/04 02:45</t>
  </si>
  <si>
    <t>Matthew W | ZBW C1 ï¿½ 01/03/2025 21:44</t>
  </si>
  <si>
    <t>vATCSCC ADVZY 04/003 DCC 01/04/2025 TEXAS HOTLINE_FYI
EVENT TIME: 03/2359 - 04/0400
CONSTRAINED FACILITIES: 
THE TEXAS HOTLINE IS NOW TERMINATED.
032359 - 040330
25/01/04 03:30
Rowan Y | ZOA I1
 ï¿½ 01/04/2025 18:48</t>
  </si>
  <si>
    <t>Matthew W | ZBW C1 ï¿½ 01/03/2025 22:35</t>
  </si>
  <si>
    <t>vATCSCC ADVZY 001 DCC 01/04/2025 EAST COAST HOTLINE_FYI
EVENT TIME: 04/0000 - 04/0400
CONSTRAINED FACILITIES: ZNY/ZBW/ZDC/ZOB
THE EAST COAST HOTLINE IS BEING ACTIVATED TO ADDRESS VOLUME IN ZNY/ZBW/ZDC/ZOB. 
THE LOCATION IS THE VATUSA TEAMSPEAK, WEST COAST HOTLINE, 
(TS.VATUSA.NET), NO PIN. PARTICIPATION IS MANDATORY FOR ZNY/ZBW/ZDC/ZOB. 
AFFECTED MAJOR UNDERLYING FACILITIES ARE STRONGLY ENCOURAGED TO 
ATTEND. ALL OTHER PARTICIPANTS ARE WELCOME TO JOIN. PLEASE MESSAGE 
ROWAN YOUNG IF YOU HAVE ISSUES OR QUESTIONS.
040000 - 040400
25/01/04 23:47
Rowan Y | ZOA I1
 ï¿½ 01/04/2025 20:22</t>
  </si>
  <si>
    <t>vATCSCC ADVZY 002 BOS/JFK 01/05/2025 CDM GROUND STOP
CTL ELEMENT: BOS
ELEMENT TYPE: APT
ADL TIME: 0102Z
GROUND STOP PERIOD: 05/0040Z - 05/0110Z
CUMULATIVE PROGRAM PERIOD: 05/0040Z - 05/0110Z
FLT INCL: (MANUAL) - JFK
ADDITIONAL DEP FACILITIES INCLUDED: 
PREVIOUS TOTAL, MAXIMUM, AVERAGE DELAYS: 0/0/0
NEW TOTAL, MAXIMUM, AVERAGE DELAYS: 210/35/25
PROBABILITY OF EXTENSION: MEDIUM
IMPACTING CONDITION: VOLUME / VOLUME
COMMENTS: BOS DEPS ONLY
05/0040 - 05/0110
25/01/05 01:21</t>
  </si>
  <si>
    <t>vATCSCC ADVZY 003 BOS/ZBW 01/05/2025 CDM GS CNX
CTL ELEMENT: BOS
ELEMENT TYPE: APT
ADL TIME: 2024Z
GS CNX PERIOD: 28/1715 - 28/1745
COMMENTS:
271715 - 271745
25/01/05 01:22
Rowan Y | ZOA I1
 ï¿½ 01/04/2025 21:56</t>
  </si>
  <si>
    <t>vATCSCC ADVZY 001 DCC 01/05/2025 EAST COAST HOTLINE_FYI
EVENT TIME: 04/0000 - 04/0400
CONSTRAINED FACILITIES: ZNY/ZBW/ZDC/ZOB
THE EAST COAST HOTLINE IS NOW TERMINATED. 
040000 - 040400
25/01/05 02:55</t>
  </si>
  <si>
    <t>ZMA/ZJX/ZTL</t>
  </si>
  <si>
    <t>vATCSCC ADVZY 001 01/11/2025 FLORIDA HOTLINE_FYI
EVENT TIME: 11/2328 - 12/0359
CONSTRAINED FACILITIES: ZMA/ZJX
THE FLORIDA HOTLINE IS BEING ACTIVATED TO ADDRESS VOLUME IN ZMA/ZJX.
THE LOCATION IS THE VATUSA TEAMSPEAK, FLORIDA HOTLINE, TS.VATUSA.NET, NO PIN.
PARTICIPATION IS MANDATORY FOR ZMA/ZJX/ZTL. AFFECTED
MAJOR UNDERLYING FACILITIES ARE STRONGLY ENCOURAGED TO ATTEND. ALL OTHER
PARTICIPANTS ARE WELCOME TO JOIN. PLEASE MESSAGE THE NOM IF YOU HAVE ISSUES OR QUESTIONS.
112328 - 120359
25/01/11 23:27</t>
  </si>
  <si>
    <t>Zackaria | ZTL I1 ï¿½ 01/11/2025 18:28</t>
  </si>
  <si>
    <t>ATL DEPARTURES TO TPA</t>
  </si>
  <si>
    <t>vATCSCC ADVZY 001 DCC 01/12/2025 ROUTE RQD
NAME: ATL_TO_TPA
CONSTRAINED AREA: ZTL
REASON: VOLUME/VOLUME
INCLUDE TRAFFIC: ATL DEPARTURES TO TPA
FACILITIES INCLUDED: ZTL/ZJX
FLIGHT STATUS: ALL_FLIGHTS
VALID: ETD 120047 - 120130
PROBABILITY OF EXTENSION: NONE
REMARKS: 
ASSOCIATED RESTRICTIONS: 
MODIFICATIONS: 
ROUTES:
ORIG        DEST        ROUTE
----        ----        ----
ATL         TPA         GAIRY2 &gt;IRQ JENDO TEEEM BAAMF&lt; DADES1            
TMI ID: RRDCC001
EFFECTIVE TIME: 1/12/2025 0:47
SIGNATURE: 25/01/12 01:48</t>
  </si>
  <si>
    <t>Zackaria | ZTL I1 ï¿½ 01/11/2025 20:49</t>
  </si>
  <si>
    <t>TPA/ZMA</t>
  </si>
  <si>
    <t>vATCSCC ADVZY 002 TPA/ZMA CDM GROUND STOP
CTL ELEMENT: TPA
ELEMENT TYPE: APT
ADL TIME: 0210Z
GROUND STOP PERIOD: 12/0210Z - 12/0230Z
CUMULATIVE PROGRAM PERIOD:12/0210Z - 12/0230Z
FLT INCL: (MANUAL) ZJX ZMA  
NEW TOTAL, MAXIMUM, AVERAGE DELAYS: (260, 20, 20)
PROBABILITY OF EXTENSION: LOW
IMPACTING CONDITION: VOLUME/VOLUME
COMMENTS: 
EFFECTIVE TIME: 120210 - 120230
SIGNATURE: 25/01/12 02:10</t>
  </si>
  <si>
    <t>Zackaria | ZTL I1 ï¿½ 01/11/2025 21:11</t>
  </si>
  <si>
    <t>vATCSCC ADVZY 003 TPA/ZMA CDM GROUND STOP
CTL ELEMENT: TPA
ELEMENT TYPE: APT
ADL TIME: 0231Z
GROUND STOP PERIOD: 12/0231Z - 12/0245Z
CUMULATIVE PROGRAM PERIOD:12/0210Z - 12/0245Z
FLT INCL: (MANUAL) ZMA  
PREV TOTAL, MAXIMUM, AVERAGE DELAYS: 260/20/20
NEW TOTAL, MAXIMUM, AVERAGE DELAYS: (416, 43, 34)
PROBABILITY OF EXTENSION: LOW
IMPACTING CONDITION: VOLUME/VOLUME
COMMENTS: EXCESSIVE INVENTORY ON EAST SIDE OF TPA TRACON. THIS IS TO ALLOW FOR QUICKER RECOVERY. ZJX RELEASED.
EFFECTIVE TIME: 120231 - 120245
SIGNATURE: 25/01/12 02:31</t>
  </si>
  <si>
    <t>Zackaria | ZTL I1 ï¿½ 01/11/2025 21:33</t>
  </si>
  <si>
    <t>vATCSCC ADVZY 004 TPA/ZMA CDM GS CNX
CTL ELEMENT: TPA
ELEMENT TYPE: APT
ADL TIME: 0239Z
GS CNX PERIOD:12/0210Z - 12/0239Z
COMMENTS: MIA RELEASED 30 MIT
121302Z - 120239
25/01/12 02:39</t>
  </si>
  <si>
    <t>vATCSCC ADVZY 005 TPA/ZMA CDM GROUND STOP
CTL ELEMENT: TPA
ELEMENT TYPE: APT
ADL TIME: 0253Z
GROUND STOP PERIOD: 12/0253Z - 12/0315Z
CUMULATIVE PROGRAM PERIOD:13/0253Z - 12/0315Z
FLT INCL: (MANUAL) ZJX ZTL  
PREV TOTAL, MAXIMUM, AVERAGE DELAYS: 0/0/0
NEW TOTAL, MAXIMUM, AVERAGE DELAYS: 382/22/20
PROBABILITY OF EXTENSION: LOW
IMPACTING CONDITION: VOLUME/VOLUME
COMMENTS: ZJX IS HOLDING TPA ARRIVALS DUE TO ENROUTE SATURATION
EFFECTIVE TIME: 120253 - 120315
SIGNATURE: 25/01/12 02:53</t>
  </si>
  <si>
    <t>Zackaria | ZTL I1 ï¿½ 01/11/2025 21:55</t>
  </si>
  <si>
    <t>vATCSCC ADVZY 006 TPA/ZMA CDM GS CNX
CTL ELEMENT: TPA
ELEMENT TYPE: APT
ADL TIME: 0322Z
GS CNX PERIOD:12/0253Z - 12/0322Z
COMMENTS: ATL IS RELEASING ON CDR ATLTPAGA TO BETTER ABSORB DELAY. REF ADVZY 7.
12/0253Z - 120322
25/01/12 03:22</t>
  </si>
  <si>
    <t>Zackaria | ZTL I1 ï¿½ 01/11/2025 22:23</t>
  </si>
  <si>
    <t>vATCSCC ADVZY 007 DCC 01/12/2025 ROUTE RQD
NAME: ATL_TO_TPA
CONSTRAINED AREA: ZTL
REASON: VOLUME/VOLUME
INCLUDE TRAFFIC: ATL DEPARTURES TO TPA
FACILITIES INCLUDED: ZTL/ZJX
FLIGHT STATUS: ALL_FLIGHTS
VALID: 120315 - 120340
PROBABILITY OF EXTENSION: NONE
REMARKS: 
ASSOCIATED RESTRICTIONS: 
MODIFICATIONS: 
ROUTES:
ORIG       DEST       ROUTE
----       ----       ----
ATL        TPA        GAIRY2 &gt;IRQ JENDO TEEEM BAAMF&lt; DADES1            
TMI ID: RRDCC007
EFFECTIVE TIME: 1/12/2025 3:15
SIGNATURE: 25/01/12 03:23</t>
  </si>
  <si>
    <t>vATCSCC ADVZY 008 DCC 01/12/2025 FLORIDA HOTLINE_FYI
EVENT TIME: 11/2328 - 12/0349
CONSTRAINED FACILITIES: ZMA/ZJX
THE FLORIDA HOTLINE IS NOW TERMINATED. 
112328 - 120349
25/01/12 03:49
FCA001:ZBW_TO_ATL</t>
  </si>
  <si>
    <t>Zackaria | ZTL I1 ï¿½ 01/11/2025 22:50</t>
  </si>
  <si>
    <t>BOS/PVD/BDL/SYR/ZBW DEPARTURES</t>
  </si>
  <si>
    <t>vATCSCC ADVZY 001 DCC 01/17/2025 FCA RQD
NAME: FCA001:ZBW_TO_ATL
CONSTRAINED AREA: ZNY
REASON: VOLUME
INCLUDE TRAFFIC: BOS/PVD/BDL/SYR/ZBW DEPARTURES 
                 TO ATL
FACILITIES INCLUDED: ZBW/ZDC/ZID/ZNY/ZOB/ZTL
FLIGHT STATUS: ALL_FLIGHTS
VALID: FCA ENTRY TIME FROM 172100 TO 180200
PROBABILITY OF EXTENSION: LOW
REMARKS: UPDATE TO BE REVIEWED AT 0130.
ASSOCIATED RESTRICTIONS:  SEE NTML FOR RESTRICTIONS
MODIFICATIONS: 
ROUTES:
ORIG                DEST                 ROUTE
----                ----                 -----
BOS                 ATL                  REVSS6 &gt;REVSS CTR HNK J49 PSB    
                                         Q71 GEFFS HVQ HLRRY&lt; ONDRE1              
PVD                 ATL                  &gt;PUT CTR HNK J49 PSB   
                                         Q71 GEFFS HVQ HLRRY&lt; ONDRE1              
BDL                 ATL                  &gt;CTR HNK J49 PSB Q71 GEFFS
                                         HVQ HLRRY&lt; ONDRE1                     
SYR                 ATL                  &gt;PTAKI PSB Q71 GEFFS HVQ HLRRY&lt;
                                         ONDRE1                     
ZBW(-BOS -PVD       ATL                  &gt;HNK J49 PSB Q71 GEFFS HVQ      
    -BDL -SYR)                           HLRRY&lt; ONDRE1
TMI ID: RRDCC001
172100-170200
25/01/17 20:27</t>
  </si>
  <si>
    <t>Cameron P | ZBW EC ï¿½ 01/17/2025 15:27</t>
  </si>
  <si>
    <t>ZOB, ZMP, ZBW</t>
  </si>
  <si>
    <t>vATCSCC ADVZY 001 DCC 01/24/2025 CHICAGO HOTLINE_FYI
EVENT TIME: 24/2359 - 24/0400
CONSTRAINED FACILITIES: ZYZ, ZUL, ZMP, ZOB, ZOB, ZAU
THE CHICAGO HOTLINE IS BEING ACTIVATED TO ADDRESS VOLUME IN ZYZ, ZUL, ZMP, ZOB, ZOB, ZAU. 
THE LOCATION IS THE VATUSA TEAMSPEAK, CHICAGO HOTLINE, 
(TS.VATUSA.NET), NO PIN. PARTICIPATION IS MANDATORY FOR ZOB, ZMP, ZBW. 
AFFECTED MAJOR UNDERLYING FACILITIES ARE STRONGLY ENCOURAGED TO 
ATTEND. ALL OTHER PARTICIPANTS ARE WELCOME TO JOIN. PLEASE MESSAGE 
VI JACKSON IF YOU HAVE ISSUES OR QUESTIONS.
242359 - 240400
25/01/24 23:54</t>
  </si>
  <si>
    <t>Vi | ZSE I1 ï¿½ 01/24/2025 18:54</t>
  </si>
  <si>
    <t>vATCSCC ADVZY 001 DCC 01/25/2025 OPERATIONS PLAN
EVENT TIME: 25/2359 - AND LATER
_________________________________________________________________________
WEATHER IS MARGINALLY IMPACTFUL ON THE WEST COAST. IF SFO GOES IMC, USERS
CAN EXPECT INCREASED IMPACTS/DLYS, BUT AT THIS TIME, NOT PUTTING A HIGH
PROB OF THAT OCCURRING. THE MAIN IMPACTING CONDITION TONIGHT WILL BE THE
SFO CONFIG (ARR 19L IN-TRAIL, DEP 10L/10R). HERE ARE THE OPERATIONAL GOALS
FOR TONIGHT:
- MANAGE OAK AND SJC APT OPS TO KEEP DEP &amp; AIRBORNE ARR DLYS TO LESS THAN
  30 MINS.
- MANAGE SFO APT OPS TO KEEP AIRBORNE ARR DLYS TO LESS THAN 60 MINS.
- MANAGE SFO APT OPS TO KEEP DEP DLYS TO LESS THAN 30 MINS.
_________________________________________________________________________
STAFFING/TRIGGERS:
2359 AND LATER    DCC/ZOA/ZSE/ZLA - TMU EXPECTED
                  ZLC - TMU UNSTAFFED
TERMINAL CONSTRAINT(S):
SFO - RWY CONFIG
SFO/OAK/SJC - WX/CIGS/VIS
TERMINAL ACTIVE:
NONE
TERMINAL PLANNED:
AFTER 2300    -NCT/S46/S56/SCT MIT POSSIBLE
AFTER 0000    -NCT/S46/S56/SCT MIT EXPECTED
              -SFO GS POSSIBLE
              -NCT APREQ/CFR POSSIBLE
EN ROUTE CONSTRAINT(S):
NONE
EN ROUTE ACTIVE:
NONE
EN ROUTE PLANNED:
AFTER 0000    -ZOA/ZLC/ZSE/ZLA MIT
              -ZOA/ZLC/ZSE/ZLA APREQ/CFR POSSIBLE
CDRS/SWAP/CAPPING/TUNNELING/HOTLINE/DIVERSION RECOVERY:
AFTER 2300    -WEST COAST HOTLINE ACTIVATION EXPECTED
SYSTEM IMPACT REPORTS (SIRs):
NONE
NEXT PLANNING WEBINAR: 0015Z
252049-260015
25/01/25 20:49 DCC/HP</t>
  </si>
  <si>
    <t>Jeremy P | ZNY C1 ï¿½ 01/25/2025 15:50</t>
  </si>
  <si>
    <t>ZOA/ZLA/ZLC/ZSE</t>
  </si>
  <si>
    <t>vATCSCC ADVZY 002 DCC 01/25/2025 WEST COAST HOTLINE_FYI
EVENT TIME: 25/2338 - 26/0400
CONSTRAINED FACILITIES: ZOA
THE WEST COAST HOTLINE IS BEING ACTIVATED TO ADDRESS VOLUME IN 
ZOA. THE LOCATION IS THE VATUSA TeamSpeak, WEST COAST HOTLINE, 
(ts.vatusa.net), NO PIN. PARTICIPATION IS REQUIRED FOR 
ZOA/ZLA/ZLC/ZSE. AFFECTED MAJOR UNDERLYING FACILITIES ARE STRONGLY 
ENCOURAGED TO ATTEND. ALL OTHER PARTICIPANTS ARE WELCOME TO JOIN. 
PLEASE MESSAGE THE NOM IF YOU HAVE ISSUES OR QUESTIONS.
252338-260400
25/01/25 23:38 DCC/HP</t>
  </si>
  <si>
    <t>Jeremy P | ZNY C1 ï¿½ 01/25/2025 18:41</t>
  </si>
  <si>
    <t>(1stTier) ZOA ZLA ZSE ZLC</t>
  </si>
  <si>
    <t>vATCSCC ADVZY 003 SFO 01/25/2025 CDM GROUND STOP
CTL ELEMENT: SFO
ELEMENT TYPE: APT
ADL TIME: 2350Z
GROUND STOP PERIOD: 25/2350Z - 26/0030Z
CUMULATIVE PROGRAM PERIOD: 25/2350Z - 26/0030Z
FLT INCL: ALL FLIGHTS
DEP FACILITIES INCLUDED: (1stTier) ZOA ZLA ZSE ZLC
PROBABILITY OF EXTENSION: MEDIUM
IMPACTING CONDITION: VOLUME / VOLUME
COMMENTS: SFO IS ALREADY AT/OVER RATE UNTIL 0115Z. ZSE
          DEPTS MAY RQST EDCTS FM DCC VIA THE WEST
          COAST HOTLINE.
252350-260030
25/01/25 23:50</t>
  </si>
  <si>
    <t>Jeremy P | ZNY C1 ï¿½ 01/25/2025 18:52</t>
  </si>
  <si>
    <t>SFO AIRPORT ARRIVAL DELAYS</t>
  </si>
  <si>
    <t>vATCSCC ADVZY 004 DCC 01/25/2025 SFO AIRPORT ARRIVAL DELAYS
VALID FOR 252357 THROUGH 260130
USERS CAN EXPECT DEPARTURE DELAYS FOR FLIGHTS DESTINED TO THE SFO
AIRPORT OF UP TO 45 MINUTES DUE TO EN ROUTE VOLUME AND EXPECTED 
ARRIVAL DEMAND. DELAYS ARE EXPECTED FOR THE NEXT 90 MINUTES. USERS 
ARE ENCOURAGED WTO FLY TO ALTERNATE NORCAL AIRPORTS LIKE OAK &amp; 
SJC. UPDATES WILL FOLLOW IF NECESSARY.
252357 - 260057
25/01/25 23:57</t>
  </si>
  <si>
    <t>vATCSCC ADVZY 001 SFO/ZOA 01/26/2025 CDM GS CNX
CTL ELEMENT: SFO
ELEMENT TYPE: APT
ADL TIME: 0026Z
GS CNX PERIOD: 25/2350Z - 26/0025Z
COMMENTS: ZSE FLIGHTS WILL RECEIVE EDCTS 
          FM DCC SHORTLY. ZLA SHOULD CONTINUE TO USE CALFLOW
          (TIME+4, NO EDCTS PRIOR TO 0030Z). ZLC RLSD SUBJECT TO
          EXISTING MIT.
252350-260025
25/01/26 00:26</t>
  </si>
  <si>
    <t>Jeremy P | ZNY C1 ï¿½ 01/25/2025 19:27</t>
  </si>
  <si>
    <t>Vi | ZSE I1 ï¿½ 01/25/2025 22:37</t>
  </si>
  <si>
    <t>C90 DEPARTURES TO MSP</t>
  </si>
  <si>
    <t>vATCSCC ADVZY 001 DCC 02/02/2025 FCA RQD/FL
NAME: ZAU WINTER CARNIVAL ROUTING
IMPACTED AREA: ZAU
REASON: VOLUME
INCLUDE TRAFFIC: C90 DEPARTURES TO MSP
VALID: 020030 TO 020330
FACILITIES INCLUDED: ALL_FLIGHTS
ROUTE:
ORIG    DEST    ROUTE
----    ----    ----
ORD    MSP    &gt;PMPKN NEATO DLLAN RONIC KAMMA&lt; KKILR3
MDW    MSP    &gt;PEKUE OBENE MONNY MNOSO&lt; BLUEM4
TMI ID: RRDCC001
020030-020330
25/02/02 23:15</t>
  </si>
  <si>
    <t>vATCSCC ADVZY 001 DCC 02/07/2025 ROUTE RQD
NAME: FLORIDA_TO_NE_2_PARTIAL_MOD
CONSTRAINED AREA: ZNY/ZBW
REASON: VOLUME / VOLUME
INCLUDE TRAFFIC: ZDC/ZTL/ZJX/ZMA DEPARTURES TO KBOS
FACILITIES INCLUDED: ZBW/ZNY/ZDC/ZTL/ZJX/ZMA
FLIGHT STATUS: ALL_FLIGHTS
VALID: ETD 072230 TO 080300
PROBABILITY OF EXTENSION: LOW
REMARKS: Q133 STOP
ASSOCIATED RESTRICTIONS: SEE NTML FOR RESTRICTIONS
MODIFICATIONS: 
ROUTES: 
ORIG       DEST    ROUTE
----       ----    -----
ORF        BOS     &gt;HPW BBOBO Q22 RBV Q419 JFK&lt; ROBUC3
RDU        BOS     &gt;BOUSY HOUKY BBOBO Q22 RBV Q419 JFK&lt; ROBUC3
ZTL        BOS     &gt;BURGG Q22 RBV Q419 JFK&lt; ROBUC3
ZJX        BOS     &gt;SHRKS Q77 WIGVO IRQ BURGG Q22 RBV Q419 JFK&lt; ROBUC3
ZMA        BOS     &gt;STYMY Q77 WIGVO IRQ BURGG Q22 RBV Q419 JFK&lt; ROBUC3
-FMY -PIE
-RSW -SRQ
-TPA -PGD
FMY PIE    BOS     &gt;CAMJO TWINS IRQ BURGG Q22 RBV Q419 JFK&lt; ROBUC3
RSW SRQ
TPA PGD
TMI ID: RRDCC001
072230 - 080300
25/02/07 22:14</t>
  </si>
  <si>
    <t>Cameron P | ZBW EC ï¿½ 02/07/2025 17:14</t>
  </si>
  <si>
    <t>vATCSCC ADVZY 002 DCC 02/07/2025 OPERATIONS PLAN
EVENT TIME: 07/2359 - AND LATER
_________________________________________________________________________
DUE TO RECENT REAL WORLD AVIATION TRAGEDIES, EXTRA CARE WILL BE TAKEN TO ENSURE THE PILOT COMMUNITY IS RESPONSIBLE AND RESPECTFUL WHILE OPERATING THROUGHOUT THE EASTERN SEABOARD.
ZDC ROUTINELY BECOMES OVERSATURATED DUE TO VOLUME WHILE TRYING TO SEQUENCE PCT, N90, AND A90 ARRIVALS FROM ZID, ZTL, ZJX, AND ZMA. DCC WILL MAKE EARLY CALLS TO SLOW TRAFFIC FROM THESE FACILITIES IF NEEDED.
HERE ARE IS THE OPERATIONAL GOAL FOR TONIGHT:
- MANAGE BOS, LGA, AND DCA AIRPORT OPERATIONS TO KEEP DEPARTURE AND AIRBORNE ARRIVAL DELAYS TO LESS THAN 30 MINUTES.
_________________________________________________________________________
STAFFING/TRIGGERS:
2359 AND LATER    ZOB/ZJX - UNDERSTAFFED
TERMINAL CONSTRAINT(S):
NONE
TERMINAL ACTIVE:
NONE
TERMINAL PLANNED:
AFTER 2300    -HELICOPTER OPERATIONS NOT PERMITTED IN VICINITY OF DCA
AFTER 2300    -PCT/N90/A90 MIT SCHEDULED
AFTER 0000    -DCA/BOS/LGA GS/GDP POSSIBLE
EN ROUTE CONSTRAINT(S):
2359 AND LATER    ZID,ZJX - UNDERSTAFFED
EN ROUTE ACTIVE:
NONE
EN ROUTE PLANNED:
AFTER 2300    -ZBW/ZNY/ZDC/ZOB MIT
AFTER 2300    -ZBW/ZNY/ZDC APREQ/CFR POSSIBLE
AFTER 2300    -ZID/ZTL/ZJX/ZMA GDP POSSIBLE
072359-080400
25/02/07 22:29 DCC/SO</t>
  </si>
  <si>
    <t>Shane O | ZTL C3 ï¿½ 02/07/2025 17:29</t>
  </si>
  <si>
    <t>vATCSCC ADVZY 003 DCC 02/07/2025 ROUTE REQ /FL
NAME: PHL_TO_BOS
CONSTRAINED AREA: ZNY/ZBW/PHL
REASON: VOLUME / VOLUME
INCLUDE TRAFFIC: KPHL DEPARTURES TO KBOS
FACILITIES INCLUDED: ZNY
FLIGHT STATUS: ALL_FLIGHTS
VALID: 072359 TO 080400
PROBABILITY OF EXTENSION: LOW
REMARKS: KPHL TO KBOS VIA MERIT
ASSOCIATED RESTRICTIONS: SEE NTML FOR RESTRICTIONS
MODIFICATIONS: 
ROUTES: 
ORIG       DEST    ROUTE
----       ----    -----
PHL        BOS     &gt;DITCH Q437 HNNAH MERIT&lt; ROBUC3
TMI ID: RRDCC003
072359 - 080400
25/02/07 22:33</t>
  </si>
  <si>
    <t>Daniel | ZNY EC ï¿½ 02/07/2025 17:32</t>
  </si>
  <si>
    <t>vATCSCC ADVZY 004 DCC 02/07/2025 ROUTE RQD /FL
NAME: JFK_TO_DCA
CONSTRAINED AREA: ZNY
REASON: VOLUME / VOLUME
INCLUDE TRAFFIC: KJFK JET DEPARTURES TO KDCA
FACILITIES INCLUDED: JFK
FLIGHT STATUS: ALL_FLIGHTS
VALID: 072359 TO 080400
PROBABILITY OF EXTENSION: LOW
REMARKS: 
ASSOCIATED RESTRICTIONS: SEE NTML FOR RESTRICTIONS
MODIFICATIONS:
ROUTES: 
ORIG       DEST    ROUTE
----       ----    -----
JFK        DCA     &gt;RBV Q430 COPES Q75 MXE&lt; CLIPR3
TMI ID: RRDCC004
072359 TO 080400
25/02/07 22:33</t>
  </si>
  <si>
    <t>ZBW,ZNY,ZDC,ZTL,ZOB,ZID,ZJX</t>
  </si>
  <si>
    <t>vATCSCC ADVZY 005 DCC 02/07/2025 EAST COAST HOTLINE_FYI
EVENT TIME: 07/2359 - 08/0400
CONSTRAINED FACILITIES: ZBW,ZNY,ZDC
THE EAST COAST HOTLINE IS BEING ACTIVATED TO ADDRESS VOLUME THROUGHOUT THE NORTH EAST. THE LOCATION IS THE VATUSA TEAMSPEAK, EAST COAST HOTLINE, (ts.vatusa.net). PARTICIPATION IS REQUIRED FOR ZBW,ZNY,ZDC,ZTL,ZOB,ZID,ZJX. AFFECTED MAJOR UNDERLYING FACILITIES ARE STRONGLY ENCOURAGED TO ATTEND. ALL OTHER PARTICIPANTS ARE WELCOME TO JOIN. PLEASE MESSAGE THE NOM (SO) IF YOU HAVE ISSUES OR QUESTIONS. THERE WILL BE A HOTLINE MEETING AROUND 2355z. ALL PARTICIPANTS, PLEASE BE IN THE HOTLINE BY 2350z.
072359-080400
25/02/07 22:37 DCC/SO</t>
  </si>
  <si>
    <t>Shane O | ZTL C3 ï¿½ 02/07/2025 17:37</t>
  </si>
  <si>
    <t>vATCSCC ADVZY 006 DCC 02/07/2025 EAST COAST HOTLINE_FYI
EVENT TIME: 07/2359 - 08/0400
CONSTRAINED FACILITIES: ZNY,ZBW,ZDC
THE EAST COAST HOTLINE IS NOW TERMINATED. 
SIGNING OFF
072359 - 080400
25/02/07 04:06 DCC/SO</t>
  </si>
  <si>
    <t>Shane O | ZTL C3 ï¿½ 02/07/2025 23:06</t>
  </si>
  <si>
    <t>vATCSCC ADVZY 009 DCC 04/26/2025 OPERATIONS PLAN
EVENT TIME: 26/0200 - AND LATER
____________________________________________________________________
CTP WESTBOUND IS SCHEDULED FOR THE MORNING AND FEATURES ZEU
DEPARTURES TO BOS, MIA, YYZ, IAD, ORD, YUL, YVR, SEA, DTW, MCO, PHX,
TFFR, &amp; SBGR. AS WITH PREVIOUS ITERATIONS, BOTH EVENT &amp; NON-EVENT
TRAFFIC WILL BE A CONCERN, ALONG WITH WX IMPACTS AT ARRIVAL FIELDS,
&amp; STAFFING CONSTRAINTS. NON-EVENT USERS MUST COMPLY WITH DCC &amp; ECFMP
SLOT ASSIGNMENT &amp; ROUTE VALIDATION PROCEDURES. A FEW EN ROUTE
FACILITIES AND THE COMMAND CENTER ARE REQUESTING ADDITIONAL STAFFING
FOR ATC &amp; TMU DUTIES, ESPECIALLY FOR DCC AFTER 1600Z.
____________________________________________________________________
STAFFING TRIGGERS:
UNTIL 1100 -DCC NOM/NTMO
AFTER 1600 -DCC NOM/NTMO
           -ZKC/ZDC/ZNY/ZJX/ZAU/C90
TERMINAL CONSTRAINT(S):
AFTER 0700 -PHL VCTS
AFTER 1000 -BOS/PHL/DEN LOCIGS/VIS
AFTER 1200 -SFO VCSH
AFTER 1300 -PHL LOCIGS
AFTER 1700 -N90/PHL/PCT VCTS
           -LAS WIND
AFTER 2200 -DEN VCTS
TERMINAL ACTIVE:
NONE
TERMINAL PLANNED:
AFTER 1200 -CONUS GROUND STOP FOR USERS ENTERING ATLANTIC
            ROUTE AIRSPACE (INDIVIDUAL EXEMPTION AFTER
            ROUTE VALIDATION &amp; SLOT ASSIGNMENT BY DCC/ 
            ECFMP TO BE HANDLED BY ATC)
AFTER 1700 -N90/PHL/BOS/PCT GROUND STOP POSSIBLE
EN ROUTE CONSTRAINT(S):
ZDC/ZMA/ZOB/ZID/ZTL/ZME/ZFW/ZHU/ZAB/ZLC/ZSE/ZOA - TSTMS
EN ROUTE ACTIVE:
UNTIL 2359 -ADVZY 25/001 WEST_COAST_1
           -ADVZY 25/002 WEST_COAST_2
           -ADVZY 26/001 SOUTH_CENTRAL_1
           -ADVZY 26/002 SOUTH_CENTRAL_2
           -ADVZY 26/003 MIDWEST_1
           -ADVZY 26/004 MIDWEST_2
           -ADVZY 26/005 NORTHEAST_1
           -ADVZY 26/006 NORTHEAST_2
           -ADVZY 26/007 SOUTHEAST_1
           -ADVZY 26/008 SOUTHEAST_2
EN ROUTE PLANNED:
NONE
260246-262359
25/04/26 02:46</t>
  </si>
  <si>
    <t>Jeremy P | ZNY C1 ï¿½ 04/25/2025 22:51</t>
  </si>
  <si>
    <t>ALL NON-EVENT DEPARTURES</t>
  </si>
  <si>
    <t>vATCSCC ADVZY 010 DCC 04/26/2025 CDM GROUND STOP
CTL ELEMENT: ALL US/CNDN FACILITIES
ELEMENT TYPE: APT
ADL TIME: 0915Z
GROUND STOP PERIOD: 26/0915Z - 26/2359Z
CUMULATIVE PROGRAM PERIOD: 26/0915Z - 26/2359Z
DEP FACILITIES INCLUDED: ALL NON-EVENT DEPARTURES
                         TO US/CNDN FACILITIES
PROBABILITY OF EXTENSION: LOW
IMPACTING CONDITION: VOLUME / VOLUME
COMMENTS: ALL NON-EVENT DEPARTURES DESTINED TO US
          OR CANADIAN FACILITIES WHICH UTILIZE ATLANTIC
          OCEANIC AIRSPACE (I.E., WHICH TRANSIT KZWY,
          EGPX, OR CZQX/CZQO) MUST RECEIVE (1) DCC/ECFMP
          ROUTE VALIDATION AND (2) AN ASSIGNED SLOT TIME.
          EVENT FLIGHTS WHICH MISS THEIR ASSIGNED SLOT
          TIME WILL BE ASSIGNED A NEW SLOT TIME AT THE
          DISCRETION OF DCC/ECFMP.
          DOMESTIC FLIGHTS CAN EXPECT DEPARTURE, EN
          ROUTE, AND ARRIVAL DELAYS TO EVENT
          FACILITIES DUE TO STAFFING &amp; VOLUME. USERS
          SHOULD FILE PREF ROUTES AND FUEL ACCORDINGLY
          FOR ANTICIPATED DELAYS.</t>
  </si>
  <si>
    <t>Jeremy P | ZNY C1 ï¿½ 04/26/2025 05:26</t>
  </si>
  <si>
    <t>vATCSCC ADVZY 011 DCC 04/26/2025 EAST COAST HOTLINE_FYI
EVENT TIME: 26/1042 - 26/2359
CONSTRAINED FACILITIES: CONUS
THE EAST COAST HOTLINE IS BEING ACTIVATED TO ADDRESS VOLUME IN 
ATLANTIC OCEAN. THE LOCATION IS THE VATUSA TeamSpeak, EAST COAST 
HOTLINE, (ts.vatusa.net), PIN: NO PIN. PARTICIPATION IS STRONGLY 
ENCOURAGED FOR ALL CONUS &amp; CNDN FACILITIES. AFFECTED MAJOR 
UNDERLYING FACILITIES ARE STRONGLY ENCOURAGED TO ATTEND. ALL OTHER 
PARTICIPANTS ARE WELCOME TO JOIN. PLEASE MESSAGE THE NOM IF YOU 
HAVE ISSUES OR QUESTIONS.
/HP/
261042 - 262359
25/04/26 10:04</t>
  </si>
  <si>
    <t>Jeremy P | ZNY C1 ï¿½ 04/26/2025 06:44</t>
  </si>
  <si>
    <t>(1stTier+Canada) ZNY ZDC ZOB ZQM ZUL ZYZ</t>
  </si>
  <si>
    <t>vATCSCC ADVZY 002 BOS/ZBW 04/26/2025 CDM GROUND STOP
CTL ELEMENT: BOS
ELEMENT TYPE: APT
ADL TIME: 1748
GROUND STOP PERIOD: 26/1758Z - 26/1900Z
DEP FACILITIES INCLUDED: (1stTier+Canada) ZNY ZDC ZOB ZQM ZUL ZYZ
PREVIOUS TOTAL, MAXIMUM, AVERAGE DELAYS: 0 / 0 / 0
NEW TOTAL, MAXIMUM, AVERAGE DELAYS: 
PROBABILITY OF EXTENSION: MEDIUM
IMPACTING CONDITION: VOLUME / VOLUME
COMMENTS: 
261758 - 261900
26/04/26 17:58</t>
  </si>
  <si>
    <t>Cameron P | ZBW EC ï¿½ 04/26/2025 13:57</t>
  </si>
  <si>
    <t>vATCSCC ADVZY 003 BOS/ZBW 04/26/2025 CDM GS CNX
CTL ELEMENT: BOS
ELEMENT TYPE: APT
ADL TIME: 1848Z
GS CNX PERIOD: 26/1758Z - 26/1848
COMMENTS: COMPLY WITH PREVIOUS MIT REQUESTS
261758 - 261848
26/04/26 18:48</t>
  </si>
  <si>
    <t>Cameron P | ZBW EC ï¿½ 04/26/2025 14:48</t>
  </si>
  <si>
    <t>vATCSCC ADVZY 004 BOS/ZBW 04/26/2025 CDM GROUND STOP
CTL ELEMENT: BOS
ELEMENT TYPE: APT
ADL TIME: 1748
GROUND STOP PERIOD: 26/1931Z - 26/2130Z
DEP FACILITIES INCLUDED: (1stTier+Canada) ZNY ZDC ZOB ZQM ZUL ZYZ
PREVIOUS TOTAL, MAXIMUM, AVERAGE DELAYS: 0 / 0 / 0
NEW TOTAL, MAXIMUM, AVERAGE DELAYS: 
PROBABILITY OF EXTENSION: LOW
IMPACTING CONDITION: VOLUME / VOLUME
COMMENTS: 
261930 - 262130
26/04/26 19:36</t>
  </si>
  <si>
    <t>Dean V | ZHU EC ï¿½ 04/26/2025 15:37</t>
  </si>
  <si>
    <t>ZMA, ZJX, ZDC, ZTL, ZHU, ZNY, ZME, MYNN</t>
  </si>
  <si>
    <t>vATCSCC ADVZY 005 MIA/ZMA 04/26/2025 CDM GROUND STOP
CTL ELEMENT: MIA
ELEMENT TYPE: APT
ADL TIME: 2117
GROUND STOP PERIOD: 26/2119Z - 26/2230Z
DEP FACILITIES INCLUDED: ZMA, ZJX, ZDC, ZTL, ZHU, ZNY, ZME, MYNN
PREVIOUS TOTAL, MAXIMUM, AVERAGE DELAYS: 0 / 0 / 0
NEW TOTAL, MAXIMUM, AVERAGE DELAYS: 
PROBABILITY OF EXTENSION: MED
IMPACTING CONDITION: VOLUME / VOLUME
COMMENTS: ZMA HOLDING
262119 - 262230
26/04/26 21:19</t>
  </si>
  <si>
    <t>Dean V | ZHU EC ï¿½ 04/26/2025 17:20</t>
  </si>
  <si>
    <t>ZID, ZFW, ZKC, ZTL, ZHU, ZME</t>
  </si>
  <si>
    <t>vATCSCC ADVZY 001 DCC 05/02/2025 TEXAS HOTLINE_FYI
EVENT TIME: 02/2300 - 03/0300
CONSTRAINED FACILITIES: ZME
THE TEXAS HOTLINE IS BEING ACTIVATED TO ADDRESS VOLUME IN ZME. 
THE LOCATION IS THE VATUSA TEAMSPEAK, WEST COAST HOTLINE, (TS.VATUSA.NET), NO PIN.
PARTICIPATION IS MANDATORY FOR ZID, ZFW, ZKC, ZTL, ZHU, ZME. 
AFFECTED MAJOR UNDERLYING FACILITIES ARE STRONGLY ENCOURAGED TO ATTEND.
ALL OTHER PARTICIPANTS ARE WELCOME TO JOIN.
022300 - 030300
25/05/02 23:17</t>
  </si>
  <si>
    <t>Dean V | ZHU EC ï¿½ 05/02/2025 19:17</t>
  </si>
  <si>
    <t>vATCSCC ADVZY 002 DCC 05/03/2025 TEXAS HOTLINE_FYI
EVENT TIME: 05/02/2025 2300 - 05/03/2025 0300
CONSTRAINED FACILITIES: ZME
THE TEXAS HOTLINE IS NOW TERMINATED. 
05/02/2025 2300 - 05/03/2025 0300
25/05/03 0322</t>
  </si>
  <si>
    <t>Dean V | ZHU EC ï¿½ 05/02/2025 23:22</t>
  </si>
  <si>
    <t>ZOA/ZLA/ZSE/ZAB/ZDV/ZLC</t>
  </si>
  <si>
    <t>Michael B | VATUSA5 ï¿½ 05/03/2025 18:49</t>
  </si>
  <si>
    <t>ZKC TRAFFIC DESTINED TO IND</t>
  </si>
  <si>
    <t>vATCSCC ADVZY 001 DCC 05/17/2025 ROUTE RQD
NAME: ZKC_TO_IND
CONSTRAINED AREA: ZID
REASON: VOLUME/VOLUME
INCLUDE TRAFFIC: ZKC TRAFFIC DESTINED TO IND
FACILITIES INCLUDED: ZKC
FLIGHT STATUS: ALL_FLIGHTS
VALID: 172230 - 180230
PROBABILITY OF EXTENSION: NONE
REMARKS: 
ASSOCIATED RESTRICTIONS: 
MODIFICATIONS: 
ROUTES: SMUKE - RNAV PREFERRED
ORIG            DEST            ROUTE
----            ----            ----
ZKC             IND             &gt;WIDAM&lt; SMUKE3
                IND             &gt;BIB&lt; RACYR6            
TMI ID: RRDCC001
EFFECTIVE TIME: 5/17/2025 22:30
SIGNATURE: 25/05/17 22:17</t>
  </si>
  <si>
    <t>Matt B | ZJX C3 ï¿½ 05/17/2025 18:18</t>
  </si>
  <si>
    <t>ZAU,ZKC,ZOB,ZTL,ZME</t>
  </si>
  <si>
    <t>vATCSCC ADVZY 002 DCC 05/17/2025 CHICAGO HOTLINE_FYI
EVENT TIME: 17/2253 - 18/0245
CONSTRAINED FACILITIES: ZID
THE CHICAGO HOTLINE IS BEING ACTIVATED TO ADDRESS VOLUME IN ZID. 
THE LOCATION IS THE VATUSA TEAMSPEAK, CHICAGO HOTLINE, 
(TS.VATUSA.NET), NO PIN. PARTICIPATION IS MANDATORY FOR ZAU,ZKC,ZOB,ZTL,ZME. 
AFFECTED MAJOR UNDERLYING FACILITIES ARE STRONGLY ENCOURAGED TO 
ATTEND. ALL OTHER PARTICIPANTS ARE WELCOME TO JOIN. PLEASE MESSAGE 
MB IF YOU HAVE ISSUES OR QUESTIONS.
172253 - 180245
25/05/17 22:53</t>
  </si>
  <si>
    <t>Matt B | ZJX C3 ï¿½ 05/17/2025 18:54</t>
  </si>
  <si>
    <t>vATCSCC ADVZY 003 DCC 05/17/2025 CHICAGO HOTLINE_FYI
EVENT TIME: 17/2253 - 18/0206
CONSTRAINED FACILITIES: ZID
THE CHICAGO HOTLINE IS NOW TERMINATED. 
172253 - 180245
25/05/18 02:06</t>
  </si>
  <si>
    <t>Matt B | ZJX C3 ï¿½ 05/17/2025 22:06</t>
  </si>
  <si>
    <t>ZHU/ZFW/ZAB/ZME/ZTL/ZJX</t>
  </si>
  <si>
    <t>Michael B | VATUSA5 ï¿½ 05/24/2025 19:30</t>
  </si>
  <si>
    <t>vATCSCC ADVZY 001 DCC 05/25/2025 TEXAS HOTLINE_FYI
EVENT TIME: 5/24/2025 2300 - 5/24/2025 0300
CONSTRAINED FACILITIES: ZHU/ZFW/ZAB/ZME/ZTL/ZJX
THE TEXAS HOTLINE IS NOW TERMINATED. 
5/24/2025 2300 - 5/24/2025 0300
25/05/25 02:20</t>
  </si>
  <si>
    <t>Michael B | VATUSA5 ï¿½ 05/24/2025 22:20</t>
  </si>
  <si>
    <t>ZHU/ZJX/ZTL/ZDC/ZMA</t>
  </si>
  <si>
    <t>vATCSCC ADVZY 001 DCC 05/31/2025 FLORIDA HOTLINE_FYI
EVENT TIME: 5/31/2025 2300 - 6/1/2025 0300
CONSTRAINED FACILITIES: ZHU/ZFW/ZAB/ZME/ZTL/ZJX
THE FLORIDA HOTLINE IS BEING ACTIVATED TO ADDRESS VOLUME IN ZHU/ZJX/ZTL/ZDC/ZMA. 
THE LOCATION IS THE VATUSA TEAMSPEAK, FLORDIA HOTLINE, 
(TS.VATUSA.NET), NO PIN. PARTICIPATION IS MANDATORY FOR ZHU/ZJX/ZTL/ZDC/ZMA. 
AFFECTED MAJOR UNDERLYING FACILITIES ARE STRONGLY ENCOURAGED TO 
ATTEND. ALL OTHER PARTICIPANTS ARE WELCOME TO JOIN. PLEASE MESSAGE 
DEAN VARSANO IF YOU HAVE ISSUES OR QUESTIONS.
5/31/2025 2300 - 6/1/2025 0300
31/05/24 23:04
David E | ZTL SUP
 ï¿½ 05/31/2025 19:28</t>
  </si>
  <si>
    <t>Dean V | ZHU EC ï¿½ 05/31/2025 19:04</t>
  </si>
  <si>
    <t>ZME TRAFFIC DESTINED TO MCO</t>
  </si>
  <si>
    <t>vATCSCC ADVZY 001 DCC 05/31/2025 ROUTE RQD
NAME: ZME_TO_MCO
CONSTRAINED AREA: ZTL
REASON: VOLUME/VOLUME
INCLUDE TRAFFIC: ZME TRAFFIC DESTINED TO MCO
FACILITIES INCLUDED: ZME
FLIGHT STATUS: ALL_FLIGHTS
VALID: 312300 - 010300
PROBABILITY OF EXTENSION: NONE
REMARKS: 
ASSOCIATED RESTRICTIONS: 
MODIFICATIONS: 
ROUTES:
ORIG            DEST            ROUTE
----            ----            ----
ZME             MCO          ZJAYX&lt; GRNCH5            
TMI ID: RRDCC001
EFFECTIVE TIME: 5/31/2025 23:00
SIGNATURE: 25/05/31 23:27</t>
  </si>
  <si>
    <t>vATCSCC ADVZY 002 DCC 06/01/2025 FLORIDA HOTLINE_FYI
EVENT TIME: 5/31/2025 2300 - 6/01/2025 0300
CONSTRAINED FACILITIES: ZHU/ZTL/ZMA/ZDC/ZJX
THE FLORIDA HOTLINE IS NOW TERMINATED. 
5/31/2025 2300 - 06/01/2025 0300
01/06/25 03:00</t>
  </si>
  <si>
    <t>Dean V | ZHU EC ï¿½ 06/01/2025 16:36</t>
  </si>
  <si>
    <t>vATCSCC ADVZY 001 DCC 06/07/2025 OPERATIONS PLAN
EVENT TIME: 07/1337 AND LATER
------------------------------------------------
ZNY LIVE EVENT &amp; ZDV LIVE EVENT BOTH OCCUR TODAY. THE NYMETS
AND BOS TERMS ARE EXPERIENCING WX IMPACTS BUT ZDV SHOULD BE
VMC. THERE IS A POSSIBILITY THAT EN ROUTE FACILITIES BTWN ZNY
AND ZDV EXPERIENCE SVRWX IMPACTS BUT ***USERS SHOULD FILE
PREF ROUTES (J80 FROM JFK, J60 FROM EWR/LGA/PHL)***. ANY
ZNY SWAP IMPACTS WILL BE MANAGED INTERNALLY.
------------------------------------------------
STAFFING:
NONE
TERMINAL CONSTRAINT(S):
JFK/EWR/LGA/PHL/BOS  -LOCIGS/VIS/TSTMS
TERMINAL ACTIVE:
UNTIL 2100    -N90/PHL MIT
TERMINAL PLANNED:
AFTER 1500    -EWR GS POSSIBLE
AFTER 1600    -JFK/LGA POSSIBLE
AFTER 2300    -DEN MIT EXPECTED
EN ROUTE CONSTRAINT(S):
ZDC/ZTL/ZME/ZFW/ZKC/ZJX/ZHU  -TSTMS
EN ROUTE ACTIVE:
UNTIL 2100    -ZNY MIT
EN ROUTE PLANNED:
AFTER 2300    -ZAB/ZLA/ZLC/ZDV/ZFW/ZHU MIT EXPECTED
              -ZLC/ZOA/ZAB REROUTES POSSIBLE
CDRS/SWAP/CAPPING/TUNNELING/ROUTING/ADVISORIES/HOTLINES:
UNTIL 2100    -NY METRO HOTLINE ACTIVATION
AFTER 2300    -WEST COAST HOTLINE ACTIVATION EXPECTED
SYSTEM IMPACT REPORTS (SIRs):
NONE
071337 AND LATER
25/06/07 13:37 DCC.HP</t>
  </si>
  <si>
    <t>Jeremy P | ZNY C1 ï¿½ 06/07/2025 09:38</t>
  </si>
  <si>
    <t>vATCSCC ADVZY 002 DCC 06/07/2025 NY METRO HOTLINE_FYI
EVENT TIME: 07/1400 - 07/2100
CONSTRAINED FACILITIES: ZNY
THE NY METRO HOTLINE IS BEING ACTIVATED TO ADDRESS VOLUME
IN NORTHEAST. THE LOCATION IS THE VATUSA TeamSpeak, NY METRO
HOTLINE, (ts.vatusa.net), PIN: NO PIN. PARTICIPATION IS
RECOMMENDED FOR ZNY/ZDC/ZBW/ZOB. AFFECTED MAJOR
UNDERLYING FACILITIES ARE STRONGLY ENCOURAGED TO ATTEND.
ALL OTHER PARTICIPANTS ARE WELCOME TO JOIN. PLEASE MESSAGE
THE NOM IF YOU HAVE ISSUES OR QUESTIONS.
/HP/
071400 - 072100
25/06/07 14:06</t>
  </si>
  <si>
    <t>Jeremy P | ZNY C1 ï¿½ 06/07/2025 09:58</t>
  </si>
  <si>
    <t>ZDV/ZLA/ZLC/ZMP/ZKC/ZAB</t>
  </si>
  <si>
    <t>vATCSCC ADVZY 001 DCC 06/07/2025 WEST COAST HOTLINE_FYI
EVENT TIME: 06/07/2025 2300 - 06/07/2025 0300
CONSTRAINED FACILITIES: ZDV/ZLA/ZLC/ZMP/ZKC/ZAB
THE WEST COAST HOTLINE IS BEING ACTIVATED TO ADDRESS VOLUME IN ZDV/ZLA/ZLC/ZMP/ZKC/ZAB. 
THE LOCATION IS THE VATUSA TEAMSPEAK, WEST COAST HOTLINE, 
(TS.VATUSA.NET), NO PIN. PARTICIPATION IS MANDATORY FOR ZDV/ZLA/ZLC/ZMP/ZKC/ZAB. 
AFFECTED MAJOR UNDERLYING FACILITIES ARE STRONGLY ENCOURAGED TO 
ATTEND. ALL OTHER PARTICIPANTS ARE WELCOME TO JOIN. PLEASE MESSAGE 
MICHAEL BONAGA IF YOU HAVE ISSUES OR QUESTIONS.
06/07/2025 2300 - 06/07/2025 0300
25/06/07 23:15</t>
  </si>
  <si>
    <t>Michael B | VATUSA5 ï¿½ 06/07/2025 19:15</t>
  </si>
  <si>
    <t>vATCSCC ADVZY 002 DCC 06/07/2025 WEST COAST HOTLINE_FYI
EVENT TIME: 06/07/2025 2300 - 06/07/2025 0300
CONSTRAINED FACILITIES: ZDV/ZLA/ZLC/ZMP/ZKC/ZAB
THE WEST COAST HOTLINE IS NOW TERMINATED. 
06/07/2025 2300 - 06/07/2025 0300
25/06/07 23:15</t>
  </si>
  <si>
    <t>Michael B | VATUSA5 ï¿½ 06/07/2025 22:47</t>
  </si>
  <si>
    <t>vATCSCC ADVZY 001 DCC 06/13/2025 ROUTE RQD /FL
NAME: JFK_TO_DCA
CONSTRAINED AREA: ZNY
REASON: VOLUME / VOLUME
INCLUDE TRAFFIC: KJFK JET DEPARTURES TO KDCA
FACILITIES INCLUDED: JFK
FLIGHT STATUS: ALL_FLIGHTS
VALID: ETD 132300 TO 140300
PROBABILITY OF EXTENSION: LOW
REMARKS: 
ASSOCIATED RESTRICTIONS: SEE NTML FOR RESTRICTIONS
MODIFICATIONS:
ROUTES: 
ORIG       DEST    ROUTE
----       ----    -----
JFK        DCA     &gt;RBV Q430 COPES Q75 MXE&lt; CLIPR3
TMI ID: RRDCC001
132300 - 140300
25/06/13 22:04</t>
  </si>
  <si>
    <t>Alex Y | ZNY I1 ï¿½ 06/13/2025 18:04</t>
  </si>
  <si>
    <t>ZID DEPARTURES TO KDCA/KIAD</t>
  </si>
  <si>
    <t>vATCSCC ADVZY 002 DCC 06/13/2025 ROUTE RQD
NAME: ZID_TO_DCA_IAD
CONSTRAINED AREA: ZID/ZDC
REASON: VOLUME / VOLUME
INCLUDE TRAFFIC: ZID DEPARTURES TO KDCA/KIAD
FACILITIES INCLUDED: ZID
FLIGHT STATUS: ALL_FLIGHTS
VALID: ETD 132300 TO 140300
PROBABILITY OF EXTENSION: LOW
REMARKS: REFERENCE CDR ROUTES
ASSOCIATED RESTRICTIONS: SEE NTML FOR RESTRICTIONS
MODIFICATIONS: 
ROUTES: 
ORIG       DEST    ROUTE
----       ----    -----
IND        DCA     DAWNN1 &gt;IIU Q108 SITTR&lt; TRUPS5
IND        IAD     DAWNN1 &gt;IIU J8 DACOS JARLO&lt; GIBBZ5
CVG        DCA     KENLN6 &gt;SHIPR SITTR&lt; TRUPS5
CVG        IAD     GIPLE7 &gt;JODUB JARLO&lt; GIBBZ5
ZID        DCA     &gt;SITTR&lt; TRUPS5
ZID        IAD     &gt;JARLO&lt; GIBBZ5
TMI ID: RRDCC002
13/2300 - 140300
13/06/25 22:10</t>
  </si>
  <si>
    <t>Matt B | ZJX C3 ï¿½ 06/13/2025 18:10</t>
  </si>
  <si>
    <t>ZDC, ZBW, ZID, ZJX, ZNY, ZOB, ZTL</t>
  </si>
  <si>
    <t>vATCSCC ADVZY 003 DCC 06/13/2025 EAST COAST HOTLINE_FYI
EVENT TIME: 13/2300 - 14/0300
CONSTRAINED FACILITIES: ZDC
THE EAST COAST HOTLINE IS BEING ACTIVATED TO ADDRESS VOLUME IN ZDC.
THE LOCATION IS THE VATUSA TEAMSPEAK, EAST COAST HOTLINE, TS.VATUSA.NET, NO PIN.
PARTICIPATION IS MANDATORY FOR ZDC, ZBW, ZID, ZJX, ZNY, ZOB, ZTL.
AFFECTED MAJOR UNDERLYING FACILITIES ARE STRONGLY ENCOURAGED TO ATTEND.
ALL OTHER PARTICIPANTS ARE WELCOME TO JOIN.
PLEASE MESSAGE THE NOM IF YOU HAVE ISSUES OR QUESTIONS.
132300 - 140300
25/06/13 22:49</t>
  </si>
  <si>
    <t>Alex Y | ZNY I1 ï¿½ 06/13/2025 18:49</t>
  </si>
  <si>
    <t>vATCSCC ADVZY 003 DCC 06/14/2025 EAST COAST HOTLINE_FYI
EVENT TIME: 13/2300 - 14/0300
CONSTRAINED FACILITIES: ZDC
THE EAST COAST HOTLINE IS NOW TERMINATED.
132300 - 140300
25/06/14 02:30</t>
  </si>
  <si>
    <t>Alex Y | ZNY I1 ï¿½ 06/13/2025 22:30</t>
  </si>
  <si>
    <t>ZLA/ZOA/ZLC/ZDV/ZAB/MEXICO</t>
  </si>
  <si>
    <t>vATCSCC ADVZY 004 DCC 06/14/2025 WEST COAST HOTLINE_FYI
EVENT TIME: 06/14/2025 2300 - 06/14/2025 0300
CONSTRAINED FACILITIES: ZLA/ZOA/ZLC/ZDV/ZAB/MEXICO
THE WEST COAST HOTLINE IS BEING ACTIVATED TO ADDRESS VOLUME IN ZLA/ZOA/ZLC/ZDV/ZAB/MEXICO. 
THE LOCATION IS THE VATUSA TEAMSPEAK, WEST COAST HOTLINE, 
(TS.VATUSA.NET), NO PIN. PARTICIPATION IS MANDATORY FOR ZLA/ZOA/ZLC/ZDV/ZAB/MEXICO. 
AFFECTED MAJOR UNDERLYING FACILITIES ARE STRONGLY ENCOURAGED TO 
ATTEND. ALL OTHER PARTICIPANTS ARE WELCOME TO JOIN. PLEASE MESSAGE 
BRODY BAKER IF YOU HAVE ISSUES OR QUESTIONS.
06/14/2025 2300 - 06/14/2025 0300
25/06/14 22:35</t>
  </si>
  <si>
    <t>Michael B | VATUSA5 ï¿½ 06/14/2025 18:36</t>
  </si>
  <si>
    <t>ZMA/ZJX/ZTL/ZDC/PHL DEPARTURES TO KBOS,KPVD,KBDL</t>
  </si>
  <si>
    <t>vATCSCC ADVZY 001 DCC 06/28/2025 ROUTE RQD
NAME: ZMA/ZJX/ZTL/ZDC_DEPARTURES_TO_BOS/PVD/BDL
CONSTRAINED AREA: ZDC/ZNY/ZBW
REASON: VOLUME/VOLUME
INCLUDE TRAFFIC: ZMA/ZJX/ZTL/ZDC/PHL DEPARTURES TO KBOS,KPVD,KBDL
FACILITIES INCLUDED: ZMA/ZJX/ZTL/ZDC/ZNY/ZBW
FLIGHT STATUS: ALL_FLIGHTS
VALID: ETD 271600 TO 280200
PROBABILITY OF EXTENSION: MEDIUM
REMARKS: REROUTE ANY AIRBORNE TRAFFIC AND INTERNAL DEPARTURES VIA THE DESIGNATED ROUTES
ASSOCIATED RESTRICTIONS: SEE NTML FOR RESTRICTIONS
MODIFICATIONS: 
ROUTES: 
ORIG       DEST    ROUTE
----       ----    -----
ZMA (-TPA  BDL     &gt;KPASA DOFFY CAMJO Q109 PANDY Q109 YURCK Q97 PAACK JAMIE CONFR Q481 DPK&lt;DPK3
-PIE -SRQ) BOS     &gt;KPASA DOFFY CAMJO Q99 POLYY DADDS Q87 GEARS BBOBO Q22 RBV Q419 JFK&lt;ROBUC3
           PVD     &gt;KPASA DOFFY CAMJO Q109 DFENC SAWED Q97 ZJAAY Q167 ORCHA JORDN&lt;JORDN2
TPA PIE       BDL     &gt;CAMJO Q109 PANDY Q109 YURCK Q97 PAACK JAMIE CONFR Q481 DPK&lt;DPK3
SRQ           BOS     &gt;CAMJO Q99 POLYY DADDS Q87 GEARS BBOBO Q22 RBV Q419 JFK&lt;ROBUC3
           PVD     &gt;CAMJO Q109 DFENC SAWED Q97 ZJAAY Q167 ORCHA JORDN&lt;JORDN2
ZJX (-MCO  BDL     &gt;ELLDE Q97 PAACK JAMIE CONFR Q481 DPK&lt;DPK3
-JAX)      BOS     &gt;POLYY DADDS Q87 GEARS BBOBO Q22 RBV Q419 JFK&lt;ROBUC3
           PVD     &gt;JOHAR Q109 DFENC SAWED Q97 ZJAAY Q167 ORCHA JORDN&lt;JORDN2
MCO        BDL     FATHE3&gt;VIYAP Q87 JROSS ELLDE Q97 PAACK JAMIE CONFR Q481 DPK&lt;DPK3
           BOS     FATHE3&gt;VIYAP Q69 BLAAN Q99 POLYY DADDS Q87 GEARS BBOBO Q22 RBV Q419 JFK&lt;ROBUC3
           PVD     FATHE3&gt;VIYAP Q87 JROSS JOHAR Q109 DFENC SAWED Q97 ZJAAY Q167 ORCHA JORDN&lt;JORDN2
JAX        BDL     CROSB2&gt;WISPR ELLDE Q97 PAACK JAMIE CONFR Q481 DPK&lt;DPK3
           BOS     CROSB2&gt;WISPR BLAAN Q99 POLYY DADDS Q87 GEARS BBOBO Q22 RBV Q419 JFK&lt;ROBUC3
           PVD     CROSB2&gt;WISPR JOHAR Q109 DFENC SAWED Q97 ZJAAY Q167 ORCHA JORDN&lt;JORDN2
ZTL (-ATL  BDL     &gt;IDDAA Q64 GUILD JAMIE CONFR Q481 DPK&lt;DPK3
-CLT)      BOS     &gt;KIDDO Q22 RBV Q419 JFK&lt;ROBUC3
           PVD     &gt;AHOEY Q54 NUTZE MOXXY SAWED Q97 ZJAAY Q167 ORCHA JORDN&lt;JORDN2
ATL        BDL     PHIIL3&gt;HRTWL Q64 GUILD JAMIE CONFR Q481 DPK&lt;DPK3
           BOS     PLMMR3&gt;BURGG Q22 RBV Q419 JFK&lt;ROBUC3
           PVD     PHIIL3&gt;HRTWL Q54 NUTZE MOXXY SAWED Q97 ZJAAY Q167 ORCHA JORDN&lt;JORDN2
CLT        BDL     KRITR6&gt;FILDS PSK KW45U KW54W JERES J220 BIGEO J49 HNK&lt;STELA1
           BOS     KRITR6&gt;FILDS PSK KW45U KW54W JERES J220 BIGEO J49 HNK PONCT&lt;JFUND2
           PVD     KRITR6&gt;FILDS PSK KW45U KW54W JERES J220 BIGEO J49 HNK&lt;WIPOR3
ZDC (-BWI  BDL     &gt;ZIGGI Q481 DPK&lt;DPK3
-DCA -IAD  BOS     &gt;BRAND Q22 RBV Q419 JFK&lt;ROBUC3
-RDU)      PVD     &gt;TOPRR Q167 ORCHA JORDN&lt;JORDN2
BWI        BDL     CONLE5&gt;SCOOB JAMIE CONFR Q481 DPK&lt;DPK3
           BOS     DUKPN1&gt;BROSS Q419 JFK&lt;ROBUC3
           PVD     CONLE5&gt;SCOOB SAWED Q97 ZJAAY Q167 ORCHA JORDN&lt;JORDN2
DCA        BDL     AMEEE1&gt;SCOOB JAMIE CONFR Q481 DPK&lt;DPK3
           BOS     SOOKI5&gt;SWANN BROSS Q419 JFK&lt;ROBUC3
           PVD     AMEEE1&gt;SCOOB SAWED Q97 ZJAAY Q167 ORCHA JORDN&lt;JORDN2
IAD        BDL     JERES2&gt;JERES J220 BIGEO J49 HNK&lt;STELA1
           BOS     JCOBY4&gt;SWANN BROSS Q419 JFK&lt;ROBUC3
           PVD     JCOBY4&gt;SCOOB SAWED Q97 ZJAAY Q167 ORCHA JORDN&lt;JORDN2
RDU        BDL     HURIC4&gt;FEBEL GUILD JAMIE CONFR Q481 DPK&lt;DPK3
           BOS     BEXGO5&gt;BOUSY GEARS BBOBO Q22 RBV Q419 JFK&lt;ROBUC3
           PVD     HURIC4&gt;FEBEL GUILD SAWED Q97 ZJAAY Q167 ORCHA JORDN&lt;JORDN2
PHL        BDL     &gt;DITCH T416 CYN ZIGGI Q481 DPK&lt;DPK3
           BOS     &gt;DITCH HNNAH MERIT&lt;ROBUC3
           PVD     &gt;DITCH T416 DRIFT MANTA EMJAY Q167 ORCHA JORDN&lt;JORDN2
TMI ID: RRDCC001
271600 - 280200
25/06/27 18:20
Daniel G | ZBW I1
 ï¿½ 06/28/2025 20:09</t>
  </si>
  <si>
    <t>Cameron P | ZBW EC ï¿½ 06/28/2025 14:20</t>
  </si>
  <si>
    <t>ZQM, ZBW</t>
  </si>
  <si>
    <t>vATCSCC ADVZY 002 PVD/ZBW 06/28/2025 CDM GROUND STOP
CTL ELEMENT: PVD
ELEMENT TYPE: APT
ADL TIME: 0000
GROUND STOP PERIOD: 28/0015Z - 28/0230Z
DEP FACILITIES INCLUDED: ZQM, ZBW
PREVIOUS TOTAL, MAXIMUM, AVERAGE DELAYS: 0 / 0 / 0
NEW TOTAL, MAXIMUM, AVERAGE DELAYS: 
PROBABILITY OF EXTENSION: LOW
IMPACTING CONDITION: VOLUME / VOLUME
COMMENTS: 
270015 - 270230
28/06/25 00:09
Daniel G | ZBW I1
 ï¿½ 06/28/2025 20:25</t>
  </si>
  <si>
    <t>ZNY, ZUL</t>
  </si>
  <si>
    <t>vATCSCC ADVZY 003 PVD/ZBW 06/28/2025 CDM GROUND STOP
CTL ELEMENT: PVD
ELEMENT TYPE: APT
ADL TIME: 0000
GROUND STOP PERIOD: 28/0030Z - 28/0130Z
DEP FACILITIES INCLUDED: ZNY, ZUL
PREVIOUS TOTAL, MAXIMUM, AVERAGE DELAYS: 0 / 0 / 0
NEW TOTAL, MAXIMUM, AVERAGE DELAYS: 
PROBABILITY OF EXTENSION: MEDIUM
IMPACTING CONDITION: VOLUME / VOLUME
COMMENTS: 
270030 - 270130
28/06/25 00:24
Daniel G | ZBW I1
 ï¿½ 06/28/2025 20:37</t>
  </si>
  <si>
    <t>vATCSCC ADVZY 004 PVD/ZBW 06/28/2025 CDM GROUND STOP
CTL ELEMENT: PVD
ELEMENT TYPE: APT
ADL TIME: 0000
GROUND STOP PERIOD: 28/0040Z - 28/0130Z
DEP FACILITIES INCLUDED: ZOB
PREVIOUS TOTAL, MAXIMUM, AVERAGE DELAYS: 0 / 0 / 0
NEW TOTAL, MAXIMUM, AVERAGE DELAYS: 
PROBABILITY OF EXTENSION: MEDIUM
IMPACTING CONDITION: VOLUME / VOLUME
COMMENTS: 
270040 - 270130
28/06/25 00:36
Daniel G | ZBW I1
 ï¿½ 06/28/2025 21:21</t>
  </si>
  <si>
    <t>ZOB, ZQM, ZUL, ZNY</t>
  </si>
  <si>
    <t>vATCSCC ADVZY 005 PVD/ZBW 06/28/2025 CDM GROUND STOP
CTL ELEMENT: PVD
ELEMENT TYPE: APT
ADL TIME: 0045
GROUND STOP PERIOD: 28/0130Z - 28/0300Z
DEP FACILITIES INCLUDED: ZOB, ZQM, ZUL, ZNY
PREVIOUS TOTAL, MAXIMUM, AVERAGE DELAYS: 0 / 60 / 60
NEW TOTAL, MAXIMUM, AVERAGE DELAYS: 0 / 75 / 60
PROBABILITY OF EXTENSION: LOW
IMPACTING CONDITION: VOLUME / VOLUME
COMMENTS: 
270130 - 27020
28/06/25 01:21
Daniel G | ZBW I1
 ï¿½ 06/28/2025 21:43</t>
  </si>
  <si>
    <t>ZAU,ZKC,ZOB,ZTL,ZME, ZDC</t>
  </si>
  <si>
    <t>vATCSCC ADVZY 001 DCC 07/03/2025 CHICAGO HOTLINE_FYI
EVENT TIME: 03/2357 - 04/0245
CONSTRAINED FACILITIES: ZID
THE CHICAGO HOTLINE IS BEING ACTIVATED TO ADDRESS VOLUME IN ZID. 
THE LOCATION IS THE VATUSA TEAMSPEAK, CHICAGO HOTLINE, 
(TS.VATUSA.NET), NO PIN. PARTICIPATION IS RECOMMENDED FOR ZAU,ZKC,ZOB,ZTL,ZME, ZDC. 
AFFECTED MAJOR UNDERLYING FACILITIES ARE STRONGLY ENCOURAGED TO 
ATTEND. ALL OTHER PARTICIPANTS ARE WELCOME TO JOIN. PLEASE MESSAGE 
MB IF YOU HAVE ISSUES OR QUESTIONS.
032357 - 040245
25/07/03 23:57</t>
  </si>
  <si>
    <t>Matt B | ZJX C3 ï¿½ 07/03/2025 19:58</t>
  </si>
  <si>
    <t>vATCSCC ADVZY 002 DCC 07/03/2025 CHICAGO HOTLINE_FYI
EVENT TIME: 03/2357 - 04/0245
CONSTRAINED FACILITIES: ZID
THE CHICAGO HOTLINE IS NOW TERMINATED. 
032357 - 040245
25/07/03 23:57</t>
  </si>
  <si>
    <t>Matt B | ZJX C3 ï¿½ 07/03/2025 22:45</t>
  </si>
  <si>
    <t>ZMA/ZJX/ZHU</t>
  </si>
  <si>
    <t>Michael B | VATUSA5 ï¿½ 07/05/2025 18:52</t>
  </si>
  <si>
    <t>Michael B | VATUSA5 ï¿½ 07/05/2025 21:51</t>
  </si>
  <si>
    <t>ZSE/ZOA/ZLA/ZLC/ZVR</t>
  </si>
  <si>
    <t>Michael B | VATUSA5 ï¿½ 07/12/2025 18:52</t>
  </si>
  <si>
    <t>ZOA, ZLC</t>
  </si>
  <si>
    <t>Dean V | ZHU EC ï¿½ 07/12/2025 20:14</t>
  </si>
  <si>
    <t>Michael B | VATUSA5 ï¿½ 07/12/2025 22:38</t>
  </si>
  <si>
    <t>ALL ZJX, ZFW</t>
  </si>
  <si>
    <t>vATCSCC ADVZY 001 DCC 07/18/2025 ROUTE RQD /FL
NAME: ZJX_ZFW_TO_MSY
CONSTRAINED AREA: ZHU
REASON: VOLUME / VOLUME
INCLUDE TRAFFIC: ALL ZJX, ZFW
FACILITIES INCLUDED: ZJX, ZFW
FLIGHT STATUS: ALL_FLIGHTS
VALID: ETD 182300 TO 190300
PROBABILITY OF EXTENSION: LOW
REMARKS: 
ASSOCIATED RESTRICTIONS: SEE NTML FOR RESTRICTIONS
MODIFICATIONS:
ROUTES: 
ORIG       DEST    ROUTE
----       ----    -----
ZJX       MSY     Y280 &gt;REDFN Q105 HRV&lt; 
ZFW       MSY     &gt;SWEUP LSU AWDAD&lt; AWDAD1
TMI ID: RRDCC001
182300 - 190300
25/06/18 23:00</t>
  </si>
  <si>
    <t>Dean V | ZHU EC ï¿½ 07/18/2025 19:00</t>
  </si>
  <si>
    <t>ZME/ZTL/ZHU/ZFW/ZDC/ZJX</t>
  </si>
  <si>
    <t>Michael B | VATUSA5 ï¿½ 07/18/2025 19:03</t>
  </si>
  <si>
    <t>KMEM DEPARTURES TO KCLT</t>
  </si>
  <si>
    <t>vATCSCC ADVZY 003 DCC 07/19/2025 ROUTE RQD
NAME: MEM_CLT ROUTE 2
CONSTRAINED AREA: ZTL
REASON: VOLUME / VOLUME
INCLUDE TRAFFIC: KMEM DEPARTURES TO KCLT
FACILITIES INCLUDED: ALL_FLIGHTS
FLIGHT STATUS: 
VALID: NONE
PROBABILITY OF EXTENSION: NONE
REMARKS: NONE
ASSOCIATED RESTRICTIONS: 
MODIFICATIONS: 
ROUTES:
ORIG            DEST            ROUTE
----            ----            ----
KMEM            KCLT             &gt;ACKEE TAZZA&lt; FILPZ4            
EFFECTIVE TIME: 190030 - 190300
SIGNATURE: 25/07/19 00:41</t>
  </si>
  <si>
    <t>Michael B | VATUSA5 ï¿½ 07/18/2025 20:41</t>
  </si>
  <si>
    <t>vATCSCC ADVZY 003 DCC 07/19/2025 ATLANTA HOTLINE_FYI
EVENT TIME: 7/18/2025 2300 - 7/18/2025 0300
CONSTRAINED FACILITIES: ZME/ZTL/ZHU/ZFW/ZDC/ZJX
THE ATLANTA HOTLINE IS NOW TERMINATED. 
7/18/2025 2300 - 7/18/2025 0300
25/07/19 00:41</t>
  </si>
  <si>
    <t>Michael B | VATUSA5 ï¿½ 07/18/2025 20:49</t>
  </si>
  <si>
    <t>ZAU/ZMP/ZKC/ZLC/ZDV</t>
  </si>
  <si>
    <t>vATCSCC ADVZY 001 DCC 07/19/2025 CHICAGO HOTLINE_FYI
EVENT TIME: 7/19/2025 2300 - 7/20/2025 0300
CONSTRAINED FACILITIES: ZMP
THE CHICAGO HOTLINE IS BEING ACTIVATED TO ADDRESS VOLUME IN ZAU/ZMP/ZKC/ZLC/ZDV.
THE LOCATION IS THE VATUSA TEAMSPEAK, CHICAGO HOTLINE, 
(TS.VATUSA.NET), NO PIN. PARTICIPATION IS MANDATORY FOR ZAU/ZMP/ZKC/ZLC/ZDV. 
AFFECTED MAJOR UNDERLYING FACILITIES ARE STRONGLY ENCOURAGED TO 
ATTEND. ALL OTHER PARTICIPANTS ARE WELCOME TO JOIN. PLEASE MESSAGE 
DEAN VARSANO IF YOU HAVE ISSUES OR QUESTIONS.
7/19/2025 2300 - 7/20/2025 0300
25/07/19 22:59</t>
  </si>
  <si>
    <t>Dean V | ZHU EC ï¿½ 07/19/2025 18:59</t>
  </si>
  <si>
    <t>vATCSCC ADVZY 003 DCC 07/19/2025 CHICAGO HOTLINE_FYI
EVENT TIME: 7/19/2025 2300 - 7/20/2025 0300
CONSTRAINED FACILITIES: ZMP/ZAU/ZDV/ZKC
THE CHICAGO HOTLINE IS NOW TERMINATED. 
7/19/2025 2300 - 7/20/2025 0300
25/07/20 02:10</t>
  </si>
  <si>
    <t>Dean V | ZHU EC ï¿½ 07/19/2025 22:10</t>
  </si>
  <si>
    <t>ZTL/ZDC/ZJX/ZHU/ZME/ZID</t>
  </si>
  <si>
    <t>Michael B | VATUSA5 ï¿½ 07/26/2025 17:28</t>
  </si>
  <si>
    <t>vATCSCC ADVZY 002 DCC 07/26/2025
ALTERNATE ADVISORY: VZTL DIRECT PHONE NUMBER IS NOW AVALIBALE, TO DIRECTLY CONTACT THE OMIC/OS/CIC, PLEASE CALL 770-203-1655.  THIS IS A REAL PHONE NUMBER TO THE SUP DESK HERE AT ZTL LIVE, DO NOT ABUSE IT. THANK YOU</t>
  </si>
  <si>
    <t>Michael B | VATUSA5 ï¿½ 07/26/2025 17:59</t>
  </si>
  <si>
    <t>vATCSCC ADVZY 001 DCC 07/28/2025 ATLANTA HOTLINE_FYI
EVENT TIME: 7/26/2025 2200 - 7/26/2025 0300
CONSTRAINED FACILITIES: ZTL/ZDC/ZJX/ZHU/ZME/ZID
THE ATLANTA HOTLINE IS NOW TERMINATED. 
7/26/2025 2200 - 7/26/2025 0300
25/07/27 04:00</t>
  </si>
  <si>
    <t>Michael B | VATUSA5 ï¿½ 07/28/2025 00:01</t>
  </si>
  <si>
    <t>ZTL/ZAB/ZJX/ZHU/ZAB/ZME/ZMA</t>
  </si>
  <si>
    <t>vATCSCC ADVZY 001 DCC 08/01/2025 TEXAS HOTLINE_FYI
EVENT TIME: 08/01/2025 2300 - 08/02/2025 0300
CONSTRAINED FACILITIES: ZTL/ZDC/ZJX/ZHU/ZME/ZID
THE TEXAS HOTLINE IS BEING ACTIVATED TO ADDRESS VOLUME IN ZTL/ZAB/ZJX/ZHU/ZAB/ZME/ZMA. 
THE LOCATION IS THE VATUSA TEAMSPEAK, TEXAS HOTLINE, 
(TS.VATUSA.NET), NO PIN. PARTICIPATION IS MANDATORY FOR ZTL/ZAB/ZJX/ZHU/ZAB/ZME/ZMA.
AFFECTED MAJOR UNDERLYING FACILITIES ARE STRONGLY ENCOURAGED TO 
ATTEND. ALL OTHER PARTICIPANTS ARE WELCOME TO JOIN.
08/01/2025 2300 - 08/02/2025 0300
08/01/25 2253</t>
  </si>
  <si>
    <t>Simon R | ZJX C1 ï¿½ 08/01/2025 18:53</t>
  </si>
  <si>
    <t>vATCSCC ADVZY 002 DCC 08/01/2025 TEXAS HOTLINE_FYI
EVENT TIME: 8/01/2025 2300 - 8/2/2025 0300
CONSTRAINED FACILITIES: ZTL/ZAB/ZJX/ZHU/ZAB/ZME/ZMA.
THE TEXAS HOTLINE IS NOW TERMINATED. 
8/01/2025 2300 - 8/02/2025 0300
08/02/25 03:05</t>
  </si>
  <si>
    <t>Simon R | ZJX C1 ï¿½ 08/01/2025 23:05</t>
  </si>
  <si>
    <t>ZOA/ZSE/ZLA/ZLC</t>
  </si>
  <si>
    <t>Michael B | VATUSA5 ï¿½ 08/02/2025 18:18</t>
  </si>
  <si>
    <t>vATCSCC ADVZY 001 SFO/ZOA 08/02/2025 CDM GROUND STOP
CTL ELEMENT: SFO
ELEMENT TYPE: APT
ADL TIME: 2313Z
GROUND STOP PERIOD: 02/2313Z - 02/2348Z
CUMULATIVE PROGRAM PERIOD: 02/2313Z - 02/2348Z
FLT INCL: (MANUAL) - LAS
ADDITIONAL DEP FACILITIES INCLUDED: 
PREVIOUS TOTAL, MAXIMUM, AVERAGE DELAYS: 0/0/0
NEW TOTAL, MAXIMUM, AVERAGE DELAYS: 360/30/15
PROBABILITY OF EXTENSION: LOW
IMPACTING CONDITION: VOLUME / VOLUME
COMMENTS: LAS DEPS ONLY
022313 - 022348
25/08/02 23:16</t>
  </si>
  <si>
    <t>Brody B | ZLA EC ï¿½ 08/02/2025 19:09</t>
  </si>
  <si>
    <t>vATCSCC ADVZY 002 SFO/ZOA 08/02/2025 CDM GROUND STOP
CTL ELEMENT: SFO
ELEMENT TYPE: APT
ADL TIME: 2313Z
GROUND STOP PERIOD: 02/2313Z - 02/2358Z
CUMULATIVE PROGRAM PERIOD: 02/2313Z - 02/2358Z
FLT INCL: (MANUAL) - PDX, SLC
PROBABILITY OF EXTENSION: LOW
IMPACTING CONDITION: VOLUME / VOLUME
COMMENTS: PDX, SLC DEPS ONLY
022313 - 022348
25/08/02 23:16</t>
  </si>
  <si>
    <t>Ameya N | ZSE TA ï¿½ 08/02/2025 19:20</t>
  </si>
  <si>
    <t>vATCSCC ADVZY 004 SFO/ZOA 08/02/2025 CDM GS CNX
CTL ELEMENT: SFO
ELEMENT TYPE: APT
ADL TIME: 2046Z
GS CNX PERIOD: 02/2313 - 02/2348
COMMENTS: CNX FOR PDX ONLY
022313 - 022348
25/08/02 23:48</t>
  </si>
  <si>
    <t>Ameya N | ZSE TA ï¿½ 08/02/2025 19:49</t>
  </si>
  <si>
    <t>(Manual) LAX, SAN, BUR, SNA, ONT</t>
  </si>
  <si>
    <t>vATCSCC ADVZY 005 SFO/ZOA 08/03/2025 CDM GROUND STOP
CTL ELEMENT: SFO
ELEMENT TYPE: APT
ADL TIME: 0041Z
GROUND STOP PERIOD: 03/0009Z - 03/0105Z
DEP FACILITIES INCLUDED: (Manual) LAX, SAN, BUR, SNA, ONT
PROBABILITY OF EXTENSION: MODERATE
IMPACTING CONDITION: VOLUME / VOLUME
COMMENTS: LAX, SAN, BUR, SNA, ONT DEPS ONLY
030009 - 030105
25/08/03 00:41</t>
  </si>
  <si>
    <t>Brody B | ZLA EC ï¿½ 08/02/2025 20:41</t>
  </si>
  <si>
    <t>vATCSCC ADVZY 006 SFO/ZOA 08/03/2025 CDM GROUND STOP
CTL ELEMENT: SFO
ELEMENT TYPE: APT
ADL TIME: 2313Z
GROUND STOP PERIOD: 03/0107Z - 03/0145Z
CUMULATIVE PROGRAM PERIOD: 03/0107Z - 03/0145Z
FLT INCL: ZSE, ZLC, ZLA
PROBABILITY OF EXTENSION: HIGH
IMPACTING CONDITION: VOLUME / VOLUME
COMMENTS: 
030107 - 030145
25/08/03 01:08</t>
  </si>
  <si>
    <t>Ameya N | ZSE TA ï¿½ 08/02/2025 21:09</t>
  </si>
  <si>
    <t>vATCSCC ADVZY 007 SFO/ZOA 08/03/2025 CDM GROUND STOP
CTL ELEMENT: SFO
ELEMENT TYPE: APT
ADL TIME: 0134
GROUND STOP PERIOD: 03/0134Z - 03/0200Z
CUMULATIVE PROGRAM PERIOD: 03/0134Z - 03/0200Z
FLT INCL: ZSE, ZLC, ZLA
PROBABILITY OF EXTENSION: MED
IMPACTING CONDITION: VOLUME / VOLUME
COMMENTS: 
030134 - 030200
25/08/03 01:34</t>
  </si>
  <si>
    <t>Ameya N | ZSE TA ï¿½ 08/02/2025 21:36</t>
  </si>
  <si>
    <t>Michael B | VATUSA5 ï¿½ 08/02/2025 23:25</t>
  </si>
  <si>
    <t>ZBW/ZNY/ZDC/ZOB</t>
  </si>
  <si>
    <t>vATCSCC ADVZY 001 DCC 08/09/2025 EAST COAST HOTLINE_FYI
EVENT TIME: 08/09/2025 2300 - 08/09/2025 0300
CONSTRAINED FACILITIES: ZBW/ZNY/ZDC/ZOB
THE EAST COAST HOTLINE IS BEING ACTIVATED TO ADDRESS VOLUME IN ZBW/ZNY/ZDC/ZOB. 
THE LOCATION IS THE VATUSA TEAMSPEAK, EAST COAST HOTLINE, 
(TS.VATUSA.NET), NO PIN. PARTICIPATION IS MANDATORY FOR ZBW/ZNY/ZDC/ZOB. 
AFFECTED MAJOR UNDERLYING FACILITIES ARE STRONGLY ENCOURAGED TO 
ATTEND. ALL OTHER PARTICIPANTS ARE WELCOME TO JOIN. PLEASE MESSAGE 
CAMERON PETERSON IF YOU HAVE ISSUES OR QUESTIONS.
08/09/2025 2300 - 08/09/2025 0300
25/08/09 14:51</t>
  </si>
  <si>
    <t>Michael B | VATUSA5 ï¿½ 08/09/2025 10:51</t>
  </si>
  <si>
    <t>(Tier1) ZOB/ZDC/ZNY/ZQM/ZUL/ZYZ</t>
  </si>
  <si>
    <t>vATCSCC ADVZY 002 ZBW/BOS 08/09/2025 CDM GROUND STOP
CTL ELEMENT: BOS
ELEMENT TYPE: APT
ADL TIME: 
GROUND STOP PERIOD: 09/2015Z - 09/2100Z
DEP FACILITIES INCLUDED: (Tier1) ZOB/ZDC/ZNY/ZQM/ZUL/ZYZ
PROBABILITY OF EXTENSION: MEDIUM
IMPACTING CONDITION: VOLUME/VOLUME
COMMENTS: 
092015 - 092100
25/08/09 20:18</t>
  </si>
  <si>
    <t>Cameron P | ZBW EC ï¿½ 08/09/2025 16:18</t>
  </si>
  <si>
    <t>vATCSCC ADVZY 003 DCC 08/09/2025 EAST COAST HOTLINE_FYI
EVENT TIME: 08/09/2025 2300 - 08/09/2025 0300
CONSTRAINED FACILITIES: ZBW/ZNY/ZDC/ZOB
THE EAST COAST HOTLINE IS NOW TERMINATED. USAGE IS STILL ALLOWED IF NEEDED.
08/09/2025 2300 - 08/09/2025 0300
25/08/09 14:51</t>
  </si>
  <si>
    <t>Michael B | VATUSA5 ï¿½ 08/09/2025 16:59</t>
  </si>
  <si>
    <t>ZME/ZTL/ZID/ZKC/ZFW/ZHU</t>
  </si>
  <si>
    <t>vATCSCC ADVZY 001 DCC 08/09/2025 ATLANTA HOTLINE_FYI
EVENT TIME: 08/09/2025 2100 - 08/09/2025 0300
CONSTRAINED FACILITIES: ZME/ZTL/ZID/ZKC/ZFW/ZHU
THE ATLANTA HOTLINE IS BEING ACTIVATED TO ADDRESS VOLUME IN ZME/ZTL/ZID/ZKC/ZFW/ZHU. 
THE LOCATION IS THE VATUSA TEAMSPEAK, ATLANTA HOTLINE, 
(TS.VATUSA.NET), NO PIN. PARTICIPATION IS MANDATORY FOR ZME/ZTL/ZID/ZKC/ZFW/ZHU. 
AFFECTED MAJOR UNDERLYING FACILITIES ARE STRONGLY ENCOURAGED TO 
ATTEND. ALL OTHER PARTICIPANTS ARE WELCOME TO JOIN. PLEASE MESSAGE 
ERIC SMITH IF YOU HAVE ISSUES OR QUESTIONS.
08/09/2025 2100 - 08/09/2025 0300
25/08/09 21:01</t>
  </si>
  <si>
    <t>ZOA/ZSE/ZLC/ZLA/CYVR</t>
  </si>
  <si>
    <t>vATCSCC ADVZY 001 DCC 08/15/2025 WEST COAST HOTLINE_FYI
EVENT TIME: 08/15/2025 2300 - 08/15/2025 0300
CONSTRAINED FACILITIES: ZOA/ZSE/ZLC/ZLA/CYVR
THE WEST COAST HOTLINE IS BEING ACTIVATED TO ADDRESS VOLUME IN ZOA/ZSE/ZLC/ZLA/CYVR. 
THE LOCATION IS THE VATUSA TEAMSPEAK, WEST COAST HOTLINE, 
(TS.VATUSA.NET), NO PIN. PARTICIPATION IS MANDATORY FOR ZOA/ZSE/ZLC/ZLA/CYVR. 
AFFECTED MAJOR UNDERLYING FACILITIES ARE STRONGLY ENCOURAGED TO 
ATTEND. ALL OTHER PARTICIPANTS ARE WELCOME TO JOIN. PLEASE MESSAGE 
DEAN VARSANO IF YOU HAVE ISSUES OR QUESTIONS.
08/15/2025 2300 - 08/15/2025 0300
25/08/15 22:45</t>
  </si>
  <si>
    <t>Michael B | VATUSA5 ï¿½ 08/15/2025 18:46</t>
  </si>
  <si>
    <t>vATCSCC ADVZY 001 DCC 08/15/2025 WEST COAST HOTLINE_FYI
EVENT TIME: 08/15/2025 2300 - 08/15/2025 0300
CONSTRAINED FACILITIES: ZOA/ZSE/ZLC/ZLA/CYVR
THE WEST COAST HOTLINE IS NOW TERMINATED. 
08/15/2025 2300 - 08/15/2025 0300
25/08/15 22:45
David E | ZTL SUP
 ï¿½ 08/16/2025 14:34</t>
  </si>
  <si>
    <t>Michael B | VATUSA5 ï¿½ 08/15/2025 23:01</t>
  </si>
  <si>
    <t>ZJX TRAFFIC DESTINED TO CLT</t>
  </si>
  <si>
    <t>vATCSCC ADVZY 002 DCC 08/16/2025 ROUTE RQD
NAME: CLT_NO_BANKR_PARTIAL
CONSTRAINED AREA: ZJX
REASON: WX/THUNDERSTORMS
INCLUDE TRAFFIC: ZJX TRAFFIC DESTINED TO CLT
FACILITIES INCLUDED: ZJX
FLIGHT STATUS: ALL_FLIGHTS
VALID: 161830 - 162000
PROBABILITY OF EXTENSION: LOW
REMARKS: 
ASSOCIATED RESTRICTIONS: 
MODIFICATIONS: 
ROUTES:
ORIG            DEST            ROUTE
----            ----            ----
ZJX             CLT         &gt;BESTT&lt; JONZE5            
TMI ID: RRDCC001
EFFECTIVE TIME: 8/16/2025 18:30
SIGNATURE: 25/08/16 18:34</t>
  </si>
  <si>
    <t>vATCSCC ADVZY 003 DCC 08/15/2025 DC METRO HOTLINE_FYI
EVENT TIME: 08/16/2025 2030 - 08/16/2025 TBD
CONSTRAINED FACILITIES: ZNY/ZDC/ZOB/ZBW
THE DC METRO HOTLINE IS BEING ACTIVATED TO ADDRESS VOLUME IN ZNY/ZOB/ZDC/ZBW. 
THE LOCATION IS THE VATUSA TEAMSPEAK, DC METRO HOTLINE, 
(TS.VATUSA.NET), NO PIN. PARTICIPATION IS MANDATORY FOR ZNY/ZOB/ZDC/ZBW. 
AFFECTED MAJOR UNDERLYING FACILITIES ARE STRONGLY ENCOURAGED TO 
ATTEND. ALL OTHER PARTICIPANTS ARE WELCOME TO JOIN. PLEASE MESSAGE 
Simon Ramirez IF YOU HAVE ISSUES OR QUESTIONS.
08/16/2025 2030 - 08/16/2025 TBD
25/08/16 20:31</t>
  </si>
  <si>
    <t>Simon R | ZJX C1 ï¿½ 08/16/2025 16:31</t>
  </si>
  <si>
    <t>(Tier1/2) ZNY/ZOB/ZDC/ZBW/ZYZ/ZTL</t>
  </si>
  <si>
    <t>vATCSCC ADVZY 004 ZNY/EWR 08/16/2025 CDM GROUND STOP
CTL ELEMENT: EWR
ELEMENT TYPE: APT
ADL TIME: +30
GROUND STOP PERIOD: 09/2110Z - 09/2140Z
DEP FACILITIES INCLUDED: (Tier1/2) ZNY/ZOB/ZDC/ZBW/ZYZ/ZTL
PROBABILITY OF EXTENSION: MEDIUM
IMPACTING CONDITION: VOLUME/VOLUME
COMMENTS: 
0162110 - 162140
25/08/16 21:11</t>
  </si>
  <si>
    <t>Simon R | ZJX C1 ï¿½ 08/16/2025 17:11</t>
  </si>
  <si>
    <t>vATCSCC ADVZY 005 ZNY/EWR 08/16/2025 CDM GROUND STOP
CTL ELEMENT: EWR
ELEMENT TYPE: APT
ADL TIME: +45
GROUND STOP PERIOD: 09/2110Z - 09/2300Z
DEP FACILITIES INCLUDED: (Tier1/2) ZNY/ZOB/ZDC/ZBW/ZYZ/ZTL
PROBABILITY OF EXTENSION: LOW
IMPACTING CONDITION: VOLUME/VOLUME
COMMENTS: ALTERNATES RECOMMENDED: JFK
0162110 - 162300
25/08/16 21:40</t>
  </si>
  <si>
    <t>Simon R | ZJX C1 ï¿½ 08/16/2025 17:40</t>
  </si>
  <si>
    <t>vATCSCC ADVZY 001 DCC 08/17/2025 NY METRO HOTLINE_FYI
EVENT TIME: 08/16/2025 2030 - 08/17/2025 0203
CONSTRAINED FACILITIES: ZNY/ZOB/ZDC/ZBW.
THE NY METRO HOTLINE IS NOW TERMINATED. 
08/16/2025 2030 - 08/17/2025 0203
25/08/17 02:04</t>
  </si>
  <si>
    <t>Simon R | ZJX C1 ï¿½ 08/16/2025 22:04</t>
  </si>
  <si>
    <t>ZOB/ZAU/ZNY/ZBW/ZID</t>
  </si>
  <si>
    <t>vATCSCC ADVZY 001 DCC 08/23/2025 CHICAGO HOTLINE_FYI
EVENT TIME: 08/22/2025 2300 - 08/23/2025 0400
CONSTRAINED FACILITIES: ZOB/ZAU/ZNY/ZBW/ZID
THE DC METRO HOTLINE IS BEING ACTIVATED TO ADDRESS VOLUME IN ZOB/ZAU/ZNY/ZBW/ZID. 
THE LOCATION IS THE VATUSA TEAMSPEAK, CHICAGO HOTLINE, 
(TS.VATUSA.NET), NO PIN. PARTICIPATION IS MANDATORY FOR ZOB/ZAU/ZNY/ZBW/ZID. 
AFFECTED MAJOR UNDERLYING FACILITIES ARE STRONGLY ENCOURAGED TO 
ATTEND. ALL OTHER PARTICIPANTS ARE WELCOME TO JOIN. PLEASE MESSAGE 
DEAN VARSANO OR JACE MARTIN IF YOU HAVE ISSUES OR QUESTIONS.
08/22/2025 2300 - 08/23/2025 0400
25/08/23 23:40</t>
  </si>
  <si>
    <t>Jace M | ZHU C1 ï¿½ 08/22/2025 19:40</t>
  </si>
  <si>
    <t>HCF/ZOA</t>
  </si>
  <si>
    <t>vATCSCC ADVZY 001 DCC 08/30/2025 WEST COAST HOTLINE_FYI
EVENT TIME: 08/30/2025 2300 - 08/30/2025 0300
CONSTRAINED FACILITIES: HCF/ZOA
THE WEST COAST HOTLINE IS BEING ACTIVATED TO ADDRESS VOLUME IN HCF/ZOA. 
THE LOCATION IS THE VATUSA TEAMSPEAK, WEST COAST HOTLINE, 
(TS.VATUSA.NET), NO PIN. PARTICIPATION IS RECOMMENDED FOR HCF/ZOA. 
AFFECTED MAJOR UNDERLYING FACILITIES ARE STRONGLY ENCOURAGED TO 
ATTEND. ALL OTHER PARTICIPANTS ARE WELCOME TO JOIN. PLEASE MESSAGE 
WESLEY WONG IF YOU HAVE ISSUES OR QUESTIONS.
08/30/2025 2300 - 08/30/2025 0300
25/08/30 23:06</t>
  </si>
  <si>
    <t>Michael B | VATUSA5 ï¿½ 08/30/2025 19:07</t>
  </si>
  <si>
    <t>vATCSCC ADVZY 002 DCC 08/31/2025 WEST COAST HOTLINE_FYI
EVENT TIME: 08/30/2025 2300 - 08/30/2025 0300
CONSTRAINED FACILITIES: HCF/ZOA
THE WEST COAST HOTLINE IS NOW TERMINATED. 
08/30/2025 2300 - 08/30/2025 0300
25/08/31 04:04</t>
  </si>
  <si>
    <t>Michael B | VATUSA5 ï¿½ 08/31/2025 00:05</t>
  </si>
  <si>
    <t>ZOA/ZLA/ZLC/ZDV/ZAB</t>
  </si>
  <si>
    <t>vATCSCC ADVZY 001 DCC 09/12/2025 WEST COAST HOTLINE_FYI
EVENT TIME: 09/12/2025 2300 - 09/12/2025 0300
CONSTRAINED FACILITIES: ZOA/ZLA/ZLC/ZDV/ZAB
THE WEST COAST HOTLINE IS BEING ACTIVATED TO ADDRESS VOLUME IN ZOA/ZLA/ZLC/ZDV/ZAB. 
THE LOCATION IS THE VATUSA TEAMSPEAK, WEST COAST HOTLINE, 
(TS.VATUSA.NET), NO PIN. PARTICIPATION IS MANDATORY FOR ZOA/ZLA/ZLC/ZDV/ZAB. 
AFFECTED MAJOR UNDERLYING FACILITIES ARE STRONGLY ENCOURAGED TO 
ATTEND. ALL OTHER PARTICIPANTS ARE WELCOME TO JOIN. PLEASE MESSAGE 
TIMOTHY MAKAROV IF YOU HAVE ISSUES OR QUESTIONS.
09/12/2025 2300 - 09/12/2025 0300
25/09/12 22:40</t>
  </si>
  <si>
    <t>Michael B | VATUSA5 ï¿½ 09/12/2025 18:42</t>
  </si>
  <si>
    <t>vATCSCC ADVZY 001 DCC 09/13/2025 WEST COAST HOTLINE_FYI
EVENT TIME: 09/12/2025 2300 - 09/12/2025 0300
CONSTRAINED FACILITIES: ZOA/ZLA/ZLC/ZDV/ZAB
THE WEST COAST HOTLINE IS NOW TERMINATED. 
09/12/2025 2300 - 09/12/2025 0300
25/09/13 02:05</t>
  </si>
  <si>
    <t>Michael B | VATUSA5 ï¿½ 09/12/2025 22:05</t>
  </si>
  <si>
    <t>vATCSCC ADVZY 001 DCC 09/19/2025 TEXAS HOTLINE_FYI
EVENT TIME: 19/2324 - 20/0300
CONSTRAINED FACILITIES: ZFW
THE TEXAS HOTLINE IS BEING ACTIVATED TO ADDRESS VOLUME IN ZFW. 
THE LOCATION IS THE VATUSA TEAMSPEAK, TEXAS HOTLINE, 
(TS.VATUSA.NET), NO PIN. PARTICIPATION IS MANDATORY FOR ZHU/ZFW/ZME/ZKC/ZAB. 
AFFECTED MAJOR UNDERLYING FACILITIES ARE STRONGLY ENCOURAGED TO 
ATTEND. ALL OTHER PARTICIPANTS ARE WELCOME TO JOIN. PLEASE MESSAGE 
AMEYA NORI IF YOU HAVE ISSUES OR QUESTIONS.
192324 - 200300
25/09/19 23:25</t>
  </si>
  <si>
    <t>Ameya N | ZSE TA ï¿½ 09/19/2025 19:34</t>
  </si>
  <si>
    <t>TIER 1 FACILITIES</t>
  </si>
  <si>
    <t>Timothy M | ZTL I1 ï¿½ 09/26/2025 18:57</t>
  </si>
  <si>
    <t>Timothy M | ZTL I1 ï¿½ 09/26/2025 22:30</t>
  </si>
  <si>
    <t>KMEM DEPARTURES TO KSTL</t>
  </si>
  <si>
    <t>vATCSCC ADVZY 001 DCC 10/03/2025 ROUTE RQD
NAME: MEM_TO_STL
CONSTRAINED AREA: M03
REASON: VOLUME/VOLUME
INCLUDE TRAFFIC: KMEM DEPARTURES TO KSTL
FACILITIES INCLUDED: ZME
FLIGHT STATUS: ALL_FLIGHTS
VALID: 032300 - 040300
PROBABILITY OF EXTENSION: NONE
REMARKS: NONE
ASSOCIATED RESTRICTIONS: 
MODIFICATIONS: 
ROUTES:
ORIG       DEST       ROUTE
----       ----       ----
MEM        STL        SELPH7 &gt;OHULO BOOSH&lt; BOOSH3            
TMI ID: RRDCC001
032300 - 040300
25/10/03 22:48</t>
  </si>
  <si>
    <t>Eric S | ZME EC ï¿½ 10/03/2025 18:48</t>
  </si>
  <si>
    <t>vATCSCC ADVZY 002 DCC 10/03/2025 ST. LOUIS HOTLINE_FYI
EVENT TIME: 03/2300 - 04/0300
CONSTRAINED FACILITIES: ZMP/ZAU/ZKC/ZID/ZME/ZHU
THE ST. LOUIS HOTLINE IS BEING ACTIVATED TO ADDRESS THE BIG RIVER FNO IN
THE LOCATION IS THE VATUSA TEAMSPEAK, ST. LOUIS HOTLINE, 
(TS.VATUSA.NET), NO PIN. PARTICIPATION IS REQUIRED FOR TIER 1 FACILITIES. AFFECTED MAJOR UNDERLYING FACILITIES ARE STRONGLY ENCOURAGED TO ATTEND. ALL OTHER PARTICIPANTS
ARE WELCOME TO JOIN. PLEASE MESSAGE SIMON RAMIREZ IF YOU HAVE ISSUES OR QUESTIONS.
03/2300-04/0300
25/10/03 23:02</t>
  </si>
  <si>
    <t>Simon R | ZJX C1 ï¿½ 10/03/2025 19:02</t>
  </si>
  <si>
    <t>vATCSCC ADVZY 003 DCC 09/28/2025 ST. LOUIS HOTLINE_FYI
EVENT TIME: 03/2300 - 04/0300
CONSTRAINED FACILITIES: ZMP/ZAU/ZKC/ZID/ZME/ZHU
THE ST. LOUIS HOTLINE IS NOW TERMINATED.
03/2300-04/0300
25/10/04 03:11</t>
  </si>
  <si>
    <t>Simon R | ZJX C1 ï¿½ 10/03/2025 23:11</t>
  </si>
  <si>
    <t>vATCSCC ADVZY 001 DCC 10/11/2025 DC METRO HOTLINE_FYI
EVENT TIME: 11/2300 - 12/0300
CONSTRAINED FACILITIES: ZDC/ZNY/ZJX/ZID/ZTL/ZOB
THE DC METRO HOTLINE IS BEING ACTIVATED TO ADDRESS THE ZDC LIVE
THE LOCATION IS THE VATUSA TEAMSPEAK, DC METRO HOTLINE, 
(TS.VATUSA.NET), NO PIN. PARTICIPATION IS REQUIRED FOR TIER 1 FACILITIES. AFFECTED MAJOR UNDERLYING FACILITIES ARE STRONGLY ENCOURAGED TO ATTEND. ALL OTHER PARTICIPANTS
ARE WELCOME TO JOIN. PLEASE MESSAGE SIMON RAMIREZ IF YOU HAVE ISSUES OR QUESTIONS.
11/2300-04/0300
25/10/11 23:13</t>
  </si>
  <si>
    <t>Simon R | ZJX C1 ï¿½ 10/11/2025 19:13</t>
  </si>
  <si>
    <t>vATCSCC ADVZY 002 DCC 10/11/2025 DC METRO HOTLINE_FYI
EVENT TIME: 11/2300 - 12/0300
CONSTRAINED FACILITIES: ZDC/ZNY/ZJX/ZID/ZTL/ZOB
THE DC METRO HOTLINE IS NOW TERMINATED.
11/2300-12/0300
25/10/11 01:45</t>
  </si>
  <si>
    <t>Simon R | ZJX C1 ï¿½ 10/11/2025 21:45</t>
  </si>
  <si>
    <t>vATCSCC ADVZY 001 DCC 10/24/2025 FLORIDA HOTLINE_FYI
EVENT TIME: 24/2300 - 25/0300
CONSTRAINED FACILITIES: ZDC/ZHU/ZJX/ZMA/ZTL
THE FLORIDA HOTLINE IS BEING ACTIVATED TO ADDRESS THE FLORIDA NIGHT OPS FNO
THE LOCATION IS THE VATUSA TEAMSPEAK, FLORIDA HOTLINE, 
(TS.VATUSA.NET), NO PIN. PARTICIPATION IS REQUIRED FOR TIER 1 FACILITIES. AFFECTED MAJOR UNDERLYING FACILITIES ARE STRONGLY ENCOURAGED TO ATTEND. ALL OTHER PARTICIPANTS
ARE WELCOME TO JOIN. PLEASE MESSAGE SIMON RAMIREZ IF YOU HAVE ISSUES OR QUESTIONS.
24/2300-25/0300
25/10/23 23:54</t>
  </si>
  <si>
    <t>Simon R | ZJX C1 ï¿½ 10/24/2025 19:54</t>
  </si>
  <si>
    <t>vATCSCC ADVZY 002 DCC 10/11/2025 FLORIDA HOTLINE_FYI
EVENT TIME: 24/2300 - 25/0300
CONSTRAINED FACILITIES: ZDC/ZHU/ZJX/ZMA/ZTL
THE FLORIDA HOTLINE IS NOW TERMINATED.
24/2300-25/0300
25/10/25 02:59</t>
  </si>
  <si>
    <t>Simon R | ZJX C1 ï¿½ 10/24/2025 22:59</t>
  </si>
  <si>
    <t>TIER 1 FACILITIES+ZTL</t>
  </si>
  <si>
    <t>vATCSCC ADVZY 001 DCC 09/26/2025 EAST COAST HOTLINE_FYI
EVENT TIME: 26/0000 - 26/0300
CONSTRAINED FACILITIES: ZNY/ZDC/ZOB/ZTL
THE EAST COAST HOTLINE IS BEING ACTIVATED TO ADDRESS THE NEW YORK SNO IN
JFK/LGA/EWR. THE LOCATION IS THE VATUSA TEAMSPEAK, EAST COAST HOTLINE, 
(TS.VATUSA.NET), NO PIN. PARTICIPATION IS REQUIRED FOR TIER 1 FACILITIES+ZTL. AFFECTED MAJOR UNDERLYING FACILITIES ARE STRONGLY ENCOURAGED TO ATTEND. ALL OTHER PARTICIPANTS
ARE WELCOME TO JOIN. PLEASE MESSAGE TIMOTHY MAKAROV IF YOU HAVE ISSUES OR QUESTIONS.
26/0000-26/0300
25/10/26 00:00</t>
  </si>
  <si>
    <t>Cameron N | ZLC ATM ï¿½ 10/25/2025 20:03</t>
  </si>
  <si>
    <t>Cameron N | ZLC ATM ï¿½ 10/25/2025 23:04</t>
  </si>
  <si>
    <t>ZNY/ZOB/ZID</t>
  </si>
  <si>
    <t>WORLD</t>
  </si>
  <si>
    <t>vATCSCC ADVZY 001 DCC 03/25/2025 NY METRO HOTLINE_FYI
EVENT TIME: 03/2155 - 04/0300
CONSTRAINED FACILITIES: ZNY//ZOB/ZTL/ZID/ZME/ZHU/ZJX/MMID
THE EAST COAST HOTLINE IS BEING ACTIVATED TO ADDRESS WORLD FLIGHT IN
CUN/DTW/EWR. THE LOCATION IS THE VATUSA TEAMSPEAK, NY METRO HOTLINE, 
(TS.VATUSA.NET), NO PIN. PARTICIPATION IS REQUIRED FOR ZNY/ZOB/ZID. AFFECTED MAJOR UNDERLYING FACILITIES ARE STRONGLY ENCOURAGED TO ATTEND. ALL OTHER PARTICIPANTS
ARE WELCOME TO JOIN. PLEASE MESSAGE SIMON RAMIREZ IF YOU HAVE ISSUES OR QUESTIONS.
03/2155-04/0300
03/11/25 21:55</t>
  </si>
  <si>
    <t>Simon R | ZJX C1 ï¿½ 11/03/2025 16:57</t>
  </si>
  <si>
    <t>KJFK, KLGA, KEWR DEPARTURES TO KBOS</t>
  </si>
  <si>
    <t>vATCSCC ADVZY 002 DCC 11/03/2025 ROUTE RQD
NAME: N90_TO_BOS
CONSTRAINED AREA: ZBW
REASON: VOLUME/VOLUME
INCLUDE TRAFFIC: KJFK, KLGA, KEWR DEPARTURES TO KBOS
FACILITIES INCLUDED: ZNY/ZBW
FLIGHT STATUS: ALL_FLIGHTS
VALID: 032300 - 040300
PROBABILITY OF EXTENSION: LOW
REMARKS: NONE
ASSOCIATED RESTRICTIONS: 
MODIFICATIONS: 
ROUTES:
ORIG       DEST       ROUTE
----       ----       ----
N90        BOS        &gt;GAYEL J95 STOMP HNK PONCT&lt; JFUND2            
TMI ID: RRDCC002
032300 - 040300
25/11/03 22:50</t>
  </si>
  <si>
    <t>Cameron P | ZBW EC ï¿½ 11/03/2025 17:51</t>
  </si>
  <si>
    <t>(Manual) ZAB ZAU ZBW ZDC ZDV ZFW ZHU ZID ZJX ZKC ZLA ZLC ZMA ZME ZMP ZNY ZOA ZSE ZTL CZE CZM CZU CZV CZW CZY</t>
  </si>
  <si>
    <t>vATCSCC ADVZY 003 EWR/ZNY 11/03/2025 CDM GROUND STOP
CTL ELEMENT: EWR
ELEMENT TYPE: APT
ADL TIME: 2355Z
GROUND STOP PERIOD: 04/0005Z - 04/0200Z
DEP FACILITIES INCLUDED: (Manual) ZAB ZAU ZBW ZDC ZDV ZFW ZHU ZID ZJX ZKC ZLA ZLC ZMA ZME ZMP ZNY ZOA ZSE ZTL CZE CZM CZU CZV CZW CZY
PREVIOUS TOTAL, MAXIMUM, AVERAGE DELAYS: 0 / 0 / 0
NEW TOTAL, MAXIMUM, AVERAGE DELAYS: 0 / 0 / 0
PROBABILITY OF EXTENSION: HIGH
IMPACTING CONDITION: VOLUME / VOLUME
COMMENTS: ALTERNATES RECOMMENDED: JFK, LGA
040005 - 040200
25/11/04 00:03</t>
  </si>
  <si>
    <t>Alex Y | ZNY I1 ï¿½ 11/03/2025 19:04</t>
  </si>
  <si>
    <t>vATCSCC ADVZY 004 DCC 09/28/2025 NY METRO HOTLINE_FYI
EVENT TIME: 03/2155 - 04/0300
CONSTRAINED FACILITIES: ZNY//ZOB/ZTL/ZID/ZME/ZHU/ZJX/MMID
THE NY METRO HOTLINE IS NOW TERMINATED.
03/2155-04/0300
25/11/03 03:00</t>
  </si>
  <si>
    <t>Simon R | ZJX C1 ï¿½ 11/03/2025 21:47</t>
  </si>
  <si>
    <t>KCLT DEPARTURES TO KIAD</t>
  </si>
  <si>
    <t>vATCSCC ADVZY 001 DCC 11/07/2025 ROUTE RQD
NAME: CLT_TO_IAD_VIA_GIBBZ
CONSTRAINED AREA: ZDC
REASON: VOLUME / VOLUME
INCLUDE TRAFFIC: KCLT DEPARTURES TO KIAD
FACILITIES INCLUDED: ZTL/CLT
FLIGHT STATUS: ALL_FLIGHTS
VALID: ETD 072200 TO 080400
PROBABILITY OF EXTENSION: LOW
REMARKS: STOP CLT TO IAD VIA CAVLR#
ASSOCIATED RESTRICTIONS: SEE NTML
MODIFICATIONS:
ROUTES: 
ORIG       DEST    ROUTE
----       ----    -----
KCLT       KIAD    WEAZL5 &gt;CLAWD BLF SITTR&lt; GIBBZ5
TMI ID: RRDCC001
072200 - 080400
25/11/07 23:57</t>
  </si>
  <si>
    <t>Zackaria | ZTL I1 ï¿½ 11/07/2025 18:57</t>
  </si>
  <si>
    <t>CLT DEPS TO BNA</t>
  </si>
  <si>
    <t>vATCSCC ADVZY 001 DCC 11/15/2025 ROUTE RQD
NAME: BNA_NO_SWFFT_PARTIAL
CONSTRAINED AREA: ZTL
REASON: VOLUME/VOLUME
INCLUDE TRAFFIC: CLT DEPS TO BNA
FACILITIES INCLUDED: ZTL/ZID/ZME
FLIGHT STATUS: ALL_FLIGHTS
VALID: 150200 - 150300
PROBABILITY OF EXTENSION: LOW
REMARKS: 
ASSOCIATED RESTRICTIONS: 15 MIT
MODIFICATIONS: 
ROUTES:
ORIG            DEST            ROUTE
----            ----            ----
CLT             BNA             WEAZL5 &gt;CLAWD HVQ DEWAK CUTRR&lt; PASLY5            
TMI ID: RRDCC001
EFFECTIVE TIME: 11/15/2025 2:00
SIGNATURE: 25/11/15 02:01</t>
  </si>
  <si>
    <t>Zackaria | ZTL I1 ï¿½ 11/14/2025 21:02</t>
  </si>
  <si>
    <t>ZOB/ZAU/ZID/ZDC/ZNY/ZBW/ZMP</t>
  </si>
  <si>
    <t>vATCSCC ADVZY 001 DCC 11/16/2025 EAST COAST HOTLINE_FYI
EVENT TIME: 11/15/2025 2359 - 11/15/2025 0400
CONSTRAINED FACILITIES: ZOB/ZAU/ZID/ZDC/ZNY/ZBW/ZMP
THE EAST COAST HOTLINE IS BEING ACTIVATED TO ADDRESS VOLUME IN ZOB/ZAU/ZID/ZDC/ZNY/ZBW/ZMP. 
THE LOCATION IS THE VATUSA TEAMSPEAK, WEST COAST HOTLINE, 
(TS.VATUSA.NET), NO PIN. PARTICIPATION IS RECCOMENDED FOR ZOB/ZAU/ZID/ZDC/ZNY/ZBW/ZMP. 
AFFECTED MAJOR UNDERLYING FACILITIES ARE STRONGLY ENCOURAGED TO 
ATTEND. ALL OTHER PARTICIPANTS ARE WELCOME TO JOIN. PLEASE MESSAGE 
MICHAEL BONAGA IF YOU HAVE ISSUES OR QUESTIONS.
11/15/2025 2359 - 11/15/2025 0400
25/11/16 00:23</t>
  </si>
  <si>
    <t>Michael B | VATUSA5 ï¿½ 11/15/2025 19:23</t>
  </si>
  <si>
    <t>vATCSCC ADVZY 001 DCC 11/16/2025 EAST COAST HOTLINE_FYI
EVENT TIME: 11/15/2025 2359 - 11/15/2025 0400
CONSTRAINED FACILITIES: ZOB/ZAU/ZID/ZDC/ZNY/ZBW/ZMP
THE EAST COAST HOTLINE IS NOW TERMINATED. 
11/15/2025 2359 - 11/15/2025 0400
25/11/16 03:09
Dean V | ZHU EC ï¿½ Yesterday at 18:44</t>
  </si>
  <si>
    <t>Michael B | VATUSA5 ï¿½ 11/15/2025 22:09</t>
  </si>
  <si>
    <t>ZAB/ZDV/ZFW/ZLA</t>
  </si>
  <si>
    <t>vATCSCC ADVZY 001 DCC 11/21/2025 WEST COAST HOTLINE_FYI
EVENT TIME: 11/21/2025 2359 - 11/22/2025 0400
CONSTRAINED FACILITIES: ZAB/ZDV/ZHU/ZFW/ZLA/ZKC
THE WEST COAST HOTLINE IS BEING ACTIVATED TO ADDRESS VOLUME IN ZAB. 
THE LOCATION IS THE VATUSA TEAMSPEAK, WEST COAST HOTLINE, 
(TS.VATUSA.NET), NO PIN. PARTICIPATION IS RECCOMENDED FOR ZAB/ZDV/ZFW/ZLA.
AFFECTED MAJOR UNDERLYING FACILITIES ARE STRONGLY ENCOURAGED TO 
ATTEND. ALL OTHER PARTICIPANTS ARE WELCOME TO JOIN. PLEASE MESSAGE 
DEAN VARSANO IF YOU HAVE ISSUES OR QUESTIONS.
11/21/2025 2359 - 11/22/2025 0400
25/11/21 23:44
Daniel G | ZBW I1
 ï¿½ 09:44</t>
  </si>
  <si>
    <t>ALL KEWR, TJSJ, TKXF DEPARTURES TO KBOS</t>
  </si>
  <si>
    <t>vATCSCC ADVZY 001 DCC 11/21/2025 ROUTE RQD
NAME: N90_ZSU_ZWY_TO_BOS
CONSTRAINED AREA: ZBW
REASON: VOLUME / VOLUME
INCLUDE TRAFFIC: ALL KEWR, TJSJ, TKXF DEPARTURES TO KBOS
FACILITIES INCLUDED: ZBW, ZNY, ZWY, ZSU
FLIGHT STATUS: ALL_FLIGHTS
VALID: ETD 221500 TO 222000
PROBABILITY OF EXTENSION: LOW
REMARKS: 
ASSOCIATED RESTRICTIONS: SEE NTML FOR RESTRICTIONS
MODIFICATIONS:
ROUTES:
ORIG       DEST    ROUTE
----       ----    -----
KEWR       KBOS    &gt;MERIT&lt; ROBUC3
TXKF       KBOS    BORNN1&gt; BOVIC KAYYT Y578 JENYY FERNZ&lt; OOSHN5
TJSJ       KBOS    GLADA3&gt; NUBUS L459 TALSU L458 GECAL L461 BOVIC KAYYT Y578 JENYY FERNZ&lt; OOSHN5
TMI ID: RRDCC001
221500 - 222000
25/11/21 14:45
Alex Y | ZNY I1 ï¿½ 10:11</t>
  </si>
  <si>
    <t>ZBW/ZNY/ZSU/ZWY</t>
  </si>
  <si>
    <t>vATCSCC ADVZY 002 DCC 11/22/2025 EAST COAST HOTLINE_FYI
EVENT TIME: 11/22/2025 1500 - 11/22/2025 2000
CONSTRAINED FACILITIES: ZBW/ZNY/ZSU/ZWY
THE EAST COAST HOTLINE IS BEING ACTIVATED TO ADDRESS VOLUME IN ZBW/ZNY/ZSU/ZWY. 
THE LOCATION IS THE VATUSA TEAMSPEAK, WEST COAST HOTLINE, 
(TS.VATUSA.NET), NO PIN. PARTICIPATION IS RECCOMENDED FOR ZBW/ZNY/ZSU/ZWY. 
AFFECTED MAJOR UNDERLYING FACILITIES ARE STRONGLY ENCOURAGED TO 
ATTEND. ALL OTHER PARTICIPANTS ARE WELCOME TO JOIN. PLEASE MESSAGE 
ALEX YING IF YOU HAVE ISSUES OR QUESTIONS.
11/22/2025 1500 - 11/22/2025 2000
25/11/22 15:11</t>
  </si>
  <si>
    <t>vATCSCC ADVZY 001 DCC 09/28/2025 EAST COAST HOTLINE_FYI
EVENT TIME: 26/2300 - 27/0300
CONSTRAINED FACILITIES: ZNY/ZDC/ZID/ZAU/ZOB/ZBW
THE EAST COAST HOTLINE IS NOW TERMINATED.
26/2300-27/0300
25/09/27 02:30</t>
  </si>
  <si>
    <t>vATCSCC ADVZY 001 DCC 09/27/2025 EAST COAST HOTLINE_FYI
EVENT TIME: 26/2300 - 27/0300
CONSTRAINED FACILITIES: ZNY/ZDC/ZID/ZAU/ZOB/ZBW
THE EAST COAST HOTLINE IS NOW TERMINATED.
26/2300-27/0300
25/09/27 02:30</t>
  </si>
  <si>
    <t>vATCSCC ADVZY 001 DCC 02/28/2020 ROUTE RQD
NAME: C90_TO_MSP
IMPACTED AREA: ZAU
REASON: OTHER
INCLUDE TRAFFIC: KORD/KMDW DEPARTURES TO KMSP
VALID: ETD 290030 TO 290500
FACILITIES INCLUDED: ZAU/ZMP
PROBABILITY OF EXTENSION: LOW
REMARKS: 
ASSOCIATED RESTRICTIONS: 
MODIFICATIONS: 
ROUTE: 
ORIG    DEST    ROUTE
----    ----    -----
ORD     MSP     &gt;PMPKN NEATO DLLAN RONIC KAMMA&lt; KKILR3
MDW     MSP     &gt;PEKUE OBENE MONNY MNOSO&lt; BLUEM3
ORD     MSP     &gt;BAE&lt; EAU9 (NON-RNAV TYPE:PROPS)
MDW     MSP     &gt;PLL DBQ ALO&lt; KASPR7 (NON-RNAV TYPE:PROPS)
TMI ID: RRDCC001
290030-290500
20/02/28 22:06</t>
  </si>
  <si>
    <t>(ALL) ZAB ZAU ZBW ZDC ZDV ZFW ZHU ZID ZJX ZKC ZLA ZLC ZMA ZME ZMP ZNY ZOA ZOB ZSE ZTL</t>
  </si>
  <si>
    <t>vATCSCC ADVZY 002 DCC 01/28/2022 ROUTE RQD
NAME: ESCAPE_COLD_ROUTES
CONSTRAINED AREA: ZMP,ZLC,ZAB
REASON: VOLUME / VOLUME
INCLUDE TRAFFIC: DEPARTURES TO KPHX,KSLC,KMSP
FACILITIES INCLUDED: ZLA,ZOA,ZSE,ZLC,ZAB,ZDV,ZMP
FLIGHT STATUS: ALL_FLIGHTS
VALID: ETD 290030 TO 290400
PROBABILITY OF EXTENSION: NONE
REMARKS:
ASSOCIATED RESTRICTIONS: 
MODIFICIATIONS: 
ROUTES: 
ORIG           DEST   ROUTE
----           ----   -----
ZOA,ZLA        PHX    TENTS BRUSR1
ZLC,ZDV,ZSE    PHX    GUP EAGUL6
ZDV,ZMP        PHX    GUP EAGUL6
ZMP,ZAU        SLC    DDY NORDK6
PHX            SLC    BCE DELTA6
ZDV            SLC    EKR LEEHY5
TMI ID: RRDCC001
290051-290400
28/01/22 00:51</t>
  </si>
  <si>
    <t>vATCSCC ADVZY 005 DCA/ZDC 07/01/2023 CDM GS CNX
CTL ELEMENT: DCA
ELEMENT TYPE: APT
ADL TIME: 0115Z
GS CNX PERIOD: 01/0050Z - 01/0115Z
COMMENTS: RELEASED VIA MIT RESTRICTIONS IN NTML.
          EXPECT REROUTES FOR ZJX TFC LANDING BWI
          AND DCA.
010050-010115
23/07/01 01:15</t>
  </si>
  <si>
    <t>vATCSCC ADVZY 009 DCA/ZDC 07/01/2023 CDM GS CNX
CTL ELEMENT: DCA
ELEMENT TYPE: APT
ADL TIME: 0230Z
GS CNX PERIOD: 01/0144Z - 01/0225Z
COMMENTS: RELEASED WITH NO RESTRICTIONS.
010144-010225
23/07/01 02:30</t>
  </si>
  <si>
    <t>vATCSCC ADVZY 002 DCC 10/26/2024 DC_METRO HOTLINE_FYI
EVENT TIME: 26/2300 - 27/0300
CONSTRAINED FACILITIES: ZDC,ZID,ZOB
THE DC METRO HOTLINE IS BEING ACTIVATED TO ADDRESS VOLUME IN ZDC/ZID/ZOB.
THE LOCATION IS THE VATUSA TEAMSPEAK, ATLANTA HOTLINE, TS.VATUSA.NET.
PARTICIPATION IS MANDATORY FOR ZTL, ZDC, ZJX, ZBW, ZNY, ZID. AFFECTED
MAJOR UNDERLYING FACILITIES ARE STRONGLY ENCOURAGED TO ATTEND. ALL OTHER
PARTICIPANTS ARE WELCOME TO JOIN. PLEASE MESSAGE THE NOM (DV) IF YOU HAVE ISSUES OR QUESTIONS.
262300 - 270300
24/10/26 22:58</t>
  </si>
  <si>
    <t>vATCSCC ADVZY 003 DCC 10/26/2024 DC_METRO HOTLINE_FYI
EVENT TIME: 26/2300 - 27/0122
CONSTRAINED FACILITIES: ZDC/ZID/ZOB
THE DC METRO HOTLINE IS NOW TERMINATED.
262300 - 270122
24/10/27 01:22</t>
  </si>
  <si>
    <t>Rowan Y | ZOA I1 ï¿½ 11/02/2024 20:50</t>
  </si>
  <si>
    <t>vATCSCC ADVZY 001 ONT/ZLA 11/03/2024 CDM GROUND STOP
CTL ELEMENT: ONT/
ELEMENT TYPE: APT
ADL TIME: 00:50Z
GROUND STOP PERIOD: 03/0030Z - 03/0045Z
DEP FACILITIES INCLUDED: ZOA
PROBABILITY OF EXTENSION: LOW
IMPACTING CONDITION: VOLUME
COMMENTS: 
030030-030045
24/11/03 00:49</t>
  </si>
  <si>
    <t>vATCSCC ADVZY 001 ONT/ZLA 11/03/2024 CDM GROUND STOP</t>
  </si>
  <si>
    <t>ONT/ZLA</t>
  </si>
  <si>
    <t>vATCSCC ADVZY 002 ZSE 07/12/2025 CDM GROUND STOP
CTL ELEMENT: ZSE
ELEMENT TYPE: ARTCC
GROUND STOP PERIOD: 13/0000Z - 13/0013Z
CUMULATIVE PROGRAM PERIOD: 13/0000Z - 13/0013Z
DEP FACILITIES INCLUDED: ZOA, ZLC
PROBABILITY OF EXTENSION: MEDIUM
IMPACTING CONDITION: VOLUME/VOLUME
COMMENTS: INTERNET OUTAGE</t>
  </si>
  <si>
    <t>vATCSCC ADVZY 001 DCC 09/26/2025 EAST COAST HOTLINE_FYI
EVENT TIME: 26/2300 - 27/0300
CONSTRAINED FACILITIES: ZNY/ZDC/ZID/ZAU/ZOB/ZBW
THE EAST COAST HOTLINE IS BEING ACTIVATED TO ADDRESS THE NEW YORK FNO IN
JFK/LGA/EWR. THE LOCATION IS THE VATUSA TEAMSPEAK, EAST COAST HOTLINE, 
(TS.VATUSA.NET), NO PIN. PARTICIPATION IS REQUIRED FOR TIER 1 FACILITIES. AFFECTED MAJOR UNDERLYING FACILITIES ARE STRONGLY ENCOURAGED TO ATTEND. ALL OTHER PARTICIPANTS
ARE WELCOME TO JOIN. PLEASE MESSAGE TIMOTHY MAKAROV IF YOU HAVE ISSUES OR QUESTIONS.
26/2300-27/0300
25/09/26 22:56</t>
  </si>
  <si>
    <t>vATCSCC ADVZY 002 DCC 09/26/2025 WEST COAST HOTLINE_FYI
EVENT TIME: 26/2300 - 27/0300
CONSTRAINED FACILITIES: ZOA/ZSE/ZLC/ZVR
THE WEST COAST HOTLINE IS BEING ACTIVATED TO ADDRESS THE SEATTLE FNO IN
SEA. THE LOCATION IS THE VATUSA TEAMSPEAK, WEST COAST HOTLINE, 
(TS.VATUSA.NET), NO PIN. PARTICIPATION IS REQUIRED FOR TIER 1 FACILITIES. AFFECTED MAJOR UNDERLYING FACILITIES ARE STRONGLY ENCOURAGED TO ATTEND. ALL OTHER PARTICIPANTS
ARE WELCOME TO JOIN. PLEASE MESSAGE MICHAEL BONAGA IF YOU HAVE ISSUES OR QUESTIONS.
26/2300-27/0300
25/09/26 22:59</t>
  </si>
  <si>
    <t>07/0230  EWR via DYLIN CANCEL TMI 0230-0300 N90:ZDC</t>
  </si>
  <si>
    <t>07/0230  EWR via CRANK CANCEL TMI 0230-0300 N90:ZBW</t>
  </si>
  <si>
    <t>07/0230  EWR via SLT CANCEL TMI 0230-0300 ZNY:ZOB</t>
  </si>
  <si>
    <t>Jeremy P | ZNY C1 â€” 04/17/2020 19:45</t>
  </si>
  <si>
    <t>18/0010     D/D from JFK, +45/0010 VOLUME:VOLUME</t>
  </si>
  <si>
    <t>Jeremy P | ZNY C1 â€” 04/17/2020 20:11</t>
  </si>
  <si>
    <t>18/0019    ZDC E/D for BOS, +30/0019/13 ACFT VOLUME:VOLUME</t>
  </si>
  <si>
    <t>Jeremy P | ZNY C1 â€” 04/17/2020 20:19</t>
  </si>
  <si>
    <t>Jeremy P | ZNY C1 â€” 04/17/2020 20:39</t>
  </si>
  <si>
    <t>APREQ/CFR</t>
  </si>
  <si>
    <t>18/0040    CFR BOS departures  VOLUME:VOLUME EXCL:NONE 0045-0300 ZNY:N90,JFK,EWR,LGA,PHL</t>
  </si>
  <si>
    <t>18/0042    ZDC E/D for BOS, -Holding/0042/13 ACFT VOLUME:VOLUME</t>
  </si>
  <si>
    <t>Jeremy P | ZNY C1 â€” 04/17/2020 21:00</t>
  </si>
  <si>
    <t>18/0108     D/D from JFK, -30/0108 VOLUME:VOLUME</t>
  </si>
  <si>
    <t>Jeremy P | ZNY C1 â€” 04/17/2020 21:08</t>
  </si>
  <si>
    <t>BOS, BDL</t>
  </si>
  <si>
    <t>18/0209    BOS,BDL departures STOP VOLUME:VOLUME EXCL:NONE 0100-0130 ZDC:PCT</t>
  </si>
  <si>
    <t>Jeremy P | ZNY C1 â€” 04/17/2020 22:09</t>
  </si>
  <si>
    <t>Metering</t>
  </si>
  <si>
    <t>18/2206    ATL TBM 3_WEST VOLUME:VOLUME EXCL:NONE 2230-0400 ZTL:ZJX,ZME,ZID,ZHU</t>
  </si>
  <si>
    <t>Jeremy P | ZNY C1 â€” 04/18/2020 18:06</t>
  </si>
  <si>
    <t>Jeremy P | ZNY C1 â€” 04/18/2020 18:21</t>
  </si>
  <si>
    <t>CHPPR &amp; GLAVN</t>
  </si>
  <si>
    <t>18/2307    ATL via CHPPR,GLAVN 5MIT RALT VOLUME:VOLUME EXCL:NONE 2300-0300 ZTL:ZME</t>
  </si>
  <si>
    <t>Jeremy P | ZNY C1 â€” 04/18/2020 19:07</t>
  </si>
  <si>
    <t>Jeremy P | ZNY C1 â€” 04/18/2020 19:14</t>
  </si>
  <si>
    <t>Jeremy P | ZNY C1 â€” 04/18/2020 19:33</t>
  </si>
  <si>
    <t>Jeremy P | ZNY C1 â€” 04/18/2020 19:50</t>
  </si>
  <si>
    <t>JAX DEPARTURES</t>
  </si>
  <si>
    <t>Jeremy P | ZNY C1 â€” 04/24/2020 14:51</t>
  </si>
  <si>
    <t>MIA, FLL, RSW</t>
  </si>
  <si>
    <t>24/2140    CFR MIA,FLL,RSW departures  TYPE:ALL VOLUME:VOLUME EXCL:NONE 2100-0400 ZMA:F11</t>
  </si>
  <si>
    <t>Jeremy P | ZNY C1 â€” 04/24/2020 17:41</t>
  </si>
  <si>
    <t>Jeremy P | ZNY C1 â€” 04/24/2020 19:05</t>
  </si>
  <si>
    <t>24/2313    MIA 30MIT PER AIRPORT VOLUME:VOLUME EXCL:NONE 2300-0400 ZNY:N90,PHL,EWR,JFK,LGA,ISP</t>
  </si>
  <si>
    <t>Jeremy P | ZNY C1 â€” 04/24/2020 19:13</t>
  </si>
  <si>
    <t>24/2321    MIA,FLL,RSW 30MIT PER AIRPORT VOLUME:VOLUME EXCL:NONE 2315-0400 ZNY:ZBW</t>
  </si>
  <si>
    <t>Jeremy P | ZNY C1 â€” 04/24/2020 19:22</t>
  </si>
  <si>
    <t>Jeremy P | ZNY C1 â€” 04/24/2020 20:00</t>
  </si>
  <si>
    <t>25/0023    MIA via OMN 25MIT VOLUME:VOLUME EXCL:NONE 0015-0400 ZJX:ZDC,ZTL</t>
  </si>
  <si>
    <t>Jeremy P | ZNY C1 â€” 04/24/2020 20:23</t>
  </si>
  <si>
    <t>25/0035    MIA via OMN 35MIT VOLUME:VOLUME EXCL:NONE 0030-0400 ZJX:ZDC,ZTL</t>
  </si>
  <si>
    <t>Jeremy P | ZNY C1 â€” 04/24/2020 20:35</t>
  </si>
  <si>
    <t>Jeremy P | ZNY C1 â€” 04/24/2020 20:53</t>
  </si>
  <si>
    <t>ZJX66</t>
  </si>
  <si>
    <t>25/0059    ZJX66 A/D to MIA, +Holding/0058 NAVAID:OMN STREAM VOLUME:VOLUME</t>
  </si>
  <si>
    <t>25/0100     D/D from ATL, +15/0056 VOLUME:VOLUME</t>
  </si>
  <si>
    <t>Jeremy P | ZNY C1 â€” 04/24/2020 21:00</t>
  </si>
  <si>
    <t>RUNWAY:CONFIG CHG</t>
  </si>
  <si>
    <t>Jeremy P | ZNY C1 â€” 04/24/2020 21:14</t>
  </si>
  <si>
    <t>25/0115    MIA STOP RUNWAY:CONFIG CHG EXCL:DIVERSIONS 0115-0130 ZJX:ZDC,ZHU,ZTL</t>
  </si>
  <si>
    <t>25/0116    ZTL E/D for MIA, +Holding/0114 VOLUME:VOLUME</t>
  </si>
  <si>
    <t>25/0116    ZDC E/D for MIA, +Holding/0114 VOLUME:VOLUME</t>
  </si>
  <si>
    <t>25/0121     D/D from ATL, +30/0115 VOLUME:VOLUME</t>
  </si>
  <si>
    <t>Jeremy P | ZNY C1 â€” 04/24/2020 21:22</t>
  </si>
  <si>
    <t>ENDEW</t>
  </si>
  <si>
    <t>25/0123    ZJX E/D for MIA, +Holding/0123/1 ACFT NAVAID:ENDEW VOLUME:VOLUME</t>
  </si>
  <si>
    <t>Jeremy P | ZNY C1 â€” 04/24/2020 21:32</t>
  </si>
  <si>
    <t>25/0134    ZJX E/D for RSW, +Holding/0133 VOLUME:VOLUME</t>
  </si>
  <si>
    <t>25/0134    ZJX E/D for RSW, +30/0133 VOLUME:VOLUME</t>
  </si>
  <si>
    <t>Jeremy P | ZNY C1 â€” 04/24/2020 21:41</t>
  </si>
  <si>
    <t>25/0142    ZMA A/D to MIA, +Holding/0112 LATE NOTE RUNWAY:CONFIG</t>
  </si>
  <si>
    <t>25/0143    ZJX E/D for MIA, +15/0143/4 ACFT NAVAID:ENDEW VOLUME:VOLUME</t>
  </si>
  <si>
    <t>25/0146    ZJX E/D for MIA, +15/0146 NAVAID:ARS VOLUME:VOLUME</t>
  </si>
  <si>
    <t>SSCOT &amp; CURSO</t>
  </si>
  <si>
    <t>25/0153    MIA arrivals via SSCOT,CURSO 10MIT VOLUME:VOLUME EXCL:NONE 0145-0400 MIA:ZMA</t>
  </si>
  <si>
    <t>Jeremy P | ZNY C1 â€” 04/24/2020 21:54</t>
  </si>
  <si>
    <t>25/0158     D/D from ATL, -30/0158 VOLUME:VOLUME</t>
  </si>
  <si>
    <t>25/0205    ZJX E/D for MIA, -Holding/0204 VOLUME:VOLUME</t>
  </si>
  <si>
    <t>Jeremy P | ZNY C1 â€” 04/24/2020 22:05</t>
  </si>
  <si>
    <t>Jeremy P | ZNY C1 â€” 05/01/2020 18:18</t>
  </si>
  <si>
    <t>Jeremy P | ZNY C1 â€” 05/01/2020 18:30</t>
  </si>
  <si>
    <t>Jeremy P | ZNY C1 â€” 05/02/2020 19:10</t>
  </si>
  <si>
    <t>02/2341    IAH arrivals via ALL 15MIT EACH VOLUME:VOLUME EXCL:NONE 2330-0400 ZHU:ZTL,ZME,ZFW</t>
  </si>
  <si>
    <t>Jeremy P | ZNY C1 â€” 05/02/2020 19:40</t>
  </si>
  <si>
    <t>EWR, LGA, TEB</t>
  </si>
  <si>
    <t>FQM, MIP, &amp; LVZ</t>
  </si>
  <si>
    <t>16/1635    EWR,LGA,TEB arrivals via FQM,MIP,LVZ 20MIT PER AIRPORT VOLUME:VOLUME EXCL:NONE 2300-0300 N90:ZNY</t>
  </si>
  <si>
    <t>Jeremy P | ZNY C1 â€” 05/16/2020 12:36</t>
  </si>
  <si>
    <t>EWR, LGA, HPN</t>
  </si>
  <si>
    <t>FLOSI, HAARP, &amp; VALRE</t>
  </si>
  <si>
    <t>16/1635    EWR,LGA,HPN arrivals via FLOSI,HAARP,VALRE 20MIT PER AIRPORT VOLUME:VOLUME EXCL:NONE 2300-0300 N90:ZBW</t>
  </si>
  <si>
    <t>EWR, LGA</t>
  </si>
  <si>
    <t>ZDC18 &amp; 19</t>
  </si>
  <si>
    <t>16/1635    EWR,LGA arrivals via ZDC18/19 20MIT PER AIRPORT VOLUME:VOLUME EXCL:NONE 2300-0300 N90:ZDC</t>
  </si>
  <si>
    <t>JAIKE &amp; MAZIE</t>
  </si>
  <si>
    <t>16/1635    TEB arrivals via JAIKE,MAZIE 20MIT SINGLE STREAM VOLUME:VOLUME EXCL:NONE 2300-0300 N90:PHL</t>
  </si>
  <si>
    <t>Jeremy P | ZNY C1 â€” 05/16/2020 12:44</t>
  </si>
  <si>
    <t>EWR, TEB</t>
  </si>
  <si>
    <t>J584 &amp; J70</t>
  </si>
  <si>
    <t>16/1644    EWR,TEB via J584,J70 20MIT PER ROUTE VOLUME:VOLUME EXCL:NONE 2200-0300 ZNY:ZOB</t>
  </si>
  <si>
    <t>16/1644    LGA via ZDC 30MIT AS ONE VOLUME:VOLUME EXCL:NONE 2130-0300 ZNY:ATL,CLT</t>
  </si>
  <si>
    <t>Jeremy P | ZNY C1 â€” 05/16/2020 17:29</t>
  </si>
  <si>
    <t>Jeremy P | ZNY C1 â€” 05/16/2020 18:35</t>
  </si>
  <si>
    <t>Jeremy P | ZNY C1 â€” 05/22/2020 19:41</t>
  </si>
  <si>
    <t>KKILR &amp; BLUEM</t>
  </si>
  <si>
    <t>22/2341    MSP via KKILR,BLUEM 10MIT TYPE:JET VOLUME:VOLUME EXCL:NONE 2300-0400 ZMP:ZAU</t>
  </si>
  <si>
    <t>MSP, DTW</t>
  </si>
  <si>
    <t>22/2347    CFR MSP,DTW departures  VOLUME:VOLUME EXCL:ORD,MDW 2300-0300 ZAU:ZAU</t>
  </si>
  <si>
    <t>Jeremy P | ZNY C1 â€” 05/22/2020 19:49</t>
  </si>
  <si>
    <t>KKISS &amp; RKCTY</t>
  </si>
  <si>
    <t>22/2348    DTW departures via KKISS,RKCTY 15MIT AS ONE VOLUME:VOLUME EXCL:NONE 2300-0300 ZAU:ZAU,C90</t>
  </si>
  <si>
    <t>HAYLL &amp; VCTRZ</t>
  </si>
  <si>
    <t>22/2348    DTW departures via HAYLL,VCTRZ 15MIT AS ONE VOLUME:VOLUME EXCL:NONE 2300-0300 ZAU:ZAU,C90</t>
  </si>
  <si>
    <t>Jeremy P | ZNY C1 â€” 05/22/2020 19:57</t>
  </si>
  <si>
    <t>CLSD RWY/TWY</t>
  </si>
  <si>
    <t>Jeremy P | ZNY C1 â€” 05/22/2020 20:45</t>
  </si>
  <si>
    <t>Jeremy P | ZNY C1 â€” 05/24/2020 19:49</t>
  </si>
  <si>
    <t>Jeremy P | ZNY C1 â€” 05/24/2020 20:29</t>
  </si>
  <si>
    <t>25/0124    ZDV A/D to KTEX, +Holding/0100 VOLUME:OIOO</t>
  </si>
  <si>
    <t>Jeremy P | ZNY C1 â€” 05/24/2020 21:24</t>
  </si>
  <si>
    <t>25/0124    ZDV A/D to KTEX, +15/0123 VOLUME:OIOO</t>
  </si>
  <si>
    <t>WEST AND NORTH +BREZY</t>
  </si>
  <si>
    <t>Jeremy P | ZNY C1 â€” 05/29/2020 19:05</t>
  </si>
  <si>
    <t>Jeremy P | ZNY C1 â€” 05/29/2020 19:23</t>
  </si>
  <si>
    <t>Jeremy P | ZNY C1 â€” 05/29/2020 19:32</t>
  </si>
  <si>
    <t>EWR+SATS</t>
  </si>
  <si>
    <t>WEST &amp; NORTH GATES</t>
  </si>
  <si>
    <t>29/2347    EWR+SATS departures via WEST &amp; NORTH GATES STOP WEATHER:THUNDERSTORMS EXCL:COATE,NEION 2345-0030 ZNY:N90</t>
  </si>
  <si>
    <t>Jeremy P | ZNY C1 â€” 05/29/2020 19:47</t>
  </si>
  <si>
    <t>LGA, EWR+SATS</t>
  </si>
  <si>
    <t>29/2351    LGA,EWR+SATS departures via WEST &amp; NORTH GATES STOP WEATHER:THUNDERSTORMS EXCL:COATE,NEION 2345-0030 ZNY:N90</t>
  </si>
  <si>
    <t>30/0014    LGA,EWR+SATS departures via GREKI STOP WEATHER:THUNDERSTORMS EXCL:NONE 0015-0100 ZNY:N90</t>
  </si>
  <si>
    <t>Jeremy P | ZNY C1 â€” 05/29/2020 20:14</t>
  </si>
  <si>
    <t>30/0016    LGA,EWR+SATS departures via WEST STOP WEATHER:THUNDERSTORMS EXCL:ZIMMZ 0015-0100 ZNY:N90</t>
  </si>
  <si>
    <t>JFK, ISP+SATS</t>
  </si>
  <si>
    <t>30/0019    JFK,ISP+SATS departures via GREKI STOP WEATHER:THUNDERSTORMS EXCL:NONE 0015-0115 ZNY:N90</t>
  </si>
  <si>
    <t>Jeremy P | ZNY C1 â€” 06/05/2020 14:38</t>
  </si>
  <si>
    <t>JULLE &amp; BOOKE</t>
  </si>
  <si>
    <t>05/1837    HNL arrivals via JULLE,BOOKE 10MIT VOLUME:VOLUME EXCL:NONE 2300-0300 HCF:ZHN</t>
  </si>
  <si>
    <t>Jeremy P | ZNY C1 â€” 06/05/2020 17:00</t>
  </si>
  <si>
    <t>Jeremy P | ZNY C1 â€” 06/05/2020 17:50</t>
  </si>
  <si>
    <t>Jeremy P | ZNY C1 â€” 06/12/2020 19:26</t>
  </si>
  <si>
    <t>ALL FIXES</t>
  </si>
  <si>
    <t>12/2319    SLC arrivals via ALL FIXES 20MIT VOLUME:VOLUME EXCL:NONE 0000-0500 ZLC:ZOA,ZLA</t>
  </si>
  <si>
    <t>THROUGH ZLC</t>
  </si>
  <si>
    <t>12/2327    ALL NON-RVSM ACFT THROUGH ZLC MUST BE AOB FL280 VOLUME:VOLUME EXCL:NONE 0000-0500 ZLC:ZLA,ZOA,ZSE,ZDV,ZMP</t>
  </si>
  <si>
    <t>ZLC, ZDV, ZSE, USA5</t>
  </si>
  <si>
    <t>12/2334    TYPE:Planning TIME:2300 REASON:FNO vATCSCC_FACILITATORS:NA    CENTERS:ZLC,ZDV,ZSE TRACONS:NONE TOWERS:NONE AIRLINES:NONE AIRPORT_AUTHORITIES:NONE REGIONS:USA5</t>
  </si>
  <si>
    <t>Jeremy P | ZNY C1 â€” 06/12/2020 19:35</t>
  </si>
  <si>
    <t>13/0129     D/D from DEN, +15/0126 VOLUME:MULTITAXI</t>
  </si>
  <si>
    <t>Jeremy P | ZNY C1 â€” 06/12/2020 21:29</t>
  </si>
  <si>
    <t>13/0133     D/D from DEN, +30/2133/1 ACFT VOLUME:MULTITAXI</t>
  </si>
  <si>
    <t>Jeremy P | ZNY C1 â€” 06/19/2020 20:56</t>
  </si>
  <si>
    <t>Jeremy P | ZNY C1 â€” 06/20/2020 14:12</t>
  </si>
  <si>
    <t>Jeremy P | ZNY C1 â€” 06/20/2020 14:24</t>
  </si>
  <si>
    <t>Jeremy P | ZNY C1 â€” 06/20/2020 16:15</t>
  </si>
  <si>
    <t>Jeremy P | ZNY C1 â€” 06/26/2020 20:59</t>
  </si>
  <si>
    <t>Jeremy P | ZNY C1 â€” 06/26/2020 22:32</t>
  </si>
  <si>
    <t>Jeremy P | ZNY C1 â€” 06/27/2020 18:10</t>
  </si>
  <si>
    <t>Jeremy P | ZNY C1 â€” 06/27/2020 18:27</t>
  </si>
  <si>
    <t>Jeremy P | ZNY C1 â€” 06/27/2020 18:42</t>
  </si>
  <si>
    <t>Jeremy P | ZNY C1 â€” 06/27/2020 18:56</t>
  </si>
  <si>
    <t>Jeremy P | ZNY C1 â€” 06/27/2020 19:18</t>
  </si>
  <si>
    <t>Jeremy P | ZNY C1 â€” 06/27/2020 19:37</t>
  </si>
  <si>
    <t>Jeremy P | ZNY C1 â€” 06/27/2020 19:50</t>
  </si>
  <si>
    <t>28/0028     D/D from IAD, +30/0028 VOLUME:VOLUME</t>
  </si>
  <si>
    <t>Jeremy P | ZNY C1 â€” 06/27/2020 20:28</t>
  </si>
  <si>
    <t>Jeremy P | ZNY C1 â€” 06/27/2020 21:03</t>
  </si>
  <si>
    <t>GEE, RKA, &amp; HNK</t>
  </si>
  <si>
    <t>28/0102    EWR via GEE,RKA,HNK 20MIT VOLUME:VOLUME EXCL:NONE 0100-0400 ZNY:ZBW</t>
  </si>
  <si>
    <t>28/0119    ZNY A/D to EWR, +Holding/0119/1 ACFT NAVAID:SWEET VOLUME:VOLUME</t>
  </si>
  <si>
    <t>Jeremy P | ZNY C1 â€” 06/27/2020 21:20</t>
  </si>
  <si>
    <t>28/0123    ZBW A/D to EWR, +Holding/0122/2 ACFT NAVAID:CRANK VOLUME:VOLUME</t>
  </si>
  <si>
    <t>28/0135    ZBW A/D to EWR, -Holding/0135/3 ACFT NAVAID:CRANK VOLUME:VOLUME</t>
  </si>
  <si>
    <t>Jeremy P | ZNY C1 â€” 06/27/2020 21:35</t>
  </si>
  <si>
    <t>28/0145    ZNY A/D to EWR, -Holding/0145/4 ACFT NAVAID:SWEET VOLUME:VOLUME</t>
  </si>
  <si>
    <t>Jeremy P | ZNY C1 â€” 06/27/2020 21:45</t>
  </si>
  <si>
    <t>03/1556    DCA via ALL 30MIT PER STREAM VOLUME:VOLUME EXCL:NONE 2300-0400 ZDC:ZBW,ZID,ZJX,ZNY,ZOB,ZTL</t>
  </si>
  <si>
    <t>Jeremy P | ZNY C1 â€” 07/03/2020 11:56</t>
  </si>
  <si>
    <t>03/1556    IAD via ALL 20MIT PER STREAM VOLUME:VOLUME EXCL:NONE 2300-0400 ZDC:ZBW,ZID,ZJX,ZNY,ZOB,ZTL</t>
  </si>
  <si>
    <t>Jeremy P | ZNY C1 â€” 07/03/2020 18:53</t>
  </si>
  <si>
    <t>03/2322    DCA departures via DIXIE 30MIT PER STREAM VOLUME:VOLUME EXCL:NONE 2315-0200 N90:EWR,LGA,JFK,HPN,TEB,MMU,CDW,FRG,ISP</t>
  </si>
  <si>
    <t>Jeremy P | ZNY C1 â€” 07/03/2020 19:24</t>
  </si>
  <si>
    <t>03/2357    IAD via ALL 10MIT PER STREAM VOLUME:VOLUME EXCL:NONE 2300-0400 ZDC:ZBW,ZID,ZJX,ZNY,ZOB,ZTL</t>
  </si>
  <si>
    <t>Jeremy P | ZNY C1 â€” 07/03/2020 19:57</t>
  </si>
  <si>
    <t>Jeremy P | ZNY C1 â€” 07/03/2020 21:11</t>
  </si>
  <si>
    <t>04/0117    ZDC A/D to DCA, +Holding/0123/10 ACFT NAVAID:DEALE VOLUME:VOLUME</t>
  </si>
  <si>
    <t>Jeremy P | ZNY C1 â€” 07/03/2020 21:45</t>
  </si>
  <si>
    <t>Jeremy P | ZNY C1 â€” 07/17/2020 19:03</t>
  </si>
  <si>
    <t>17/2312    ATL TBM VOLUME:VOLUME EXCL:NONE 2300-0400 ZTL:ZJX,ZME,ZID,ZHU</t>
  </si>
  <si>
    <t>Jeremy P | ZNY C1 â€” 07/17/2020 19:12</t>
  </si>
  <si>
    <t>18/0012    ZID E/D for ATL, +Holding/0011 VOLUME:VOLUME</t>
  </si>
  <si>
    <t>Jeremy P | ZNY C1 â€” 07/17/2020 20:12</t>
  </si>
  <si>
    <t>18/0019    ZID E/D for ATL, -Holding/0019 VOLUME:VOLUME</t>
  </si>
  <si>
    <t>Jeremy P | ZNY C1 â€” 07/17/2020 20:19</t>
  </si>
  <si>
    <t>Jeremy P | ZNY C1 â€” 07/24/2020 17:56</t>
  </si>
  <si>
    <t>Jeremy P | ZNY C1 â€” 07/24/2020 18:04</t>
  </si>
  <si>
    <t>JFK, EWR, LGA</t>
  </si>
  <si>
    <t>24/2210    APREQ JFK,EWR,LGA via J220  TYPE:ALL VOLUME:VOLUME EXCL:NONE 2330-0400 ZNY:ZDC</t>
  </si>
  <si>
    <t>25/0142    ZDC E/D for JFK, +Holding/0139 OTHER:OTHER</t>
  </si>
  <si>
    <t>Jeremy P | ZNY C1 â€” 07/24/2020 21:43</t>
  </si>
  <si>
    <t>25/0144    ZNY A/D to JFK, +Holding/0134 NAVAID:CAMRN OTHER:OTHER</t>
  </si>
  <si>
    <t>25/0150    ZNY A/D to JFK, -Holding/0150 NAVAID:CAMRN OTHER:OTHER</t>
  </si>
  <si>
    <t>Jeremy P | ZNY C1 â€” 07/24/2020 21:50</t>
  </si>
  <si>
    <t>Jeremy P | ZNY C1 â€” 07/25/2020 10:04</t>
  </si>
  <si>
    <t>Jeremy P | ZNY C1 â€” 07/25/2020 12:12</t>
  </si>
  <si>
    <t>NAS</t>
  </si>
  <si>
    <t>Jeremy P | ZNY C1 â€” 08/30/2020 15:21</t>
  </si>
  <si>
    <t>MCO, CLT</t>
  </si>
  <si>
    <t>04/2120    MCO,CLT via Q75 20MIT PER AIRPORT VOLUME EXCL:NONE 2300-0300 ZNY:N90,PHL</t>
  </si>
  <si>
    <t>Jeremy P | ZNY C1 â€” 09/04/2020 17:21</t>
  </si>
  <si>
    <t>04/2120    MCO via ARS 20MIT VOLUME EXCL:NONE 2300-0300 ZNY:N90,PHL</t>
  </si>
  <si>
    <t>BWI, CLT</t>
  </si>
  <si>
    <t>04/2123    BWI,CLT via Q75 20MIT PER AIRPORT VOLUME:VOLUME EXCL:NONE 2300-0300 ZNY:ZBW</t>
  </si>
  <si>
    <t>Jeremy P | ZNY C1 â€” 09/04/2020 18:48</t>
  </si>
  <si>
    <t>Jeremy P | ZNY C1 â€” 09/04/2020 19:01</t>
  </si>
  <si>
    <t>05/0010    BWI via Q58 20MIT VOLUME:VOLUME EXCL:NONE 0000-0300 ZDC:ZTL,CLT</t>
  </si>
  <si>
    <t>Jeremy P | ZNY C1 â€” 09/04/2020 20:11</t>
  </si>
  <si>
    <t>DCA, BWI, IAD</t>
  </si>
  <si>
    <t>05/0021    DCA,BWI,IAD departures to CLT,MCO TBM VOLUME:VOLUME EXCL:NONE 0015-0300 ZDC:PCT</t>
  </si>
  <si>
    <t>Jeremy P | ZNY C1 â€” 09/04/2020 20:21</t>
  </si>
  <si>
    <t>Jeremy P | ZNY C1 â€” 09/18/2020 16:43</t>
  </si>
  <si>
    <t>ZNY, N90, DCC</t>
  </si>
  <si>
    <t>26/1806    TYPE:Planning TIME:1700 REASON:LGA STRATEGY vATCSCC_FACILITATORS:DCC-NOM (HP)    CENTERS:ZNY (AY,UA) TRACONS:N90 (DA) TOWERS: AIRLINES: AIRPORT_AUTHORITIES: AREAS:DCC-DIR (GK) REMARKS: Discussed LGA strategy to try and target MIT restrictions and limit their scope to reduce systemwide delays. BOS will likely start with 15MIT. ZDC will have the JERES route ready but will only use if ZNY requests. Implementation of the route will likely lead to an increase to 20MIT from ZOB into ZNY on J146. ZTL to be conferenced on making available the FLORIDA TO NE 3 route from ATL to LGA to delay would-be KORRY traffic by moving them tactically to MIP through ZID and ZOB. The trigger for this is 1 hour before PCT/ZDC is anticipated to have 10 cumulative departures waiting for release into the KORRY flow (this will be tough to anticipate but could be as early as 00Z). EMPYR supervisor will be briefed to maintain awareness of the HAARP and Final flows to ensure MIT is being maintained throughout the TRACON area.</t>
  </si>
  <si>
    <t>Jeremy P | ZNY C1 â€” 09/26/2020 14:14</t>
  </si>
  <si>
    <t>Jeremy P | ZNY C1 â€” 09/26/2020 18:04</t>
  </si>
  <si>
    <t>Jeremy P | ZNY C1 â€” 09/26/2020 18:43</t>
  </si>
  <si>
    <t>Jeremy P | ZNY C1 â€” 09/26/2020 20:03</t>
  </si>
  <si>
    <t>Jeremy P | ZNY C1 â€” 09/26/2020 20:28</t>
  </si>
  <si>
    <t>Jeremy P | ZNY C1 â€” 09/26/2020 21:31</t>
  </si>
  <si>
    <t>Jeremy P | ZNY C1 â€” 10/02/2020 11:54</t>
  </si>
  <si>
    <t>Jeremy P | ZNY C1 â€” 10/02/2020 19:19</t>
  </si>
  <si>
    <t>PIEPE5 IBUFY SQS YUYUN BEREE1</t>
  </si>
  <si>
    <t>Jeremy P | ZNY C1 â€” 10/02/2020 20:34</t>
  </si>
  <si>
    <t>Jeremy P | ZNY C1 â€” 10/03/2020 17:45</t>
  </si>
  <si>
    <t>LENDY &amp; CAMRN</t>
  </si>
  <si>
    <t>03/2147    JFK via LENDY,CAMRN 15MIT VOLUME:VOLUME EXCL:NONE 2200-0300 ZNY:ZOB,ZDC</t>
  </si>
  <si>
    <t>LENDY NO RANDOM ROUTES &amp; PLS USE JHW J70 LVZ LENDY6 FOR ALL LENDY TFC</t>
  </si>
  <si>
    <t>03/2327    JFK via LENDY NO RANDOM ROUTES, PLS USE JHW J70 LVZ LENDY6 FOR ALL LENDY TFC VOLUME:VOLUME EXCL:NONE 2330-0300 ZNY:ZOB</t>
  </si>
  <si>
    <t>Jeremy P | ZNY C1 â€” 10/03/2020 19:27</t>
  </si>
  <si>
    <t>Jeremy P | ZNY C1 â€” 10/03/2020 19:53</t>
  </si>
  <si>
    <t>Jeremy P | ZNY C1 â€” 10/03/2020 20:36</t>
  </si>
  <si>
    <t>Jeremy P | ZNY C1 â€” 10/09/2020 17:58</t>
  </si>
  <si>
    <t>MIA, FLL, +ALL SATS</t>
  </si>
  <si>
    <t>09/2323    CFR MIA,FLL,+ALL SATS arrivals via ALL FIXES VOLUME:VOLUME EXCL:NONE 2315-0300 ZMA:F11</t>
  </si>
  <si>
    <t>Jeremy P | ZNY C1 â€” 10/09/2020 19:23</t>
  </si>
  <si>
    <t>Jeremy P | ZNY C1 â€” 10/09/2020 20:41</t>
  </si>
  <si>
    <t>10/0046    TPA D/D from FLL, +15/0046/5 ACFT VOLUME:VOLUME</t>
  </si>
  <si>
    <t>WEST COAST...OFFLOAD ONTO HILEY 50 &amp; 50</t>
  </si>
  <si>
    <t>Jeremy P | ZNY C1 â€” 10/09/2020 20:58</t>
  </si>
  <si>
    <t>ALL ROUTES...ROUTE VIA CARNU TRV FISEL7 &amp; HILEY7</t>
  </si>
  <si>
    <t>WEST COAST...OFFLOAD ONTO HILEY EVERY 3RD</t>
  </si>
  <si>
    <t>Jeremy P | ZNY C1 â€” 10/09/2020 21:12</t>
  </si>
  <si>
    <t>Jeremy P | ZNY C1 â€” 10/09/2020 21:59</t>
  </si>
  <si>
    <t>Jeremy P | ZNY C1 â€” 10/11/2020 16:07</t>
  </si>
  <si>
    <t>Jeremy P | ZNY C1 â€” 10/16/2020 18:55</t>
  </si>
  <si>
    <t>16/2339    DEN arrivals NO STACKS TYPE:JET VOLUME:VOLUME EXCL:NONE 0000-0400 ZDV:ZLA,ZAB,ZKC,ZMP,ZLC</t>
  </si>
  <si>
    <t>Jeremy P | ZNY C1 â€” 10/16/2020 19:40</t>
  </si>
  <si>
    <t>Jeremy P | ZNY C1 â€” 10/16/2020 20:44</t>
  </si>
  <si>
    <t>Jeremy P | ZNY C1 â€” 10/16/2020 21:12</t>
  </si>
  <si>
    <t>Jeremy P | ZNY C1 â€” 10/16/2020 21:22</t>
  </si>
  <si>
    <t>17/0127    DEN via ALL 15MIT VOLUME:VOLUME EXCL:NONE 0130-0400 ZDV:ZLC,ZAB,ZKC,ZMP,ZLA</t>
  </si>
  <si>
    <t>Jeremy P | ZNY C1 â€” 10/23/2020 17:28</t>
  </si>
  <si>
    <t>23/2258    ORD via WYNDE 15MIT NO STACKS VOLUME:VOLUME EXCL:NONE 2300-0300 ZOB:CZY,ZBW,ZNY</t>
  </si>
  <si>
    <t>Jeremy P | ZNY C1 â€” 10/23/2020 18:59</t>
  </si>
  <si>
    <t>Jeremy P | ZNY C1 â€” 10/23/2020 19:07</t>
  </si>
  <si>
    <t>BENKY &amp; TRTLL</t>
  </si>
  <si>
    <t>23/2306    CFR ORD LTFC FROM IND,DSM,LAN,CMI,GRB,BTL VOLUME:VOLUME EXCL:NONE 2300-0300 ZAU:ZOB,ZMP</t>
  </si>
  <si>
    <t>Jeremy P | ZNY C1 â€” 10/30/2020 11:35</t>
  </si>
  <si>
    <t>Jeremy P | ZNY C1 â€” 01/17/2021 10:55</t>
  </si>
  <si>
    <t>Jeremy P | ZNY C1 â€” 01/17/2021 15:50</t>
  </si>
  <si>
    <t>Jarid â€” 01/17/2021 15:51</t>
  </si>
  <si>
    <t>Zackaria | ZTL I1 â€” 01/17/2021 16:30</t>
  </si>
  <si>
    <t>Jarid â€” 01/17/2021 16:33</t>
  </si>
  <si>
    <t>E TRACK THROUGH ZID</t>
  </si>
  <si>
    <t>17/2215    ORD,MDW to DCA via E TRACK THROUGH ZID VOLUME:VOLUME 2215-2300 ZID:ZAU</t>
  </si>
  <si>
    <t>Jeremy P | ZNY C1 â€” 01/17/2021 17:16</t>
  </si>
  <si>
    <t>Jarid â€” 01/17/2021 17:18</t>
  </si>
  <si>
    <t>C90</t>
  </si>
  <si>
    <t>E TRACK</t>
  </si>
  <si>
    <t>Jeremy P | ZNY C1 â€” 01/17/2021 17:19</t>
  </si>
  <si>
    <t>Jarid â€” 01/17/2021 17:31</t>
  </si>
  <si>
    <t>17/2253    ZBW E/D for DCA, +Holding/2253 VOLUME:VOLUME</t>
  </si>
  <si>
    <t>Jeremy P | ZNY C1 â€” 01/17/2021 17:53</t>
  </si>
  <si>
    <t>17/2254    ZDC A/D to DCA, +Holding/2253/7 ACFT VOLUME:VOLUME</t>
  </si>
  <si>
    <t>17/2254    PCT A/D to DCA, +Holding/2253/3 ACFT VOLUME:VOLUME</t>
  </si>
  <si>
    <t>SKILS &amp; CLIPR</t>
  </si>
  <si>
    <t>22/2303    DCA VIA SKILS,CLIPR 40 MIT AS ONE VOLUME:VOLUME EXCL:NONE 2303-0100 PCT:ZNY</t>
  </si>
  <si>
    <t>Jarid â€” 01/17/2021 18:04</t>
  </si>
  <si>
    <t>SKILS &amp; BELAY</t>
  </si>
  <si>
    <t>17/2306    ZNY A/D to DCA, +Holding/2251/3 ACFT NAVAID:SKILS/BELAY VOLUME:VOLUME</t>
  </si>
  <si>
    <t>Jeremy P | ZNY C1 â€” 01/17/2021 18:06</t>
  </si>
  <si>
    <t>17/2311    PCT A/D to DCA, -Holding/2311/13 ACFT VOLUME:VOLUME</t>
  </si>
  <si>
    <t>17/2312    ZNY E/D for DCA, +15/2311 NAVAID:SKILS/CLIPR VOLUME:VOLUME</t>
  </si>
  <si>
    <t>17/2313    ZNY E/D for DCA, +30/2313/4 ACFT NAVAID:SKILS/CLIPR VOLUME:VOLUME</t>
  </si>
  <si>
    <t>17/2327    ZBW E/D for DCA, +30/2327 NAVAID:J174 VOLUME:VOLUME</t>
  </si>
  <si>
    <t>Jeremy P | ZNY C1 â€” 01/17/2021 18:27</t>
  </si>
  <si>
    <t>17/2343    ZNY E/D for DCA, +45/2343 VOLUME:VOLUME</t>
  </si>
  <si>
    <t>Jeremy P | ZNY C1 â€” 01/17/2021 18:43</t>
  </si>
  <si>
    <t>17/2344    ZBW E/D for DCA, -45/2344 VOLUME:VOLUME</t>
  </si>
  <si>
    <t>18/0012    ZNY A/D to DCA, -45/0011 NAVAID:SKILS/CLIPR VOLUME:VOLUME</t>
  </si>
  <si>
    <t>Jeremy P | ZNY C1 â€” 01/17/2021 19:12</t>
  </si>
  <si>
    <t>18/0020    ZBW E/D for DCA, -Holding/0000 VOLUME:VOLUME</t>
  </si>
  <si>
    <t>Jeremy P | ZNY C1 â€” 01/17/2021 19:21</t>
  </si>
  <si>
    <t>18/0054    ZNY A/D to DCA, -Holding/0028 VOLUME:VOLUME</t>
  </si>
  <si>
    <t>Jeremy P | ZNY C1 â€” 01/17/2021 19:54</t>
  </si>
  <si>
    <t>18/0054    ZDC A/D to DCA, -Holding/0100 VOLUME:VOLUME</t>
  </si>
  <si>
    <t>18/0015 ALL TMI TO ZDC FROM ZTL/ZOB/ZBW ARE CANCELLED. ZNY 20 MIT TO DCA REMAINS IN EFFECT. ZDC:ZTL,ZOB,ZBW</t>
  </si>
  <si>
    <t>Erik Q | ZMA C3 â€” 01/17/2021 20:18</t>
  </si>
  <si>
    <t>Erik Q | ZMA C3 â€” 01/17/2021 20:38</t>
  </si>
  <si>
    <t>Erik Q | ZMA C3 â€” 01/17/2021 20:54</t>
  </si>
  <si>
    <t>MSP JET</t>
  </si>
  <si>
    <t>SSWAN, UFFDA, &amp; RWF</t>
  </si>
  <si>
    <t>Lance H | ZMP DATM â€” 01/22/2021 17:05</t>
  </si>
  <si>
    <t>FOD &amp; ROKKK</t>
  </si>
  <si>
    <t>GRB &amp; IDIOM</t>
  </si>
  <si>
    <t>ALO &amp; MNOSO</t>
  </si>
  <si>
    <t>BAE &amp; KAMMA</t>
  </si>
  <si>
    <t>Jeremy P | ZNY C1 â€” 01/22/2021 17:22</t>
  </si>
  <si>
    <t>Jeremy P | ZNY C1 â€” 01/22/2021 18:47</t>
  </si>
  <si>
    <t>Jeremy P | ZNY C1 â€” 01/22/2021 20:11</t>
  </si>
  <si>
    <t>Jeremy P | ZNY C1 â€” 01/22/2021 20:21</t>
  </si>
  <si>
    <t>Jeremy P | ZNY C1 â€” 01/22/2021 20:41</t>
  </si>
  <si>
    <t>23/0159    ZMP A/D to MSP, +Holding/0159 VOLUME:VOLUME</t>
  </si>
  <si>
    <t>Jeremy P | ZNY C1 â€” 01/22/2021 21:00</t>
  </si>
  <si>
    <t>23/0209    ZAU E/D for MSP, +Holding/0109 VOLUME:VOLUME</t>
  </si>
  <si>
    <t>Jeremy P | ZNY C1 â€” 01/22/2021 21:09</t>
  </si>
  <si>
    <t>23/0225     D/D from MSP, +30/0125 VOLUME:VOLUME</t>
  </si>
  <si>
    <t>Jeremy P | ZNY C1 â€” 01/22/2021 21:26</t>
  </si>
  <si>
    <t>Jeremy P | ZNY C1 â€” 01/22/2021 21:51</t>
  </si>
  <si>
    <t>Jeremy P | ZNY C1 â€” 01/22/2021 22:03</t>
  </si>
  <si>
    <t>23/0303    ZMP A/D to MSP, -Holding/0235 NAVAID:BLUEM VOLUME:VOLUME</t>
  </si>
  <si>
    <t>Jaden H | ZAE â€” 01/22/2021 22:08</t>
  </si>
  <si>
    <t>Jaden H | ZAE â€” 01/22/2021 22:15</t>
  </si>
  <si>
    <t>23/0335    MSP via SSWAN NO STACKS VOLUME:VOLUME EXCL:NONE 0335-0400 ZMP:ZDV Maxim S | ZOA TA</t>
  </si>
  <si>
    <t>Jaden H | ZAE â€” 01/22/2021 22:36</t>
  </si>
  <si>
    <t>24/0003    FAT 3 MINIT VOLUME:VOLUME EXCL:NONE 0100-0500 NCT:MRY,OAK,RNO,SFO,SJC,SMF</t>
  </si>
  <si>
    <t>â€” 01/23/2021 19:03</t>
  </si>
  <si>
    <t>24/0003    RNO 3 MINIT VOLUME:VOLUME EXCL:NONE 0100-0500 NCT:MRY,OAK,SFO,SJC,SMF</t>
  </si>
  <si>
    <t>Jeremy P | ZNY C1 â€” 01/29/2021 13:27</t>
  </si>
  <si>
    <t>Jaden H | ZAE â€” 01/29/2021 14:45</t>
  </si>
  <si>
    <t>HYDRR &amp; BRUSR</t>
  </si>
  <si>
    <t>29/1945     PHX via HYDRR,BRUSR 20 MIT PER STREAM AS ONE VOLUME:VOLUME EXCL:NONE 2300-0300 ZAB:ZLA</t>
  </si>
  <si>
    <t>PHX AS ONE</t>
  </si>
  <si>
    <t>29/1945     PHX 60 MINIT VOLUME:VOLUME EXCL:GDP DEPTS 2300-0300 ZAB:ZFW,ZHU</t>
  </si>
  <si>
    <t>Jarid â€” 01/29/2021 16:55</t>
  </si>
  <si>
    <t>Jarid â€” 01/29/2021 17:03</t>
  </si>
  <si>
    <t>ALL PHX ARRS</t>
  </si>
  <si>
    <t>Jarid â€” 01/29/2021 17:30</t>
  </si>
  <si>
    <t>Jarid â€” 01/29/2021 17:39</t>
  </si>
  <si>
    <t>Jarid â€” 01/29/2021 18:47</t>
  </si>
  <si>
    <t>adesche â€” 01/29/2021 19:19</t>
  </si>
  <si>
    <t>Jarid â€” 01/29/2021 19:21</t>
  </si>
  <si>
    <t>Jarid â€” 01/29/2021 19:43</t>
  </si>
  <si>
    <t>Jarid â€” 01/29/2021 19:53</t>
  </si>
  <si>
    <t>Jarid â€” 01/29/2021 20:18</t>
  </si>
  <si>
    <t>30/0113    PHX LTFC 40 MIT VOLUME:VOLUME EXCL:NONE 0113-0300 ZLA:LAX,LAS</t>
  </si>
  <si>
    <t>30/0113    PHX LTFC 40 MIT VOLUME:VOLUME EXCL:NONE 0113-0300 ZAB:ZHU,ZFW</t>
  </si>
  <si>
    <t>wx.bluenose â€” 01/29/2021 20:25</t>
  </si>
  <si>
    <t>Jarid â€” 01/29/2021 20:38</t>
  </si>
  <si>
    <t>adesche â€” 01/29/2021 20:57</t>
  </si>
  <si>
    <t>Jarid â€” 01/29/2021 21:25</t>
  </si>
  <si>
    <t>adesche â€” 01/29/2021 21:42</t>
  </si>
  <si>
    <t>FITEE &amp; ESPAN</t>
  </si>
  <si>
    <t>30/0351    ZAB A/D to ABQ, -Holding/0325/4 AFCT FIX:FITEE/ESPAN VOLUME:VOLUME</t>
  </si>
  <si>
    <t>adesche â€” 01/29/2021 22:50</t>
  </si>
  <si>
    <t>Jaden H | ZAE â€” 02/05/2021 19:12</t>
  </si>
  <si>
    <t>HAARP, VALRE, BASYE, &amp; NOBBI</t>
  </si>
  <si>
    <t>06/0000     LGA arrivals via HAARP,VALRE,BASYE,NOBBI 10 MIT AS ONE VOLUME:VOLUME EXCL:NONE 0000-0500 N90:ZBW</t>
  </si>
  <si>
    <t>ALL LGA, PVD, BOS, BDL, HPN, BWI, IAD, RDU</t>
  </si>
  <si>
    <t>06/0000     CFR ALL LGA,PVD,BOS,BDL,HPN,BWI,IAD,RDU VOLUME:VOLUME EXCL:NONE 2300-0300 ZDC:ZDC</t>
  </si>
  <si>
    <t>Jaden H | ZAE â€” 02/05/2021 19:34</t>
  </si>
  <si>
    <t>HYPER &amp; MAPEL</t>
  </si>
  <si>
    <t>06/0000     IAD via HYPER,MAPEL 20 MIT VOLUME:VOLUME EXCL:NONE 0000-0500 ZNY:ZBW</t>
  </si>
  <si>
    <t>Jaden H | ZAE â€” 02/05/2021 19:51</t>
  </si>
  <si>
    <t>BOS, BDL, LGA, IAD CFR</t>
  </si>
  <si>
    <t>06/0000     BOS,BDL,LGA,IAD CFR VOLUME:VOLUME EXCL:NONE 0000-0500 ZTL:CLT</t>
  </si>
  <si>
    <t>Jaden H | ZAE â€” 02/05/2021 20:38</t>
  </si>
  <si>
    <t>Jaden H | ZAE â€” 02/05/2021 20:48</t>
  </si>
  <si>
    <t>06/0149     D/D from PCT, +30/0130 VOLUME:VOLUME</t>
  </si>
  <si>
    <t>06/0155     D/D from ATL, +15/0155 VOLUME:VOLUME</t>
  </si>
  <si>
    <t>Jaden H | ZAE â€” 02/05/2021 20:56</t>
  </si>
  <si>
    <t>06/0203     D/D from ATL, -18/0157 VOLUME:VOLUME</t>
  </si>
  <si>
    <t>Jaden H | ZAE â€” 02/05/2021 21:03</t>
  </si>
  <si>
    <t>06/0232     D/D from PCT, -10/0205 VOLUME:VOLUME</t>
  </si>
  <si>
    <t>Jaden H | ZAE â€” 02/05/2021 21:32</t>
  </si>
  <si>
    <t>Jaden H | ZAE â€” 02/05/2021 21:53</t>
  </si>
  <si>
    <t>06/0315     LGA arrivals via HAARP,VALRE,BASYE,NOBBI 20 MIT AS ONE VOLUME:VOLUME EXCL:NONE 0315-0400 N90:ZBW</t>
  </si>
  <si>
    <t>Jaden H | ZAE â€” 02/05/2021 22:15</t>
  </si>
  <si>
    <t>06/0316     D/D from PCT, +45/0315 VOLUME:VOLUME</t>
  </si>
  <si>
    <t>06/0319     IAD arrivals via HYPER,MAPEL 10 MIT PER STREAM VOLUME:VOLUME EXCL:NONE 0320-0500 PCT:ZNY</t>
  </si>
  <si>
    <t>05/0321     ZDC E/D for BOS, -20/0320 VOLUME:VOLUME</t>
  </si>
  <si>
    <t>Jaden H | ZAE â€” 02/05/2021 22:24</t>
  </si>
  <si>
    <t>06/0330     D/D from PCT, -60/0325 VOLUME:VOLUME</t>
  </si>
  <si>
    <t>06/0404     D/D from PCT, -60/0400 VOLUME:VOLUME</t>
  </si>
  <si>
    <t>Jaden H | ZAE â€” 02/05/2021 23:03</t>
  </si>
  <si>
    <t>06/0404     LGA arrivals via HAARP,VALRE,BASYE,NOBBI 10 MIT AS ONE VOLUME:VOLUME EXCL:NONE 0400-0500 N90:ZBW</t>
  </si>
  <si>
    <t>Jaden H | ZAE â€” 02/05/2021 23:21</t>
  </si>
  <si>
    <t>06/0450     D/D from PCT, -50/0450 VOLUME:VOLUME</t>
  </si>
  <si>
    <t>Jaden H | ZAE â€” 02/05/2021 23:50</t>
  </si>
  <si>
    <t>TMI CANCELLED</t>
  </si>
  <si>
    <t>Jaden H | ZAE â€” 02/06/2021 00:13</t>
  </si>
  <si>
    <t>Jeremy P | ZNY C1 â€” 02/12/2021 16:02</t>
  </si>
  <si>
    <t>12/2322     DFW NORTH 2359-0400 ZFW:ZME,ZKC,ZHU</t>
  </si>
  <si>
    <t>Martyn M | ZFW C1 â€” 02/12/2021 18:22</t>
  </si>
  <si>
    <t>Dhruv K | ZMP ATM â€” 02/12/2021 18:34</t>
  </si>
  <si>
    <t>Jeremy P | ZNY C1 â€” 02/12/2021 21:01</t>
  </si>
  <si>
    <t>Dhruv K | ZMP ATM â€” 02/12/2021 21:03</t>
  </si>
  <si>
    <t>Dhruv K | ZMP ATM â€” 02/12/2021 21:15</t>
  </si>
  <si>
    <t>Jeremy P | ZNY C1 â€” 02/19/2021 18:39</t>
  </si>
  <si>
    <t>Jaden H | ZAE â€” 02/19/2021 18:51</t>
  </si>
  <si>
    <t>LONGZ &amp; FLATI</t>
  </si>
  <si>
    <t>19/2351     DEN via LONGZ,FLATI 20 MIT AS ONE VOLUME:VOLUME EXCL:NONE 2359-0400 ZDV:ZLC</t>
  </si>
  <si>
    <t>AALLE &amp; LAWGR</t>
  </si>
  <si>
    <t>19/2351     DEN via AALLE,LAWGR 20 MIT AS ONE VOLUME:VOLUME EXCL:NONE 2359-0400 ZDV:ZMP</t>
  </si>
  <si>
    <t>CLASH &amp; NIIXX</t>
  </si>
  <si>
    <t>19/2351     DEN via CLASH,NIIXX 20 MIT AS ONE VOLUME:VOLUME EXCL:NONE 2359-0400 ZDV:ZKC</t>
  </si>
  <si>
    <t>LEEHY &amp; SPANE</t>
  </si>
  <si>
    <t>19/2351     SLC via LEEHY,SPANE 15 MIT AS ONE VOLUME:VOLUME EXCL:NONE 2359-0400 ZLC:ZDV</t>
  </si>
  <si>
    <t>19/2357     DEN 30 MIT VOLUME:VOLUME EXCL:NONE 2359-0400 ZLC:ZOA,ZSE</t>
  </si>
  <si>
    <t>19/2358     SLC via LEEHY,SPANE 15 MIT AS ONE AOB FL320 VOLUME:VOLUME EXCL:NONE 2359-0400 ZLC:ZDV</t>
  </si>
  <si>
    <t>Jaden H | ZAE â€” 02/19/2021 18:58</t>
  </si>
  <si>
    <t>20/0002     DEN via LONGZ,FLATI 20 MIT EACH VOLUME:VOLUME EXCL:NONE 2359-0400 ZDV:ZLC</t>
  </si>
  <si>
    <t>20/0007     DEN via AALLE,LAWGR 20 MIT EACH VOLUME:VOLUME EXCL:NONE 2359-0400 ZDV:ZMP</t>
  </si>
  <si>
    <t>Jaden H | ZAE â€” 02/19/2021 19:07</t>
  </si>
  <si>
    <t>20/0007     DEN via CLASH,NIIXX 20 MIT EACH VOLUME:VOLUME EXCL:NONE 2359-0400 ZDV:ZKC</t>
  </si>
  <si>
    <t>20/0019     DEN via AALLE,LAWGR 20 MIT AS ONE VOLUME:VOLUME EXCL:NONE 2359-0400 ZDV:ZMP</t>
  </si>
  <si>
    <t>Jaden H | ZAE â€” 02/19/2021 19:19</t>
  </si>
  <si>
    <t>20/0025     DEN via AALLE,LAWGR 20 MIT PER STREAM VOLUME:VOLUME EXCL:NONE 2359-0400 ZDV:ZMP</t>
  </si>
  <si>
    <t>20/0034     DEN 30 MIT AS ONE VOLUME:VOLUME EXCL:NONE 2359-0400 ZLC:ZOA,ZSE</t>
  </si>
  <si>
    <t>Jaden H | ZAE â€” 02/19/2021 19:32</t>
  </si>
  <si>
    <t>Jaden H | ZAE â€” 02/19/2021 19:42</t>
  </si>
  <si>
    <t>Jeremy P | ZNY C1 â€” 02/19/2021 19:58</t>
  </si>
  <si>
    <t>Jaden H | ZAE â€” 02/19/2021 20:03</t>
  </si>
  <si>
    <t>20/0122    DEN D/D from SFO, +45/0235 VOLUME:VOLUME</t>
  </si>
  <si>
    <t>Jeremy P | ZNY C1 â€” 02/19/2021 20:22</t>
  </si>
  <si>
    <t>Jaden H | ZAE â€” 02/19/2021 20:27</t>
  </si>
  <si>
    <t>Jaden H | ZAE â€” 02/19/2021 21:14</t>
  </si>
  <si>
    <t>Jaden H | ZAE â€” 02/19/2021 21:32</t>
  </si>
  <si>
    <t>DEN NO STACKS</t>
  </si>
  <si>
    <t>20/0333     DEN NO STACKS VOLUME:VOLUME EXCL:NONE 0333-0400 ZDV:ZLA,ZAB,ZKC,ZMP</t>
  </si>
  <si>
    <t>Jaden H | ZAE â€” 02/19/2021 22:33</t>
  </si>
  <si>
    <t>SSKII &amp; FLATI</t>
  </si>
  <si>
    <t>20/0333     DEN via SSKII,FLATI NO STACKS VOLUME:VOLUME EXCL:NONE 0333-0400 ZDV:ZLC</t>
  </si>
  <si>
    <t>20/0333     DEN via LONGZ 10 MIT VOLUME:VOLUME EXCL:NONE 0333-0400 ZDV:ZLC vFlyingCowboy</t>
  </si>
  <si>
    <t>21/2229    GEG via ALL 15 MIT VOLUME:VOLUME EXCL:NONE ZSE:ZVR 2300-0300</t>
  </si>
  <si>
    <t>â€” 02/21/2021 17:29</t>
  </si>
  <si>
    <t>21/2229    YYJ via ALL 15 MIT VOLUME:VOLUME EXCL:NONE ZVR:ZSE 2300-0300</t>
  </si>
  <si>
    <t>Jeremy P | ZNY C1 â€” 02/26/2021 19:16</t>
  </si>
  <si>
    <t>Jeremy P | ZNY C1 â€” 02/26/2021 19:27</t>
  </si>
  <si>
    <t>SERFR &amp; DYAMD</t>
  </si>
  <si>
    <t>27/0031    SFO arrivals via SERFR,DYAMD 20MIT PER FIX VOLUME:VOLUME EXCL:NONE 0100-0500 NCT:ZOA</t>
  </si>
  <si>
    <t>adesche â€” 02/26/2021 19:29</t>
  </si>
  <si>
    <t>27/0031    SFO via DYAMD 35MIT VOLUME:VOLUME EXCL:NONE 0100-0500 ZOA:ZLA,ZLC</t>
  </si>
  <si>
    <t>27/0031    SMF via SLMMR 35MIT VOLUME:VOLUME EXCL:NONE 0100-0500 ZOA:ZLA,ZLC</t>
  </si>
  <si>
    <t>27/0031    SJC via RAZRR 40MIT VOLUME:VOLUME EXCL:NONE 0100-0500 ZOA:ZLA,ZLC</t>
  </si>
  <si>
    <t>Jeremy P | ZNY C1 â€” 02/26/2021 20:19</t>
  </si>
  <si>
    <t>adesche â€” 02/26/2021 20:24</t>
  </si>
  <si>
    <t>adesche â€” 02/26/2021 20:37</t>
  </si>
  <si>
    <t>adesche â€” 02/26/2021 20:52</t>
  </si>
  <si>
    <t>27/0154    SJC via RAZRR 40MIT VOLUME:VOLUME EXCL:NONE 0154-0500 ZOA:ZLC vFlyingCowboy</t>
  </si>
  <si>
    <t>â€” 02/26/2021 21:07</t>
  </si>
  <si>
    <t>adesche â€” 02/26/2021 21:22</t>
  </si>
  <si>
    <t>adesche â€” 02/26/2021 21:35</t>
  </si>
  <si>
    <t>adesche â€” 02/26/2021 22:10</t>
  </si>
  <si>
    <t>SUUTR &amp; SLMMR</t>
  </si>
  <si>
    <t>27/0314    SMF via SUUTR,SLMMR 30MIT PER FIX VOLUME:VOLUME EXCL:NONE 0314-0500 ZOA:ZLA</t>
  </si>
  <si>
    <t>adesche â€” 02/26/2021 23:12</t>
  </si>
  <si>
    <t>SUUTR &amp; SLMMR PER FIX</t>
  </si>
  <si>
    <t>27/0415    SMF via SUUTR,SLMMR PER FIX 25MIT VOLUME:VOLUME EXCL:NONE 0415-0500 ZOA:ZLA</t>
  </si>
  <si>
    <t>BDEGA, DYAMD, &amp; SERFR PER FIX</t>
  </si>
  <si>
    <t>27/0420    SFO arrivals via BDEGA,DYAMD,SERFR PER FIX 20MIT VOLUME:VOLUME EXCL:NONE 0420-0500 NCT:ZOA</t>
  </si>
  <si>
    <t>SERFR &amp; DYAMD PER FIX</t>
  </si>
  <si>
    <t>27/0432    SFO via SERFR,DYAMD PER FIX 25MIT VOLUME:VOLUME EXCL:NONE 0432-0500 ZOA:ZLA</t>
  </si>
  <si>
    <t>adesche â€” 02/26/2021 23:30</t>
  </si>
  <si>
    <t>Jeremy P | ZNY C1 â€” 03/05/2021 13:40</t>
  </si>
  <si>
    <t>Jeremy P | ZNY C1 â€” 03/05/2021 14:05</t>
  </si>
  <si>
    <t>05/1917    MSP    VMC    ARR:12L/12R DEP:12L/12R    AAR(Strat):54    ADR:54 vFlyingCowboy</t>
  </si>
  <si>
    <t>Jeremy P | ZNY C1 â€” 03/05/2021 14:21</t>
  </si>
  <si>
    <t>â€” 03/05/2021 17:41</t>
  </si>
  <si>
    <t>MCI, STL</t>
  </si>
  <si>
    <t>05/2242   MCI,STL departures 15 MIT PER AIRPORT VOLUME:VOLUME EXCL:NONE 2345-0400 ZTL:A80</t>
  </si>
  <si>
    <t>05/2242   MCI arrivals 15 MIT VOLUME:VOLUME EXCL:NONE 2345-0400 ZKC:ZME vFlyingCowboy</t>
  </si>
  <si>
    <t>â€” 03/05/2021 19:02</t>
  </si>
  <si>
    <t>06/0003   MCI arrivals via DPEAK 15 MIT VOLUME:VOLUME EXCL:NONE 0003-0400 ZMP:ZDV vFlyingCowboy</t>
  </si>
  <si>
    <t>â€” 03/05/2021 21:07</t>
  </si>
  <si>
    <t>Jeremy P | ZNY C1 â€” 03/12/2021 15:35</t>
  </si>
  <si>
    <t>YEG</t>
  </si>
  <si>
    <t>YYC</t>
  </si>
  <si>
    <t>12/2322    ANC via ALL FIXES 15MIT EACH VOLUME:VOLUME EXCL:NONE 2330-0400 ZAN:CZVR,CZEG vFlyingCowboy</t>
  </si>
  <si>
    <t>Jeremy P | ZNY C1 â€” 03/12/2021 18:23</t>
  </si>
  <si>
    <t>12/2347   ANC via ALL FIXES 25 MIT EACH VOLUME:VOLUME EXCL:NONE  2347-0400 CZVR:ZSE vFlyingCowboy</t>
  </si>
  <si>
    <t>â€” 03/12/2021 18:49</t>
  </si>
  <si>
    <t>13/0034    ANC via ALL FIXES 20MIT EACH VOLUME:VOLUME EXCL:NONE 0034-0400 ZAN:CZVR,CZEG vFlyingCowboy</t>
  </si>
  <si>
    <t>â€” 03/12/2021 19:35</t>
  </si>
  <si>
    <t>13/0100     ANC via ALL FIXES 30MIT EACH VOLUME:VOLUME EXCL:NONE 0100-0400 ZAN:CZVR,CZEG</t>
  </si>
  <si>
    <t>â€” 03/12/2021 20:01</t>
  </si>
  <si>
    <t>ALL ANC</t>
  </si>
  <si>
    <t>Jeremy P | ZNY C1 â€” 03/12/2021 20:16</t>
  </si>
  <si>
    <t>13/0146    D/D from JNU, +15/0145 VOLUME:VOLUME</t>
  </si>
  <si>
    <t>Jeremy P | ZNY C1 â€” 03/12/2021 20:48</t>
  </si>
  <si>
    <t>13/0146    D/D from FAI, +15/0145 VOLUME:VOLUME</t>
  </si>
  <si>
    <t>13/0204    D/D from JNU, +30/0200 VOLUME:VOLUME</t>
  </si>
  <si>
    <t>Jeremy P | ZNY C1 â€” 03/12/2021 21:04</t>
  </si>
  <si>
    <t>13/0204    D/D from FAI, -30/0200 VOLUME:VOLUME</t>
  </si>
  <si>
    <t>13/0229    ANC departures 4MINIT, ABIDE BY EDCTS UNTIL THEN (SHOULD BE 8 AIRCRAFT ON EDCTS, THEN #9 ONWARDS IS 4MINIT) VOLUME:VOLUME EXCL:NONE 0300-0400 ZAN:JNU</t>
  </si>
  <si>
    <t>Jeremy P | ZNY C1 â€” 03/12/2021 21:30</t>
  </si>
  <si>
    <t>13/0314    ZAN A/D to ANC, +Holding/0224 VOLUME:VOLUME</t>
  </si>
  <si>
    <t>Jeremy P | ZNY C1 â€” 03/12/2021 22:17</t>
  </si>
  <si>
    <t>13/0314    ZAN A/D to ANC, +15/0239 VOLUME:VOLUME</t>
  </si>
  <si>
    <t>13/0314    ZAN A/D to ANC, +30/0254 VOLUME:VOLUME</t>
  </si>
  <si>
    <t>13/0314    ZAN A/D to ANC, -45/0309 VOLUME:VOLUME</t>
  </si>
  <si>
    <t>J42 &amp; J79</t>
  </si>
  <si>
    <t>20/0309   BOS via J42, J79 40 MIT AS ONE VOLUME:VOLUME 0309-0400 ZNY:ZDC</t>
  </si>
  <si>
    <t>Andreas T | ZNY C3 â€” 11/19/2021 22:09</t>
  </si>
  <si>
    <t>20/0314   D/D from PHL, +20/0314 VOLUME:VOLUME</t>
  </si>
  <si>
    <t>20/0317   D/D from DCA, +20/0317 VOLUME:VOLUME</t>
  </si>
  <si>
    <t>Andreas T | ZNY C3 â€” 11/19/2021 22:17</t>
  </si>
  <si>
    <t>MERIT OFF</t>
  </si>
  <si>
    <t>Andreas T | ZNY C3 â€” 11/19/2021 22:27</t>
  </si>
  <si>
    <t>20/0329   ZNY (B) for BOS, +Holding/0315-0335/4 ACFT VOLUME:VOLUME</t>
  </si>
  <si>
    <t>20/0330   ZDC (N) for BOS, +Holding/0325-0335/2 ACFT VOLUME:VOLUME</t>
  </si>
  <si>
    <t>Andreas T | ZNY C3 â€” 11/19/2021 22:38</t>
  </si>
  <si>
    <t>20/0337   BOS via J42, J79 30 MIT VOLUME:VOLUME 0337-0400 ZNY:ZDC</t>
  </si>
  <si>
    <t>20/0400   BOS via J42, J79 0 MIT ZDC CLOSING:VOLUME 0400+ ZNY:ZDC</t>
  </si>
  <si>
    <t>Andreas T | ZNY C3 â€” 11/19/2021 23:00</t>
  </si>
  <si>
    <t>adesche â€” 11/20/2021 17:27</t>
  </si>
  <si>
    <t>adesche â€” 11/20/2021 17:39</t>
  </si>
  <si>
    <t>Simon R | ZJX C1 â€” 11/21/2021 17:22</t>
  </si>
  <si>
    <t>KAMPR.LONGZ2</t>
  </si>
  <si>
    <t>Austin | ZKC ATM â€” 11/21/2021 17:55</t>
  </si>
  <si>
    <t>CXL ALL</t>
  </si>
  <si>
    <t>Austin | ZKC ATM â€” 11/21/2021 19:31</t>
  </si>
  <si>
    <t>adesche â€” 11/27/2021 18:42</t>
  </si>
  <si>
    <t>27/2344    CLT via ALL 5MIT NO STACKS VOLUME:VOLUME 2344-0400 ZTL:ZDC,ZID,ZJX</t>
  </si>
  <si>
    <t>28/0243   D/D from CLT, +20/0243 VOLUME:CLEARANCE</t>
  </si>
  <si>
    <t>Andreas T | ZNY C3 â€” 11/27/2021 21:44</t>
  </si>
  <si>
    <t>28/0258   D/D from CLT, +15/0259 VOLUME:CLEARANCE</t>
  </si>
  <si>
    <t>Andreas T | ZNY C3 â€” 11/27/2021 21:58</t>
  </si>
  <si>
    <t>28/1940    DFW NORTH 2000-0000 ZFW:ZME,ZKC,ZHU</t>
  </si>
  <si>
    <t>Martyn M | ZFW C1 â€” 11/28/2021 14:40</t>
  </si>
  <si>
    <t>28/1940    DFW NORTH 2000-0000 ZFW:ZAB Maxim S | ZOA TA</t>
  </si>
  <si>
    <t>MAKRS &amp; STOKD</t>
  </si>
  <si>
    <t>03/2332    SFO via MAKRS, STOKD 20 MIT AS ONE VOLUME:VOLUME 0000-0400 ZOA:ZLA</t>
  </si>
  <si>
    <t>â€” 12/03/2021 18:32</t>
  </si>
  <si>
    <t>BDEGA STAR</t>
  </si>
  <si>
    <t>LEGGS APPREQ</t>
  </si>
  <si>
    <t>INYOE &amp; RUSME</t>
  </si>
  <si>
    <t>03/2332    SFO via INYOE, RUSME 35 MIT EACH VOLUME:VOLUME 0000-0400 ZOA:ZLA,ZLC</t>
  </si>
  <si>
    <t>REBRG &amp; BURGL</t>
  </si>
  <si>
    <t>03/2332    LAX via REBRG, BURGL 25 MIT AS ONE VOLUME:VOLUME 0000-0400 ZOA:ZSE</t>
  </si>
  <si>
    <t>HAWKZ &amp; CHINS</t>
  </si>
  <si>
    <t>03/2343    SEA arrivals via HAWKZ,CHINS 15MIT VOLUME:VOLUME 2343-0400 S46:ZSE</t>
  </si>
  <si>
    <t>adesche â€” 12/03/2021 18:41</t>
  </si>
  <si>
    <t>03/2343    SEA via HAWKZ,CHINS 15MIT PER STREAM VOLUME:VOLUME 2343-0400 ZSE:ZLC,ZOA</t>
  </si>
  <si>
    <t>03/2343    SLC via ALL 15MIT PER STREAM EXCL:QWENN VOLUME:VOLUME 2343-0400 ZLC:ZOA,ZSE</t>
  </si>
  <si>
    <t>Zackaria | ZTL I1 â€” 12/03/2021 18:44</t>
  </si>
  <si>
    <t>04/0106    D/D from LAX, -20/0106/39 ACFT VOLUME:VOLUME</t>
  </si>
  <si>
    <t>adesche â€” 12/03/2021 20:05</t>
  </si>
  <si>
    <t>04/0246    D/D from LAX, -15/0246 VOLUME:VOLUME Maxim S | ZOA TA</t>
  </si>
  <si>
    <t>adesche â€” 12/03/2021 21:45</t>
  </si>
  <si>
    <t>A, D, +HOLDING, 0342, 2 ACFT</t>
  </si>
  <si>
    <t>NRRLI</t>
  </si>
  <si>
    <t>04/0342    A/D, +Holding/0342/2 ACFT FIX:NRRLI VOLUME:VOLUME</t>
  </si>
  <si>
    <t>â€” 12/03/2021 22:44</t>
  </si>
  <si>
    <t>A, D, +HOLDING, 0347, 1 ACFT</t>
  </si>
  <si>
    <t>04/0347    A/D, +Holding/0347/1 ACFT FIX:ALWYS VOLUME:VOLUME Maxim S | ZOA TA</t>
  </si>
  <si>
    <t>A, D, +HOLDING, 0404, 4 ACFT</t>
  </si>
  <si>
    <t>04/0404    A/D, +Holding/0404/4 ACFT FIX:NRRLI VOLUME:VOLUME Airport Configuration APP</t>
  </si>
  <si>
    <t>â€” 12/03/2021 23:05</t>
  </si>
  <si>
    <t>â€” 12/04/2021 12:23</t>
  </si>
  <si>
    <t>adesche â€” 12/04/2021 18:12</t>
  </si>
  <si>
    <t>adesche â€” 12/04/2021 18:53</t>
  </si>
  <si>
    <t>04/2353    DCA arrivals via ALL 5MIT PER STREAM EXCL:CLIPR,CAPSS VOLUME:VOLUME 2359-0400 PCT:ZDC</t>
  </si>
  <si>
    <t>04/2353    BWI via TRISH 20MIT 2359-0400 VOLUME:VOLUME ZNY:ZBW MIT / MINIT APP</t>
  </si>
  <si>
    <t>â€” 12/04/2021 19:15</t>
  </si>
  <si>
    <t>05/0015    DCA via JACCC 30 MIT 0015-0400 ZTL:ATL</t>
  </si>
  <si>
    <t>Ross Berry â€” 12/04/2021 19:17</t>
  </si>
  <si>
    <t>05/0015    DCA via KILNS 20 MIT 0015-0400 ZTL:CLT MIT / MINIT APP</t>
  </si>
  <si>
    <t>VOLUME:Arrival Volume</t>
  </si>
  <si>
    <t>05/0028    MSY via RYTHM 10MIT AS ONE EXCL:NONE VOLUME:Arrival Volume 0000-0300 ZHU:ZME $ 05A06Q MIT / MINIT APP</t>
  </si>
  <si>
    <t>â€” 12/04/2021 19:28</t>
  </si>
  <si>
    <t>05/0048    ATL to DCA 30MIT EXCL:NONE VOLUME:VOLUME 0047-0400 ZDC:ZTL $ 05B01Q MIT / MINIT APP</t>
  </si>
  <si>
    <t>â€” 12/04/2021 19:48</t>
  </si>
  <si>
    <t>â€” 12/04/2021 20:14</t>
  </si>
  <si>
    <t>05/0120    APREQ CLT to DCA via KILNS 0120-0400 ZTL:CLT</t>
  </si>
  <si>
    <t>Zackaria | ZTL I1 â€” 12/04/2021 20:21</t>
  </si>
  <si>
    <t>adesche â€” 12/05/2021 14:44</t>
  </si>
  <si>
    <t>Jeremy P | ZNY C1 â€” 12/10/2021 18:42</t>
  </si>
  <si>
    <t>BLUZZ &amp; HOBRK</t>
  </si>
  <si>
    <t>10/2342    MEM via BLUZZ,HOBRK 15MIT PER STREAM VOLUME:VOLUME 2342-0400 ZME:ZHU,ZID</t>
  </si>
  <si>
    <t>10/2342    SDF arrivals via ALL 15MIT VOLUME:VOLUME EXCL:MBELL,DAMEN 2342-0400 SDF:ZID</t>
  </si>
  <si>
    <t>10/2342    SDF via ALL 30MIT PER STREAM VOLUME:VOLUME 2342-0400 ZID:ZTL,ZKC,ZAU</t>
  </si>
  <si>
    <t>10/2342    MSY via ALL 10MIT PER STREAM VOLUME:VOLUME EXCL:AWDAD 2342-0400 ZHU:ZME,ZFW Airport Configuration APP</t>
  </si>
  <si>
    <t>â€” 12/10/2021 18:47</t>
  </si>
  <si>
    <t>10/2354    IAH    VMC    ARR:08L/08R/09 DEP:15L/15R    AAR(Strat):80 ADR:64 $ 01A05 Airport Configuration APP</t>
  </si>
  <si>
    <t>11/0005    MEM    IMC    ARR:18L/18R DEP:18C/18R    AAR(Strat):56 ADR:52 $ 01D00 Airport Configuration APP</t>
  </si>
  <si>
    <t>â€” 12/10/2021 19:05</t>
  </si>
  <si>
    <t>ATL    VLIMC</t>
  </si>
  <si>
    <t>â€” 12/10/2021 19:36</t>
  </si>
  <si>
    <t>11/0042    CLT    LIMC    ARR:36C/36R DEP:36C/36R    AAR(Strat):60 ADR:60 $ 01C01 MIT / MINIT APP</t>
  </si>
  <si>
    <t>11/0252    SDF LTFC 15MIT EXCL:NONE VOLUME:VOLUME 0250-0400 ZID:ZAU $ 05A01Q Airport Configuration APP</t>
  </si>
  <si>
    <t>â€” 12/10/2021 21:52</t>
  </si>
  <si>
    <t>â€” 12/10/2021 21:55</t>
  </si>
  <si>
    <t>Richard S | ZID C3 â€” 12/10/2021 22:01</t>
  </si>
  <si>
    <t>Richard S | ZID C3 â€” 12/10/2021 22:10</t>
  </si>
  <si>
    <t>Jeremy P | ZNY C1 â€” 12/11/2021 18:02</t>
  </si>
  <si>
    <t>11/2301    BOS via MERIT 20MIT VOLUME:VOLUME 2301-0400 ZBW:ZNY,N90</t>
  </si>
  <si>
    <t>11/2320    BOS via JFK 25MIT VOLUME:VOLUME 2320-0400 ZDC:ZJX Airport Configuration APP</t>
  </si>
  <si>
    <t>Oliver T | ZAE â€” 12/11/2021 18:21</t>
  </si>
  <si>
    <t>â€” 12/11/2021 18:42</t>
  </si>
  <si>
    <t>11/2343    MCO    VMC    ARR:35R/36L DEP:35L/36L/36R    AAR(Strat):60 ADR:68 $ 01A05 Delay APP</t>
  </si>
  <si>
    <t>12/0106    Departure delay (45 and Increasing) at MCO for MCO flights // NAVAID: // # of ACFT: 40 $ 04A01D MIT / MINIT APP</t>
  </si>
  <si>
    <t>â€” 12/11/2021 20:06</t>
  </si>
  <si>
    <t>12/0108    MCO via J174 15MIT NO STACKS EXCL:NONE VOLUME:VOLUME 0104 ZDC:ZBW $ 05A01Q Delay APP</t>
  </si>
  <si>
    <t>â€” 12/11/2021 20:08</t>
  </si>
  <si>
    <t>12/0115    Departure delay (45 and Steady) at BOS for BOS flights // NAVAID: // # of ACFT: $ 04A02D Delay APP</t>
  </si>
  <si>
    <t>â€” 12/11/2021 20:15</t>
  </si>
  <si>
    <t>â€” 12/11/2021 20:30</t>
  </si>
  <si>
    <t>12/0132    Departure delay (45 and Decreasing) at BOS for BOS flights // NAVAID: // # of ACFT: $ 04A03D MIT / MINIT APP</t>
  </si>
  <si>
    <t>12/0211    PCT via JERES 20MIT AS ONE EXCL:NONE VOLUME:VOLUME 0209-0400 ZNY:PCT,ZDC $ 05A01Q</t>
  </si>
  <si>
    <t>â€” 12/11/2021 21:11</t>
  </si>
  <si>
    <t>adesche â€” 12/17/2021 18:44</t>
  </si>
  <si>
    <t>MAGGI &amp; JULLE</t>
  </si>
  <si>
    <t>17/2345    HNL arrivals via MAGGI,JULLE 10MIT PER STREAM VOLUME:VOLUME 2345-0400 HCF:ZHN</t>
  </si>
  <si>
    <t>17/2345    HNL arrivals via ALL 30MIT PER STREAM EXCL:MAGGI,JULLE VOLUME:VOLUME 2345-0400 HCF:ZHN</t>
  </si>
  <si>
    <t>V16 &amp; V2</t>
  </si>
  <si>
    <t>17/2345    ITO arrivals via V16,V2 30MIT AS ONE VOLUME:VOLUME 2345-0400 HCF:ZHN</t>
  </si>
  <si>
    <t>17/2345    LIH arrivals via NEPUA 10MIT VOLUME:VOLUME 2345-0400 LIH:ZHN MIT / MINIT APP</t>
  </si>
  <si>
    <t>VOLUME:MSP event</t>
  </si>
  <si>
    <t>â€” 12/18/2021 08:27</t>
  </si>
  <si>
    <t>adesche â€” 12/18/2021 18:39</t>
  </si>
  <si>
    <t>18/2340    MSP via ALL NO STACKS VOLUME:VOLUME 2340-0400 ZMP:ZOB,ZDV,ZKC</t>
  </si>
  <si>
    <t>Zackaria | ZTL I1 â€” 12/18/2021 19:44</t>
  </si>
  <si>
    <t>Zackaria | ZTL I1 â€” 12/18/2021 19:59</t>
  </si>
  <si>
    <t>BAINY, TORGY, &amp; KKILR</t>
  </si>
  <si>
    <t>19/0115    MSP via BAINY,TORGY,KKILR 15 MIT VOLUME:VOLUME 0115-0400 M98:ZMP</t>
  </si>
  <si>
    <t>Zackaria | ZTL I1 â€” 12/18/2021 20:15</t>
  </si>
  <si>
    <t>BLUEM &amp; NITZR</t>
  </si>
  <si>
    <t>19/0118    MSP via BLUEM,NITZR 15 MIT AS ONE VOLUME:VOLUME 0118-0400 M98:ZMP</t>
  </si>
  <si>
    <t>Zackaria | ZTL I1 â€” 12/18/2021 20:41</t>
  </si>
  <si>
    <t>KKILR &amp; MUSCL</t>
  </si>
  <si>
    <t>19/0207    MSP via KKILR,MUSCL 15 MIT AS ONE VOLUME:VOLUME 0207-0400 M98:ZMP</t>
  </si>
  <si>
    <t>Zackaria | ZTL I1 â€” 12/18/2021 21:07</t>
  </si>
  <si>
    <t>19/0230    MSP via BLUEM,NITZR 20 MIT AS ONE VOLUME:VOLUME 0230-0400 M98:ZMP</t>
  </si>
  <si>
    <t>Zackaria | ZTL I1 â€” 12/18/2021 21:30</t>
  </si>
  <si>
    <t>BLUEM &amp; KASPR</t>
  </si>
  <si>
    <t>19/0235    MSP via BLUEM,KASPR 25 MIT AS ONE VOLUME:VOLUME 0235-0400 ZMP:ZAU</t>
  </si>
  <si>
    <t>BLUEM &amp; KKILR</t>
  </si>
  <si>
    <t>19/0311    MSP via BLUEM,KKILR NO STACKS VOLUME:VOLUME 0311-0400 ZMP:ZAU</t>
  </si>
  <si>
    <t>Zackaria | ZTL I1 â€” 12/18/2021 22:11</t>
  </si>
  <si>
    <t>Roland W | ZAU C3 â€” 12/19/2021 18:44</t>
  </si>
  <si>
    <t>ZZIPR JETS</t>
  </si>
  <si>
    <t>MYRRS JETS</t>
  </si>
  <si>
    <t>19/2336  ORD via MYRRS JETS 15 MIT VOLUME:VOLUME 2359-0400 ZAU:ZMP Alex D | ZAU C3</t>
  </si>
  <si>
    <t>20/0203    ORD via BONNT 10 MIT VOLUME:VOLUME 2002-0400 ZAU:ZID Alex D | ZAU C3</t>
  </si>
  <si>
    <t>â€” 12/19/2021 21:03</t>
  </si>
  <si>
    <t>â€” 12/19/2021 22:15</t>
  </si>
  <si>
    <t>adesche â€” 01/01/2022 17:27</t>
  </si>
  <si>
    <t>adesche â€” 01/01/2022 19:05</t>
  </si>
  <si>
    <t>02/0005    EWR via SLT 40MIT VOLUME:VOLUME 0000-0400 ZOB:ZAU Airport Configuration APP</t>
  </si>
  <si>
    <t>â€” 01/01/2022 19:25</t>
  </si>
  <si>
    <t>02/0026    LGA    LIMC    ARR:22 DEP:31    AAR(Strat):32 ADR:36 $ 01C01 MIT / MINIT APP</t>
  </si>
  <si>
    <t>02/0114    JFK arrivals via DIW 20MIT EXCL:NONE VOLUME:VOLUME 0113-0400 ZDC:ZJX $ 05A01Q Delay APP</t>
  </si>
  <si>
    <t>â€” 01/01/2022 20:15</t>
  </si>
  <si>
    <t>â€” 01/01/2022 20:23</t>
  </si>
  <si>
    <t>02/0123    ZNY A/D for JFK, +Holding/0123 FIX:CAMRN VOLUME:VOLUME $ 04B07X</t>
  </si>
  <si>
    <t>Jeremy P | ZNY C1 â€” 01/01/2022 20:24</t>
  </si>
  <si>
    <t>02/0126    ZNY A/D for JFK, -Holding/0127 FIX:CAMRN VOLUME:VOLUME $ 04X02X ATC Operational Contingency APP</t>
  </si>
  <si>
    <t>â€” 01/01/2022 20:36</t>
  </si>
  <si>
    <t>02/0144    ZDC TMU &amp; Big Apple back up now. ATC Limited cancelled. $ 03X03 Delay APP</t>
  </si>
  <si>
    <t>Jeremy P | ZNY C1 â€” 01/01/2022 20:45</t>
  </si>
  <si>
    <t>â€” 01/01/2022 20:52</t>
  </si>
  <si>
    <t>Jeremy P | ZNY C1 â€” 01/01/2022 20:59</t>
  </si>
  <si>
    <t>OTHER:ATC CONTINGENCY</t>
  </si>
  <si>
    <t>02/0159    ZID E/D for JFK, -Holding/0159/3 ACFT LONGEST DELAY 25MIN OTHER:ATC CONTINGENCY $ 04X02X</t>
  </si>
  <si>
    <t>02/0200    ZNY E/D for JFK, +Holding/0200 FIX:CAMRN VOLUME:VOLUME $ 04B07X</t>
  </si>
  <si>
    <t>adesche â€” 01/01/2022 21:34</t>
  </si>
  <si>
    <t>JENNO</t>
  </si>
  <si>
    <t>02/0255    ZNY E/D for JFK, +Holding/0254/2 AFCT FIX:JENNO VOLUME:VOLUME</t>
  </si>
  <si>
    <t>adesche â€” 01/01/2022 21:55</t>
  </si>
  <si>
    <t>adesche â€” 01/01/2022 22:30</t>
  </si>
  <si>
    <t>08/2218    Flight notification by XP72 (None listed) for the period 09/0000 - 09/0300 // ORIG: MIA DEST: MBJ ROUTE: GWAVA1 URSUS G430 MERKA G430 PUTUL G430 SEKAM OMAXI5 // Anticipated volume: 50 flights // Requested staffing:  Clearance delivery (D), Ground (D), Tower (D), Departure (D), Center (D), Center (Overflight), Approach (A), Tower (A), Ground (A), Center (A) $ 07B05S</t>
  </si>
  <si>
    <t>Karsen B â€” 01/08/2022 17:20</t>
  </si>
  <si>
    <t>adesche â€” 01/08/2022 18:18</t>
  </si>
  <si>
    <t>Jeremy P | ZNY C1 â€” 01/09/2022 18:31</t>
  </si>
  <si>
    <t>09/2330    SAN    VMC    ARR:27 DEP:27    AAR(Strat):24    ADR:24 MIT / MINIT APP</t>
  </si>
  <si>
    <t>09/2354    SFO via MAKRS, STOKD 30MIT AS ONE EXCL:NONE VOLUME:VOLUME 0000-0400 ZOA:ZLA $ 05C04Q</t>
  </si>
  <si>
    <t>â€” 01/09/2022 18:54</t>
  </si>
  <si>
    <t>VOLUME:Volume</t>
  </si>
  <si>
    <t>09/2357    SFO LTFC 40MIT AS ONE EXCL:NONE VOLUME:Volume 0000-0400 ZOA:ZSE $ 05C05Q MIT / MINIT APP</t>
  </si>
  <si>
    <t>â€” 01/09/2022 19:06</t>
  </si>
  <si>
    <t>Andreas T | ZNY C3 â€” 01/09/2022 20:16</t>
  </si>
  <si>
    <t>Andreas T | ZNY C3 â€” 01/09/2022 20:50</t>
  </si>
  <si>
    <t>10/0150    SFO via MAKRS, STOKD 25MIT AS ONE EXCL:NONE VOLUME:VOLUME 0150-0400 ZOA:ZLA $ 05B01Q</t>
  </si>
  <si>
    <t>adesche â€” 01/15/2022 18:04</t>
  </si>
  <si>
    <t>15/2305    ATL via CHPPR,GLAVN 10MIT PER STREAM VOLUME:VOLUME 2359-0400 ZTL:ZME</t>
  </si>
  <si>
    <t>adesche â€” 01/15/2022 19:07</t>
  </si>
  <si>
    <t>adesche â€” 01/15/2022 20:29</t>
  </si>
  <si>
    <t>16/0135    DFW NORTH 0000-0300 ZFW:ZME,ZKC,ZHU</t>
  </si>
  <si>
    <t>Martyn M | ZFW C1 â€” 01/15/2022 20:35</t>
  </si>
  <si>
    <t>18/1857    Flight notification by XP72 (None listed) for the period 17/2300 - 18/0300 // ORIG: FLL DEST: SJU ROUTE: SNAPR1 SUMAC Y421 HAGIT Y290 BEANO BEANO3 // Anticipated volume: 50 flights // Requested staffing:  Clearance delivery (D), Ground (D), Tower (D), Departure (D), Center (D), Center (Overflight), Approach (A), Tower (A), Ground (A), Center (A) $ 07B05S</t>
  </si>
  <si>
    <t>Karsen B â€” 01/17/2022 13:57</t>
  </si>
  <si>
    <t>adesche â€” 01/22/2022 15:16</t>
  </si>
  <si>
    <t>adesche â€” 01/22/2022 16:56</t>
  </si>
  <si>
    <t>22/2157    ATL via JJEDI 5MIT NO STACKS VOLUME:VOLUME 2200-0300 ZTL:ZJX Airport Configuration APP</t>
  </si>
  <si>
    <t>23/0002    IAH    VMC    ARR:26L/26R DEP:15L/15R    AAR(Strat):66 ADR:64 $ 01A05D Delay APP</t>
  </si>
  <si>
    <t>â€” 01/22/2022 19:03</t>
  </si>
  <si>
    <t>â€” 01/22/2022 19:39</t>
  </si>
  <si>
    <t>23/0043    Departure delay (and ) at IAH for ATL flights // NAVAID: // # of ACFT: 9 $ 04O03D Delay APP</t>
  </si>
  <si>
    <t>23/0147    Departure delay (30 and Steady) at MCO for ATL flights // NAVAID: // # of ACFT: $ 04A02D Delay APP</t>
  </si>
  <si>
    <t>â€” 01/22/2022 20:47</t>
  </si>
  <si>
    <t>MCCO</t>
  </si>
  <si>
    <t>â€” 01/22/2022 21:27</t>
  </si>
  <si>
    <t>â€” 01/26/2022 17:41</t>
  </si>
  <si>
    <t>Ben L | ZAE â€” 01/28/2022 18:20</t>
  </si>
  <si>
    <t>PHX BRUSR</t>
  </si>
  <si>
    <t>Erik Q | ZMA C3 â€” 01/28/2022 19:21</t>
  </si>
  <si>
    <t>PHX EAGUL</t>
  </si>
  <si>
    <t>MSP SSWAN, UFFDA</t>
  </si>
  <si>
    <t>22/0020    MSP SSWAN,UFFDA 15 MIT PER STREAM VOLUME:VOLUME 0000-0400 ZMP:ZDV</t>
  </si>
  <si>
    <t>SLC NORDK</t>
  </si>
  <si>
    <t>SLC LEEHY</t>
  </si>
  <si>
    <t>22/0020    SLC LEEHY 20 MIT, AOB FL340 VOLUME:VOLUME 0000-0400 ZLC:ZDV</t>
  </si>
  <si>
    <t>SLC QWENN, DELTA</t>
  </si>
  <si>
    <t>SLC USE NORDK STAR ONLY</t>
  </si>
  <si>
    <t>22/0020    SLC USE NORDK STAR ONLY VOLUME:VOLUME 0000-0400 ZLC:ZMP,ZDV</t>
  </si>
  <si>
    <t>SLC SKEES</t>
  </si>
  <si>
    <t>MSP NO STACKS</t>
  </si>
  <si>
    <t>Erik Q | ZMA C3 â€” 01/28/2022 19:45</t>
  </si>
  <si>
    <t>29/0200    ZLC D/D FOR SLC DEPS 40MIN +VOLUME,ZLC_INTERNAL/0200 AFFECTING 26 DEP AC</t>
  </si>
  <si>
    <t>Erik Q | ZMA C3 â€” 01/28/2022 20:59</t>
  </si>
  <si>
    <t>29/0215    ZLC D/D FOR SLC DEPS 60MIN +VOLUME,ZLC_INTERNAL/0215 AFFECTING 22 DEP AC</t>
  </si>
  <si>
    <t>Erik Q | ZMA C3 â€” 01/28/2022 21:15</t>
  </si>
  <si>
    <t>29/0230    ZLC D/D FOR SLC DEPS 70MIN -VOLUME,ZLC_INTERNAL/0230 AFFECTING 14 DEP AC</t>
  </si>
  <si>
    <t>Erik Q | ZMA C3 â€” 01/28/2022 21:31</t>
  </si>
  <si>
    <t>29/0245    ZLC D/D FOR SLC DEPS 70MIN -VOLUME,ZLC_INTERNAL/0245 AFFECTING 11 DEP AC</t>
  </si>
  <si>
    <t>Erik Q | ZMA C3 â€” 01/28/2022 21:46</t>
  </si>
  <si>
    <t>Erik Q | ZMA C3 â€” 01/28/2022 22:17</t>
  </si>
  <si>
    <t>Erik Q | ZMA C3 â€” 01/28/2022 22:45</t>
  </si>
  <si>
    <t>adesche â€” 01/29/2022 19:03</t>
  </si>
  <si>
    <t>30/0004    MSP via KKILR,BLUEM 15MIT PER ROUTE VOLUME:VOLUME 0004-0400 ZMP:ZAU</t>
  </si>
  <si>
    <t>30/0004    MSP via ALL NO STACKS VOLUME:VOLUME 0004-0400 ZMP:ZOB,ZKC</t>
  </si>
  <si>
    <t>SSWAN &amp; UFFDA</t>
  </si>
  <si>
    <t>30/0004    MSP via SSWAN,UFFDA 10MIT AS ONE VOLUME:VOLUME 0004-0400 ZMP:ZDV</t>
  </si>
  <si>
    <t>adesche â€” 01/29/2022 19:58</t>
  </si>
  <si>
    <t>adesche â€” 01/29/2022 20:26</t>
  </si>
  <si>
    <t>adesche â€” 01/29/2022 22:14</t>
  </si>
  <si>
    <t>30/2047    Flight notification by XP72 (Streamer) for the period 30/2100 - 31/0100 // ORIG: MIA DEST: SJO ROUTE: MHITO1 FUNDI UM335 ALVEK UM328 SELEK UZ403 PIRAS BARRA3P // Anticipated volume: 50 flights // Requested staffing: Clearance delivery (D), Ground (D), Tower (D), Departure (D), Center (D), Center (Overflight), Center (A), Approach (A), Tower (A), Ground (A) $ 07B05S</t>
  </si>
  <si>
    <t>Karsen B â€” 01/30/2022 15:48</t>
  </si>
  <si>
    <t>adesche â€” 02/05/2022 18:17</t>
  </si>
  <si>
    <t>05/2318    IAD arrivals via HYPER,MAPEL 15MIT VOLUME:VOLUME 2359-0400 PCT:ZNY</t>
  </si>
  <si>
    <t>05/2318    IAD via MAPEL 30MIT VOLUME:VOLUME 2359-0400 ZNY:ZBW,ZOB</t>
  </si>
  <si>
    <t>05/2318    IAD via MGW 15MIT VOLUME:VOLUME 2359-0400 ZOB:ZAU,ZID</t>
  </si>
  <si>
    <t>HTO &amp; RBV</t>
  </si>
  <si>
    <t>05/2318    IAD via HTO,RBV STOP TYPE:ALL VOLUME:VOLUME 2359-0400 ZNY:ZBW,ZOB</t>
  </si>
  <si>
    <t>05/2318    BOS via MERIT 25MIT VOLUME:VOLUME 2359-0400 ZBW:N90,ZNY</t>
  </si>
  <si>
    <t>wx.bluenose â€” 02/05/2022 20:43</t>
  </si>
  <si>
    <t>STOP IAD</t>
  </si>
  <si>
    <t>wx.bluenose â€” 02/05/2022 21:00</t>
  </si>
  <si>
    <t>CAVLR &amp; GIBBZ</t>
  </si>
  <si>
    <t>06/0210    IAD via CAVLR, GIBBZ 20MIT PER STREAM VOLUME:VOLUME 0210-0400 ZDC:ZTL</t>
  </si>
  <si>
    <t>wx.bluenose â€” 02/05/2022 21:14</t>
  </si>
  <si>
    <t>06/0210    IAD via GIBBZ 20MIT VOLUME:VOLUME 0210-0400 ZDC:ZOB,ZID</t>
  </si>
  <si>
    <t>wx.bluenose â€” 02/05/2022 21:27</t>
  </si>
  <si>
    <t>06/0210    IAD via MGW 25MIT VOLUME:VOLUME 0210-0400 ZOB:ZAU,ZID</t>
  </si>
  <si>
    <t>wx.bluenose â€” 02/05/2022 22:20</t>
  </si>
  <si>
    <t>ShaneFBI â€” 02/11/2022 17:30</t>
  </si>
  <si>
    <t>10/2230    DAL via ALL 50MIT PER STREAM VOLUME:VOLUME EXCL:MAJIK,TURKI,HYDES,PUDJE 2300-0400 ZFW:ZAB,ZKC,ZME,ZHU</t>
  </si>
  <si>
    <t>10/2230    DFW via ALL NO STACKS VOLUME:VOLUME 2300-0400 ZFW:ZAB,ZKC,ZME,ZHU</t>
  </si>
  <si>
    <t>10/2230    IAH via ALL 10MIT PER STREAM VOLUME:VOLUME 2300-0400 ZHU:ZFW,ZAB,ZME,ZJX,ZTL</t>
  </si>
  <si>
    <t>10/2230    PHX via ALL NO STACKS VOLUME:VOLUME EXCL:BRUSR,HYDRR 2300-0400 ZAB:ZLC,ZDV,ZKC,ZFW,ZHU</t>
  </si>
  <si>
    <t>BRUSR &amp; HYDRR</t>
  </si>
  <si>
    <t>10/2230    PHX via BRUSR,HYDRR 10MIT PER STREAM VOLUME:VOLUME 2300-0400 ZAB:ZLA</t>
  </si>
  <si>
    <t>I90</t>
  </si>
  <si>
    <t>ALL &gt;FST J138 SAT&lt; TEJAS4</t>
  </si>
  <si>
    <t>ShaneFBI â€” 02/11/2022 19:51</t>
  </si>
  <si>
    <t>DFW CHANGING TO NORTH FLOW. DFW</t>
  </si>
  <si>
    <t>ALL CHANGE TO NORTH FLOW STARS</t>
  </si>
  <si>
    <t>11/0130  DFW changing to North Flow. DFW via ALL Change to North Flow STARS 0130-0400 ZFW:ZAB,ZHU,ZKC,ZME</t>
  </si>
  <si>
    <t>ShaneFBI â€” 02/11/2022 20:32</t>
  </si>
  <si>
    <t>DAL CHANGING TO NORTH FLOW. DAL</t>
  </si>
  <si>
    <t>11/0130  DAL changing to North Flow. DAL via ALL Change to North Flow STARS 0130-0400 ZFW:ZAB,ZHU,ZKC,ZME</t>
  </si>
  <si>
    <t>adesche â€” 02/12/2022 19:28</t>
  </si>
  <si>
    <t>13/0029    DEN via ALL 10MIT PER STREAM VOLUME:VOLUME 0100-0400 ZDV:ZLA,ZLC,ZMP,ZKC,ZAB</t>
  </si>
  <si>
    <t>ZDV:ZLC, NO STACKS</t>
  </si>
  <si>
    <t>13/0121     ZDV:ZLC , NO STACKS</t>
  </si>
  <si>
    <t>Tyler S | ZFW ATM â€” 02/12/2022 20:27</t>
  </si>
  <si>
    <t>ZDV:ALL NO STACKS</t>
  </si>
  <si>
    <t>Austin | ZKC ATM â€” 02/12/2022 21:45</t>
  </si>
  <si>
    <t>adesche â€” 02/18/2022 17:17</t>
  </si>
  <si>
    <t>CLIPR &amp; SKILS</t>
  </si>
  <si>
    <t>18/2218    DCA arrivals via CLIPR,SKILS 20MIT PER ROUTE VOLUME:VOLUME 2359-0400 PCT:ZNY</t>
  </si>
  <si>
    <t>18/2218    BOS via PONCT 30MIT PER STREAM VOLUME:VOLUME 2359-0400 ZBW:ZOB,CZYZ</t>
  </si>
  <si>
    <t>19/0053    ZDC D/D FOR DCA DEPS 30MIN VOLUME/0053 AFFECTING 23 DEP AC Delay APP</t>
  </si>
  <si>
    <t>Oliver T | ZAE â€” 02/18/2022 19:53</t>
  </si>
  <si>
    <t>19/0105    Departure delay (45 and Increasing) at ZDC for DCA flights // NAVAID: // # of ACFT: 35 $ 04A01D MIT / MINIT APP</t>
  </si>
  <si>
    <t>â€” 02/18/2022 20:05</t>
  </si>
  <si>
    <t>â€” 02/18/2022 20:20</t>
  </si>
  <si>
    <t>19/0122    BOS via J49 20MIT EXCL:NONE VOLUME:VOLUME 0121-0400 ZBW:ZNY $ 05A01Q Delay APP</t>
  </si>
  <si>
    <t>â€” 02/18/2022 20:45</t>
  </si>
  <si>
    <t>19/0146    Departure delay (45 and Steady) at ZDC for DCA flights // NAVAID: // # of ACFT: 25 $ 04A02D MIT / MINIT APP</t>
  </si>
  <si>
    <t>â€” 02/18/2022 20:53</t>
  </si>
  <si>
    <t>19/0155    BOS via Q419 15MIT EXCL:NONE VOLUME:VOLUME 0154-0400 ZNY:ZDC $ 05A01Q ATC Operational Contingency APP</t>
  </si>
  <si>
    <t>19/0239    Problem: VATSIM servers disconnecting controllers intermittently Impacted Facility: ZDC, ZOB, ZNY, ZAU, ZBW Type of Incident: *ATC Alert* Reported by: DCC Remarks: Controllers being booted off the network. $ 03D01I Junzhe Y | ZDC DATM Delay APP</t>
  </si>
  <si>
    <t>â€” 02/18/2022 21:39</t>
  </si>
  <si>
    <t>â€” 02/18/2022 21:42</t>
  </si>
  <si>
    <t>19/0243    Departure delay (20 and Decreasing) at ZBW for BOS flights // NAVAID: // # of ACFT: 12 $ 04B08D MIT / MINIT APP</t>
  </si>
  <si>
    <t>â€” 02/18/2022 21:55</t>
  </si>
  <si>
    <t>19/0256    BOS via PONCT 10MIT PER STREAM EXCL:NONE VOLUME:VOLUME 0255-0400 ZBW:ZOB $ 05A06Q Delay APP</t>
  </si>
  <si>
    <t>â€” 02/18/2022 22:31</t>
  </si>
  <si>
    <t>02/2346    Flight notification by XP72 (Streamer) for the period 03/0000 - 03/0300 // ORIG: SYR DEST: BWI ROUTE: SYR2 SCIPO V35 ULW IZZEE TRISH3 // Anticipated volume: 50 flights // Requested staffing: Clearance delivery (D), Ground (D), Tower (D), Center (Overflight), Departure (D), Center (D), Center (A), Approach (A), Tower (A), Ground (A) $ 07B05S</t>
  </si>
  <si>
    <t>Karsen B â€” 03/02/2022 18:47</t>
  </si>
  <si>
    <t>03/0015    Flight notification by Delta Virtual (VA operator) for the period 03/0200 - 03/0430 // ORIG: LAX DEST: SLC ROUTE: ORCKA5 LAS Q70 BLIPP Q842 WINEN MLF QWENN5 // Anticipated volume: 15 flights // Requested staffing: Tower (D), Ground (D), Departure (D), Center (D), Center (A), Approach (A), Tower (A), Ground (A) $ 07A05V</t>
  </si>
  <si>
    <t>Karsen B â€” 03/02/2022 19:16</t>
  </si>
  <si>
    <t>adesche â€” 03/04/2022 19:04</t>
  </si>
  <si>
    <t>CHINS &amp; GLASR</t>
  </si>
  <si>
    <t>05/0004    SEA via CHINS,GLASR 20MIT VOLUME:VOLUME 0100-0500 ZSE:ZLC</t>
  </si>
  <si>
    <t>05/0004    SFO via ALL 25MIT PER STREAM VOLUME:VOLUME 0100-0500 ZOA:ZLA,ZSE,ZLC</t>
  </si>
  <si>
    <t>05/0004    SJC via ALL 25MIT PER STREAM VOLUME:VOLUME 0100-0500 ZOA:ZLA,ZSE,ZLC</t>
  </si>
  <si>
    <t>05/0235    D/D from LAX, +30/0230/20 ACFT VOLUME:VOLUME</t>
  </si>
  <si>
    <t>adesche â€” 03/04/2022 21:35</t>
  </si>
  <si>
    <t>05/0444    SFO via ALL 15MIT PER STREAM VOLUME:VOLUME 0444-0500 ZOA:ZLA,ZSE,ZLC</t>
  </si>
  <si>
    <t>adesche â€” 03/04/2022 23:45</t>
  </si>
  <si>
    <t>05/0444    SJC via ALL 15MIT PER STREAM VOLUME:VOLUME 0444-0500 ZOA:ZLA,ZSE,ZLC</t>
  </si>
  <si>
    <t>adesche â€” 03/05/2022 17:59</t>
  </si>
  <si>
    <t>adesche â€” 03/05/2022 20:12</t>
  </si>
  <si>
    <t>adesche â€” 03/05/2022 22:29</t>
  </si>
  <si>
    <t>adesche â€” 03/18/2022 18:28</t>
  </si>
  <si>
    <t>MARNR &amp; HAWKZ</t>
  </si>
  <si>
    <t>18/2228    SEA arrivals via MARNR,HAWKZ 10MIT PER STREAM VOLUME:VOLUME 2300-0300 S46:ZSE</t>
  </si>
  <si>
    <t>JOH &amp; MDO</t>
  </si>
  <si>
    <t>18/2228    ANC arrivals via JOH,MDO 15MIT VOLUME:VOLUME 2300-0300 A11:ZAN</t>
  </si>
  <si>
    <t>MDO &amp; JOH</t>
  </si>
  <si>
    <t>18/2228    ANC via MDO,JOH 15MIT AS ONE TYPE:ALL VOLUME:VOLUME 2300-0300 ZAN:CZVR</t>
  </si>
  <si>
    <t>18/2307    Flight notification by XP72 (Streamer) for the period 18/2300 - 19/0300 // ORIG: SDF DEST: DFW ROUTE: APALO6 APALO PXV J131 LIT FEWWW SEEVR4 // Anticipated volume: 30 flights // Requested staffing: Clearance delivery (D), Ground (D), Tower (D), Departure (D), Center (D), Center (Overflight), Center (A), Approach (A), Tower (A), Ground (A) $ 07B05S</t>
  </si>
  <si>
    <t>Karsen B â€” 03/18/2022 19:07</t>
  </si>
  <si>
    <t>19/0047  ANC arrivals via JOH, MDO 15 MIT AS ONE VOLUME:VOLUME 0047-0300 ZAN:CZVR</t>
  </si>
  <si>
    <t>Carson M | ZBW C1 â€” 03/18/2022 20:49</t>
  </si>
  <si>
    <t>19/0047  ANC arrivals via ALL NO STACKS EXCL:JOH,MDO VOLUME:VOLUME 0047-0300 ZAN:CZVR,CZEG MIT / MINIT APP</t>
  </si>
  <si>
    <t>VOLUME:iniBuilds Group Flight</t>
  </si>
  <si>
    <t>â€” 03/20/2022 14:02</t>
  </si>
  <si>
    <t>VOLUME:iniBuilds/XP72 Group FLight</t>
  </si>
  <si>
    <t>Austin | ZKC ATM â€” 03/20/2022 14:12</t>
  </si>
  <si>
    <t>Jeremy P | ZNY C1 â€” 03/25/2022 16:33</t>
  </si>
  <si>
    <t>BONNT 20IMT</t>
  </si>
  <si>
    <t>25/2033    ORD via BENKY,TRTLL 20MIT PER ROUTE VOLUME:VOLUME 2300-0300 ZAU:ZKC</t>
  </si>
  <si>
    <t>25/2033    IND,FSM,LAN,GRB,ORD LTFC CFR VOLUME:VOLUME 2300-0300 ZAU:ZOB,ZMP</t>
  </si>
  <si>
    <t>25/2033    SPI,ORD LTFC CFR VOLUME:VOLUME 2300-0300 ZAU:ZID</t>
  </si>
  <si>
    <t>25/2033    MSP via KKILR,BLUEM 15MIT PER ROUTE VOLUME:VOLUME 2300-0300 ZMP:ZAU Airport Configuration APP</t>
  </si>
  <si>
    <t>â€” 03/25/2022 16:35</t>
  </si>
  <si>
    <t>Richard S | ZID C3 â€” 03/25/2022 19:44</t>
  </si>
  <si>
    <t>IAD, DCA, BWI</t>
  </si>
  <si>
    <t>BARMY &amp; KILNS DUE TO</t>
  </si>
  <si>
    <t>27/0059    APREQ CLT to IAD, DCA, BWI via BARMY, KILNS DUE TO VOLUME:VOLUME 0030-0300 ZTL:CLT Airport Configuration APP</t>
  </si>
  <si>
    <t>Zackaria | ZTL I1 â€” 03/26/2022 20:59</t>
  </si>
  <si>
    <t>â€” 04/02/2022 09:45</t>
  </si>
  <si>
    <t>Cameron P | ZBW EC â€” 04/02/2022 09:59</t>
  </si>
  <si>
    <t>02/1400    BOS via PONCT 30MIT VOLUME:VOLUME 1400-2300 ZBW:ZOB,ZYZ</t>
  </si>
  <si>
    <t>Umar A â€” 04/02/2022 10:08</t>
  </si>
  <si>
    <t>02/1831 IAH via AEX 10 MIT AS ONE VOLUME:VOLUME 1830-2300 ZHU:ZME MIT / MINIT APP</t>
  </si>
  <si>
    <t>Colton A | ZAU C3 â€” 04/02/2022 14:32</t>
  </si>
  <si>
    <t>VOLUME:TPC Group Flight</t>
  </si>
  <si>
    <t>â€” 04/03/2022 15:21</t>
  </si>
  <si>
    <t>08/2125 DEN via ALL 15MIT PER STREAM EXCL:NONE VOLUME:VOLUME 2359-0400 ZDV:ZLA,ZLC,ZAB</t>
  </si>
  <si>
    <t>Tyler S | ZFW ATM â€” 04/08/2022 17:25</t>
  </si>
  <si>
    <t>LEEHY &amp; SPANE STAR</t>
  </si>
  <si>
    <t>08/2232    SLC arrivals via LEEHY,SPANE STAR 15MIT AS ONE, AOB FL320 VOLUME:VOLUME 2359-0400 ZLC:ZDV</t>
  </si>
  <si>
    <t>Ben L | ZAE â€” 04/08/2022 18:32</t>
  </si>
  <si>
    <t>DELTA STAR</t>
  </si>
  <si>
    <t>08/2232    SLC arrivals via ALL 10MIT VOLUME:VOLUME 2359-0400 ZLC:ZOA,ZSE Airport Configuration APP</t>
  </si>
  <si>
    <t>08/2237    SLC    VMC    ARR:16L/16R/17 DEP:16L/16R/17    AAR(Strat):60 ADR:60 $ 01A05 Airport Configuration APP</t>
  </si>
  <si>
    <t>â€” 04/08/2022 18:37</t>
  </si>
  <si>
    <t>â€” 04/08/2022 18:48</t>
  </si>
  <si>
    <t>VOLUME:XP72</t>
  </si>
  <si>
    <t>abusivemilk â€” 04/11/2022 14:02</t>
  </si>
  <si>
    <t>ALL RESUME NORMAL OPERATIONS</t>
  </si>
  <si>
    <t>11/1927  ABQ via ALL RESUME NORMAL OPERATIONS  EXCL:NONE ZAB:ZLA Alex D | ZAU C3</t>
  </si>
  <si>
    <t>abusivemilk â€” 04/11/2022 15:28</t>
  </si>
  <si>
    <t>â€” 04/15/2022 19:08</t>
  </si>
  <si>
    <t>BENKY STAR</t>
  </si>
  <si>
    <t>TRTLL STAR</t>
  </si>
  <si>
    <t>adesche â€” 04/15/2022 19:12</t>
  </si>
  <si>
    <t>16/2311     CLE via BRWNZ 15MIT VOLUME:VOLUME 2311-0300 ZOB:ZAU MIT / MINIT APP</t>
  </si>
  <si>
    <t>15/2324    CVG via ALL 15MIT NO STACKS, PER STREAM EXCL:NONE VOLUME:VOLUME 2321-0300 ZID:ZAU ZOB ZDC $ 05A01Q Airport Configuration APP</t>
  </si>
  <si>
    <t>â€” 04/15/2022 19:24</t>
  </si>
  <si>
    <t>15/2329    Cvg    VMC    ARR:18L/18C DEP:18L/27    AAR(Strat):62 ADR:62 $ 01A05 Alex D | ZAU C3</t>
  </si>
  <si>
    <t>â€” 04/15/2022 19:30</t>
  </si>
  <si>
    <t>15/2330     ORD via FWA 15 MIT VOLUME:VOLUME 2330-0300 ZAU:ZID MIT / MINIT APP</t>
  </si>
  <si>
    <t>â€” 04/15/2022 19:34</t>
  </si>
  <si>
    <t>GAVIN &amp; BRUSH</t>
  </si>
  <si>
    <t>16/0024    CVG via GAVIN/BRUSH 10MIT EXCL:NONE VOLUME:VOLUME 0023-0300 CVG:ZID $ 05A06Q Dylan L | ZME ATM</t>
  </si>
  <si>
    <t>â€” 04/15/2022 20:24</t>
  </si>
  <si>
    <t>â€” 04/15/2022 20:59</t>
  </si>
  <si>
    <t>Zackaria | ZTL I1 â€” 04/16/2022 18:18</t>
  </si>
  <si>
    <t>16/2218    CLT    VMC    ARR:18L/18C DEP:18L/18C    AAR(Strat):54 ADR:54 Henry G | ZME TA</t>
  </si>
  <si>
    <t>16/2359    ATL via EMI NO STACKS VOLUME:VOLUME 2359-0300 ZDC:ZNY MIT / MINIT APP</t>
  </si>
  <si>
    <t>â€” 04/16/2022 19:59</t>
  </si>
  <si>
    <t>29/1659    MCO LTFC Via ALL 15MIT PER STREAM EXCL:NONE VOLUME:VOLUME 2300-0300 ZJX:ZHU,ZMA $ 05A01Q</t>
  </si>
  <si>
    <t>â€” 04/29/2022 12:59</t>
  </si>
  <si>
    <t>RSW LTFG</t>
  </si>
  <si>
    <t>29/1706    RSW LTFG VIA ALL 15MIT PER STREAM EXCL:NONE VOLUME:VOLUME 2300-0300 ZMA:ZJX,ZHU $ 05A01Q MIT / MINIT APP</t>
  </si>
  <si>
    <t>29/1708    MSY LTFC VIA ALL 15MIT PER STREAM EXCL:NONE VOLUME:VOLUME 2300-0300 ZHU:ZJX,ZMA $ 05A01Q Airport Configuration APP</t>
  </si>
  <si>
    <t>â€” 04/29/2022 13:08</t>
  </si>
  <si>
    <t>29/1717    MSY    VMC    ARR:11/20 DEP:20    AAR(Strat):45 ADR:45 $ 01C04 Airport Configuration APP</t>
  </si>
  <si>
    <t>â€” 04/29/2022 13:18</t>
  </si>
  <si>
    <t>29/1734    MCO    VMC    ARR:35R/36L/36R DEP:35L/36R    AAR(Strat):76 ADR:60 $ 01A05 Reroute APP</t>
  </si>
  <si>
    <t>â€” 04/29/2022 13:34</t>
  </si>
  <si>
    <t>â€” 04/29/2022 13:46</t>
  </si>
  <si>
    <t>Richard S | ZID C3 â€” 05/06/2022 19:04</t>
  </si>
  <si>
    <t>Cameron P | ZBW EC â€” 05/07/2022 18:44</t>
  </si>
  <si>
    <t>07/2300        BOS LTFC via JFK 20 MIT AS ONE, NO STACKS EXCL:NONE VOLUME:VOLUME 2300-0300 ZBW:ZNY</t>
  </si>
  <si>
    <t>07/2300        BOS LTFC via MERIT 20MIT AS ONE, NO STACKS EXCL:NONE VOLUME:VOLUME 2300-0300 ZBW:N90,PHL</t>
  </si>
  <si>
    <t>07/2300        BOS LTFC via PONCT 30 MIT, NO STACKS EXCL:NONE VOLUME:VOLUME 2300-0300 ZBW:ZOB,CZYZ</t>
  </si>
  <si>
    <t>07/2300        BOS LTFC VIA ENE 35 MIT, NO STACKS EXCL:PROPS VOLUME:VOLUME 2300-0300 ZBW:CZUL</t>
  </si>
  <si>
    <t>ENE, AJJAY, &amp; EURRO</t>
  </si>
  <si>
    <t>07/2300        BOS LTFC VIA ENE/AJJAY/EURRO 35 MIT, NO STACKS EXCL:PROPS VOLUME:VOLUME 2300-0300 ZBW:CZQM</t>
  </si>
  <si>
    <t>DPK &amp; SARDI</t>
  </si>
  <si>
    <t>07/2300        BDL LTFC VIA DPK/SARDI 20 MIT AS ONE, NO STACKS EXCL:NONE VOLUME:VOLUME 2300-0300 ZBW:ZNY</t>
  </si>
  <si>
    <t>AUDIL &amp; WILET</t>
  </si>
  <si>
    <t>07/2300        BDL LTFC VIA AUDIL/WILET 30 MIT PER STREAM, NO STACKS EXCL:NONE VOLUME:VOLUME 2300-0300 ZBW:ZOB,CZYZ</t>
  </si>
  <si>
    <t>ALB &amp; CAM</t>
  </si>
  <si>
    <t>07/2300        BDL LTFC VIA ALB/CAM 20 MIT PER STREAM, NO STACKS EXCL:NONE VOLUME:VOLUME 2300-0300 ZBW:CZUL,CZQM</t>
  </si>
  <si>
    <t>07/2300    BOS via RBV 25MIT VOLUME:VOLUME 2300-0300 ZNY:ZDC</t>
  </si>
  <si>
    <t>Umar A â€” 05/07/2022 18:56</t>
  </si>
  <si>
    <t>07/2245    JFK    VMC    ARR:4R     DEP:04L    AAR(Strat):32 ADR:30 Henry G | ZME TA</t>
  </si>
  <si>
    <t>â€” 05/14/2022 18:34</t>
  </si>
  <si>
    <t>07/2300    BWI via TRISH 20MIT AS ONE VOLUME:VOLUME 2300-0300 PCT:ZNY MIT / MINIT APP</t>
  </si>
  <si>
    <t>21/2216    SFO via MAKRS, STOKD 15MIT AS ONE EXCL:NONE VOLUME:VOLUME 2300-0300 ZOA:ZLA $ 05A01Q</t>
  </si>
  <si>
    <t>â€” 05/21/2022 18:16</t>
  </si>
  <si>
    <t>21/2219    OAK LTFC NO STACKS ZOA:ZLA,ZLC,ZSE</t>
  </si>
  <si>
    <t>Michael B | VATUSA5 â€” 05/21/2022 18:20</t>
  </si>
  <si>
    <t>21/2219    SFO LTFC NO STACKS ZOA:ZSE,ZLC MIT / MINIT APP</t>
  </si>
  <si>
    <t>21/2222    SFO LTFC 10MIT PER STREAM EXCL:NONE VOLUME:VOLUME 2300-0300 NCT:ZOA $ 05A06Q Airport Configuration APP</t>
  </si>
  <si>
    <t>â€” 05/21/2022 18:22</t>
  </si>
  <si>
    <t>â€” 05/27/2022 10:15</t>
  </si>
  <si>
    <t>27/1416    KJAX    LVMC    ARR:32 DEP:26    AAR(Strat):30 ADR:30 $ 01C05 MIT / MINIT APP</t>
  </si>
  <si>
    <t>â€” 05/27/2022 10:21</t>
  </si>
  <si>
    <t>CHRGE &amp; CIGAR</t>
  </si>
  <si>
    <t>DUCHY &amp; FINNE</t>
  </si>
  <si>
    <t>27/1427    JAX via CAPPS 15MIT EXCL:NONE VOLUME:VOLUME 2300-0300 ZJX:ZHU $ 05A01A Henry G | ZME TA</t>
  </si>
  <si>
    <t>â€” 05/27/2022 18:24</t>
  </si>
  <si>
    <t>Xintong D | ZOB WM â€” 05/28/2022 18:10</t>
  </si>
  <si>
    <t>Alex Y | ZNY I1 â€” 05/28/2022 18:24</t>
  </si>
  <si>
    <t>Xintong D | ZOB WM â€” 05/28/2022 21:46</t>
  </si>
  <si>
    <t>Alex Y | ZNY I1 â€” 05/28/2022 21:50</t>
  </si>
  <si>
    <t>Zackaria | ZTL I1 â€” 05/29/2022 16:01</t>
  </si>
  <si>
    <t>29/2000    SEA LTFC via ALL 15 MIT VOLUME:VOLUME 2000-2359 ZSE:CZEG,CZVR</t>
  </si>
  <si>
    <t>29/2000    PDX LTFC via ALL 15 MIT VOLUME:VOLUME 2000-2359 ZSE:CZEG,CZVR</t>
  </si>
  <si>
    <t>29/2112    PDX    LVMC    ARR:28L/28R DEP:28L/28R    AAR(Strat):44 ADR:50 MIT / MINIT APP</t>
  </si>
  <si>
    <t>Zackaria | ZTL I1 â€” 05/29/2022 17:12</t>
  </si>
  <si>
    <t>03/0701    FAT LTFC 10MIT EXCL:NONE VOLUME:VOLUME 2300-0300 ZOA:ZLA,ZSE,ZLC $ 05A06E</t>
  </si>
  <si>
    <t>â€” 06/03/2022 03:01</t>
  </si>
  <si>
    <t>03/0703    SMF LTFC 10MIT EXCL:NONE VOLUME:VOLUME 2300-0300 ZOA:ZLA,ZSE,ZLC $ 05A06E</t>
  </si>
  <si>
    <t>03/0704    SCK LTFC 10MIT EXCL:NONE VOLUME:VOLUME 2300-0300 ZOA:ZLA,ZSE,ZLC $ 05A06E</t>
  </si>
  <si>
    <t>Jeremy P | ZNY C1 â€” 06/04/2022 10:21</t>
  </si>
  <si>
    <t>Jeremy P | ZNY C1 â€” 06/04/2022 11:26</t>
  </si>
  <si>
    <t>Jeremy P | ZNY C1 â€” 06/04/2022 12:54</t>
  </si>
  <si>
    <t>Jeremy P | ZNY C1 â€” 06/04/2022 13:11</t>
  </si>
  <si>
    <t>EAST GATES</t>
  </si>
  <si>
    <t>04/1928    EWR,LGA departures via EAST GATES STOP VOLUME:VOLUME EXCL:NONE 1927-2000 N90:EWR,LGA</t>
  </si>
  <si>
    <t>Jeremy P | ZNY C1 â€” 06/04/2022 15:28</t>
  </si>
  <si>
    <t>EAST GATES NORMAL</t>
  </si>
  <si>
    <t>04/1931    EWR,LGA departures via EAST GATES NORMAL VOLUME:VOLUME EXCL:NONE 1927-1931 N90:EWR,LGA MIT / MINIT APP</t>
  </si>
  <si>
    <t>VOLUME:AIRSPACE CAPACITY</t>
  </si>
  <si>
    <t>05/1711    ASE arrivals 10MIT NO STACKS EXCL:NONE VOLUME:AIRSPACE CAPACITY 2000-2300 ZDV:ZLC,ZAB,ZLA $ 05A06E</t>
  </si>
  <si>
    <t>â€” 06/05/2022 13:11</t>
  </si>
  <si>
    <t>05/1716    ASE arrivals 20MIT EXCL:NONE VOLUME:AIRSPACE CAPACITY 2000-2300 ZDV,ASE:D01 MIT / MINIT APP</t>
  </si>
  <si>
    <t>Austin | ZKC ATM â€” 06/05/2022 13:16</t>
  </si>
  <si>
    <t>â€” 06/10/2022 19:37</t>
  </si>
  <si>
    <t>11/0003   IND LTFC 15 MIT PER STREAM EXCL:NONE VOLUME:VOLUME 2359-0400 ZID:ZME Quass.</t>
  </si>
  <si>
    <t>Richard S | ZID C3 â€” 06/10/2022 20:03</t>
  </si>
  <si>
    <t>â€” 06/10/2022 20:04</t>
  </si>
  <si>
    <t>Richard S | ZID C3 â€” 06/10/2022 20:04</t>
  </si>
  <si>
    <t>11/0004  IND   VMC    ARR:23L/23R DEP:23L/23R    AAR(Strat): 48 ADR:48 Quass.</t>
  </si>
  <si>
    <t>â€” 06/10/2022 21:56</t>
  </si>
  <si>
    <t>11/0228  IND via ALL NO STACKS EXCL:NONE VOLUME:VOLUME 0228-0400 ZID:ZME MIT / MINIT APP</t>
  </si>
  <si>
    <t>Richard S | ZID C3 â€” 06/10/2022 22:28</t>
  </si>
  <si>
    <t>AUS, SAT</t>
  </si>
  <si>
    <t>18/1539    AUS, SAT 10MIT AS ONE, NO STACKS EXCL:NONE VOLUME:EVENT 2100-0000 ZHU:ZFW $ 05A06A Quass.</t>
  </si>
  <si>
    <t>â€” 06/18/2022 11:39</t>
  </si>
  <si>
    <t>â€” 06/18/2022 15:57</t>
  </si>
  <si>
    <t>WINDU &amp; ACT</t>
  </si>
  <si>
    <t>18/2055 AUS, SAT via WINDU, ACT 10MIT AS ONE EXCL:NONE VOLUME:VOLUME 2100-0000 ZHU:ZFW</t>
  </si>
  <si>
    <t>18/2055 AUS, SAT via ALL 10MIT EXCL:NONE VOLUME:VOLUME 2100-0000 ZHU:I90</t>
  </si>
  <si>
    <t>Zackaria | ZTL I1 â€” 06/18/2022 23:09</t>
  </si>
  <si>
    <t>Cameron P | ZBW EC â€” 06/24/2022 18:16</t>
  </si>
  <si>
    <t>abusivemilk â€” 06/25/2022 17:26</t>
  </si>
  <si>
    <t>AXIPE, OMLEE, &amp; GEKTE RNAV APCH EXP HOLDS FOR APCH CLNC</t>
  </si>
  <si>
    <t>25/2200    AXX via AXIPE, OMLEE, GEKTE RNAV APCH EXP HOLDS FOR APCH CLNC  EXCL:NON-RNAV ARR  VOLUME: VOLUME 2200-0100  ZAB:ZDV</t>
  </si>
  <si>
    <t>ZOTOS RNAV APCH EXP HOLDS FOR APCH CLNC</t>
  </si>
  <si>
    <t>TAS EXP HOLDS FOR APCH CLNC</t>
  </si>
  <si>
    <t>SKX NON-RNAV ROUTE</t>
  </si>
  <si>
    <t>TAS TELOY</t>
  </si>
  <si>
    <t>25/2200    SKX NON-RNAV ROUTE VIA TAS TELOY  EXCL:RNAV ACFT  VOLUME:VOLUME 2200-0100  ZAB:ZDV Henry G | ZME TA</t>
  </si>
  <si>
    <t>â€” 07/02/2022 19:32</t>
  </si>
  <si>
    <t>VOLUME:TERMINAL CAPACITY</t>
  </si>
  <si>
    <t>Maxwell N | ZFW C1 â€” 07/08/2022 18:54</t>
  </si>
  <si>
    <t>Maxwell N | ZFW C1 â€” 07/08/2022 19:04</t>
  </si>
  <si>
    <t>SINGLE STREAM WEST</t>
  </si>
  <si>
    <t>09/2350    SINGLE STREAM WEST DEPARTURES VIA NASSA 7 MIT, CUTTN NORMAL WX:THUNDERSTORMS 2337-0300 ZTL:ATL MIT / MINIT APP</t>
  </si>
  <si>
    <t>Zackaria | ZTL I1 â€” 07/09/2022 19:46</t>
  </si>
  <si>
    <t>10/1333    OAK, MHR LTFC 15MIT PER STREAM EXCL:NONE VOLUME:VOLUME 2300-0300 ZOA:ZSE,ZLC,ZLA $ 05A01E Airport Configuration APP</t>
  </si>
  <si>
    <t>â€” 07/10/2022 09:33</t>
  </si>
  <si>
    <t>â€” 07/10/2022 09:44</t>
  </si>
  <si>
    <t>10/1346    MHR    VMC    ARR:22L/22R DEP:22L/22R    AAR(Strat):30 ADR:30 $ 01B09 MIT / MINIT APP</t>
  </si>
  <si>
    <t>TRANSCON TFC</t>
  </si>
  <si>
    <t>23/1447    TRANSCON TFC 10MIT PER AIRPORT, NO STACKS EXCL:NONE VOLUME:VOLUME 1500-2000 ZLC:ZOA,ZSE,ZLA $ 05A03E</t>
  </si>
  <si>
    <t>â€” 07/23/2022 10:47</t>
  </si>
  <si>
    <t>Daniel M | ZAE â€” 12/09/2022 20:02</t>
  </si>
  <si>
    <t>Daniel M | ZAE â€” 12/09/2022 21:00</t>
  </si>
  <si>
    <t>Daniel M | ZAE â€” 12/09/2022 21:12</t>
  </si>
  <si>
    <t>Daniel M | ZAE â€” 12/09/2022 21:19</t>
  </si>
  <si>
    <t>Daniel M | ZAE â€” 12/09/2022 21:36</t>
  </si>
  <si>
    <t>Daniel M | ZAE â€” 12/09/2022 22:17</t>
  </si>
  <si>
    <t>10/0324    LAX CANCEL ALL TMI ZLA:ZDV,ZOA,ZAB,ZLC</t>
  </si>
  <si>
    <t>10/0324    SNA CANCEL ALL TMI ZLA:ZDV,ZOA,ZAB,ZLC</t>
  </si>
  <si>
    <t>Daniel M | ZAE â€” 12/09/2022 22:24</t>
  </si>
  <si>
    <t>Daniel M | ZAE â€” 12/09/2022 22:33</t>
  </si>
  <si>
    <t>10/0341    DEN CANCEL ALL TMI ZDV:ZLA,ZAB</t>
  </si>
  <si>
    <t>Daniel M | ZAE â€” 12/09/2022 22:40</t>
  </si>
  <si>
    <t>Daniel M | ZAE â€” 12/09/2022 22:50</t>
  </si>
  <si>
    <t>KEEKA &amp; OPAUL</t>
  </si>
  <si>
    <t>Alex Y | ZNY I1 â€” 12/11/2022 09:42</t>
  </si>
  <si>
    <t>11/1445    TXKF via ALL 10 MINIT AS ONE PER ARTCC EXCL:NONE VOLUME:VOLUME 1900-2100 ZNY:ZBW,ZDC,ZJX,ZMA</t>
  </si>
  <si>
    <t>PXV AOB FL310</t>
  </si>
  <si>
    <t>Daniel M | ZAE â€” 12/16/2022 18:52</t>
  </si>
  <si>
    <t>JRICO AOB FL250</t>
  </si>
  <si>
    <t>16/2352    MEM LTFC via ALL 10 MIT EXCL:NONE VOLUME:VOLUME 2359-0400 ZME:ZID,ZTL</t>
  </si>
  <si>
    <t>16/2352    BNA LTFC via ALL 10 MIT EXCL:NONE VOLUME:VOLUME 2359-0400 ZME:ZID,ZTL</t>
  </si>
  <si>
    <t>Daniel M | ZAE â€” 12/16/2022 19:05</t>
  </si>
  <si>
    <t>Richard S | ZID C3 â€” 12/16/2022 19:45</t>
  </si>
  <si>
    <t>Daniel M | ZAE â€” 12/16/2022 22:25</t>
  </si>
  <si>
    <t>Cameron P | ZBW EC â€” 12/17/2022 13:50</t>
  </si>
  <si>
    <t>17/1900 BOS LTFC via PONCT 30MIT VOLUME:VOLUME EXCL:NONE 1900-2300 ZBW:ZOB,ZYZ</t>
  </si>
  <si>
    <t>Cameron P | ZBW EC â€” 12/17/2022 14:16</t>
  </si>
  <si>
    <t>Cameron P | ZBW EC â€” 12/17/2022 15:44</t>
  </si>
  <si>
    <t>17/2044 BOS LTFC via JFK 40MIT VOLUME:VOLUME EXCL:NONE 2050-2300 ZBW:ZNY MIT / MINIT APP</t>
  </si>
  <si>
    <t>19/2353    MKE via LEEDN 20MIT NO STACKS EXCL:NONE VOLUME:VOLUME 2359-0300 ZAU:ZKC $ 05A01A MIT / MINIT APP</t>
  </si>
  <si>
    <t>â€” 12/19/2022 18:53</t>
  </si>
  <si>
    <t>20/0040    MKE via LEEDN 20MIT AS ONE, NO STACKS EXCL:NONE VOLUME:VOLUME 0040-0300 ZAU:ZKC $ 05A01E MIT / MINIT APP</t>
  </si>
  <si>
    <t>â€” 12/19/2022 19:41</t>
  </si>
  <si>
    <t>26/1739    DTW via DONEO 15MIT EXCL:NONE VOLUME:VOLUME 1800-2100 ZOB:BUF $ 05A04V Ashar | VATUSA8</t>
  </si>
  <si>
    <t>â€” 12/26/2022 12:39</t>
  </si>
  <si>
    <t>07/1626    JFK LTFC via ALL 45MIT AS ONE EXCL:NONE VOLUME:VOLUME 2359-0400 ZOB:ZAU,ZID,ZYZ $ 05C01E</t>
  </si>
  <si>
    <t>â€” 01/07/2023 11:40</t>
  </si>
  <si>
    <t>07/1627    EWR LTFC via ALL 45MIT AS ONE EXCL:NONE VOLUME:VOLUME 2359-0400 ZOB:ZAU,ZID,ZYZ $ 05C01E</t>
  </si>
  <si>
    <t>07/1629    LGA LTFC via ALL 45MIT AS ONE EXCL:NONE VOLUME:VOLUME 2359-0400 ZOB:ZAU,ZID,ZYZ $ 05C01E</t>
  </si>
  <si>
    <t>07/1637    CFR JFK LTFC via LVZ EXCL:NONE VOLUME:VOLUME 0030-0400 ZOB:D21,CLE</t>
  </si>
  <si>
    <t>07/1638    CFR EWR LTFC via SLT EXCL:NONE VOLUME:VOLUME 0030-0400 ZOB:D21,CLE</t>
  </si>
  <si>
    <t>07/1639    CFR LGA LTFC via MIP EXCL:NONE VOLUME:VOLUME 0030-0400 ZOB:D21,CLE</t>
  </si>
  <si>
    <t>Alex Y | ZNY I1 â€” 01/07/2023 12:49</t>
  </si>
  <si>
    <t>JFK, EWR</t>
  </si>
  <si>
    <t>07/1835  JFK, EWR via EXTOL 40 MIT PER AIRPORT EWR TFC BELOW JFK TFC TYPE:ALL EXCL:NONE VOLUME:VOLUME 0030-0400 ZBW:ZOB,ZYZ</t>
  </si>
  <si>
    <t>Cameron P | ZBW EC â€” 01/07/2023 13:35</t>
  </si>
  <si>
    <t>07/1835  LGA via AUDIL 40 MIT AS ONE TYPE:ALL EXCL:NONE VOLUME:VOLUME 0030-0400 ZBW:ZOB,ZYZ</t>
  </si>
  <si>
    <t>LGA, EWR</t>
  </si>
  <si>
    <t>PATSS</t>
  </si>
  <si>
    <t>07/1835  LGA, EWR departures via PATSS 20 MIT AS ONE EXCL:NONE VOLUME:VOLUME 0100-0400 ZBW:A90</t>
  </si>
  <si>
    <t>07/1835    BOS    VMC    ARR:27 DEP:33L    AAR(Strat):36 ADR:36 pm1508</t>
  </si>
  <si>
    <t>â€” 01/07/2023 15:04</t>
  </si>
  <si>
    <t>Daniel M | ZAE â€” 01/07/2023 19:20</t>
  </si>
  <si>
    <t>Daniel M | ZAE â€” 01/07/2023 21:03</t>
  </si>
  <si>
    <t>BASYE &amp; NOBBI</t>
  </si>
  <si>
    <t>Alex Y | ZNY I1 â€” 01/07/2023 21:16</t>
  </si>
  <si>
    <t>08/0215 EWR via ALL 10 MIT EXCL:NONE VOLUME:VOLUME N90:ZBW,ZDC,ZNY</t>
  </si>
  <si>
    <t>08/0310 JFK via ALL 10 MIT EXCL:NONE VOLUME:VOLUME N90,ZNY:ZBW,ZDC,ZNY</t>
  </si>
  <si>
    <t>Alex Y | ZNY I1 â€” 01/07/2023 22:10</t>
  </si>
  <si>
    <t>08/0310 LGA via ALL 10 MIT EXCL:NONE VOLUME:VOLUME N90,ZNY:ZBW,ZDC,ZNY</t>
  </si>
  <si>
    <t>08/0310 EWR via ALL 10 MIT EXCL:NONE VOLUME:VOLUME N90,ZNY:ZBW,ZDC,ZNY</t>
  </si>
  <si>
    <t>Zakery H | ZAU ATM â€” 01/08/2023 13:10</t>
  </si>
  <si>
    <t>BENKY &amp; TRTLL STAR</t>
  </si>
  <si>
    <t>08/1910 All IND, DSM, LAN, CMI, GRB , BTL ORD LTFC CFR EXCL:NONE VOLUME:VOLUME 2230-0200 ZAU:ZOB, ZID, ZMP</t>
  </si>
  <si>
    <t>08/1910 ORD LTFC 10 MIT EXCL:NONE VOLUME:VOLUME 2230-0200 C90:ZAU Airport Configuration APP</t>
  </si>
  <si>
    <t>â€” 01/08/2023 14:31</t>
  </si>
  <si>
    <t>Roland W | ZAU C3 â€” 01/08/2023 19:15</t>
  </si>
  <si>
    <t>08/0135 CANCEL All IND, DSM, LAN, CMI, GRB , BTL ORD LTFC CFR  ZAU:ZOB, ZID, ZMP</t>
  </si>
  <si>
    <t>Roland W | ZAU C3 â€” 01/08/2023 20:34</t>
  </si>
  <si>
    <t>09/0147 ORD CANCEL ALL TMI ZAU:ZMP, ZID, ZKC, ZOB</t>
  </si>
  <si>
    <t>Zakery H | ZAU ATM â€” 01/08/2023 20:46</t>
  </si>
  <si>
    <t>Austin | ZKC ATM â€” 01/13/2023 19:25</t>
  </si>
  <si>
    <t>Daniel M | ZAE â€” 01/13/2023 19:29</t>
  </si>
  <si>
    <t>14/0029    ATL via CHPPR,GLAVN 5 MIT RALT EXCL:NONE VOLUME:VOLUME 2359-0400 ZTL:ZME</t>
  </si>
  <si>
    <t>Austin | ZKC ATM â€” 01/13/2023 22:09</t>
  </si>
  <si>
    <t>Zakery H | ZAU ATM â€” 01/16/2023 14:18</t>
  </si>
  <si>
    <t>17/0074    MDW    IMC    ARR:13C DEP:13L/13C    AAR(Strat):28 ADR:28 $ 01E02</t>
  </si>
  <si>
    <t>Zakery H | ZAU ATM â€” 01/16/2023 19:14</t>
  </si>
  <si>
    <t>Cameron P | ZBW EC â€” 01/20/2023 14:11</t>
  </si>
  <si>
    <t>Umar A â€” 01/20/2023 17:41</t>
  </si>
  <si>
    <t>Cameron P | ZBW EC â€” 01/20/2023 18:35</t>
  </si>
  <si>
    <t>20/2359    BOS via PONCT 30MIT PER STREAM VOLUME:VOLUME 2359-0400 ZBW:ZOB,CZYZ</t>
  </si>
  <si>
    <t>VALRE &amp; NOBBI</t>
  </si>
  <si>
    <t>20/2359    LGA via VALRE,NOBBI 30 MIT AS ONE VOLUME:VOLUME N90:ZBW</t>
  </si>
  <si>
    <t>20/2359    DCA via CLIPR,SKILS 20MIT AS ONE VOLUME:VOLUME 2359-0400 PCT:ZNY</t>
  </si>
  <si>
    <t>20/2359    DCA via ALL NO STACKS EXCL:NONE VOLUME:VOLUME 2359-0400 ZDC:ZOB,ZID,ZTL,ZJX</t>
  </si>
  <si>
    <t>Umar A â€” 01/20/2023 19:59</t>
  </si>
  <si>
    <t>Daniel M | ZAE â€” 01/20/2023 20:35</t>
  </si>
  <si>
    <t>21/0135    APREQ LGA LTFC EXCL:NONE VOLUME:VOLUME 0135-0330 ZTL:CLT Airport Configuration APP</t>
  </si>
  <si>
    <t>â€” 01/20/2023 20:43</t>
  </si>
  <si>
    <t>Daniel M | ZAE â€” 01/20/2023 21:03</t>
  </si>
  <si>
    <t>Umar A â€” 01/20/2023 21:33</t>
  </si>
  <si>
    <t>21/0233    LGA via VALRE,NOBBI 20 MIT AS ONE VOLUME:VOLUME N90:ZBW MIT / MINIT APP</t>
  </si>
  <si>
    <t>â€” 01/27/2023 20:14</t>
  </si>
  <si>
    <t>Roland W | ZAU C3 â€” 01/27/2023 21:05</t>
  </si>
  <si>
    <t>Roland W | ZAU C3 â€” 01/27/2023 22:40</t>
  </si>
  <si>
    <t>Evan | ZAE â€” 01/28/2023 18:30</t>
  </si>
  <si>
    <t>28/2330    SFO via MAKRS, STOKD 25 MIT AS ONE  EXCL:NONE VOLUME:VOLUME 0030-0400 ZOA:ZLA</t>
  </si>
  <si>
    <t>Evan | ZAE â€” 01/28/2023 20:47</t>
  </si>
  <si>
    <t>29/0215    SFO via MAKRS, STOKD 30 MIT AS ONE  EXCL:NONE VOLUME:VOLUME 0200-0400 ZOA:ZLA</t>
  </si>
  <si>
    <t>Evan | ZAE â€” 01/28/2023 21:13</t>
  </si>
  <si>
    <t>Evan | ZAE â€” 01/28/2023 21:43</t>
  </si>
  <si>
    <t>29/0245    SFO via MAKRS, STOKD 20 MIT AS ONE  EXCL:NONE VOLUME:VOLUME 0245-0400 ZOA:ZLA</t>
  </si>
  <si>
    <t>Evan | ZAE â€” 01/28/2023 21:56</t>
  </si>
  <si>
    <t>Evan | ZAE â€” 01/28/2023 22:06</t>
  </si>
  <si>
    <t>29/2050    ONT via all 15MIT AS ONE EXCL:NONE VOLUME:VOLUME 2300-0300 ZLA:ZOA,ZDV,ZLC,ZAB $ 05D03E MIT / MINIT APP</t>
  </si>
  <si>
    <t>Mike B | ZAE â€” 01/29/2023 15:53</t>
  </si>
  <si>
    <t>29/2340    PSP via all 20MIT EXCL:NONE VOLUME:VOLUME 2345-0300 ZLA:ZOA, ZLC, ZDV, ZAB $ 05A01E</t>
  </si>
  <si>
    <t>â€” 01/29/2023 18:40</t>
  </si>
  <si>
    <t>01/2351    ZMA via ALL   10MIT   NO STACKS,  PER STREAM EXCL:NONE VOLUME:VOLUME 2359-0400 ZMA:ZJX $ 05A06E MIT / MINIT APP</t>
  </si>
  <si>
    <t>Dan L | ZMA SUP â€” 02/01/2023 18:52</t>
  </si>
  <si>
    <t>TORGY STAR</t>
  </si>
  <si>
    <t>04/2341    ZDV via TORGY STAR 10MIT PER ROUTE EXCL:NONE VOLUME:EVENT 2335 ZMP:ZDV $ 05A06E MIT / MINIT APP</t>
  </si>
  <si>
    <t>â€” 02/04/2023 18:41</t>
  </si>
  <si>
    <t>05/0003    MSP JETS via TORGY STAR 10MIT PER ROUTE EXCL:NONE VOLUME:EVENT 0000 ZMP:ZDV $ 05A06E Ashar | VATUSA8</t>
  </si>
  <si>
    <t>â€” 02/04/2023 19:03</t>
  </si>
  <si>
    <t>10/2359    LGA via MIP 35 MIT VOLUME:VOLUME ZOB:ZAU,ZID</t>
  </si>
  <si>
    <t>â€” 02/10/2023 12:18</t>
  </si>
  <si>
    <t>10/2359    JFK via LVZ 35 MIT VOLUME:VOLUME ZOB:ZAU,ZID</t>
  </si>
  <si>
    <t>10/2359    EWR via FQM NO STACKS VOLUME:VOLUME ZOB:ZAU,ZID</t>
  </si>
  <si>
    <t>LGA/JFK</t>
  </si>
  <si>
    <t>LGA/JFK/EWR</t>
  </si>
  <si>
    <t>Cameron P | ZBW EC â€” 02/10/2023 15:36</t>
  </si>
  <si>
    <t>Umar A â€” 02/10/2023 17:45</t>
  </si>
  <si>
    <t>10/2359    LGA via VALRE,NOBBI 30 MIT AS ONE VOLUME:VOLUME N90:ZBW</t>
  </si>
  <si>
    <t>OWENZ CAMRN</t>
  </si>
  <si>
    <t>Alex Y | ZNY I1 â€” 02/10/2023 18:25</t>
  </si>
  <si>
    <t>11/0200  BOS via RBV   25 MIT        EXCL:NONE VOLUME:VOLUME 0200-0400 ZNY:ZDC Junzhe Y | ZDC DATM</t>
  </si>
  <si>
    <t>10/2359    LGA via ALL 30 MIT AS ONE VOLUME:VOLUME ZDC:ZTL,CLT</t>
  </si>
  <si>
    <t>â€” 02/10/2023 18:52</t>
  </si>
  <si>
    <t>10/2359    JFK via ALL 30 MIT AS ONE VOLUME:VOLUME ZDC:ZTL,CLT</t>
  </si>
  <si>
    <t>LGA, JFK</t>
  </si>
  <si>
    <t>10/2359    APREQ LGA,JFK EXCL:NONE VOLUME:VOLUME ZDC:ZID</t>
  </si>
  <si>
    <t>Umar A â€” 02/10/2023 20:00</t>
  </si>
  <si>
    <t>Daniel M | ZAE â€” 02/10/2023 20:37</t>
  </si>
  <si>
    <t>Daniel M | ZAE â€” 02/10/2023 21:03</t>
  </si>
  <si>
    <t>Alex Y | ZNY I1 â€” 02/10/2023 21:04</t>
  </si>
  <si>
    <t>Daniel M | ZAE â€” 02/10/2023 21:15</t>
  </si>
  <si>
    <t>Daniel M | ZAE â€” 02/10/2023 21:48</t>
  </si>
  <si>
    <t>ALL EFFECTIVE 0315</t>
  </si>
  <si>
    <t>Alex Y | ZNY I1 â€” 02/10/2023 22:02</t>
  </si>
  <si>
    <t>Zakery H | ZAU ATM â€” 02/13/2023 13:51</t>
  </si>
  <si>
    <t>13/1850    MDW via ALL 20 MIT PER STREAM EXCL:NONE VOLUME:VOLUME 2359-0400 ZAU:ZMP,ZKC,ZID,ZOB</t>
  </si>
  <si>
    <t>14/0028    MDW via ALL 15 MIT PER STREAM EXCL:NONE VOLUME:VOLUME 0030-0400 ZAU:ZMP,ZKC,ZID,ZOB</t>
  </si>
  <si>
    <t>Zakery H | ZAU ATM â€” 02/13/2023 19:28</t>
  </si>
  <si>
    <t>Shane O | ZTL C3 â€” 02/17/2023 18:40</t>
  </si>
  <si>
    <t>17/2346    DFW via AXXEE STOP TYPE:ALL VOLUME:VOLUME 2359-0400 ZFW:ZKC,ZME</t>
  </si>
  <si>
    <t>Shane O | ZTL C3 â€” 02/17/2023 18:53</t>
  </si>
  <si>
    <t>Shane O | ZTL C3 â€” 02/17/2023 20:02</t>
  </si>
  <si>
    <t>DEDWT</t>
  </si>
  <si>
    <t>Shane O | ZTL C3 â€” 02/17/2023 20:25</t>
  </si>
  <si>
    <t>Shane O | ZTL C3 â€” 02/17/2023 20:32</t>
  </si>
  <si>
    <t>Shane O | ZTL C3 â€” 02/17/2023 21:09</t>
  </si>
  <si>
    <t>Shane O | ZTL C3 â€” 02/17/2023 22:01</t>
  </si>
  <si>
    <t>18/0332    DAL CANCEL ALL TMI ZFW:ZHU,ZAB MIT / MINIT APP</t>
  </si>
  <si>
    <t>Shane O | ZTL C3 â€” 02/17/2023 22:32</t>
  </si>
  <si>
    <t>18/1818    DAB via ALL 10MIT NO STACKS EXCL:NONE VOLUME:VOLUME 2000-2300 ZJX:ZTL,ZMA,ZHU,ZDC $ 05A06U MIT / MINIT APP</t>
  </si>
  <si>
    <t>â€” 02/18/2023 13:18</t>
  </si>
  <si>
    <t>â€” 02/18/2023 13:37</t>
  </si>
  <si>
    <t>18/1844    SFO LTFC via INYOE 35MIT EXCL:NONE VOLUME:VOLUME 0100-0500 ZOA:ZLC $ 05B01E MIT / MINIT APP</t>
  </si>
  <si>
    <t>â€” 02/18/2023 13:46</t>
  </si>
  <si>
    <t>18/1848    SFO LTFC via MAKRS, STOKD 20MIT AS ONE EXCL:NONE VOLUME:VOLUME 0100-0500 ZOA:ZLA $ 05A01E MIT / MINIT APP</t>
  </si>
  <si>
    <t>â€” 02/18/2023 13:58</t>
  </si>
  <si>
    <t>18/1901    SFO LTFC via SERFR 15MIT EXCL:NONE VOLUME:VOLUME 0100-0500 NCT:ZOA $ 05A05U Airport Configuration APP</t>
  </si>
  <si>
    <t>â€” 02/18/2023 14:03</t>
  </si>
  <si>
    <t>Umar A â€” 02/19/2023 13:46</t>
  </si>
  <si>
    <t>19/1900 EWR via ALL 15 MIT EXCL:NONE VOLUME:VOLUME N90,ZNY:ZBW,ZDC,ZNY,ZNY:ZOB Airport Configuration APP</t>
  </si>
  <si>
    <t>â€” 02/22/2023 18:39</t>
  </si>
  <si>
    <t>Timothy M | ZTL I1 â€” 02/23/2023 18:44</t>
  </si>
  <si>
    <t>Zackaria | ZTL I1 â€” 02/23/2023 20:29</t>
  </si>
  <si>
    <t>Zackaria | ZTL I1 â€” 02/23/2023 21:42</t>
  </si>
  <si>
    <t>Umar A â€” 02/24/2023 12:35</t>
  </si>
  <si>
    <t>24/2359    JFK via LVZ 20 MIT VOLUME:VOLUME ZNY:ZOB Ashar | VATUSA8</t>
  </si>
  <si>
    <t>â€” 02/24/2023 13:36</t>
  </si>
  <si>
    <t>Richard S | ZID C3 â€” 02/24/2023 17:09</t>
  </si>
  <si>
    <t>24/2359    SDF    VMC    ARR:35L/35R DEP:35L/35R    AAR(Strat): 50 ADR: 50 Junzhe Y | ZDC DATM</t>
  </si>
  <si>
    <t>â€” 02/24/2023 17:37</t>
  </si>
  <si>
    <t>BARMY &amp; KILNS</t>
  </si>
  <si>
    <t>24/2359    BWI via BARMY,KILNS 20 MIT AS ONE VOLUME:VOLUME 2359-0400 ZDC:CLT,ZTL</t>
  </si>
  <si>
    <t>24/2359    BWI via AR16 STOP VOLUME:VOLUME 2359-0400 ZDC:ZJX Airport Configuration APP</t>
  </si>
  <si>
    <t>â€” 02/24/2023 17:41</t>
  </si>
  <si>
    <t>25/0131    SDF LTFC 15 MIT VOLUME:VOLUME 0131-0400 ZID:ZAU Junzhe Y | ZDC DATM</t>
  </si>
  <si>
    <t>Richard S | ZID C3 â€” 02/24/2023 20:38</t>
  </si>
  <si>
    <t>â€” 02/24/2023 22:16</t>
  </si>
  <si>
    <t>Dean V | ZHU EC â€” 02/25/2023 17:03</t>
  </si>
  <si>
    <t>VOLUME:STACKS</t>
  </si>
  <si>
    <t>25/2247    MSY via ALL 10MIT NO STACKS EXCL:none VOLUME:STACKS 2200-0200 ZHU:ZME,ZFW,ZTL</t>
  </si>
  <si>
    <t>Dean V | ZHU EC â€” 02/25/2023 17:47</t>
  </si>
  <si>
    <t>Mike B | ZAE â€” 02/25/2023 17:53</t>
  </si>
  <si>
    <t>26/0002    MSY via ALL 5MIT NO STACKS EXCL:NONE VOLUME:VOLUME 2200-0200 ZHU:ZME,ZTL,ZJX</t>
  </si>
  <si>
    <t>Dean V | ZHU EC â€” 02/25/2023 19:04</t>
  </si>
  <si>
    <t>26/0202    MSY CANCEL ALL TMI ZHU:ZFW, ZME, ZJX, ZTL Airport Configuration APP</t>
  </si>
  <si>
    <t>Dean V | ZHU EC â€” 02/25/2023 21:03</t>
  </si>
  <si>
    <t>27/1842    MKE    LIMC    ARR:1L/1R DEP:1L/1R    AAR(Strat):21 ADR:21 $ 01E01A MIT / MINIT APP</t>
  </si>
  <si>
    <t>â€” 02/27/2023 13:43</t>
  </si>
  <si>
    <t>â€” 03/18/2023 19:32</t>
  </si>
  <si>
    <t>Cameron P | ZBW EC â€” 03/18/2023 20:00</t>
  </si>
  <si>
    <t>19/0000    DCA via CLIPR,SKILS 25MIT AS ONE VOLUME:VOLUME 0015-0300 PCT:ZNY</t>
  </si>
  <si>
    <t>Matt B | ZJX C3 â€” 03/18/2023 20:06</t>
  </si>
  <si>
    <t>19/0005    DCA via BARMY,KILNS 30MIT AS ONE VOLUME:VOLUME 0005-0130 ZDC:CLT,ZTL</t>
  </si>
  <si>
    <t>VIYAP 3MINT</t>
  </si>
  <si>
    <t>Cameron P | ZBW EC â€” 03/18/2023 20:15</t>
  </si>
  <si>
    <t>19/0024    DCA via BUCKO 30MIT EXCL:NONE VOLUME:VOLUME 0024-0300 ZDC:ZOB,ZID</t>
  </si>
  <si>
    <t>Cameron P | ZBW EC â€” 03/18/2023 20:24</t>
  </si>
  <si>
    <t>Cameron P | ZBW EC â€” 03/18/2023 20:40</t>
  </si>
  <si>
    <t>19/0040    DCA via BARMY,KILNS 40MIT AS ONE VOLUME:VOLUME 0040-0130 ZDC:CLT,ZTL</t>
  </si>
  <si>
    <t>Matt B | ZJX C3 â€” 03/18/2023 21:03</t>
  </si>
  <si>
    <t>19/0200    DCA via CLIPR,SKILS 20MIT AS ONE VOLUME:VOLUME 0200-0300 PCT:ZNY</t>
  </si>
  <si>
    <t>Cameron P | ZBW EC â€” 03/18/2023 22:00</t>
  </si>
  <si>
    <t>19/0201    DCA via BARMY,KILNS 10MIT AS ONE VOLUME:VOLUME 0040-0130 ZDC:CLT,ZTL</t>
  </si>
  <si>
    <t>Matt B | ZJX C3 â€” 03/18/2023 22:01</t>
  </si>
  <si>
    <t>Zakery H | ZAU ATM â€” 03/20/2023 18:24</t>
  </si>
  <si>
    <t>20/2224 ORD LTFC 7 MIT EXCL:NONE VOLUME:VOLUME 2300-0300 C90:ZAU ORD  VMC  ARR:09L/10C/10R DEP:9C/10L  AAR(Strat):96 ADR:76 ORD  VMC  ARR:27C/27R/28C DEP:22L/28R  AAR(Strat):96 ADR:76</t>
  </si>
  <si>
    <t>21/2330    PVD via ALL 20MIT PER STREAM EXCL:A90,Y90 VOLUME:VOLUME 2330-0300 PVD:ZBW</t>
  </si>
  <si>
    <t>Cameron P | ZBW EC â€” 03/21/2023 19:30</t>
  </si>
  <si>
    <t>Umar A â€” 03/30/2023 17:44</t>
  </si>
  <si>
    <t>30/2359    ISP via ALL 20MIT NO STACKS EXCL:NONE VOLUME:VOLUME 2359-0200 N90:ZNY,ZBW</t>
  </si>
  <si>
    <t>30/2359    ISP via ALL 20MIT NO STACKS EXCL:NONE VOLUME:VOLUME 2359-0200 ZNY:ZOB,ZDC</t>
  </si>
  <si>
    <t>Alex Y | ZNY I1 â€” 04/01/2023 08:53</t>
  </si>
  <si>
    <t>Cameron P | ZBW EC â€” 04/01/2023 12:08</t>
  </si>
  <si>
    <t>Zakery H | ZAU ATM â€” 04/01/2023 12:12</t>
  </si>
  <si>
    <t>Zakery H | ZAU ATM â€” 04/01/2023 12:41</t>
  </si>
  <si>
    <t>JFK    LIFR</t>
  </si>
  <si>
    <t>Umar A â€” 04/01/2023 13:05</t>
  </si>
  <si>
    <t>CAMRN STAR</t>
  </si>
  <si>
    <t>Alex Y | ZNY I1 â€” 04/01/2023 13:19</t>
  </si>
  <si>
    <t>Cameron P | ZBW EC â€” 04/01/2023 13:29</t>
  </si>
  <si>
    <t>01/1800    BOS via PONCT 30MIT VOLUME:VOLUME 1800-2300 ZBW:ZOB,ZYZ</t>
  </si>
  <si>
    <t>CrossX95 â€” 04/01/2023 13:31</t>
  </si>
  <si>
    <t>Matt B | ZJX C3 â€” 04/01/2023 15:17</t>
  </si>
  <si>
    <t>Matt B | ZJX C3 â€” 04/01/2023 16:27</t>
  </si>
  <si>
    <t>Matt B | ZJX C3 â€” 04/01/2023 16:39</t>
  </si>
  <si>
    <t>Matt B | ZJX C3 â€” 04/01/2023 16:48</t>
  </si>
  <si>
    <t>Matt B | ZJX C3 â€” 04/01/2023 17:34</t>
  </si>
  <si>
    <t>Alex Y | ZNY I1 â€” 04/07/2023 18:02</t>
  </si>
  <si>
    <t>07/2200    LGA via VALRE,NOBBI 20 MIT AS ONE EXCL:NONE VOLUME:VOLUME 2330-0300 N90:ZBW</t>
  </si>
  <si>
    <t>07/2200    PIT via HNK 15 MIT EXCL:NONE VOLUME:VOLUME 2330-0300 ZNY:ZBW Ashar | VATUSA8</t>
  </si>
  <si>
    <t>â€” 04/07/2023 18:12</t>
  </si>
  <si>
    <t>07/2212    BOS via PONCT    45 MIT VOLUME:VOLUME 2330-0300 ZOB:ZYZ,ZAU,ZID</t>
  </si>
  <si>
    <t>07/2212    LGA via MIP    45 MIT VOLUME:VOLUME 2330-0300 ZOB:ZAU,ZID</t>
  </si>
  <si>
    <t>STOP BOS</t>
  </si>
  <si>
    <t>Cameron P | ZBW EC â€” 04/07/2023 18:20</t>
  </si>
  <si>
    <t>07/2220    BOS via PONCT    25 MIT VOLUME:VOLUME 2330-0300 ZBW:ZOB,ZNY</t>
  </si>
  <si>
    <t>07/2220    BOS    VMC    ARR:27/32 DEP:33L    AAR(Strat):40 ADR:40 Ashar | VATUSA8</t>
  </si>
  <si>
    <t>â€” 04/07/2023 18:38</t>
  </si>
  <si>
    <t>Alex Y | ZNY I1 â€” 04/07/2023 18:44</t>
  </si>
  <si>
    <t>Alex Y | ZNY I1 â€” 04/07/2023 21:44</t>
  </si>
  <si>
    <t>CrossX95 â€” 04/08/2023 15:23</t>
  </si>
  <si>
    <t>Timothy M | ZTL I1 â€” 04/08/2023 20:51</t>
  </si>
  <si>
    <t>08/0117    ATL via SITTH   5 MIT EXCL:NONE VOLUME:VOLUME 0025-0300 A80:ZTL MIT / MINIT APP</t>
  </si>
  <si>
    <t>Timothy M | ZTL I1 â€” 04/08/2023 21:18</t>
  </si>
  <si>
    <t>â€” 04/14/2023 08:20</t>
  </si>
  <si>
    <t>14/1225    SNS LTFC 10MIT EXCL:NONE VOLUME:VOLUME 0000-0400 NCT:ZOA $ 05A06U Airport Configuration APP</t>
  </si>
  <si>
    <t>â€” 04/14/2023 08:29</t>
  </si>
  <si>
    <t>14/1233    CIC    VMC    ARR:31R DEP:31L/31R    AAR(Strat):25 ADR:25 $ 01B09B MIT / MINIT APP</t>
  </si>
  <si>
    <t>â€” 04/14/2023 17:45</t>
  </si>
  <si>
    <t>14/2150    MYF 15MIT AS ONE EXCL:NONE VOLUME:FNO 0000-0400 ZLA:ZOA,ZSE,ZLA $ 05A01A Reroute APP</t>
  </si>
  <si>
    <t>â€” 04/14/2023 18:42</t>
  </si>
  <si>
    <t>Michael B | VATUSA5 â€” 04/14/2023 21:04</t>
  </si>
  <si>
    <t>15/0100    LAX 30 MIT AS ONE EXCL:NONE VOLUME:FNO 0000-0400 ZLA:ZOA,ZSE,ZLA $ 05A01A MIT / MINIT APP</t>
  </si>
  <si>
    <t>â€” 04/14/2023 22:07</t>
  </si>
  <si>
    <t>SAN, LAS</t>
  </si>
  <si>
    <t>15/0208    SAN,LAS 20MIT AS ONE EXCL:NONE VOLUME:FNO 0200-0400 ZLA:ZOA,ZAB,ZSE,ZLA $ 05A01A Airport Configuration APP</t>
  </si>
  <si>
    <t>15/1753    ATL    VMC    ARR:26R/27L/28 DEP:26L/27R    AAR(Strat):96 ADR:76 $ 01A05 Junzhe Y | ZDC DATM</t>
  </si>
  <si>
    <t>â€” 04/15/2023 13:53</t>
  </si>
  <si>
    <t>16/2200    DCA via CLIPR,SKILS 20MIT AS ONE VOLUME:VOLUME 2200-0100 PCT:ZNY</t>
  </si>
  <si>
    <t>â€” 04/16/2023 18:00</t>
  </si>
  <si>
    <t>16/2200    DCA via J174 20MIT EXCL:NONE VOLUME:VOLUME 2200-0100 ZDC:ZBW Airport Configuration APP</t>
  </si>
  <si>
    <t>â€” 04/16/2023 18:02</t>
  </si>
  <si>
    <t>Alex Y | ZNY I1 â€” 04/16/2023 18:29</t>
  </si>
  <si>
    <t>Dean V | ZHU EC â€” 04/21/2023 19:26</t>
  </si>
  <si>
    <t>22/0119   MSY via Y290 10 MIT VOLUME:VOLUME 0125-0200 ZHU:ZJX Airport Configuration APP</t>
  </si>
  <si>
    <t>Dean V | ZHU EC â€” 04/21/2023 21:19</t>
  </si>
  <si>
    <t>28/1231    DTW    LIMC    ARR:3R/4L DEP:3L/4R    AAR(Strat):60 ADR:48 $ 01C01 Ashar | VATUSA8</t>
  </si>
  <si>
    <t>â€” 04/28/2023 08:31</t>
  </si>
  <si>
    <t>28/1745    DTW via ALL NO STACKS EXCL:NONE VOLUME:VOLUME 2300-0300 ZOB:ZAU Airport Configuration APP</t>
  </si>
  <si>
    <t>â€” 04/28/2023 13:45</t>
  </si>
  <si>
    <t>28/2328    MSP    LVMC    ARR:30L/30R DEP:30L/30R    AAR(Strat):48 ADR:53 $ 01A05 MIT / MINIT APP</t>
  </si>
  <si>
    <t>â€” 04/28/2023 19:29</t>
  </si>
  <si>
    <t>â€” 04/28/2023 20:24</t>
  </si>
  <si>
    <t>Alex Y | ZNY I1 â€” 05/06/2023 18:22</t>
  </si>
  <si>
    <t>â€” 05/06/2023 18:48</t>
  </si>
  <si>
    <t>Colton A | ZAU C3 â€” 05/06/2023 18:53</t>
  </si>
  <si>
    <t>Cameron P | ZBW EC â€” 05/06/2023 19:42</t>
  </si>
  <si>
    <t>07/2345    BOS via PONCT 25MIT TYPE:JET VOLUME:VOLUME EXCL:NONE 0000-0300 ZBW:ZNY,ZOB</t>
  </si>
  <si>
    <t>07/2345    BOS via ENE 30MIT TYPE:JET VOLUME:VOLUME EXCL:NONE 0000-0300 ZBW:ZUL,ZQM</t>
  </si>
  <si>
    <t>Cameron P | ZBW EC â€” 05/06/2023 22:32</t>
  </si>
  <si>
    <t>07/0230    BOS via PONCT 15MIT TYPE:JET VOLUME:VOLUME EXCL:NONE 0230-0300 ZBW:ZNY,ZOB</t>
  </si>
  <si>
    <t>07/0230    BOS via ENE 20MIT TYPE:JET VOLUME:VOLUME EXCL:NONE 0030-0300 ZBW:ZUL,ZQM</t>
  </si>
  <si>
    <t>Cameron P | ZBW EC â€” 05/07/2023 12:50</t>
  </si>
  <si>
    <t>07/1650    CVG    VMC    ARR:18L/18C DEP:18L/18C    AAR(Strat):50 ADR:50 retroactively entered</t>
  </si>
  <si>
    <t>Colton A | ZAU C3 â€” 05/13/2023 18:03</t>
  </si>
  <si>
    <t>BOBTA &amp; GGUCE</t>
  </si>
  <si>
    <t>13/2202     DTW via BOBTA,GGUCE 20 MIT AS ONE EXCL:NONE VOLUME:VOLUME 2330-0300 ZOB:ZYZ</t>
  </si>
  <si>
    <t>13/2202     DTW via KOZAR 30 MIT EXCL:NONE VOLUME:VOLUME 2330-0300 ZOB:ZNY,ZDC</t>
  </si>
  <si>
    <t>LEFSA &amp; DAYYY</t>
  </si>
  <si>
    <t>13/2202     DTW via LEFSA,DAYYY 30 MIT AS ONE EXCL:NONE VOLUME:VOLUME 2330-0300 ZOB:ZMP</t>
  </si>
  <si>
    <t>UPPRR</t>
  </si>
  <si>
    <t>13/2202     CLE via UPPRR 40 MIT EXCL:NONE VOLUME:VOLUME 2330-0300 ZOB:ZDC,ZNY</t>
  </si>
  <si>
    <t>13/2202     DTW,CLE LTFC CFR ALL ZOB INTERNALS EXCL:D21,CLE VOLUME:VOLUME 2330-0300 ZOB:ZOB</t>
  </si>
  <si>
    <t>WWODD &amp; SWAYD</t>
  </si>
  <si>
    <t>13/2225     DTW via WWODD, SWAYD 40 MIT RALT EXCL:NONE VOLUME:VOLUME 2300-0300 ZAU:ZID</t>
  </si>
  <si>
    <t>Zakery H | ZAU ATM â€” 05/13/2023 18:24</t>
  </si>
  <si>
    <t>Colton A | ZAU C3 â€” 05/13/2023 19:36</t>
  </si>
  <si>
    <t>Zakery H | ZAU ATM â€” 05/13/2023 20:18</t>
  </si>
  <si>
    <t>14/0023     DTW CANCEL ALL TMI ZOB:ZID,ZAU,ZYZ Airport Configuration APP</t>
  </si>
  <si>
    <t>Colton A | ZAU C3 â€” 05/13/2023 20:24</t>
  </si>
  <si>
    <t>â€” 05/21/2023 14:46</t>
  </si>
  <si>
    <t>21/1850    OAK    LVMC    ARR:28L/28R/30 DEP:30/28L/28R    AAR(Strat):25 ADR:25 $ 01B09 Airport Configuration APP</t>
  </si>
  <si>
    <t>â€” 05/21/2023 14:58</t>
  </si>
  <si>
    <t>21/1903    RNO    LVMC    ARR:17L/17R DEP:17L/17R    AAR(Strat):25 ADR:25 $ 01C03 MIT / MINIT APP</t>
  </si>
  <si>
    <t>â€” 05/21/2023 15:07</t>
  </si>
  <si>
    <t>21/1908    NON-FLOW LTFC, (NOT LAX/LAS/SAN) 20MIT PER AIRPORT EXCL:NONE VOLUME:VOLUME 0000-0400 ZLA:ZOA $ 05A01E Airport Configuration APP</t>
  </si>
  <si>
    <t>Michael B | VATUSA5 â€” 05/21/2023 15:09</t>
  </si>
  <si>
    <t>â€” 05/21/2023 15:12</t>
  </si>
  <si>
    <t>21/1916    SAN    IMC    ARR:27 DEP:27    AAR(Strat):17 ADR:17 $ 01E02 Airport Configuration APP</t>
  </si>
  <si>
    <t>â€” 05/21/2023 15:30</t>
  </si>
  <si>
    <t>David S | ZAE â€” 05/26/2023 10:04</t>
  </si>
  <si>
    <t>SNKPT</t>
  </si>
  <si>
    <t>26/1450   IND via SNKPT 15MIT EXCL:NONE VOLUME:VOLUME 2300-0300   ZID:ZDC,ZOB</t>
  </si>
  <si>
    <t>Timothy M | ZTL I1 â€” 05/26/2023 14:29</t>
  </si>
  <si>
    <t>Timothy M | ZTL I1 â€” 05/26/2023 17:18</t>
  </si>
  <si>
    <t>Joe V | ZAU DATM â€” 05/26/2023 17:25</t>
  </si>
  <si>
    <t>Simon R | ZJX C1 â€” 05/26/2023 18:34</t>
  </si>
  <si>
    <t>Joe V | ZAU DATM â€” 05/26/2023 22:14</t>
  </si>
  <si>
    <t>31/2300  MCO IMC ARR: 17R 18R DEP:17R 18L  AAR(Strat): 50 ADR: 26 MIT / MINIT APP</t>
  </si>
  <si>
    <t>Simon R | ZJX C1 â€” 06/01/2023 07:29</t>
  </si>
  <si>
    <t>â€” 06/02/2023 16:22</t>
  </si>
  <si>
    <t>SCT (-SAN)</t>
  </si>
  <si>
    <t>02/2025    SCT airports excl. SAN 30MIT PER AIRPORT EXCL:GA BLO 100 :FNO NON EVENT FIELDS 2345-0400 ZLA:ZAB $ 05B01A Airport Configuration APP</t>
  </si>
  <si>
    <t>â€” 06/02/2023 16:54</t>
  </si>
  <si>
    <t>02/2056    ELP    VMC    ARR:22/26L DEP:22/26L    AAR(Strat):48 ADR:24 $ 01A05 MIT / MINIT APP</t>
  </si>
  <si>
    <t>VOLUME:AAR</t>
  </si>
  <si>
    <t>â€” 06/02/2023 16:59</t>
  </si>
  <si>
    <t>02/2101    ELP via ALL 10MIT PER STREAM EXCL:NONE VOLUME:AAR 2359 ELP:ZAB $ 05A06U Miscellaneous / Other Coordination APP</t>
  </si>
  <si>
    <t>02/2104    Coordination (@2359) // From: Evan Bradley (ZAB) // To: ZLA, ZAB // Timeframe: Ongoing (ACE: ) // Priority: Routine // Inter-divisional? // For event? // Message: TURTLE MOA ACTIVE $ 07A03 MIT / MINIT APP</t>
  </si>
  <si>
    <t>â€” 06/02/2023 17:05</t>
  </si>
  <si>
    <t>â€” 06/02/2023 17:15</t>
  </si>
  <si>
    <t>VOLUME:2300-0300</t>
  </si>
  <si>
    <t>Novaaa â€” 06/03/2023 19:07</t>
  </si>
  <si>
    <t>04/2300 HSV 15MIT VIA ALL NO STACKS EXCL:NONE VOLUME:2300-0300 HSV:ZTL KATL-KHSV: CUTTN2 HANKO WAMPM KCLT-KHSV: BOBZY4 BOBZY BRAYN RQZ</t>
  </si>
  <si>
    <t>Zakery H | ZAU ATM â€” 06/08/2023 22:43</t>
  </si>
  <si>
    <t>Zakery H | ZAU ATM â€” 06/09/2023 16:45</t>
  </si>
  <si>
    <t>SHAIN STAR</t>
  </si>
  <si>
    <t>Richard S | ZID C3 â€” 06/09/2023 19:17</t>
  </si>
  <si>
    <t>Zakery H | ZAU ATM â€” 06/09/2023 19:48</t>
  </si>
  <si>
    <t>Richard S | ZID C3 â€” 06/09/2023 20:48</t>
  </si>
  <si>
    <t>DD 30- AT IND</t>
  </si>
  <si>
    <t>Richard S | ZID C3 â€” 06/09/2023 22:05</t>
  </si>
  <si>
    <t>Evan | ZAE â€” 06/10/2023 19:42</t>
  </si>
  <si>
    <t>VOLUME:0000-0400</t>
  </si>
  <si>
    <t>11/0000 LAX 20MIT  EXCL:NONE VOLUME:0000-0400 ZLA:ZOA,ZAB,ZLC,ZDV</t>
  </si>
  <si>
    <t>Evan | ZAE â€” 06/10/2023 19:49</t>
  </si>
  <si>
    <t>11/0000 SAN 20MIT  EXCL:NONE VOLUME:0000-0400 ZLA:ZOA,ZAB,ZLC,ZDV</t>
  </si>
  <si>
    <t>11/0000 SNA 20MIT  EXCL:NONE VOLUME:0000-0400 ZLA:ZOA,ZAB,ZLC,ZDV</t>
  </si>
  <si>
    <t>11/0000 BUR 20MIT  EXCL:NONE VOLUME:0000-0400 ZLA:ZOA,ZAB,ZLC,ZDV</t>
  </si>
  <si>
    <t>11/0000 ONT 20MIT  EXCL:NONE VOLUME:0000-0400 ZLA:ZOA,ZAB,ZLC,ZDV</t>
  </si>
  <si>
    <t>11/0000 PSP 20MIT  EXCL:NONE VOLUME:0000-0400 ZLA:ZOA,ZAB,ZLC,ZDV</t>
  </si>
  <si>
    <t>11/0000 LAS 40MIT  EXCL:NONE VOLUME:0000-0400 ZLA:ZOA,ZAB,ZLC,ZDV</t>
  </si>
  <si>
    <t>11/0000 SFO 10MIT EXCL:NONE VOLUME:0000-0400 ZOA:ZSE,ZLA,ZDV</t>
  </si>
  <si>
    <t>11/0000 SJC 10MIT EXCL:NONE VOLUME:0000-0400 ZOA:ZSE,ZLA,ZDV</t>
  </si>
  <si>
    <t>11/0000 OAK 10MIT EXCL:NONE VOLUME:0000-0400 ZOA:ZSE,ZLA,ZDV</t>
  </si>
  <si>
    <t>BNFSH &amp; HOAGG</t>
  </si>
  <si>
    <t>16/1900    MIA via BNFSH,HOAGG 20MIT NO STACKS EXCL:NONE VOLUME:FNO 2230-0300 ZMA:ZJX</t>
  </si>
  <si>
    <t>Dan L | ZMA SUP â€” 06/16/2023 14:16</t>
  </si>
  <si>
    <t>CSTAL &amp; DEBRL</t>
  </si>
  <si>
    <t>16/1900    MIA via CSTAL,DEBRL 20MIT NO STACKS EXCL:NONE VOLUME:FNO 2230-0300 ZMA:ZJX</t>
  </si>
  <si>
    <t>FROGZ &amp; BROMO</t>
  </si>
  <si>
    <t>16/1900    MIA via FROGZ,BROMO 15MIT NO STACKS EXCL:NONE VOLUME:FNO 2230-0300 ZMA:ZJX</t>
  </si>
  <si>
    <t>CUUDA, PRMUS, &amp; MAJIK</t>
  </si>
  <si>
    <t>16/1900    FLL via CUUDA,PRMUS,MAJIK 20MIT NO STACKS EXCL:NONE VOLUME:FNO 2230-0300 ZMA:ZJX</t>
  </si>
  <si>
    <t>TEEKY &amp; CLEOO</t>
  </si>
  <si>
    <t>16/1900    FLL via TEEKY,CLEOO 15MIT NO STACKS EXCL:NONE VOLUME:FNO 2230-0300 ZMA:ZJX</t>
  </si>
  <si>
    <t>MIA, FLL</t>
  </si>
  <si>
    <t>16/2328    MIA,FLL via BLVNS 15 MIT AS ONE EXCL:NONE VOLUME:VOLUME 2328-0300 ZJX:ZHU</t>
  </si>
  <si>
    <t>Cameron P | ZBW EC â€” 06/16/2023 19:28</t>
  </si>
  <si>
    <t>17/0015    MIA via FROGZ,BROMO 30MIT NO STACKS EXCL:NONE VOLUME:FNO 0015-0300 ZMA:ZJX</t>
  </si>
  <si>
    <t>Dan L | ZMA SUP â€” 06/16/2023 20:15</t>
  </si>
  <si>
    <t>17/0015    FLL VIA TEEKY,CLEOO 30MIT NO STACKS EXCL:NONE VOLUME:FNO 0015-0300 ZMA:ZJX</t>
  </si>
  <si>
    <t>Zackaria | ZTL I1 â€” 06/16/2023 20:16</t>
  </si>
  <si>
    <t>17/0017   MIA,FLL ARRIVALS 20 MIT PER STREAM EXCL:NONE VOLUME:VOLUME 0017-0300 ZJX:ZTL</t>
  </si>
  <si>
    <t>Cameron P | ZBW EC â€” 06/16/2023 20:16</t>
  </si>
  <si>
    <t>Cameron P | ZBW EC â€” 06/16/2023 20:58</t>
  </si>
  <si>
    <t>Cameron P | ZBW EC â€” 06/16/2023 21:25</t>
  </si>
  <si>
    <t>SHAQQ</t>
  </si>
  <si>
    <t>SCURF</t>
  </si>
  <si>
    <t>Cameron P | ZBW EC â€” 06/16/2023 21:57</t>
  </si>
  <si>
    <t>17/0159   E/D for MIA, +Holding/0159/4 ACFT FIX/NAVAID:BROMO VOLUME:VOLUME Maxim S | ZOA TA</t>
  </si>
  <si>
    <t>â€” 06/17/2023 18:39</t>
  </si>
  <si>
    <t>17/2240    SFO via MAKRS, STOKD 15 MIT AS ONE EXCL:NONE VOLUME:VOLUME 2330-0300 ZOA:ZLA</t>
  </si>
  <si>
    <t>17/2240    SFO 20 MIT PER STREAM EXCL:NONE VOLUME:VOLUME 2330-0300 ZOA:ZSE,ZLC</t>
  </si>
  <si>
    <t>15 MIT PER STREAM</t>
  </si>
  <si>
    <t>LAS, LAX, SAN CALFLOW METERING</t>
  </si>
  <si>
    <t>17/2240    LAS, LAX, SAN CALFLOW METERING EXCL:NONE VOLUME:VOLUME 2300-0300 ZLA:ZOA</t>
  </si>
  <si>
    <t>STOP ATL</t>
  </si>
  <si>
    <t>Timothy M | ZTL I1 â€” 06/20/2023 18:52</t>
  </si>
  <si>
    <t>EATWO SINGLE STREAM VIA EAONE</t>
  </si>
  <si>
    <t>20/2242  ATL via EATWO SINGLE STREAM via EAONE 2242-0000 WX:THUNDERSTORMS ZTL:ATL 20/22  ATL via WEONE SINGLE STREAM via WETWO 2255-0000 WX:THUNDERSTORMS ZTL:ATL</t>
  </si>
  <si>
    <t>Shane O | ZTL C3 â€” 06/23/2023 18:57</t>
  </si>
  <si>
    <t>Shane O | ZTL C3 â€” 06/23/2023 19:18</t>
  </si>
  <si>
    <t>Shane O | ZTL C3 â€” 06/23/2023 20:03</t>
  </si>
  <si>
    <t>Jeremy P | ZNY C1 â€” 06/23/2023 21:04</t>
  </si>
  <si>
    <t>Jeremy P | ZNY C1 â€” 06/23/2023 21:14</t>
  </si>
  <si>
    <t>Jeremy P | ZNY C1 â€” 06/23/2023 21:53</t>
  </si>
  <si>
    <t>Alex Y | ZNY I1 â€” 06/30/2023 18:49</t>
  </si>
  <si>
    <t>30/2230  DCA via ALL 30 MIT PER STREAM EXCL:NONE VOLUME:VOLUME 2300-0300 ZDC:ZID,ZJX,ZOB,ZTL</t>
  </si>
  <si>
    <t>Zackaria | ZTL I1 â€” 06/30/2023 19:08</t>
  </si>
  <si>
    <t>Zackaria | ZTL I1 â€” 06/30/2023 19:31</t>
  </si>
  <si>
    <t>Jeremy P | ZNY C1 â€” 06/30/2023 19:39</t>
  </si>
  <si>
    <t>30/2343    IAD via HYPER 20MIT NO STACKS VOLUME:VOLUME EXCL:NONE 0000-0200 ZNY:ZBW</t>
  </si>
  <si>
    <t>Cameron P | ZBW EC â€” 06/30/2023 19:44</t>
  </si>
  <si>
    <t>Zackaria | ZTL I1 â€” 06/30/2023 19:51</t>
  </si>
  <si>
    <t>Zackaria | ZTL I1 â€” 06/30/2023 20:23</t>
  </si>
  <si>
    <t>SIMTRAFFIC OR DCC)</t>
  </si>
  <si>
    <t>01/0027    DCA departures TBM (REQUEST EDCTS VIA SIMTRAFFIC OR DCC) VOLUME:VOLUME EXCL:ATL 0030-0200 ZDC:PHL,ZOB,ZID,ZTL</t>
  </si>
  <si>
    <t>Jeremy P | ZNY C1 â€” 06/30/2023 20:27</t>
  </si>
  <si>
    <t>01/0031    DCA arrivals via ALL 30MIT PER STREAM VOLUME:VOLUME EXCL:NONE 0030-0300 ZDC:ZNY,ZBW,ZJX,ZTL,ZID,ZOB</t>
  </si>
  <si>
    <t>Jeremy P | ZNY C1 â€” 06/30/2023 20:49</t>
  </si>
  <si>
    <t>01/0050    DCA via CAPSS STOP VOLUME:VOLUME EXCL:NONE 0000-0000 ZDC:ZTL,ZJX</t>
  </si>
  <si>
    <t>01/0101    DCA arrivals via ALL 40MIT PER STREAM VOLUME:VOLUME EXCL:NONE 0100-0300 ZDC:ZOB,ZID,ZBW,ZNY</t>
  </si>
  <si>
    <t>Jeremy P | ZNY C1 â€” 06/30/2023 21:01</t>
  </si>
  <si>
    <t>01/0118    DCA arrivals via ALL 30MIT PER STREAM VOLUME:VOLUME EXCL:NONE 0115-0300 ZDC:ZTL,ZJX</t>
  </si>
  <si>
    <t>Jeremy P | ZNY C1 â€” 06/30/2023 21:19</t>
  </si>
  <si>
    <t>DCA, BWI</t>
  </si>
  <si>
    <t>01/0125    DCA,BWI arrivals via DEALE 30MIT PER AIRPORT VOLUME:VOLUME EXCL:NONE 0000-0300 ZDC:ZJX</t>
  </si>
  <si>
    <t>Jeremy P | ZNY C1 â€” 06/30/2023 21:43</t>
  </si>
  <si>
    <t>Jeremy P | ZNY C1 â€” 06/30/2023 22:01</t>
  </si>
  <si>
    <t>CrossX95 â€” 06/30/2023 22:09</t>
  </si>
  <si>
    <t>01/0210    DCA via KILNS 25 MIT VOLUME:VOLUME 0230-0300 ZTL:CLT Junzhe Y | ZDC DATM</t>
  </si>
  <si>
    <t>01/0229    DCA via CLIPR,SKILS 15 MIT AS ONE VOLUME:VOLUME 0230-0300 PCT:ZNY</t>
  </si>
  <si>
    <t>â€” 06/30/2023 22:30</t>
  </si>
  <si>
    <t>01/0236    DCA via ALL CANCEL TMI 0236-0300 ZDC:ZJX,ZTL,ZID,ZOB,ZNY,ZBW</t>
  </si>
  <si>
    <t>Jaden H | ZAE â€” 06/30/2023 22:36</t>
  </si>
  <si>
    <t>CrossX95 â€” 06/30/2023 22:38</t>
  </si>
  <si>
    <t>Mike B | ZAE â€” 07/07/2023 20:02</t>
  </si>
  <si>
    <t>LAWGR &amp; AALLE</t>
  </si>
  <si>
    <t>07/2345 DEN via LAWGR, AALLE 10 MIT as one VOLUME:VOLUME EXCL: NONE 0000-0400 D01:ZDV</t>
  </si>
  <si>
    <t>FLATI &amp; LONGZ</t>
  </si>
  <si>
    <t>07/2345 DEN via FLATI, LONGZ 10 MIT as one VOLUME:VOLUME EXCL:NONE 0000-0400 D01:ZDV</t>
  </si>
  <si>
    <t>Mike B | ZAE â€” 07/07/2023 22:48</t>
  </si>
  <si>
    <t>Umar A â€” 07/08/2023 12:50</t>
  </si>
  <si>
    <t>8/1947   CLT    LVMC    ARR: DEP:18L/18C  DEP:18L/18C  AAR(Strat):54 ADR:54</t>
  </si>
  <si>
    <t>Timothy M | ZTL I1 â€” 07/08/2023 15:49</t>
  </si>
  <si>
    <t>Colton A | ZAU C3 â€” 07/08/2023 16:50</t>
  </si>
  <si>
    <t>08/2300     PHL via JST 30MIT VOLUME:VOLUME 2300-0300 ZOB:ZID,ZAU</t>
  </si>
  <si>
    <t>CrossX95 â€” 07/08/2023 19:25</t>
  </si>
  <si>
    <t>Alex Y | ZNY I1 â€” 07/08/2023 19:25</t>
  </si>
  <si>
    <t>JACCC &amp; PLMMR</t>
  </si>
  <si>
    <t>08/2325    PHL via JACCC,PLMMR as ONE 30MIT VOLUME:VOLUME 2300-0300 ZTL:ATL</t>
  </si>
  <si>
    <t>CrossX95 â€” 07/08/2023 19:26</t>
  </si>
  <si>
    <t>08/2325 APREQ CLT to PHL via BARMY,KILNS 2325-0300 ZDC:CLT,ZTL</t>
  </si>
  <si>
    <t>â€” 07/08/2023 19:27</t>
  </si>
  <si>
    <t>09/0018    D/D from CLT, 30/0013/4 ACFT VOLUME:VOLUME Junzhe Y | ZDC DATM</t>
  </si>
  <si>
    <t>Nathan | ZTL C1 â€” 07/08/2023 20:19</t>
  </si>
  <si>
    <t>09/0040 CLT to PHL via BARMY,KILNS 40 MIT AS ONE 0040-0300 ZDC:CLT,ZTL</t>
  </si>
  <si>
    <t>â€” 07/08/2023 20:41</t>
  </si>
  <si>
    <t>08/2325    PHL via BARMY,KILNS as ONE 35MIT VOLUME:VOLUME 0040-0300 ZTL:CLT</t>
  </si>
  <si>
    <t>CrossX95 â€” 07/08/2023 20:41</t>
  </si>
  <si>
    <t>Shane O | ZTL C3 â€” 07/08/2023 20:57</t>
  </si>
  <si>
    <t>Shane O | ZTL C3 â€” 07/08/2023 21:11</t>
  </si>
  <si>
    <t>09/0111    PHL via JACCC,PLMMR as ONE 10MIT VOLUME:VOLUME 0111-0300 ZTL:ATL</t>
  </si>
  <si>
    <t>CrossX95 â€” 07/08/2023 21:12</t>
  </si>
  <si>
    <t>Matthew W | ZBW C1 â€” 07/08/2023 21:27</t>
  </si>
  <si>
    <t>Evan | ZAE â€” 07/13/2023 20:15</t>
  </si>
  <si>
    <t>15/2219    MSY via ALL NO STACKS VOLUME:VOLUME 2300-0200 ZHU:ZTL,ZFW,ZJX,ZME</t>
  </si>
  <si>
    <t>Zakery H | ZAU ATM â€” 07/15/2023 18:19</t>
  </si>
  <si>
    <t>Timothy M | ZTL I1 â€” 07/15/2023 18:50</t>
  </si>
  <si>
    <t>REVSS</t>
  </si>
  <si>
    <t>16/1536    PHL via REVSS 20 MIT VOLUME:VOLUME EXCL:NONE 1700-2000 ZBW:A90,BOS</t>
  </si>
  <si>
    <t>Cameron P | ZBW EC â€” 07/16/2023 11:37</t>
  </si>
  <si>
    <t>16/1536    EWR via PATSS 25 MIT VOLUME:VOLUME EXCL:NONE 1700-2000 ZBW:A90,BOS</t>
  </si>
  <si>
    <t>PHL    MVFR</t>
  </si>
  <si>
    <t>Umar A â€” 07/16/2023 12:03</t>
  </si>
  <si>
    <t>EWR    MVFR</t>
  </si>
  <si>
    <t>BUNTS, SPUDS, &amp; PAATS</t>
  </si>
  <si>
    <t>16/1700    PHL via BUNTS,SPUDS,PAATS 15 MIT VOLUME:VOLUME EXCL:PROPS 1800-2000 PHL:ZDC,ZNY</t>
  </si>
  <si>
    <t>16/1700    EWR via ALL 15 MIT VOLUME:VOLUME EXCL:PROPS 1700-2000 N90:ZBW,ZDC,ZNY</t>
  </si>
  <si>
    <t>16/2000    ZNY CANCEL ALL TMI ZNY:ZBW,ZOB,ZDC Owen B | ZJX ATM</t>
  </si>
  <si>
    <t>Umar A â€” 07/16/2023 15:57</t>
  </si>
  <si>
    <t>â€” 07/17/2023 18:23</t>
  </si>
  <si>
    <t>MYR, CRE</t>
  </si>
  <si>
    <t>KWEEN4 TUCK AOB FL230</t>
  </si>
  <si>
    <t>17/2352   MYR,CRE via KWEEN4 TUCK AOB FL230 ZJX:ZTL Owen B | ZJX ATM</t>
  </si>
  <si>
    <t>Timothy M | ZTL I1 â€” 07/17/2023 19:51</t>
  </si>
  <si>
    <t>18/0148 ZJX CANCEL TBM ZJX:ZTL, ZDC, ZMA Owen B | ZJX ATM</t>
  </si>
  <si>
    <t>â€” 07/17/2023 21:49</t>
  </si>
  <si>
    <t>18/0300 ZJX CANCEL ALL TMI ZJX:ZTL, ZDC, ZMA MIT / MINIT APP</t>
  </si>
  <si>
    <t>â€” 07/17/2023 23:02</t>
  </si>
  <si>
    <t>â€” 07/20/2023 21:34</t>
  </si>
  <si>
    <t>Matt B | ZJX C3 â€” 07/21/2023 15:24</t>
  </si>
  <si>
    <t>Matt B | ZJX C3 â€” 07/21/2023 16:23</t>
  </si>
  <si>
    <t>SOCKK &amp; JOVEM</t>
  </si>
  <si>
    <t>21/2021    DFW via SOCKK, JOVEM 10 MIT PER ROUTE VOLUME:VOLUME 2300-0300 ZFW:ZAB</t>
  </si>
  <si>
    <t>JOVEM &amp; BRDJE</t>
  </si>
  <si>
    <t>21/2021    DFW via JOVEM, BRDJE 10 MIT PER ROUTE VOLUME:VOLUME 2300-0300 ZFW:ZKC</t>
  </si>
  <si>
    <t>BEREE &amp; BRDJE</t>
  </si>
  <si>
    <t>21/2021    DFW via BEREE, BRDJE 10 MIT PER ROUTE VOLUME:VOLUME 2300-0300 ZFW:ZME</t>
  </si>
  <si>
    <t>FSM</t>
  </si>
  <si>
    <t>22/0018    DAL via FSM 10 MIT PER ROUTE VOLUME:VOLUME 0017-0300 ZFW:ZKC,ZME</t>
  </si>
  <si>
    <t>Matt B | ZJX C3 â€” 07/21/2023 20:18</t>
  </si>
  <si>
    <t>Matt B | ZJX C3 â€” 07/21/2023 21:36</t>
  </si>
  <si>
    <t>Matt B | ZJX C3 â€” 07/21/2023 21:49</t>
  </si>
  <si>
    <t>Matt B | ZJX C3 â€” 07/21/2023 22:01</t>
  </si>
  <si>
    <t>Matt B | ZJX C3 â€” 07/21/2023 22:10</t>
  </si>
  <si>
    <t>Matt B | ZJX C3 â€” 07/21/2023 22:20</t>
  </si>
  <si>
    <t>Matt B | ZJX C3 â€” 07/21/2023 22:28</t>
  </si>
  <si>
    <t>Matt B | ZJX C3 â€” 07/21/2023 22:40</t>
  </si>
  <si>
    <t>22/1847 ATL TBM BEGIN METERING via SIMTRAFFIC 2200-0300 ZTL:ZTL,ZJX,ZME,ZDC</t>
  </si>
  <si>
    <t>Timothy M | ZTL I1 â€” 07/22/2023 14:47</t>
  </si>
  <si>
    <t>Cameron P | ZBW EC â€” 07/22/2023 18:05</t>
  </si>
  <si>
    <t>Cameron P | ZBW EC â€” 07/22/2023 21:21</t>
  </si>
  <si>
    <t>23/0140    D/D from ATL -10/0140  VOLUME:VOLUME Airport Configuration APP</t>
  </si>
  <si>
    <t>Cameron P | ZBW EC â€” 07/22/2023 21:40</t>
  </si>
  <si>
    <t>26/0239    MSP    VMC    ARR:12L/12R DEP:12L/12R/17    AAR(Strat):56 ADR:53 $ 01A05 MIT / MINIT APP</t>
  </si>
  <si>
    <t>â€” 07/25/2023 22:39</t>
  </si>
  <si>
    <t>â€” 07/27/2023 21:36</t>
  </si>
  <si>
    <t>BEERI</t>
  </si>
  <si>
    <t>Zakery H | ZAU ATM â€” 07/29/2023 23:29</t>
  </si>
  <si>
    <t>Xintong D | ZOB WM â€” 07/30/2023 12:28</t>
  </si>
  <si>
    <t>30/1910 BUF CANCEL ALL TMI ZOB:ZNY,ZBW,ZYZ,ZID,ZAU Owen B | ZJX ATM</t>
  </si>
  <si>
    <t>Xintong D | ZOB WM â€” 07/30/2023 15:10</t>
  </si>
  <si>
    <t>â€” 07/31/2023 19:00</t>
  </si>
  <si>
    <t>VOLUME:WEATHER</t>
  </si>
  <si>
    <t>31/2300    JAX via ALL 15MIT NO STACKS, PER STREAM EXCL:NONE VOLUME:WEATHER 2300-0300 ZJX:ZJX,ZTL,ZMA,ZDC,ZHU</t>
  </si>
  <si>
    <t>JAX, CRG, VQQ PROPS, TURBO</t>
  </si>
  <si>
    <t>OCF DCT AOB 100</t>
  </si>
  <si>
    <t>JAX, JETS</t>
  </si>
  <si>
    <t>TEBOW TEBOW1 AOB FL180</t>
  </si>
  <si>
    <t>31/2300 JAX, JETS via TEBOW TEBOW1 AOB FL180 ZJX:TPA Owen B | ZJX ATM</t>
  </si>
  <si>
    <t>31/2322    Problem: AFV DOWN // Impacted Facility: ALL // Type of Incident: *Major VATSIM-related catastrophe* [03E05] *Major VATSIM-related catastrophe* (*unresolved*)// Reported by: ZJX $ 03E05A Owen B | ZJX ATM</t>
  </si>
  <si>
    <t>â€” 07/31/2023 19:26</t>
  </si>
  <si>
    <t>â€” 07/31/2023 19:36</t>
  </si>
  <si>
    <t>CrossX95 â€” 08/04/2023 16:42</t>
  </si>
  <si>
    <t>04/2300    KBNA    IMC    ARR:20L/20R DEP:20C/20R    AAR(Strat):36 ADR:28 Owen B | ZJX ATM</t>
  </si>
  <si>
    <t>Novaaa â€” 08/04/2023 16:58</t>
  </si>
  <si>
    <t>04/2300    KSAV    VMC    ARR:19 DEP:28    AAR(Strat):30 ADR:24 Robby | ZMA ATM</t>
  </si>
  <si>
    <t>â€” 08/04/2023 17:01</t>
  </si>
  <si>
    <t>â€” 08/04/2023 17:02</t>
  </si>
  <si>
    <t>Richard S | ZID C3 â€” 08/04/2023 17:06</t>
  </si>
  <si>
    <t>Dean V | ZHU EC â€” 08/04/2023 17:11</t>
  </si>
  <si>
    <t>04/2300    CLT TBM BEGIN METERING 2300-0300 ZTL:ZDC,ZJX,ZME,ZMA Airport Configuration APP</t>
  </si>
  <si>
    <t>CrossX95 â€” 08/04/2023 17:13</t>
  </si>
  <si>
    <t>â€” 08/04/2023 17:22</t>
  </si>
  <si>
    <t>04/2300    BNA via ALL 15 MIT NO STACKS, PER STREAM EXCL:PROPS VOLUME:WEATHER 2300-0300 ZME:ZHU,ZID</t>
  </si>
  <si>
    <t>Novaaa â€” 08/04/2023 18:23</t>
  </si>
  <si>
    <t>04/2300    BNA via ALL 10 MIT NO STACKS, PER STREAM EXCL:PROPS VOLUME:WEATHER 2300-0300 ZME:ZTL Owen B | ZJX ATM</t>
  </si>
  <si>
    <t>04/2300   SAV via ALL 10 MIT NO STACKS, PER STREAM EXCL:PROPS VOLUME:WEATHER 2300-0300 ZJX:ZTL,ZHU,ZMA,ZDC</t>
  </si>
  <si>
    <t>â€” 08/04/2023 18:27</t>
  </si>
  <si>
    <t>04/2300    CLT TBM BEGIN METERING 2300-0300 ZTL:ZDC,ZJX,ZME,ZMA,ZHU</t>
  </si>
  <si>
    <t>CrossX95 â€” 08/04/2023 19:07</t>
  </si>
  <si>
    <t>04/2300    MSY TBM BEGIN METERING 2300-0300 ZHU:ZJX,ZME,ZTL Robby | ZMA ATM</t>
  </si>
  <si>
    <t>Dean V | ZHU EC â€” 08/04/2023 19:18</t>
  </si>
  <si>
    <t>04/2300    TPA TBM BEGIN METERING 2300-0300 ZMA:ZJX,ZME,ZTL,ZHU,ZDC MIT / MINIT APP</t>
  </si>
  <si>
    <t>â€” 08/04/2023 19:19</t>
  </si>
  <si>
    <t>VXV &amp; CUBIM</t>
  </si>
  <si>
    <t>04/2340    CVG via VXV, CUBIM 8MIT EACH EXCL:NONE VOLUME:VOLUME 2338-0200 ZID:ZTL $ 05A06E Robby | ZMA ATM</t>
  </si>
  <si>
    <t>â€” 08/04/2023 19:41</t>
  </si>
  <si>
    <t>â€” 08/04/2023 22:04</t>
  </si>
  <si>
    <t>PROVI</t>
  </si>
  <si>
    <t>05/2130    Arrival delay (and Steady) at ZBW for BOS flights // NAVAID: PROVI // # of ACFT: 25 $ 04O02X MIT / MINIT APP</t>
  </si>
  <si>
    <t>Cameron P | ZBW EC â€” 08/07/2023 18:40</t>
  </si>
  <si>
    <t>HAWKZ ALL</t>
  </si>
  <si>
    <t>12/0002    HAWKZ ALL 10MIT AS ONE, NO STACKS EXCL:NONE VOLUME:FNO 2359-0400 ZSE:ZOA $ 05A06A</t>
  </si>
  <si>
    <t>â€” 08/11/2023 20:03</t>
  </si>
  <si>
    <t>12/0004    GLASR VIA ALL 10MIT AS ONE, NO STACKS EXCL:NONE VOLUME:FNO 2359-0400 ZSE:ZLC $ 05A06A</t>
  </si>
  <si>
    <t>12/0006    CHINS VIA ALL 10MIT AS ONE, NO STACKS EXCL:NONE VOLUME:FNO 2359-0400 ZSE:ZLC $ 05A06A MIT / MINIT APP</t>
  </si>
  <si>
    <t>12/0024    CHINS VIA ALL 15MIT AS ONE, NO STACKS EXCL:NONE VOLUME:FNO 0020-0400 ZSE:ZLC $ 05A01A</t>
  </si>
  <si>
    <t>â€” 08/11/2023 20:24</t>
  </si>
  <si>
    <t>12/0025    GLASR VIA ALL 15MIT AS ONE, NO STACKS EXCL:NONE VOLUME:FNO 0020-0400 ZSE:ZLC $ 05A01A MIT / MINIT APP</t>
  </si>
  <si>
    <t>17/1933    KPNS VIA ALL 10MIT NO STACKS EXCL:NONE VOLUME:EVENT 2300-0200 ZJX:ZHU,ZTL $ 05A03E Robby | ZMA ATM</t>
  </si>
  <si>
    <t>â€” 08/17/2023 15:33</t>
  </si>
  <si>
    <t>26/1800    MIA via BNFSH,HOAGG 20MIT NO STACKS EXCL:NONE VOLUME:VOLUME 1800-2200  ZMA:ZJX</t>
  </si>
  <si>
    <t>â€” 08/26/2023 13:56</t>
  </si>
  <si>
    <t>26/1800    MIA via CSTAL,DEBRL 20MIT NO STACKS EXCL:NONE VOLUME:VOLUME 1800-2200 ZMA:ZJX</t>
  </si>
  <si>
    <t>26/1800    MIA via FROGZ,BROMO 20MIT NO STACKS EXCL:NONE VOLUME:VOLUME 1800-2200 ZMA:ZJX</t>
  </si>
  <si>
    <t>26/1800     FLL via CUUDA,PRMUS,MAJIK 20MIT NO STACKS EXCL:NONE VOLUME:VOLUME 1800-2200 ZMA:ZJX</t>
  </si>
  <si>
    <t>26/1800     FLL via TEEKY, CLEOO 20MIT NO STACKS EXCL:NONE VOLUME:VOLUME 1800-2200 ZMA:ZJX Robby | ZMA ATM</t>
  </si>
  <si>
    <t>â€” 09/30/2023 17:54</t>
  </si>
  <si>
    <t>30/2300    TPA via DADES 10MIT NO STACKS EXCL:NONE VOLUME:VOLUME 2300-0300 ZMA:ZJX Owen B | ZJX ATM</t>
  </si>
  <si>
    <t>â€” 09/30/2023 18:11</t>
  </si>
  <si>
    <t>CrossX95 â€” 10/07/2023 16:52</t>
  </si>
  <si>
    <t>CrossX95 â€” 10/07/2023 21:28</t>
  </si>
  <si>
    <t>Daniel | ZNY EC â€” 10/08/2023 10:14</t>
  </si>
  <si>
    <t>Cameron P | ZBW EC â€” 10/08/2023 11:15</t>
  </si>
  <si>
    <t>Cameron P | ZBW EC â€” 10/08/2023 13:52</t>
  </si>
  <si>
    <t>08/1752    JFK    VMC    ARR:31R/31L DEP:31L    AAR(Strat):58 ADR:24 Owen B | ZJX ATM</t>
  </si>
  <si>
    <t>10/2300    MCO    VMC    ARR:36L/35L/35R DEP:36R/35L   AAR(Strat):60 ADR:40 Owen B | ZJX ATM</t>
  </si>
  <si>
    <t>â€” 10/13/2023 17:59</t>
  </si>
  <si>
    <t>â€” 10/13/2023 21:10</t>
  </si>
  <si>
    <t>Matt B | ZJX C3 â€” 10/13/2023 21:46</t>
  </si>
  <si>
    <t>Matt B | ZJX C3 â€” 10/13/2023 22:09</t>
  </si>
  <si>
    <t>13/0224  D/D from MCO -15/0224  VOLUME:VOLUME Owen B | ZJX ATM</t>
  </si>
  <si>
    <t>Matt B | ZJX C3 â€” 10/13/2023 22:25</t>
  </si>
  <si>
    <t>13/0241 CANCEL ALL TMI VOLUME:VOLUME ZJX:ALL Ashar | VATUSA8</t>
  </si>
  <si>
    <t>â€” 10/13/2023 22:42</t>
  </si>
  <si>
    <t>â€” 10/16/2023 12:50</t>
  </si>
  <si>
    <t>CrossX95 â€” 10/20/2023 19:00</t>
  </si>
  <si>
    <t>Lauren V | ZOB C1 â€” 10/21/2023 17:12</t>
  </si>
  <si>
    <t>Lauren V | ZOB C1 â€” 10/21/2023 17:59</t>
  </si>
  <si>
    <t>Adam V | ZOB I1 â€” 10/21/2023 21:23</t>
  </si>
  <si>
    <t>02/0125      PIT via JESEY 15 MIT EXCL:PROPS VOLUME:VOLUME 0125-0300 ZOB:ZYZ Ashar | VATUSA8</t>
  </si>
  <si>
    <t>â€” 10/21/2023 22:15</t>
  </si>
  <si>
    <t>CrossX95 â€” 10/28/2023 07:12</t>
  </si>
  <si>
    <t>Daniel | ZNY EC â€” 10/28/2023 07:14</t>
  </si>
  <si>
    <t>Cameron P | ZBW EC â€” 10/28/2023 07:17</t>
  </si>
  <si>
    <t>VOLUME:EHAM_MISSED_EDCT Airport Configuration APP</t>
  </si>
  <si>
    <t>28/1307    D/D from ATL, +90/1307 VOLUME:EHAM_MISSED_EDCT Airport Configuration APP</t>
  </si>
  <si>
    <t>Shane O | ZTL C3 â€” 10/28/2023 09:08</t>
  </si>
  <si>
    <t>â€” 10/28/2023 15:52</t>
  </si>
  <si>
    <t>28/1958    SCK    VMC    ARR:29L/29R DEP:29L/29R    AAR(Strat):20 ADR:20 $ 01B09A Airport Configuration APP</t>
  </si>
  <si>
    <t>28/2000    MER    VMC    ARR:31 DEP:31    AAR(Strat):15 ADR:15 $ 01C05A MIT / MINIT APP</t>
  </si>
  <si>
    <t>â€” 10/28/2023 16:00</t>
  </si>
  <si>
    <t>â€” 10/28/2023 16:02</t>
  </si>
  <si>
    <t>28/2008    OAK via WNDSR 20MIT EXCL:NONE VOLUME:VOLUME 2300-0300 ZOA:ZSE,ZLC $ 05A01E Airport Configuration APP</t>
  </si>
  <si>
    <t>â€” 11/03/2023 16:28</t>
  </si>
  <si>
    <t>03/2030    BWI    VMC    ARR:33L/33R DEP:28/33R    AAR(Strat):35 ADR:35 $ 01A05 Airport Configuration APP</t>
  </si>
  <si>
    <t>03/2042    IAD    VMC    ARR:19L/19C/19R DEP:30    AAR(Strat):72 ADR:40 $ 01A05 Jake</t>
  </si>
  <si>
    <t>â€” 11/03/2023 16:42</t>
  </si>
  <si>
    <t>DCA BWI IAD TBFM BEGIN METERING</t>
  </si>
  <si>
    <t>â€” 11/03/2023 18:14</t>
  </si>
  <si>
    <t>03/2324    DCA via ALL 5 MIT RALT EXCL:NONE VOLUME:VOLUME 2300-0300 ZDC:ZTL,ZJX,ZNY,ZBW,ZOB,ZID</t>
  </si>
  <si>
    <t>Daniel M | ZAE â€” 11/03/2023 19:24</t>
  </si>
  <si>
    <t>03/2324    IAD via ALL 5 MIT RALT EXCL:NONE VOLUME:VOLUME 2300-0300 ZDC:ZTL,ZJX,ZNY,ZBW,ZOB,ZID</t>
  </si>
  <si>
    <t>03/2324    BWI via ALL 5 MIT RALT EXCL:NONE VOLUME:VOLUME 2300-0300 ZDC:ZTL,ZJX,ZNY,ZBW,ZOB,ZID</t>
  </si>
  <si>
    <t>Daniel M | ZAE â€” 11/03/2023 19:39</t>
  </si>
  <si>
    <t>CrossX95 â€” 11/03/2023 19:39</t>
  </si>
  <si>
    <t>Daniel M | ZAE â€” 11/03/2023 19:56</t>
  </si>
  <si>
    <t>CrossX95 â€” 11/03/2023 19:58</t>
  </si>
  <si>
    <t>Matt B | ZJX C3 â€” 11/03/2023 20:01</t>
  </si>
  <si>
    <t>DCA BWI IAD</t>
  </si>
  <si>
    <t>04/0015    DCA BWI IAD CANCEL TBFM via SIMTRAFFIC 2345-0300 ZDC:ZTL,ZJX,ZNY,ZBW,ZOB,ZID</t>
  </si>
  <si>
    <t>Daniel M | ZAE â€” 11/03/2023 20:15</t>
  </si>
  <si>
    <t>CrossX95 â€” 11/03/2023 20:23</t>
  </si>
  <si>
    <t>Colton A | ZAU C3 â€” 11/03/2023 20:24</t>
  </si>
  <si>
    <t>Daniel M | ZAE â€” 11/03/2023 20:28</t>
  </si>
  <si>
    <t>CrossX95 â€” 11/03/2023 20:55</t>
  </si>
  <si>
    <t>CrossX95 â€” 11/03/2023 21:07</t>
  </si>
  <si>
    <t>TRISH, SKILS, &amp; COPES</t>
  </si>
  <si>
    <t>Matt B | ZJX C3 â€” 11/03/2023 21:07</t>
  </si>
  <si>
    <t>Matt B | ZJX C3 â€” 11/03/2023 21:15</t>
  </si>
  <si>
    <t>CrossX95 â€” 11/03/2023 21:25</t>
  </si>
  <si>
    <t>Daniel M | ZAE â€” 11/03/2023 21:28</t>
  </si>
  <si>
    <t>Adam V | ZOB I1 â€” 11/03/2023 21:30</t>
  </si>
  <si>
    <t>CrossX95 â€” 11/03/2023 21:31</t>
  </si>
  <si>
    <t>Matt B | ZJX C3 â€” 11/03/2023 21:35</t>
  </si>
  <si>
    <t>04/0216    DCA CANCEL ALL TMI ZDC:ZTL,ZJX,ZNY,ZBW ATC Operational Contingency APP</t>
  </si>
  <si>
    <t>Daniel M | ZAE â€” 11/03/2023 22:16</t>
  </si>
  <si>
    <t>04/0423    Problem: Radar Outage Impacted Facility: BOI Type of Incident: *ATC Limited* [03C01] *ATC Limited* (unconfirmed) Reported by: BOI Remarks: FSD Link Down $ 03C01I Robby | ZMA ATM</t>
  </si>
  <si>
    <t>â€” 11/04/2023 00:23</t>
  </si>
  <si>
    <t>â€” 11/04/2023 19:21</t>
  </si>
  <si>
    <t>Daniel | ZNY EC â€” 11/05/2023 15:57</t>
  </si>
  <si>
    <t>05/2100     LGA via VALRE,NOBBI 15 MIT VOLUME:VOLUME 2200-0100 N90:ZBW</t>
  </si>
  <si>
    <t>Daniel | ZNY EC â€” 11/05/2023 17:50</t>
  </si>
  <si>
    <t>Colton A | ZAU C3 â€” 11/05/2023 17:54</t>
  </si>
  <si>
    <t>Daniel | ZNY EC â€” 11/05/2023 18:10</t>
  </si>
  <si>
    <t>Daniel | ZNY EC â€” 11/05/2023 19:57</t>
  </si>
  <si>
    <t>Cameron P | ZBW EC â€” 11/06/2023 14:37</t>
  </si>
  <si>
    <t>Cameron P | ZBW EC â€” 11/06/2023 14:44</t>
  </si>
  <si>
    <t>VOLUME:WORLDFLIGHT_VOLUME</t>
  </si>
  <si>
    <t>Shane O | ZTL C3 â€” 11/06/2023 18:30</t>
  </si>
  <si>
    <t>LITCH &amp; BAGEL</t>
  </si>
  <si>
    <t>06/2335    MDW via LITCH, BAGEL 15 MIT PER ROUTE VOLUME:VOLUME 0030-0230 ZAU:ZOB</t>
  </si>
  <si>
    <t>Zakery H | ZAU ATM â€” 11/06/2023 18:35</t>
  </si>
  <si>
    <t>Shane O | ZTL C3 â€” 11/06/2023 18:49</t>
  </si>
  <si>
    <t>Shane O | ZTL C3 â€” 11/06/2023 19:30</t>
  </si>
  <si>
    <t>VOLUME:WORLDFLIGHT_VOLUME MIT / MINIT APP</t>
  </si>
  <si>
    <t>07/0058    D/D from ATL, -30/0058/13 ACFT VOLUME:WORLDFLIGHT_VOLUME MIT / MINIT APP</t>
  </si>
  <si>
    <t>Shane O | ZTL C3 â€” 11/06/2023 19:58</t>
  </si>
  <si>
    <t>10/0217    OKC via ZHU 20MIT PER AIRPORT EXCL:NONE VOLUME:VOLUME 2300-0400 20:ZHU $ 05A01E MIT / MINIT APP</t>
  </si>
  <si>
    <t>â€” 11/09/2023 21:17</t>
  </si>
  <si>
    <t>â€” 11/09/2023 22:01</t>
  </si>
  <si>
    <t>GULLI &amp; MURAH</t>
  </si>
  <si>
    <t>10/0307    OKC via GULLI, MURAH 15MIT PER AIRPORT EXCL:NONE VOLUME:VOLUME 2300-0400 ZFW:ZKC $ 05A01A MIT / MINIT APP</t>
  </si>
  <si>
    <t>CAMET &amp; GHOST</t>
  </si>
  <si>
    <t>10/2253    OKC via CAMET, GHOST 30MIT PER AIRPORT EXCL:NONE VOLUME:VOLUME 2300-0400 ZFW:ZAB $ 05B01A Airport Configuration APP</t>
  </si>
  <si>
    <t>â€” 11/10/2023 17:53</t>
  </si>
  <si>
    <t>â€” 11/10/2023 18:21</t>
  </si>
  <si>
    <t>10/2327    KDAL    IMC    ARR:31L/31R DEP:31L/31R    AAR(Strat):30 ADR:30 $ 01C02 MIT / MINIT APP</t>
  </si>
  <si>
    <t>11/0147    KOKC via TSDEL 25MIT PER AIRPORT, NO STACKS, PER ROUTE EXCL:NONE VOLUME:VOLUME 2300-0300 ZFW:ZFW $ 05B01A MIT / MINIT APP</t>
  </si>
  <si>
    <t>â€” 11/10/2023 20:47</t>
  </si>
  <si>
    <t>â€” 11/10/2023 22:32</t>
  </si>
  <si>
    <t>CrossX95 â€” 11/11/2023 18:45</t>
  </si>
  <si>
    <t>CrossX95 â€” 11/11/2023 19:28</t>
  </si>
  <si>
    <t>11/0104     ATL via SITTH 2 MINIT VOLUME:VOLUME 0100:0300 ZJX:JAX Basile P | I1</t>
  </si>
  <si>
    <t>CrossX95 â€” 11/11/2023 20:05</t>
  </si>
  <si>
    <t>12/0712    CYVR    IMC    ARR:08L/08R DEP:08R    AAR(Strat):36 ADR:24 Basile P | I1</t>
  </si>
  <si>
    <t>â€” 11/12/2023 02:12</t>
  </si>
  <si>
    <t>12/0730    YVR via UDMAP 15 MIT  RALT EXCL:NONE VOLUME:VOLUME 2100-0200 ZVR:ZAK Basile P | I1</t>
  </si>
  <si>
    <t>â€” 11/12/2023 02:39</t>
  </si>
  <si>
    <t>12/0730    YVR via ROUKE 15 MIT  RALT  EXCL:NONE VOLUME:VOLUME 2100-0200 ZVR:ZAK Basile P | I1</t>
  </si>
  <si>
    <t>â€” 11/12/2023 13:26</t>
  </si>
  <si>
    <t>12/2202    YVR via EGRET 20 MIT SINGLE STREAM RALT EXCL:NONE VOLUME:VOLUME 2100-0200 ZVR:ZAK,ZSE Ashar | VATUSA8</t>
  </si>
  <si>
    <t>â€” 11/12/2023 16:00</t>
  </si>
  <si>
    <t>â€” 11/17/2023 15:58</t>
  </si>
  <si>
    <t>KKISS &amp; HANBL</t>
  </si>
  <si>
    <t>17/2100      DTW via KKISS, HANBL 5 MIT PER STREAM EXCL:PROPS VOLUME:VOLUME 0030-0400 D21:ZOB</t>
  </si>
  <si>
    <t>GRAYT, HAYLL, TPGUN, WNGNT, BONZZ, &amp; CRAKN</t>
  </si>
  <si>
    <t>17/2100      DTW via GRAYT, HAYLL, TPGUN, WNGNT, BONZZ, CRAKN 10 MIT PER STREAM EXCL:PROPS VOLUME:VOLUME 0030-0400 D21:ZOB</t>
  </si>
  <si>
    <t>17/2100      ALL DTW LTFC CFR EXCL:NONE VOLUME:VOLUME 0030-0400 ZOB:ZOB Airport Configuration APP</t>
  </si>
  <si>
    <t>â€” 11/17/2023 18:02</t>
  </si>
  <si>
    <t>Zakery H | ZAU ATM â€” 11/17/2023 18:12</t>
  </si>
  <si>
    <t>Daniel F | ZME S3 â€” 11/17/2023 19:04</t>
  </si>
  <si>
    <t>Daniel F | ZME S3 â€” 11/17/2023 22:09</t>
  </si>
  <si>
    <t>18/0332      DTW CANCEL ALL TMI ZOB:ZAU,ZID,ZMP,ZYZ Maxim S | ZOA TA</t>
  </si>
  <si>
    <t>Colton A | ZAU C3 â€” 11/17/2023 22:34</t>
  </si>
  <si>
    <t>â€” 11/18/2023 18:27</t>
  </si>
  <si>
    <t>Daniel | ZNY EC â€” 11/19/2023 15:49</t>
  </si>
  <si>
    <t>19/2049     TEB via JAIKE, MAZIE 35 MIT VOLUME:VOLUME 2200-0100 PHL:ZDC</t>
  </si>
  <si>
    <t>Daniel | ZNY EC â€” 11/19/2023 16:00</t>
  </si>
  <si>
    <t>20/0037     TEB CANCEL ALL TMI ZNY:ALL Josh | ZAB DATM</t>
  </si>
  <si>
    <t>Daniel | ZNY EC â€” 11/19/2023 19:37</t>
  </si>
  <si>
    <t>24/2300     PHX via HYDRR 10MIT  EXCL:NONE VOLUME:VOLUME 2300-0300 ZAB:ZLA Josh | ZAB DATM</t>
  </si>
  <si>
    <t>â€” 11/24/2023 18:00</t>
  </si>
  <si>
    <t>â€” 11/24/2023 18:20</t>
  </si>
  <si>
    <t>24/2320    KPHX via BRUSR 10 MIT EXC:NONE VOLUME:VOLUME 2320-0300 ZAB:ZLA Josh | ZAB DATM</t>
  </si>
  <si>
    <t>â€” 11/24/2023 18:46</t>
  </si>
  <si>
    <t>24/2345     ABQ    VMC     ARR:08/03 DEP:08    AAR(Strat):54 ADR:54 Josh | ZAB DATM</t>
  </si>
  <si>
    <t>â€” 11/24/2023 19:33</t>
  </si>
  <si>
    <t>Matt B | ZJX C3 â€” 11/24/2023 20:37</t>
  </si>
  <si>
    <t>Matt B | ZJX C3 â€” 11/24/2023 20:51</t>
  </si>
  <si>
    <t>25/0208  D/D from ABQ, -15/0208/05 ACFT VOLUME:VOLUME Josh | ZAB DATM</t>
  </si>
  <si>
    <t>Matt B | ZJX C3 â€” 11/24/2023 21:08</t>
  </si>
  <si>
    <t>â€” 11/24/2023 22:11</t>
  </si>
  <si>
    <t>Cameron P | ZBW EC â€” 12/01/2023 18:00</t>
  </si>
  <si>
    <t>Alex Y | ZNY I1 â€” 12/01/2023 18:01</t>
  </si>
  <si>
    <t>Cameron P | ZBW EC â€” 12/01/2023 19:00</t>
  </si>
  <si>
    <t>02/0000    PWM via TULEG 40 MIT VOLUME:VOLUME 0000-0400 ZBW:ZYZ Junzhe Y | ZDC DATM</t>
  </si>
  <si>
    <t>â€” 12/01/2023 19:01</t>
  </si>
  <si>
    <t>02/0015    BOS via PLMMR 35 MIT VOLUME:VOLUME 0000-0400 ZTL:ATL Junzhe Y | ZDC DATM</t>
  </si>
  <si>
    <t>CrossX95 â€” 12/01/2023 19:15</t>
  </si>
  <si>
    <t>02/0020    APREQ CLT TFC TO BOS  VOLUME:VOLUME 0000-0400 ZDC:CLT,ZTL</t>
  </si>
  <si>
    <t>â€” 12/01/2023 19:19</t>
  </si>
  <si>
    <t>Adam V | ZOB I1 â€” 12/01/2023 19:23</t>
  </si>
  <si>
    <t>D, D BOS, 30, 0100, +10 ACFT</t>
  </si>
  <si>
    <t>Dhruv K | ZMP ATM â€” 12/01/2023 20:07</t>
  </si>
  <si>
    <t>D, D DCA +45, 0100, 10 ACFT</t>
  </si>
  <si>
    <t>02/0100 D/D DCA +45/0100/10 ACFT VOLUME:VOLUME MIT / MINIT APP</t>
  </si>
  <si>
    <t>â€” 12/01/2023 20:14</t>
  </si>
  <si>
    <t>02/0121    BOS via JFK 20MIT EXCL:NONE VOLUME:VOLUME 0130-0400 ZNY:ZDC MIT / MINIT APP</t>
  </si>
  <si>
    <t>Alex Y | ZNY I1 â€” 12/01/2023 20:21</t>
  </si>
  <si>
    <t>â€” 12/01/2023 20:33</t>
  </si>
  <si>
    <t>Alex Y | ZNY I1 â€” 12/01/2023 20:40</t>
  </si>
  <si>
    <t>D, D PCT+ 30, 0200, 6 ACFT</t>
  </si>
  <si>
    <t>Dhruv K | ZMP ATM â€” 12/01/2023 21:01</t>
  </si>
  <si>
    <t>D, D N90+ 35, 0200, 7 ACFT</t>
  </si>
  <si>
    <t>D, D PHL 35, 0200, 3 ACFT</t>
  </si>
  <si>
    <t>D, D BOS, -20, 0200, +10 ACFT</t>
  </si>
  <si>
    <t>01/0223     CANCEL ALL TMI  ZOB:ZAU MIT / MINIT APP</t>
  </si>
  <si>
    <t>Adam V | ZOB I1 â€” 12/01/2023 21:23</t>
  </si>
  <si>
    <t>â€” 12/01/2023 22:06</t>
  </si>
  <si>
    <t>ALL RESTR CNCLD EFF 0400Z</t>
  </si>
  <si>
    <t>Dhruv K | ZMP ATM â€” 12/01/2023 22:28</t>
  </si>
  <si>
    <t>D, D PCT+ -15, 0300</t>
  </si>
  <si>
    <t>Dhruv K | ZMP ATM â€” 12/01/2023 22:42</t>
  </si>
  <si>
    <t>D, D N90+ -15, 0300</t>
  </si>
  <si>
    <t>D, D PHL -15, 0300</t>
  </si>
  <si>
    <t>Zakery H | ZAU ATM â€” 12/08/2023 08:40</t>
  </si>
  <si>
    <t>Xintong D | ZOB WM â€” 12/08/2023 18:19</t>
  </si>
  <si>
    <t>Richard S | ZID C3 â€” 12/08/2023 18:29</t>
  </si>
  <si>
    <t>08/2331     CVG via SARGO 20 MIT EXCL:NONE VOLUME:VOLUME 0030-0330 ZID:ZME</t>
  </si>
  <si>
    <t>Xintong D | ZOB WM â€” 12/08/2023 18:46</t>
  </si>
  <si>
    <t>RKCTY &amp; HANBL</t>
  </si>
  <si>
    <t>08/2359      DTW via RKCTY, HANBL 5 MIT PER STREAM EXCL:PROPS VOLUME:VOLUME 0000-0330 D21:ZOB</t>
  </si>
  <si>
    <t>08/2359      DTW via GRAYT, HAYLL, TPGUN, WNGNT, BONZZ, CRAKN 10 MIT PER STREAM EXCL:PROPS VOLUME:VOLUME 0030-0330 D21:ZOB Kevin H | ZAU EC</t>
  </si>
  <si>
    <t>â€” 12/08/2023 19:01</t>
  </si>
  <si>
    <t>Shane O | ZTL C3 â€” 12/08/2023 20:35</t>
  </si>
  <si>
    <t>BONNT &amp; FWA</t>
  </si>
  <si>
    <t>Zakery H | ZAU ATM â€” 12/08/2023 21:52</t>
  </si>
  <si>
    <t>Richard S | ZID C3 â€” 12/08/2023 22:02</t>
  </si>
  <si>
    <t>09 &amp; 0302</t>
  </si>
  <si>
    <t>Zakery H | ZAU ATM â€” 12/08/2023 22:03</t>
  </si>
  <si>
    <t>09/0303 CANCEL ALL TMI ZOB:ALL Basile P | I1</t>
  </si>
  <si>
    <t>Xintong D | ZOB WM â€” 12/08/2023 22:03</t>
  </si>
  <si>
    <t>10/2114    YVR via EGRET 15 MIT  RALT EXCL:NONE VOLUME:VOLUME 2100-0000 ZVR:ZSE Basile P | I1</t>
  </si>
  <si>
    <t>â€” 12/10/2023 16:10</t>
  </si>
  <si>
    <t>10/2331     CANCEL ALL TMI ZVR_ZSE Martin | ZKC DATM</t>
  </si>
  <si>
    <t>â€” 12/10/2023 18:28</t>
  </si>
  <si>
    <t>â€” 12/15/2023 19:57</t>
  </si>
  <si>
    <t>Daniel | ZNY EC â€” 12/17/2023 13:32</t>
  </si>
  <si>
    <t>Daniel | ZNY EC â€” 12/17/2023 15:11</t>
  </si>
  <si>
    <t>Zakery H | ZAU ATM â€” 12/22/2023 13:20</t>
  </si>
  <si>
    <t>Kristofer P | ZMP EC â€” 12/22/2023 15:15</t>
  </si>
  <si>
    <t>Zakery H | ZAU ATM â€” 12/22/2023 17:14</t>
  </si>
  <si>
    <t>FWA &amp; DROSE</t>
  </si>
  <si>
    <t>22/2214 MDW via FWA,DROSE 20 MIT PER ROUTE EXCL:NONE VOLUME:VOLUME 0030-0330 ZAU:ZID</t>
  </si>
  <si>
    <t>IRK, MAGOO, &amp; PHEEB</t>
  </si>
  <si>
    <t>22/2214 MDW via IRK,MAGOO,PHEEB 20 MIT PER ROUTE EXCL:NONE VOLUME:VOLUME 0030-0330 ZAU:ZKC</t>
  </si>
  <si>
    <t>OHHMY &amp; JALAP</t>
  </si>
  <si>
    <t>22/2214 MDW via OHHMY,JALAP 20 MIT PER ROUTE EXCL:NONE VOLUME:VOLUME 0030-0330 ZAU:ZMP</t>
  </si>
  <si>
    <t>Shane O | ZTL C3 â€” 12/22/2023 19:24</t>
  </si>
  <si>
    <t>Evan | ZAE â€” 12/23/2023 18:21</t>
  </si>
  <si>
    <t>23/2315    SFO via MAKRS, STOKD 25 MIT AS ONE EXCL:NONE VOLUME:VOLUME 0030-0400 ZOA:ZLA</t>
  </si>
  <si>
    <t>23/2315    SFO 40 MIT PER STREAM EXCL:NONE VOLUME:VOLUME 0030-0400 ZOA:ZSE,ZLC</t>
  </si>
  <si>
    <t>CrossX95 â€” 12/23/2023 18:34</t>
  </si>
  <si>
    <t>Kristofer P | ZMP EC â€” 12/24/2023 17:59</t>
  </si>
  <si>
    <t>Matt B | ZJX C3 â€” 12/30/2023 18:47</t>
  </si>
  <si>
    <t>Zackaria | ZTL I1 â€” 12/30/2023 19:23</t>
  </si>
  <si>
    <t>Zackaria | ZTL I1 â€” 12/30/2023 20:45</t>
  </si>
  <si>
    <t>31/0307    D/D from ATL +15/0200  OTHER:STAFFING Basile P | I1</t>
  </si>
  <si>
    <t>Zackaria | ZTL I1 â€” 12/30/2023 22:08</t>
  </si>
  <si>
    <t>05/2211 YVR    IMC    ARR:08L/08R   DEP:08R   AAR:36  ADR:30 Basile P | I1</t>
  </si>
  <si>
    <t>â€” 01/05/2024 17:11</t>
  </si>
  <si>
    <t>â€” 01/05/2024 17:38</t>
  </si>
  <si>
    <t>05/2208    YVR via EGRET 15 MIT NO STACK VOLUME:VOLUME 0030-0500 ZVR:ZSE Basile P | I1</t>
  </si>
  <si>
    <t>â€” 01/05/2024 18:03</t>
  </si>
  <si>
    <t>05/2300     ZVR via ANY 25 MIT PER STREAM VOLUME:VOLUME 0030-0500 ZVR:ZEG Airport Configuration APP</t>
  </si>
  <si>
    <t>â€” 01/05/2024 19:15</t>
  </si>
  <si>
    <t>05/0100   PDX via KRATR 25MIT NO STACKS, SINGLE STREAM EXCL:NONE ZSE:ZVR</t>
  </si>
  <si>
    <t>Vi | ZSE I1 â€” 01/05/2024 19:17</t>
  </si>
  <si>
    <t>05/0100   PDX via HELNS 25MIT NO STACKS, SINGLE STREAM EXCL: NONE ZSE:ZVR</t>
  </si>
  <si>
    <t>05/0100   PDX via HHOOD 25MIT AS ONE EXCL:NONE ZSE:ZLC</t>
  </si>
  <si>
    <t>05/0100   PDX via TMBRS 25MIT AS ONE EXCL:NONE ZSE:ZOA Airport Configuration APP</t>
  </si>
  <si>
    <t>â€” 01/05/2024 21:13</t>
  </si>
  <si>
    <t>05/0214   PDX via KRATR 25MIT NO STACKS, SINGLE STREAM EXCL:NONE ZSE:ZVR</t>
  </si>
  <si>
    <t>Vi | ZSE I1 â€” 01/05/2024 21:14</t>
  </si>
  <si>
    <t>05/0214   PDX via HELNS 25MIT NO STACKS, SINGLE STREAM EXCL: NONE ZSE:ZVR</t>
  </si>
  <si>
    <t>05/0214   PDX via HHOOD 35MIT AS ONE EXCL:NONE ZSE:ZLC</t>
  </si>
  <si>
    <t>05/0214   PDX via TMBRS 35MIT AS ONE EXCL:NONE ZSE:ZOA</t>
  </si>
  <si>
    <t>Shane O | ZTL C3 â€” 01/05/2024 21:16</t>
  </si>
  <si>
    <t>05/0255   PDX via KRATR 20MIT NO STACKS, SINGLE STREAM EXCL:NONE ZSE:ZVR</t>
  </si>
  <si>
    <t>Vi | ZSE I1 â€” 01/05/2024 21:55</t>
  </si>
  <si>
    <t>05/0255   PDX via HELNS 25MIT NO STACKS, SINGLE STREAM EXCL: NONE ZSE:ZVR</t>
  </si>
  <si>
    <t>05/0255   PDX via HHOOD 25MIT AS ONE EXCL:NONE ZSE:ZLC</t>
  </si>
  <si>
    <t>05/0255   PDX via TMBRS 25MIT AS ONE EXCL:NONE ZSE:ZOA</t>
  </si>
  <si>
    <t>Shane O | ZTL C3 â€” 01/05/2024 22:18</t>
  </si>
  <si>
    <t>Shane O | ZTL C3 â€” 01/05/2024 22:25</t>
  </si>
  <si>
    <t>Shane O | ZTL C3 â€” 01/05/2024 22:36</t>
  </si>
  <si>
    <t>06/0347    PDX via KRATR 15MIT VOLUME:VOLUME ZSE:ZVR Basile P | I1</t>
  </si>
  <si>
    <t>Shane O | ZTL C3 â€” 01/05/2024 22:47</t>
  </si>
  <si>
    <t>â€” 01/05/2024 22:56</t>
  </si>
  <si>
    <t>Shane O | ZTL C3 â€” 01/05/2024 23:13</t>
  </si>
  <si>
    <t>Daniel | ZNY EC â€” 01/06/2024 16:35</t>
  </si>
  <si>
    <t>HOGGS &amp; PANZE</t>
  </si>
  <si>
    <t>Cameron P | ZBW EC â€” 01/06/2024 18:18</t>
  </si>
  <si>
    <t>EWR, JFK</t>
  </si>
  <si>
    <t>06/2318    EWR/JFK via EXTOL 40 MIT PER AIRPORT VOLUME/VOLUME 0030-0330 ZBW:ZOB Junzhe Y | ZDC DATM</t>
  </si>
  <si>
    <t>â€” 01/06/2024 19:37</t>
  </si>
  <si>
    <t>Adam V | ZOB I1 â€” 01/06/2024 19:59</t>
  </si>
  <si>
    <t>07/0100    JFK via IDDAA 40MIT VOLUME:VOLUME 0100-0400 ZDC:ZTL Junzhe Y | ZDC DATM</t>
  </si>
  <si>
    <t>Shane O | ZTL C3 â€” 01/06/2024 20:00</t>
  </si>
  <si>
    <t>â€” 01/06/2024 20:02</t>
  </si>
  <si>
    <t>07/0105    D/D from MCO 30/0105/7 ACFT VOLUME:VOLUME MIT / MINIT APP</t>
  </si>
  <si>
    <t>Shane O | ZTL C3 â€” 01/06/2024 20:05</t>
  </si>
  <si>
    <t>â€” 01/06/2024 20:17</t>
  </si>
  <si>
    <t>Shane O | ZTL C3 â€” 01/06/2024 20:23</t>
  </si>
  <si>
    <t>07/0134    ORD D/D for JFK, +45/0134 VOLUME:VOLUME Delay APP</t>
  </si>
  <si>
    <t>Shane O | ZTL C3 â€” 01/06/2024 20:34</t>
  </si>
  <si>
    <t>07/0201    En route delay (and ) at ZBW for JFK flights // NAVAID: ZBW // # of ACFT: 5 $ 04B07Z Delay APP</t>
  </si>
  <si>
    <t>â€” 01/06/2024 21:01</t>
  </si>
  <si>
    <t>â€” 01/06/2024 21:08</t>
  </si>
  <si>
    <t>GS ZBW</t>
  </si>
  <si>
    <t>Shane O | ZTL C3 â€” 01/06/2024 21:43</t>
  </si>
  <si>
    <t>Shane O | ZTL C3 â€” 01/06/2024 21:58</t>
  </si>
  <si>
    <t>Shane O | ZTL C3 â€” 01/06/2024 22:22</t>
  </si>
  <si>
    <t>07/0327    D/D from JFK, +30/0310/6 ACFT VOLUME:VOLUME Robby | ZMA ATM</t>
  </si>
  <si>
    <t>â€” 01/07/2024 20:20</t>
  </si>
  <si>
    <t>CrossX95 â€” 01/12/2024 17:51</t>
  </si>
  <si>
    <t>CrossX95 â€” 01/12/2024 18:08</t>
  </si>
  <si>
    <t>ONDRE FROM CLT TUCK AOB FL300</t>
  </si>
  <si>
    <t>Timothy M | ZTL I1 â€” 01/12/2024 18:27</t>
  </si>
  <si>
    <t>MELNM TUCK AOB FL300</t>
  </si>
  <si>
    <t>12/2325    APREQ ATL LTFC VOLUME:VOLUME 0030-0400 ZTL:BHM,GSO</t>
  </si>
  <si>
    <t>ONDRE FROM CLT TUCK AOB FL280</t>
  </si>
  <si>
    <t>Timothy M | ZTL I1 â€” 01/12/2024 18:44</t>
  </si>
  <si>
    <t>ATL FFT3022, AAL982 DIRECT ORRKK HOBTT2</t>
  </si>
  <si>
    <t>Timothy M | ZTL I1 â€” 01/12/2024 19:28</t>
  </si>
  <si>
    <t>TNSLY TUCK AOB FL280</t>
  </si>
  <si>
    <t>Timothy M | ZTL I1 â€” 01/12/2024 20:02</t>
  </si>
  <si>
    <t>ATL FFT2048, DAL1091, DAL1719 DIRECT ORRKK HOBTT2</t>
  </si>
  <si>
    <t>Timothy M | ZTL I1 â€” 01/12/2024 20:17</t>
  </si>
  <si>
    <t>Matt B | ZJX C3 â€” 01/12/2024 20:27</t>
  </si>
  <si>
    <t>BAXLT CFR</t>
  </si>
  <si>
    <t>Matt B | ZJX C3 â€” 01/12/2024 21:04</t>
  </si>
  <si>
    <t>CHPPR, GLAVN, &amp; HOBTT SPEED 250</t>
  </si>
  <si>
    <t>Timothy M | ZTL I1 â€” 01/12/2024 21:25</t>
  </si>
  <si>
    <t>ATL AAL15, AAL1921, SWA4712, DAL2103, RPA1450</t>
  </si>
  <si>
    <t>Timothy M | ZTL I1 â€” 01/12/2024 21:36</t>
  </si>
  <si>
    <t>OZZZI &amp; ONDRE</t>
  </si>
  <si>
    <t>CrossX95 â€” 01/12/2024 21:58</t>
  </si>
  <si>
    <t>â€” 01/13/2024 19:14</t>
  </si>
  <si>
    <t>Timothy M | ZTL I1 â€” 01/13/2024 19:20</t>
  </si>
  <si>
    <t>Richard S | ZID C3 â€” 01/13/2024 19:26</t>
  </si>
  <si>
    <t>Daniel F | ZME S3 â€” 01/13/2024 22:25</t>
  </si>
  <si>
    <t>Shane O | ZTL C3 â€” 01/14/2024 12:55</t>
  </si>
  <si>
    <t>Lauren V | ZOB C1 â€” 01/14/2024 15:59</t>
  </si>
  <si>
    <t>Alex Y | ZNY I1 â€” 01/14/2024 16:02</t>
  </si>
  <si>
    <t>14/2230    PHL via BRIGS 30 MIT VOLUME:VOLUME 2230-0100 ZDC:ZNY ZBW:</t>
  </si>
  <si>
    <t>14/2230    PHL via JIIMS 30 MIT VOLUME:VOLUME 2230-0100 ZNY:ZBW ZOB:</t>
  </si>
  <si>
    <t>14/2230    PHL via COFAX 25 MIT EXCL:PROPS VOLUME:VOLUME 2230-0100 ZNY:ZOB ZDC:</t>
  </si>
  <si>
    <t>Alex Y | ZNY I1 â€” 01/14/2024 18:13</t>
  </si>
  <si>
    <t>GS BOS</t>
  </si>
  <si>
    <t>Alex Y | ZNY I1 â€” 01/14/2024 19:27</t>
  </si>
  <si>
    <t>Timothy M | ZTL I1 â€” 01/14/2024 23:01</t>
  </si>
  <si>
    <t>15/1940   MDW   VMC   ARR:22L DEP:22L,31C   AAR:36 ADR:36 MIT / MINIT APP</t>
  </si>
  <si>
    <t>Zakery H | ZAU ATM â€” 01/15/2024 14:40</t>
  </si>
  <si>
    <t>VOLUME:Compacted demand</t>
  </si>
  <si>
    <t>â€” 01/15/2024 18:18</t>
  </si>
  <si>
    <t>VOLUME:Compacted Demand</t>
  </si>
  <si>
    <t>DROSE &amp; FWA</t>
  </si>
  <si>
    <t>VOLUME:compacted demand</t>
  </si>
  <si>
    <t>VOLUME:COMPACTED DEMAND</t>
  </si>
  <si>
    <t>Lauren V | ZOB C1 â€” 01/15/2024 18:36</t>
  </si>
  <si>
    <t>15/2346   MDW   VMC   ARR:31C DEP:22L,31C   AAR:36 ADR:36 MIT / MINIT APP</t>
  </si>
  <si>
    <t>Zakery H | ZAU ATM â€” 01/15/2024 18:45</t>
  </si>
  <si>
    <t>â€” 01/15/2024 18:54</t>
  </si>
  <si>
    <t>KEOKK, CASHN - BENKY, &amp; TRTLL STAR</t>
  </si>
  <si>
    <t>ZZIPR &amp; MYRRS</t>
  </si>
  <si>
    <t>Nate J | ZAU C3 â€” 01/15/2024 19:37</t>
  </si>
  <si>
    <t>Shane O | ZTL C3 â€” 01/15/2024 21:01</t>
  </si>
  <si>
    <t>Shane O | ZTL C3 â€” 01/15/2024 21:11</t>
  </si>
  <si>
    <t>19/2359    SFO via MAKRS,STOKD 50MIT AS ONE VOLUME:VOLUME 2359-0400 ZOA:ZLA</t>
  </si>
  <si>
    <t>Shane O | ZTL C3 â€” 01/19/2024 19:27</t>
  </si>
  <si>
    <t>Shane O | ZTL C3 â€” 01/19/2024 20:04</t>
  </si>
  <si>
    <t>Jaden H | ZAE â€” 01/19/2024 20:56</t>
  </si>
  <si>
    <t>Shane O | ZTL C3 â€” 01/19/2024 21:00</t>
  </si>
  <si>
    <t>Shane O | ZTL C3 â€” 01/19/2024 21:10</t>
  </si>
  <si>
    <t>Jaden H | ZAE â€” 01/19/2024 21:12</t>
  </si>
  <si>
    <t>Shane O | ZTL C3 â€” 01/19/2024 21:12</t>
  </si>
  <si>
    <t>Shane O | ZTL C3 â€” 01/19/2024 21:24</t>
  </si>
  <si>
    <t>20/0229    SFO via MAKRS,STOKD 40MIT AS ONE VOLUME:VOLUME 0229-0400 ZOA:ZLA</t>
  </si>
  <si>
    <t>Jaden H | ZAE â€” 01/19/2024 21:41</t>
  </si>
  <si>
    <t>20/0250    SFO via MAKRS,STOKD 30 MIT AS ONE VOLUME:VOLUME 0250-0400 ZOA:ZLA</t>
  </si>
  <si>
    <t>Jaden H | ZAE â€” 01/19/2024 21:53</t>
  </si>
  <si>
    <t>Jaden H | ZAE â€” 01/19/2024 22:02</t>
  </si>
  <si>
    <t>Jaden H | ZAE â€” 01/19/2024 22:30</t>
  </si>
  <si>
    <t>Jaden H | ZAE â€” 01/19/2024 22:50</t>
  </si>
  <si>
    <t>Shane O | ZTL C3 â€” 01/20/2024 00:08</t>
  </si>
  <si>
    <t>RDHOT &amp; TILLT</t>
  </si>
  <si>
    <t>21/0100    SNA via RDHOT,TILLT 25MIT AS ONE VOLUME:VOLUME 0100-0500 ZLA:ZOA</t>
  </si>
  <si>
    <t>Shane O | ZTL C3 â€” 01/20/2024 20:31</t>
  </si>
  <si>
    <t>EHF &amp; PMD</t>
  </si>
  <si>
    <t>21/0100    ONT via EHF,PMD 25MIT AS ONE VOLUME:VOLUME 0100-0500 ZLA:ZOA</t>
  </si>
  <si>
    <t>NATEE &amp; MARUE</t>
  </si>
  <si>
    <t>21/0100    SNA via NATEE,MARUE 25MIT AS ONE VOLUME:VOLUME 0100-0500 ZLA:ZDV</t>
  </si>
  <si>
    <t>21/0100    ONT via NATEE,MARUE 25MIT AS ONE VOLUME:VOLUME 0100-0500 ZLA:ZDV</t>
  </si>
  <si>
    <t>SNA, ONT, LAX</t>
  </si>
  <si>
    <t>21/0227    SNA,ONT,LAX arrivals via ALL STOP VOLUME:VOLUME 0227-0300 ZLA:ZDV</t>
  </si>
  <si>
    <t>Shane O | ZTL C3 â€” 01/20/2024 21:37</t>
  </si>
  <si>
    <t>Shane O | ZTL C3 â€” 01/21/2024 00:46</t>
  </si>
  <si>
    <t>21/0146    SNA via NATEE,MARUE 35MIT AS ONE 0146-0500 ZLA:ZDV</t>
  </si>
  <si>
    <t>21/0146    ONT via NATEE,MARUE 35MIT AS ONE 0146-0500 ZLA:ZDV</t>
  </si>
  <si>
    <t>21/0146    SNA via RDHOT,TILLT 30MIT AS ONE 0146-0500 ZLA:ZOA</t>
  </si>
  <si>
    <t>21/0146    ONT via EHF,PMD 30MIT AS ONE 0146-0500 ZLA:ZOA</t>
  </si>
  <si>
    <t>21/0257    SNA via NATEE,MARUE 40MIT AS ONE 0257-0500 ZLA:ZDV</t>
  </si>
  <si>
    <t>21/0257    ONT via NATEE,MARUE 40MIT AS ONE 0257-0500 ZLA:ZDV</t>
  </si>
  <si>
    <t>Shane O | ZTL C3 â€” 01/21/2024 00:54</t>
  </si>
  <si>
    <t>21/2200    ROC    LVMC    ARR:22 DEP:22,28    AAR:28 ADR:24 Airport Configuration APP</t>
  </si>
  <si>
    <t>Colton A | ZAU C3 â€” 01/21/2024 19:35</t>
  </si>
  <si>
    <t>â€” 01/25/2024 00:55</t>
  </si>
  <si>
    <t>Daniel | ZNY EC â€” 01/26/2024 18:03</t>
  </si>
  <si>
    <t>26/2300    EWR via SWEET 25 MIT VOLUME:VOLUME 0030-0400 N90:ZNY ZDC:</t>
  </si>
  <si>
    <t>26/2300    BOS via Q133  STOP          VOLUME:VOLUME 2359-0400 ZNY:ZDC ZBW:</t>
  </si>
  <si>
    <t>26/2300    EWR via CRANK 25 MIT VOLUME:VOLUME 0030-0400 N90:ZBW ZOB:</t>
  </si>
  <si>
    <t>Lauren V | ZOB C1 â€” 01/26/2024 18:26</t>
  </si>
  <si>
    <t>Cameron P | ZBW EC â€” 01/26/2024 18:30</t>
  </si>
  <si>
    <t>Simon H | ZTL C1 â€” 01/26/2024 18:58</t>
  </si>
  <si>
    <t>Shane O | ZTL C3 â€” 01/26/2024 19:42</t>
  </si>
  <si>
    <t>PVD, BOS, EWR</t>
  </si>
  <si>
    <t>27/0047    APREQ PVD, BOS, EWR via BARMY, KILNS  VOLUME:VOLUME 0042-0330 ZTL:CLT</t>
  </si>
  <si>
    <t>Simon H | ZTL C1 â€” 01/26/2024 19:47</t>
  </si>
  <si>
    <t>Shane O | ZTL C3 â€” 01/26/2024 19:53</t>
  </si>
  <si>
    <t>Simon H | ZTL C1 â€” 01/26/2024 19:56</t>
  </si>
  <si>
    <t>Alex Y | ZNY I1 â€” 01/26/2024 19:59</t>
  </si>
  <si>
    <t>Simon H | ZTL C1 â€” 01/26/2024 20:00</t>
  </si>
  <si>
    <t>Alex Y | ZNY I1 â€” 01/26/2024 20:09</t>
  </si>
  <si>
    <t>Shane O | ZTL C3 â€” 01/26/2024 20:20</t>
  </si>
  <si>
    <t>Alex Y | ZNY I1 â€” 01/26/2024 20:35</t>
  </si>
  <si>
    <t>Simon R | ZJX C1 â€” 01/26/2024 20:48</t>
  </si>
  <si>
    <t>Simon R | ZJX C1 â€” 01/26/2024 20:59</t>
  </si>
  <si>
    <t>Simon R | ZJX C1 â€” 01/26/2024 21:25</t>
  </si>
  <si>
    <t>Shane O | ZTL C3 â€” 01/26/2024 21:27</t>
  </si>
  <si>
    <t>Simon R | ZJX C1 â€” 01/26/2024 21:41</t>
  </si>
  <si>
    <t>Alex Y | ZNY I1 â€” 01/26/2024 22:15</t>
  </si>
  <si>
    <t>Michael K | ZJX FE â€” 01/28/2024 13:28</t>
  </si>
  <si>
    <t>28/2300    MCO via SNFLD 15 MIT NO STACKS EXCL:NONE VOLUME:Volume 2300-0300 ZJX:ZTL Robby | ZMA ATM</t>
  </si>
  <si>
    <t>VOLUME:volume</t>
  </si>
  <si>
    <t>â€” 01/28/2024 17:48</t>
  </si>
  <si>
    <t>Simon R | ZJX C1 â€” 01/28/2024 18:06</t>
  </si>
  <si>
    <t>Michael K | ZJX FE â€” 01/28/2024 18:36</t>
  </si>
  <si>
    <t>Simon R | ZJX C1 â€” 01/28/2024 18:47</t>
  </si>
  <si>
    <t>Simon R | ZJX C1 â€” 01/28/2024 19:35</t>
  </si>
  <si>
    <t>Simon R | ZJX C1 â€” 01/28/2024 19:57</t>
  </si>
  <si>
    <t>29/0159 MCO D/D TO MKJS, -15/0159 VOLUME:VOLUME 5 ACF MIT / MINIT APP</t>
  </si>
  <si>
    <t>Simon R | ZJX C1 â€” 01/28/2024 21:00</t>
  </si>
  <si>
    <t>â€” 02/01/2024 19:39</t>
  </si>
  <si>
    <t>2/0204    MSP via ALL CANCEL MIT ZMP:ZAU Ashar | VATUSA8</t>
  </si>
  <si>
    <t>Shane V | ZMP C3 â€” 02/01/2024 21:04</t>
  </si>
  <si>
    <t>2/2325    STL via AARCH STOP VOLUME:VOLUME 0000-0400 ZAU:ZMP</t>
  </si>
  <si>
    <t>â€” 02/02/2024 18:25</t>
  </si>
  <si>
    <t>2/2325    STL via ALO 30 MIT VOLUME:VOLUME 0000-0400 ZAU:ZMP</t>
  </si>
  <si>
    <t>ODI</t>
  </si>
  <si>
    <t>2/2325    CVG via ODI 60 MIT VOLUME:VOLUME 0000-0400 ZAU:ZMP</t>
  </si>
  <si>
    <t>2/2325    ORD via CASHN 15 MIT VOLUME:VOLUME 0030-0400 ZAU:ZKC</t>
  </si>
  <si>
    <t>2/2325    ORD via IRK 15 MIT VOLUME:VOLUME 0030-0400 ZAU:ZKC</t>
  </si>
  <si>
    <t>2/2325    MDW via PHEEB 20 MIT VOLUME:VOLUME 0030-0400 ZAU:ZKC</t>
  </si>
  <si>
    <t>2/2325    ORD via BONNT 15 MIT VOLUME:VOLUME 0030-0400 ZAU:ZID</t>
  </si>
  <si>
    <t>2/2325    ORD via FWA 15 MIT VOLUME:VOLUME 0030-0400 ZAU:ZID</t>
  </si>
  <si>
    <t>2/2325    MDW via DROSE 20 MIT VOLUME:VOLUME 0030-0400 ZAU:ZID</t>
  </si>
  <si>
    <t>2/2330     CVG via SARGO 20MIT VOLUME:VOLUME 0000-0400 ZID:ZKC</t>
  </si>
  <si>
    <t>Richard S | ZID C3 â€” 02/02/2024 18:31</t>
  </si>
  <si>
    <t>2/2330     CVG via CEGRM 20MIT VOLUME:VOLUME 0000-0400 ZID:ZKC</t>
  </si>
  <si>
    <t>2/2330     CVG via CEGRM 30MIT VOLUME:VOLUME 0000-0400 ZID:ZAU</t>
  </si>
  <si>
    <t>2/2330     CVG via SARGO 30MIT VOLUME:VOLUME 0000-0400 ZID:ZME</t>
  </si>
  <si>
    <t>2/2330     CVG via JAKIE 30MIT PER STREAM VOLUME:VOLUME 0000-0400 ZID:ZTL</t>
  </si>
  <si>
    <t>2/2330     CVG via TIGRR 30MIT VOLUME:VOLUME 0000-0400 ZID:ZOB</t>
  </si>
  <si>
    <t>2/2330     CVG via GAVNN 30MIT VOLUME:VOLUME 0000-0400 ZID:ZDC</t>
  </si>
  <si>
    <t>Simon H | ZTL C1 â€” 02/02/2024 18:32</t>
  </si>
  <si>
    <t>2/2335    CVG   VMC    ARR:36L/36R/36C DEP:27/36R    AAR(Strat):60 ADR:50 Kevin H | ZAU EC</t>
  </si>
  <si>
    <t>Richard S | ZID C3 â€” 02/02/2024 18:36</t>
  </si>
  <si>
    <t>â€” 02/02/2024 19:20</t>
  </si>
  <si>
    <t>Ian W | ZKC S3 â€” 02/02/2024 19:22</t>
  </si>
  <si>
    <t>Ian W | ZKC S3 â€” 02/02/2024 19:59</t>
  </si>
  <si>
    <t>02/0058    STL via MCI 15MIT VOLUME:VOLUME ZKC:ZDV Kevin H | ZAU EC</t>
  </si>
  <si>
    <t>02/0121 ORD via LORLE 25 MIT VOLUME:VOLUME 0130-0400 ZMP:ZAU Kevin H | ZAU EC</t>
  </si>
  <si>
    <t>â€” 02/02/2024 20:22</t>
  </si>
  <si>
    <t>â€” 02/02/2024 20:34</t>
  </si>
  <si>
    <t>Richard S | ZID C3 â€” 02/02/2024 20:36</t>
  </si>
  <si>
    <t>Simon H | ZTL C1 â€” 02/02/2024 20:39</t>
  </si>
  <si>
    <t>Richard S | ZID C3 â€” 02/02/2024 20:40</t>
  </si>
  <si>
    <t>Richard S | ZID C3 â€” 02/02/2024 20:58</t>
  </si>
  <si>
    <t>Dhruv K | ZMP ATM â€” 02/02/2024 22:39</t>
  </si>
  <si>
    <t>Vi | ZSE I1 â€” 02/03/2024 19:45</t>
  </si>
  <si>
    <t>LMT &amp; LKV</t>
  </si>
  <si>
    <t>03/0100    SEA via LMT,LKV 20 MIT PER RTE 0100-0500 ZSE:ZOA</t>
  </si>
  <si>
    <t>MACHU, SPNSR, &amp; GALLO</t>
  </si>
  <si>
    <t>03/0100    PDX via MACHU,SPNSR,GALLO 20 MIT PER RTE 0100-0500 ZSE:ZOA</t>
  </si>
  <si>
    <t>03/0100    PDX via BUWZO 20 MIT 0100-0500 ZSE:ZVR SEA LTFC NO DIRECT PAST LKV OR LMT 0000-0500Z ZSE:ZOA PDX LTFC NO DIRECT PAST SPNSR,GALLO,MACHU 0100-0500Z ZSE:ZOA</t>
  </si>
  <si>
    <t>Vi | ZSE I1 â€” 02/03/2024 21:31</t>
  </si>
  <si>
    <t>04/0251   OAK via HISKU 10 MIT 0251-0500 ZSE:ZVR Maxim S | ZOA TA</t>
  </si>
  <si>
    <t>Vi | ZSE I1 â€” 02/03/2024 21:52</t>
  </si>
  <si>
    <t>â€” 02/03/2024 21:56</t>
  </si>
  <si>
    <t>Vi | ZSE I1 â€” 02/03/2024 21:59</t>
  </si>
  <si>
    <t>04/0304  OAK via HISKU 15 MIT 00304-0500 ZSE:ZVR Maxim S | ZOA TA</t>
  </si>
  <si>
    <t>â€” 02/03/2024 22:12</t>
  </si>
  <si>
    <t>Vi | ZSE I1 â€” 02/03/2024 22:13</t>
  </si>
  <si>
    <t>04/0322    SFO via MLBEC 15 MIT 0100-0322 ZSE:ZVR Basile P | I1</t>
  </si>
  <si>
    <t>Vi | ZSE I1 â€” 02/03/2024 22:22</t>
  </si>
  <si>
    <t>â€” 02/03/2024 22:26</t>
  </si>
  <si>
    <t>04/0334    YVR via EGRET 15 MIT 0334-0500 ZSE:ZOA Maxim S | ZOA TA</t>
  </si>
  <si>
    <t>Vi | ZSE I1 â€” 02/03/2024 22:34</t>
  </si>
  <si>
    <t>04/0345   OAK via HOMEG 15 MIT VOLUME:VOLUME 0345-0500 ZOA:ZSE Maxim S | ZOA TA</t>
  </si>
  <si>
    <t>â€” 02/03/2024 22:45</t>
  </si>
  <si>
    <t>04/0400    PDX via MACHU,SPNSR,GALLO 10 MIT PER RTE VOLUME:VOLUME 0400-0500 ZSE:ZOA</t>
  </si>
  <si>
    <t>â€” 02/03/2024 23:09</t>
  </si>
  <si>
    <t>04/0400    SEA via LMT,LKV 10 MIT PER RTE VOLUME:VOLUME 0400-0500 ZSE:ZOA Maxim S | ZOA TA</t>
  </si>
  <si>
    <t>SFO CX ALL RESTRICTIONS</t>
  </si>
  <si>
    <t>â€” 02/03/2024 23:22</t>
  </si>
  <si>
    <t>Vi | ZSE I1 â€” 02/03/2024 23:29</t>
  </si>
  <si>
    <t>TRAKS &amp; BROOK AOB FL230 THANKS OTHER:OTHER</t>
  </si>
  <si>
    <t>08/2227    PLEASE TUCK GSO LTFC via TRAKS, BROOK AOB FL230 THANKS OTHER:OTHER 0000-0300 ZTL:ZID</t>
  </si>
  <si>
    <t>Simon H | ZTL C1 â€” 02/08/2024 17:34</t>
  </si>
  <si>
    <t>TRAKS AOB FL230 OTHER:OTHER</t>
  </si>
  <si>
    <t>Simon H | ZTL C1 â€” 02/08/2024 18:17</t>
  </si>
  <si>
    <t>Simon H | ZTL C1 â€” 02/08/2024 21:04</t>
  </si>
  <si>
    <t>PNS, MYR, DAB</t>
  </si>
  <si>
    <t>09/2359 APREQ JAX to PNS, MYR, DAB 2359-0330 ZJX:JAX</t>
  </si>
  <si>
    <t>Matt B | ZJX C3 â€” 02/09/2024 18:29</t>
  </si>
  <si>
    <t>JAX, DAB, PNS</t>
  </si>
  <si>
    <t>09/2359 APREQ MYR to JAX, DAB, PNS 2359-0330 ZJX:MYR</t>
  </si>
  <si>
    <t>JAX, MYR, DAB</t>
  </si>
  <si>
    <t>09/2359 APREQ PNS to JAX, MYR, DAB 2359-0330 ZJX:PNS</t>
  </si>
  <si>
    <t>JAX, MYR, PNS</t>
  </si>
  <si>
    <t>09/2359 APREQ DAB to JAX, MYR, PNS 2359-0330 ZJX:DAB</t>
  </si>
  <si>
    <t>DUCHY &amp; ICONS</t>
  </si>
  <si>
    <t>09/2345 JAX via DUCHY, ICONS 20 MIT JETS 2345-0330 ZJX:ZTL,CLT</t>
  </si>
  <si>
    <t>SARGE &amp; MGM</t>
  </si>
  <si>
    <t>09/2359 PNS via SARGE, MGM 20 MIT JETS 2359-0330 ZJX:ZTL</t>
  </si>
  <si>
    <t>09/2345 DAB via ICONS 20 MIT JETS 2345-0330 ZJX:ZTL,CLT</t>
  </si>
  <si>
    <t>QUBEN &amp; ORL</t>
  </si>
  <si>
    <t>09/2359 JAX via QUBEN, ORL 40 MIT JETS 2359-0330 ZJX:ZMA</t>
  </si>
  <si>
    <t>09/2329    ATL SOUTH and EAST to JAX, PNS, DAB, MYR 20 MIT PER AIRPORT TYPE:JET VOLUME:VOLUME 2330-0400 ZTL:ATL</t>
  </si>
  <si>
    <t>Simon H | ZTL C1 â€” 02/09/2024 18:55</t>
  </si>
  <si>
    <t>PNS, DAB, JAX, MYR</t>
  </si>
  <si>
    <t>09/2329    APREQ A80 to PNS, DAB, JAX, MYR  TYPE:JET VOLUME:VOLUME EXCL:ATL 40 DME DEPS 2330-0400 ZTL:A80</t>
  </si>
  <si>
    <t>JAX, MYR</t>
  </si>
  <si>
    <t>ICONS &amp; KWEEN</t>
  </si>
  <si>
    <t>09/2329    JAX, MYR via ICONS, KWEEN 20 MIT VOLUME:VOLUME 2330-0400 ZTL:CLT</t>
  </si>
  <si>
    <t>10/0120 JAX via DUCHY,FINNE 20 MIT AS ONE JETS 0120-0330 ZJX:ZTL</t>
  </si>
  <si>
    <t>Matt B | ZJX C3 â€” 02/09/2024 20:21</t>
  </si>
  <si>
    <t>10/0308 APREQ PNS to JAX, MYR, DAB 2359-0308 ZJX:JAX</t>
  </si>
  <si>
    <t>Matt B | ZJX C3 â€” 02/09/2024 22:10</t>
  </si>
  <si>
    <t>Matt B | ZJX C3 â€” 02/09/2024 22:54</t>
  </si>
  <si>
    <t>09/2359    MYR    VMC    ARR:18 DEP:18                AAR(Strat):30 AAR ADR:30 MIT / MINIT APP</t>
  </si>
  <si>
    <t>VOLUME:SUPER BOWL</t>
  </si>
  <si>
    <t>10/2108    LAS via TYEGR 35MIT NO STACKS, SINGLE STREAM EXCL:NONE VOLUME:SUPER BOWL 2359-0400 ZLA:ZDV $ 05B01A</t>
  </si>
  <si>
    <t>â€” 02/10/2024 16:08</t>
  </si>
  <si>
    <t>STEWW &amp; GGAPP</t>
  </si>
  <si>
    <t>10/2114    LAS via STEWW, GGAPP 35MIT NO STACKS, PER STREAM EXCL:NONE VOLUME:SUPER BOWL 2359-0400 ZLA:ZLC $ 05B01A MIT / MINIT APP</t>
  </si>
  <si>
    <t>TQILA, FLCHR, &amp; BTY</t>
  </si>
  <si>
    <t>10/2117    LAS via TQILA, FLCHR, BTY 25MIT PER STREAM, NO STACKS EXCL:NONE VOLUME:SUPER BOWL 2359-0400 ZLA:ZOA $ 05B01A</t>
  </si>
  <si>
    <t>â€” 02/10/2024 16:17</t>
  </si>
  <si>
    <t>HAHAA &amp; ELLDA</t>
  </si>
  <si>
    <t>10/2120    LAS via HAHAA, ELLDA 35MIT NO STACKS, PER STREAM EXCL:NONE VOLUME:SUPER BOWL 2359-0400 ZLA:ZAB $ 05B01A</t>
  </si>
  <si>
    <t>10/2122    LAS via ALL 20MIT PER STREAM EXCL:NONE VOLUME:SUPER BOWL 2359-0400 L30:ZLA $ 05B01U Joshua D | ZLA C1</t>
  </si>
  <si>
    <t>10/2108    LAS via TYEGR 40 MIT SINGLE STREAM EXCL:NONE VOLUME:SUPER BOWL 2359-0400 ZLA:ZDV Joshua D | ZLA C1</t>
  </si>
  <si>
    <t>â€” 02/10/2024 17:47</t>
  </si>
  <si>
    <t>11/0305    LAS via STEWW, GGAPP 5 MIT AS ONE EXCL:NONE VOLUME:SUPER BOWL 0305-0400 ZLA:ZLC</t>
  </si>
  <si>
    <t>â€” 02/10/2024 22:05</t>
  </si>
  <si>
    <t>BUMMP, SHNPS, &amp; HBU</t>
  </si>
  <si>
    <t>11/0306   DEN VIA BUMMP,SHNPS,HBU 5 MIT PER RTE VOLUME:VOLUME 2359-0400 ZDV:ZLA Joshua D | ZLA C1</t>
  </si>
  <si>
    <t>Vi | ZSE I1 â€” 02/10/2024 22:06</t>
  </si>
  <si>
    <t>11/0306    LAS via HAHAA, ELLDA 30 MIT PER STREAM EXCL:NONE VOLUME:SUPER BOWL 0306-0400 ZLA:ZAB Joshua D | ZLA C1</t>
  </si>
  <si>
    <t>â€” 02/10/2024 22:06</t>
  </si>
  <si>
    <t>â€” 02/10/2024 22:35</t>
  </si>
  <si>
    <t>11/0330  LAS CANCEL ALL MIT ZLA:ZDV Airport Configuration APP</t>
  </si>
  <si>
    <t>16/2214    KDFW    VMC    ARR:36L/35R DEP:36R/35C    AAR(Strat):80 ADR:96 $ 01A00A MIT / MINIT APP</t>
  </si>
  <si>
    <t>â€” 02/16/2024 17:14</t>
  </si>
  <si>
    <t>â€” 02/16/2024 17:17</t>
  </si>
  <si>
    <t>16/2220    DAL via ALL 30MIT PER STREAM EXCL:PROPS VOLUME:VOLUME 2359-0400 30:ZKC,ZAB,ZME $ 05B01A Airport Configuration APP</t>
  </si>
  <si>
    <t>â€” 02/16/2024 17:21</t>
  </si>
  <si>
    <t>Dean V | ZHU EC â€” 02/16/2024 18:12</t>
  </si>
  <si>
    <t>HERBZ &amp; JFRYE</t>
  </si>
  <si>
    <t>17/0001    DAL via HERBZ, JFRYE 40 MIT PER ROUTE VOLUME:VOLUME 0000-0400 ZFW:ZAB</t>
  </si>
  <si>
    <t>Zackaria | ZTL I1 â€” 02/16/2024 19:01</t>
  </si>
  <si>
    <t>ALL CFR</t>
  </si>
  <si>
    <t>Dean V | ZHU EC â€” 02/16/2024 19:38</t>
  </si>
  <si>
    <t>Zackaria | ZTL I1 â€” 02/16/2024 19:53</t>
  </si>
  <si>
    <t>Simon R | ZJX C1 â€” 02/16/2024 20:23</t>
  </si>
  <si>
    <t>Simon R | ZJX C1 â€” 02/16/2024 21:01</t>
  </si>
  <si>
    <t>CrossX95 â€” 02/16/2024 21:19</t>
  </si>
  <si>
    <t>Simon R | ZJX C1 â€” 02/16/2024 21:23</t>
  </si>
  <si>
    <t>Simon R | ZJX C1 â€” 02/16/2024 21:36</t>
  </si>
  <si>
    <t>Simon R | ZJX C1 â€” 02/16/2024 21:47</t>
  </si>
  <si>
    <t>TUCK DAL</t>
  </si>
  <si>
    <t>MAJKK AOB FL270</t>
  </si>
  <si>
    <t>CrossX95 â€” 02/16/2024 21:49</t>
  </si>
  <si>
    <t>CrossX95 â€” 02/16/2024 22:25</t>
  </si>
  <si>
    <t>CrossX95 â€” 02/16/2024 22:39</t>
  </si>
  <si>
    <t>Lauren V | ZOB C1 â€” 02/17/2024 18:53</t>
  </si>
  <si>
    <t>TPGUN, WNGNT, BONZZ, &amp; CRAKN</t>
  </si>
  <si>
    <t>17/2356      DTW via TPGUN, WNGNT, BONZZ, CRAKN 10 MIT PER STREAM EXCL:PROPS VOLUME:VOLUME 0000-0400 D21:ZOB</t>
  </si>
  <si>
    <t>17/2358    YQG    VMC    ARR:25  DEP: 25    AAR:30 ADR:28 Kevin H | ZAU EC</t>
  </si>
  <si>
    <t>â€” 02/17/2024 19:13</t>
  </si>
  <si>
    <t>TVC, SSM, &amp; ODAXY</t>
  </si>
  <si>
    <t>18/0015      ORD via TVC,SSM,ODAXY 30 MIT AS ONE EXCL:NONE VOLUME:VOLUME 0000-0400 ZAU:ZMP</t>
  </si>
  <si>
    <t>18/0015      DTW via PORZL 30 MIT AS ONE EXCL:PROPS VOLUME:VOLUME 0000:0400 ZAU:ZMP Kevin H | ZAU EC</t>
  </si>
  <si>
    <t>18/0100      ORD via ALL CANCEL ALL TMI ZAU:ZMP Kevin H | ZAU EC</t>
  </si>
  <si>
    <t>â€” 02/17/2024 19:54</t>
  </si>
  <si>
    <t>â€” 02/17/2024 20:37</t>
  </si>
  <si>
    <t>18/0145      MDW via ALL CANCEL ALL TMI ZAU:ZOB Kevin H | ZAU EC</t>
  </si>
  <si>
    <t>â€” 02/17/2024 21:00</t>
  </si>
  <si>
    <t>18/0319    DTW via ALL CANCEL ALL TMI ZOB:ZDC, ZNY, ZBW, ZYZ, ZMP Airport Configuration APP</t>
  </si>
  <si>
    <t>Lauren V | ZOB C1 â€” 02/17/2024 22:19</t>
  </si>
  <si>
    <t>â€” 02/18/2024 00:59</t>
  </si>
  <si>
    <t>Cameron P | ZBW EC â€” 02/23/2024 16:55</t>
  </si>
  <si>
    <t>Daniel | ZNY EC â€” 02/23/2024 17:47</t>
  </si>
  <si>
    <t>23/2247    JFK via CAMRN 15 MIT VOLUME:VOLUME 0030-0400 N90:ZNY ZBW:</t>
  </si>
  <si>
    <t>23/2247    DCA via Q75 60 MIT VOLUME:VOLUME 0000-0400 ZNY:ZBW ZOB:</t>
  </si>
  <si>
    <t>23/2247    DCA via PSB   50 MIT VOLUME:VOLUME EXCL:PROPS 0000-0400 ZNY:ZOB ZDC:</t>
  </si>
  <si>
    <t>Lauren V | ZOB C1 â€” 02/23/2024 18:03</t>
  </si>
  <si>
    <t>DCA, BWI, JFK, BOS</t>
  </si>
  <si>
    <t>JACCC &amp; PHIIL</t>
  </si>
  <si>
    <t>24/0032    DCA, BWI, JFK, BOS via JACCC, PHIIL 35 MIT PER AIRPORT VOLUME:VOLUME 0030-0345 ZTL:ATL</t>
  </si>
  <si>
    <t>Simon H | ZTL C1 â€” 02/23/2024 19:34</t>
  </si>
  <si>
    <t>JFK, BOS</t>
  </si>
  <si>
    <t>24/0032    JFK, BOS via BARMY 40 MIT PER AIRPORT VOLUME:VOLUME 0030-0345 ZDC:CLT</t>
  </si>
  <si>
    <t>KILNS 30</t>
  </si>
  <si>
    <t>KILNS 35</t>
  </si>
  <si>
    <t>BWI, DCA, JFK, BOS</t>
  </si>
  <si>
    <t>24/0032    APREQ ALL TO BWI, DCA, JFK, BOS  VOLUME:VOLUME EXCL:ATL, CLT 0030-0345 ZTL:ZTL</t>
  </si>
  <si>
    <t>Alex Y | ZNY I1 â€” 02/23/2024 19:49</t>
  </si>
  <si>
    <t>Q64 &amp; Q97</t>
  </si>
  <si>
    <t>24/0000   JFK via Q64,Q97 35 MIT VOLUME:VOLUME 0030-0400 ZDC:ZTL</t>
  </si>
  <si>
    <t>Simon H | ZTL C1 â€” 02/23/2024 20:20</t>
  </si>
  <si>
    <t>Matthew W | ZBW C1 â€” 02/23/2024 20:25</t>
  </si>
  <si>
    <t>Simon H | ZTL C1 â€” 02/23/2024 20:28</t>
  </si>
  <si>
    <t>Matthew W | ZBW C1 â€” 02/23/2024 20:53</t>
  </si>
  <si>
    <t>Simon H | ZTL C1 â€” 02/23/2024 20:54</t>
  </si>
  <si>
    <t>Matthew W | ZBW C1 â€” 02/23/2024 21:12</t>
  </si>
  <si>
    <t>Matthew W | ZBW C1 â€” 02/23/2024 21:53</t>
  </si>
  <si>
    <t>Matthew W | ZBW C1 â€” 02/23/2024 22:04</t>
  </si>
  <si>
    <t>Daniel | ZNY EC â€” 02/23/2024 22:12</t>
  </si>
  <si>
    <t>Kristofer P | ZMP EC â€” 07/20/2024 21:24</t>
  </si>
  <si>
    <t>Kristofer P | ZMP EC â€” 07/20/2024 22:29</t>
  </si>
  <si>
    <t>Kristofer P | ZMP EC â€” 07/20/2024 22:50</t>
  </si>
  <si>
    <t>26/1616 DFW via ALL 15 MIT EXCL:WHINY VOLUME:VOLUME 2300-0300 ZFW:ZME,ZHU,ZAB,ZKC</t>
  </si>
  <si>
    <t>Kenneth F | ZFW I1 â€” 07/26/2024 12:16</t>
  </si>
  <si>
    <t>26/1616 DAL via ALL 25 MIT EXCL:PROPS VOLUME:VOLUME 2300-0300 ZFW:ZME,ZHU,ZAB,ZKC Rowan Y | ZOA I1</t>
  </si>
  <si>
    <t>â€” 07/26/2024 19:18</t>
  </si>
  <si>
    <t>Dean V | ZHU EC â€” 07/26/2024 19:24</t>
  </si>
  <si>
    <t>26/2322 HOU via ALL 15 MIT VOLUME:VOLUME 2300-0300 ZHU:ZFW Rowan Y | ZOA I1</t>
  </si>
  <si>
    <t>â€” 07/26/2024 21:12</t>
  </si>
  <si>
    <t>27/0117    DFW    VMC    ARR:13R/18R/17C/17L DEP:18L/17R    AAR(Strat):92 ADR:66 Owen B | ZJX ATM</t>
  </si>
  <si>
    <t>â€” 07/31/2024 18:36</t>
  </si>
  <si>
    <t>Timothy M | ZTL I1 â€” 07/31/2024 21:37</t>
  </si>
  <si>
    <t>01/0138   MCO via SMLTZ 20 MIT   VOLUME:ZJXMIT   0110-0200   ZTL:ATL Owen B | ZJX ATM</t>
  </si>
  <si>
    <t>â€” 07/31/2024 22:09</t>
  </si>
  <si>
    <t>Lauren V | ZOB C1 â€” 08/02/2024 18:20</t>
  </si>
  <si>
    <t>VOLUME:ROUTING</t>
  </si>
  <si>
    <t>CLE   MVMC</t>
  </si>
  <si>
    <t>TOL   MVMC</t>
  </si>
  <si>
    <t>Krikor H | ZID DATM â€” 08/02/2024 18:29</t>
  </si>
  <si>
    <t>FWA &amp; ZEKUS</t>
  </si>
  <si>
    <t>CVG MVMC</t>
  </si>
  <si>
    <t>Krikor H | ZID DATM â€” 08/02/2024 18:40</t>
  </si>
  <si>
    <t>DAY  MVMC</t>
  </si>
  <si>
    <t>Richard S | ZID C3 â€” 08/02/2024 19:59</t>
  </si>
  <si>
    <t>CrossX95 â€” 08/02/2024 20:03</t>
  </si>
  <si>
    <t>Simon H | ZTL C1 â€” 08/02/2024 21:00</t>
  </si>
  <si>
    <t>CrossX95 â€” 08/02/2024 21:01</t>
  </si>
  <si>
    <t>Simon H | ZTL C1 â€” 08/02/2024 21:25</t>
  </si>
  <si>
    <t>Simon H | ZTL C1 â€” 08/02/2024 21:45</t>
  </si>
  <si>
    <t>ROLLN &amp; ROKNN</t>
  </si>
  <si>
    <t>03/0147    CLE via ROLLN, ROKNN 30 MIT PER STREAM VOLUME:VOLUME 0145-0300 ZOB:ZID</t>
  </si>
  <si>
    <t>Simon H | ZTL C1 â€” 08/02/2024 21:56</t>
  </si>
  <si>
    <t>CrossX95 â€” 08/02/2024 21:58</t>
  </si>
  <si>
    <t>03/0204    CLE via ROLLN, ROKNN 15 MIT PER STREAM VOLUME:VOLUME 0204-0230 ZOB:ZID MIT / MINIT APP</t>
  </si>
  <si>
    <t>Simon H | ZTL C1 â€” 08/02/2024 22:05</t>
  </si>
  <si>
    <t>04/0001    SFO via SERFR 20MIT AS ONE, NO STACKS EXCL:PROPS VOLUME:VOLUME 2359 ZOA:ZLA $ 05A04E</t>
  </si>
  <si>
    <t>â€” 08/03/2024 20:01</t>
  </si>
  <si>
    <t>04/0130    SFO via MAKRS, STOKD 15 MIT AS ONE VOLUME:VOLUME 0130-0300 ZOA:ZLA</t>
  </si>
  <si>
    <t>CrossX95 â€” 08/03/2024 21:36</t>
  </si>
  <si>
    <t>RUSME &amp; INYOE</t>
  </si>
  <si>
    <t>04/0130    SFO via RUSME, INYOE 20 MIT PER STREAM VOLUME:VOLUME 0130-0300 ZOA:ZLC</t>
  </si>
  <si>
    <t>04/0130    SFO via BGGLO 15 MIT EXCL:PROPS VOLUME:VOLUME 0130-0300 ZOA:ZSE</t>
  </si>
  <si>
    <t>10/1841    BOS via MERIT 30 MIT TYPE JETS VOLUME:VOLUME 1841-2200 ZBW:ZNY,N90</t>
  </si>
  <si>
    <t>Cameron P | ZBW EC â€” 08/10/2024 14:41</t>
  </si>
  <si>
    <t>10/2027    BOS via MERIT 15 MIT TYPE JETS VOLUME:VOLUME 2027-2200 ZBW:ZNY,N90</t>
  </si>
  <si>
    <t>Cameron P | ZBW EC â€” 08/10/2024 16:26</t>
  </si>
  <si>
    <t>10/2027    BOS via JFK 15 MIT TYPE JETS VOLUME:VOLUME 2027-2200 ZBW:ZNY,N90 Kevin H | ZAU EC</t>
  </si>
  <si>
    <t>â€” 08/14/2024 19:01</t>
  </si>
  <si>
    <t>KEOKK.SHAIN STAR</t>
  </si>
  <si>
    <t>CASHN.SHAIN STAR</t>
  </si>
  <si>
    <t>Zakery H | ZAU ATM â€” 08/14/2024 19:45</t>
  </si>
  <si>
    <t>Vi | ZSE I1 â€” 08/17/2024 18:36</t>
  </si>
  <si>
    <t>STOP LAX</t>
  </si>
  <si>
    <t>GABBL &amp; ESTWD</t>
  </si>
  <si>
    <t>17/2236    LAX via GABBL, ESTWD  25 MIT TYPE:JET VOLUME: VOLUME 2300-0300 ZLA:ZAB</t>
  </si>
  <si>
    <t>CrossX95 â€” 08/17/2024 19:02</t>
  </si>
  <si>
    <t>17/2300    LAX via GABBL, ESTWD  15 MIT TYPE:JET VOLUME: VOLUME 2300-0300 ZLA:ZAB</t>
  </si>
  <si>
    <t>CrossX95 â€” 08/17/2024 19:47</t>
  </si>
  <si>
    <t>17/2345    LAX via GABBL, ESTWD  15 MIT TYPE:JET VOLUME: VOLUME 2345-0300 ZLA:ZAB</t>
  </si>
  <si>
    <t>CrossX95 â€” 08/17/2024 20:01</t>
  </si>
  <si>
    <t>18/0013    LAX via GABBL, ESTWD  10 MIT TYPE:JET VOLUME: VOLUME 0013-0300 ZLA:ZAB</t>
  </si>
  <si>
    <t>CrossX95 â€” 08/17/2024 20:13</t>
  </si>
  <si>
    <t>CrossX95 â€” 08/17/2024 20:42</t>
  </si>
  <si>
    <t>EHK &amp; BCE</t>
  </si>
  <si>
    <t>CrossX95 â€” 08/17/2024 21:19</t>
  </si>
  <si>
    <t>DOTSS, OSHNN +15, 0210, &amp; 5</t>
  </si>
  <si>
    <t>CrossX95 â€” 08/17/2024 22:23</t>
  </si>
  <si>
    <t>Zackaria | ZTL I1 â€” 08/23/2024 18:49</t>
  </si>
  <si>
    <t>23/2248    JAX via DUCHY, FINNE 20 MIT AS ONE VOLUME:VOLUME 2300-0300 ZJX:ZTL</t>
  </si>
  <si>
    <t>TLH, SAV</t>
  </si>
  <si>
    <t>23/2248    TLH, SAV via ALL 20 MIT PER AIRPORT VOLUME:VOLUME 2300-0300 ZJX:ZTL</t>
  </si>
  <si>
    <t>DAB, SAV</t>
  </si>
  <si>
    <t>23/2248    DAB, SAV via ALL 20 MIT PER AIRPORT VOLUME:VOLUME 2300-0300 ZJX:ZDC</t>
  </si>
  <si>
    <t>23/2248    JAX via QUBEN, ORL 40 MIT PER ROUTE VOLUME:VOLUME 2300-0300 ZJX:ZMA</t>
  </si>
  <si>
    <t>Simon H | ZTL C1 â€” 08/23/2024 19:14</t>
  </si>
  <si>
    <t>23/2312    ZJX via ICONS 20 MIT VOLUME:VOLUME 0145-0300 ZTL:CLT Airport Configuration APP</t>
  </si>
  <si>
    <t>23/2320    KJAX    IMC    ARR:08 DEP:08/14    AAR(Strat):30 ADR:30 $ 01E02 Owen B | ZJX ATM</t>
  </si>
  <si>
    <t>â€” 08/23/2024 19:21</t>
  </si>
  <si>
    <t>â€” 08/23/2024 19:23</t>
  </si>
  <si>
    <t>Ford | ZTL C1 â€” 08/23/2024 20:11</t>
  </si>
  <si>
    <t>PLEASE APREQ NKS3840 P2338 KMYR., .KBWI DUE TO VOLUME</t>
  </si>
  <si>
    <t>Zackaria | ZTL I1 â€” 08/23/2024 20:11</t>
  </si>
  <si>
    <t>24/0118    JAX via QUBEN, ORL 20 MIT PER ROUTE VOLUME:VOLUME 0115-0300 ZJX:ZMA</t>
  </si>
  <si>
    <t>Ford | ZTL C1 â€” 08/23/2024 21:18</t>
  </si>
  <si>
    <t>24/0219    CANCEL ALL RESTRICTIONS ZJX:ZMA,ZHU,ZDC,ZTL Airport Configuration APP</t>
  </si>
  <si>
    <t>Ford | ZTL C1 â€” 08/23/2024 22:19</t>
  </si>
  <si>
    <t>â€” 08/28/2024 19:04</t>
  </si>
  <si>
    <t>Zakery H | ZAU ATM â€” 08/28/2024 20:21</t>
  </si>
  <si>
    <t>VOLUME:GO BLUE</t>
  </si>
  <si>
    <t>Lauren V | ZOB C1 â€” 08/31/2024 18:29</t>
  </si>
  <si>
    <t>ALL PROPS MIT EXCLUDED</t>
  </si>
  <si>
    <t>Zakery H | ZAU ATM â€” 08/31/2024 18:33</t>
  </si>
  <si>
    <t>31/2232   DTW via WWODD/SWAYD 15MIT AS ONE VOLUME:EVENT EXCL:PROPS 2345-0245 ZAU:ZID bluestreak9952</t>
  </si>
  <si>
    <t>â€” 08/31/2024 18:47</t>
  </si>
  <si>
    <t>Dean V | ZHU EC â€” 08/31/2024 20:12</t>
  </si>
  <si>
    <t>Zakery H | ZAU ATM â€” 08/31/2024 20:15</t>
  </si>
  <si>
    <t>Dean V | ZHU EC â€” 08/31/2024 20:44</t>
  </si>
  <si>
    <t>Dean V | ZHU EC â€” 08/31/2024 21:07</t>
  </si>
  <si>
    <t>01/0133   DTW via ALL 5MIT VOLUME:GO BLUE 0133-0230 ZOB:ZYZ,ZID,ZAU,ZDC,ZNY,ZBW,ZMP</t>
  </si>
  <si>
    <t>Dean V | ZHU EC â€” 08/31/2024 21:34</t>
  </si>
  <si>
    <t>01/0135   ARB via ALL CANCEL TMI VOLUME:GO BLUE 0135-0230 ZOB:ZID,ZAU</t>
  </si>
  <si>
    <t>Simon H | ZTL C1 â€” 09/06/2024 18:31</t>
  </si>
  <si>
    <t>06/2300    ATL via OZZZI, ONDRE 10 MIT PER ROUTE VOLUME:VOLUME 2300-0300 A80:ZTL</t>
  </si>
  <si>
    <t>06/2300    ATL via CHPPR, GLAVN 10 MIT PER ROUTE VOLUME:VOLUME 2300-0300 A80:ZTL</t>
  </si>
  <si>
    <t>06/2300    ATL via CHPPR,GLAVN 15 MIT PER ROUTE VOLUME:VOLUME 2300-0300 ZTL:ZME</t>
  </si>
  <si>
    <t>CrossX95 â€” 09/06/2024 18:35</t>
  </si>
  <si>
    <t>KTRYN &amp; HLLRY</t>
  </si>
  <si>
    <t>06/2300    ATL via KTRYN,HLLRY 15 MIT PER ROUTE VOLUME:VOLUME 2300-0300 ZTL:ZID</t>
  </si>
  <si>
    <t>Shane O | ZTL C3 â€” 09/06/2024 20:29</t>
  </si>
  <si>
    <t>Vi | ZSE I1 â€” 09/06/2024 21:38</t>
  </si>
  <si>
    <t>07/0200    ATL via CHPPR,GLAVN 5 MIT PER ROUTE AFTER UPS1304 VOLUME:VOLUME 0200-0300 ZTL:ZME</t>
  </si>
  <si>
    <t>Vi | ZSE I1 â€” 09/06/2024 22:01</t>
  </si>
  <si>
    <t>07/0200   ATL via KTRYN,HLLRY 10 MIT PER ROUTE VOLUME:VOLUME 0200-0300 ZTL:ZID</t>
  </si>
  <si>
    <t>Vi | ZSE I1 â€” 09/06/2024 22:31</t>
  </si>
  <si>
    <t>07/0231    ATL via OZZZI, ONDRE 5 MIT PER ROUTE VOLUME:VOLUME 0231-0300 A80:ZTL</t>
  </si>
  <si>
    <t>07/0231    ATL via CHPPR, GLAVN 5 MIT PER ROUTE VOLUME:VOLUME 0231-0300 A80:ZTL</t>
  </si>
  <si>
    <t>07/1830    AUS via LAIKS 25 MIT EXCL:PROPS VOLUME:VOLUME 1930-2300 ZHU:ZFW</t>
  </si>
  <si>
    <t>Jace M | ZHU C1 â€” 09/07/2024 14:30</t>
  </si>
  <si>
    <t>07/1830    AUS via SEWZY 15 MIT EXCL:PROPS VOLUME:VOLUME 1930-2300 ZHU:ZFW</t>
  </si>
  <si>
    <t>07/1830    AUS via WLEEE 20 MIT EXCL:PROPS VOLUME:VOLUME 1930-2300 AUS:ZHU</t>
  </si>
  <si>
    <t>07/1830    AUS via DXEEE 35 MIT EXCL:PROPS VOLUME:VOLUME 1930-2300 AUS:ZHU</t>
  </si>
  <si>
    <t>07/1830    AUS LTFC via ALL CFR EXCL:NONE VOLUME:VOLUME 1930-2300 ZHU:SATT</t>
  </si>
  <si>
    <t>07/1830    AUS via ALL 15 MIT PER APT EXCL:NONE VOLUME:VOLUME 1930-2300 ZHU:I90</t>
  </si>
  <si>
    <t>07/2011    AUS via WLEEE 15 MIT EXCL:PROPS VOLUME:VOLUME 2011-2300 AUS:ZHU</t>
  </si>
  <si>
    <t>Jace M | ZHU C1 â€” 09/07/2024 16:11</t>
  </si>
  <si>
    <t>07/2030    AUS via DXEEE 5 MIT EXCL:PROPS VOLUME:VOLUME 2030-2300 AUS:ZHU</t>
  </si>
  <si>
    <t>Jace M | ZHU C1 â€” 09/07/2024 16:30</t>
  </si>
  <si>
    <t>07/2037    AUS via SEWZY 10 MIT EXCL:PROPS AFTER SWA4824 VOLUME:VOLUME 2100-2300 ZHU:ZFW</t>
  </si>
  <si>
    <t>Jace M | ZHU C1 â€” 09/07/2024 16:37</t>
  </si>
  <si>
    <t>07/2126    AUS via LAIKS 15 MIT EXCL:PROPS AFTER DAL622 VOLUME:VOLUME 2140-2300 AUS:ZHU</t>
  </si>
  <si>
    <t>Jace M | ZHU C1 â€” 09/07/2024 17:26</t>
  </si>
  <si>
    <t>07/2209    AUS via WLEEE 5 MIT EXCL:PROPS VOLUME:VOLUME 2209-2300 AUS:ZHU</t>
  </si>
  <si>
    <t>Jace M | ZHU C1 â€” 09/07/2024 18:09</t>
  </si>
  <si>
    <t>07/2325    D/D from AUS -20/2220/8 VOL:VOL Owen B | ZJX ATM</t>
  </si>
  <si>
    <t>Jace M | ZHU C1 â€” 09/07/2024 19:25</t>
  </si>
  <si>
    <t>12/2317 JAX via DUCHY 10 MIT EXCL:NONE VOLUME:VOLUME 2317-0100 ZJX:ZTL Owen B | ZJX ATM</t>
  </si>
  <si>
    <t>â€” 09/12/2024 19:18</t>
  </si>
  <si>
    <t>12/2346 PNS via CEW 10MIT EXCL:PROPS VOLUME:VOLUME 2346-0100 ZJX:ZTL</t>
  </si>
  <si>
    <t>â€” 09/12/2024 19:48</t>
  </si>
  <si>
    <t>Hayden | ZSE EC â€” 09/13/2024 18:53</t>
  </si>
  <si>
    <t>Brody B | ZLA EC â€” 09/13/2024 19:23</t>
  </si>
  <si>
    <t>13/2323    LAS via FLCHR  15 MIT TYPE:ALL VOLUME: VOLUME 2359-0400 ZLA:ZOA MIT / MINIT APP</t>
  </si>
  <si>
    <t>13/2337    SMF LTFC 15MIT PER STREAM EXCL:NONE VOLUME:VOLUME 0000-0400 ZOA:ZLC,ZSE,ZLA $ 05A01E MIT / MINIT APP</t>
  </si>
  <si>
    <t>â€” 09/13/2024 19:37</t>
  </si>
  <si>
    <t>â€” 09/13/2024 19:55</t>
  </si>
  <si>
    <t>Hayden | ZSE EC â€” 09/13/2024 20:10</t>
  </si>
  <si>
    <t>Zackaria | ZTL I1 â€” 09/20/2024 17:30</t>
  </si>
  <si>
    <t>Dean V | ZHU EC â€” 09/20/2024 18:43</t>
  </si>
  <si>
    <t>CLT, BNA</t>
  </si>
  <si>
    <t>20/2243    APREQ ATL to CLT, BNA VOLUME:VOLUME 2330-0230 ZTL:ATL</t>
  </si>
  <si>
    <t>Zackaria | ZTL I1 â€” 09/20/2024 18:43</t>
  </si>
  <si>
    <t>COMDY &amp; THRSR</t>
  </si>
  <si>
    <t>20/2243    CLT via COMDY, THRSR 10 MIT VOLUME:VOLUME 2300-0200 ZTL:ZME</t>
  </si>
  <si>
    <t>ATL ARR</t>
  </si>
  <si>
    <t>20/2243    ATL ARR via CHPPR, GLAVN NO STACKS/NO PARALLELS PER ROUTE VOLUME:VOLUME 2330-0230 ZTL:ZME</t>
  </si>
  <si>
    <t>BOBZY &amp; CUBIM</t>
  </si>
  <si>
    <t>20/2243    BNA via BOBZY, CUBIM 20 MIT VOLUME:VOLUME 2300-0215 ZTL:CLT</t>
  </si>
  <si>
    <t>Dean V | ZHU EC â€” 09/20/2024 18:50</t>
  </si>
  <si>
    <t>20/2243   BNA via CHSNE 15MIT PER STREAM EXCL:PROPS VOLUME:VOLUME 2300-0300 ZME:ZHU,ZFW,ZKC</t>
  </si>
  <si>
    <t>20/2332     BNA via GUMMA 15MIT EXCL:PROPS VOLUME:VOLUME 2333-0300 ZID:ZAU</t>
  </si>
  <si>
    <t>Richard S | ZID C3 â€” 09/20/2024 19:34</t>
  </si>
  <si>
    <t>Dean V | ZHU EC â€” 09/20/2024 19:45</t>
  </si>
  <si>
    <t>Zackaria | ZTL I1 â€” 09/20/2024 20:04</t>
  </si>
  <si>
    <t>Dean V | ZHU EC â€” 09/20/2024 20:19</t>
  </si>
  <si>
    <t>Dean V | ZHU EC â€” 09/20/2024 20:37</t>
  </si>
  <si>
    <t>Dean V | ZHU EC â€” 09/20/2024 20:46</t>
  </si>
  <si>
    <t>Dean V | ZHU EC â€” 09/20/2024 21:07</t>
  </si>
  <si>
    <t>PLEASE APREQ TPC686 P0130 KCHS., .KCLT DUE TO VOLUME... THANKS!</t>
  </si>
  <si>
    <t>Zackaria | ZTL I1 â€” 09/20/2024 21:18</t>
  </si>
  <si>
    <t>VOLUME:CIRCUS</t>
  </si>
  <si>
    <t>Lauren V | ZOB C1 â€” 09/27/2024 17:49</t>
  </si>
  <si>
    <t>27/2149    JFK via HOXIE 30MIT EXCL:PROPS VOLUME:CIRCUS 2300-0300 ZOB:ZAU,ZID</t>
  </si>
  <si>
    <t>27/2149    EWR via SLT   30MIT EXCL:PROPS VOLUME:CIRCUS 2300-0300 ZOB:ZAU,ZID</t>
  </si>
  <si>
    <t>27/2149    LGA via ETG   30MIT EXCL:PROPS VOLUME:CIRCUS 2300-0300 ZOB:ZAU,ZID</t>
  </si>
  <si>
    <t>Cameron P | ZBW EC â€” 09/27/2024 18:11</t>
  </si>
  <si>
    <t>Alex Y | ZNY I1 â€” 09/27/2024 18:17</t>
  </si>
  <si>
    <t>HAARP &amp; NOBBI</t>
  </si>
  <si>
    <t>Alex Y | ZNY I1 â€” 09/27/2024 19:03</t>
  </si>
  <si>
    <t>CrossX95 â€” 09/27/2024 20:12</t>
  </si>
  <si>
    <t>Alex Y | ZNY I1 â€” 09/27/2024 20:20</t>
  </si>
  <si>
    <t>Alex Y | ZNY I1 â€” 09/27/2024 21:04</t>
  </si>
  <si>
    <t>Alex Y | ZNY I1 â€” 09/27/2024 21:28</t>
  </si>
  <si>
    <t>Alex Y | ZNY I1 â€” 09/27/2024 21:46</t>
  </si>
  <si>
    <t>28/0208 LGA CANCEL ALL TMIS Owen B | ZJX ATM</t>
  </si>
  <si>
    <t>Alex Y | ZNY I1 â€” 09/27/2024 22:08</t>
  </si>
  <si>
    <t>â€” 10/03/2024 19:08</t>
  </si>
  <si>
    <t>03/2309 MCO via RIDES 10 MIT EXCL:NONE  VOLUME:VOLUME 2309-0300 F11:ZMA Owen B | ZJX ATM</t>
  </si>
  <si>
    <t>EXCL</t>
  </si>
  <si>
    <t>â€” 10/03/2024 22:05</t>
  </si>
  <si>
    <t>Brody B | ZLA EC â€” 10/05/2024 19:22</t>
  </si>
  <si>
    <t>STOP LAS</t>
  </si>
  <si>
    <t>SQIRE RRTE VIA . &amp; .TYEGR.CHOWW2 INSTEAD</t>
  </si>
  <si>
    <t>LAX, LAS, SAN</t>
  </si>
  <si>
    <t>05/2039    LAX, LAS, SAN via ALL 40 MIT AS ONE TYPE:JET VOLUME:VOLUME 0000-0200 ZLA:ZDV, ZLC, ZOA</t>
  </si>
  <si>
    <t>Brody B | ZLA EC â€” 10/05/2024 20:44</t>
  </si>
  <si>
    <t>06/0044    LAS via ELLDA 25 MIT AS ONE TYPE:ALL VOLUME:VOLUME 0000-0200 ZLA:ZAB Kevin H | ZAU EC</t>
  </si>
  <si>
    <t>â€” 10/06/2024 18:59</t>
  </si>
  <si>
    <t>KEOKK, CASHN BENKY, &amp; TRTLL STAR</t>
  </si>
  <si>
    <t>06/2300    ORD via WATSN 20 MIT RALT EXCL:PROPS VOLUME:VOLUME 2330-0200 ZAU:ZOB Kevin H | ZAU EC</t>
  </si>
  <si>
    <t>07/0100   ORD via ALL CANCEL ALL TMI ZAL:ALL</t>
  </si>
  <si>
    <t>â€” 10/06/2024 20:47</t>
  </si>
  <si>
    <t>Hayden | ZSE EC â€” 10/11/2024 18:30</t>
  </si>
  <si>
    <t>Brody B | ZLA EC â€” 10/11/2024 18:32</t>
  </si>
  <si>
    <t>BUR, SNA</t>
  </si>
  <si>
    <t>11/2231    BUR, SNA via ALL 25 MIT AS ONE TYPE:ALL VOLUME:VOLUME 2300-0300 ZLA:ZOA</t>
  </si>
  <si>
    <t>LAX    LVFR</t>
  </si>
  <si>
    <t>11/2301   SFO LTFC 15 MIT AS ONE, ALL STREAMS   VOLUME:VOLUME  ZOA:ZLA,ZLC,ZSE MIT / MINIT APP</t>
  </si>
  <si>
    <t>Michael B | VATUSA5 â€” 10/11/2024 19:01</t>
  </si>
  <si>
    <t>â€” 10/11/2024 19:36</t>
  </si>
  <si>
    <t>Hayden | ZSE EC â€” 10/11/2024 20:28</t>
  </si>
  <si>
    <t>WWAVS &amp; LOZIT</t>
  </si>
  <si>
    <t>Jeremy P | ZNY C1 â€” 10/11/2024 21:38</t>
  </si>
  <si>
    <t>12/0152    ZOA A/D to SFO, +15/0152 NAVAID:WWAVS,LOZIT VOLUME:VOLUME Roy P | ZMA DATM</t>
  </si>
  <si>
    <t>Jeremy P | ZNY C1 â€” 10/11/2024 21:52</t>
  </si>
  <si>
    <t>â€” 10/12/2024 14:29</t>
  </si>
  <si>
    <t>12/1900    FLL via BHHIA 20 MIT EXCL:PROPS VOLUME:VOLUME 1900-2300 ZMA:ZJX</t>
  </si>
  <si>
    <t>12/1900    FLL via TEEKY 20 MIT EXCL:PROPS VOLUME:VOLUME 1900-2300 ZMA:ZJX Owen B | ZJX ATM</t>
  </si>
  <si>
    <t>â€” 10/12/2024 14:43</t>
  </si>
  <si>
    <t>12/1900    MIA via FROGZ 30 MIT EXCL:PROPS VOLUME:VOLUME 1900-2300 ZJX:ZTL Owen B | ZJX ATM</t>
  </si>
  <si>
    <t>â€” 10/12/2024 16:16</t>
  </si>
  <si>
    <t>12/2018 CLT STOP ALL MIA/FLL 2018-2050 VOLUME:VOLUME ZJX:CLT Owen B | ZJX ATM</t>
  </si>
  <si>
    <t>12/2031  MIA via HONID 40 MIT EXCL:NONE VOLUME:VOLUME 2031-2300 ZJX:ZTL Owen B | ZJX ATM</t>
  </si>
  <si>
    <t>â€” 10/12/2024 16:31</t>
  </si>
  <si>
    <t>12/2046 CANCEL CLT STOP ALL MIA/FLL 2018-2050 VOLUME:VOLUME ZJX:CLT Owen B | ZJX ATM</t>
  </si>
  <si>
    <t>â€” 10/12/2024 16:46</t>
  </si>
  <si>
    <t>12/2031  MIA via HONID 30 MIT EXCL:NONE VOLUME:VOLUME 2031-2300 ZJX:ZTL Owen B | ZJX ATM</t>
  </si>
  <si>
    <t>â€” 10/12/2024 17:25</t>
  </si>
  <si>
    <t>â€” 10/12/2024 18:33</t>
  </si>
  <si>
    <t>Jeremy P | ZNY C1 â€” 10/19/2024 05:37</t>
  </si>
  <si>
    <t>Jeremy P | ZNY C1 â€” 10/19/2024 06:28</t>
  </si>
  <si>
    <t>19/1129     D/D from EWR, +15/1129 RUNWAY:TWY/PILOT Basile P | I1</t>
  </si>
  <si>
    <t>Jeremy P | ZNY C1 â€” 10/19/2024 07:30</t>
  </si>
  <si>
    <t>â€” 10/20/2024 13:56</t>
  </si>
  <si>
    <t>25/2206    IAH via ALL 10 MIT EXCL:PROPS VOLUME:VOLUME 2300-0300 ZHU:ZFW,ZME</t>
  </si>
  <si>
    <t>Jace M | ZHU C1 â€” 10/25/2024 18:06</t>
  </si>
  <si>
    <t>25/2206    HOU via KIDDZ 15 MIT EXCL:PROPS VOLUME:VOLUME 2300-0300 ZHU:ZFW</t>
  </si>
  <si>
    <t>25/2300    MEM via ALL NO STACKS/NO PARALLELS PER STREAM EXCL:PROPS VOLUME:VOLUME 2300-0300 ZME:ZKC,ZFW,ZHU</t>
  </si>
  <si>
    <t>Eric S | ZME EC â€” 10/25/2024 18:59</t>
  </si>
  <si>
    <t>Lauren V | ZOB C1 â€” 10/26/2024 18:59</t>
  </si>
  <si>
    <t>Dean V | ZHU EC â€” 10/26/2024 19:06</t>
  </si>
  <si>
    <t>Dean V | ZHU EC â€” 10/26/2024 19:36</t>
  </si>
  <si>
    <t>CKB, CRW</t>
  </si>
  <si>
    <t>Dean V | ZHU EC â€” 10/26/2024 20:09</t>
  </si>
  <si>
    <t>27/0133  CANCEL ALL TMIS ZDC:ALL Airport Configuration APP</t>
  </si>
  <si>
    <t>Dean V | ZHU EC â€” 10/26/2024 21:34</t>
  </si>
  <si>
    <t>â€” 10/27/2024 16:12</t>
  </si>
  <si>
    <t>Michael B | VATUSA5 â€” 10/27/2024 16:23</t>
  </si>
  <si>
    <t>VOLUME:ZOMBIES!</t>
  </si>
  <si>
    <t>Lauren V | ZOB C1 â€” 10/29/2024 19:00</t>
  </si>
  <si>
    <t>ALL CANCELL ALL</t>
  </si>
  <si>
    <t>30/0137    PIT VIA ALL CANCELL ALL ZOB:ALL MIT / MINIT APP</t>
  </si>
  <si>
    <t>Lauren V | ZOB C1 â€” 10/29/2024 21:37</t>
  </si>
  <si>
    <t>â€” 11/02/2024 13:05</t>
  </si>
  <si>
    <t>02/1706    SFO LTFC 15MIT PER STREAM EXCL:NONE VOLUME:VOLUME 2300-0300 ZOA:ZLA,ZLC,ZSE $ 05A01E Roy P | ZMA DATM</t>
  </si>
  <si>
    <t>â€” 11/02/2024 13:12</t>
  </si>
  <si>
    <t>02/1700    MIA via SNDBR 25 MIT EXCL:PROPS VOLUME:VOLUME 1900-2300 ZMA:MUHA Airport Configuration APP</t>
  </si>
  <si>
    <t>02/1713    SFO    IMC    ARR:28L/28R DEP:01L/01R    AAR(Strat):30 ADR:30 $ 01C02B Roy P | ZMA DATM</t>
  </si>
  <si>
    <t>â€” 11/02/2024 13:13</t>
  </si>
  <si>
    <t>â€” 11/02/2024 15:54</t>
  </si>
  <si>
    <t>Brody B | ZLA EC â€” 11/02/2024 16:56</t>
  </si>
  <si>
    <t>BAYST STAR RRTE VIA . &amp; .BURGL.IRNMN2 INSTEAD</t>
  </si>
  <si>
    <t>ONT, SBD</t>
  </si>
  <si>
    <t>BUR, SNA, PSP, SAN, LAS</t>
  </si>
  <si>
    <t>02/2049    SBD    LVMC    ARR:24 DEP:24    AAR(Strat):10 ADR:15 Roy P | ZMA DATM</t>
  </si>
  <si>
    <t>02/2100    ZMA VIA ALL CANCEL ALL ZMA:ALL MIT / MINIT APP</t>
  </si>
  <si>
    <t>â€” 11/02/2024 17:04</t>
  </si>
  <si>
    <t>BURGL &amp; REBRG</t>
  </si>
  <si>
    <t>02/2201    LAX LTFC via BURGL,REBRG 25MIT PER STREAM EXCL:NONE VOLUME:VOLUME 2300-0300 ZOA:ZSE,ZLC $ 05B01E Rowan Y | ZOA I1</t>
  </si>
  <si>
    <t>â€” 11/02/2024 18:01</t>
  </si>
  <si>
    <t>â€” 11/02/2024 20:18</t>
  </si>
  <si>
    <t>Blake R | ZDV EC â€” 11/08/2024 13:51</t>
  </si>
  <si>
    <t>VOLUME:NIGHTMARE</t>
  </si>
  <si>
    <t>NIIXX</t>
  </si>
  <si>
    <t>8/2359 DEN via NIIXX 15 MIT VOLUME:NIGHTMARE 2359-0400 D01:ZDV</t>
  </si>
  <si>
    <t>Blake R | ZDV EC â€” 11/08/2024 18:23</t>
  </si>
  <si>
    <t>8/2359 DEN via CLASH 15 MIT VOLUME:NIGHTMARE 2359-0400 D01:ZDV</t>
  </si>
  <si>
    <t>8/2359 DEN via TBARR 15 MIT VOLUME:NIGHTMARE 2359-0400 D01:ZDV</t>
  </si>
  <si>
    <t>8/2359 DEN via SSKII 15 MIT VOLUME:NIGHTMARE 2359-0400 D01:ZDV</t>
  </si>
  <si>
    <t>AALEE</t>
  </si>
  <si>
    <t>8/2359 DEN via AALEE 20 MIT VOLUME:NIGHTMARE 2359-0400 D01:ZDV</t>
  </si>
  <si>
    <t>8/2359 DEN via LAWGR 20 MIT VOLUME:NIGHTMARE 2359-0400 D01:ZDV</t>
  </si>
  <si>
    <t>8/2359 DEN via FLATI 20 MIT VOLUME:NIGHTMARE 2359-0400 D01:ZDV</t>
  </si>
  <si>
    <t>8/2359 DEN via LONGZ 20 MIT VOLUME:NIGHTMARE 2359-0400 D01:ZDV</t>
  </si>
  <si>
    <t>SHNPS</t>
  </si>
  <si>
    <t>8/2359 DEN via SHNPS 30 MIT VOLUME:NIGHTMARE 2359-0400 ZDV:ZLA</t>
  </si>
  <si>
    <t>8/2359 DEN via DICEE 30 MIT VOLUME:NIGHTMARE 2359-0400 ZDV:ZLA</t>
  </si>
  <si>
    <t>KAMPR &amp; LBERT</t>
  </si>
  <si>
    <t>8/2359 DEN via KAMPR, LBERT 40 MIT VOLUME:NIGHTMARE 2359-0400 ZDV:ZLC</t>
  </si>
  <si>
    <t>TOFUU &amp; MJANE</t>
  </si>
  <si>
    <t>8/2359 DEN via TOFUU, MJANE 40 MIT VOLUME:NIGHTMARE 2359-0400 ZDV:ZLC</t>
  </si>
  <si>
    <t>8/2359 DEN via BRWRY 40 MIT VOLUME:NIGHTMARE 2359-0400 ZDV:ZMP</t>
  </si>
  <si>
    <t>8/2359 DEN via PORDR 40 MIT VOLUME:NIGHTMARE 2359-0400 ZDV:ZMP</t>
  </si>
  <si>
    <t>STOP DEN</t>
  </si>
  <si>
    <t>GNDLA, SHNPS RRTE VIA ., &amp; .ZIGEE.NIIXX3 INSTEAD</t>
  </si>
  <si>
    <t>8/2359 STOP DEN via GNDLA, SHNPS RRTE VIA ./.ZIGEE.NIIXX3 INSTEAD VOLUME:NIGHTMARE 2359-0400 ZDV:ZAB</t>
  </si>
  <si>
    <t>8/2359 DEN via ZIGEE 30 MIT VOLUME:NIGHTMARE 2359-0400 ZDV:ZAB</t>
  </si>
  <si>
    <t>8/2359 DEN via OATHE 30 MIT VOLUME:NIGHTMARE 2359-0400 ZDV:ZKC</t>
  </si>
  <si>
    <t>8/2359 DEN via KIISS 30 MIT VOLUME:NIGHTMARE 2359-0400 ZDV:ZKC</t>
  </si>
  <si>
    <t>8/2359 DEN via HALEN 30 MIT VOLUME:NIGHTMARE 2359-0400 ZDV:ZKC</t>
  </si>
  <si>
    <t>9/0027 DEN via SSKII 20 MIT VOLUME:NIGHTMARE 2359-0400 D01:ZDV</t>
  </si>
  <si>
    <t>Simon H | ZTL C1 â€” 11/08/2024 20:27</t>
  </si>
  <si>
    <t>9/0027 DEN via CLASH 20 MIT VOLUME:NIGHTMARE 2359-0400 D01:ZDV</t>
  </si>
  <si>
    <t>9/0042 DEN via ZIGEE 40 MIT VOLUME:NIGHTMARE 2359-0400 ZDV:ZAB</t>
  </si>
  <si>
    <t>Simon H | ZTL C1 â€” 11/08/2024 20:42</t>
  </si>
  <si>
    <t>9/0042 DEN via HALEN 40 MIT VOLUME:NIGHTMARE 2359-0400 ZDV:ZKC</t>
  </si>
  <si>
    <t>09/0308  DEN VIA ALL CANCEL ALL ZDV:ALL MIT / MINIT APP</t>
  </si>
  <si>
    <t>Matthew W | ZBW C1 â€” 11/08/2024 22:08</t>
  </si>
  <si>
    <t>40 MIT FROM ZME OVER RIFFL</t>
  </si>
  <si>
    <t>VOLUME:Event Traffic</t>
  </si>
  <si>
    <t>â€” 11/09/2024 19:50</t>
  </si>
  <si>
    <t>ZHU OVER MQP</t>
  </si>
  <si>
    <t>VOLUME:SNOKLAHOMA</t>
  </si>
  <si>
    <t>ZKC OVER MURAH, GULLI</t>
  </si>
  <si>
    <t>ZKC OVER CAMET</t>
  </si>
  <si>
    <t>Daniel | ZNY EC â€” 11/10/2024 12:00</t>
  </si>
  <si>
    <t>10/1700    PHL via SPUDS 20 MIT VOLUME:VOLUME 1800-2100 PHL:ZNY ZBW:</t>
  </si>
  <si>
    <t>10/1700    PHL via JIIMS 30 MIT VOLUME:VOLUME 1800-2100 ZNY:ZBW ZOB:</t>
  </si>
  <si>
    <t>10/1700    PHL via COFAX 25 MIT EXCL:PROPS VOLUME:VOLUME 1800-2100 ZNY:ZOB ZDC:</t>
  </si>
  <si>
    <t>Daniel | ZNY EC â€” 11/10/2024 13:30</t>
  </si>
  <si>
    <t>10/2026    PHL via ALL CANCEL ALL ZNY:ALL Kevin H | ZAU EC</t>
  </si>
  <si>
    <t>Daniel | ZNY EC â€” 11/10/2024 15:26</t>
  </si>
  <si>
    <t>â€” 11/15/2024 18:31</t>
  </si>
  <si>
    <t>Lauren V | ZOB C1 â€” 11/15/2024 18:58</t>
  </si>
  <si>
    <t>Lauren V | ZOB C1 â€” 11/15/2024 19:50</t>
  </si>
  <si>
    <t>STOP DTW</t>
  </si>
  <si>
    <t>Vi | ZSE I1 â€” 11/15/2024 20:59</t>
  </si>
  <si>
    <t>Adam V | ZOB I1 â€” 11/15/2024 21:37</t>
  </si>
  <si>
    <t>Vi | ZSE I1 â€” 11/15/2024 21:39</t>
  </si>
  <si>
    <t>Vi | ZSE I1 â€” 11/15/2024 21:58</t>
  </si>
  <si>
    <t>16/0315  DTW via ALL CANCEL ZOB:ALL Basile P | I1</t>
  </si>
  <si>
    <t>Adam V | ZOB I1 â€” 11/15/2024 22:15</t>
  </si>
  <si>
    <t>â€” 11/16/2024 17:55</t>
  </si>
  <si>
    <t>16/2300    CYVR via ROMRA 20MIT EXCL:PROPS VOLUME:EVENT 2300-0300 ZVR:ZEG Basile P | I1</t>
  </si>
  <si>
    <t>17/0052  YVR via ALL 10MIT ZVR:ALL Roy P | ZMA DATM</t>
  </si>
  <si>
    <t>â€” 11/16/2024 19:53</t>
  </si>
  <si>
    <t>â€” 11/22/2024 18:49</t>
  </si>
  <si>
    <t>22/2359    FLL via TEEKY 20 MIT EXCL:PROPS VOLUME:VOLUME 2359-0400 ZMA:ZJX Roy P | ZMA DATM</t>
  </si>
  <si>
    <t>23/0335  MIA via ALL CANCEL ZMA:ALL Kevin H | ZAU EC</t>
  </si>
  <si>
    <t>â€” 11/22/2024 22:34</t>
  </si>
  <si>
    <t>â€” 11/23/2024 17:13</t>
  </si>
  <si>
    <t>24/0000    ORD via KEOKK,CASHN BENKY/TRTLL STAR 20 MIT PER ROUTE RALT EXCL:PROPS VOLUME:VOLUME 0030-0330 ZAU:ZKC</t>
  </si>
  <si>
    <t>UFDUH &amp; OBSTR</t>
  </si>
  <si>
    <t>24/0000    ORD via UFDUH, OBSTR 30 MIT AS ONE RALT EXCL:PROPS VOLUME:VOLUME 0030-0330 ZAU:ZMP</t>
  </si>
  <si>
    <t>VOLUME:LIVE_FROM_CHICAGO</t>
  </si>
  <si>
    <t>Lauren V | ZOB C1 â€” 11/23/2024 17:45</t>
  </si>
  <si>
    <t>23/2245    MDW via GNTRY 30MIT EXCL:PROPS VOLUME:LIVE_FROM_CHICAGO 0030-0330 ZOB:ZYZ Kevin H | ZAU EC</t>
  </si>
  <si>
    <t>â€” 11/23/2024 21:37</t>
  </si>
  <si>
    <t>Daniel | ZNY EC â€” 11/24/2024 14:20</t>
  </si>
  <si>
    <t>24/1920    TEB via JAIKE, MAZIE 35 MIT VOLUME:VOLUME 2000-2300 PHL:ZDC Josh | ZAB DATM</t>
  </si>
  <si>
    <t>â€” 11/29/2024 17:04</t>
  </si>
  <si>
    <t>ROSEI &amp; BRMLY</t>
  </si>
  <si>
    <t>29/2205    ABQ via ROSEI, BRMLY 40 MIT AS ONE EXCL:PROPS VOLUME:VOLUME 2330-0300 ZAB:ZDV</t>
  </si>
  <si>
    <t>RECKN &amp; FANGZ</t>
  </si>
  <si>
    <t>29/2205    ABQ via RECKN, FANGZ 30 MIT PER STREAM EXCL:PROPS VOLUME:VOLUME 2330-0300 ZAB:ZFW</t>
  </si>
  <si>
    <t>SCOLE &amp; HOGGZ</t>
  </si>
  <si>
    <t>29/2205    PHX via SCOLE, HOGGZ 30 MIT PER STREAM EXCL:PROPS VOLUME:VOLUME 2330-0300 ZAB:ZLA</t>
  </si>
  <si>
    <t>WOTRO &amp; TENTS</t>
  </si>
  <si>
    <t>29/2205    PHX via WOTRO, TENTS 30 MIT PER STREAM EXCL:PROPS VOLUME:VOLUME 2330-0300 ZAB:ZLA</t>
  </si>
  <si>
    <t>Jeremy P | ZNY C1 â€” 11/29/2024 18:42</t>
  </si>
  <si>
    <t>ABQ, PHX</t>
  </si>
  <si>
    <t>30/0231    ABQ, PHX via ALL 10 MIT 0231-0300 ZAB:ALL</t>
  </si>
  <si>
    <t>Justin L | ZAB C3 â€” 11/29/2024 21:31</t>
  </si>
  <si>
    <t>Timothy M | ZTL I1 â€” 11/30/2024 18:36</t>
  </si>
  <si>
    <t>Hayden | ZSE EC â€” 12/05/2024 19:13</t>
  </si>
  <si>
    <t>Hayden | ZSE EC â€” 12/05/2024 21:16</t>
  </si>
  <si>
    <t>Daniel | ZNY EC â€” 12/06/2024 18:44</t>
  </si>
  <si>
    <t>06/2344    PHL via SPUDS 15 MIT VOLUME:FNO 0000-0330 PHL:ZNY ZOB:</t>
  </si>
  <si>
    <t>06/2344    EWR via SWEET 25 MIT VOLUME:FNO 0000-0330 ZNY:ZOB ZBW:</t>
  </si>
  <si>
    <t>06/2344    EWR via CRANK 30 MIT VOLUME:FNO 0000-0330 N90:ZBW ZDC:</t>
  </si>
  <si>
    <t>Cameron P | ZBW EC â€” 12/06/2024 18:55</t>
  </si>
  <si>
    <t>06/2358    PHL via JIIMS 40 MIT PER STREAM VOLUME:FNO 0000-0330 PHL:ZDC Junzhe Y | ZDC DATM</t>
  </si>
  <si>
    <t>Daniel | ZNY EC â€” 12/06/2024 18:58</t>
  </si>
  <si>
    <t>Q56 &amp; JOOLI</t>
  </si>
  <si>
    <t>â€” 12/06/2024 19:03</t>
  </si>
  <si>
    <t>Q167 &amp; DEALE</t>
  </si>
  <si>
    <t>Q87 &amp; ALWZZ</t>
  </si>
  <si>
    <t>HBUDA &amp; THHMP</t>
  </si>
  <si>
    <t>Q167 &amp; LAFLN</t>
  </si>
  <si>
    <t>07/0000   IAD via BURTT 10MIT VOLUME:VOLUME EXCL:NONE 2330-0330 ZDC:ZID Junzhe Y | ZDC DATM</t>
  </si>
  <si>
    <t>07/0015    BOS via Q22 30 MIT VOLUME:VOLUME 0015-0400 ZDC:ZTL Junzhe Y | ZDC DATM</t>
  </si>
  <si>
    <t>â€” 12/06/2024 19:14</t>
  </si>
  <si>
    <t>â€” 12/06/2024 19:23</t>
  </si>
  <si>
    <t>Jeremy P | ZNY C1 â€” 12/06/2024 20:29</t>
  </si>
  <si>
    <t>Jeremy P | ZNY C1 â€” 12/06/2024 20:40</t>
  </si>
  <si>
    <t>Jeremy P | ZNY C1 â€” 12/06/2024 21:00</t>
  </si>
  <si>
    <t>Dean V | ZHU EC â€” 12/06/2024 21:32</t>
  </si>
  <si>
    <t>Dean V | ZHU EC â€” 12/06/2024 21:45</t>
  </si>
  <si>
    <t>Daniel | ZNY EC â€” 12/06/2024 21:47</t>
  </si>
  <si>
    <t>Dean V | ZHU EC â€” 12/06/2024 21:52</t>
  </si>
  <si>
    <t>GUSHR STAR</t>
  </si>
  <si>
    <t>Dean V | ZHU EC â€” 12/07/2024 19:24</t>
  </si>
  <si>
    <t>TTORO STAR</t>
  </si>
  <si>
    <t>GESNR STAR</t>
  </si>
  <si>
    <t>HTOWN STAR</t>
  </si>
  <si>
    <t>STOP IAH</t>
  </si>
  <si>
    <t>DIESL RRTE VIA &gt;SAT&lt; HTOWN STAR INSTEAD</t>
  </si>
  <si>
    <t>08/0027 STOP IAH via DIESL RRTE VIA &gt;SAT&lt; HTOWN STAR INSTEAD VOLUME:VOLUME EXCL:PISTON 2359-0400 ZHU:ZAB,ZFW</t>
  </si>
  <si>
    <t>IAH    MVMC</t>
  </si>
  <si>
    <t>Dean V | ZHU EC â€” 12/07/2024 19:48</t>
  </si>
  <si>
    <t>08/0228    IAH via ALL 5 MIT VOLUME:VOLUME EXCL:PISTON 0210-0400 ZHU:ZAB,ZME</t>
  </si>
  <si>
    <t>Dean V | ZHU EC â€” 12/07/2024 21:29</t>
  </si>
  <si>
    <t>08/0247    IAH via ALL 5 MIT VOLUME:VOLUME EXCL:PISTON 0247-0400 ZHU:ZFW MIT / MINIT APP</t>
  </si>
  <si>
    <t>Dean V | ZHU EC â€” 12/07/2024 21:47</t>
  </si>
  <si>
    <t>â€” 12/13/2024 18:49</t>
  </si>
  <si>
    <t>Cameron N | ZLC ATM â€” 12/13/2024 19:12</t>
  </si>
  <si>
    <t>14/0100 SLC via EKR 25 MIT VOLUME:VOLUME EXCL:PROPS 0100-0400 ZLC:ZDV</t>
  </si>
  <si>
    <t>Cameron N | ZLC ATM â€” 12/13/2024 19:43</t>
  </si>
  <si>
    <t>14/0100 SLC via HELPR 30 MIT VOLUME:VOLUME EXCL:PROPS 0100-0400 ZLC:ZDV</t>
  </si>
  <si>
    <t>14/0100 SLC via BVL 10 MIT VOLUME:VOLUME EXCL:PROPS 0100-0400 ZLC:ZOA</t>
  </si>
  <si>
    <t>MLF &amp; BCE</t>
  </si>
  <si>
    <t>14/0048    LAS via STEWW, GGAPP 25 MIT AS ONE TYPE:JET VOLUME:VOLUME 0100-0500 ZLA:ZLC</t>
  </si>
  <si>
    <t>Brody B | ZLA EC â€” 12/13/2024 19:51</t>
  </si>
  <si>
    <t>14/0048    LAS via HAHAA, ELLDA 40 MIT PER STREAM TYPE:ALL VOLUME:VOLUME 0100-0500 ZLA:ZAB</t>
  </si>
  <si>
    <t>LAX, SAN, BUR, SNA, PSP</t>
  </si>
  <si>
    <t>LAS TBFM</t>
  </si>
  <si>
    <t>13/0100    LAS TBFM VOLUME:VOLUME 0100-0500 ZLA:ZOA, ZLC, ZAB</t>
  </si>
  <si>
    <t>Vi | ZSE I1 â€” 12/13/2024 20:35</t>
  </si>
  <si>
    <t>Brody B | ZLA EC â€” 12/13/2024 20:52</t>
  </si>
  <si>
    <t>14/0100 SLC via HELPR 15 MIT VOLUME:VOLUME EXCL:PROPS</t>
  </si>
  <si>
    <t>Cameron N | ZLC ATM â€” 12/13/2024 21:03</t>
  </si>
  <si>
    <t>Brody B | ZLA EC â€” 12/13/2024 21:34</t>
  </si>
  <si>
    <t>14/0134    LAS via STEWW, GGAPP 15 MIT AS ONE TYPE:JET VOLUME:VOLUME 0100-0500 ZLA:ZLC</t>
  </si>
  <si>
    <t>OCS, EKR, &amp; HELPR</t>
  </si>
  <si>
    <t>Cameron N | ZLC ATM â€” 12/13/2024 21:42</t>
  </si>
  <si>
    <t>14/0313 SFO LTFC LOA IN TRAIL ZOA:ZLA,ZLC,ZSE Airport Configuration APP</t>
  </si>
  <si>
    <t>Michael B | VATUSA5 â€” 12/13/2024 22:13</t>
  </si>
  <si>
    <t>â€” 12/14/2024 18:24</t>
  </si>
  <si>
    <t>14/2330    BWI    VMC    ARR:10/15L DEP:15L/15R    AAR(Strat):32 ADR:32 $ 01A05 Junzhe Y | ZDC DATM</t>
  </si>
  <si>
    <t>â€” 12/14/2024 18:37</t>
  </si>
  <si>
    <t>Timothy M | ZTL I1 â€” 12/14/2024 19:11</t>
  </si>
  <si>
    <t>Nicholas A | ZAE â€” 12/19/2024 18:19</t>
  </si>
  <si>
    <t>19/2359    TPA via ALL 20 MIT EXCL:PROPS VOLUME:VOLUME 2359-0400 ZJX:ZTL Roy P | ZMA DATM</t>
  </si>
  <si>
    <t>19/2359    MIA via CSTAL 20 MIT EXCL:PROPS VOLUME:VOLUME 1900-2300 ZMA:ZJX</t>
  </si>
  <si>
    <t>â€” 12/19/2024 18:23</t>
  </si>
  <si>
    <t>19/2359    TPA via RAYZZ 20 MIT EXCL:PROPS VOLUME:VOLUME 1900-2300 ZMA:ZJX Robby | ZMA ATM</t>
  </si>
  <si>
    <t>â€” 12/19/2024 22:19</t>
  </si>
  <si>
    <t>19/0319   CANCEL ALL TMI ZJX:ALL Roy P | ZMA DATM</t>
  </si>
  <si>
    <t>Nicholas A | ZAE â€” 12/19/2024 22:30</t>
  </si>
  <si>
    <t>â€” 12/19/2024 22:59</t>
  </si>
  <si>
    <t>Kristofer P | ZMP EC â€” 12/20/2024 17:45</t>
  </si>
  <si>
    <t>Zakery H | ZAU ATM â€” 12/20/2024 18:34</t>
  </si>
  <si>
    <t>KEOKK &amp; CASHN</t>
  </si>
  <si>
    <t>20/2335    ORD via KEOKK, CASHN 20 MIT (10 NO COMP) TRTLL/BENKY STAR RALT EXCL:PROPS VOLUME:VOLUME 0030-0330 ZAU:ZKC</t>
  </si>
  <si>
    <t>DLL &amp; SIBER</t>
  </si>
  <si>
    <t>MKG &amp; GETCH</t>
  </si>
  <si>
    <t>20/2335    MKE via MKG/GETCH 20 MIT RALT EXCL:PROPS VOLUME:VOLUME 0030-0330 ZAU:ZOB Kevin H | ZAU EC</t>
  </si>
  <si>
    <t>â€” 12/20/2024 18:44</t>
  </si>
  <si>
    <t>Timothy M | ZTL I1 â€” 12/20/2024 20:29</t>
  </si>
  <si>
    <t>AFTER AAY1078 MDW</t>
  </si>
  <si>
    <t>Timothy M | ZTL I1 â€” 12/20/2024 20:54</t>
  </si>
  <si>
    <t>Zakery H | ZAU ATM â€” 12/20/2024 21:04</t>
  </si>
  <si>
    <t>Zakery H | ZAU ATM â€” 12/20/2024 22:02</t>
  </si>
  <si>
    <t>21 &amp; 0306</t>
  </si>
  <si>
    <t>MSP TMI CANCELLATION</t>
  </si>
  <si>
    <t>Jeremy P | ZNY C1 â€” 12/20/2024 22:13</t>
  </si>
  <si>
    <t>MDW, MKE</t>
  </si>
  <si>
    <t>Zakery H | ZAU ATM â€” 12/20/2024 22:17</t>
  </si>
  <si>
    <t>Nicholas A | ZAE â€” 12/28/2024 18:28</t>
  </si>
  <si>
    <t>28/2359    MCO via Q85 15 MIT VOLUME:VOLUME 2359-0400 ZJX:ZDC Airport Configuration APP</t>
  </si>
  <si>
    <t>â€” 12/28/2024 19:24</t>
  </si>
  <si>
    <t>Nicholas A | ZAE â€” 12/28/2024 19:44</t>
  </si>
  <si>
    <t>Nicholas A | ZAE â€” 12/28/2024 19:56</t>
  </si>
  <si>
    <t>29/0055    MCO via ICONS 20 MIT VOLUME:VOLUME 0055-0400 ZJX:ZTL MIT / MINIT APP</t>
  </si>
  <si>
    <t>â€” 12/28/2024 22:11</t>
  </si>
  <si>
    <t>Ford | ZTL C1 â€” 12/29/2024 19:04</t>
  </si>
  <si>
    <t>Timothy M | ZTL I1 â€” 12/29/2024 20:08</t>
  </si>
  <si>
    <t>ATL NO MORE MIT</t>
  </si>
  <si>
    <t>30/0144   ATL no more MIT   0150-0300   A80:ZTL MIT / MINIT APP</t>
  </si>
  <si>
    <t>Timothy M | ZTL I1 â€” 12/29/2024 20:44</t>
  </si>
  <si>
    <t>VOLUME:STREAMER</t>
  </si>
  <si>
    <t>02/0316    CVC LTFC 15MIT NO STACKS EXCL:NONE VOLUME:STREAMER 0312-0400 A80:ZTL $ 05A05U Miscellaneous / Other Coordination APP</t>
  </si>
  <si>
    <t>â€” 01/01/2025 22:16</t>
  </si>
  <si>
    <t>â€” 01/01/2025 22:46</t>
  </si>
  <si>
    <t>Dean V | ZHU EC â€” 01/03/2025 16:28</t>
  </si>
  <si>
    <t>IAH, HOU CFR</t>
  </si>
  <si>
    <t>Kenneth F | ZFW I1 â€” 01/03/2025 18:22</t>
  </si>
  <si>
    <t>Eric S | ZME EC â€” 01/03/2025 18:24</t>
  </si>
  <si>
    <t>Matthew W | ZBW C1 â€” 01/03/2025 21:03</t>
  </si>
  <si>
    <t>Austin M | ZFW C1 â€” 01/03/2025 22:07</t>
  </si>
  <si>
    <t>Matthew W | ZBW C1 â€” 01/03/2025 22:15</t>
  </si>
  <si>
    <t>04/0314    IAH via ALL CANCEL TMI ZHU:ZME,ZFW,ZJX,ZAB</t>
  </si>
  <si>
    <t>Matthew W | ZBW C1 â€” 01/03/2025 22:33</t>
  </si>
  <si>
    <t>RRNET &amp; FEWWW</t>
  </si>
  <si>
    <t>Zakery H | ZAU ATM â€” 01/04/2025 00:06</t>
  </si>
  <si>
    <t>Daniel | ZNY EC â€” 01/04/2025 18:35</t>
  </si>
  <si>
    <t>04/2335    EWR via DYLIN 15 MIT VOLUME:VOLUME 0000-0300 N90:ZDC Junzhe Y | ZDC DATM</t>
  </si>
  <si>
    <t>05/0155    JFK via BARMY 40 MIT VOLUME:VOLUME 0100-0300 ZDC:CLT,ZTL</t>
  </si>
  <si>
    <t>â€” 01/04/2025 20:00</t>
  </si>
  <si>
    <t>Daniel | ZNY EC â€” 01/04/2025 20:06</t>
  </si>
  <si>
    <t>05/0128 JFK via IGN 40 MIT VOLUME:VOLUME 0128-0300 ZBW:ZOB 05/128 JFK via CCC 30 MIT VOLUME:VOLUME 0128-0300 ZBW:A90 Delay APP</t>
  </si>
  <si>
    <t>Matthew W | ZBW C1 â€” 01/04/2025 20:29</t>
  </si>
  <si>
    <t>â€” 01/04/2025 20:49</t>
  </si>
  <si>
    <t>Daniel | ZNY EC â€” 01/04/2025 21:00</t>
  </si>
  <si>
    <t>05/0212    JFK via HOGGS 15 MIT VOLUME:VOLUME 0222-0300 ZNY:ZDC Delay APP</t>
  </si>
  <si>
    <t>Daniel | ZNY EC â€” 01/04/2025 21:12</t>
  </si>
  <si>
    <t>â€” 01/04/2025 21:15</t>
  </si>
  <si>
    <t>Daniel | ZNY EC â€” 01/04/2025 21:26</t>
  </si>
  <si>
    <t>05/0128 JFK via IGN CANCEL TMI ZBW:ZOB 05/128 JFK via CCC 15 MIT VOLUME:VOLUME 0225-0300 ZBW:A90 Junzhe Y | ZDC DATM</t>
  </si>
  <si>
    <t>Matthew W | ZBW C1 â€” 01/04/2025 21:26</t>
  </si>
  <si>
    <t>â€” 01/04/2025 21:27</t>
  </si>
  <si>
    <t>Daniel | ZNY EC â€” 01/05/2025 08:53</t>
  </si>
  <si>
    <t>05/1353    LGA    VMC    ARR:22 DEP:31    AAR(Strat):36 ADR:40 Reroute APP</t>
  </si>
  <si>
    <t>11/2118    General reroute (Required) // TFC: MCO to TPA // NEW ROUTE: DDANY3 VALKA PHK JAYMC BLFRG2 - @ FL240 [PB:] [CDR:] // Modified? // As published? // UPT? Not applicable // Ad hoc? // False 2359-0400 $ 08D01 Roy P | ZMA DATM</t>
  </si>
  <si>
    <t>â€” 01/11/2025 16:18</t>
  </si>
  <si>
    <t>11/2359    TPA    VMC    ARR:1R/1L    DEP:1R/1L    AAR(Strat):58 ADR:58 Roy P | ZMA DATM</t>
  </si>
  <si>
    <t>â€” 01/11/2025 17:49</t>
  </si>
  <si>
    <t>â€” 01/11/2025 18:58</t>
  </si>
  <si>
    <t>REDFN &amp; CEW</t>
  </si>
  <si>
    <t>11/2359    TPA via REDFN, CEW 20 MIT PER ROUTE VOLUME:VOLUME 2359-0400 ZJX:ZHU</t>
  </si>
  <si>
    <t>Zackaria | ZTL I1 â€” 01/11/2025 18:59</t>
  </si>
  <si>
    <t>LUCKK, YANTI, &amp; JENDO</t>
  </si>
  <si>
    <t>11/2359    TPA via LUCKK, YANTI, JENDO 20 MIT PER ROUTE VOLUME:VOLUME 2359-0400 ZJX:ZTL</t>
  </si>
  <si>
    <t>Hayden | ZSE EC â€” 02/15/2025 11:59</t>
  </si>
  <si>
    <t>SEA, BFI, TCM</t>
  </si>
  <si>
    <t>JAWBN</t>
  </si>
  <si>
    <t>15/1700    SEA, BFI, TCM via JAWBN 20 MIT VOLUME:VOLUME 1800-2100 ZSE:CZVR</t>
  </si>
  <si>
    <t>15/1700    CYVR via EGRET 8 MIT VOLUME:VOLUME 1800-2100 S46:SEA Basile P | I1</t>
  </si>
  <si>
    <t>â€” 02/15/2025 12:05</t>
  </si>
  <si>
    <t>CYYJ MVMC</t>
  </si>
  <si>
    <t>15/1700    CYLW via YDC 15 MIT VOLUME:VOLUME 1800-0060 ZVR:ZSE bluestreak9952</t>
  </si>
  <si>
    <t>â€” 02/15/2025 19:04</t>
  </si>
  <si>
    <t>15/0253    CVG via ALL CANCEL ALL ZID:ALL Owen B | ZJX ATM</t>
  </si>
  <si>
    <t>â€” 02/15/2025 21:53</t>
  </si>
  <si>
    <t>â€” 02/17/2025 18:28</t>
  </si>
  <si>
    <t>HAINY QUBEN1</t>
  </si>
  <si>
    <t>Lauren V | ZOB C1 â€” 02/21/2025 18:49</t>
  </si>
  <si>
    <t>Richard S | ZID C3 â€” 02/21/2025 18:55</t>
  </si>
  <si>
    <t>22/0030   DTW via PADGT 7 MIT VOLUME:VOLUME 0030-0330 ZTL:ATL Roy P | ZMA DATM</t>
  </si>
  <si>
    <t>Timothy M | ZTL I1 â€” 02/21/2025 19:49</t>
  </si>
  <si>
    <t>23/2200    RSW via SHFTY 15 MIT EXCL:PROPS VOLUME:VOLUME 2200-0100 ZMA:ZJX</t>
  </si>
  <si>
    <t>â€” 02/23/2025 16:27</t>
  </si>
  <si>
    <t>23/2200    RSW via TYNEE 15 MIT EXCL:PROPS VOLUME:VOLUME 2200-0100 ZMA:ZJX</t>
  </si>
  <si>
    <t>23/2200    PBI via CLMNT 15 MIT EXCL:PROPS VOLUME:VOLUME 2200-0100 ZMA:ZJX</t>
  </si>
  <si>
    <t>23/2200    PBI via VUUDU 15 MIT EXCL:PROPS VOLUME:VOLUME 2200-0100 ZMA:ZJX</t>
  </si>
  <si>
    <t>23/2200    PBI via CPTAN 15 MIT EXCL:PROPS VOLUME:VOLUME 2200-0100 ZMA:ZJX</t>
  </si>
  <si>
    <t>23/2200    EYW via FNTSY 20 MIT EXCL:PROPS VOLUME:VOLUME 2200-0100 NQX:ZMA</t>
  </si>
  <si>
    <t>23/2200    EYW via KRAKN 20 MIT EXCL:PROPS VOLUME:VOLUME 2200-0100 NQX:ZMA</t>
  </si>
  <si>
    <t>Blake R | ZDV EC â€” 02/28/2025 17:03</t>
  </si>
  <si>
    <t>SSKII, TBARR, CLASH, &amp; NIIXX</t>
  </si>
  <si>
    <t>28/2200    DEN via SSKII, TBARR, CLASH, NIIXX 15 MIT VOLUME:BLUCIFER 2300-0400 D01:ZDV</t>
  </si>
  <si>
    <t>LONGZ, FLATI, AALLE, &amp; LAWGR</t>
  </si>
  <si>
    <t>28/2200    DEN via LONGZ, FLATI, AALLE, LAWGR 10 MIT VOLUME:BLUCIFER 2300-0400 D01:ZDV</t>
  </si>
  <si>
    <t>PORDR &amp; NYTRO</t>
  </si>
  <si>
    <t>28/2200    DEN via PORDR,NYTRO 20 MIT VOLUME:BLUCIFER 2300-0400 ZDV:ZMP</t>
  </si>
  <si>
    <t>28/2200    DEN via KAMPR,LBERT 20 MIT VOLUME:BLUCIFER 2300-0400 ZDV:ZLC</t>
  </si>
  <si>
    <t>MJANE &amp; TOFUU</t>
  </si>
  <si>
    <t>28/2200    DEN via MJANE,TOFUU  20 MIT VOLUME:BLUCIFER 2300-0400 ZDV:ZLC</t>
  </si>
  <si>
    <t>28/2200    DEN via KAMPR,LBERT 30 MIT VOLUME:BLUCIFER 0045-0400 ZDV:ZLC</t>
  </si>
  <si>
    <t>Blake R | ZDV EC â€” 02/28/2025 19:44</t>
  </si>
  <si>
    <t>29/0159    DEN via GNDLA STOP VOLUME:VOLUME 0200-0400 ZDV:ZAB</t>
  </si>
  <si>
    <t>Alex Y | ZNY I1 â€” 02/28/2025 20:59</t>
  </si>
  <si>
    <t>Blake R | ZDV EC â€” 02/28/2025 21:00</t>
  </si>
  <si>
    <t>01/0215    DEN via KAMPR,LBERT 20 MIT VOLUME:BLUCIFER 0230-0400 ZDV:ZLC</t>
  </si>
  <si>
    <t>Blake R | ZDV EC â€” 02/28/2025 21:14</t>
  </si>
  <si>
    <t>Hayden | ZSE EC â€” 03/01/2025 17:49</t>
  </si>
  <si>
    <t>Zackaria | ZTL I1 â€” 03/01/2025 19:31</t>
  </si>
  <si>
    <t>PARQR &amp; FILPZ</t>
  </si>
  <si>
    <t>Aaron | ZTL I1 â€” 03/01/2025 21:28</t>
  </si>
  <si>
    <t>Aaron | ZTL I1 â€” 03/01/2025 21:47</t>
  </si>
  <si>
    <t>06/2341    IAH via ALL 5MIT VOLUME:VOLUME 2359-0300 ZHU:ZFW,ZAB,ZME</t>
  </si>
  <si>
    <t>Dean V | ZHU EC â€” 03/06/2025 18:41</t>
  </si>
  <si>
    <t>Lauren V | ZOB C1 â€” 03/08/2025 18:29</t>
  </si>
  <si>
    <t>DTW, ORD</t>
  </si>
  <si>
    <t>08/2329 DTW,ORD via Q436 STOP VOLUME:VOLUME 0100-0400 ZOB:ZNY</t>
  </si>
  <si>
    <t>Alex Y | ZNY I1 â€” 03/08/2025 18:43</t>
  </si>
  <si>
    <t>08/2345    LGA via VALRE, NOBBI 20 MIT AS ONE VOLUME:VOLUME 0000-0400 N90:ZBW</t>
  </si>
  <si>
    <t>08/2345    BOS via RBV   30 MIT VOLUME:VOLUME 0100-0400 ZNY:ZDC Kevin H | ZAU EC</t>
  </si>
  <si>
    <t>â€” 03/08/2025 19:24</t>
  </si>
  <si>
    <t>Alex Y | ZNY I1 â€” 03/08/2025 19:38</t>
  </si>
  <si>
    <t>Lauren V | ZOB C1 â€” 03/08/2025 19:48</t>
  </si>
  <si>
    <t>Cameron P | ZBW EC â€” 03/08/2025 20:17</t>
  </si>
  <si>
    <t>JFK, LGA</t>
  </si>
  <si>
    <t>FAWNS</t>
  </si>
  <si>
    <t>09/0117    JFK,LGA via FAWNS 30 MIT VOLUME:VOLUME 0100-0400 ZBW:ZUL</t>
  </si>
  <si>
    <t>09/0117    BOS via PONCT 30 MIT VOLUME:VOLUME 0100-0400 ZBW:ZOB,ZYZ</t>
  </si>
  <si>
    <t>Alex Y | ZNY I1 â€” 03/08/2025 20:20</t>
  </si>
  <si>
    <t>09/0136    JFK via HOXIE 20 MIT VOLUME:VOLUME 0136-0230 ZNY:ZOB Kevin H | ZAU EC</t>
  </si>
  <si>
    <t>Alex Y | ZNY I1 â€” 03/08/2025 20:36</t>
  </si>
  <si>
    <t>â€” 03/08/2025 20:40</t>
  </si>
  <si>
    <t>Alex Y | ZNY I1 â€” 03/08/2025 21:01</t>
  </si>
  <si>
    <t>Alex Y | ZNY I1 â€” 03/08/2025 21:14</t>
  </si>
  <si>
    <t>09/0310    DTW via ALL CANCEL TMI ZOB:ALL Kevin H | ZAU EC</t>
  </si>
  <si>
    <t>Lauren V | ZOB C1 â€” 03/08/2025 22:10</t>
  </si>
  <si>
    <t>â€” 03/08/2025 22:12</t>
  </si>
  <si>
    <t>Lauren V | ZOB C1 â€” 03/08/2025 22:12</t>
  </si>
  <si>
    <t>Brody C | ZJX C1 â€” 03/14/2025 15:32</t>
  </si>
  <si>
    <t>14/1847    MCO via GTOUT 20MIT EXCL:PROPS VOLUME:VOLUME 2300-0300 ZJX:ZDC,CLT</t>
  </si>
  <si>
    <t>Jace M | ZHU C1 â€” 03/14/2025 15:45</t>
  </si>
  <si>
    <t>TPA, LAL</t>
  </si>
  <si>
    <t>14/1945    TPA,LAL via SLP 20MIT VOLUME:VOLUME 2300-0300 ZHU:MSY</t>
  </si>
  <si>
    <t>14/1945    SFB via SNK 15MIT VOLUME:VOLUME 2300-0300 ZHU:MSY Roy P | ZMA DATM</t>
  </si>
  <si>
    <t>â€” 03/14/2025 18:15</t>
  </si>
  <si>
    <t>14/2300    TPA via BRDGE 30 MIT EXCL:PROPS VOLUME:VOLUME 2300-0300 TPA:ZMA Roy P | ZMA DATM</t>
  </si>
  <si>
    <t>â€” 03/14/2025 19:16</t>
  </si>
  <si>
    <t>14/2327    TPA via MAATY 25MIT EXCL:PROPS VOLUME:VOLUME 2327-0300 ZJX:ZTL Roy P | ZMA DATM</t>
  </si>
  <si>
    <t>Jeremy P | ZNY C1 â€” 03/14/2025 19:28</t>
  </si>
  <si>
    <t>â€” 03/14/2025 19:29</t>
  </si>
  <si>
    <t>Jeremy P | ZNY C1 â€” 03/14/2025 19:29</t>
  </si>
  <si>
    <t>Jeremy P | ZNY C1 â€” 03/14/2025 20:17</t>
  </si>
  <si>
    <t>Jeremy P | ZNY C1 â€” 03/14/2025 21:01</t>
  </si>
  <si>
    <t>Jeremy P | ZNY C1 â€” 03/14/2025 21:10</t>
  </si>
  <si>
    <t>Brody C | ZJX C1 â€” 03/14/2025 21:42</t>
  </si>
  <si>
    <t>15/0142    MCO via REDFN 20 MIT EXCL:PROPS VOLUME:VOLUME 0141-0300 ZJX:ZHU Roy P | ZMA DATM</t>
  </si>
  <si>
    <t>â€” 03/14/2025 22:07</t>
  </si>
  <si>
    <t>14/0210    TPA via RAYZZ 25 MIT EXCL:PROPS VOLUME:VOLUME 0210-0300 ZMA:ZJX Roy P | ZMA DATM</t>
  </si>
  <si>
    <t>â€” 03/14/2025 22:53</t>
  </si>
  <si>
    <t>Brody B | ZLA EC â€” 03/15/2025 17:31</t>
  </si>
  <si>
    <t>VIA ALL</t>
  </si>
  <si>
    <t>15/2130    ALL via ALL 30 MIT AS ONE 2100-0200 ZLA:ZOA, ZLC, ZDV, ZAB Basile P | I1</t>
  </si>
  <si>
    <t>â€” 03/15/2025 19:23</t>
  </si>
  <si>
    <t>14/2322  LAX via ALL CFR 2320-0100  ZLC:S56,SLC Rowan Y | ZOA I1</t>
  </si>
  <si>
    <t>Cameron N | ZLC ATM â€” 03/15/2025 19:25</t>
  </si>
  <si>
    <t>16/0046 LAX via ALL 30 MIT ZLA:ZAB,ZDV,ZLC</t>
  </si>
  <si>
    <t>â€” 03/15/2025 20:47</t>
  </si>
  <si>
    <t>16/0048 LAX via ALL 30 MIT @ 0100 ZLA:ZOA Rowan Y | ZOA I1</t>
  </si>
  <si>
    <t>â€” 03/15/2025 21:08</t>
  </si>
  <si>
    <t>14/0252    SLC    VMC    ARR: 16R, 17 DEP: 16R, 16L, 17    AAR:56 ADR:56 Rowan Y | ZOA I1</t>
  </si>
  <si>
    <t>Cameron N | ZLC ATM â€” 03/15/2025 21:11</t>
  </si>
  <si>
    <t>ALL CXL ALL FLOW</t>
  </si>
  <si>
    <t>16/0152 LAX VIA ALL CXL ALL FLOW ZLA:ALL</t>
  </si>
  <si>
    <t>â€” 03/15/2025 21:55</t>
  </si>
  <si>
    <t>Jace M | ZHU C1 â€” 03/16/2025 17:48</t>
  </si>
  <si>
    <t>Jace M | ZHU C1 â€” 03/16/2025 17:57</t>
  </si>
  <si>
    <t>Daniel | ZNY EC â€” 03/18/2025 18:11</t>
  </si>
  <si>
    <t>18/2211    TEB via JAIKE, MAZIE 15 MIT VOLUME:VOLUME 2300-0200 PHL:ZDC Airport Configuration APP</t>
  </si>
  <si>
    <t>â€” 03/21/2025 18:23</t>
  </si>
  <si>
    <t>21/2224    SJC    VMC    ARR:30L/30R DEP:30L/30R    AAR(Strat):30 ADR:30 $ 01B09B MIT / MINIT APP</t>
  </si>
  <si>
    <t>â€” 03/21/2025 18:25</t>
  </si>
  <si>
    <t>Hayden | ZSE EC â€” 03/21/2025 18:53</t>
  </si>
  <si>
    <t>Vi | ZSE I1 â€” 03/21/2025 19:22</t>
  </si>
  <si>
    <t>21/2356 SEA via LMT, LKV 12 MIT AS ONE TYPE:ALL VOLUME:VOLUME 2359-0400 ZSE:ZOA</t>
  </si>
  <si>
    <t>Vi | ZSE I1 â€” 03/21/2025 19:56</t>
  </si>
  <si>
    <t>Hayden | ZSE EC â€” 03/21/2025 21:05</t>
  </si>
  <si>
    <t>SEA, PDX</t>
  </si>
  <si>
    <t>Hayden | ZSE EC â€” 03/21/2025 23:34</t>
  </si>
  <si>
    <t>Vi | ZSE I1 â€” 03/22/2025 00:39</t>
  </si>
  <si>
    <t>Justin L | ZAB C3 â€” 03/22/2025 16:17</t>
  </si>
  <si>
    <t>22/2030    KDEN    VMC    ARR: 34R/35L/35R  DEP: 25/34L    AAR:96 ADR:64 Kevin H | ZAU EC</t>
  </si>
  <si>
    <t>Blake R | ZDV EC â€” 03/22/2025 16:29</t>
  </si>
  <si>
    <t>â€” 03/28/2025 19:00</t>
  </si>
  <si>
    <t>Lauren V | ZOB C1 â€” 03/28/2025 19:02</t>
  </si>
  <si>
    <t>Kristofer P | ZMP EC â€” 03/28/2025 19:12</t>
  </si>
  <si>
    <t>Lauren V | ZOB C1 â€” 03/28/2025 19:13</t>
  </si>
  <si>
    <t>29/0152     DTW via ALL CANCEL ALL Kevin H | ZAU EC</t>
  </si>
  <si>
    <t>Lauren V | ZOB C1 â€” 03/28/2025 21:53</t>
  </si>
  <si>
    <t>â€” 03/28/2025 22:19</t>
  </si>
  <si>
    <t>Kristofer P | ZMP EC â€” 03/28/2025 22:23</t>
  </si>
  <si>
    <t>Jackson S | ZDC TA â€” 04/05/2025 17:09</t>
  </si>
  <si>
    <t>Alex Y | ZNY I1 â€” 04/05/2025 18:21</t>
  </si>
  <si>
    <t>05/2100    DCA    VMC    ARR: 19  DEP: 19    AAR:30 ADR:26</t>
  </si>
  <si>
    <t>Gia P | ZDC C1 â€” 04/06/2025 00:28</t>
  </si>
  <si>
    <t>Brody C | ZJX C1 â€” 04/09/2025 18:30</t>
  </si>
  <si>
    <t>Matt B | ZJX C3 â€” 04/11/2025 07:30</t>
  </si>
  <si>
    <t>OLSIE &amp; IIU</t>
  </si>
  <si>
    <t>11/1130 ORD via OLSIE,IIU 40 MIT EXCL:PROPS VOLUME:VOLUME 2230-0230 ZID:ZME</t>
  </si>
  <si>
    <t>11/1130 MDW via OLSIE,IIU 40 MIT EXCL:PROPS VOLUME:VOLUME 2230-0230 ZID:ZME Kevin H | ZAU EC</t>
  </si>
  <si>
    <t>â€” 04/11/2025 18:20</t>
  </si>
  <si>
    <t>11/2130    ORD via KEOKK, CASHN 20 MIT (10 NO COMP) SHAIN STAR EXCL:PROPS VOLUME:VOLUME 2330-0300 ZAU:ZKC</t>
  </si>
  <si>
    <t>11/2130    ORD via ZZIPR, MYRRS 25 MIT (15 NO COMP) EXCL:PROPS VOLUME:VOLUME 2330-0300 ZAU:ZMP</t>
  </si>
  <si>
    <t>11/2130    ORD via UFDUH, OBSTR 30 MIT AS ONE EXCL:PROPS VOLUME:VOLUME 2330-0300 ZAU:ZMP</t>
  </si>
  <si>
    <t>11/2130    All ZAU ORD LTFC CFR EXCL:NONE VOLUME:VOLUME 2330-0300 ZAU:ZAU Kevin H | ZAU EC</t>
  </si>
  <si>
    <t>11/2130    ORD    VMC    ARR: 9L,9C,10C  DEP: 9R,10L    AAR:96 ADR:76</t>
  </si>
  <si>
    <t>â€” 04/11/2025 18:45</t>
  </si>
  <si>
    <t>11/2325   ORD via EMMMA 30MIT VOLUME:VOLUME 2330-0300 ZOB:YYZ Kevin H | ZAU EC</t>
  </si>
  <si>
    <t>Michael B | VATUSA5 â€” 04/11/2025 19:27</t>
  </si>
  <si>
    <t>MAGOO, PHEEB, &amp; IRK</t>
  </si>
  <si>
    <t>12/0030    MDW via MAGOO, PHEEB, IRK 50 MIT PER ROUTE  EXCL:PROPS VOLUME:VOLUME 0030-0300 ZAU:ZKC</t>
  </si>
  <si>
    <t>â€” 04/11/2025 20:36</t>
  </si>
  <si>
    <t>Michael B | VATUSA5 â€” 04/11/2025 20:51</t>
  </si>
  <si>
    <t>Michael B | VATUSA5 â€” 04/11/2025 21:39</t>
  </si>
  <si>
    <t>Michael B | VATUSA5 â€” 04/11/2025 22:05</t>
  </si>
  <si>
    <t>11/0205   ORD/MDW LTFC CNXL MIT VOLUME:VOLUME 0200-0300 ZAU:ZKC,ZID,ZMP,ZOB</t>
  </si>
  <si>
    <t>13/2255   SFO LTFC 30 MIT VOLUME:VOLUME 2300-0300 ZOA:ZLA,ZSE,ZLC</t>
  </si>
  <si>
    <t>Michael B | VATUSA5 â€” 04/13/2025 18:51</t>
  </si>
  <si>
    <t>13/2255   FAT LTFC 15 MIT VOLUME:VOLUME 2300-0300 ZOA:ZLA,ZSE,ZLC Rowan Y | ZOA I1</t>
  </si>
  <si>
    <t>CNXL ALL</t>
  </si>
  <si>
    <t>â€” 04/13/2025 23:32</t>
  </si>
  <si>
    <t>18/0006    ISP via ALL 20MIT NO STACKS EXCL:NONE VOLUME:VOLUME 0006-0200 N90:ZNY,ZBW</t>
  </si>
  <si>
    <t>Daniel | ZNY EC â€” 04/17/2025 20:06</t>
  </si>
  <si>
    <t>18/0006    ISP via ALL 20MIT NO STACKS EXCL:NONE VOLUME:VOLUME 0006-0200 ZNY:ZOB,ZDC</t>
  </si>
  <si>
    <t>Matt B | ZJX C3 â€” 04/19/2025 10:05</t>
  </si>
  <si>
    <t>Meg B | ZTL EC â€” 04/19/2025 10:38</t>
  </si>
  <si>
    <t>19/1436 ATL via HOBTT 20 MIT VOLUME:VOLUME 2315-0220 ZTL:ZHU,ZME,ZJX</t>
  </si>
  <si>
    <t>19/1436 APREQ CLT,ZTL to ATL VOLUME:VOLUME 2340-0245 ZTL:CLT,ZTL</t>
  </si>
  <si>
    <t>STOCR &amp; CHSLY</t>
  </si>
  <si>
    <t>19/1436 CLT via STOCR, CHSLY 30 MIT OTHER:STAFFING 2300-0115 ZTL:ZDC,ZJX</t>
  </si>
  <si>
    <t>16/0115    SEA via HAWKZ 20 MIT AS ONE VOLUME:VOLUME 0115-0200 S46:ZSE MIT / MINIT APP</t>
  </si>
  <si>
    <t>Hayden | ZSE EC â€” 06/15/2025 22:02</t>
  </si>
  <si>
    <t>16/2218    MIA via FROGZ 25MIT PER STREAM EXCL:PROP VOLUME:VOLUME 2300 ZJX:ZTL $ 05B04E Roy P | ZMA DATM</t>
  </si>
  <si>
    <t>â€” 06/16/2025 18:18</t>
  </si>
  <si>
    <t>â€” 06/16/2025 18:25</t>
  </si>
  <si>
    <t>HONID &amp; ACORI</t>
  </si>
  <si>
    <t>16/2300    MIA via HONID,ACORI, 30 MIT PER STREAM VOLUME:VOLUME 2300-0300 ZJX:ZTL</t>
  </si>
  <si>
    <t>Brody C | ZJX C1 â€” 06/16/2025 18:42</t>
  </si>
  <si>
    <t>ACORI &amp; ZPLEN</t>
  </si>
  <si>
    <t>16/2300    FLL via ACORI,ZPLEN 35 MIT VOLUME:VOLUME 2300-0300 ZJX:ZTL</t>
  </si>
  <si>
    <t>STOP FLL</t>
  </si>
  <si>
    <t>DEFUN START RRTE VIA . &amp; .CLE00.TEEKY3 INSTEAD</t>
  </si>
  <si>
    <t>STOP MIA</t>
  </si>
  <si>
    <t>DEFUN START RRTE VIA . &amp; .BROMO.FROGZ4 INSTEAD</t>
  </si>
  <si>
    <t>EXBOX START RRTE VIA . &amp; .JETIN2 JAYJA  BITNY CLEOO TEEKY3 INSTEAD</t>
  </si>
  <si>
    <t>16/0030   STOP FLL via EXBOX START RRTE VIA ./.JETIN2 JAYJA  BITNY CLEOO TEEKY3 INSTEAD TYPE:JET VOLUME:VOLUME 0030-0300 ZJX:JAX</t>
  </si>
  <si>
    <t>Simon R | ZJX C1 â€” 06/16/2025 21:08</t>
  </si>
  <si>
    <t>EXBOX START RRTE VIA . &amp; .JETIN2 JAYJA  BITNY BROMO FROGZ4 INSTEAD</t>
  </si>
  <si>
    <t>16/0030   STOP MIA via EXBOX START RRTE VIA ./.JETIN2 JAYJA  BITNY BROMO FROGZ4 INSTEAD TYPE:JET VOLUME:VOLUME 0030-0300 ZJX:JAX</t>
  </si>
  <si>
    <t>ACORI START RRTE VIA . &amp; .BROMO FROGZ4 INSTEAD</t>
  </si>
  <si>
    <t>HONID &amp; BROMO</t>
  </si>
  <si>
    <t>16/0113    MIA via HONID,BROMO, 20 MIT PER STREAM VOLUME:VOLUME 0113-0300 ZJX:ZTL MIT / MINIT APP</t>
  </si>
  <si>
    <t>â€” 06/21/2025 18:24</t>
  </si>
  <si>
    <t>Eric S | ZME EC â€” 06/21/2025 18:37</t>
  </si>
  <si>
    <t>Jace M | ZHU C1 â€” 06/21/2025 18:39</t>
  </si>
  <si>
    <t>GUSHR STAR RRTE VIA TTORO STAR INSTEAD</t>
  </si>
  <si>
    <t>Daniel | ZNY EC â€” 06/27/2025 18:12</t>
  </si>
  <si>
    <t>27/2212    DCA via PSB 40 MIT EXCL:PROPS VOLUME:VOLUME 2330-0330 ZNY:ZOB Daniel G | ZBW I1</t>
  </si>
  <si>
    <t>â€” 06/27/2025 18:35</t>
  </si>
  <si>
    <t>AUDIL &amp; MEMMS</t>
  </si>
  <si>
    <t>William P | ZDC S3 â€” 06/27/2025 18:59</t>
  </si>
  <si>
    <t>FRDMM &amp; NUMMY</t>
  </si>
  <si>
    <t>27/2257 DCA via FRDMM,NUMMY 20 MIT AS ONE VOLUME:VOLUME EXCL:NONE 2300-0300 PCT:ZDC</t>
  </si>
  <si>
    <t>27/2257 DCA via TIKEE 40 MIT VOLUME:VOLUME EXCL:NONE 2300-0300 PCT:ZDC Dmitriy P | ZNY S3</t>
  </si>
  <si>
    <t>â€” 06/27/2025 19:57</t>
  </si>
  <si>
    <t>27/2357    BOS via AUDIL/MEMMS 30 MIT PER STREAM VOLUME:VOLUME 0000-0300 ZBW:ZOB Daniel G | ZBW I1</t>
  </si>
  <si>
    <t>â€” 06/27/2025 20:18</t>
  </si>
  <si>
    <t>Alex Y | ZNY I1 â€” 06/27/2025 21:17</t>
  </si>
  <si>
    <t>28/0117    JFK via HOGGS 20 MIT VOLUME:VOLUME 2300-0300 ZNY:ZDC Daniel G | ZBW I1</t>
  </si>
  <si>
    <t>28/0138    Arrival delay (40 and Decreasing) at ZBW for PVD flights // NAVAID: JORDN // # of ACFT: 7 $ 04A03A Daniel G | ZBW I1</t>
  </si>
  <si>
    <t>â€” 06/27/2025 21:39</t>
  </si>
  <si>
    <t>â€” 06/27/2025 21:50</t>
  </si>
  <si>
    <t>Daniel | ZNY EC â€” 07/01/2025 18:27</t>
  </si>
  <si>
    <t>01/2227    LGA via MIP 35 MIT VOLUME:VOLUME 2300-0200 ZNY:ZOB Roy P | ZMA DATM</t>
  </si>
  <si>
    <t>DDANY CSTAL</t>
  </si>
  <si>
    <t>â€” 07/05/2025 18:41</t>
  </si>
  <si>
    <t>05/2242 MIA via HONID, 40 MIT VOLUME:VOLUME 2300-0230 ZJX:ZTL</t>
  </si>
  <si>
    <t>Ian B | ZJX C1 â€” 07/05/2025 18:41</t>
  </si>
  <si>
    <t>05/2242 MIA via BLVNS, 25 MIT VOLUME:VOLUME 2300-0230 ZJX:ZHU</t>
  </si>
  <si>
    <t>05/2242 MIA via ALL, 20 MIT PER ROUTE VOLUME:VOLUME 2300-0230 ZJX:ZDC</t>
  </si>
  <si>
    <t>05/2242 MIA via ICONS, 20 MIT VOLUME:VOLUME 2300-0230 ZJX:ZTL</t>
  </si>
  <si>
    <t>ACORI START RRTE VIA . &amp; .HONID FROGZ4 INSTEAD</t>
  </si>
  <si>
    <t>05/2242 STOP MIA via ACORI START RRTE VIA ./.HONID FROGZ4 INSTEAD TYPE:JET VOLUME:VOLUME 2300-0230 ZJX:ZTL Roy P | ZMA DATM</t>
  </si>
  <si>
    <t>â€” 07/05/2025 19:01</t>
  </si>
  <si>
    <t>Michael B | VATUSA5 â€” 07/05/2025 19:29</t>
  </si>
  <si>
    <t>05/2330    MIA via BLVNS, 20 MIT VOLUME:VOLUME 2330-0230 ZJX:ZHU</t>
  </si>
  <si>
    <t>05/0100    MIA via ALL 10 MIT PER STREAM VOLUME:VOLUME 0100-0230 ZMA:ZJX,ZHU</t>
  </si>
  <si>
    <t>Michael B | VATUSA5 â€” 07/05/2025 21:02</t>
  </si>
  <si>
    <t>06/0110   MIA via HONID, 15 MIT EXCL:PROPS VOLUME:VOLUME 2330-0300 ZJX:ZTL</t>
  </si>
  <si>
    <t>Ian B | ZJX C1 â€” 07/05/2025 21:11</t>
  </si>
  <si>
    <t>06/0110   MIA via BLVNS, 10 MIT VOLUME:VOLUME 2330-0230 ZJX:ZHU</t>
  </si>
  <si>
    <t>06/0110   MIA via ALL, 10 MIT VOLUME:VOLUME 2330-0230 ZJX:ZDC</t>
  </si>
  <si>
    <t>06/0110   MIA via ICONS, 10 MIT VOLUME:VOLUME 2330-0230 ZJX:CLT Roy P | ZMA DATM</t>
  </si>
  <si>
    <t>05/0152   MIA via DDANY CSTAL CANCEL ALL TMI Roy P | ZMA DATM</t>
  </si>
  <si>
    <t>â€” 07/05/2025 21:53</t>
  </si>
  <si>
    <t>05/0225   MIA via ALL CANCEL ALL TMI Roy P | ZMA DATM</t>
  </si>
  <si>
    <t>â€” 07/05/2025 22:25</t>
  </si>
  <si>
    <t>â€” 07/11/2025 19:00</t>
  </si>
  <si>
    <t>11/2300 STX via HARBG 15 MIT VOLUME:VOLUME 2300-0300 ZSU:ZMA Roy P | ZMA DATM</t>
  </si>
  <si>
    <t>â€” 07/11/2025 20:06</t>
  </si>
  <si>
    <t>11/0005 SJU via CALTO 20 MIT VOLUME:VOLUME 0030-0300 ZSU:ZMA Roy P | ZMA DATM</t>
  </si>
  <si>
    <t>â€” 07/11/2025 20:34</t>
  </si>
  <si>
    <t>Ameya N | ZSE TA â€” 07/12/2025 16:20</t>
  </si>
  <si>
    <t>Ameya N | ZSE TA â€” 07/12/2025 16:30</t>
  </si>
  <si>
    <t>SEA, BFI, RNT</t>
  </si>
  <si>
    <t>12/2130   SEA, BFI, RNT via GLASR 25 MIT TYPE:ALL VOLUME:VOLUME 2300-0300 S46:ZSE</t>
  </si>
  <si>
    <t>SEA, BFI, RNT, PAE</t>
  </si>
  <si>
    <t>12/2130   SEA, BFI, RNT, PAE via CHINS 20 MIT TYPE:ALL VOLUME:VOLUME 2300-0300 S46:ZSE</t>
  </si>
  <si>
    <t>Michael B | VATUSA5 â€” 07/12/2025 18:41</t>
  </si>
  <si>
    <t>12/2256   SFO via ALL 20 MIT TYPE:ALL VOLUME:VOLUME 2300-0300 ZOA:ZSE,ZLA,ZLC</t>
  </si>
  <si>
    <t>Ameya N | ZSE TA â€” 07/12/2025 18:56</t>
  </si>
  <si>
    <t>SEA, BFI</t>
  </si>
  <si>
    <t>12/2359   SEA, BFI via GLASR 40 MIT VOLUME:VOLUME 2359-0300 S46:ZSE</t>
  </si>
  <si>
    <t>Timothy M | ZTL I1 â€” 07/12/2025 20:01</t>
  </si>
  <si>
    <t>Dean V | ZHU EC â€” 07/12/2025 20:18</t>
  </si>
  <si>
    <t>13/0020   SEA, BFI via CHINS 30 MIT VOLUME:VOLUME 0020-0300 S46:ZSE</t>
  </si>
  <si>
    <t>Timothy M | ZTL I1 â€” 07/12/2025 20:20</t>
  </si>
  <si>
    <t>Cameron N | ZLC ATM â€” 07/12/2025 20:25</t>
  </si>
  <si>
    <t>13/0040   SEA, BFI via PDT 40 MIT VOLUME:VOLUME 0040-0300 ZSE:ZLC</t>
  </si>
  <si>
    <t>Timothy M | ZTL I1 â€” 07/12/2025 20:41</t>
  </si>
  <si>
    <t>Cameron N | ZLC ATM â€” 07/12/2025 20:41</t>
  </si>
  <si>
    <t>Dean V | ZHU EC â€” 07/12/2025 20:45</t>
  </si>
  <si>
    <t>13/0059   SEA, BFI via CHINS 20 MIT VOLUME:VOLUME 0059-0300 S46:ZSE</t>
  </si>
  <si>
    <t>Timothy M | ZTL I1 â€” 07/12/2025 21:00</t>
  </si>
  <si>
    <t>13/0059   SEA, BFI via PDT 25 MIT VOLUME:VOLUME 0059-0300 ZSE:ZLC</t>
  </si>
  <si>
    <t>Ameya N | ZSE TA â€” 07/12/2025 21:16</t>
  </si>
  <si>
    <t>Ameya N | ZSE TA â€” 07/12/2025 21:24</t>
  </si>
  <si>
    <t>Timothy M | ZTL I1 â€” 07/12/2025 21:34</t>
  </si>
  <si>
    <t>Cameron N | ZLC ATM â€” 07/12/2025 21:40</t>
  </si>
  <si>
    <t>Timothy M | ZTL I1 â€” 07/12/2025 21:45</t>
  </si>
  <si>
    <t>Ameya N | ZSE TA â€” 07/12/2025 22:23</t>
  </si>
  <si>
    <t>Eric S | ZME EC â€” 07/18/2025 18:21</t>
  </si>
  <si>
    <t>HOBRK STAR CFR</t>
  </si>
  <si>
    <t>BLUZZ STAR CFR</t>
  </si>
  <si>
    <t>18/2222    MEM via BLUZZ STAR CFR VOLUME:VOLUME 2300-0300 ZME:ZME,BNA</t>
  </si>
  <si>
    <t>TAZZA CFR</t>
  </si>
  <si>
    <t>STOP MSY</t>
  </si>
  <si>
    <t>MCB TRANSITION RRTE VIA MERDN TRANSITION INSTEAD</t>
  </si>
  <si>
    <t>18/2222    STOP MSY via MCB TRANSITION RRTE VIA MERDN TRANSITION INSTEAD VOLUME:VOLUME 2300-0300 ZME:ZME,MEM</t>
  </si>
  <si>
    <t>Dean V | ZHU EC â€” 07/18/2025 19:00</t>
  </si>
  <si>
    <t>SWEUP &amp; SWB</t>
  </si>
  <si>
    <t>Zackaria | ZTL I1 â€” 07/18/2025 19:03</t>
  </si>
  <si>
    <t>18/2305    CLT via PARQR 25 MIT VOLUME:VOLUME 0045-0300 ZTL:ZID Airport Configuration APP</t>
  </si>
  <si>
    <t>â€” 07/18/2025 19:29</t>
  </si>
  <si>
    <t>Zackaria | ZTL I1 â€” 07/18/2025 20:46</t>
  </si>
  <si>
    <t>Eric S | ZME EC â€” 07/18/2025 21:04</t>
  </si>
  <si>
    <t>BLUZZ STAR</t>
  </si>
  <si>
    <t>Eric S | ZME EC â€” 07/18/2025 21:26</t>
  </si>
  <si>
    <t>Kristofer P | ZMP EC â€” 07/19/2025 15:14</t>
  </si>
  <si>
    <t>Dean V | ZHU EC â€” 07/19/2025 20:06</t>
  </si>
  <si>
    <t>Kristofer P | ZMP EC â€” 07/19/2025 20:14</t>
  </si>
  <si>
    <t>Dean V | ZHU EC â€” 07/19/2025 20:21</t>
  </si>
  <si>
    <t>Dean V | ZHU EC â€” 07/19/2025 20:36</t>
  </si>
  <si>
    <t>Dean V | ZHU EC â€” 07/19/2025 20:47</t>
  </si>
  <si>
    <t>Dean V | ZHU EC â€” 07/19/2025 20:55</t>
  </si>
  <si>
    <t>Dean V | ZHU EC â€” 07/19/2025 21:04</t>
  </si>
  <si>
    <t>Dean V | ZHU EC â€” 07/19/2025 21:37</t>
  </si>
  <si>
    <t>Cameron N | ZLC ATM â€” 07/20/2025 17:17</t>
  </si>
  <si>
    <t>Cameron N | ZLC ATM â€” 07/20/2025 17:26</t>
  </si>
  <si>
    <t>Cameron N | ZLC ATM â€” 07/20/2025 17:33</t>
  </si>
  <si>
    <t>Timothy M | ZTL I1 â€” 07/26/2025 16:20</t>
  </si>
  <si>
    <t>SMALZ</t>
  </si>
  <si>
    <t>Simon R | ZJX C1 â€” 07/26/2025 22:24</t>
  </si>
  <si>
    <t>Wesley â€” 07/27/2025 12:40</t>
  </si>
  <si>
    <t>BAMBO &amp; JULLE</t>
  </si>
  <si>
    <t>KAENA, BOOKE, &amp; BAFRE</t>
  </si>
  <si>
    <t>31/0022    PDX via HHOOD 20 MIT AS ONE TYPE:JET VOLUME:VOLUME 0020-0300 ZSE:ZLC Rowan Y | ZOA I1</t>
  </si>
  <si>
    <t>Ameya N | ZSE TA â€” 07/30/2025 20:23</t>
  </si>
  <si>
    <t>31/0049    Departure delay (18 and Increasing) at ZOA for PDX flights // NAVAID: // # of ACFT: 5 $ 04A04D Delay APP</t>
  </si>
  <si>
    <t>â€” 07/30/2025 20:50</t>
  </si>
  <si>
    <t>â€” 07/30/2025 21:38</t>
  </si>
  <si>
    <t>Dean V | ZHU EC â€” 08/01/2025 18:27</t>
  </si>
  <si>
    <t>02/1910    SFO via MAKRS, STOKD 25 MIT AS ONE TYPE:ALL VOLUME:VOLUME 2300-0300 ZOA:ZLA</t>
  </si>
  <si>
    <t>Michael B | VATUSA5 â€” 08/02/2025 18:05</t>
  </si>
  <si>
    <t>02/1910    SFO via INYOE, RUSME 30 MIT PER FIX TYPE:ALL VOLUME:VOLUME 2300-0300 ZOA:ZLA,ZLC</t>
  </si>
  <si>
    <t>02/1910    OAK LTFC 25 MIT PER STREAM TYPE:ALL VOLUME:VOLUME 2300-0300 ZOA:ZSE,ZLC,ZLA</t>
  </si>
  <si>
    <t>02/1910    SJC LTFC 25 MIT PER STREAM TYPE:ALL VOLUME:VOLUME 2300-0300 ZOA:ZSE,ZLC,ZLA</t>
  </si>
  <si>
    <t>02/1905    SFO    IMC    ARR:28L/28R DEP:01L/01R    AAR(Strat):36 ADR:38 $ 01A05B Maxim S | ZOA TA</t>
  </si>
  <si>
    <t>â€” 08/02/2025 18:56</t>
  </si>
  <si>
    <t>Ameya N | ZSE TA â€” 08/02/2025 19:07</t>
  </si>
  <si>
    <t>Ameya N | ZSE TA â€” 08/02/2025 19:34</t>
  </si>
  <si>
    <t>Ameya N | ZSE TA â€” 08/02/2025 19:42</t>
  </si>
  <si>
    <t>Ameya N | ZSE TA â€” 08/02/2025 20:30</t>
  </si>
  <si>
    <t>STOP SLC</t>
  </si>
  <si>
    <t>DEZRT &amp; BDEGA START RRTE VIA ARCHZ1 KROST INYOE DYAMD5 INSTEAD</t>
  </si>
  <si>
    <t>Adam E | ZLC FE â€” 08/02/2025 20:53</t>
  </si>
  <si>
    <t>Ameya N | ZSE TA â€” 08/02/2025 20:56</t>
  </si>
  <si>
    <t>Ameya N | ZSE TA â€” 08/02/2025 22:27</t>
  </si>
  <si>
    <t>Cameron P | ZBW EC â€” 08/09/2025 12:20</t>
  </si>
  <si>
    <t>Cameron P | ZBW EC â€” 08/09/2025 12:27</t>
  </si>
  <si>
    <t>Timothy M | ZTL I1 â€” 08/09/2025 14:19</t>
  </si>
  <si>
    <t>ALL BNA</t>
  </si>
  <si>
    <t>Eric S | ZME EC â€” 08/09/2025 16:29</t>
  </si>
  <si>
    <t>09/2030    BNA via LVT 35MIT VOLUME:VOLUME 2100-0300 ZME:ZID</t>
  </si>
  <si>
    <t>Eric S | ZME EC â€” 08/09/2025 18:16</t>
  </si>
  <si>
    <t>Eric S | ZME EC â€” 08/09/2025 19:00</t>
  </si>
  <si>
    <t>09/2358    BNA via ALL CFR VOLUME:VOLUME 2359-0300 ZME:M03,MEM</t>
  </si>
  <si>
    <t>Eric S | ZME EC â€” 08/09/2025 19:58</t>
  </si>
  <si>
    <t>STOP BNA</t>
  </si>
  <si>
    <t>Eric S | ZME EC â€” 08/09/2025 20:46</t>
  </si>
  <si>
    <t>10/0050    BNA via SWFFT 20MIT PER ROUTE VOLUME:VOLUME 0051-0300 ZME:ZTL David E | ZTL SUP</t>
  </si>
  <si>
    <t>â€” 08/09/2025 20:51</t>
  </si>
  <si>
    <t>Eric S | ZME EC â€” 08/09/2025 20:57</t>
  </si>
  <si>
    <t>Eric S | ZME EC â€” 08/09/2025 21:27</t>
  </si>
  <si>
    <t>Michael B | VATUSA5 â€” 08/15/2025 18:56</t>
  </si>
  <si>
    <t>15/2230    SFO LTFC 30 MIT ALL OTHER STREAMS VOLUME:VOLUME 2300-0300 ZOA:ZSE,ZLC,ZLA</t>
  </si>
  <si>
    <t>15/2230    OAK,SJC LTFC 35 MIT PER STREAM VOLUME:VOLUME 2300-0300 ZOA:ZSE,ZLC,ZLA</t>
  </si>
  <si>
    <t>ANAHO, CRASY, &amp; DONNR</t>
  </si>
  <si>
    <t>15/2230    SMF via ANAHO,CRASY,DONNR 15 MIT PER FIX TYPE:JETS VOLUME:VOLUME 2300-0300 ZOA:ZLC</t>
  </si>
  <si>
    <t>CCR CFR</t>
  </si>
  <si>
    <t>ORRCA CFR</t>
  </si>
  <si>
    <t>Hayden | ZSE EC â€” 08/15/2025 18:57</t>
  </si>
  <si>
    <t>MARNR CFR</t>
  </si>
  <si>
    <t>GLASR CFR</t>
  </si>
  <si>
    <t>CHISM CFR</t>
  </si>
  <si>
    <t>HRMNS CFR</t>
  </si>
  <si>
    <t>SFO, OAK</t>
  </si>
  <si>
    <t>15/2258    SFO, OAK via ALL 5MINIT VOLUME:VOLUME 2300-0300 ZSE:SEA</t>
  </si>
  <si>
    <t>Michael B | VATUSA5 â€” 08/15/2025 18:59</t>
  </si>
  <si>
    <t>Hayden | ZSE EC â€” 08/15/2025 19:00</t>
  </si>
  <si>
    <t>Hayden | ZSE EC â€” 08/15/2025 19:57</t>
  </si>
  <si>
    <t>Simon R | ZJX C1 â€” 08/15/2025 20:30</t>
  </si>
  <si>
    <t>Simon R | ZJX C1 â€” 08/15/2025 21:00</t>
  </si>
  <si>
    <t>Hayden | ZSE EC â€” 08/15/2025 21:08</t>
  </si>
  <si>
    <t>Hayden | ZSE EC â€” 08/15/2025 21:21</t>
  </si>
  <si>
    <t>Hayden | ZSE EC â€” 08/15/2025 21:51</t>
  </si>
  <si>
    <t>Hayden | ZSE EC â€” 08/15/2025 22:03</t>
  </si>
  <si>
    <t>Aaron | ZTL I1 â€” 08/15/2025 22:23</t>
  </si>
  <si>
    <t>15/0229 SEA via ALL 10MIT VOLUME:VOLUME 0230-0300 S46:ZSE Roy P | ZMA DATM</t>
  </si>
  <si>
    <t>â€” 08/16/2025 11:39</t>
  </si>
  <si>
    <t>Daniel | ZNY EC â€” 08/16/2025 11:45</t>
  </si>
  <si>
    <t>16/1545    EWR via DYLIN 15 MIT VOLUME:VOLUME 1545-2200 N90:ZDC David E | ZTL SUP</t>
  </si>
  <si>
    <t>â€” 08/16/2025 11:51</t>
  </si>
  <si>
    <t>16/1550    MIA via ACORI 30 MIT TYPE:JET VOLUME:VOLUME 1600-2100 ZTL:ATL Carson B | ZDC EC</t>
  </si>
  <si>
    <t>â€” 08/16/2025 12:08</t>
  </si>
  <si>
    <t>16/1610    EWR via KILNS 25 MIT TYPE:JET VOLUME:VOLUME 1610-2100 ZDC:ZTL David E | ZTL SUP</t>
  </si>
  <si>
    <t>â€” 08/16/2025 12:26</t>
  </si>
  <si>
    <t>â€” 08/16/2025 12:36</t>
  </si>
  <si>
    <t>18/1740 MIA VIA ALL, CANCEL ALL TMI 1740-1930 ZMA:ZJX David E | ZTL SUP</t>
  </si>
  <si>
    <t>Simon R | ZJX C1 â€” 08/16/2025 13:42</t>
  </si>
  <si>
    <t>â€” 08/16/2025 13:43</t>
  </si>
  <si>
    <t>Simon R | ZJX C1 â€” 08/16/2025 13:43</t>
  </si>
  <si>
    <t>18/1800 MIA VIA ALL CANCEL TMI ZJX 35:ZDC David E | ZTL SUP</t>
  </si>
  <si>
    <t>STOP ZJX</t>
  </si>
  <si>
    <t>WEATHER:Thunderstorms</t>
  </si>
  <si>
    <t>â€” 08/16/2025 13:53</t>
  </si>
  <si>
    <t>Daniel | ZNY EC â€” 08/16/2025 14:12</t>
  </si>
  <si>
    <t>16/1812    EWR via DYLIN 10 MIT VOLUME:VOLUME 1815-2300 N90:ZDC David E | ZTL SUP</t>
  </si>
  <si>
    <t>â€” 08/16/2025 14:48</t>
  </si>
  <si>
    <t>Daniel | ZNY EC â€” 08/16/2025 15:27</t>
  </si>
  <si>
    <t>18/1800 MIA VIA ALL CANCEL TMI ZJX:ZTL David E | ZTL SUP</t>
  </si>
  <si>
    <t>Simon R | ZJX C1 â€” 08/16/2025 15:56</t>
  </si>
  <si>
    <t>16/2000 MIA via ALL CANCEL TMI ZTL:ATL,CLT David E | ZTL SUP</t>
  </si>
  <si>
    <t>â€” 08/16/2025 16:00</t>
  </si>
  <si>
    <t>EAST SINGLE STREAM</t>
  </si>
  <si>
    <t>â€” 08/16/2025 16:07</t>
  </si>
  <si>
    <t>Daniel | ZNY EC â€” 08/16/2025 16:38</t>
  </si>
  <si>
    <t>Daniel | ZNY EC â€” 08/16/2025 17:13</t>
  </si>
  <si>
    <t>HANNA</t>
  </si>
  <si>
    <t>Simon R | ZJX C1 â€” 08/16/2025 18:02</t>
  </si>
  <si>
    <t>Simon R | ZJX C1 â€” 08/16/2025 18:37</t>
  </si>
  <si>
    <t>Daniel | ZNY EC â€” 08/16/2025 18:37</t>
  </si>
  <si>
    <t>Simon R | ZJX C1 â€” 08/16/2025 19:36</t>
  </si>
  <si>
    <t>Simon R | ZJX C1 â€” 08/16/2025 20:57</t>
  </si>
  <si>
    <t>Simon R | ZJX C1 â€” 08/16/2025 21:51</t>
  </si>
  <si>
    <t>BOS 5 MINT</t>
  </si>
  <si>
    <t>ATL 5 MINT</t>
  </si>
  <si>
    <t>Daniel | ZNY EC â€” 08/16/2025 23:19</t>
  </si>
  <si>
    <t>Daniel | ZNY EC â€” 08/17/2025 09:37</t>
  </si>
  <si>
    <t>17/1510    EWR via DYLIN 15 MIT VOLUME:VOLUME 1510-2200 N90:ZDC Dmitriy P | ZNY S3</t>
  </si>
  <si>
    <t>Daniel | ZNY EC â€” 08/17/2025 11:10</t>
  </si>
  <si>
    <t>17/1510    EWR via DYLIN 20 MIT VOLUME:VOLUME 1510-2200 N90:ZDC Dmitriy P | ZNY S3</t>
  </si>
  <si>
    <t>â€” 08/17/2025 13:17</t>
  </si>
  <si>
    <t>â€” 08/17/2025 15:18</t>
  </si>
  <si>
    <t>Alex Y | ZNY I1 â€” 08/17/2025 15:44</t>
  </si>
  <si>
    <t>JACCC, PHIIL, &amp; GAIRY NORMAL WX:THUNDERSTORMS</t>
  </si>
  <si>
    <t>21/2314    ATL EAST PLMMR via JACCC, PHIIL/GAIRY NORMAL WX:THUNDERSTORMS 2314-0200 ZTL:ATL</t>
  </si>
  <si>
    <t>Zackaria | ZTL I1 â€” 08/21/2025 19:14</t>
  </si>
  <si>
    <t>Lauren V | ZOB C1 â€” 08/22/2025 18:39</t>
  </si>
  <si>
    <t>Zakery H | ZAU ATM â€” 08/22/2025 18:54</t>
  </si>
  <si>
    <t>Aaron | ZTL I1 â€” 08/22/2025 19:18</t>
  </si>
  <si>
    <t>Dean V | ZHU EC â€” 08/22/2025 19:35</t>
  </si>
  <si>
    <t>Jace M | ZHU C1 â€” 08/22/2025 20:55</t>
  </si>
  <si>
    <t>Wesley â€” 08/29/2025 22:22</t>
  </si>
  <si>
    <t>Timothy M | ZTL I1 â€” 09/05/2025 19:03</t>
  </si>
  <si>
    <t>OZZZI &amp; ONDRE TREAT</t>
  </si>
  <si>
    <t>OZZZI &amp; ONDRE NO MORE</t>
  </si>
  <si>
    <t>Timothy M | ZTL I1 â€” 09/05/2025 19:43</t>
  </si>
  <si>
    <t>12/2228    LAX via BURGL, REBRG 15 MIT AS ONE VOLUME:VOLUME 2300-0300 ZLA:ZOA</t>
  </si>
  <si>
    <t>Brody B | ZLA EC â€” 09/12/2025 18:28</t>
  </si>
  <si>
    <t>VNY, BUR</t>
  </si>
  <si>
    <t>REBRG &amp; RDHOT</t>
  </si>
  <si>
    <t>12/2228    VNY, BUR via REBRG, RDHOT 25 MIT PER STREAM VOLUME:VOLUME 2300-0300 ZLA:ZOA</t>
  </si>
  <si>
    <t>12/2228    LAX via GABBL, ESTWD 15 MIT VOLUME:VOLUME 2300-0300 ZLA:ZAB</t>
  </si>
  <si>
    <t>EED &amp; PHRED</t>
  </si>
  <si>
    <t>12/2228    VNY, BUR via EED, PHRED 25 MIT PER STREAM VOLUME:VOLUME 2300-0300 ZLA:ZAB</t>
  </si>
  <si>
    <t>SCT APTS</t>
  </si>
  <si>
    <t>12/2228    ALL SCT APTS EXCL:LAX, SAN, VNY, BUR via ALL 25 MIT PER STREAM VOLUME:VOLUME 2300-0300 ZLA:ZOA, ZLC, ZDV, ZAB</t>
  </si>
  <si>
    <t>Michael B | VATUSA5 â€” 09/12/2025 19:19</t>
  </si>
  <si>
    <t>BUR, VNY</t>
  </si>
  <si>
    <t>REBRG CFR</t>
  </si>
  <si>
    <t>LAX DEPS CFR</t>
  </si>
  <si>
    <t>12/2200   ALL VIA ALL 20 MIT PER AIRPORT EXCL:LAX, SAN, VNY, BUR VOLUME:VOLUME 2300-0300 ZOA:NCT</t>
  </si>
  <si>
    <t>STOKD &amp; MAKRS</t>
  </si>
  <si>
    <t>12/2200   SFO VIA STOKD,MAKRS AS ONE 15 MIT VOLUME:VOLUME 2300-0300 ZOA:ZLA</t>
  </si>
  <si>
    <t>12/2200   SFO VIA RUSME,INYOE 20 MIT PER FIX VOLUME:VOLUME 2300-0300 ZOA:ZLA,ZLC</t>
  </si>
  <si>
    <t>12/2200   OAK,SJC,SMF LTFC 20 MIT PER STREAM VOLUME:VOLUME 2300-0300 ZOA:ZSE,ZLC,ZLA</t>
  </si>
  <si>
    <t>12/2328    VNY, BUR via REBRG, RDHOT 20 MIT PER STREAM VOLUME:VOLUME 2300-0300 ZLA:ZOA</t>
  </si>
  <si>
    <t>Brody B | ZLA EC â€” 09/12/2025 19:28</t>
  </si>
  <si>
    <t>12/2328    VNY, BUR via EED, PHRED 20 MIT PER STREAM VOLUME:VOLUME 2300-0300 ZLA:ZAB</t>
  </si>
  <si>
    <t>12/2342    LAX via BURGL, REBRG 10 MIT AS ONE VOLUME:VOLUME 2300-0300 ZLA:ZOA Delay APP</t>
  </si>
  <si>
    <t>Brody B | ZLA EC â€” 09/12/2025 19:42</t>
  </si>
  <si>
    <t>â€” 09/12/2025 20:00</t>
  </si>
  <si>
    <t>BURGL &amp; REBRG AFTER SWA820</t>
  </si>
  <si>
    <t>13/0020    LAX via BURGL, REBRG AFTER SWA820 5 MIT AS ONE VOLUME:VOLUME 0020-0300 ZLA:ZOA Delay APP</t>
  </si>
  <si>
    <t>Timothy M | ZTL I1 â€” 09/12/2025 20:20</t>
  </si>
  <si>
    <t>â€” 09/12/2025 20:55</t>
  </si>
  <si>
    <t>ALL AFTER UAL1368</t>
  </si>
  <si>
    <t>Timothy M | ZTL I1 â€” 09/12/2025 20:56</t>
  </si>
  <si>
    <t>13/0107    LAX via GABBL,ESTWD 10 MIT PER ROUTE VOLUME:VOLUME 0107-0300 ZLA:ZAB Delay APP</t>
  </si>
  <si>
    <t>Timothy M | ZTL I1 â€” 09/12/2025 21:13</t>
  </si>
  <si>
    <t>â€” 09/12/2025 21:51</t>
  </si>
  <si>
    <t>2300-0300 DFW SOUTH</t>
  </si>
  <si>
    <t>Spencer M | ZFW EC â€” 09/19/2025 18:39</t>
  </si>
  <si>
    <t>TURKI &amp; MDANO</t>
  </si>
  <si>
    <t>AXXEE CFR</t>
  </si>
  <si>
    <t>STUFT &amp; CRIED</t>
  </si>
  <si>
    <t>Eric S | ZME EC â€” 09/19/2025 18:40</t>
  </si>
  <si>
    <t>Eric S | ZME EC â€” 09/19/2025 19:52</t>
  </si>
  <si>
    <t>Eric S | ZME EC â€” 09/19/2025 20:02</t>
  </si>
  <si>
    <t>Spencer M | ZFW EC â€” 09/19/2025 21:33</t>
  </si>
  <si>
    <t>Eric S | ZME EC â€” 09/19/2025 21:38</t>
  </si>
  <si>
    <t>Spencer M | ZFW EC â€” 09/19/2025 21:39</t>
  </si>
  <si>
    <t>Eric S | ZME EC â€” 09/19/2025 21:47</t>
  </si>
  <si>
    <t>Spencer M | ZFW EC â€” 09/19/2025 22:09</t>
  </si>
  <si>
    <t>AXXEE TMI</t>
  </si>
  <si>
    <t>Lucas C | ZAU I1 â€” 09/21/2025 18:02</t>
  </si>
  <si>
    <t>21/2201    ORD via ZZIPR, MYRRS 10 MIT PER ROUTE EXCL:PROPS VOLUME:VOLUME 2300-0300 ZAU:ZMP</t>
  </si>
  <si>
    <t>21/2201   MDW via BAGEL 15 MIT EXCL:PROPS VOLUME:VOLUME 2300-0300 ZAU:ZOB Patrick M | ZJX EC</t>
  </si>
  <si>
    <t>â€” 09/24/2025 18:17</t>
  </si>
  <si>
    <t>Hayden | ZSE EC â€” 09/26/2025 17:46</t>
  </si>
  <si>
    <t>Daniel | ZNY EC â€” 09/26/2025 18:00</t>
  </si>
  <si>
    <t>Arya C | ZOB I1 â€” 09/26/2025 18:10</t>
  </si>
  <si>
    <t>26/2210    EWR via ALL 35 MIT PER ROUTE VOLUME:VOLUME 2300-0300 ZOB:ZYZ Braden K | ZBW TA</t>
  </si>
  <si>
    <t>â€” 09/26/2025 18:31</t>
  </si>
  <si>
    <t>26/2235    LGA via AUDIL 30 MIT VOLUME:VOLUME 2300-0300 ZBW:ZOB Carson B | ZDC EC</t>
  </si>
  <si>
    <t>â€” 09/26/2025 18:32</t>
  </si>
  <si>
    <t>Timothy M | ZTL I1 â€” 09/26/2025 19:27</t>
  </si>
  <si>
    <t>Hayden | ZSE EC â€” 09/26/2025 19:37</t>
  </si>
  <si>
    <t>S46</t>
  </si>
  <si>
    <t>Hayden | ZSE EC â€” 09/26/2025 19:46</t>
  </si>
  <si>
    <t>Michael B | VATUSA5 â€” 09/26/2025 20:25</t>
  </si>
  <si>
    <t>Daniel | ZNY EC â€” 09/26/2025 20:32</t>
  </si>
  <si>
    <t>Daniel | ZNY EC â€” 09/26/2025 20:45</t>
  </si>
  <si>
    <t>Timothy M | ZTL I1 â€” 09/26/2025 21:04</t>
  </si>
  <si>
    <t>Timothy M | ZTL I1 â€” 09/26/2025 21:21</t>
  </si>
  <si>
    <t>Daniel | ZNY EC â€” 09/26/2025 22:42</t>
  </si>
  <si>
    <t>Daniel | ZNY EC â€” 09/26/2025 22:50</t>
  </si>
  <si>
    <t>27/0258    ZDC E/D for JFK, -Holding/0258/3 ACFT FIX:HOGGS VOLUME:VOLUME Roy P | ZMA DATM</t>
  </si>
  <si>
    <t>Daniel | ZNY EC â€” 09/26/2025 22:58</t>
  </si>
  <si>
    <t>â€” 09/27/2025 18:39</t>
  </si>
  <si>
    <t>Dean V | ZHU EC â€” 09/27/2025 20:00</t>
  </si>
  <si>
    <t>Eric S | ZME EC â€” 10/03/2025 18:48</t>
  </si>
  <si>
    <t>James D | ZKC EC â€” 10/03/2025 19:02</t>
  </si>
  <si>
    <t>Simon R | ZJX C1 â€” 10/03/2025 19:04</t>
  </si>
  <si>
    <t>Kristofer P | ZMP EC â€” 10/03/2025 20:57</t>
  </si>
  <si>
    <t>04/0112   MEM via ALL CANCEL TMI ZME:ZKC Carson B | ZDC EC</t>
  </si>
  <si>
    <t>Eric S | ZME EC â€” 10/03/2025 21:12</t>
  </si>
  <si>
    <t>â€” 10/11/2025 18:36</t>
  </si>
  <si>
    <t>Dean V | ZHU EC â€” 10/16/2025 20:08</t>
  </si>
  <si>
    <t>Blake R | ZDV EC â€” 10/17/2025 13:57</t>
  </si>
  <si>
    <t>Blake R | ZDV EC â€” 10/17/2025 18:22</t>
  </si>
  <si>
    <t>17/2220    DEN via KAMPR,LBERT 20 MIT AS ONE VOLUME:VOLUME 2300-0300 ZDV:ZLC</t>
  </si>
  <si>
    <t>17/2200    DEN via MJANE,TOFUU  20 MIT AS ONE VOLUME:VOLUME 2300-0300 ZDV:ZLC</t>
  </si>
  <si>
    <t>17/2220    DEN via SSKII, TBARR, CLASH, NIIXX 10 MIT PER STREAM VOLUME:VOLUME 2300-0300 D01:ZDV</t>
  </si>
  <si>
    <t>17/2220    DEN via LONGZ, FLATI, AALLE, LAWGR PER STREAM 15 MIT VOLUME:VOLUME 2300-0300 D01:ZDV</t>
  </si>
  <si>
    <t>GGAPP &amp; STEWW</t>
  </si>
  <si>
    <t>17/2250    LAS via GGAPP, STEWW 15 MIT AS ONE VOLUME:VOLUME 2300-0300 ZLA:ZLC</t>
  </si>
  <si>
    <t>Brody B | ZLA EC â€” 10/17/2025 18:50</t>
  </si>
  <si>
    <t>17/2250    LAS via HAHAA, ELLDA 20 MIT PER STREAM VOLUME:VOLUME 2300-0300 ZLA:ZAB</t>
  </si>
  <si>
    <t>LAX, SAN, SNA, BUR</t>
  </si>
  <si>
    <t>17/2250    LAX, SAN, SNA, BUR via ALL 20 MIT PER STREAM VOLUME:VOLUME 2300-0300 ZLA:ZOA, ZLC, ZDV, ZAB</t>
  </si>
  <si>
    <t>Blake R | ZDV EC â€” 10/17/2025 21:02</t>
  </si>
  <si>
    <t>Cameron N | ZLC ATM â€” 10/17/2025 21:10</t>
  </si>
  <si>
    <t>Cameron N | ZLC ATM â€” 10/17/2025 21:45</t>
  </si>
  <si>
    <t>MJANE, TOFUU, PORDR, &amp; BRWRY</t>
  </si>
  <si>
    <t>HALEN, KIISS, OATHE, &amp; ZIGEE</t>
  </si>
  <si>
    <t>Blake R | ZDV EC â€” 10/17/2025 21:58</t>
  </si>
  <si>
    <t>KAMPR, LBERT, MJANE, &amp; TOFUU</t>
  </si>
  <si>
    <t>Brody B | ZLA EC â€” 10/17/2025 22:15</t>
  </si>
  <si>
    <t>Blake R | ZDV EC â€” 10/17/2025 22:45</t>
  </si>
  <si>
    <t>19/0140   ORD via BONNT 20MIT VOLUME:VOLUME 0140-0240 ZAU:ZID Patrick M | ZJX EC</t>
  </si>
  <si>
    <t>Zakery H | ZAU ATM â€” 10/18/2025 21:41</t>
  </si>
  <si>
    <t>â€” 10/24/2025 17:07</t>
  </si>
  <si>
    <t>ACORI START RRTE VIA. &amp; .HONID FROGZ4 INSTEAD</t>
  </si>
  <si>
    <t>Abhi D | ZMA EC â€” 10/24/2025 17:45</t>
  </si>
  <si>
    <t>24/2300 RSW via TYNEE 15MIT  VOLUME:VOLUME 2300-0300 ZMA:ZJX Patrick M | ZJX EC</t>
  </si>
  <si>
    <t>24/2300 MCO via ALL CANCEL MIT ZJX:ZTL,ZMA,ZDC,ZHU Patrick M | ZJX EC</t>
  </si>
  <si>
    <t>â€” 10/24/2025 19:01</t>
  </si>
  <si>
    <t>â€” 10/24/2025 19:15</t>
  </si>
  <si>
    <t>24/2300   JAX     VMC      ARR:08/14   DEP:08/14    AAR(Strat):40 ADR:40 Robby | ZMA ATM</t>
  </si>
  <si>
    <t>24/0131 MIA via FROGZ 20MIT VOLUME:VOLUME 0131-0300 ZMA:ZJX Patrick M | ZJX EC</t>
  </si>
  <si>
    <t>â€” 10/24/2025 21:32</t>
  </si>
  <si>
    <t>24/0131 MIA via FROGZ 20MIT VOLUME:VOLUME 0131-0300 ZJX:ZTL Robby | ZMA ATM</t>
  </si>
  <si>
    <t>â€” 10/24/2025 21:35</t>
  </si>
  <si>
    <t>MIA RSW</t>
  </si>
  <si>
    <t>24/0221   MIA RSW via ALL CANCEL TMI ZMA:ZJX Patrick M | ZJX EC</t>
  </si>
  <si>
    <t>â€” 10/24/2025 22:23</t>
  </si>
  <si>
    <t>JAX MCO</t>
  </si>
  <si>
    <t>â€” 10/24/2025 22:24</t>
  </si>
  <si>
    <t>LENDY &amp; PUCKY</t>
  </si>
  <si>
    <t>Daniel | ZNY EC â€” 10/25/2025 18:02</t>
  </si>
  <si>
    <t>LOLLY &amp; FUUEL</t>
  </si>
  <si>
    <t>Ford | ZTL C1 â€” 10/25/2025 18:06</t>
  </si>
  <si>
    <t>JEWLR &amp; DNY</t>
  </si>
  <si>
    <t>Cameron P | ZBW EC â€” 10/25/2025 18:17</t>
  </si>
  <si>
    <t>Arya C | ZOB I1 â€” 10/25/2025 18:19</t>
  </si>
  <si>
    <t>Q64 CFR</t>
  </si>
  <si>
    <t>Ford | ZTL C1 â€” 10/25/2025 18:32</t>
  </si>
  <si>
    <t>E, D TO JFK +30, 0020, 4 ACFT</t>
  </si>
  <si>
    <t>Ford | ZTL C1 â€” 10/25/2025 20:22</t>
  </si>
  <si>
    <t>26/0021    JFK via SAGGY 40 MIT VOLUME:VOLUME 0030-0130 ZDC:ZJX Braden K | ZBW TA</t>
  </si>
  <si>
    <t>Cameron N | ZLC ATM â€” 10/25/2025 20:23</t>
  </si>
  <si>
    <t>26/0100      D/D from BOS +60/0100/9 ACFT VOLUME:VOLUME Dmitriy P | ZNY S3</t>
  </si>
  <si>
    <t>â€” 10/25/2025 21:00</t>
  </si>
  <si>
    <t>26/0102    JFK via CCC 20 MIT VOLUME:VOLUME 0102-0300 N90:ZBW Dmitriy P | ZNY S3</t>
  </si>
  <si>
    <t>â€” 10/25/2025 21:02</t>
  </si>
  <si>
    <t>â€” 10/25/2025 21:46</t>
  </si>
  <si>
    <t>26/0145    JFK via HOGGS 20 MIT VOLUME:VOLUME 0145-0300 ZNY:ZDC Reroute APP</t>
  </si>
  <si>
    <t>â€” 10/25/2025 22:04</t>
  </si>
  <si>
    <t>26/0240    Cancel all TMI ZTL:ATL,CLT Eiso W | ZOA S2</t>
  </si>
  <si>
    <t>Ford | ZTL C1 â€” 10/25/2025 22:40</t>
  </si>
  <si>
    <t>SFO, OAK, SJC</t>
  </si>
  <si>
    <t>26/2230 SFO, OAK, SJC via ALL 15 MIT PER AIRPORT TYPE:JETS VOLUME:VOLUME ZOA:ZLC,ZLA,ZSE Zhenyu M | ZOA S3</t>
  </si>
  <si>
    <t>â€” 10/26/2025 18:32</t>
  </si>
  <si>
    <t>27/0250   CANCEL ALL TMI   ZOA:ZLC,ZLA,ZSE Jonathan B | ZOB EC</t>
  </si>
  <si>
    <t>â€” 10/26/2025 22:52</t>
  </si>
  <si>
    <t>â€” 10/28/2025 18:00</t>
  </si>
  <si>
    <t>28/2200    PIT via PSB 15 MIT EXCL:PROPS VOLUME:VOLUME 2300-0300 ZOB:ZNY Patrick M | ZJX EC</t>
  </si>
  <si>
    <t>â€” 10/29/2025 17:50</t>
  </si>
  <si>
    <t>Arya C | ZOB I1 â€” 11/03/2025 14:39</t>
  </si>
  <si>
    <t>Simon R | ZJX C1 â€” 11/03/2025 16:22</t>
  </si>
  <si>
    <t>Alex Y | ZNY I1 â€” 11/03/2025 17:00</t>
  </si>
  <si>
    <t>YHZ</t>
  </si>
  <si>
    <t>Cameron P | ZBW EC â€” 11/03/2025 17:48</t>
  </si>
  <si>
    <t>Alex Y | ZNY I1 â€” 11/07/2025 18:44</t>
  </si>
  <si>
    <t>07/2346    IAD via JACCC 40 MIT TYPE:JET VOLUME:VOLUME 2332-0330 ZTL:ATL Carson B | ZDC EC</t>
  </si>
  <si>
    <t>Zackaria | ZTL I1 â€” 11/07/2025 18:46</t>
  </si>
  <si>
    <t>â€” 11/07/2025 18:51</t>
  </si>
  <si>
    <t>Alex Y | ZNY I1 â€” 11/07/2025 18:53</t>
  </si>
  <si>
    <t>07/2354 IAD via MGW 30MIT EXCL:PROPS, PKB VOLUME:VOLUME 0000-0400 ZOB:ZID</t>
  </si>
  <si>
    <t>Arya C | ZOB I1 â€” 11/07/2025 18:53</t>
  </si>
  <si>
    <t>Hayden Y | ZID ATM â€” 11/07/2025 19:05</t>
  </si>
  <si>
    <t>Alex Y | ZNY I1 â€” 11/07/2025 19:37</t>
  </si>
  <si>
    <t>08/0150    D/D from ATL +15/0148  VOLUME:VOLUME Carson B | ZDC EC</t>
  </si>
  <si>
    <t>Zackaria | ZTL I1 â€” 11/07/2025 20:50</t>
  </si>
  <si>
    <t>â€” 11/07/2025 21:43</t>
  </si>
  <si>
    <t>08/0322 CANCEL ALL TMI   ZID Carson B | ZDC EC</t>
  </si>
  <si>
    <t>Hayden Y | ZID ATM â€” 11/07/2025 22:22</t>
  </si>
  <si>
    <t>â€” 11/07/2025 22:36</t>
  </si>
  <si>
    <t>Michael B | VATUSA5 â€” 11/09/2025 18:27</t>
  </si>
  <si>
    <t>Michael B | VATUSA5 â€” 11/09/2025 20:09</t>
  </si>
  <si>
    <t>Eric S | ZME EC â€” 11/14/2025 19:19</t>
  </si>
  <si>
    <t>Eric S | ZME EC â€” 11/14/2025 19:34</t>
  </si>
  <si>
    <t>Zackaria | ZTL I1 â€” 11/14/2025 19:37</t>
  </si>
  <si>
    <t>Zackaria | ZTL I1 â€” 11/14/2025 20:31</t>
  </si>
  <si>
    <t>Eric S | ZME EC â€” 11/14/2025 20:51</t>
  </si>
  <si>
    <t>Zackaria | ZTL I1 â€” 11/14/2025 20:57</t>
  </si>
  <si>
    <t>Eric S | ZME EC â€” 11/14/2025 20:59</t>
  </si>
  <si>
    <t>Zackaria | ZTL I1 â€” 11/14/2025 21:37</t>
  </si>
  <si>
    <t>Zackaria | ZTL I1 â€” 11/14/2025 22:08</t>
  </si>
  <si>
    <t>Arya C | ZOB I1 â€” 11/15/2025 17:00</t>
  </si>
  <si>
    <t>15/2202    CLE    LVMC    ARR:24R  DEP:24L    AAR:40 ADR:30 Jonathan B | ZOB EC</t>
  </si>
  <si>
    <t>16/0000   CLE via TRYBE 15MIT EXCL:PROPS VOLUME:VOLUME 0000-0400 CLE:ZOB Jonathan B | ZOB EC</t>
  </si>
  <si>
    <t>â€” 11/15/2025 20:00</t>
  </si>
  <si>
    <t>16/0322 CANCEL ALL TMI ZOB Justin L | ZAB C3 â€” Yesterday at 18:20</t>
  </si>
  <si>
    <t>â€” 11/15/2025 22:22</t>
  </si>
  <si>
    <t>21/2325   PHX via SCOLE, HOGGZ 30 MIT PER STREAM EXCL:PROPS VOLUME:VOLUME 0030-0400 ZAB:ZLA</t>
  </si>
  <si>
    <t>21/2325   PHX via WOTRO, TENTS 30 MIT PER STREAM EXCL:PROPS VOLUME:VOLUME 0030-0400 ZAB:ZLA</t>
  </si>
  <si>
    <t>21/2325   ABQ via DATME 30 MIT EXCL:PROPS VOLUME:VOLUME 0030-0400 ZAB:ZDV Brody B | ZLA EC â€” Yesterday at 18:31</t>
  </si>
  <si>
    <t>ESTWD &amp; GABBL</t>
  </si>
  <si>
    <t>21/2332    LAX via ESTWD, GABBL 25 MIT PER STREAM 0030-0400 ZLA:ZAB</t>
  </si>
  <si>
    <t>21/2332    LAS via HAHAA, ELLDA 20 MIT PER STREAM 0030-0400 ZLA:ZAB</t>
  </si>
  <si>
    <t>EXCL:LAX, LAS, SAN</t>
  </si>
  <si>
    <t>21/2332    ALL EXCL:LAX, LAS, SAN via ALL 20 MIT PER STREAM 0030-0400 ZLA:ZOA, ZLC, ZDV, ZAB Justin L | ZAB C3 â€” Yesterday at 19:31</t>
  </si>
  <si>
    <t>22/0030   PHX via GUP 20 MIT 0030-0130 ZAB:ZDV Brody B | ZLA EC â€” Yesterday at 19:43</t>
  </si>
  <si>
    <t>22/0043   LAX via ESTWD, GABBL 15 MIT PER STREAM ZLA:ZAB Brody B | ZLA EC â€” Yesterday at 20:27</t>
  </si>
  <si>
    <t>22/0125    LAX via ESTWD, GABBL 10 MIT PER STREAM 0130-0400 ZLA:ZAB</t>
  </si>
  <si>
    <t>22/0125    ALL EXCL:LAX, LAS, SAN via ALL 10 MIT PER STREAM 0130-0400 ZLA:ZOA, ZLC, ZDV, ZAB</t>
  </si>
  <si>
    <t>22/0125    LAS via HAHAA, ELLDA CANCEL TMI 0130-0400 ZLA:ZAB Timothy M | ZTL I1 â€” Yesterday at 20:31</t>
  </si>
  <si>
    <t>22/0128   PHX via HOMRR 15 MIT AFTER DAL125   VOLUME:VOLUME   0128-0400   P50:ZAB Brody B | ZLA EC â€” Yesterday at 20:40</t>
  </si>
  <si>
    <t>22/0140    SAN via HOGGZ 15 MIT 0140-0400 ZLA:ZAB Timothy M | ZTL I1 â€” Yesterday at 20:46</t>
  </si>
  <si>
    <t>21/0150    D/D from DEN 30/0120  VOLUME:VOLUME Timothy M | ZTL I1 â€” Yesterday at 20:53</t>
  </si>
  <si>
    <t>D, D FROM SOCAL +30, 0151</t>
  </si>
  <si>
    <t>21/0151   D/D from SOCAL +30/0151   VOLUME:VOLUME Timothy M | ZTL I1 â€” Yesterday at 21:02</t>
  </si>
  <si>
    <t>21/0202   D/D from PHX +30/0202   VOLUME:VOLUME Timothy M | ZTL I1 â€” Yesterday at 21:23</t>
  </si>
  <si>
    <t>22/0225   PHX via WOTRO,TENTS 20 MIT PER FIX   VOLUME:VOLUME   0225-0400   ZAB:ZLA Timothy M | ZTL I1 â€” Yesterday at 21:39</t>
  </si>
  <si>
    <t>22/0238   PHX via SCOLE,HOGGZ 20 MIT PER FIX   VOLUME:VOLUME   0238-0400   ZAB:ZLA</t>
  </si>
  <si>
    <t>22/0239   PHX via GEELA 10 MIT  VOLUME:VOLUME   0239-0400   P50:ZAB Daniel G | ZBW I1 â€” 09:44</t>
  </si>
  <si>
    <t>22/1445   EWR via PATSS 20 MIT EXCL:NONE VOLUME:VOLUME 1500-2000 ZBW:A90,BOS</t>
  </si>
  <si>
    <t>22/1445    BOS    VMC    ARR:27+32    DEP:33L    AAR:40 ADR:40 Daniel | ZNY EC â€” 10:02</t>
  </si>
  <si>
    <t>22/1504    EWR    VMC    ARR:4R    DEP:4L    AAR:40 ADR:38 Daniel G | ZBW I1 â€” 10:17</t>
  </si>
  <si>
    <t>22/1516    BOS via AUDIL/MEMMS 30 MIT AS ONE VOLUME:VOLUME 1500-2000 ZBW:ZOB Alex Y | ZNY I1 â€” 10:24</t>
  </si>
  <si>
    <t>22/1524    TXKF    VMC    ARR:12    DEP:12    AAR:24 ADR:12 Alex Y | ZNY I1 â€” 10:36</t>
  </si>
  <si>
    <t>22/1540    TXKF via KINGG 4 MINIT EXCL:NONE VOLUME:VOLUME 1540-1700 ZWY:ZNY Daniel G | ZBW I1 â€” 10:48</t>
  </si>
  <si>
    <t>vATCSCC ADVZY 009 DCC 09/30/2023 NY METRO HOTLINE_FYI
EVENT TIME: 29/2300 - 30/0230
CONSTRAINED FACILITIES: ZNY
THE NY METRO HOTLINE IS NOW TERMINATED. 
292300 - 300230
23/09/30 02:33
Owen B | ZJX ATM
 ï¿½ 09/30/2023 18:06</t>
  </si>
  <si>
    <t>vATCSCC ADVZY 001 DCC 01/29/2022 ESCAPE COLD HOTLINE_FYI
EVENT TIME: 28/2359 - 29/0400
CONSTRAINED FACILITIES: ZMP,ZLC,ZAB
ESCAPE THE COLD HOTLINE IS NOW TERMINATED.
282359 - 290400
28/01/22 04:10
adesche ï¿½ 01/29/2022 17:22</t>
  </si>
  <si>
    <t>vATCSCC ADVZY 006 PVD/ZBW 06/28/2025 CDM GS CNX
CTL ELEMENT: PVD
ELEMENT TYPE: APT
ADL TIME: 0140Z
GS CNX PERIOD: 28/0130Z - 28/0300Z
COMMENTS: COMPLY WITH PREVIOUS MIT REQUESTS
280130 - 280300
28/06/25 01:43</t>
  </si>
  <si>
    <t>vATCSCC ADVZY 004 DCC 01/26/2025 WEST COAST HOTLINE_FYI
EVENT TIME: 25/2359 - 26/0337
CONSTRAINED FACILITIES: ZOA
THE WEST COAST HOTLINE IS NOW TERMINATED. 
252359 - 260337
25/01/26 03:36
Kevin H | ZAU EC
 ï¿½ 02/01/2025 18:43</t>
  </si>
  <si>
    <t>01/2045    BOS via JFK 30 MIT VOLUME:VOLUME 2045-2300 ZNY:ZDC</t>
  </si>
  <si>
    <t>06/2222  EWR via SLT   20MIT TYPE:JET EXCL:NONE VOLUME:VOLUME 0000-0300 ZNY:ZOB</t>
  </si>
  <si>
    <t>06/2222  EWR via CRANK 15MIT TYPE:JET EXCL:NONE VOLUME:VOLUME 0000-0300 N90:ZBW</t>
  </si>
  <si>
    <t>06/2222  EWR via DYLIN 15MIT TYPE:JET EXCL:NONE VOLUME:VOLUME 0000-0300 N90:ZDC MIT / MINIT APP</t>
  </si>
  <si>
    <t>01/2135    BOS via JFK 20MIT VOLUME:VOLUME 2135-2300 ZNY:ZBW</t>
  </si>
  <si>
    <t>vATCSCC ADVZY 001 DCC 08/02/2025 WEST COAST HOTLINE_FYI
EVENT TIME: 8/2/2025 2300 - 8/3/2025 0300
CONSTRAINED FACILITIES: ZOA/ZSE/ZLA/ZLC
THE WEST COAST HOTLINE IS BEING ACTIVATED TO ADDRESS VOLUME IN ZOA/ZSE/ZLA/ZLC. 
THE LOCATION IS THE VATUSA TEAMSPEAK, WEST COAST HOTLINE, 
(TS.VATUSA.NET), NO PIN. PARTICIPATION IS MANDATORY FOR ZOA/ZSE/ZLA/ZLC. 
AFFECTED MAJOR UNDERLYING FACILITIES ARE STRONGLY ENCOURAGED TO 
ATTEND. ALL OTHER PARTICIPANTS ARE WELCOME TO JOIN. PLEASE MESSAGE 
MICHAEL BONAGA IF YOU HAVE ISSUES OR QUESTIONS.
8/2/2025 2300 - 8/3/2025 0300
25/08/02 22:17</t>
  </si>
  <si>
    <t>vATCSCC ADVZY 008 DCC 08/03/2025 WEST COAST HOTLINE_FYI
EVENT TIME: 8/2/2025 2300 - 8/3/2025 0300
CONSTRAINED FACILITIES: ZOA/ZSE/ZLA/ZLC
THE WEST COAST HOTLINE IS NOW TERMINATED. 
8/2/2025 2300 - 8/3/2025 0300
25/08/03 03:24</t>
  </si>
  <si>
    <t>vATCSCC ADVZY 001 DCC 07/26/2025 ATLANTA HOTLINE_FYI
EVENT TIME: 7/26/2025 2200 - 7/27/2025 0300
CONSTRAINED FACILITIES: ZTL/ZDC/ZJX/ZHU/ZME/ZID
THE ATLANTA HOTLINE IS BEING ACTIVATED TO ADDRESS VOLUME IN ZTL/ZDC/ZJX/ZHU/ZME/ZID. 
THE LOCATION IS THE VATUSA TEAMSPEAK, ATLANTA HOTLINE, 
(TS.VATUSA.NET), NO PIN. PARTICIPATION IS MANDATORY FOR ZTL/ZDC/ZJX/ZHU/ZME/ZID. 
AFFECTED MAJOR UNDERLYING FACILITIES ARE STRONGLY ENCOURAGED TO 
ATTEND. ALL OTHER PARTICIPANTS ARE WELCOME TO JOIN. PLEASE MESSAGE 
TIMOTHY MAKAROV/MICHAEL BONAGA/DEAN VARSANO IF YOU HAVE ISSUES OR QUESTIONS.
7/26/2025 2200 - 7/27/2025 0300
25/07/26 21:28</t>
  </si>
  <si>
    <t>vATCSCC ADVZY 002 DCC 07/18/2025 ATLANTA HOTLINE_FYI
EVENT TIME: 7/18/2025 2300 - 7/19/2025 0300
CONSTRAINED FACILITIES: ZME/ZTL/ZHU/ZFW/ZDC/ZJX
THE ATLANTA HOTLINE IS BEING ACTIVATED TO ADDRESS VOLUME IN ZME/ZTL/ZHU/ZFW/ZDC/ZJX. 
THE LOCATION IS THE VATUSA TEAMSPEAK, TEXAS HOTLINE, 
(TS.VATUSA.NET), NO PIN. PARTICIPATION IS MANDATORY FOR ZME/ZTL/ZHU/ZFW/ZDC/ZJX. 
AFFECTED MAJOR UNDERLYING FACILITIES ARE STRONGLY ENCOURAGED TO 
ATTEND. ALL OTHER PARTICIPANTS ARE WELCOME TO JOIN. PLEASE MESSAGE 
MICHAEL BONAGA IF YOU HAVE ISSUES OR QUESTIONS.
7/18/2025 2300 - 7/19/2025 0300
25/07/18 23:02</t>
  </si>
  <si>
    <t>vATCSCC ADVZY 001 DCC 07/13/2025 WEST COAST HOTLINE_FYI
EVENT TIME: 7/12/2025 2300 - 7/13/2025 0300
CONSTRAINED FACILITIES: ZSE/ZOA/ZLA/ZLC/ZVR
THE WEST COAST HOTLINE IS NOW TERMINATED. 
7/12/2025 2300 - 7/13/2025 0300
25/07/13 00:13</t>
  </si>
  <si>
    <t>vATCSCC ADVZY 001 DCC 07/12/2025 WEST COAST HOTLINE_FYI
EVENT TIME: 7/12/2025 2300 - 7/13/2025 0300
CONSTRAINED FACILITIES: ZSE/ZOA/ZLA/ZLC/ZVR
THE WEST COAST HOTLINE IS BEING ACTIVATED TO ADDRESS VOLUME IN ZSE/ZOA/ZLA/ZLC/ZVR. 
THE LOCATION IS THE VATUSA TEAMSPEAK, TEXAS HOTLINE, 
(TS.VATUSA.NET), NO PIN. PARTICIPATION IS MANDATORY FOR ZSE/ZOA/ZLA/ZLC/ZVR. 
AFFECTED MAJOR UNDERLYING FACILITIES ARE STRONGLY ENCOURAGED TO 
ATTEND. ALL OTHER PARTICIPANTS ARE WELCOME TO JOIN. PLEASE MESSAGE 
MICHAEL BONAGA/TIM MAKAROV IF YOU HAVE ISSUES OR QUESTIONS.
7/12/2025 2300 - 7/13/2025 0300
25/07/12 22:52</t>
  </si>
  <si>
    <t>vATCSCC ADVZY 002 DCC 07/06/2025 FLORIDA HOTLINE_FYI
EVENT TIME: 7/05/2025 2300 - 7/06/2025 0300
CONSTRAINED FACILITIES: ZMA/ZJX/ZHU
THE FLORIDA HOTLINE IS NOW TERMINATED. 
7/05/2025 2300 - 7/06/2025 0300
25/07/06 01:50</t>
  </si>
  <si>
    <t>vATCSCC ADVZY 001 DCC 07/05/2025 FLORIDA HOTLINE_FYI
EVENT TIME: 7/05/2025 2300 - 7/06/2025 0300
CONSTRAINED FACILITIES: ZMA/ZJX/ZHU
THE FLORIDA HOTLINE IS BEING ACTIVATED TO ADDRESS VOLUME IN ZMA/ZJX/ZHU. 
THE LOCATION IS THE VATUSA TEAMSPEAK, TEXAS HOTLINE, 
(TS.VATUSA.NET), NO PIN. PARTICIPATION IS MANDATORY FOR ZMA/ZJX/ZHU. 
AFFECTED MAJOR UNDERLYING FACILITIES ARE STRONGLY ENCOURAGED TO 
ATTEND. ALL OTHER PARTICIPANTS ARE WELCOME TO JOIN. PLEASE MESSAGE 
MICHAEL BONAGA IF YOU HAVE ISSUES OR QUESTIONS.
7/05/2025 2300 - 7/06/2025 0300
25/07/05 22:53</t>
  </si>
  <si>
    <t>vATCSCC ADVZY 001 DCC 05/24/2025 TEXAS HOTLINE_FYI
EVENT TIME: 5/24/2025 2300 - 5/25/2025 0300
CONSTRAINED FACILITIES: ZHU/ZFW/ZAB/ZME/ZTL/ZJX
THE TEXAS HOTLINE IS BEING ACTIVATED TO ADDRESS VOLUME IN ZHU/ZFW/ZAB/ZME/ZTL/ZJX. 
THE LOCATION IS THE VATUSA TEAMSPEAK, TEXAS HOTLINE, 
(TS.VATUSA.NET), NO PIN. PARTICIPATION IS MANDATORY FOR ZHU/ZFW/ZAB/ZME/ZTL/ZJX. 
AFFECTED MAJOR UNDERLYING FACILITIES ARE STRONGLY ENCOURAGED TO 
ATTEND. ALL OTHER PARTICIPANTS ARE WELCOME TO JOIN. PLEASE MESSAGE 
MICHAEL BONAGA IF YOU HAVE ISSUES OR QUESTIONS.
5/24/2025 2300 - 5/25/2025 0300
25/05/24 23:29</t>
  </si>
  <si>
    <t>vATCSCC ADVZY 001 DCC 05/03/2025 WEST COAST HOTLINE_FYI
EVENT TIME: 5/03/2025 2300 - 5/04/2025 0300
CONSTRAINED FACILITIES: ZOA/ZLA/ZSE/ZAB/ZDV/ZLC
THE WEST COAST HOTLINE IS BEING ACTIVATED TO ADDRESS VOLUME IN ZOA/ZLA/ZSE/ZAB/ZDV/ZLC. 
THE LOCATION IS THE VATUSA TEAMSPEAK, WEST COAST HOTLINE, 
(TS.VATUSA.NET), NO PIN. PARTICIPATION IS MANDATORY FOR ZOA/ZLA/ZSE/ZAB/ZDV/ZLC. 
AFFECTED MAJOR UNDERLYING FACILITIES ARE STRONGLY ENCOURAGED TO 
ATTEND. ALL OTHER PARTICIPANTS ARE WELCOME TO JOIN. PLEASE MESSAGE 
NICK CHRISTOPHER/BRODY BAKER IF YOU HAVE ISSUES OR QUESTIONS.
5/03/2025 2300 - 5/04/2025 0300
25/05/03 22:49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</si>
</sst>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dd/hhmm"/>
  </numFmts>
  <fonts count="19" x14ac:knownFonts="1">
    <font>
      <sz val="8"/>
      <color theme="1"/>
      <name val="Courier New"/>
      <family val="2"/>
    </font>
    <font>
      <sz val="8"/>
      <color theme="1"/>
      <name val="Courier New"/>
      <family val="2"/>
    </font>
    <font>
      <sz val="18"/>
      <color theme="3"/>
      <name val="Aptos Display"/>
      <family val="2"/>
      <scheme val="major"/>
    </font>
    <font>
      <b/>
      <sz val="15"/>
      <color theme="3"/>
      <name val="Courier New"/>
      <family val="2"/>
    </font>
    <font>
      <b/>
      <sz val="13"/>
      <color theme="3"/>
      <name val="Courier New"/>
      <family val="2"/>
    </font>
    <font>
      <b/>
      <sz val="11"/>
      <color theme="3"/>
      <name val="Courier New"/>
      <family val="2"/>
    </font>
    <font>
      <sz val="8"/>
      <color rgb="FF006100"/>
      <name val="Courier New"/>
      <family val="2"/>
    </font>
    <font>
      <sz val="8"/>
      <color rgb="FF9C0006"/>
      <name val="Courier New"/>
      <family val="2"/>
    </font>
    <font>
      <sz val="8"/>
      <color rgb="FF9C5700"/>
      <name val="Courier New"/>
      <family val="2"/>
    </font>
    <font>
      <sz val="8"/>
      <color rgb="FF3F3F76"/>
      <name val="Courier New"/>
      <family val="2"/>
    </font>
    <font>
      <b/>
      <sz val="8"/>
      <color rgb="FF3F3F3F"/>
      <name val="Courier New"/>
      <family val="2"/>
    </font>
    <font>
      <b/>
      <sz val="8"/>
      <color rgb="FFFA7D00"/>
      <name val="Courier New"/>
      <family val="2"/>
    </font>
    <font>
      <sz val="8"/>
      <color rgb="FFFA7D00"/>
      <name val="Courier New"/>
      <family val="2"/>
    </font>
    <font>
      <b/>
      <sz val="8"/>
      <color theme="0"/>
      <name val="Courier New"/>
      <family val="2"/>
    </font>
    <font>
      <sz val="8"/>
      <color rgb="FFFF0000"/>
      <name val="Courier New"/>
      <family val="2"/>
    </font>
    <font>
      <i/>
      <sz val="8"/>
      <color rgb="FF7F7F7F"/>
      <name val="Courier New"/>
      <family val="2"/>
    </font>
    <font>
      <b/>
      <sz val="8"/>
      <color theme="1"/>
      <name val="Courier New"/>
      <family val="2"/>
    </font>
    <font>
      <sz val="8"/>
      <color theme="0"/>
      <name val="Courier New"/>
      <family val="2"/>
    </font>
    <font>
      <sz val="8"/>
      <name val="Courier Ne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xf numFmtId="1" fontId="0" fillId="0" borderId="0" xfId="0" applyNumberFormat="1" applyAlignment="1">
      <alignment horizontal="center" vertical="center"/>
    </xf>
    <xf numFmtId="165" fontId="0" fillId="0" borderId="0" xfId="0" applyNumberFormat="1" applyAlignment="1">
      <alignment horizontal="center" vertical="center"/>
    </xf>
    <xf numFmtId="164" fontId="0" fillId="0" borderId="0" xfId="0" applyNumberFormat="1" applyAlignment="1">
      <alignment horizontal="center" vertical="top"/>
    </xf>
    <xf numFmtId="0"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NumberForma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alignment horizontal="center" vertical="center"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indent="0" justifyLastLine="0" shrinkToFit="0" readingOrder="0"/>
    </dxf>
    <dxf>
      <numFmt numFmtId="164" formatCode="yyyy\-mm\-dd\ hh:mm"/>
      <alignment horizontal="center" vertical="top" textRotation="0" wrapText="0" indent="0" justifyLastLine="0" shrinkToFit="0" readingOrder="0"/>
    </dxf>
    <dxf>
      <alignment horizontal="left" vertical="top" textRotation="0" wrapText="1" indent="0" justifyLastLine="0" shrinkToFit="0" readingOrder="0"/>
    </dxf>
    <dxf>
      <numFmt numFmtId="164" formatCode="yyyy\-mm\-dd\ hh:mm"/>
      <alignment horizontal="center" vertical="top" textRotation="0" wrapText="0" indent="0" justifyLastLine="0" shrinkToFit="0" readingOrder="0"/>
    </dxf>
    <dxf>
      <numFmt numFmtId="164" formatCode="yyyy\-mm\-dd\ hh:mm"/>
      <alignment horizontal="center" vertical="top"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indent="0" justifyLastLine="0" shrinkToFit="0" readingOrder="0"/>
    </dxf>
    <dxf>
      <numFmt numFmtId="165" formatCode="dd/hhmm"/>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090291212111277E-2"/>
          <c:y val="0.13027748507200562"/>
          <c:w val="0.92609729554180509"/>
          <c:h val="0.44781079130124535"/>
        </c:manualLayout>
      </c:layout>
      <c:scatterChart>
        <c:scatterStyle val="lineMarker"/>
        <c:varyColors val="0"/>
        <c:ser>
          <c:idx val="0"/>
          <c:order val="0"/>
          <c:tx>
            <c:v>REC</c:v>
          </c:tx>
          <c:spPr>
            <a:ln w="25400" cap="rnd">
              <a:noFill/>
              <a:round/>
            </a:ln>
            <a:effectLst/>
          </c:spPr>
          <c:marker>
            <c:symbol val="circle"/>
            <c:size val="5"/>
            <c:spPr>
              <a:solidFill>
                <a:schemeClr val="accent1"/>
              </a:solidFill>
              <a:ln w="9525">
                <a:solidFill>
                  <a:schemeClr val="accent1"/>
                </a:solidFill>
              </a:ln>
              <a:effectLst/>
            </c:spPr>
          </c:marker>
          <c:xVal>
            <c:numRef>
              <c:f>'Master TMI Log'!$O$2:$O$5980</c:f>
              <c:numCache>
                <c:formatCode>yyyy\-mm\-dd\ hh:mm</c:formatCode>
                <c:ptCount val="5979"/>
                <c:pt idx="0">
                  <c:v>43889.921527777777</c:v>
                </c:pt>
                <c:pt idx="1">
                  <c:v>43910.870833333334</c:v>
                </c:pt>
                <c:pt idx="2">
                  <c:v>43910.934027777781</c:v>
                </c:pt>
                <c:pt idx="3">
                  <c:v>43910.927777777775</c:v>
                </c:pt>
                <c:pt idx="4">
                  <c:v>43911.000694444447</c:v>
                </c:pt>
                <c:pt idx="5">
                  <c:v>43910.599305555559</c:v>
                </c:pt>
                <c:pt idx="6">
                  <c:v>43918.740972222222</c:v>
                </c:pt>
                <c:pt idx="7">
                  <c:v>43918.928472222222</c:v>
                </c:pt>
                <c:pt idx="8">
                  <c:v>43919.042361111111</c:v>
                </c:pt>
                <c:pt idx="9">
                  <c:v>43919.021527777775</c:v>
                </c:pt>
                <c:pt idx="10">
                  <c:v>43923.929166666669</c:v>
                </c:pt>
                <c:pt idx="11">
                  <c:v>43924.986805555556</c:v>
                </c:pt>
                <c:pt idx="12">
                  <c:v>43923.941666666666</c:v>
                </c:pt>
                <c:pt idx="13">
                  <c:v>43924.709027777775</c:v>
                </c:pt>
                <c:pt idx="14">
                  <c:v>43925.078472222223</c:v>
                </c:pt>
                <c:pt idx="15">
                  <c:v>43925.059027777781</c:v>
                </c:pt>
                <c:pt idx="16">
                  <c:v>43925.072916666664</c:v>
                </c:pt>
                <c:pt idx="17">
                  <c:v>43925.147916666669</c:v>
                </c:pt>
                <c:pt idx="18">
                  <c:v>43925.649305555555</c:v>
                </c:pt>
                <c:pt idx="19">
                  <c:v>43925.693055555559</c:v>
                </c:pt>
                <c:pt idx="20">
                  <c:v>43924.996527777781</c:v>
                </c:pt>
                <c:pt idx="21">
                  <c:v>43925.724305555559</c:v>
                </c:pt>
                <c:pt idx="22">
                  <c:v>43925.006249999999</c:v>
                </c:pt>
                <c:pt idx="23">
                  <c:v>43924.655555555553</c:v>
                </c:pt>
                <c:pt idx="24">
                  <c:v>43925.731249999997</c:v>
                </c:pt>
                <c:pt idx="25">
                  <c:v>43925.747916666667</c:v>
                </c:pt>
                <c:pt idx="26">
                  <c:v>43925.747916666667</c:v>
                </c:pt>
                <c:pt idx="27">
                  <c:v>43924.996527777781</c:v>
                </c:pt>
                <c:pt idx="28">
                  <c:v>43923.947222222225</c:v>
                </c:pt>
                <c:pt idx="29">
                  <c:v>43925.802083333336</c:v>
                </c:pt>
                <c:pt idx="30">
                  <c:v>43925.859027777777</c:v>
                </c:pt>
                <c:pt idx="31">
                  <c:v>43925.95</c:v>
                </c:pt>
                <c:pt idx="32">
                  <c:v>43931.019444444442</c:v>
                </c:pt>
                <c:pt idx="33">
                  <c:v>43931.75</c:v>
                </c:pt>
                <c:pt idx="34">
                  <c:v>43931.75</c:v>
                </c:pt>
                <c:pt idx="35">
                  <c:v>43931.025694444441</c:v>
                </c:pt>
                <c:pt idx="36">
                  <c:v>43931.965277777781</c:v>
                </c:pt>
                <c:pt idx="37">
                  <c:v>43932.021527777775</c:v>
                </c:pt>
                <c:pt idx="38">
                  <c:v>43932.051388888889</c:v>
                </c:pt>
                <c:pt idx="39">
                  <c:v>43932.021527777775</c:v>
                </c:pt>
                <c:pt idx="40">
                  <c:v>43932.755555555559</c:v>
                </c:pt>
                <c:pt idx="41">
                  <c:v>43932.755555555559</c:v>
                </c:pt>
                <c:pt idx="42">
                  <c:v>43938.917361111111</c:v>
                </c:pt>
                <c:pt idx="43">
                  <c:v>43938.965277777781</c:v>
                </c:pt>
                <c:pt idx="44">
                  <c:v>43938.993055555555</c:v>
                </c:pt>
                <c:pt idx="45">
                  <c:v>43938.988888888889</c:v>
                </c:pt>
                <c:pt idx="46">
                  <c:v>43938.992361111108</c:v>
                </c:pt>
                <c:pt idx="47">
                  <c:v>43939</c:v>
                </c:pt>
                <c:pt idx="48">
                  <c:v>43939.008333333331</c:v>
                </c:pt>
                <c:pt idx="49">
                  <c:v>43939.027083333334</c:v>
                </c:pt>
                <c:pt idx="50">
                  <c:v>43939.027777777781</c:v>
                </c:pt>
                <c:pt idx="51">
                  <c:v>43939.029861111114</c:v>
                </c:pt>
                <c:pt idx="52">
                  <c:v>43939.089583333334</c:v>
                </c:pt>
                <c:pt idx="53">
                  <c:v>43939.041666666664</c:v>
                </c:pt>
                <c:pt idx="54">
                  <c:v>43939.120138888888</c:v>
                </c:pt>
                <c:pt idx="55">
                  <c:v>43939.92083333333</c:v>
                </c:pt>
                <c:pt idx="56">
                  <c:v>43939.810416666667</c:v>
                </c:pt>
                <c:pt idx="57">
                  <c:v>43939.963194444441</c:v>
                </c:pt>
                <c:pt idx="58">
                  <c:v>43939.968055555553</c:v>
                </c:pt>
                <c:pt idx="59">
                  <c:v>43939.972916666666</c:v>
                </c:pt>
                <c:pt idx="60">
                  <c:v>43939.980555555558</c:v>
                </c:pt>
                <c:pt idx="61">
                  <c:v>43939.984722222223</c:v>
                </c:pt>
                <c:pt idx="62">
                  <c:v>43939.993055555555</c:v>
                </c:pt>
                <c:pt idx="63">
                  <c:v>43939.992361111108</c:v>
                </c:pt>
                <c:pt idx="64">
                  <c:v>43940.013194444444</c:v>
                </c:pt>
                <c:pt idx="65">
                  <c:v>43939.996527777781</c:v>
                </c:pt>
                <c:pt idx="66">
                  <c:v>43945.902777777781</c:v>
                </c:pt>
                <c:pt idx="67">
                  <c:v>43945.961805555555</c:v>
                </c:pt>
                <c:pt idx="68">
                  <c:v>43945.961805555555</c:v>
                </c:pt>
                <c:pt idx="69">
                  <c:v>43945.961805555555</c:v>
                </c:pt>
                <c:pt idx="70">
                  <c:v>43945.961805555555</c:v>
                </c:pt>
                <c:pt idx="71">
                  <c:v>43945.961805555555</c:v>
                </c:pt>
                <c:pt idx="72">
                  <c:v>43945.961805555555</c:v>
                </c:pt>
                <c:pt idx="73">
                  <c:v>43945.961805555555</c:v>
                </c:pt>
                <c:pt idx="74">
                  <c:v>43945.961805555555</c:v>
                </c:pt>
                <c:pt idx="75">
                  <c:v>43945.961805555555</c:v>
                </c:pt>
                <c:pt idx="76">
                  <c:v>43945.961805555555</c:v>
                </c:pt>
                <c:pt idx="77">
                  <c:v>43945.961805555555</c:v>
                </c:pt>
                <c:pt idx="78">
                  <c:v>43945.961805555555</c:v>
                </c:pt>
                <c:pt idx="79">
                  <c:v>43945.961805555555</c:v>
                </c:pt>
                <c:pt idx="80">
                  <c:v>43945.96597222222</c:v>
                </c:pt>
                <c:pt idx="81">
                  <c:v>43945.96597222222</c:v>
                </c:pt>
                <c:pt idx="82">
                  <c:v>43945.96597222222</c:v>
                </c:pt>
                <c:pt idx="83">
                  <c:v>43945.967361111114</c:v>
                </c:pt>
                <c:pt idx="84">
                  <c:v>43945.96875</c:v>
                </c:pt>
                <c:pt idx="85">
                  <c:v>43945.96875</c:v>
                </c:pt>
                <c:pt idx="86">
                  <c:v>43945.96875</c:v>
                </c:pt>
                <c:pt idx="87">
                  <c:v>43945.970138888886</c:v>
                </c:pt>
                <c:pt idx="88">
                  <c:v>43945.970138888886</c:v>
                </c:pt>
                <c:pt idx="89">
                  <c:v>43945.970138888886</c:v>
                </c:pt>
                <c:pt idx="90">
                  <c:v>43945.970138888886</c:v>
                </c:pt>
                <c:pt idx="91">
                  <c:v>43945.970138888886</c:v>
                </c:pt>
                <c:pt idx="92">
                  <c:v>43945.970138888886</c:v>
                </c:pt>
                <c:pt idx="93">
                  <c:v>43945.972916666666</c:v>
                </c:pt>
                <c:pt idx="94">
                  <c:v>43945.976388888892</c:v>
                </c:pt>
                <c:pt idx="95">
                  <c:v>43946</c:v>
                </c:pt>
                <c:pt idx="96">
                  <c:v>43946</c:v>
                </c:pt>
                <c:pt idx="97">
                  <c:v>43946.000694444447</c:v>
                </c:pt>
                <c:pt idx="98">
                  <c:v>43946.001388888886</c:v>
                </c:pt>
                <c:pt idx="99">
                  <c:v>43946.001388888886</c:v>
                </c:pt>
                <c:pt idx="100">
                  <c:v>43946.00277777778</c:v>
                </c:pt>
                <c:pt idx="101">
                  <c:v>43946.015972222223</c:v>
                </c:pt>
                <c:pt idx="102">
                  <c:v>43946.024305555555</c:v>
                </c:pt>
                <c:pt idx="103">
                  <c:v>43946.024305555555</c:v>
                </c:pt>
                <c:pt idx="104">
                  <c:v>43946.036111111112</c:v>
                </c:pt>
                <c:pt idx="105">
                  <c:v>43946.040277777778</c:v>
                </c:pt>
                <c:pt idx="106">
                  <c:v>43946.051388888889</c:v>
                </c:pt>
                <c:pt idx="107">
                  <c:v>43946.052083333336</c:v>
                </c:pt>
                <c:pt idx="108">
                  <c:v>43946.060416666667</c:v>
                </c:pt>
                <c:pt idx="109">
                  <c:v>43946.059027777781</c:v>
                </c:pt>
                <c:pt idx="110">
                  <c:v>43946.063888888886</c:v>
                </c:pt>
                <c:pt idx="111">
                  <c:v>43946.070138888892</c:v>
                </c:pt>
                <c:pt idx="112">
                  <c:v>43946.070833333331</c:v>
                </c:pt>
                <c:pt idx="113">
                  <c:v>43946.074305555558</c:v>
                </c:pt>
                <c:pt idx="114">
                  <c:v>43946.078472222223</c:v>
                </c:pt>
                <c:pt idx="115">
                  <c:v>43945.643750000003</c:v>
                </c:pt>
                <c:pt idx="116">
                  <c:v>43953.94027777778</c:v>
                </c:pt>
                <c:pt idx="117">
                  <c:v>43953.986805555556</c:v>
                </c:pt>
                <c:pt idx="118">
                  <c:v>43966.751388888886</c:v>
                </c:pt>
                <c:pt idx="119">
                  <c:v>43967.250694444447</c:v>
                </c:pt>
                <c:pt idx="120">
                  <c:v>43967.697222222225</c:v>
                </c:pt>
                <c:pt idx="121">
                  <c:v>43967.697222222225</c:v>
                </c:pt>
                <c:pt idx="122">
                  <c:v>43967.697222222225</c:v>
                </c:pt>
                <c:pt idx="123">
                  <c:v>43967.690972222219</c:v>
                </c:pt>
                <c:pt idx="124">
                  <c:v>43967.690972222219</c:v>
                </c:pt>
                <c:pt idx="125">
                  <c:v>43967.690972222219</c:v>
                </c:pt>
                <c:pt idx="126">
                  <c:v>43967.690972222219</c:v>
                </c:pt>
                <c:pt idx="127">
                  <c:v>43973.986111111109</c:v>
                </c:pt>
                <c:pt idx="128">
                  <c:v>43973.986111111109</c:v>
                </c:pt>
                <c:pt idx="129">
                  <c:v>43973.986111111109</c:v>
                </c:pt>
                <c:pt idx="130">
                  <c:v>43973.986111111109</c:v>
                </c:pt>
                <c:pt idx="131">
                  <c:v>43973.990972222222</c:v>
                </c:pt>
                <c:pt idx="132">
                  <c:v>43973.991666666669</c:v>
                </c:pt>
                <c:pt idx="133">
                  <c:v>43973.991666666669</c:v>
                </c:pt>
                <c:pt idx="134">
                  <c:v>43974.03125</c:v>
                </c:pt>
                <c:pt idx="135">
                  <c:v>43974.03125</c:v>
                </c:pt>
                <c:pt idx="136">
                  <c:v>43973.986805555556</c:v>
                </c:pt>
                <c:pt idx="137">
                  <c:v>43973.986805555556</c:v>
                </c:pt>
                <c:pt idx="138">
                  <c:v>43980.961805555555</c:v>
                </c:pt>
                <c:pt idx="139">
                  <c:v>43980.973611111112</c:v>
                </c:pt>
                <c:pt idx="140">
                  <c:v>43980.974999999999</c:v>
                </c:pt>
                <c:pt idx="141">
                  <c:v>43980.980555555558</c:v>
                </c:pt>
                <c:pt idx="142">
                  <c:v>43980.990972222222</c:v>
                </c:pt>
                <c:pt idx="143">
                  <c:v>43980.993750000001</c:v>
                </c:pt>
                <c:pt idx="144">
                  <c:v>43981.009722222225</c:v>
                </c:pt>
                <c:pt idx="145">
                  <c:v>43981.011111111111</c:v>
                </c:pt>
                <c:pt idx="146">
                  <c:v>43981.013194444444</c:v>
                </c:pt>
                <c:pt idx="147">
                  <c:v>43987.775694444441</c:v>
                </c:pt>
                <c:pt idx="148">
                  <c:v>43987.775694444441</c:v>
                </c:pt>
                <c:pt idx="149">
                  <c:v>43987.909722222219</c:v>
                </c:pt>
                <c:pt idx="150">
                  <c:v>43994.925000000003</c:v>
                </c:pt>
                <c:pt idx="151">
                  <c:v>43994.918749999997</c:v>
                </c:pt>
                <c:pt idx="152">
                  <c:v>43994.956944444442</c:v>
                </c:pt>
                <c:pt idx="153">
                  <c:v>43994.97152777778</c:v>
                </c:pt>
                <c:pt idx="154">
                  <c:v>43994.97152777778</c:v>
                </c:pt>
                <c:pt idx="155">
                  <c:v>43994.97152777778</c:v>
                </c:pt>
                <c:pt idx="156">
                  <c:v>43994.97152777778</c:v>
                </c:pt>
                <c:pt idx="157">
                  <c:v>43994.97152777778</c:v>
                </c:pt>
                <c:pt idx="158">
                  <c:v>43994.97152777778</c:v>
                </c:pt>
                <c:pt idx="159">
                  <c:v>43994.97152777778</c:v>
                </c:pt>
                <c:pt idx="160">
                  <c:v>43994.977083333331</c:v>
                </c:pt>
                <c:pt idx="161">
                  <c:v>44002.738888888889</c:v>
                </c:pt>
                <c:pt idx="162">
                  <c:v>44001.942361111112</c:v>
                </c:pt>
                <c:pt idx="163">
                  <c:v>44002.709027777775</c:v>
                </c:pt>
                <c:pt idx="164">
                  <c:v>44009.040972222225</c:v>
                </c:pt>
                <c:pt idx="165">
                  <c:v>44010.615972222222</c:v>
                </c:pt>
                <c:pt idx="166">
                  <c:v>44009.945138888892</c:v>
                </c:pt>
                <c:pt idx="167">
                  <c:v>44009.935416666667</c:v>
                </c:pt>
                <c:pt idx="168">
                  <c:v>44009.955555555556</c:v>
                </c:pt>
                <c:pt idx="169">
                  <c:v>44010.958333333336</c:v>
                </c:pt>
                <c:pt idx="170">
                  <c:v>44011.09375</c:v>
                </c:pt>
                <c:pt idx="171">
                  <c:v>44009.970138888886</c:v>
                </c:pt>
                <c:pt idx="172">
                  <c:v>44009.98333333333</c:v>
                </c:pt>
                <c:pt idx="173">
                  <c:v>44009.987500000003</c:v>
                </c:pt>
                <c:pt idx="174">
                  <c:v>44009.987500000003</c:v>
                </c:pt>
                <c:pt idx="175">
                  <c:v>44009.993055555555</c:v>
                </c:pt>
                <c:pt idx="176">
                  <c:v>44009.993750000001</c:v>
                </c:pt>
                <c:pt idx="177">
                  <c:v>44010.043055555558</c:v>
                </c:pt>
                <c:pt idx="178">
                  <c:v>44010.043055555558</c:v>
                </c:pt>
                <c:pt idx="179">
                  <c:v>44010.043055555558</c:v>
                </c:pt>
                <c:pt idx="180">
                  <c:v>44010.043055555558</c:v>
                </c:pt>
                <c:pt idx="181">
                  <c:v>44010.043749999997</c:v>
                </c:pt>
                <c:pt idx="182">
                  <c:v>44010.056250000001</c:v>
                </c:pt>
                <c:pt idx="183">
                  <c:v>44016.07916666667</c:v>
                </c:pt>
                <c:pt idx="184">
                  <c:v>44015.612500000003</c:v>
                </c:pt>
                <c:pt idx="185">
                  <c:v>44015.663888888892</c:v>
                </c:pt>
                <c:pt idx="186">
                  <c:v>44015.663888888892</c:v>
                </c:pt>
                <c:pt idx="187">
                  <c:v>44015.958333333336</c:v>
                </c:pt>
                <c:pt idx="188">
                  <c:v>44015.997916666667</c:v>
                </c:pt>
                <c:pt idx="189">
                  <c:v>44015.973611111112</c:v>
                </c:pt>
                <c:pt idx="190">
                  <c:v>44015.984722222223</c:v>
                </c:pt>
                <c:pt idx="191">
                  <c:v>44015.984722222223</c:v>
                </c:pt>
                <c:pt idx="192">
                  <c:v>44016.049305555556</c:v>
                </c:pt>
                <c:pt idx="193">
                  <c:v>44016.051388888889</c:v>
                </c:pt>
                <c:pt idx="194">
                  <c:v>44016.072916666664</c:v>
                </c:pt>
                <c:pt idx="195">
                  <c:v>44015.665972222225</c:v>
                </c:pt>
                <c:pt idx="196">
                  <c:v>44015.945833333331</c:v>
                </c:pt>
                <c:pt idx="197">
                  <c:v>44022.953472222223</c:v>
                </c:pt>
                <c:pt idx="198">
                  <c:v>44022.647916666669</c:v>
                </c:pt>
                <c:pt idx="199">
                  <c:v>44029.966666666667</c:v>
                </c:pt>
                <c:pt idx="200">
                  <c:v>44036.919444444444</c:v>
                </c:pt>
                <c:pt idx="201">
                  <c:v>44036.919444444444</c:v>
                </c:pt>
                <c:pt idx="202">
                  <c:v>44036.919444444444</c:v>
                </c:pt>
                <c:pt idx="203">
                  <c:v>44036.919444444444</c:v>
                </c:pt>
                <c:pt idx="204">
                  <c:v>44036.923611111109</c:v>
                </c:pt>
                <c:pt idx="205">
                  <c:v>44036.923611111109</c:v>
                </c:pt>
                <c:pt idx="206">
                  <c:v>44036.919444444444</c:v>
                </c:pt>
                <c:pt idx="207">
                  <c:v>44036.923611111109</c:v>
                </c:pt>
                <c:pt idx="208">
                  <c:v>44036.977083333331</c:v>
                </c:pt>
                <c:pt idx="209">
                  <c:v>44038.818055555559</c:v>
                </c:pt>
                <c:pt idx="210">
                  <c:v>44044.572222222225</c:v>
                </c:pt>
                <c:pt idx="211">
                  <c:v>44073.805555555555</c:v>
                </c:pt>
                <c:pt idx="212">
                  <c:v>44078.956250000003</c:v>
                </c:pt>
                <c:pt idx="213">
                  <c:v>44078.888888888891</c:v>
                </c:pt>
                <c:pt idx="214">
                  <c:v>44078.888888888891</c:v>
                </c:pt>
                <c:pt idx="215">
                  <c:v>44078.890277777777</c:v>
                </c:pt>
                <c:pt idx="216">
                  <c:v>44078.890972222223</c:v>
                </c:pt>
                <c:pt idx="217">
                  <c:v>44079.006944444445</c:v>
                </c:pt>
                <c:pt idx="218">
                  <c:v>44079.01458333333</c:v>
                </c:pt>
                <c:pt idx="219">
                  <c:v>44085.552777777775</c:v>
                </c:pt>
                <c:pt idx="220">
                  <c:v>44088.681944444441</c:v>
                </c:pt>
                <c:pt idx="221">
                  <c:v>44091.586111111108</c:v>
                </c:pt>
                <c:pt idx="222">
                  <c:v>44092.728472222225</c:v>
                </c:pt>
                <c:pt idx="223">
                  <c:v>44092.919444444444</c:v>
                </c:pt>
                <c:pt idx="224">
                  <c:v>44092.932638888888</c:v>
                </c:pt>
                <c:pt idx="225">
                  <c:v>44092.753472222219</c:v>
                </c:pt>
                <c:pt idx="226">
                  <c:v>44093.020138888889</c:v>
                </c:pt>
                <c:pt idx="227">
                  <c:v>44093.106944444444</c:v>
                </c:pt>
                <c:pt idx="228">
                  <c:v>44098.588194444441</c:v>
                </c:pt>
                <c:pt idx="229">
                  <c:v>44100.924305555556</c:v>
                </c:pt>
                <c:pt idx="230">
                  <c:v>44100.919444444444</c:v>
                </c:pt>
                <c:pt idx="231">
                  <c:v>44101.002083333333</c:v>
                </c:pt>
                <c:pt idx="232">
                  <c:v>44101.019444444442</c:v>
                </c:pt>
                <c:pt idx="233">
                  <c:v>44101.063194444447</c:v>
                </c:pt>
                <c:pt idx="234">
                  <c:v>44101.106944444444</c:v>
                </c:pt>
                <c:pt idx="235">
                  <c:v>44105.868750000001</c:v>
                </c:pt>
                <c:pt idx="236">
                  <c:v>44106.65902777778</c:v>
                </c:pt>
                <c:pt idx="237">
                  <c:v>44106.497916666667</c:v>
                </c:pt>
                <c:pt idx="238">
                  <c:v>44106.945833333331</c:v>
                </c:pt>
                <c:pt idx="239">
                  <c:v>44107.019444444442</c:v>
                </c:pt>
                <c:pt idx="240">
                  <c:v>44107.023611111108</c:v>
                </c:pt>
                <c:pt idx="241">
                  <c:v>44107.116666666669</c:v>
                </c:pt>
                <c:pt idx="242">
                  <c:v>44107.943055555559</c:v>
                </c:pt>
                <c:pt idx="243">
                  <c:v>44107.907638888886</c:v>
                </c:pt>
                <c:pt idx="244">
                  <c:v>44107.977083333331</c:v>
                </c:pt>
                <c:pt idx="245">
                  <c:v>44107.994444444441</c:v>
                </c:pt>
                <c:pt idx="246">
                  <c:v>44108.080555555556</c:v>
                </c:pt>
                <c:pt idx="247">
                  <c:v>44113.977083333331</c:v>
                </c:pt>
                <c:pt idx="248">
                  <c:v>44113.974305555559</c:v>
                </c:pt>
                <c:pt idx="249">
                  <c:v>44114.027777777781</c:v>
                </c:pt>
                <c:pt idx="250">
                  <c:v>44114.041666666664</c:v>
                </c:pt>
                <c:pt idx="251">
                  <c:v>44114.040277777778</c:v>
                </c:pt>
                <c:pt idx="252">
                  <c:v>44114.05</c:v>
                </c:pt>
                <c:pt idx="253">
                  <c:v>44114.082638888889</c:v>
                </c:pt>
                <c:pt idx="254">
                  <c:v>44113.061111111114</c:v>
                </c:pt>
                <c:pt idx="255">
                  <c:v>44120.98541666667</c:v>
                </c:pt>
                <c:pt idx="256">
                  <c:v>44121.056944444441</c:v>
                </c:pt>
                <c:pt idx="257">
                  <c:v>44121.060416666667</c:v>
                </c:pt>
                <c:pt idx="258">
                  <c:v>44127.956944444442</c:v>
                </c:pt>
                <c:pt idx="259">
                  <c:v>44127.962500000001</c:v>
                </c:pt>
                <c:pt idx="260">
                  <c:v>44127.962500000001</c:v>
                </c:pt>
                <c:pt idx="261">
                  <c:v>44127.962500000001</c:v>
                </c:pt>
                <c:pt idx="262">
                  <c:v>44127.962500000001</c:v>
                </c:pt>
                <c:pt idx="263">
                  <c:v>44127.962500000001</c:v>
                </c:pt>
                <c:pt idx="264">
                  <c:v>44127.962500000001</c:v>
                </c:pt>
                <c:pt idx="265">
                  <c:v>44127.962500000001</c:v>
                </c:pt>
                <c:pt idx="266">
                  <c:v>44127.962500000001</c:v>
                </c:pt>
                <c:pt idx="267">
                  <c:v>44127.962500000001</c:v>
                </c:pt>
                <c:pt idx="268">
                  <c:v>44127.963194444441</c:v>
                </c:pt>
                <c:pt idx="269">
                  <c:v>44142.147916666669</c:v>
                </c:pt>
                <c:pt idx="270">
                  <c:v>44141.993750000001</c:v>
                </c:pt>
                <c:pt idx="271">
                  <c:v>44142.011111111111</c:v>
                </c:pt>
                <c:pt idx="272">
                  <c:v>44148.774305555555</c:v>
                </c:pt>
                <c:pt idx="273">
                  <c:v>44149.442361111112</c:v>
                </c:pt>
                <c:pt idx="274">
                  <c:v>44149.675694444442</c:v>
                </c:pt>
                <c:pt idx="275">
                  <c:v>44149.463194444441</c:v>
                </c:pt>
                <c:pt idx="276">
                  <c:v>44149.463194444441</c:v>
                </c:pt>
                <c:pt idx="277">
                  <c:v>44149.475694444445</c:v>
                </c:pt>
                <c:pt idx="278">
                  <c:v>44149.654861111114</c:v>
                </c:pt>
                <c:pt idx="279">
                  <c:v>44155.73541666667</c:v>
                </c:pt>
                <c:pt idx="280">
                  <c:v>44155.95416666667</c:v>
                </c:pt>
                <c:pt idx="281">
                  <c:v>44155.829861111109</c:v>
                </c:pt>
                <c:pt idx="282">
                  <c:v>44155.836111111108</c:v>
                </c:pt>
                <c:pt idx="283">
                  <c:v>44156.065972222219</c:v>
                </c:pt>
                <c:pt idx="284">
                  <c:v>44156.160416666666</c:v>
                </c:pt>
                <c:pt idx="285">
                  <c:v>44169.714583333334</c:v>
                </c:pt>
                <c:pt idx="286">
                  <c:v>44168.825694444444</c:v>
                </c:pt>
                <c:pt idx="287">
                  <c:v>44169.98541666667</c:v>
                </c:pt>
                <c:pt idx="288">
                  <c:v>44170.186805555553</c:v>
                </c:pt>
                <c:pt idx="289">
                  <c:v>44169.98541666667</c:v>
                </c:pt>
                <c:pt idx="290">
                  <c:v>44169.98541666667</c:v>
                </c:pt>
                <c:pt idx="291">
                  <c:v>44170.100694444445</c:v>
                </c:pt>
                <c:pt idx="292">
                  <c:v>44170.100694444445</c:v>
                </c:pt>
                <c:pt idx="293">
                  <c:v>44176.694444444445</c:v>
                </c:pt>
                <c:pt idx="294">
                  <c:v>44176.977777777778</c:v>
                </c:pt>
                <c:pt idx="295">
                  <c:v>44177.145138888889</c:v>
                </c:pt>
                <c:pt idx="296">
                  <c:v>44176.977777777778</c:v>
                </c:pt>
                <c:pt idx="297">
                  <c:v>44176.713888888888</c:v>
                </c:pt>
                <c:pt idx="298">
                  <c:v>44176.720833333333</c:v>
                </c:pt>
                <c:pt idx="299">
                  <c:v>44175.113194444442</c:v>
                </c:pt>
                <c:pt idx="300">
                  <c:v>44176.704861111109</c:v>
                </c:pt>
                <c:pt idx="301">
                  <c:v>44177.01458333333</c:v>
                </c:pt>
                <c:pt idx="302">
                  <c:v>44177.041666666664</c:v>
                </c:pt>
                <c:pt idx="303">
                  <c:v>44183.870138888888</c:v>
                </c:pt>
                <c:pt idx="304">
                  <c:v>44183.870138888888</c:v>
                </c:pt>
                <c:pt idx="305">
                  <c:v>44184.125</c:v>
                </c:pt>
                <c:pt idx="306">
                  <c:v>44172.109722222223</c:v>
                </c:pt>
                <c:pt idx="307">
                  <c:v>44184.697222222225</c:v>
                </c:pt>
                <c:pt idx="308">
                  <c:v>44185.165972222225</c:v>
                </c:pt>
                <c:pt idx="309">
                  <c:v>44184.956944444442</c:v>
                </c:pt>
                <c:pt idx="310">
                  <c:v>44184.70416666667</c:v>
                </c:pt>
                <c:pt idx="311">
                  <c:v>44184.70416666667</c:v>
                </c:pt>
                <c:pt idx="312">
                  <c:v>44185.056250000001</c:v>
                </c:pt>
                <c:pt idx="313">
                  <c:v>44185.037499999999</c:v>
                </c:pt>
                <c:pt idx="314">
                  <c:v>44197.689583333333</c:v>
                </c:pt>
                <c:pt idx="315">
                  <c:v>44197.706944444442</c:v>
                </c:pt>
                <c:pt idx="316">
                  <c:v>44198.24722222222</c:v>
                </c:pt>
                <c:pt idx="317">
                  <c:v>44198.046527777777</c:v>
                </c:pt>
                <c:pt idx="318">
                  <c:v>44199.068055555559</c:v>
                </c:pt>
                <c:pt idx="319">
                  <c:v>44204.703472222223</c:v>
                </c:pt>
                <c:pt idx="320">
                  <c:v>44204.984722222223</c:v>
                </c:pt>
                <c:pt idx="321">
                  <c:v>44204.678472222222</c:v>
                </c:pt>
                <c:pt idx="322">
                  <c:v>44205.195138888892</c:v>
                </c:pt>
                <c:pt idx="323">
                  <c:v>44206.979166666664</c:v>
                </c:pt>
                <c:pt idx="324">
                  <c:v>44207.171527777777</c:v>
                </c:pt>
                <c:pt idx="325">
                  <c:v>44211.728472222225</c:v>
                </c:pt>
                <c:pt idx="326">
                  <c:v>44211.974305555559</c:v>
                </c:pt>
                <c:pt idx="327">
                  <c:v>44212.17083333333</c:v>
                </c:pt>
                <c:pt idx="328">
                  <c:v>44212.120833333334</c:v>
                </c:pt>
                <c:pt idx="329">
                  <c:v>44212.927083333336</c:v>
                </c:pt>
                <c:pt idx="330">
                  <c:v>44213.659722222219</c:v>
                </c:pt>
                <c:pt idx="331">
                  <c:v>44213.852083333331</c:v>
                </c:pt>
                <c:pt idx="332">
                  <c:v>44214.043749999997</c:v>
                </c:pt>
                <c:pt idx="333">
                  <c:v>44213.864583333336</c:v>
                </c:pt>
                <c:pt idx="334">
                  <c:v>44213.868055555555</c:v>
                </c:pt>
                <c:pt idx="335">
                  <c:v>44213.895833333336</c:v>
                </c:pt>
                <c:pt idx="336">
                  <c:v>44213.902083333334</c:v>
                </c:pt>
                <c:pt idx="337">
                  <c:v>44213.895833333336</c:v>
                </c:pt>
                <c:pt idx="338">
                  <c:v>44213.894444444442</c:v>
                </c:pt>
                <c:pt idx="339">
                  <c:v>44213.894444444442</c:v>
                </c:pt>
                <c:pt idx="340">
                  <c:v>44213.894444444442</c:v>
                </c:pt>
                <c:pt idx="341">
                  <c:v>44213.894444444442</c:v>
                </c:pt>
                <c:pt idx="342">
                  <c:v>44213.915277777778</c:v>
                </c:pt>
                <c:pt idx="343">
                  <c:v>44213.927083333336</c:v>
                </c:pt>
                <c:pt idx="344">
                  <c:v>44213.929166666669</c:v>
                </c:pt>
                <c:pt idx="345">
                  <c:v>44213.929861111108</c:v>
                </c:pt>
                <c:pt idx="346">
                  <c:v>44213.938194444447</c:v>
                </c:pt>
                <c:pt idx="347">
                  <c:v>44213.950694444444</c:v>
                </c:pt>
                <c:pt idx="348">
                  <c:v>44213.152083333334</c:v>
                </c:pt>
                <c:pt idx="349">
                  <c:v>44214.010416666664</c:v>
                </c:pt>
                <c:pt idx="350">
                  <c:v>44214.078472222223</c:v>
                </c:pt>
                <c:pt idx="351">
                  <c:v>44218.722222222219</c:v>
                </c:pt>
                <c:pt idx="352">
                  <c:v>44218.707638888889</c:v>
                </c:pt>
                <c:pt idx="353">
                  <c:v>44218.960416666669</c:v>
                </c:pt>
                <c:pt idx="354">
                  <c:v>44218.974305555559</c:v>
                </c:pt>
                <c:pt idx="355">
                  <c:v>44219.176388888889</c:v>
                </c:pt>
                <c:pt idx="356">
                  <c:v>44218.916666666664</c:v>
                </c:pt>
                <c:pt idx="357">
                  <c:v>44218.916666666664</c:v>
                </c:pt>
                <c:pt idx="358">
                  <c:v>44218.916666666664</c:v>
                </c:pt>
                <c:pt idx="359">
                  <c:v>44218.916666666664</c:v>
                </c:pt>
                <c:pt idx="360">
                  <c:v>44218.916666666664</c:v>
                </c:pt>
                <c:pt idx="361">
                  <c:v>44218.990277777775</c:v>
                </c:pt>
                <c:pt idx="362">
                  <c:v>44219.027777777781</c:v>
                </c:pt>
                <c:pt idx="363">
                  <c:v>44219.054861111108</c:v>
                </c:pt>
                <c:pt idx="364">
                  <c:v>44219.038194444445</c:v>
                </c:pt>
                <c:pt idx="365">
                  <c:v>44219.027777777781</c:v>
                </c:pt>
                <c:pt idx="366">
                  <c:v>44219.048611111109</c:v>
                </c:pt>
                <c:pt idx="367">
                  <c:v>44219.049305555556</c:v>
                </c:pt>
                <c:pt idx="368">
                  <c:v>44226.052083333336</c:v>
                </c:pt>
                <c:pt idx="369">
                  <c:v>44219.082638888889</c:v>
                </c:pt>
                <c:pt idx="370">
                  <c:v>44219.093055555553</c:v>
                </c:pt>
                <c:pt idx="371">
                  <c:v>44219.113194444442</c:v>
                </c:pt>
                <c:pt idx="372">
                  <c:v>44219.125</c:v>
                </c:pt>
                <c:pt idx="373">
                  <c:v>44219.125</c:v>
                </c:pt>
                <c:pt idx="374">
                  <c:v>44219.056250000001</c:v>
                </c:pt>
                <c:pt idx="375">
                  <c:v>44219.056944444441</c:v>
                </c:pt>
                <c:pt idx="376">
                  <c:v>44219.070138888892</c:v>
                </c:pt>
                <c:pt idx="377">
                  <c:v>44219.074305555558</c:v>
                </c:pt>
                <c:pt idx="378">
                  <c:v>44219.118750000001</c:v>
                </c:pt>
                <c:pt idx="379">
                  <c:v>44219.118055555555</c:v>
                </c:pt>
                <c:pt idx="380">
                  <c:v>44219.127083333333</c:v>
                </c:pt>
                <c:pt idx="381">
                  <c:v>44219.128472222219</c:v>
                </c:pt>
                <c:pt idx="382">
                  <c:v>44219.135416666664</c:v>
                </c:pt>
                <c:pt idx="383">
                  <c:v>44219.135416666664</c:v>
                </c:pt>
                <c:pt idx="384">
                  <c:v>44219.135416666664</c:v>
                </c:pt>
                <c:pt idx="385">
                  <c:v>44219.149305555555</c:v>
                </c:pt>
                <c:pt idx="386">
                  <c:v>44219.176388888889</c:v>
                </c:pt>
                <c:pt idx="387">
                  <c:v>44219.176388888889</c:v>
                </c:pt>
                <c:pt idx="388">
                  <c:v>44220.002083333333</c:v>
                </c:pt>
                <c:pt idx="389">
                  <c:v>44220.002083333333</c:v>
                </c:pt>
                <c:pt idx="390">
                  <c:v>44225.745138888888</c:v>
                </c:pt>
                <c:pt idx="391">
                  <c:v>44225.724305555559</c:v>
                </c:pt>
                <c:pt idx="392">
                  <c:v>44225.760416666664</c:v>
                </c:pt>
                <c:pt idx="393">
                  <c:v>44225.879166666666</c:v>
                </c:pt>
                <c:pt idx="394">
                  <c:v>44225.912499999999</c:v>
                </c:pt>
                <c:pt idx="395">
                  <c:v>44225.822916666664</c:v>
                </c:pt>
                <c:pt idx="396">
                  <c:v>44225.822916666664</c:v>
                </c:pt>
                <c:pt idx="397">
                  <c:v>44225.822916666664</c:v>
                </c:pt>
                <c:pt idx="398">
                  <c:v>44225.822916666664</c:v>
                </c:pt>
                <c:pt idx="399">
                  <c:v>44225.822916666664</c:v>
                </c:pt>
                <c:pt idx="400">
                  <c:v>44225.822916666664</c:v>
                </c:pt>
                <c:pt idx="401">
                  <c:v>44225.822916666664</c:v>
                </c:pt>
                <c:pt idx="402">
                  <c:v>44225.919444444444</c:v>
                </c:pt>
                <c:pt idx="403">
                  <c:v>44225.919444444444</c:v>
                </c:pt>
                <c:pt idx="404">
                  <c:v>44225.9375</c:v>
                </c:pt>
                <c:pt idx="405">
                  <c:v>44225.9375</c:v>
                </c:pt>
                <c:pt idx="406">
                  <c:v>44225.941666666666</c:v>
                </c:pt>
                <c:pt idx="407">
                  <c:v>44225.822916666664</c:v>
                </c:pt>
                <c:pt idx="408">
                  <c:v>44225.822916666664</c:v>
                </c:pt>
                <c:pt idx="409">
                  <c:v>44225.822916666664</c:v>
                </c:pt>
                <c:pt idx="410">
                  <c:v>44225.822916666664</c:v>
                </c:pt>
                <c:pt idx="411">
                  <c:v>44225.822916666664</c:v>
                </c:pt>
                <c:pt idx="412">
                  <c:v>44225.822916666664</c:v>
                </c:pt>
                <c:pt idx="413">
                  <c:v>44225.822916666664</c:v>
                </c:pt>
                <c:pt idx="414">
                  <c:v>44225.822916666664</c:v>
                </c:pt>
                <c:pt idx="415">
                  <c:v>44225.822916666664</c:v>
                </c:pt>
                <c:pt idx="416">
                  <c:v>44225.822916666664</c:v>
                </c:pt>
                <c:pt idx="417">
                  <c:v>44226.052083333336</c:v>
                </c:pt>
                <c:pt idx="418">
                  <c:v>44225.990277777775</c:v>
                </c:pt>
                <c:pt idx="419">
                  <c:v>44226.015277777777</c:v>
                </c:pt>
                <c:pt idx="420">
                  <c:v>44226.029166666667</c:v>
                </c:pt>
                <c:pt idx="421">
                  <c:v>44226.036111111112</c:v>
                </c:pt>
                <c:pt idx="422">
                  <c:v>44226.050694444442</c:v>
                </c:pt>
                <c:pt idx="423">
                  <c:v>44226.050694444442</c:v>
                </c:pt>
                <c:pt idx="424">
                  <c:v>44226.050694444442</c:v>
                </c:pt>
                <c:pt idx="425">
                  <c:v>44226.050694444442</c:v>
                </c:pt>
                <c:pt idx="426">
                  <c:v>44226.050694444442</c:v>
                </c:pt>
                <c:pt idx="427">
                  <c:v>44226.050694444442</c:v>
                </c:pt>
                <c:pt idx="428">
                  <c:v>44226.050694444442</c:v>
                </c:pt>
                <c:pt idx="429">
                  <c:v>44226.050694444442</c:v>
                </c:pt>
                <c:pt idx="430">
                  <c:v>44226.050694444442</c:v>
                </c:pt>
                <c:pt idx="431">
                  <c:v>44226.052083333336</c:v>
                </c:pt>
                <c:pt idx="432">
                  <c:v>44226.055555555555</c:v>
                </c:pt>
                <c:pt idx="433">
                  <c:v>44226.081944444442</c:v>
                </c:pt>
                <c:pt idx="434">
                  <c:v>44226.099305555559</c:v>
                </c:pt>
                <c:pt idx="435">
                  <c:v>44226.099305555559</c:v>
                </c:pt>
                <c:pt idx="436">
                  <c:v>44226.052083333336</c:v>
                </c:pt>
                <c:pt idx="437">
                  <c:v>44226.099305555559</c:v>
                </c:pt>
                <c:pt idx="438">
                  <c:v>44226.099305555559</c:v>
                </c:pt>
                <c:pt idx="439">
                  <c:v>44226.113888888889</c:v>
                </c:pt>
                <c:pt idx="440">
                  <c:v>44226.052083333336</c:v>
                </c:pt>
                <c:pt idx="441">
                  <c:v>44233</c:v>
                </c:pt>
                <c:pt idx="442">
                  <c:v>44232.984027777777</c:v>
                </c:pt>
                <c:pt idx="443">
                  <c:v>44233.050694444442</c:v>
                </c:pt>
                <c:pt idx="444">
                  <c:v>44233.219444444447</c:v>
                </c:pt>
                <c:pt idx="445">
                  <c:v>44233</c:v>
                </c:pt>
                <c:pt idx="446">
                  <c:v>44233</c:v>
                </c:pt>
                <c:pt idx="447">
                  <c:v>44233</c:v>
                </c:pt>
                <c:pt idx="448">
                  <c:v>44233</c:v>
                </c:pt>
                <c:pt idx="449">
                  <c:v>44233</c:v>
                </c:pt>
                <c:pt idx="450">
                  <c:v>44233</c:v>
                </c:pt>
                <c:pt idx="451">
                  <c:v>44233</c:v>
                </c:pt>
                <c:pt idx="452">
                  <c:v>44233</c:v>
                </c:pt>
                <c:pt idx="453">
                  <c:v>44233</c:v>
                </c:pt>
                <c:pt idx="454">
                  <c:v>44233</c:v>
                </c:pt>
                <c:pt idx="455">
                  <c:v>44233</c:v>
                </c:pt>
                <c:pt idx="456">
                  <c:v>44233</c:v>
                </c:pt>
                <c:pt idx="457">
                  <c:v>44233</c:v>
                </c:pt>
                <c:pt idx="458">
                  <c:v>44233</c:v>
                </c:pt>
                <c:pt idx="459">
                  <c:v>44233</c:v>
                </c:pt>
                <c:pt idx="460">
                  <c:v>44233</c:v>
                </c:pt>
                <c:pt idx="461">
                  <c:v>44233</c:v>
                </c:pt>
                <c:pt idx="462">
                  <c:v>44233</c:v>
                </c:pt>
                <c:pt idx="463">
                  <c:v>44233</c:v>
                </c:pt>
                <c:pt idx="464">
                  <c:v>44233</c:v>
                </c:pt>
                <c:pt idx="465">
                  <c:v>44233</c:v>
                </c:pt>
                <c:pt idx="466">
                  <c:v>44233</c:v>
                </c:pt>
                <c:pt idx="467">
                  <c:v>44233</c:v>
                </c:pt>
                <c:pt idx="468">
                  <c:v>44233</c:v>
                </c:pt>
                <c:pt idx="469">
                  <c:v>44233</c:v>
                </c:pt>
                <c:pt idx="470">
                  <c:v>44233</c:v>
                </c:pt>
                <c:pt idx="471">
                  <c:v>44233</c:v>
                </c:pt>
                <c:pt idx="472">
                  <c:v>44233.007638888892</c:v>
                </c:pt>
                <c:pt idx="473">
                  <c:v>44233.120138888888</c:v>
                </c:pt>
                <c:pt idx="474">
                  <c:v>44233.124305555553</c:v>
                </c:pt>
                <c:pt idx="475">
                  <c:v>44233.135416666664</c:v>
                </c:pt>
                <c:pt idx="476">
                  <c:v>44233.138194444444</c:v>
                </c:pt>
                <c:pt idx="477">
                  <c:v>44233.14166666667</c:v>
                </c:pt>
                <c:pt idx="478">
                  <c:v>44233.144444444442</c:v>
                </c:pt>
                <c:pt idx="479">
                  <c:v>44233.169444444444</c:v>
                </c:pt>
                <c:pt idx="480">
                  <c:v>44233.181250000001</c:v>
                </c:pt>
                <c:pt idx="481">
                  <c:v>44233.21875</c:v>
                </c:pt>
                <c:pt idx="482">
                  <c:v>44239.661111111112</c:v>
                </c:pt>
                <c:pt idx="483">
                  <c:v>44239.97152777778</c:v>
                </c:pt>
                <c:pt idx="484">
                  <c:v>44239.972222222219</c:v>
                </c:pt>
                <c:pt idx="485">
                  <c:v>44239.993055555555</c:v>
                </c:pt>
                <c:pt idx="486">
                  <c:v>44239.973611111112</c:v>
                </c:pt>
                <c:pt idx="487">
                  <c:v>44239.973611111112</c:v>
                </c:pt>
                <c:pt idx="488">
                  <c:v>44240.170138888891</c:v>
                </c:pt>
                <c:pt idx="489">
                  <c:v>44239.979166666664</c:v>
                </c:pt>
                <c:pt idx="490">
                  <c:v>44239.979166666664</c:v>
                </c:pt>
                <c:pt idx="491">
                  <c:v>44239.979166666664</c:v>
                </c:pt>
                <c:pt idx="492">
                  <c:v>44239.979166666664</c:v>
                </c:pt>
                <c:pt idx="493">
                  <c:v>44240.136805555558</c:v>
                </c:pt>
                <c:pt idx="494">
                  <c:v>44240.05972222222</c:v>
                </c:pt>
                <c:pt idx="495">
                  <c:v>44240.084027777775</c:v>
                </c:pt>
                <c:pt idx="496">
                  <c:v>44240.084027777775</c:v>
                </c:pt>
                <c:pt idx="497">
                  <c:v>44240.086111111108</c:v>
                </c:pt>
                <c:pt idx="498">
                  <c:v>44240.09375</c:v>
                </c:pt>
                <c:pt idx="499">
                  <c:v>44240.09375</c:v>
                </c:pt>
                <c:pt idx="500">
                  <c:v>44246.838194444441</c:v>
                </c:pt>
                <c:pt idx="501">
                  <c:v>44246.143055555556</c:v>
                </c:pt>
                <c:pt idx="502">
                  <c:v>44246.97152777778</c:v>
                </c:pt>
                <c:pt idx="503">
                  <c:v>44246.993750000001</c:v>
                </c:pt>
                <c:pt idx="504">
                  <c:v>44246.993750000001</c:v>
                </c:pt>
                <c:pt idx="505">
                  <c:v>44246.993750000001</c:v>
                </c:pt>
                <c:pt idx="506">
                  <c:v>44246.993750000001</c:v>
                </c:pt>
                <c:pt idx="507">
                  <c:v>44246.993750000001</c:v>
                </c:pt>
                <c:pt idx="508">
                  <c:v>44246.993750000001</c:v>
                </c:pt>
                <c:pt idx="509">
                  <c:v>44246.993750000001</c:v>
                </c:pt>
                <c:pt idx="510">
                  <c:v>44246.997916666667</c:v>
                </c:pt>
                <c:pt idx="511">
                  <c:v>44246.998611111114</c:v>
                </c:pt>
                <c:pt idx="512">
                  <c:v>44247.001388888886</c:v>
                </c:pt>
                <c:pt idx="513">
                  <c:v>44247.004861111112</c:v>
                </c:pt>
                <c:pt idx="514">
                  <c:v>44247.004861111112</c:v>
                </c:pt>
                <c:pt idx="515">
                  <c:v>44247.013194444444</c:v>
                </c:pt>
                <c:pt idx="516">
                  <c:v>44247.017361111109</c:v>
                </c:pt>
                <c:pt idx="517">
                  <c:v>44247.023611111108</c:v>
                </c:pt>
                <c:pt idx="518">
                  <c:v>44247.029166666667</c:v>
                </c:pt>
                <c:pt idx="519">
                  <c:v>44247.043749999997</c:v>
                </c:pt>
                <c:pt idx="520">
                  <c:v>44247.050694444442</c:v>
                </c:pt>
                <c:pt idx="521">
                  <c:v>44247.060416666667</c:v>
                </c:pt>
                <c:pt idx="522">
                  <c:v>44247.0625</c:v>
                </c:pt>
                <c:pt idx="523">
                  <c:v>44247.036111111112</c:v>
                </c:pt>
                <c:pt idx="524">
                  <c:v>44247.050694444442</c:v>
                </c:pt>
                <c:pt idx="525">
                  <c:v>44247.040277777778</c:v>
                </c:pt>
                <c:pt idx="526">
                  <c:v>44247.040972222225</c:v>
                </c:pt>
                <c:pt idx="527">
                  <c:v>44247.093055555553</c:v>
                </c:pt>
                <c:pt idx="528">
                  <c:v>44247.105555555558</c:v>
                </c:pt>
                <c:pt idx="529">
                  <c:v>44247.106249999997</c:v>
                </c:pt>
                <c:pt idx="530">
                  <c:v>44247.106249999997</c:v>
                </c:pt>
                <c:pt idx="531">
                  <c:v>44247.147916666669</c:v>
                </c:pt>
                <c:pt idx="532">
                  <c:v>44247.147916666669</c:v>
                </c:pt>
                <c:pt idx="533">
                  <c:v>44247.147916666669</c:v>
                </c:pt>
                <c:pt idx="534">
                  <c:v>44248.936805555553</c:v>
                </c:pt>
                <c:pt idx="535">
                  <c:v>44248.936805555553</c:v>
                </c:pt>
                <c:pt idx="536">
                  <c:v>44253.698611111111</c:v>
                </c:pt>
                <c:pt idx="537">
                  <c:v>44253.70416666667</c:v>
                </c:pt>
                <c:pt idx="538">
                  <c:v>44253.70416666667</c:v>
                </c:pt>
                <c:pt idx="539">
                  <c:v>44253.698611111111</c:v>
                </c:pt>
                <c:pt idx="540">
                  <c:v>44255.209722222222</c:v>
                </c:pt>
                <c:pt idx="541">
                  <c:v>44254.021527777775</c:v>
                </c:pt>
                <c:pt idx="542">
                  <c:v>44254.021527777775</c:v>
                </c:pt>
                <c:pt idx="543">
                  <c:v>44254.021527777775</c:v>
                </c:pt>
                <c:pt idx="544">
                  <c:v>44254.021527777775</c:v>
                </c:pt>
                <c:pt idx="545">
                  <c:v>44254.021527777775</c:v>
                </c:pt>
                <c:pt idx="546">
                  <c:v>44254.021527777775</c:v>
                </c:pt>
                <c:pt idx="547">
                  <c:v>44254.021527777775</c:v>
                </c:pt>
                <c:pt idx="548">
                  <c:v>44254.021527777775</c:v>
                </c:pt>
                <c:pt idx="549">
                  <c:v>44254.021527777775</c:v>
                </c:pt>
                <c:pt idx="550">
                  <c:v>44254.021527777775</c:v>
                </c:pt>
                <c:pt idx="551">
                  <c:v>44254.021527777775</c:v>
                </c:pt>
                <c:pt idx="552">
                  <c:v>44254.021527777775</c:v>
                </c:pt>
                <c:pt idx="553">
                  <c:v>44254.021527777775</c:v>
                </c:pt>
                <c:pt idx="554">
                  <c:v>44254.021527777775</c:v>
                </c:pt>
                <c:pt idx="555">
                  <c:v>44254.021527777775</c:v>
                </c:pt>
                <c:pt idx="556">
                  <c:v>44254.060416666667</c:v>
                </c:pt>
                <c:pt idx="557">
                  <c:v>44254.068749999999</c:v>
                </c:pt>
                <c:pt idx="558">
                  <c:v>44254.07916666667</c:v>
                </c:pt>
                <c:pt idx="559">
                  <c:v>44254.07916666667</c:v>
                </c:pt>
                <c:pt idx="560">
                  <c:v>44254.085416666669</c:v>
                </c:pt>
                <c:pt idx="561">
                  <c:v>44254.085416666669</c:v>
                </c:pt>
                <c:pt idx="562">
                  <c:v>44254.09652777778</c:v>
                </c:pt>
                <c:pt idx="563">
                  <c:v>44254.1</c:v>
                </c:pt>
                <c:pt idx="564">
                  <c:v>44254.109722222223</c:v>
                </c:pt>
                <c:pt idx="565">
                  <c:v>44254.109722222223</c:v>
                </c:pt>
                <c:pt idx="566">
                  <c:v>44254.109722222223</c:v>
                </c:pt>
                <c:pt idx="567">
                  <c:v>44254.134722222225</c:v>
                </c:pt>
                <c:pt idx="568">
                  <c:v>44254.177083333336</c:v>
                </c:pt>
                <c:pt idx="569">
                  <c:v>44254.177083333336</c:v>
                </c:pt>
                <c:pt idx="570">
                  <c:v>44254.177083333336</c:v>
                </c:pt>
                <c:pt idx="571">
                  <c:v>44254.180555555555</c:v>
                </c:pt>
                <c:pt idx="572">
                  <c:v>44254.188888888886</c:v>
                </c:pt>
                <c:pt idx="573">
                  <c:v>44254.188888888886</c:v>
                </c:pt>
                <c:pt idx="574">
                  <c:v>44254.188888888886</c:v>
                </c:pt>
                <c:pt idx="575">
                  <c:v>44254.012499999997</c:v>
                </c:pt>
                <c:pt idx="576">
                  <c:v>44254.043749999997</c:v>
                </c:pt>
                <c:pt idx="577">
                  <c:v>44254.050694444442</c:v>
                </c:pt>
                <c:pt idx="578">
                  <c:v>44254.070138888892</c:v>
                </c:pt>
                <c:pt idx="579">
                  <c:v>44254.081944444442</c:v>
                </c:pt>
                <c:pt idx="580">
                  <c:v>44254.09652777778</c:v>
                </c:pt>
                <c:pt idx="581">
                  <c:v>44254.101388888892</c:v>
                </c:pt>
                <c:pt idx="582">
                  <c:v>44254.115277777775</c:v>
                </c:pt>
                <c:pt idx="583">
                  <c:v>44261.150694444441</c:v>
                </c:pt>
                <c:pt idx="584">
                  <c:v>44260.970833333333</c:v>
                </c:pt>
                <c:pt idx="585">
                  <c:v>44260.945833333331</c:v>
                </c:pt>
                <c:pt idx="586">
                  <c:v>44260.945833333331</c:v>
                </c:pt>
                <c:pt idx="587">
                  <c:v>44260.945833333331</c:v>
                </c:pt>
                <c:pt idx="588">
                  <c:v>44261</c:v>
                </c:pt>
                <c:pt idx="589">
                  <c:v>44261.002083333333</c:v>
                </c:pt>
                <c:pt idx="590">
                  <c:v>44261.087500000001</c:v>
                </c:pt>
                <c:pt idx="591">
                  <c:v>44267.972222222219</c:v>
                </c:pt>
                <c:pt idx="592">
                  <c:v>44268.134027777778</c:v>
                </c:pt>
                <c:pt idx="593">
                  <c:v>44267.973611111112</c:v>
                </c:pt>
                <c:pt idx="594">
                  <c:v>44267.990972222222</c:v>
                </c:pt>
                <c:pt idx="595">
                  <c:v>44268.023611111108</c:v>
                </c:pt>
                <c:pt idx="596">
                  <c:v>44268.041666666664</c:v>
                </c:pt>
                <c:pt idx="597">
                  <c:v>44268.052083333336</c:v>
                </c:pt>
                <c:pt idx="598">
                  <c:v>44268.125</c:v>
                </c:pt>
                <c:pt idx="599">
                  <c:v>44268.103472222225</c:v>
                </c:pt>
                <c:pt idx="600">
                  <c:v>44268.134027777778</c:v>
                </c:pt>
                <c:pt idx="601">
                  <c:v>44275.62222222222</c:v>
                </c:pt>
                <c:pt idx="602">
                  <c:v>44275.62222222222</c:v>
                </c:pt>
                <c:pt idx="603">
                  <c:v>44275.62222222222</c:v>
                </c:pt>
                <c:pt idx="604">
                  <c:v>44275.62222222222</c:v>
                </c:pt>
                <c:pt idx="605">
                  <c:v>44275.62222222222</c:v>
                </c:pt>
                <c:pt idx="606">
                  <c:v>44275.62222222222</c:v>
                </c:pt>
                <c:pt idx="607">
                  <c:v>44283.85833333333</c:v>
                </c:pt>
                <c:pt idx="608">
                  <c:v>44284.007638888892</c:v>
                </c:pt>
                <c:pt idx="609">
                  <c:v>44284.134722222225</c:v>
                </c:pt>
                <c:pt idx="610">
                  <c:v>44295.617361111108</c:v>
                </c:pt>
                <c:pt idx="611">
                  <c:v>44295.738194444442</c:v>
                </c:pt>
                <c:pt idx="612">
                  <c:v>44310.09652777778</c:v>
                </c:pt>
                <c:pt idx="613">
                  <c:v>44309.948611111111</c:v>
                </c:pt>
                <c:pt idx="614">
                  <c:v>44310.029166666667</c:v>
                </c:pt>
                <c:pt idx="615">
                  <c:v>44310.898611111108</c:v>
                </c:pt>
                <c:pt idx="616">
                  <c:v>44310.425694444442</c:v>
                </c:pt>
                <c:pt idx="617">
                  <c:v>44310.425694444442</c:v>
                </c:pt>
                <c:pt idx="618">
                  <c:v>44310.898611111108</c:v>
                </c:pt>
                <c:pt idx="619">
                  <c:v>44310.48541666667</c:v>
                </c:pt>
                <c:pt idx="620">
                  <c:v>44310.898611111108</c:v>
                </c:pt>
                <c:pt idx="621">
                  <c:v>44310.087500000001</c:v>
                </c:pt>
                <c:pt idx="622">
                  <c:v>44310.09652777778</c:v>
                </c:pt>
                <c:pt idx="623">
                  <c:v>44309.959027777775</c:v>
                </c:pt>
                <c:pt idx="624">
                  <c:v>44309.963888888888</c:v>
                </c:pt>
                <c:pt idx="625">
                  <c:v>44309.963888888888</c:v>
                </c:pt>
                <c:pt idx="626">
                  <c:v>44309.974999999999</c:v>
                </c:pt>
                <c:pt idx="627">
                  <c:v>44310.010416666664</c:v>
                </c:pt>
                <c:pt idx="628">
                  <c:v>44310.01666666667</c:v>
                </c:pt>
                <c:pt idx="629">
                  <c:v>44310.021527777775</c:v>
                </c:pt>
                <c:pt idx="630">
                  <c:v>44310.75277777778</c:v>
                </c:pt>
                <c:pt idx="631">
                  <c:v>44310.871527777781</c:v>
                </c:pt>
                <c:pt idx="632">
                  <c:v>44323.652083333334</c:v>
                </c:pt>
                <c:pt idx="633">
                  <c:v>44323.943055555559</c:v>
                </c:pt>
                <c:pt idx="634">
                  <c:v>44324.126388888886</c:v>
                </c:pt>
                <c:pt idx="635">
                  <c:v>44323.652083333334</c:v>
                </c:pt>
                <c:pt idx="636">
                  <c:v>44323.963194444441</c:v>
                </c:pt>
                <c:pt idx="637">
                  <c:v>44331.946527777778</c:v>
                </c:pt>
                <c:pt idx="638">
                  <c:v>44337.948611111111</c:v>
                </c:pt>
                <c:pt idx="639">
                  <c:v>44338.145138888889</c:v>
                </c:pt>
                <c:pt idx="640">
                  <c:v>44337.668749999997</c:v>
                </c:pt>
                <c:pt idx="641">
                  <c:v>44337.668749999997</c:v>
                </c:pt>
                <c:pt idx="642">
                  <c:v>44337.668749999997</c:v>
                </c:pt>
                <c:pt idx="643">
                  <c:v>44337.676388888889</c:v>
                </c:pt>
                <c:pt idx="644">
                  <c:v>44345.802777777775</c:v>
                </c:pt>
                <c:pt idx="645">
                  <c:v>44345.802777777775</c:v>
                </c:pt>
                <c:pt idx="646">
                  <c:v>44345.802777777775</c:v>
                </c:pt>
                <c:pt idx="647">
                  <c:v>44346.113888888889</c:v>
                </c:pt>
                <c:pt idx="648">
                  <c:v>44345.944444444445</c:v>
                </c:pt>
                <c:pt idx="649">
                  <c:v>44350.923611111109</c:v>
                </c:pt>
                <c:pt idx="650">
                  <c:v>44350.706944444442</c:v>
                </c:pt>
                <c:pt idx="651">
                  <c:v>44353.061111111114</c:v>
                </c:pt>
                <c:pt idx="652">
                  <c:v>44352.902777777781</c:v>
                </c:pt>
                <c:pt idx="653">
                  <c:v>44358.798611111109</c:v>
                </c:pt>
                <c:pt idx="654">
                  <c:v>44359.093055555553</c:v>
                </c:pt>
                <c:pt idx="655">
                  <c:v>44358.946527777778</c:v>
                </c:pt>
                <c:pt idx="656">
                  <c:v>44372.750694444447</c:v>
                </c:pt>
                <c:pt idx="657">
                  <c:v>44373.120833333334</c:v>
                </c:pt>
                <c:pt idx="658">
                  <c:v>44372.972222222219</c:v>
                </c:pt>
                <c:pt idx="659">
                  <c:v>44373.011805555558</c:v>
                </c:pt>
                <c:pt idx="660">
                  <c:v>44381.097916666666</c:v>
                </c:pt>
                <c:pt idx="661">
                  <c:v>44380.918749999997</c:v>
                </c:pt>
                <c:pt idx="662">
                  <c:v>44386.60833333333</c:v>
                </c:pt>
                <c:pt idx="663">
                  <c:v>44387.102777777778</c:v>
                </c:pt>
                <c:pt idx="664">
                  <c:v>44386.951388888891</c:v>
                </c:pt>
                <c:pt idx="665">
                  <c:v>44386.998611111114</c:v>
                </c:pt>
                <c:pt idx="666">
                  <c:v>44387.981944444444</c:v>
                </c:pt>
                <c:pt idx="667">
                  <c:v>44387.991666666669</c:v>
                </c:pt>
                <c:pt idx="668">
                  <c:v>44388.09652777778</c:v>
                </c:pt>
                <c:pt idx="669">
                  <c:v>44394.099305555559</c:v>
                </c:pt>
                <c:pt idx="670">
                  <c:v>44393.934027777781</c:v>
                </c:pt>
                <c:pt idx="671">
                  <c:v>44395.086805555555</c:v>
                </c:pt>
                <c:pt idx="672">
                  <c:v>44394.918749999997</c:v>
                </c:pt>
                <c:pt idx="673">
                  <c:v>44394.918749999997</c:v>
                </c:pt>
                <c:pt idx="674">
                  <c:v>44401.115972222222</c:v>
                </c:pt>
                <c:pt idx="675">
                  <c:v>44400.942361111112</c:v>
                </c:pt>
                <c:pt idx="676">
                  <c:v>44402.029166666667</c:v>
                </c:pt>
                <c:pt idx="677">
                  <c:v>44401.944444444445</c:v>
                </c:pt>
                <c:pt idx="678">
                  <c:v>44409.147222222222</c:v>
                </c:pt>
                <c:pt idx="679">
                  <c:v>44408.977083333331</c:v>
                </c:pt>
                <c:pt idx="680">
                  <c:v>44414.9375</c:v>
                </c:pt>
                <c:pt idx="681">
                  <c:v>44415.140277777777</c:v>
                </c:pt>
                <c:pt idx="682">
                  <c:v>44414.92291666667</c:v>
                </c:pt>
                <c:pt idx="683">
                  <c:v>44421.714583333334</c:v>
                </c:pt>
                <c:pt idx="684">
                  <c:v>44421.941666666666</c:v>
                </c:pt>
                <c:pt idx="685">
                  <c:v>44422.930555555555</c:v>
                </c:pt>
                <c:pt idx="686">
                  <c:v>44423.133333333331</c:v>
                </c:pt>
                <c:pt idx="687">
                  <c:v>44423.040972222225</c:v>
                </c:pt>
                <c:pt idx="688">
                  <c:v>44422.981944444444</c:v>
                </c:pt>
                <c:pt idx="689">
                  <c:v>44436.976388888892</c:v>
                </c:pt>
                <c:pt idx="690">
                  <c:v>44437.057638888888</c:v>
                </c:pt>
                <c:pt idx="691">
                  <c:v>44436.941666666666</c:v>
                </c:pt>
                <c:pt idx="692">
                  <c:v>44437.131944444445</c:v>
                </c:pt>
                <c:pt idx="693">
                  <c:v>44436.947222222225</c:v>
                </c:pt>
                <c:pt idx="694">
                  <c:v>44437.018055555556</c:v>
                </c:pt>
                <c:pt idx="695">
                  <c:v>44436.964583333334</c:v>
                </c:pt>
                <c:pt idx="696">
                  <c:v>44436.99722222222</c:v>
                </c:pt>
                <c:pt idx="697">
                  <c:v>44437.008333333331</c:v>
                </c:pt>
                <c:pt idx="698">
                  <c:v>44437.022916666669</c:v>
                </c:pt>
                <c:pt idx="699">
                  <c:v>44437.038194444445</c:v>
                </c:pt>
                <c:pt idx="700">
                  <c:v>44437.052777777775</c:v>
                </c:pt>
                <c:pt idx="701">
                  <c:v>44437.052777777775</c:v>
                </c:pt>
                <c:pt idx="702">
                  <c:v>44437.074999999997</c:v>
                </c:pt>
                <c:pt idx="703">
                  <c:v>44437.074999999997</c:v>
                </c:pt>
                <c:pt idx="704">
                  <c:v>44438.061111111114</c:v>
                </c:pt>
                <c:pt idx="705">
                  <c:v>44438.061111111114</c:v>
                </c:pt>
                <c:pt idx="706">
                  <c:v>44444.106944444444</c:v>
                </c:pt>
                <c:pt idx="707">
                  <c:v>44443.685416666667</c:v>
                </c:pt>
                <c:pt idx="708">
                  <c:v>44449.138194444444</c:v>
                </c:pt>
                <c:pt idx="709">
                  <c:v>44449.926388888889</c:v>
                </c:pt>
                <c:pt idx="710">
                  <c:v>44450.136805555558</c:v>
                </c:pt>
                <c:pt idx="711">
                  <c:v>44449.82708333333</c:v>
                </c:pt>
                <c:pt idx="712">
                  <c:v>44449.832638888889</c:v>
                </c:pt>
                <c:pt idx="713">
                  <c:v>44449.845833333333</c:v>
                </c:pt>
                <c:pt idx="714">
                  <c:v>44449.845833333333</c:v>
                </c:pt>
                <c:pt idx="715">
                  <c:v>44449.87777777778</c:v>
                </c:pt>
                <c:pt idx="716">
                  <c:v>44449.964583333334</c:v>
                </c:pt>
                <c:pt idx="717">
                  <c:v>44449.988888888889</c:v>
                </c:pt>
                <c:pt idx="718">
                  <c:v>44450.010416666664</c:v>
                </c:pt>
                <c:pt idx="719">
                  <c:v>44450.043055555558</c:v>
                </c:pt>
                <c:pt idx="720">
                  <c:v>44450.018750000003</c:v>
                </c:pt>
                <c:pt idx="721">
                  <c:v>44450.061111111114</c:v>
                </c:pt>
                <c:pt idx="722">
                  <c:v>44450.066666666666</c:v>
                </c:pt>
                <c:pt idx="723">
                  <c:v>44450.061111111114</c:v>
                </c:pt>
                <c:pt idx="724">
                  <c:v>44450.118055555555</c:v>
                </c:pt>
                <c:pt idx="725">
                  <c:v>44450.073611111111</c:v>
                </c:pt>
                <c:pt idx="726">
                  <c:v>44464.12222222222</c:v>
                </c:pt>
                <c:pt idx="727">
                  <c:v>44463.930555555555</c:v>
                </c:pt>
                <c:pt idx="728">
                  <c:v>44471.612500000003</c:v>
                </c:pt>
                <c:pt idx="729">
                  <c:v>44471.612500000003</c:v>
                </c:pt>
                <c:pt idx="730">
                  <c:v>44471.950694444444</c:v>
                </c:pt>
                <c:pt idx="731">
                  <c:v>44478.761805555558</c:v>
                </c:pt>
                <c:pt idx="732">
                  <c:v>44478.761805555558</c:v>
                </c:pt>
                <c:pt idx="733">
                  <c:v>44491.854861111111</c:v>
                </c:pt>
                <c:pt idx="734">
                  <c:v>44491.854861111111</c:v>
                </c:pt>
                <c:pt idx="735">
                  <c:v>44491.854861111111</c:v>
                </c:pt>
                <c:pt idx="736">
                  <c:v>44491.854861111111</c:v>
                </c:pt>
                <c:pt idx="737">
                  <c:v>44491.854861111111</c:v>
                </c:pt>
                <c:pt idx="738">
                  <c:v>44493.949305555558</c:v>
                </c:pt>
                <c:pt idx="739">
                  <c:v>44493.907638888886</c:v>
                </c:pt>
                <c:pt idx="740">
                  <c:v>44493.949305555558</c:v>
                </c:pt>
                <c:pt idx="741">
                  <c:v>44498.947222222225</c:v>
                </c:pt>
                <c:pt idx="742">
                  <c:v>44498.947222222225</c:v>
                </c:pt>
                <c:pt idx="743">
                  <c:v>44498.947222222225</c:v>
                </c:pt>
                <c:pt idx="744">
                  <c:v>44499.393750000003</c:v>
                </c:pt>
                <c:pt idx="745">
                  <c:v>44499.614583333336</c:v>
                </c:pt>
                <c:pt idx="746">
                  <c:v>44499.418749999997</c:v>
                </c:pt>
                <c:pt idx="747">
                  <c:v>44499.588888888888</c:v>
                </c:pt>
                <c:pt idx="748">
                  <c:v>44499.614583333336</c:v>
                </c:pt>
                <c:pt idx="749">
                  <c:v>44499.614583333336</c:v>
                </c:pt>
                <c:pt idx="750">
                  <c:v>44514.102777777778</c:v>
                </c:pt>
                <c:pt idx="751">
                  <c:v>44513.947916666664</c:v>
                </c:pt>
                <c:pt idx="752">
                  <c:v>44499.614583333336</c:v>
                </c:pt>
                <c:pt idx="753">
                  <c:v>44514.102777777778</c:v>
                </c:pt>
                <c:pt idx="754">
                  <c:v>44514.102777777778</c:v>
                </c:pt>
                <c:pt idx="755">
                  <c:v>44519.977083333331</c:v>
                </c:pt>
                <c:pt idx="756">
                  <c:v>44519.977083333331</c:v>
                </c:pt>
                <c:pt idx="757">
                  <c:v>44520.131249999999</c:v>
                </c:pt>
                <c:pt idx="758">
                  <c:v>44520.145138888889</c:v>
                </c:pt>
                <c:pt idx="759">
                  <c:v>44520.145833333336</c:v>
                </c:pt>
                <c:pt idx="760">
                  <c:v>44520.142361111109</c:v>
                </c:pt>
                <c:pt idx="761">
                  <c:v>44520.142361111109</c:v>
                </c:pt>
                <c:pt idx="762">
                  <c:v>44520.150694444441</c:v>
                </c:pt>
                <c:pt idx="763">
                  <c:v>44520.150694444441</c:v>
                </c:pt>
                <c:pt idx="764">
                  <c:v>44520.150694444441</c:v>
                </c:pt>
                <c:pt idx="765">
                  <c:v>44520.98541666667</c:v>
                </c:pt>
                <c:pt idx="766">
                  <c:v>44520.98541666667</c:v>
                </c:pt>
                <c:pt idx="767">
                  <c:v>44520.98541666667</c:v>
                </c:pt>
                <c:pt idx="768">
                  <c:v>44520.98541666667</c:v>
                </c:pt>
                <c:pt idx="769">
                  <c:v>44521.916666666664</c:v>
                </c:pt>
                <c:pt idx="770">
                  <c:v>44521.916666666664</c:v>
                </c:pt>
                <c:pt idx="771">
                  <c:v>44521.958333333336</c:v>
                </c:pt>
                <c:pt idx="772">
                  <c:v>44527.988888888889</c:v>
                </c:pt>
                <c:pt idx="773">
                  <c:v>44528.819444444445</c:v>
                </c:pt>
                <c:pt idx="774">
                  <c:v>44528.819444444445</c:v>
                </c:pt>
                <c:pt idx="775">
                  <c:v>44519.977083333331</c:v>
                </c:pt>
                <c:pt idx="776">
                  <c:v>44534.143750000003</c:v>
                </c:pt>
                <c:pt idx="777">
                  <c:v>44533.981944444444</c:v>
                </c:pt>
                <c:pt idx="778">
                  <c:v>44533.988194444442</c:v>
                </c:pt>
                <c:pt idx="779">
                  <c:v>44533.988194444442</c:v>
                </c:pt>
                <c:pt idx="780">
                  <c:v>44533.988194444442</c:v>
                </c:pt>
                <c:pt idx="781">
                  <c:v>44533.988194444442</c:v>
                </c:pt>
                <c:pt idx="782">
                  <c:v>44533.988194444442</c:v>
                </c:pt>
                <c:pt idx="783">
                  <c:v>44533.988194444442</c:v>
                </c:pt>
                <c:pt idx="784">
                  <c:v>44533.988194444442</c:v>
                </c:pt>
                <c:pt idx="785">
                  <c:v>44533.988194444442</c:v>
                </c:pt>
                <c:pt idx="786">
                  <c:v>44533.981944444444</c:v>
                </c:pt>
                <c:pt idx="787">
                  <c:v>44533.980555555558</c:v>
                </c:pt>
                <c:pt idx="788">
                  <c:v>44533.980555555558</c:v>
                </c:pt>
                <c:pt idx="789">
                  <c:v>44533.980555555558</c:v>
                </c:pt>
                <c:pt idx="790">
                  <c:v>44533.980555555558</c:v>
                </c:pt>
                <c:pt idx="791">
                  <c:v>44533.980555555558</c:v>
                </c:pt>
                <c:pt idx="792">
                  <c:v>44533.980555555558</c:v>
                </c:pt>
                <c:pt idx="793">
                  <c:v>44533.980555555558</c:v>
                </c:pt>
                <c:pt idx="794">
                  <c:v>44533.980555555558</c:v>
                </c:pt>
                <c:pt idx="795">
                  <c:v>44534.143750000003</c:v>
                </c:pt>
                <c:pt idx="796">
                  <c:v>44534.681250000001</c:v>
                </c:pt>
                <c:pt idx="797">
                  <c:v>44534.681250000001</c:v>
                </c:pt>
                <c:pt idx="798">
                  <c:v>44535.13958333333</c:v>
                </c:pt>
                <c:pt idx="799">
                  <c:v>44534.988888888889</c:v>
                </c:pt>
                <c:pt idx="800">
                  <c:v>44534.995138888888</c:v>
                </c:pt>
                <c:pt idx="801">
                  <c:v>44534.995138888888</c:v>
                </c:pt>
                <c:pt idx="802">
                  <c:v>44534.995138888888</c:v>
                </c:pt>
                <c:pt idx="803">
                  <c:v>44534.995138888888</c:v>
                </c:pt>
                <c:pt idx="804">
                  <c:v>44534.995138888888</c:v>
                </c:pt>
                <c:pt idx="805">
                  <c:v>44534.995138888888</c:v>
                </c:pt>
                <c:pt idx="806">
                  <c:v>44534.995138888888</c:v>
                </c:pt>
                <c:pt idx="807">
                  <c:v>44534.995138888888</c:v>
                </c:pt>
                <c:pt idx="808">
                  <c:v>44534.995138888888</c:v>
                </c:pt>
                <c:pt idx="809">
                  <c:v>44534.995138888888</c:v>
                </c:pt>
                <c:pt idx="810">
                  <c:v>44534.995138888888</c:v>
                </c:pt>
                <c:pt idx="811">
                  <c:v>44534.995138888888</c:v>
                </c:pt>
                <c:pt idx="812">
                  <c:v>44535.019444444442</c:v>
                </c:pt>
                <c:pt idx="813">
                  <c:v>44535.010416666664</c:v>
                </c:pt>
                <c:pt idx="814">
                  <c:v>44535.010416666664</c:v>
                </c:pt>
                <c:pt idx="815">
                  <c:v>44535.010416666664</c:v>
                </c:pt>
                <c:pt idx="816">
                  <c:v>44535.033333333333</c:v>
                </c:pt>
                <c:pt idx="817">
                  <c:v>44535.051388888889</c:v>
                </c:pt>
                <c:pt idx="818">
                  <c:v>44535.055555555555</c:v>
                </c:pt>
                <c:pt idx="819">
                  <c:v>44540.9</c:v>
                </c:pt>
                <c:pt idx="820">
                  <c:v>44540.987500000003</c:v>
                </c:pt>
                <c:pt idx="821">
                  <c:v>44540.987500000003</c:v>
                </c:pt>
                <c:pt idx="822">
                  <c:v>44540.987500000003</c:v>
                </c:pt>
                <c:pt idx="823">
                  <c:v>44540.987500000003</c:v>
                </c:pt>
                <c:pt idx="824">
                  <c:v>44540.987500000003</c:v>
                </c:pt>
                <c:pt idx="825">
                  <c:v>44540.987500000003</c:v>
                </c:pt>
                <c:pt idx="826">
                  <c:v>44540.987500000003</c:v>
                </c:pt>
                <c:pt idx="827">
                  <c:v>44540.987500000003</c:v>
                </c:pt>
                <c:pt idx="828">
                  <c:v>44540.987500000003</c:v>
                </c:pt>
                <c:pt idx="829">
                  <c:v>44540.987500000003</c:v>
                </c:pt>
                <c:pt idx="830">
                  <c:v>44540.987500000003</c:v>
                </c:pt>
                <c:pt idx="831">
                  <c:v>44540.987500000003</c:v>
                </c:pt>
                <c:pt idx="832">
                  <c:v>44540.987500000003</c:v>
                </c:pt>
                <c:pt idx="833">
                  <c:v>44541.154861111114</c:v>
                </c:pt>
                <c:pt idx="834">
                  <c:v>44541</c:v>
                </c:pt>
                <c:pt idx="835">
                  <c:v>44541.009027777778</c:v>
                </c:pt>
                <c:pt idx="836">
                  <c:v>44541.119444444441</c:v>
                </c:pt>
                <c:pt idx="837">
                  <c:v>44541.124305555553</c:v>
                </c:pt>
                <c:pt idx="838">
                  <c:v>44541.124305555553</c:v>
                </c:pt>
                <c:pt idx="839">
                  <c:v>44541.125694444447</c:v>
                </c:pt>
                <c:pt idx="840">
                  <c:v>44541.131249999999</c:v>
                </c:pt>
                <c:pt idx="841">
                  <c:v>44541.154861111114</c:v>
                </c:pt>
                <c:pt idx="842">
                  <c:v>44541.959027777775</c:v>
                </c:pt>
                <c:pt idx="843">
                  <c:v>44541.959027777775</c:v>
                </c:pt>
                <c:pt idx="844">
                  <c:v>44541.959027777775</c:v>
                </c:pt>
                <c:pt idx="845">
                  <c:v>44541.959027777775</c:v>
                </c:pt>
                <c:pt idx="846">
                  <c:v>44541.959027777775</c:v>
                </c:pt>
                <c:pt idx="847">
                  <c:v>44541.959027777775</c:v>
                </c:pt>
                <c:pt idx="848">
                  <c:v>44541.959027777775</c:v>
                </c:pt>
                <c:pt idx="849">
                  <c:v>44541.959027777775</c:v>
                </c:pt>
                <c:pt idx="850">
                  <c:v>44541.959027777775</c:v>
                </c:pt>
                <c:pt idx="851">
                  <c:v>44541.959027777775</c:v>
                </c:pt>
                <c:pt idx="852">
                  <c:v>44541.972222222219</c:v>
                </c:pt>
                <c:pt idx="853">
                  <c:v>44542.150694444441</c:v>
                </c:pt>
                <c:pt idx="854">
                  <c:v>44541.979861111111</c:v>
                </c:pt>
                <c:pt idx="855">
                  <c:v>44542.09097222222</c:v>
                </c:pt>
                <c:pt idx="856">
                  <c:v>44542.092361111114</c:v>
                </c:pt>
                <c:pt idx="857">
                  <c:v>44547.989583333336</c:v>
                </c:pt>
                <c:pt idx="858">
                  <c:v>44547.989583333336</c:v>
                </c:pt>
                <c:pt idx="859">
                  <c:v>44547.989583333336</c:v>
                </c:pt>
                <c:pt idx="860">
                  <c:v>44547.989583333336</c:v>
                </c:pt>
                <c:pt idx="861">
                  <c:v>44547.989583333336</c:v>
                </c:pt>
                <c:pt idx="862">
                  <c:v>44547.989583333336</c:v>
                </c:pt>
                <c:pt idx="863">
                  <c:v>44547.989583333336</c:v>
                </c:pt>
                <c:pt idx="864">
                  <c:v>44547.989583333336</c:v>
                </c:pt>
                <c:pt idx="865">
                  <c:v>44547.989583333336</c:v>
                </c:pt>
                <c:pt idx="866">
                  <c:v>44547.989583333336</c:v>
                </c:pt>
                <c:pt idx="867">
                  <c:v>44548.15347222222</c:v>
                </c:pt>
                <c:pt idx="868">
                  <c:v>44548.001388888886</c:v>
                </c:pt>
                <c:pt idx="869">
                  <c:v>44548.15347222222</c:v>
                </c:pt>
                <c:pt idx="870">
                  <c:v>44548.560416666667</c:v>
                </c:pt>
                <c:pt idx="871">
                  <c:v>44548.986111111109</c:v>
                </c:pt>
                <c:pt idx="872">
                  <c:v>44548.15347222222</c:v>
                </c:pt>
                <c:pt idx="873">
                  <c:v>44549.030555555553</c:v>
                </c:pt>
                <c:pt idx="874">
                  <c:v>44549.031944444447</c:v>
                </c:pt>
                <c:pt idx="875">
                  <c:v>44549.040972222225</c:v>
                </c:pt>
                <c:pt idx="876">
                  <c:v>44549.147222222222</c:v>
                </c:pt>
                <c:pt idx="877">
                  <c:v>44549.052083333336</c:v>
                </c:pt>
                <c:pt idx="878">
                  <c:v>44549.052083333336</c:v>
                </c:pt>
                <c:pt idx="879">
                  <c:v>44549.054166666669</c:v>
                </c:pt>
                <c:pt idx="880">
                  <c:v>44549.070138888892</c:v>
                </c:pt>
                <c:pt idx="881">
                  <c:v>44549.070138888892</c:v>
                </c:pt>
                <c:pt idx="882">
                  <c:v>44549.088194444441</c:v>
                </c:pt>
                <c:pt idx="883">
                  <c:v>44549.104166666664</c:v>
                </c:pt>
                <c:pt idx="884">
                  <c:v>44549.104166666664</c:v>
                </c:pt>
                <c:pt idx="885">
                  <c:v>44549.107638888891</c:v>
                </c:pt>
                <c:pt idx="886">
                  <c:v>44549.132638888892</c:v>
                </c:pt>
                <c:pt idx="887">
                  <c:v>44550.085416666669</c:v>
                </c:pt>
                <c:pt idx="888">
                  <c:v>44550.090277777781</c:v>
                </c:pt>
                <c:pt idx="889">
                  <c:v>44549.979861111111</c:v>
                </c:pt>
                <c:pt idx="890">
                  <c:v>44549.98333333333</c:v>
                </c:pt>
                <c:pt idx="891">
                  <c:v>44549.98333333333</c:v>
                </c:pt>
                <c:pt idx="892">
                  <c:v>44549.98333333333</c:v>
                </c:pt>
                <c:pt idx="893">
                  <c:v>44549.98333333333</c:v>
                </c:pt>
                <c:pt idx="894">
                  <c:v>44549.147222222222</c:v>
                </c:pt>
                <c:pt idx="895">
                  <c:v>44563.000694444447</c:v>
                </c:pt>
                <c:pt idx="896">
                  <c:v>44563.003472222219</c:v>
                </c:pt>
                <c:pt idx="897">
                  <c:v>44563.003472222219</c:v>
                </c:pt>
                <c:pt idx="898">
                  <c:v>44563.003472222219</c:v>
                </c:pt>
                <c:pt idx="899">
                  <c:v>44563.003472222219</c:v>
                </c:pt>
                <c:pt idx="900">
                  <c:v>44563.003472222219</c:v>
                </c:pt>
                <c:pt idx="901">
                  <c:v>44563.003472222219</c:v>
                </c:pt>
                <c:pt idx="902">
                  <c:v>44563.003472222219</c:v>
                </c:pt>
                <c:pt idx="903">
                  <c:v>44563.003472222219</c:v>
                </c:pt>
                <c:pt idx="904">
                  <c:v>44563.003472222219</c:v>
                </c:pt>
                <c:pt idx="905">
                  <c:v>44563.003472222219</c:v>
                </c:pt>
                <c:pt idx="906">
                  <c:v>44563.003472222219</c:v>
                </c:pt>
                <c:pt idx="907">
                  <c:v>44563.003472222219</c:v>
                </c:pt>
                <c:pt idx="908">
                  <c:v>44563.003472222219</c:v>
                </c:pt>
                <c:pt idx="909">
                  <c:v>44563.003472222219</c:v>
                </c:pt>
                <c:pt idx="910">
                  <c:v>44563.003472222219</c:v>
                </c:pt>
                <c:pt idx="911">
                  <c:v>44563.003472222219</c:v>
                </c:pt>
                <c:pt idx="912">
                  <c:v>44563.003472222219</c:v>
                </c:pt>
                <c:pt idx="913">
                  <c:v>44563.003472222219</c:v>
                </c:pt>
                <c:pt idx="914">
                  <c:v>44563.003472222219</c:v>
                </c:pt>
                <c:pt idx="915">
                  <c:v>44563.003472222219</c:v>
                </c:pt>
                <c:pt idx="916">
                  <c:v>44563.003472222219</c:v>
                </c:pt>
                <c:pt idx="917">
                  <c:v>44563.003472222219</c:v>
                </c:pt>
                <c:pt idx="918">
                  <c:v>44563.003472222219</c:v>
                </c:pt>
                <c:pt idx="919">
                  <c:v>44563.003472222219</c:v>
                </c:pt>
                <c:pt idx="920">
                  <c:v>44563.095138888886</c:v>
                </c:pt>
                <c:pt idx="921">
                  <c:v>44563.043749999997</c:v>
                </c:pt>
                <c:pt idx="922">
                  <c:v>44563.051388888889</c:v>
                </c:pt>
                <c:pt idx="923">
                  <c:v>44563.055555555555</c:v>
                </c:pt>
                <c:pt idx="924">
                  <c:v>44563.061805555553</c:v>
                </c:pt>
                <c:pt idx="925">
                  <c:v>44563.081250000003</c:v>
                </c:pt>
                <c:pt idx="926">
                  <c:v>44563.095138888886</c:v>
                </c:pt>
                <c:pt idx="927">
                  <c:v>44563.106944444444</c:v>
                </c:pt>
                <c:pt idx="928">
                  <c:v>44563.106944444444</c:v>
                </c:pt>
                <c:pt idx="929">
                  <c:v>44563.003472222219</c:v>
                </c:pt>
                <c:pt idx="930">
                  <c:v>44563.145833333336</c:v>
                </c:pt>
                <c:pt idx="931">
                  <c:v>44563.145833333336</c:v>
                </c:pt>
                <c:pt idx="932">
                  <c:v>44563.145833333336</c:v>
                </c:pt>
                <c:pt idx="933">
                  <c:v>44563.145833333336</c:v>
                </c:pt>
                <c:pt idx="934">
                  <c:v>44563.147222222222</c:v>
                </c:pt>
                <c:pt idx="935">
                  <c:v>44563.147222222222</c:v>
                </c:pt>
                <c:pt idx="936">
                  <c:v>44563.147222222222</c:v>
                </c:pt>
                <c:pt idx="937">
                  <c:v>44563.147222222222</c:v>
                </c:pt>
                <c:pt idx="938">
                  <c:v>44569.97152777778</c:v>
                </c:pt>
                <c:pt idx="939">
                  <c:v>44569.97152777778</c:v>
                </c:pt>
                <c:pt idx="940">
                  <c:v>44570.982638888891</c:v>
                </c:pt>
                <c:pt idx="941">
                  <c:v>44571.143750000003</c:v>
                </c:pt>
                <c:pt idx="942">
                  <c:v>44570.995833333334</c:v>
                </c:pt>
                <c:pt idx="943">
                  <c:v>44570.997916666667</c:v>
                </c:pt>
                <c:pt idx="944">
                  <c:v>44570.997916666667</c:v>
                </c:pt>
                <c:pt idx="945">
                  <c:v>44571.004166666666</c:v>
                </c:pt>
                <c:pt idx="946">
                  <c:v>44571.006249999999</c:v>
                </c:pt>
                <c:pt idx="947">
                  <c:v>44571.030555555553</c:v>
                </c:pt>
                <c:pt idx="948">
                  <c:v>44571.044444444444</c:v>
                </c:pt>
                <c:pt idx="949">
                  <c:v>44571.052083333336</c:v>
                </c:pt>
                <c:pt idx="950">
                  <c:v>44571.076388888891</c:v>
                </c:pt>
                <c:pt idx="951">
                  <c:v>44571.076388888891</c:v>
                </c:pt>
                <c:pt idx="952">
                  <c:v>44571.076388888891</c:v>
                </c:pt>
                <c:pt idx="953">
                  <c:v>44571.143750000003</c:v>
                </c:pt>
                <c:pt idx="954">
                  <c:v>44576.961805555555</c:v>
                </c:pt>
                <c:pt idx="955">
                  <c:v>44577.06527777778</c:v>
                </c:pt>
                <c:pt idx="956">
                  <c:v>44577.065972222219</c:v>
                </c:pt>
                <c:pt idx="957">
                  <c:v>44577.005555555559</c:v>
                </c:pt>
                <c:pt idx="958">
                  <c:v>44577.0625</c:v>
                </c:pt>
                <c:pt idx="959">
                  <c:v>44571.143750000003</c:v>
                </c:pt>
                <c:pt idx="960">
                  <c:v>44590.17291666667</c:v>
                </c:pt>
                <c:pt idx="961">
                  <c:v>44583.013888888891</c:v>
                </c:pt>
                <c:pt idx="962">
                  <c:v>44583.013888888891</c:v>
                </c:pt>
                <c:pt idx="963">
                  <c:v>44583.013888888891</c:v>
                </c:pt>
                <c:pt idx="964">
                  <c:v>44583.013888888891</c:v>
                </c:pt>
                <c:pt idx="965">
                  <c:v>44583.013888888891</c:v>
                </c:pt>
                <c:pt idx="966">
                  <c:v>44583.013888888891</c:v>
                </c:pt>
                <c:pt idx="967">
                  <c:v>44583.013888888891</c:v>
                </c:pt>
                <c:pt idx="968">
                  <c:v>44584.111111111109</c:v>
                </c:pt>
                <c:pt idx="969">
                  <c:v>44583.908333333333</c:v>
                </c:pt>
                <c:pt idx="970">
                  <c:v>44583.908333333333</c:v>
                </c:pt>
                <c:pt idx="971">
                  <c:v>44583.914583333331</c:v>
                </c:pt>
                <c:pt idx="972">
                  <c:v>44583.914583333331</c:v>
                </c:pt>
                <c:pt idx="973">
                  <c:v>44583.914583333331</c:v>
                </c:pt>
                <c:pt idx="974">
                  <c:v>44583.914583333331</c:v>
                </c:pt>
                <c:pt idx="975">
                  <c:v>44587.944444444445</c:v>
                </c:pt>
                <c:pt idx="976">
                  <c:v>44589.013888888891</c:v>
                </c:pt>
                <c:pt idx="977">
                  <c:v>44589.031944444447</c:v>
                </c:pt>
                <c:pt idx="978">
                  <c:v>44589.972222222219</c:v>
                </c:pt>
                <c:pt idx="979">
                  <c:v>44590.005555555559</c:v>
                </c:pt>
                <c:pt idx="980">
                  <c:v>44590.17291666667</c:v>
                </c:pt>
                <c:pt idx="981">
                  <c:v>44590.036111111112</c:v>
                </c:pt>
                <c:pt idx="982">
                  <c:v>44590.17291666667</c:v>
                </c:pt>
                <c:pt idx="983">
                  <c:v>44591.00277777778</c:v>
                </c:pt>
                <c:pt idx="984">
                  <c:v>44591.00277777778</c:v>
                </c:pt>
                <c:pt idx="985">
                  <c:v>44591.00277777778</c:v>
                </c:pt>
                <c:pt idx="986">
                  <c:v>44591.00277777778</c:v>
                </c:pt>
                <c:pt idx="987">
                  <c:v>44590.17291666667</c:v>
                </c:pt>
                <c:pt idx="988">
                  <c:v>44590.17291666667</c:v>
                </c:pt>
                <c:pt idx="989">
                  <c:v>44591.040277777778</c:v>
                </c:pt>
                <c:pt idx="990">
                  <c:v>44591.059027777781</c:v>
                </c:pt>
                <c:pt idx="991">
                  <c:v>44591.134722222225</c:v>
                </c:pt>
                <c:pt idx="992">
                  <c:v>44611.163194444445</c:v>
                </c:pt>
                <c:pt idx="993">
                  <c:v>44590.17291666667</c:v>
                </c:pt>
                <c:pt idx="994">
                  <c:v>44590.17291666667</c:v>
                </c:pt>
                <c:pt idx="995">
                  <c:v>44597.970833333333</c:v>
                </c:pt>
                <c:pt idx="996">
                  <c:v>44597.970833333333</c:v>
                </c:pt>
                <c:pt idx="997">
                  <c:v>44597.970833333333</c:v>
                </c:pt>
                <c:pt idx="998">
                  <c:v>44597.970833333333</c:v>
                </c:pt>
                <c:pt idx="999">
                  <c:v>44597.970833333333</c:v>
                </c:pt>
                <c:pt idx="1000">
                  <c:v>44597.970833333333</c:v>
                </c:pt>
                <c:pt idx="1001">
                  <c:v>44597.970833333333</c:v>
                </c:pt>
                <c:pt idx="1002">
                  <c:v>44597.970833333333</c:v>
                </c:pt>
                <c:pt idx="1003">
                  <c:v>44597.970833333333</c:v>
                </c:pt>
                <c:pt idx="1004">
                  <c:v>44597.970833333333</c:v>
                </c:pt>
                <c:pt idx="1005">
                  <c:v>44597.970833333333</c:v>
                </c:pt>
                <c:pt idx="1006">
                  <c:v>44597.970833333333</c:v>
                </c:pt>
                <c:pt idx="1007">
                  <c:v>44611.163194444445</c:v>
                </c:pt>
                <c:pt idx="1008">
                  <c:v>44611.163194444445</c:v>
                </c:pt>
                <c:pt idx="1009">
                  <c:v>44611.163194444445</c:v>
                </c:pt>
                <c:pt idx="1010">
                  <c:v>44590.17291666667</c:v>
                </c:pt>
                <c:pt idx="1011">
                  <c:v>44598.070833333331</c:v>
                </c:pt>
                <c:pt idx="1012">
                  <c:v>44590.17291666667</c:v>
                </c:pt>
                <c:pt idx="1013">
                  <c:v>44598.081944444442</c:v>
                </c:pt>
                <c:pt idx="1014">
                  <c:v>44590.17291666667</c:v>
                </c:pt>
                <c:pt idx="1015">
                  <c:v>44590.17291666667</c:v>
                </c:pt>
                <c:pt idx="1016">
                  <c:v>44598.090277777781</c:v>
                </c:pt>
                <c:pt idx="1017">
                  <c:v>44598.090277777781</c:v>
                </c:pt>
                <c:pt idx="1018">
                  <c:v>44598.090277777781</c:v>
                </c:pt>
                <c:pt idx="1019">
                  <c:v>44598.090277777781</c:v>
                </c:pt>
                <c:pt idx="1020">
                  <c:v>44598.090277777781</c:v>
                </c:pt>
                <c:pt idx="1021">
                  <c:v>44598.103472222225</c:v>
                </c:pt>
                <c:pt idx="1022">
                  <c:v>44590.17291666667</c:v>
                </c:pt>
                <c:pt idx="1023">
                  <c:v>44590.17291666667</c:v>
                </c:pt>
                <c:pt idx="1024">
                  <c:v>44602.9375</c:v>
                </c:pt>
                <c:pt idx="1025">
                  <c:v>44602.9375</c:v>
                </c:pt>
                <c:pt idx="1026">
                  <c:v>44602.9375</c:v>
                </c:pt>
                <c:pt idx="1027">
                  <c:v>44602.9375</c:v>
                </c:pt>
                <c:pt idx="1028">
                  <c:v>44602.9375</c:v>
                </c:pt>
                <c:pt idx="1029">
                  <c:v>44602.9375</c:v>
                </c:pt>
                <c:pt idx="1030">
                  <c:v>44602.9375</c:v>
                </c:pt>
                <c:pt idx="1031">
                  <c:v>44602.9375</c:v>
                </c:pt>
                <c:pt idx="1032">
                  <c:v>44602.9375</c:v>
                </c:pt>
                <c:pt idx="1033">
                  <c:v>44602.9375</c:v>
                </c:pt>
                <c:pt idx="1034">
                  <c:v>44602.9375</c:v>
                </c:pt>
                <c:pt idx="1035">
                  <c:v>44603.031944444447</c:v>
                </c:pt>
                <c:pt idx="1036">
                  <c:v>44590.17291666667</c:v>
                </c:pt>
                <c:pt idx="1037">
                  <c:v>44603.0625</c:v>
                </c:pt>
                <c:pt idx="1038">
                  <c:v>44603.0625</c:v>
                </c:pt>
                <c:pt idx="1039">
                  <c:v>44590.17291666667</c:v>
                </c:pt>
                <c:pt idx="1040">
                  <c:v>44590.17291666667</c:v>
                </c:pt>
                <c:pt idx="1041">
                  <c:v>44605.020138888889</c:v>
                </c:pt>
                <c:pt idx="1042">
                  <c:v>44605.020138888889</c:v>
                </c:pt>
                <c:pt idx="1043">
                  <c:v>44605.020138888889</c:v>
                </c:pt>
                <c:pt idx="1044">
                  <c:v>44610.929166666669</c:v>
                </c:pt>
                <c:pt idx="1045">
                  <c:v>44610.929166666669</c:v>
                </c:pt>
                <c:pt idx="1046">
                  <c:v>44610.929166666669</c:v>
                </c:pt>
                <c:pt idx="1047">
                  <c:v>44610.929166666669</c:v>
                </c:pt>
                <c:pt idx="1048">
                  <c:v>44610.929166666669</c:v>
                </c:pt>
                <c:pt idx="1049">
                  <c:v>44610.929166666669</c:v>
                </c:pt>
                <c:pt idx="1050">
                  <c:v>44610.929166666669</c:v>
                </c:pt>
                <c:pt idx="1051">
                  <c:v>44610.929166666669</c:v>
                </c:pt>
                <c:pt idx="1052">
                  <c:v>44610.929166666669</c:v>
                </c:pt>
                <c:pt idx="1053">
                  <c:v>44610.929166666669</c:v>
                </c:pt>
                <c:pt idx="1054">
                  <c:v>44610.929166666669</c:v>
                </c:pt>
                <c:pt idx="1055">
                  <c:v>44610.929166666669</c:v>
                </c:pt>
                <c:pt idx="1056">
                  <c:v>44610.929166666669</c:v>
                </c:pt>
                <c:pt idx="1057">
                  <c:v>44610.929166666669</c:v>
                </c:pt>
                <c:pt idx="1058">
                  <c:v>44610.929166666669</c:v>
                </c:pt>
                <c:pt idx="1059">
                  <c:v>44610.929166666669</c:v>
                </c:pt>
                <c:pt idx="1060">
                  <c:v>44610.929166666669</c:v>
                </c:pt>
                <c:pt idx="1061">
                  <c:v>44610.929166666669</c:v>
                </c:pt>
                <c:pt idx="1062">
                  <c:v>44610.929166666669</c:v>
                </c:pt>
                <c:pt idx="1063">
                  <c:v>44610.929166666669</c:v>
                </c:pt>
                <c:pt idx="1064">
                  <c:v>44610.929166666669</c:v>
                </c:pt>
                <c:pt idx="1065">
                  <c:v>44610.929166666669</c:v>
                </c:pt>
                <c:pt idx="1066">
                  <c:v>44610.929166666669</c:v>
                </c:pt>
                <c:pt idx="1067">
                  <c:v>44610.929166666669</c:v>
                </c:pt>
                <c:pt idx="1068">
                  <c:v>44611.034722222219</c:v>
                </c:pt>
                <c:pt idx="1069">
                  <c:v>44611.055555555555</c:v>
                </c:pt>
                <c:pt idx="1070">
                  <c:v>44611.056944444441</c:v>
                </c:pt>
                <c:pt idx="1071">
                  <c:v>44611.078472222223</c:v>
                </c:pt>
                <c:pt idx="1072">
                  <c:v>44611.079861111109</c:v>
                </c:pt>
                <c:pt idx="1073">
                  <c:v>44611.121527777781</c:v>
                </c:pt>
                <c:pt idx="1074">
                  <c:v>44611.12222222222</c:v>
                </c:pt>
                <c:pt idx="1075">
                  <c:v>44611.163194444445</c:v>
                </c:pt>
                <c:pt idx="1076">
                  <c:v>44625.00277777778</c:v>
                </c:pt>
                <c:pt idx="1077">
                  <c:v>44625.00277777778</c:v>
                </c:pt>
                <c:pt idx="1078">
                  <c:v>44625.00277777778</c:v>
                </c:pt>
                <c:pt idx="1079">
                  <c:v>44625.00277777778</c:v>
                </c:pt>
                <c:pt idx="1080">
                  <c:v>44625.00277777778</c:v>
                </c:pt>
                <c:pt idx="1081">
                  <c:v>44625.00277777778</c:v>
                </c:pt>
                <c:pt idx="1082">
                  <c:v>44625.00277777778</c:v>
                </c:pt>
                <c:pt idx="1083">
                  <c:v>44625.00277777778</c:v>
                </c:pt>
                <c:pt idx="1084">
                  <c:v>44625.00277777778</c:v>
                </c:pt>
                <c:pt idx="1085">
                  <c:v>44625.00277777778</c:v>
                </c:pt>
                <c:pt idx="1086">
                  <c:v>44625.00277777778</c:v>
                </c:pt>
                <c:pt idx="1087">
                  <c:v>44625.00277777778</c:v>
                </c:pt>
                <c:pt idx="1088">
                  <c:v>44625.00277777778</c:v>
                </c:pt>
                <c:pt idx="1089">
                  <c:v>44625.00277777778</c:v>
                </c:pt>
                <c:pt idx="1090">
                  <c:v>44625.00277777778</c:v>
                </c:pt>
                <c:pt idx="1091">
                  <c:v>44625.197222222225</c:v>
                </c:pt>
                <c:pt idx="1092">
                  <c:v>44625.197222222225</c:v>
                </c:pt>
                <c:pt idx="1093">
                  <c:v>44625.957638888889</c:v>
                </c:pt>
                <c:pt idx="1094">
                  <c:v>44625.957638888889</c:v>
                </c:pt>
                <c:pt idx="1095">
                  <c:v>44625.957638888889</c:v>
                </c:pt>
                <c:pt idx="1096">
                  <c:v>44625.957638888889</c:v>
                </c:pt>
                <c:pt idx="1097">
                  <c:v>44625.957638888889</c:v>
                </c:pt>
                <c:pt idx="1098">
                  <c:v>44625.957638888889</c:v>
                </c:pt>
                <c:pt idx="1099">
                  <c:v>44625.957638888889</c:v>
                </c:pt>
                <c:pt idx="1100">
                  <c:v>44625.957638888889</c:v>
                </c:pt>
                <c:pt idx="1101">
                  <c:v>44625.957638888889</c:v>
                </c:pt>
                <c:pt idx="1102">
                  <c:v>44625.957638888889</c:v>
                </c:pt>
                <c:pt idx="1103">
                  <c:v>44625.957638888889</c:v>
                </c:pt>
                <c:pt idx="1104">
                  <c:v>44625.957638888889</c:v>
                </c:pt>
                <c:pt idx="1105">
                  <c:v>44625.957638888889</c:v>
                </c:pt>
                <c:pt idx="1106">
                  <c:v>44625.957638888889</c:v>
                </c:pt>
                <c:pt idx="1107">
                  <c:v>44626.050694444442</c:v>
                </c:pt>
                <c:pt idx="1108">
                  <c:v>44626.144444444442</c:v>
                </c:pt>
                <c:pt idx="1109">
                  <c:v>44626.144444444442</c:v>
                </c:pt>
                <c:pt idx="1110">
                  <c:v>44638.936111111114</c:v>
                </c:pt>
                <c:pt idx="1111">
                  <c:v>44638.936111111114</c:v>
                </c:pt>
                <c:pt idx="1112">
                  <c:v>44638.936111111114</c:v>
                </c:pt>
                <c:pt idx="1113">
                  <c:v>44638.936111111114</c:v>
                </c:pt>
                <c:pt idx="1114">
                  <c:v>44638.936111111114</c:v>
                </c:pt>
                <c:pt idx="1115">
                  <c:v>44638.936111111114</c:v>
                </c:pt>
                <c:pt idx="1116">
                  <c:v>44638.936111111114</c:v>
                </c:pt>
                <c:pt idx="1117">
                  <c:v>44638.936111111114</c:v>
                </c:pt>
                <c:pt idx="1118">
                  <c:v>44638.936111111114</c:v>
                </c:pt>
                <c:pt idx="1119">
                  <c:v>44639.032638888886</c:v>
                </c:pt>
                <c:pt idx="1120">
                  <c:v>44639.032638888886</c:v>
                </c:pt>
                <c:pt idx="1121">
                  <c:v>44640.75</c:v>
                </c:pt>
                <c:pt idx="1122">
                  <c:v>44640.751388888886</c:v>
                </c:pt>
                <c:pt idx="1123">
                  <c:v>44640.752083333333</c:v>
                </c:pt>
                <c:pt idx="1124">
                  <c:v>44645.852083333331</c:v>
                </c:pt>
                <c:pt idx="1125">
                  <c:v>44645.852083333331</c:v>
                </c:pt>
                <c:pt idx="1126">
                  <c:v>44645.856249999997</c:v>
                </c:pt>
                <c:pt idx="1127">
                  <c:v>44645.856249999997</c:v>
                </c:pt>
                <c:pt idx="1128">
                  <c:v>44645.856249999997</c:v>
                </c:pt>
                <c:pt idx="1129">
                  <c:v>44645.856249999997</c:v>
                </c:pt>
                <c:pt idx="1130">
                  <c:v>44645.856249999997</c:v>
                </c:pt>
                <c:pt idx="1131">
                  <c:v>44645.856249999997</c:v>
                </c:pt>
                <c:pt idx="1132">
                  <c:v>44645.856249999997</c:v>
                </c:pt>
                <c:pt idx="1133">
                  <c:v>44645.856249999997</c:v>
                </c:pt>
                <c:pt idx="1134">
                  <c:v>44645.856249999997</c:v>
                </c:pt>
                <c:pt idx="1135">
                  <c:v>44645.856249999997</c:v>
                </c:pt>
                <c:pt idx="1136">
                  <c:v>44645.856249999997</c:v>
                </c:pt>
                <c:pt idx="1137">
                  <c:v>44645.856249999997</c:v>
                </c:pt>
                <c:pt idx="1138">
                  <c:v>44645.988194444442</c:v>
                </c:pt>
                <c:pt idx="1139">
                  <c:v>44647.040972222225</c:v>
                </c:pt>
                <c:pt idx="1140">
                  <c:v>44653.724305555559</c:v>
                </c:pt>
                <c:pt idx="1141">
                  <c:v>44653.386111111111</c:v>
                </c:pt>
                <c:pt idx="1142">
                  <c:v>44653.724305555559</c:v>
                </c:pt>
                <c:pt idx="1143">
                  <c:v>44653.581944444442</c:v>
                </c:pt>
                <c:pt idx="1144">
                  <c:v>44653.583333333336</c:v>
                </c:pt>
                <c:pt idx="1145">
                  <c:v>44653.583333333336</c:v>
                </c:pt>
                <c:pt idx="1146">
                  <c:v>44653.583333333336</c:v>
                </c:pt>
                <c:pt idx="1147">
                  <c:v>44653.583333333336</c:v>
                </c:pt>
                <c:pt idx="1148">
                  <c:v>44653.583333333336</c:v>
                </c:pt>
                <c:pt idx="1149">
                  <c:v>44653.583333333336</c:v>
                </c:pt>
                <c:pt idx="1150">
                  <c:v>44653.583333333336</c:v>
                </c:pt>
                <c:pt idx="1151">
                  <c:v>44653.583333333336</c:v>
                </c:pt>
                <c:pt idx="1152">
                  <c:v>44653.583333333336</c:v>
                </c:pt>
                <c:pt idx="1153">
                  <c:v>44653.583333333336</c:v>
                </c:pt>
                <c:pt idx="1154">
                  <c:v>44653.583333333336</c:v>
                </c:pt>
                <c:pt idx="1155">
                  <c:v>44653.583333333336</c:v>
                </c:pt>
                <c:pt idx="1156">
                  <c:v>44653.583333333336</c:v>
                </c:pt>
                <c:pt idx="1157">
                  <c:v>44653.583333333336</c:v>
                </c:pt>
                <c:pt idx="1158">
                  <c:v>44653.771527777775</c:v>
                </c:pt>
                <c:pt idx="1159">
                  <c:v>44654.806250000001</c:v>
                </c:pt>
                <c:pt idx="1160">
                  <c:v>44659.892361111109</c:v>
                </c:pt>
                <c:pt idx="1161">
                  <c:v>44659.938888888886</c:v>
                </c:pt>
                <c:pt idx="1162">
                  <c:v>44659.938888888886</c:v>
                </c:pt>
                <c:pt idx="1163">
                  <c:v>44659.938888888886</c:v>
                </c:pt>
                <c:pt idx="1164">
                  <c:v>44660.963888888888</c:v>
                </c:pt>
                <c:pt idx="1165">
                  <c:v>44662.750694444447</c:v>
                </c:pt>
                <c:pt idx="1166">
                  <c:v>44666.958333333336</c:v>
                </c:pt>
                <c:pt idx="1167">
                  <c:v>44666.958333333336</c:v>
                </c:pt>
                <c:pt idx="1168">
                  <c:v>44666.958333333336</c:v>
                </c:pt>
                <c:pt idx="1169">
                  <c:v>44666.958333333336</c:v>
                </c:pt>
                <c:pt idx="1170">
                  <c:v>44666.958333333336</c:v>
                </c:pt>
                <c:pt idx="1171">
                  <c:v>44666.958333333336</c:v>
                </c:pt>
                <c:pt idx="1172">
                  <c:v>44666.958333333336</c:v>
                </c:pt>
                <c:pt idx="1173">
                  <c:v>44666.958333333336</c:v>
                </c:pt>
                <c:pt idx="1174">
                  <c:v>44666.974999999999</c:v>
                </c:pt>
                <c:pt idx="1175">
                  <c:v>44666.979166666664</c:v>
                </c:pt>
                <c:pt idx="1176">
                  <c:v>44667.01666666667</c:v>
                </c:pt>
                <c:pt idx="1177">
                  <c:v>44667.038194444445</c:v>
                </c:pt>
                <c:pt idx="1178">
                  <c:v>44667.038194444445</c:v>
                </c:pt>
                <c:pt idx="1179">
                  <c:v>44667.96597222222</c:v>
                </c:pt>
                <c:pt idx="1180">
                  <c:v>44667.96597222222</c:v>
                </c:pt>
                <c:pt idx="1181">
                  <c:v>44667.96597222222</c:v>
                </c:pt>
                <c:pt idx="1182">
                  <c:v>44667.999305555553</c:v>
                </c:pt>
                <c:pt idx="1183">
                  <c:v>44680.707638888889</c:v>
                </c:pt>
                <c:pt idx="1184">
                  <c:v>44680.712500000001</c:v>
                </c:pt>
                <c:pt idx="1185">
                  <c:v>44680.713888888888</c:v>
                </c:pt>
                <c:pt idx="1186">
                  <c:v>44687.958333333336</c:v>
                </c:pt>
                <c:pt idx="1187">
                  <c:v>44687.958333333336</c:v>
                </c:pt>
                <c:pt idx="1188">
                  <c:v>44687.958333333336</c:v>
                </c:pt>
                <c:pt idx="1189">
                  <c:v>44687.958333333336</c:v>
                </c:pt>
                <c:pt idx="1190">
                  <c:v>44687.958333333336</c:v>
                </c:pt>
                <c:pt idx="1191">
                  <c:v>44687.958333333336</c:v>
                </c:pt>
                <c:pt idx="1192">
                  <c:v>44688.958333333336</c:v>
                </c:pt>
                <c:pt idx="1193">
                  <c:v>44688.958333333336</c:v>
                </c:pt>
                <c:pt idx="1194">
                  <c:v>44688.958333333336</c:v>
                </c:pt>
                <c:pt idx="1195">
                  <c:v>44688.958333333336</c:v>
                </c:pt>
                <c:pt idx="1196">
                  <c:v>44688.958333333336</c:v>
                </c:pt>
                <c:pt idx="1197">
                  <c:v>44688.958333333336</c:v>
                </c:pt>
                <c:pt idx="1198">
                  <c:v>44688.958333333336</c:v>
                </c:pt>
                <c:pt idx="1199">
                  <c:v>44688.958333333336</c:v>
                </c:pt>
                <c:pt idx="1200">
                  <c:v>44688.958333333336</c:v>
                </c:pt>
                <c:pt idx="1201">
                  <c:v>44688.958333333336</c:v>
                </c:pt>
                <c:pt idx="1202">
                  <c:v>44688.958333333336</c:v>
                </c:pt>
                <c:pt idx="1203">
                  <c:v>44688.958333333336</c:v>
                </c:pt>
                <c:pt idx="1204">
                  <c:v>44688.958333333336</c:v>
                </c:pt>
                <c:pt idx="1205">
                  <c:v>44688.958333333336</c:v>
                </c:pt>
                <c:pt idx="1206">
                  <c:v>44688.958333333336</c:v>
                </c:pt>
                <c:pt idx="1207">
                  <c:v>44688.958333333336</c:v>
                </c:pt>
                <c:pt idx="1208">
                  <c:v>44688.958333333336</c:v>
                </c:pt>
                <c:pt idx="1209">
                  <c:v>44688.958333333336</c:v>
                </c:pt>
                <c:pt idx="1210">
                  <c:v>44688.958333333336</c:v>
                </c:pt>
                <c:pt idx="1211">
                  <c:v>44702.927777777775</c:v>
                </c:pt>
                <c:pt idx="1212">
                  <c:v>44702.931944444441</c:v>
                </c:pt>
                <c:pt idx="1213">
                  <c:v>44708.597916666666</c:v>
                </c:pt>
                <c:pt idx="1214">
                  <c:v>44708.598611111112</c:v>
                </c:pt>
                <c:pt idx="1215">
                  <c:v>44708.599305555559</c:v>
                </c:pt>
                <c:pt idx="1216">
                  <c:v>44708.6</c:v>
                </c:pt>
                <c:pt idx="1217">
                  <c:v>44708.600694444445</c:v>
                </c:pt>
                <c:pt idx="1218">
                  <c:v>44708.601388888892</c:v>
                </c:pt>
                <c:pt idx="1219">
                  <c:v>44708.602083333331</c:v>
                </c:pt>
                <c:pt idx="1220">
                  <c:v>44708.602083333331</c:v>
                </c:pt>
                <c:pt idx="1221">
                  <c:v>44708.934027777781</c:v>
                </c:pt>
                <c:pt idx="1222">
                  <c:v>44708.934027777781</c:v>
                </c:pt>
                <c:pt idx="1223">
                  <c:v>44708.934027777781</c:v>
                </c:pt>
                <c:pt idx="1224">
                  <c:v>44708.934027777781</c:v>
                </c:pt>
                <c:pt idx="1225">
                  <c:v>44708.934027777781</c:v>
                </c:pt>
                <c:pt idx="1226">
                  <c:v>44708.934027777781</c:v>
                </c:pt>
                <c:pt idx="1227">
                  <c:v>44709.923611111109</c:v>
                </c:pt>
                <c:pt idx="1228">
                  <c:v>44709.923611111109</c:v>
                </c:pt>
                <c:pt idx="1229">
                  <c:v>44709.923611111109</c:v>
                </c:pt>
                <c:pt idx="1230">
                  <c:v>44709.923611111109</c:v>
                </c:pt>
                <c:pt idx="1231">
                  <c:v>44709.923611111109</c:v>
                </c:pt>
                <c:pt idx="1232">
                  <c:v>44709.923611111109</c:v>
                </c:pt>
                <c:pt idx="1233">
                  <c:v>44709.923611111109</c:v>
                </c:pt>
                <c:pt idx="1234">
                  <c:v>44709.923611111109</c:v>
                </c:pt>
                <c:pt idx="1235">
                  <c:v>44709.934027777781</c:v>
                </c:pt>
                <c:pt idx="1236">
                  <c:v>44709.934027777781</c:v>
                </c:pt>
                <c:pt idx="1237">
                  <c:v>44709.934027777781</c:v>
                </c:pt>
                <c:pt idx="1238">
                  <c:v>44710.072916666664</c:v>
                </c:pt>
                <c:pt idx="1239">
                  <c:v>44710.072916666664</c:v>
                </c:pt>
                <c:pt idx="1240">
                  <c:v>44710.072916666664</c:v>
                </c:pt>
                <c:pt idx="1241">
                  <c:v>44710.072916666664</c:v>
                </c:pt>
                <c:pt idx="1242">
                  <c:v>44710.072916666664</c:v>
                </c:pt>
                <c:pt idx="1243">
                  <c:v>44710.072916666664</c:v>
                </c:pt>
                <c:pt idx="1244">
                  <c:v>44710.072916666664</c:v>
                </c:pt>
                <c:pt idx="1245">
                  <c:v>44710.072916666664</c:v>
                </c:pt>
                <c:pt idx="1246">
                  <c:v>44710.076388888891</c:v>
                </c:pt>
                <c:pt idx="1247">
                  <c:v>44710.833333333336</c:v>
                </c:pt>
                <c:pt idx="1248">
                  <c:v>44710.833333333336</c:v>
                </c:pt>
                <c:pt idx="1249">
                  <c:v>44710.833333333336</c:v>
                </c:pt>
                <c:pt idx="1250">
                  <c:v>44710.833333333336</c:v>
                </c:pt>
                <c:pt idx="1251">
                  <c:v>44710.833333333336</c:v>
                </c:pt>
                <c:pt idx="1252">
                  <c:v>44715.292361111111</c:v>
                </c:pt>
                <c:pt idx="1253">
                  <c:v>44715.293749999997</c:v>
                </c:pt>
                <c:pt idx="1254">
                  <c:v>44715.294444444444</c:v>
                </c:pt>
                <c:pt idx="1255">
                  <c:v>44716.813194444447</c:v>
                </c:pt>
                <c:pt idx="1256">
                  <c:v>44716.811111111114</c:v>
                </c:pt>
                <c:pt idx="1257">
                  <c:v>44717.71597222222</c:v>
                </c:pt>
                <c:pt idx="1258">
                  <c:v>44717.719444444447</c:v>
                </c:pt>
                <c:pt idx="1259">
                  <c:v>44722.984027777777</c:v>
                </c:pt>
                <c:pt idx="1260">
                  <c:v>44722.984722222223</c:v>
                </c:pt>
                <c:pt idx="1261">
                  <c:v>44722.986805555556</c:v>
                </c:pt>
                <c:pt idx="1262">
                  <c:v>44722.987500000003</c:v>
                </c:pt>
                <c:pt idx="1263">
                  <c:v>44723.002083333333</c:v>
                </c:pt>
                <c:pt idx="1264">
                  <c:v>44723.002083333333</c:v>
                </c:pt>
                <c:pt idx="1265">
                  <c:v>44723.002083333333</c:v>
                </c:pt>
                <c:pt idx="1266">
                  <c:v>44723.002083333333</c:v>
                </c:pt>
                <c:pt idx="1267">
                  <c:v>44723.00277777778</c:v>
                </c:pt>
                <c:pt idx="1268">
                  <c:v>44723.102777777778</c:v>
                </c:pt>
                <c:pt idx="1269">
                  <c:v>44730.652083333334</c:v>
                </c:pt>
                <c:pt idx="1270">
                  <c:v>44730.871527777781</c:v>
                </c:pt>
                <c:pt idx="1271">
                  <c:v>44730.871527777781</c:v>
                </c:pt>
                <c:pt idx="1272">
                  <c:v>44730.871527777781</c:v>
                </c:pt>
                <c:pt idx="1273">
                  <c:v>44730.871527777781</c:v>
                </c:pt>
                <c:pt idx="1274">
                  <c:v>44730.871527777781</c:v>
                </c:pt>
                <c:pt idx="1275">
                  <c:v>44730.871527777781</c:v>
                </c:pt>
                <c:pt idx="1276">
                  <c:v>44737.916666666664</c:v>
                </c:pt>
                <c:pt idx="1277">
                  <c:v>44737.916666666664</c:v>
                </c:pt>
                <c:pt idx="1278">
                  <c:v>44737.916666666664</c:v>
                </c:pt>
                <c:pt idx="1279">
                  <c:v>44737.916666666664</c:v>
                </c:pt>
                <c:pt idx="1280">
                  <c:v>44737.916666666664</c:v>
                </c:pt>
                <c:pt idx="1281">
                  <c:v>44750.788194444445</c:v>
                </c:pt>
                <c:pt idx="1282">
                  <c:v>44750.788194444445</c:v>
                </c:pt>
                <c:pt idx="1283">
                  <c:v>44750.788194444445</c:v>
                </c:pt>
                <c:pt idx="1284">
                  <c:v>44751.950694444444</c:v>
                </c:pt>
                <c:pt idx="1285">
                  <c:v>44751.993055555555</c:v>
                </c:pt>
                <c:pt idx="1286">
                  <c:v>44752.564583333333</c:v>
                </c:pt>
                <c:pt idx="1287">
                  <c:v>44765.615972222222</c:v>
                </c:pt>
                <c:pt idx="1288">
                  <c:v>44765.760416666664</c:v>
                </c:pt>
                <c:pt idx="1289">
                  <c:v>44778.939583333333</c:v>
                </c:pt>
                <c:pt idx="1290">
                  <c:v>44778.934027777781</c:v>
                </c:pt>
                <c:pt idx="1291">
                  <c:v>44779.044444444444</c:v>
                </c:pt>
                <c:pt idx="1292">
                  <c:v>44779.058333333334</c:v>
                </c:pt>
                <c:pt idx="1293">
                  <c:v>44779.058333333334</c:v>
                </c:pt>
                <c:pt idx="1294">
                  <c:v>44786.177083333336</c:v>
                </c:pt>
                <c:pt idx="1295">
                  <c:v>44808.654166666667</c:v>
                </c:pt>
                <c:pt idx="1296">
                  <c:v>44813.879861111112</c:v>
                </c:pt>
                <c:pt idx="1297">
                  <c:v>44814.152083333334</c:v>
                </c:pt>
                <c:pt idx="1298">
                  <c:v>44827.85</c:v>
                </c:pt>
                <c:pt idx="1299">
                  <c:v>44828.131944444445</c:v>
                </c:pt>
                <c:pt idx="1300">
                  <c:v>44835.1</c:v>
                </c:pt>
                <c:pt idx="1301">
                  <c:v>44834.957638888889</c:v>
                </c:pt>
                <c:pt idx="1302">
                  <c:v>44835.972916666666</c:v>
                </c:pt>
                <c:pt idx="1303">
                  <c:v>44856.744444444441</c:v>
                </c:pt>
                <c:pt idx="1304">
                  <c:v>44856.43472222222</c:v>
                </c:pt>
                <c:pt idx="1305">
                  <c:v>44862.948611111111</c:v>
                </c:pt>
                <c:pt idx="1306">
                  <c:v>44863.131944444445</c:v>
                </c:pt>
                <c:pt idx="1307">
                  <c:v>44863.043055555558</c:v>
                </c:pt>
                <c:pt idx="1308">
                  <c:v>44891.046527777777</c:v>
                </c:pt>
                <c:pt idx="1309">
                  <c:v>44890.954861111109</c:v>
                </c:pt>
                <c:pt idx="1310">
                  <c:v>44891.938194444447</c:v>
                </c:pt>
                <c:pt idx="1311">
                  <c:v>44891.938194444447</c:v>
                </c:pt>
                <c:pt idx="1312">
                  <c:v>44891.944444444445</c:v>
                </c:pt>
                <c:pt idx="1313">
                  <c:v>44891.944444444445</c:v>
                </c:pt>
                <c:pt idx="1314">
                  <c:v>44897.933333333334</c:v>
                </c:pt>
                <c:pt idx="1315">
                  <c:v>44905.163888888892</c:v>
                </c:pt>
                <c:pt idx="1316">
                  <c:v>44904.98333333333</c:v>
                </c:pt>
                <c:pt idx="1317">
                  <c:v>44904.98333333333</c:v>
                </c:pt>
                <c:pt idx="1318">
                  <c:v>44904.996527777781</c:v>
                </c:pt>
                <c:pt idx="1319">
                  <c:v>44905.14166666667</c:v>
                </c:pt>
                <c:pt idx="1320">
                  <c:v>44905.14166666667</c:v>
                </c:pt>
                <c:pt idx="1321">
                  <c:v>44905.14166666667</c:v>
                </c:pt>
                <c:pt idx="1322">
                  <c:v>44905.15347222222</c:v>
                </c:pt>
                <c:pt idx="1323">
                  <c:v>44906.632638888892</c:v>
                </c:pt>
                <c:pt idx="1324">
                  <c:v>44906.614583333336</c:v>
                </c:pt>
                <c:pt idx="1325">
                  <c:v>44906.614583333336</c:v>
                </c:pt>
                <c:pt idx="1326">
                  <c:v>44911.994444444441</c:v>
                </c:pt>
                <c:pt idx="1327">
                  <c:v>44911.994444444441</c:v>
                </c:pt>
                <c:pt idx="1328">
                  <c:v>44911.994444444441</c:v>
                </c:pt>
                <c:pt idx="1329">
                  <c:v>44911.994444444441</c:v>
                </c:pt>
                <c:pt idx="1330">
                  <c:v>44911.994444444441</c:v>
                </c:pt>
                <c:pt idx="1331">
                  <c:v>44911.994444444441</c:v>
                </c:pt>
                <c:pt idx="1332">
                  <c:v>44911.994444444441</c:v>
                </c:pt>
                <c:pt idx="1333">
                  <c:v>44911.994444444441</c:v>
                </c:pt>
                <c:pt idx="1334">
                  <c:v>44912.791666666664</c:v>
                </c:pt>
                <c:pt idx="1335">
                  <c:v>44912.791666666664</c:v>
                </c:pt>
                <c:pt idx="1336">
                  <c:v>44912.863888888889</c:v>
                </c:pt>
                <c:pt idx="1337">
                  <c:v>44912.863888888889</c:v>
                </c:pt>
                <c:pt idx="1338">
                  <c:v>44914.895138888889</c:v>
                </c:pt>
                <c:pt idx="1339">
                  <c:v>44914.995138888888</c:v>
                </c:pt>
                <c:pt idx="1340">
                  <c:v>44915.027777777781</c:v>
                </c:pt>
                <c:pt idx="1341">
                  <c:v>44921.73541666667</c:v>
                </c:pt>
                <c:pt idx="1342">
                  <c:v>44933.68472222222</c:v>
                </c:pt>
                <c:pt idx="1343">
                  <c:v>44933.685416666667</c:v>
                </c:pt>
                <c:pt idx="1344">
                  <c:v>44933.686805555553</c:v>
                </c:pt>
                <c:pt idx="1345">
                  <c:v>44934.013194444444</c:v>
                </c:pt>
                <c:pt idx="1346">
                  <c:v>44934.013194444444</c:v>
                </c:pt>
                <c:pt idx="1347">
                  <c:v>44934.013194444444</c:v>
                </c:pt>
                <c:pt idx="1348">
                  <c:v>44933.692361111112</c:v>
                </c:pt>
                <c:pt idx="1349">
                  <c:v>44933.693055555559</c:v>
                </c:pt>
                <c:pt idx="1350">
                  <c:v>44933.693749999999</c:v>
                </c:pt>
                <c:pt idx="1351">
                  <c:v>44933.743055555555</c:v>
                </c:pt>
                <c:pt idx="1352">
                  <c:v>44933.743055555555</c:v>
                </c:pt>
                <c:pt idx="1353">
                  <c:v>44933.743055555555</c:v>
                </c:pt>
                <c:pt idx="1354">
                  <c:v>44933.743055555555</c:v>
                </c:pt>
                <c:pt idx="1355">
                  <c:v>44933.743055555555</c:v>
                </c:pt>
                <c:pt idx="1356">
                  <c:v>44933.743055555555</c:v>
                </c:pt>
                <c:pt idx="1357">
                  <c:v>44933.743055555555</c:v>
                </c:pt>
                <c:pt idx="1358">
                  <c:v>44933.743055555555</c:v>
                </c:pt>
                <c:pt idx="1359">
                  <c:v>44933.743055555555</c:v>
                </c:pt>
                <c:pt idx="1360">
                  <c:v>44933.743055555555</c:v>
                </c:pt>
                <c:pt idx="1361">
                  <c:v>44933.774305555555</c:v>
                </c:pt>
                <c:pt idx="1362">
                  <c:v>44933.774305555555</c:v>
                </c:pt>
                <c:pt idx="1363">
                  <c:v>44933.835416666669</c:v>
                </c:pt>
                <c:pt idx="1364">
                  <c:v>44933.835416666669</c:v>
                </c:pt>
                <c:pt idx="1365">
                  <c:v>44933.835416666669</c:v>
                </c:pt>
                <c:pt idx="1366">
                  <c:v>44933.835416666669</c:v>
                </c:pt>
                <c:pt idx="1367">
                  <c:v>44933.835416666669</c:v>
                </c:pt>
                <c:pt idx="1368">
                  <c:v>44933.835416666669</c:v>
                </c:pt>
                <c:pt idx="1369">
                  <c:v>44933.835416666669</c:v>
                </c:pt>
                <c:pt idx="1370">
                  <c:v>44933.835416666669</c:v>
                </c:pt>
                <c:pt idx="1371">
                  <c:v>44933.835416666669</c:v>
                </c:pt>
                <c:pt idx="1372">
                  <c:v>44933.774305555555</c:v>
                </c:pt>
                <c:pt idx="1373">
                  <c:v>44933.774305555555</c:v>
                </c:pt>
                <c:pt idx="1374">
                  <c:v>44933.774305555555</c:v>
                </c:pt>
                <c:pt idx="1375">
                  <c:v>44933.774305555555</c:v>
                </c:pt>
                <c:pt idx="1376">
                  <c:v>44934.065972222219</c:v>
                </c:pt>
                <c:pt idx="1377">
                  <c:v>44934.085416666669</c:v>
                </c:pt>
                <c:pt idx="1378">
                  <c:v>44934.085416666669</c:v>
                </c:pt>
                <c:pt idx="1379">
                  <c:v>44934.085416666669</c:v>
                </c:pt>
                <c:pt idx="1380">
                  <c:v>44934.086111111108</c:v>
                </c:pt>
                <c:pt idx="1381">
                  <c:v>44934.086111111108</c:v>
                </c:pt>
                <c:pt idx="1382">
                  <c:v>44934.086111111108</c:v>
                </c:pt>
                <c:pt idx="1383">
                  <c:v>44934.086111111108</c:v>
                </c:pt>
                <c:pt idx="1384">
                  <c:v>44934.086111111108</c:v>
                </c:pt>
                <c:pt idx="1385">
                  <c:v>44934.086111111108</c:v>
                </c:pt>
                <c:pt idx="1386">
                  <c:v>44934.088888888888</c:v>
                </c:pt>
                <c:pt idx="1387">
                  <c:v>44934.088888888888</c:v>
                </c:pt>
                <c:pt idx="1388">
                  <c:v>44934.088888888888</c:v>
                </c:pt>
                <c:pt idx="1389">
                  <c:v>44934.798611111109</c:v>
                </c:pt>
                <c:pt idx="1390">
                  <c:v>44934.798611111109</c:v>
                </c:pt>
                <c:pt idx="1391">
                  <c:v>44934.798611111109</c:v>
                </c:pt>
                <c:pt idx="1392">
                  <c:v>44934.798611111109</c:v>
                </c:pt>
                <c:pt idx="1393">
                  <c:v>44934.798611111109</c:v>
                </c:pt>
                <c:pt idx="1394">
                  <c:v>44934.798611111109</c:v>
                </c:pt>
                <c:pt idx="1395">
                  <c:v>44934.798611111109</c:v>
                </c:pt>
                <c:pt idx="1396">
                  <c:v>44934.798611111109</c:v>
                </c:pt>
                <c:pt idx="1397">
                  <c:v>44934.798611111109</c:v>
                </c:pt>
                <c:pt idx="1398">
                  <c:v>44934.798611111109</c:v>
                </c:pt>
                <c:pt idx="1399">
                  <c:v>44934.798611111109</c:v>
                </c:pt>
                <c:pt idx="1400">
                  <c:v>44934.798611111109</c:v>
                </c:pt>
                <c:pt idx="1401">
                  <c:v>44934.798611111109</c:v>
                </c:pt>
                <c:pt idx="1402">
                  <c:v>44934.798611111109</c:v>
                </c:pt>
                <c:pt idx="1403">
                  <c:v>44934.798611111109</c:v>
                </c:pt>
                <c:pt idx="1404">
                  <c:v>44934.798611111109</c:v>
                </c:pt>
                <c:pt idx="1405">
                  <c:v>44934.798611111109</c:v>
                </c:pt>
                <c:pt idx="1406">
                  <c:v>44934.798611111109</c:v>
                </c:pt>
                <c:pt idx="1407">
                  <c:v>44934.798611111109</c:v>
                </c:pt>
                <c:pt idx="1408">
                  <c:v>44934.798611111109</c:v>
                </c:pt>
                <c:pt idx="1409">
                  <c:v>44935.074305555558</c:v>
                </c:pt>
                <c:pt idx="1410">
                  <c:v>44940.15902777778</c:v>
                </c:pt>
                <c:pt idx="1411">
                  <c:v>44939.972222222219</c:v>
                </c:pt>
                <c:pt idx="1412">
                  <c:v>44939.978472222225</c:v>
                </c:pt>
                <c:pt idx="1413">
                  <c:v>44940.020138888889</c:v>
                </c:pt>
                <c:pt idx="1414">
                  <c:v>44940.017361111109</c:v>
                </c:pt>
                <c:pt idx="1415">
                  <c:v>44940.020138888889</c:v>
                </c:pt>
                <c:pt idx="1416">
                  <c:v>44940.020138888889</c:v>
                </c:pt>
                <c:pt idx="1417">
                  <c:v>44940.020138888889</c:v>
                </c:pt>
                <c:pt idx="1418">
                  <c:v>44940.131944444445</c:v>
                </c:pt>
                <c:pt idx="1419">
                  <c:v>44946.794444444444</c:v>
                </c:pt>
                <c:pt idx="1420">
                  <c:v>44946.999305555553</c:v>
                </c:pt>
                <c:pt idx="1421">
                  <c:v>44946.999305555553</c:v>
                </c:pt>
                <c:pt idx="1422">
                  <c:v>44946.999305555553</c:v>
                </c:pt>
                <c:pt idx="1423">
                  <c:v>44946.999305555553</c:v>
                </c:pt>
                <c:pt idx="1424">
                  <c:v>44946.999305555553</c:v>
                </c:pt>
                <c:pt idx="1425">
                  <c:v>44946.999305555553</c:v>
                </c:pt>
                <c:pt idx="1426">
                  <c:v>44946.999305555553</c:v>
                </c:pt>
                <c:pt idx="1427">
                  <c:v>44946.999305555553</c:v>
                </c:pt>
                <c:pt idx="1428">
                  <c:v>44946.999305555553</c:v>
                </c:pt>
                <c:pt idx="1429">
                  <c:v>44946.999305555553</c:v>
                </c:pt>
                <c:pt idx="1430">
                  <c:v>44946.999305555553</c:v>
                </c:pt>
                <c:pt idx="1431">
                  <c:v>44946.999305555553</c:v>
                </c:pt>
                <c:pt idx="1432">
                  <c:v>44946.999305555553</c:v>
                </c:pt>
                <c:pt idx="1433">
                  <c:v>44946.999305555553</c:v>
                </c:pt>
                <c:pt idx="1434">
                  <c:v>44946.999305555553</c:v>
                </c:pt>
                <c:pt idx="1435">
                  <c:v>44946.999305555553</c:v>
                </c:pt>
                <c:pt idx="1436">
                  <c:v>44947.065972222219</c:v>
                </c:pt>
                <c:pt idx="1437">
                  <c:v>44947.065972222219</c:v>
                </c:pt>
                <c:pt idx="1438">
                  <c:v>44947.085416666669</c:v>
                </c:pt>
                <c:pt idx="1439">
                  <c:v>44947.085416666669</c:v>
                </c:pt>
                <c:pt idx="1440">
                  <c:v>44947.085416666669</c:v>
                </c:pt>
                <c:pt idx="1441">
                  <c:v>44947.085416666669</c:v>
                </c:pt>
                <c:pt idx="1442">
                  <c:v>44954.051388888889</c:v>
                </c:pt>
                <c:pt idx="1443">
                  <c:v>44954.087500000001</c:v>
                </c:pt>
                <c:pt idx="1444">
                  <c:v>44954.979166666664</c:v>
                </c:pt>
                <c:pt idx="1445">
                  <c:v>44954.979166666664</c:v>
                </c:pt>
                <c:pt idx="1446">
                  <c:v>44954.979166666664</c:v>
                </c:pt>
                <c:pt idx="1447">
                  <c:v>44954.979166666664</c:v>
                </c:pt>
                <c:pt idx="1448">
                  <c:v>44954.979166666664</c:v>
                </c:pt>
                <c:pt idx="1449">
                  <c:v>44954.979166666664</c:v>
                </c:pt>
                <c:pt idx="1450">
                  <c:v>44954.979166666664</c:v>
                </c:pt>
                <c:pt idx="1451">
                  <c:v>44954.979166666664</c:v>
                </c:pt>
                <c:pt idx="1452">
                  <c:v>44954.979166666664</c:v>
                </c:pt>
                <c:pt idx="1453">
                  <c:v>44955.083333333336</c:v>
                </c:pt>
                <c:pt idx="1454">
                  <c:v>44955.083333333336</c:v>
                </c:pt>
                <c:pt idx="1455">
                  <c:v>44955.09375</c:v>
                </c:pt>
                <c:pt idx="1456">
                  <c:v>44955.114583333336</c:v>
                </c:pt>
                <c:pt idx="1457">
                  <c:v>44955.114583333336</c:v>
                </c:pt>
                <c:pt idx="1458">
                  <c:v>44955.121527777781</c:v>
                </c:pt>
                <c:pt idx="1459">
                  <c:v>44955.121527777781</c:v>
                </c:pt>
                <c:pt idx="1460">
                  <c:v>44955.121527777781</c:v>
                </c:pt>
                <c:pt idx="1461">
                  <c:v>44955.125</c:v>
                </c:pt>
                <c:pt idx="1462">
                  <c:v>44955.868055555555</c:v>
                </c:pt>
                <c:pt idx="1463">
                  <c:v>44955.986111111109</c:v>
                </c:pt>
                <c:pt idx="1464">
                  <c:v>44958.993750000001</c:v>
                </c:pt>
                <c:pt idx="1465">
                  <c:v>44967.928472222222</c:v>
                </c:pt>
                <c:pt idx="1466">
                  <c:v>44967.988194444442</c:v>
                </c:pt>
                <c:pt idx="1467">
                  <c:v>44967.999305555553</c:v>
                </c:pt>
                <c:pt idx="1468">
                  <c:v>44968.131249999999</c:v>
                </c:pt>
                <c:pt idx="1469">
                  <c:v>44968.067361111112</c:v>
                </c:pt>
                <c:pt idx="1470">
                  <c:v>44968.067361111112</c:v>
                </c:pt>
                <c:pt idx="1471">
                  <c:v>44968.086111111108</c:v>
                </c:pt>
                <c:pt idx="1472">
                  <c:v>44968.083333333336</c:v>
                </c:pt>
                <c:pt idx="1473">
                  <c:v>44968.085416666669</c:v>
                </c:pt>
                <c:pt idx="1474">
                  <c:v>44968.085416666669</c:v>
                </c:pt>
                <c:pt idx="1475">
                  <c:v>44968.09375</c:v>
                </c:pt>
                <c:pt idx="1476">
                  <c:v>44968.09375</c:v>
                </c:pt>
                <c:pt idx="1477">
                  <c:v>44968.116666666669</c:v>
                </c:pt>
                <c:pt idx="1478">
                  <c:v>44968.116666666669</c:v>
                </c:pt>
                <c:pt idx="1479">
                  <c:v>44968.125694444447</c:v>
                </c:pt>
                <c:pt idx="1480">
                  <c:v>44968.125694444447</c:v>
                </c:pt>
                <c:pt idx="1481">
                  <c:v>44970.784722222219</c:v>
                </c:pt>
                <c:pt idx="1482">
                  <c:v>44970.784722222219</c:v>
                </c:pt>
                <c:pt idx="1483">
                  <c:v>44970.784722222219</c:v>
                </c:pt>
                <c:pt idx="1484">
                  <c:v>44971.019444444442</c:v>
                </c:pt>
                <c:pt idx="1485">
                  <c:v>44974.976388888892</c:v>
                </c:pt>
                <c:pt idx="1486">
                  <c:v>44974.976388888892</c:v>
                </c:pt>
                <c:pt idx="1487">
                  <c:v>44974.986111111109</c:v>
                </c:pt>
                <c:pt idx="1488">
                  <c:v>44974.986111111109</c:v>
                </c:pt>
                <c:pt idx="1489">
                  <c:v>44974.988194444442</c:v>
                </c:pt>
                <c:pt idx="1490">
                  <c:v>44974.989583333336</c:v>
                </c:pt>
                <c:pt idx="1491">
                  <c:v>44974.990277777775</c:v>
                </c:pt>
                <c:pt idx="1492">
                  <c:v>44975.149305555555</c:v>
                </c:pt>
                <c:pt idx="1493">
                  <c:v>44975.043055555558</c:v>
                </c:pt>
                <c:pt idx="1494">
                  <c:v>44975.063888888886</c:v>
                </c:pt>
                <c:pt idx="1495">
                  <c:v>44975.125694444447</c:v>
                </c:pt>
                <c:pt idx="1496">
                  <c:v>44975.147222222222</c:v>
                </c:pt>
                <c:pt idx="1497">
                  <c:v>44975.762499999997</c:v>
                </c:pt>
                <c:pt idx="1498">
                  <c:v>44975.775694444441</c:v>
                </c:pt>
                <c:pt idx="1499">
                  <c:v>44975.779166666667</c:v>
                </c:pt>
                <c:pt idx="1500">
                  <c:v>44975.780555555553</c:v>
                </c:pt>
                <c:pt idx="1501">
                  <c:v>44975.78125</c:v>
                </c:pt>
                <c:pt idx="1502">
                  <c:v>44975.783333333333</c:v>
                </c:pt>
                <c:pt idx="1503">
                  <c:v>44975.790277777778</c:v>
                </c:pt>
                <c:pt idx="1504">
                  <c:v>44975.791666666664</c:v>
                </c:pt>
                <c:pt idx="1505">
                  <c:v>44975.792361111111</c:v>
                </c:pt>
                <c:pt idx="1506">
                  <c:v>44981.0625</c:v>
                </c:pt>
                <c:pt idx="1507">
                  <c:v>44981.0625</c:v>
                </c:pt>
                <c:pt idx="1508">
                  <c:v>44981.0625</c:v>
                </c:pt>
                <c:pt idx="1509">
                  <c:v>44981.0625</c:v>
                </c:pt>
                <c:pt idx="1510">
                  <c:v>44981.999305555553</c:v>
                </c:pt>
                <c:pt idx="1511">
                  <c:v>44981.999305555553</c:v>
                </c:pt>
                <c:pt idx="1512">
                  <c:v>44981.999305555553</c:v>
                </c:pt>
                <c:pt idx="1513">
                  <c:v>44981.999305555553</c:v>
                </c:pt>
                <c:pt idx="1514">
                  <c:v>44981.999305555553</c:v>
                </c:pt>
                <c:pt idx="1515">
                  <c:v>44981.999305555553</c:v>
                </c:pt>
                <c:pt idx="1516">
                  <c:v>44981.999305555553</c:v>
                </c:pt>
                <c:pt idx="1517">
                  <c:v>44981.999305555553</c:v>
                </c:pt>
                <c:pt idx="1518">
                  <c:v>44981.999305555553</c:v>
                </c:pt>
                <c:pt idx="1519">
                  <c:v>44981.999305555553</c:v>
                </c:pt>
                <c:pt idx="1520">
                  <c:v>44981.999305555553</c:v>
                </c:pt>
                <c:pt idx="1521">
                  <c:v>44981.999305555553</c:v>
                </c:pt>
                <c:pt idx="1522">
                  <c:v>44981.999305555553</c:v>
                </c:pt>
                <c:pt idx="1523">
                  <c:v>44981.999305555553</c:v>
                </c:pt>
                <c:pt idx="1524">
                  <c:v>44981.999305555553</c:v>
                </c:pt>
                <c:pt idx="1525">
                  <c:v>44981.999305555553</c:v>
                </c:pt>
                <c:pt idx="1526">
                  <c:v>44981.999305555553</c:v>
                </c:pt>
                <c:pt idx="1527">
                  <c:v>44981.999305555553</c:v>
                </c:pt>
                <c:pt idx="1528">
                  <c:v>44982.063194444447</c:v>
                </c:pt>
                <c:pt idx="1529">
                  <c:v>44982.135416666664</c:v>
                </c:pt>
                <c:pt idx="1530">
                  <c:v>44982.135416666664</c:v>
                </c:pt>
                <c:pt idx="1531">
                  <c:v>44982.918749999997</c:v>
                </c:pt>
                <c:pt idx="1532">
                  <c:v>44982.919444444444</c:v>
                </c:pt>
                <c:pt idx="1533">
                  <c:v>44982.949305555558</c:v>
                </c:pt>
                <c:pt idx="1534">
                  <c:v>44983.001388888886</c:v>
                </c:pt>
                <c:pt idx="1535">
                  <c:v>44982.952777777777</c:v>
                </c:pt>
                <c:pt idx="1536">
                  <c:v>44983.084722222222</c:v>
                </c:pt>
                <c:pt idx="1537">
                  <c:v>45003.719444444447</c:v>
                </c:pt>
                <c:pt idx="1538">
                  <c:v>45003.770833333336</c:v>
                </c:pt>
                <c:pt idx="1539">
                  <c:v>45003.947916666664</c:v>
                </c:pt>
                <c:pt idx="1540">
                  <c:v>45004.125</c:v>
                </c:pt>
                <c:pt idx="1541">
                  <c:v>45003.980555555558</c:v>
                </c:pt>
                <c:pt idx="1542">
                  <c:v>45003.995833333334</c:v>
                </c:pt>
                <c:pt idx="1543">
                  <c:v>45004.013194444444</c:v>
                </c:pt>
                <c:pt idx="1544">
                  <c:v>45004</c:v>
                </c:pt>
                <c:pt idx="1545">
                  <c:v>45004.003472222219</c:v>
                </c:pt>
                <c:pt idx="1546">
                  <c:v>45004.003472222219</c:v>
                </c:pt>
                <c:pt idx="1547">
                  <c:v>45004.021527777775</c:v>
                </c:pt>
                <c:pt idx="1548">
                  <c:v>45004.013194444444</c:v>
                </c:pt>
                <c:pt idx="1549">
                  <c:v>45004</c:v>
                </c:pt>
                <c:pt idx="1550">
                  <c:v>45004</c:v>
                </c:pt>
                <c:pt idx="1551">
                  <c:v>45004.010416666664</c:v>
                </c:pt>
                <c:pt idx="1552">
                  <c:v>45004.010416666664</c:v>
                </c:pt>
                <c:pt idx="1553">
                  <c:v>45004.01666666667</c:v>
                </c:pt>
                <c:pt idx="1554">
                  <c:v>45004.027777777781</c:v>
                </c:pt>
                <c:pt idx="1555">
                  <c:v>45004.027777777781</c:v>
                </c:pt>
                <c:pt idx="1556">
                  <c:v>45004.027777777781</c:v>
                </c:pt>
                <c:pt idx="1557">
                  <c:v>45004.045138888891</c:v>
                </c:pt>
                <c:pt idx="1558">
                  <c:v>45004.084027777775</c:v>
                </c:pt>
                <c:pt idx="1559">
                  <c:v>45004.083333333336</c:v>
                </c:pt>
                <c:pt idx="1560">
                  <c:v>45004.083333333336</c:v>
                </c:pt>
                <c:pt idx="1561">
                  <c:v>45005.933333333334</c:v>
                </c:pt>
                <c:pt idx="1562">
                  <c:v>45005.933333333334</c:v>
                </c:pt>
                <c:pt idx="1563">
                  <c:v>45005.933333333334</c:v>
                </c:pt>
                <c:pt idx="1564">
                  <c:v>45005.933333333334</c:v>
                </c:pt>
                <c:pt idx="1565">
                  <c:v>45005.933333333334</c:v>
                </c:pt>
                <c:pt idx="1566">
                  <c:v>45005.933333333334</c:v>
                </c:pt>
                <c:pt idx="1567">
                  <c:v>45005.933333333334</c:v>
                </c:pt>
                <c:pt idx="1568">
                  <c:v>45005.933333333334</c:v>
                </c:pt>
                <c:pt idx="1569">
                  <c:v>45005.933333333334</c:v>
                </c:pt>
                <c:pt idx="1570">
                  <c:v>45005.933333333334</c:v>
                </c:pt>
                <c:pt idx="1571">
                  <c:v>45006.979166666664</c:v>
                </c:pt>
                <c:pt idx="1572">
                  <c:v>45006.979166666664</c:v>
                </c:pt>
                <c:pt idx="1573">
                  <c:v>45015.999305555553</c:v>
                </c:pt>
                <c:pt idx="1574">
                  <c:v>45015.999305555553</c:v>
                </c:pt>
                <c:pt idx="1575">
                  <c:v>45017.958333333336</c:v>
                </c:pt>
                <c:pt idx="1576">
                  <c:v>45017.503472222219</c:v>
                </c:pt>
                <c:pt idx="1577">
                  <c:v>45017.584027777775</c:v>
                </c:pt>
                <c:pt idx="1578">
                  <c:v>45017.536111111112</c:v>
                </c:pt>
                <c:pt idx="1579">
                  <c:v>45017.536805555559</c:v>
                </c:pt>
                <c:pt idx="1580">
                  <c:v>45017.75</c:v>
                </c:pt>
                <c:pt idx="1581">
                  <c:v>45017.75</c:v>
                </c:pt>
                <c:pt idx="1582">
                  <c:v>45017.75</c:v>
                </c:pt>
                <c:pt idx="1583">
                  <c:v>45017.75</c:v>
                </c:pt>
                <c:pt idx="1584">
                  <c:v>45017.75</c:v>
                </c:pt>
                <c:pt idx="1585">
                  <c:v>45017.75</c:v>
                </c:pt>
                <c:pt idx="1586">
                  <c:v>45017.75</c:v>
                </c:pt>
                <c:pt idx="1587">
                  <c:v>45017.75</c:v>
                </c:pt>
                <c:pt idx="1588">
                  <c:v>45017.75</c:v>
                </c:pt>
                <c:pt idx="1589">
                  <c:v>45017.75</c:v>
                </c:pt>
                <c:pt idx="1590">
                  <c:v>45017.75</c:v>
                </c:pt>
                <c:pt idx="1591">
                  <c:v>45017.555555555555</c:v>
                </c:pt>
                <c:pt idx="1592">
                  <c:v>45017.791666666664</c:v>
                </c:pt>
                <c:pt idx="1593">
                  <c:v>45017.791666666664</c:v>
                </c:pt>
                <c:pt idx="1594">
                  <c:v>45017.791666666664</c:v>
                </c:pt>
                <c:pt idx="1595">
                  <c:v>45017.791666666664</c:v>
                </c:pt>
                <c:pt idx="1596">
                  <c:v>45017.791666666664</c:v>
                </c:pt>
                <c:pt idx="1597">
                  <c:v>45017.791666666664</c:v>
                </c:pt>
                <c:pt idx="1598">
                  <c:v>45017.791666666664</c:v>
                </c:pt>
                <c:pt idx="1599">
                  <c:v>45017.697916666664</c:v>
                </c:pt>
                <c:pt idx="1600">
                  <c:v>45017.802083333336</c:v>
                </c:pt>
                <c:pt idx="1601">
                  <c:v>45017.839583333334</c:v>
                </c:pt>
                <c:pt idx="1602">
                  <c:v>45017.856944444444</c:v>
                </c:pt>
                <c:pt idx="1603">
                  <c:v>45017.865277777775</c:v>
                </c:pt>
                <c:pt idx="1604">
                  <c:v>45017.864583333336</c:v>
                </c:pt>
                <c:pt idx="1605">
                  <c:v>45017.864583333336</c:v>
                </c:pt>
                <c:pt idx="1606">
                  <c:v>45017.864583333336</c:v>
                </c:pt>
                <c:pt idx="1607">
                  <c:v>45017.868750000001</c:v>
                </c:pt>
                <c:pt idx="1608">
                  <c:v>45017.899305555555</c:v>
                </c:pt>
                <c:pt idx="1609">
                  <c:v>45017.899305555555</c:v>
                </c:pt>
                <c:pt idx="1610">
                  <c:v>45017.899305555555</c:v>
                </c:pt>
                <c:pt idx="1611">
                  <c:v>45017.900694444441</c:v>
                </c:pt>
                <c:pt idx="1612">
                  <c:v>45023.916666666664</c:v>
                </c:pt>
                <c:pt idx="1613">
                  <c:v>45023.918749999997</c:v>
                </c:pt>
                <c:pt idx="1614">
                  <c:v>45023.930555555555</c:v>
                </c:pt>
                <c:pt idx="1615">
                  <c:v>45023.916666666664</c:v>
                </c:pt>
                <c:pt idx="1616">
                  <c:v>45023.916666666664</c:v>
                </c:pt>
                <c:pt idx="1617">
                  <c:v>45023.916666666664</c:v>
                </c:pt>
                <c:pt idx="1618">
                  <c:v>45023.916666666664</c:v>
                </c:pt>
                <c:pt idx="1619">
                  <c:v>45023.916666666664</c:v>
                </c:pt>
                <c:pt idx="1620">
                  <c:v>45023.916666666664</c:v>
                </c:pt>
                <c:pt idx="1621">
                  <c:v>45023.916666666664</c:v>
                </c:pt>
                <c:pt idx="1622">
                  <c:v>45023.925000000003</c:v>
                </c:pt>
                <c:pt idx="1623">
                  <c:v>45023.925000000003</c:v>
                </c:pt>
                <c:pt idx="1624">
                  <c:v>45023.925000000003</c:v>
                </c:pt>
                <c:pt idx="1625">
                  <c:v>45023.925000000003</c:v>
                </c:pt>
                <c:pt idx="1626">
                  <c:v>45023.925000000003</c:v>
                </c:pt>
                <c:pt idx="1627">
                  <c:v>45023.925000000003</c:v>
                </c:pt>
                <c:pt idx="1628">
                  <c:v>45023.925000000003</c:v>
                </c:pt>
                <c:pt idx="1629">
                  <c:v>45023.930555555555</c:v>
                </c:pt>
                <c:pt idx="1630">
                  <c:v>45023.930555555555</c:v>
                </c:pt>
                <c:pt idx="1631">
                  <c:v>45023.930555555555</c:v>
                </c:pt>
                <c:pt idx="1632">
                  <c:v>45024.053472222222</c:v>
                </c:pt>
                <c:pt idx="1633">
                  <c:v>45024.034722222219</c:v>
                </c:pt>
                <c:pt idx="1634">
                  <c:v>45024.034722222219</c:v>
                </c:pt>
                <c:pt idx="1635">
                  <c:v>45030.513888888891</c:v>
                </c:pt>
                <c:pt idx="1636">
                  <c:v>45030.51458333333</c:v>
                </c:pt>
                <c:pt idx="1637">
                  <c:v>45030.515277777777</c:v>
                </c:pt>
                <c:pt idx="1638">
                  <c:v>45030.51666666667</c:v>
                </c:pt>
                <c:pt idx="1639">
                  <c:v>45030.517361111109</c:v>
                </c:pt>
                <c:pt idx="1640">
                  <c:v>45030.90625</c:v>
                </c:pt>
                <c:pt idx="1641">
                  <c:v>45030.907638888886</c:v>
                </c:pt>
                <c:pt idx="1642">
                  <c:v>45030.909722222219</c:v>
                </c:pt>
                <c:pt idx="1643">
                  <c:v>45031.041666666664</c:v>
                </c:pt>
                <c:pt idx="1644">
                  <c:v>45031.041666666664</c:v>
                </c:pt>
                <c:pt idx="1645">
                  <c:v>45031.041666666664</c:v>
                </c:pt>
                <c:pt idx="1646">
                  <c:v>45031.088194444441</c:v>
                </c:pt>
                <c:pt idx="1647">
                  <c:v>45031.088888888888</c:v>
                </c:pt>
                <c:pt idx="1648">
                  <c:v>45031.930555555555</c:v>
                </c:pt>
                <c:pt idx="1649">
                  <c:v>45031.930555555555</c:v>
                </c:pt>
                <c:pt idx="1650">
                  <c:v>45032.916666666664</c:v>
                </c:pt>
                <c:pt idx="1651">
                  <c:v>45032.916666666664</c:v>
                </c:pt>
                <c:pt idx="1652">
                  <c:v>45032.916666666664</c:v>
                </c:pt>
                <c:pt idx="1653">
                  <c:v>45038.002083333333</c:v>
                </c:pt>
                <c:pt idx="1654">
                  <c:v>45038.054861111108</c:v>
                </c:pt>
                <c:pt idx="1655">
                  <c:v>45038.002083333333</c:v>
                </c:pt>
                <c:pt idx="1656">
                  <c:v>45044.739583333336</c:v>
                </c:pt>
                <c:pt idx="1657">
                  <c:v>45045.01666666667</c:v>
                </c:pt>
                <c:pt idx="1658">
                  <c:v>45052.754166666666</c:v>
                </c:pt>
                <c:pt idx="1659">
                  <c:v>45052.699305555558</c:v>
                </c:pt>
                <c:pt idx="1660">
                  <c:v>45052.931944444441</c:v>
                </c:pt>
                <c:pt idx="1661">
                  <c:v>45052.95</c:v>
                </c:pt>
                <c:pt idx="1662">
                  <c:v>45052.953472222223</c:v>
                </c:pt>
                <c:pt idx="1663">
                  <c:v>45052.954861111109</c:v>
                </c:pt>
                <c:pt idx="1664">
                  <c:v>45052.931944444441</c:v>
                </c:pt>
                <c:pt idx="1665">
                  <c:v>45052.931944444441</c:v>
                </c:pt>
                <c:pt idx="1666">
                  <c:v>45052.931944444441</c:v>
                </c:pt>
                <c:pt idx="1667">
                  <c:v>45052.931944444441</c:v>
                </c:pt>
                <c:pt idx="1668">
                  <c:v>45053.104166666664</c:v>
                </c:pt>
                <c:pt idx="1669">
                  <c:v>45053.104166666664</c:v>
                </c:pt>
                <c:pt idx="1670">
                  <c:v>45053.104166666664</c:v>
                </c:pt>
                <c:pt idx="1671">
                  <c:v>45053.104166666664</c:v>
                </c:pt>
                <c:pt idx="1672">
                  <c:v>45053.104166666664</c:v>
                </c:pt>
                <c:pt idx="1673">
                  <c:v>45053.104166666664</c:v>
                </c:pt>
                <c:pt idx="1674">
                  <c:v>45053.104166666664</c:v>
                </c:pt>
                <c:pt idx="1675">
                  <c:v>45053.104166666664</c:v>
                </c:pt>
                <c:pt idx="1676">
                  <c:v>45053.989583333336</c:v>
                </c:pt>
                <c:pt idx="1677">
                  <c:v>45053.989583333336</c:v>
                </c:pt>
                <c:pt idx="1678">
                  <c:v>45053.989583333336</c:v>
                </c:pt>
                <c:pt idx="1679">
                  <c:v>45053.989583333336</c:v>
                </c:pt>
                <c:pt idx="1680">
                  <c:v>45059.934027777781</c:v>
                </c:pt>
                <c:pt idx="1681">
                  <c:v>45059.970833333333</c:v>
                </c:pt>
                <c:pt idx="1682">
                  <c:v>45059.918055555558</c:v>
                </c:pt>
                <c:pt idx="1683">
                  <c:v>45059.918055555558</c:v>
                </c:pt>
                <c:pt idx="1684">
                  <c:v>45059.918055555558</c:v>
                </c:pt>
                <c:pt idx="1685">
                  <c:v>45059.918055555558</c:v>
                </c:pt>
                <c:pt idx="1686">
                  <c:v>45059.918055555558</c:v>
                </c:pt>
                <c:pt idx="1687">
                  <c:v>45059.918055555558</c:v>
                </c:pt>
                <c:pt idx="1688">
                  <c:v>45059.918055555558</c:v>
                </c:pt>
                <c:pt idx="1689">
                  <c:v>45059.918055555558</c:v>
                </c:pt>
                <c:pt idx="1690">
                  <c:v>45059.918055555558</c:v>
                </c:pt>
                <c:pt idx="1691">
                  <c:v>45059.918055555558</c:v>
                </c:pt>
                <c:pt idx="1692">
                  <c:v>45059.918055555558</c:v>
                </c:pt>
                <c:pt idx="1693">
                  <c:v>45059.918055555558</c:v>
                </c:pt>
                <c:pt idx="1694">
                  <c:v>45059.918055555558</c:v>
                </c:pt>
                <c:pt idx="1695">
                  <c:v>45059.918055555558</c:v>
                </c:pt>
                <c:pt idx="1696">
                  <c:v>45059.918055555558</c:v>
                </c:pt>
                <c:pt idx="1697">
                  <c:v>45059.918055555558</c:v>
                </c:pt>
                <c:pt idx="1698">
                  <c:v>45059.918055555558</c:v>
                </c:pt>
                <c:pt idx="1699">
                  <c:v>45059.918055555558</c:v>
                </c:pt>
                <c:pt idx="1700">
                  <c:v>45059.918055555558</c:v>
                </c:pt>
                <c:pt idx="1701">
                  <c:v>45059.982638888891</c:v>
                </c:pt>
                <c:pt idx="1702">
                  <c:v>45060.015972222223</c:v>
                </c:pt>
                <c:pt idx="1703">
                  <c:v>45067.796527777777</c:v>
                </c:pt>
                <c:pt idx="1704">
                  <c:v>45067.797222222223</c:v>
                </c:pt>
                <c:pt idx="1705">
                  <c:v>45072.618055555555</c:v>
                </c:pt>
                <c:pt idx="1706">
                  <c:v>45072.618055555555</c:v>
                </c:pt>
                <c:pt idx="1707">
                  <c:v>45072.618055555555</c:v>
                </c:pt>
                <c:pt idx="1708">
                  <c:v>45072.618055555555</c:v>
                </c:pt>
                <c:pt idx="1709">
                  <c:v>45072.618055555555</c:v>
                </c:pt>
                <c:pt idx="1710">
                  <c:v>45072.770833333336</c:v>
                </c:pt>
                <c:pt idx="1711">
                  <c:v>45072.770833333336</c:v>
                </c:pt>
                <c:pt idx="1712">
                  <c:v>45072.770833333336</c:v>
                </c:pt>
                <c:pt idx="1713">
                  <c:v>45072.770833333336</c:v>
                </c:pt>
                <c:pt idx="1714">
                  <c:v>45072.770833333336</c:v>
                </c:pt>
                <c:pt idx="1715">
                  <c:v>45073.092361111114</c:v>
                </c:pt>
                <c:pt idx="1716">
                  <c:v>45073.092361111114</c:v>
                </c:pt>
                <c:pt idx="1717">
                  <c:v>45073.097222222219</c:v>
                </c:pt>
                <c:pt idx="1718">
                  <c:v>45078.059027777781</c:v>
                </c:pt>
                <c:pt idx="1719">
                  <c:v>45078.015277777777</c:v>
                </c:pt>
                <c:pt idx="1720">
                  <c:v>45078.018750000003</c:v>
                </c:pt>
                <c:pt idx="1721">
                  <c:v>45078.021527777775</c:v>
                </c:pt>
                <c:pt idx="1722">
                  <c:v>45078.042361111111</c:v>
                </c:pt>
                <c:pt idx="1723">
                  <c:v>45078.054166666669</c:v>
                </c:pt>
                <c:pt idx="1724">
                  <c:v>45078.090277777781</c:v>
                </c:pt>
                <c:pt idx="1725">
                  <c:v>45078.090277777781</c:v>
                </c:pt>
                <c:pt idx="1726">
                  <c:v>45078.103472222225</c:v>
                </c:pt>
                <c:pt idx="1727">
                  <c:v>45078.10833333333</c:v>
                </c:pt>
                <c:pt idx="1728">
                  <c:v>45078.109722222223</c:v>
                </c:pt>
                <c:pt idx="1729">
                  <c:v>45079.848611111112</c:v>
                </c:pt>
                <c:pt idx="1730">
                  <c:v>45079.849305555559</c:v>
                </c:pt>
                <c:pt idx="1731">
                  <c:v>45079.850694444445</c:v>
                </c:pt>
                <c:pt idx="1732">
                  <c:v>45081.958333333336</c:v>
                </c:pt>
                <c:pt idx="1733">
                  <c:v>45081.958333333336</c:v>
                </c:pt>
                <c:pt idx="1734">
                  <c:v>45086.032638888886</c:v>
                </c:pt>
                <c:pt idx="1735">
                  <c:v>45086.868055555555</c:v>
                </c:pt>
                <c:pt idx="1736">
                  <c:v>45086.868055555555</c:v>
                </c:pt>
                <c:pt idx="1737">
                  <c:v>45086.868055555555</c:v>
                </c:pt>
                <c:pt idx="1738">
                  <c:v>45086.868055555555</c:v>
                </c:pt>
                <c:pt idx="1739">
                  <c:v>45086.868055555555</c:v>
                </c:pt>
                <c:pt idx="1740">
                  <c:v>45086.868055555555</c:v>
                </c:pt>
                <c:pt idx="1741">
                  <c:v>45086.868055555555</c:v>
                </c:pt>
                <c:pt idx="1742">
                  <c:v>45086.868055555555</c:v>
                </c:pt>
                <c:pt idx="1743">
                  <c:v>45086.868055555555</c:v>
                </c:pt>
                <c:pt idx="1744">
                  <c:v>45086.868055555555</c:v>
                </c:pt>
                <c:pt idx="1745">
                  <c:v>45086.868055555555</c:v>
                </c:pt>
                <c:pt idx="1746">
                  <c:v>45086.96875</c:v>
                </c:pt>
                <c:pt idx="1747">
                  <c:v>45086.993055555555</c:v>
                </c:pt>
                <c:pt idx="1748">
                  <c:v>45088</c:v>
                </c:pt>
                <c:pt idx="1749">
                  <c:v>45088</c:v>
                </c:pt>
                <c:pt idx="1750">
                  <c:v>45088</c:v>
                </c:pt>
                <c:pt idx="1751">
                  <c:v>45088</c:v>
                </c:pt>
                <c:pt idx="1752">
                  <c:v>45088</c:v>
                </c:pt>
                <c:pt idx="1753">
                  <c:v>45088</c:v>
                </c:pt>
                <c:pt idx="1754">
                  <c:v>45088</c:v>
                </c:pt>
                <c:pt idx="1755">
                  <c:v>45088</c:v>
                </c:pt>
                <c:pt idx="1756">
                  <c:v>45088</c:v>
                </c:pt>
                <c:pt idx="1757">
                  <c:v>45088</c:v>
                </c:pt>
                <c:pt idx="1758">
                  <c:v>45093.722222222219</c:v>
                </c:pt>
                <c:pt idx="1759">
                  <c:v>45093.791666666664</c:v>
                </c:pt>
                <c:pt idx="1760">
                  <c:v>45093.791666666664</c:v>
                </c:pt>
                <c:pt idx="1761">
                  <c:v>45093.791666666664</c:v>
                </c:pt>
                <c:pt idx="1762">
                  <c:v>45093.791666666664</c:v>
                </c:pt>
                <c:pt idx="1763">
                  <c:v>45093.791666666664</c:v>
                </c:pt>
                <c:pt idx="1764">
                  <c:v>45093.930555555555</c:v>
                </c:pt>
                <c:pt idx="1765">
                  <c:v>45093.9375</c:v>
                </c:pt>
                <c:pt idx="1766">
                  <c:v>45094.146527777775</c:v>
                </c:pt>
                <c:pt idx="1767">
                  <c:v>45093.977777777778</c:v>
                </c:pt>
                <c:pt idx="1768">
                  <c:v>45094.010416666664</c:v>
                </c:pt>
                <c:pt idx="1769">
                  <c:v>45094.010416666664</c:v>
                </c:pt>
                <c:pt idx="1770">
                  <c:v>45094.011111111111</c:v>
                </c:pt>
                <c:pt idx="1771">
                  <c:v>45094.011111111111</c:v>
                </c:pt>
                <c:pt idx="1772">
                  <c:v>45094.011805555558</c:v>
                </c:pt>
                <c:pt idx="1773">
                  <c:v>45094.581944444442</c:v>
                </c:pt>
                <c:pt idx="1774">
                  <c:v>45094.944444444445</c:v>
                </c:pt>
                <c:pt idx="1775">
                  <c:v>45094.944444444445</c:v>
                </c:pt>
                <c:pt idx="1776">
                  <c:v>45094.944444444445</c:v>
                </c:pt>
                <c:pt idx="1777">
                  <c:v>45094.944444444445</c:v>
                </c:pt>
                <c:pt idx="1778">
                  <c:v>45094.944444444445</c:v>
                </c:pt>
                <c:pt idx="1779">
                  <c:v>45094.944444444445</c:v>
                </c:pt>
                <c:pt idx="1780">
                  <c:v>45094.944444444445</c:v>
                </c:pt>
                <c:pt idx="1781">
                  <c:v>45094.944444444445</c:v>
                </c:pt>
                <c:pt idx="1782">
                  <c:v>45097.945833333331</c:v>
                </c:pt>
                <c:pt idx="1783">
                  <c:v>45097.945833333331</c:v>
                </c:pt>
                <c:pt idx="1784">
                  <c:v>45100.9375</c:v>
                </c:pt>
                <c:pt idx="1785">
                  <c:v>45100.9375</c:v>
                </c:pt>
                <c:pt idx="1786">
                  <c:v>45100.956250000003</c:v>
                </c:pt>
                <c:pt idx="1787">
                  <c:v>45100.956250000003</c:v>
                </c:pt>
                <c:pt idx="1788">
                  <c:v>45100.956250000003</c:v>
                </c:pt>
                <c:pt idx="1789">
                  <c:v>45101.197916666664</c:v>
                </c:pt>
                <c:pt idx="1790">
                  <c:v>45101.001388888886</c:v>
                </c:pt>
                <c:pt idx="1791">
                  <c:v>45101.060416666667</c:v>
                </c:pt>
                <c:pt idx="1792">
                  <c:v>45101.052777777775</c:v>
                </c:pt>
                <c:pt idx="1793">
                  <c:v>45107.943749999999</c:v>
                </c:pt>
                <c:pt idx="1794">
                  <c:v>45107.9375</c:v>
                </c:pt>
                <c:pt idx="1795">
                  <c:v>45107.9375</c:v>
                </c:pt>
                <c:pt idx="1796">
                  <c:v>45107.9375</c:v>
                </c:pt>
                <c:pt idx="1797">
                  <c:v>45107.9375</c:v>
                </c:pt>
                <c:pt idx="1798">
                  <c:v>45107.95</c:v>
                </c:pt>
                <c:pt idx="1799">
                  <c:v>45107.963888888888</c:v>
                </c:pt>
                <c:pt idx="1800">
                  <c:v>45107.98541666667</c:v>
                </c:pt>
                <c:pt idx="1801">
                  <c:v>45107.98541666667</c:v>
                </c:pt>
                <c:pt idx="1802">
                  <c:v>45107.979861111111</c:v>
                </c:pt>
                <c:pt idx="1803">
                  <c:v>45107.993750000001</c:v>
                </c:pt>
                <c:pt idx="1804">
                  <c:v>45107.991666666669</c:v>
                </c:pt>
                <c:pt idx="1805">
                  <c:v>45108.017361111109</c:v>
                </c:pt>
                <c:pt idx="1806">
                  <c:v>45107.997916666667</c:v>
                </c:pt>
                <c:pt idx="1807">
                  <c:v>45107.9375</c:v>
                </c:pt>
                <c:pt idx="1808">
                  <c:v>45107.988194444442</c:v>
                </c:pt>
                <c:pt idx="1809">
                  <c:v>45108.010416666664</c:v>
                </c:pt>
                <c:pt idx="1810">
                  <c:v>45108.010416666664</c:v>
                </c:pt>
                <c:pt idx="1811">
                  <c:v>45108.054861111108</c:v>
                </c:pt>
                <c:pt idx="1812">
                  <c:v>45108.038194444445</c:v>
                </c:pt>
                <c:pt idx="1813">
                  <c:v>45108.054861111108</c:v>
                </c:pt>
                <c:pt idx="1814">
                  <c:v>45108.072916666664</c:v>
                </c:pt>
                <c:pt idx="1815">
                  <c:v>45108.104861111111</c:v>
                </c:pt>
                <c:pt idx="1816">
                  <c:v>45108.082638888889</c:v>
                </c:pt>
                <c:pt idx="1817">
                  <c:v>45114.989583333336</c:v>
                </c:pt>
                <c:pt idx="1818">
                  <c:v>45114.989583333336</c:v>
                </c:pt>
                <c:pt idx="1819">
                  <c:v>45114.989583333336</c:v>
                </c:pt>
                <c:pt idx="1820">
                  <c:v>45115.041666666664</c:v>
                </c:pt>
                <c:pt idx="1821">
                  <c:v>45108.104861111111</c:v>
                </c:pt>
                <c:pt idx="1822">
                  <c:v>45115.09375</c:v>
                </c:pt>
                <c:pt idx="1823">
                  <c:v>45115.744444444441</c:v>
                </c:pt>
                <c:pt idx="1824">
                  <c:v>45115.93472222222</c:v>
                </c:pt>
                <c:pt idx="1825">
                  <c:v>45115.958333333336</c:v>
                </c:pt>
                <c:pt idx="1826">
                  <c:v>45115.958333333336</c:v>
                </c:pt>
                <c:pt idx="1827">
                  <c:v>45115.958333333336</c:v>
                </c:pt>
                <c:pt idx="1828">
                  <c:v>45115.958333333336</c:v>
                </c:pt>
                <c:pt idx="1829">
                  <c:v>45115.958333333336</c:v>
                </c:pt>
                <c:pt idx="1830">
                  <c:v>45115.958333333336</c:v>
                </c:pt>
                <c:pt idx="1831">
                  <c:v>45115.958333333336</c:v>
                </c:pt>
                <c:pt idx="1832">
                  <c:v>45115.958333333336</c:v>
                </c:pt>
                <c:pt idx="1833">
                  <c:v>45115.958333333336</c:v>
                </c:pt>
                <c:pt idx="1834">
                  <c:v>45115.958333333336</c:v>
                </c:pt>
                <c:pt idx="1835">
                  <c:v>45115.958333333336</c:v>
                </c:pt>
                <c:pt idx="1836">
                  <c:v>45115.975694444445</c:v>
                </c:pt>
                <c:pt idx="1837">
                  <c:v>45115.975694444445</c:v>
                </c:pt>
                <c:pt idx="1838">
                  <c:v>45116.077777777777</c:v>
                </c:pt>
                <c:pt idx="1839">
                  <c:v>45115.975694444445</c:v>
                </c:pt>
                <c:pt idx="1840">
                  <c:v>45115.975694444445</c:v>
                </c:pt>
                <c:pt idx="1841">
                  <c:v>45115.975694444445</c:v>
                </c:pt>
                <c:pt idx="1842">
                  <c:v>45115.975694444445</c:v>
                </c:pt>
                <c:pt idx="1843">
                  <c:v>45116.027777777781</c:v>
                </c:pt>
                <c:pt idx="1844">
                  <c:v>45116.039583333331</c:v>
                </c:pt>
                <c:pt idx="1845">
                  <c:v>45116.049305555556</c:v>
                </c:pt>
                <c:pt idx="1846">
                  <c:v>45116.049305555556</c:v>
                </c:pt>
                <c:pt idx="1847">
                  <c:v>45116.060416666667</c:v>
                </c:pt>
                <c:pt idx="1848">
                  <c:v>45116.060416666667</c:v>
                </c:pt>
                <c:pt idx="1849">
                  <c:v>45122.929861111108</c:v>
                </c:pt>
                <c:pt idx="1850">
                  <c:v>45123.642361111109</c:v>
                </c:pt>
                <c:pt idx="1851">
                  <c:v>45123.65</c:v>
                </c:pt>
                <c:pt idx="1852">
                  <c:v>45123.65</c:v>
                </c:pt>
                <c:pt idx="1853">
                  <c:v>45123.65</c:v>
                </c:pt>
                <c:pt idx="1854">
                  <c:v>45123.708333333336</c:v>
                </c:pt>
                <c:pt idx="1855">
                  <c:v>45123.708333333336</c:v>
                </c:pt>
                <c:pt idx="1856">
                  <c:v>45123.708333333336</c:v>
                </c:pt>
                <c:pt idx="1857">
                  <c:v>45123.708333333336</c:v>
                </c:pt>
                <c:pt idx="1858">
                  <c:v>45123.708333333336</c:v>
                </c:pt>
                <c:pt idx="1859">
                  <c:v>45123.708333333336</c:v>
                </c:pt>
                <c:pt idx="1860">
                  <c:v>45123.708333333336</c:v>
                </c:pt>
                <c:pt idx="1861">
                  <c:v>45123.833333333336</c:v>
                </c:pt>
                <c:pt idx="1862">
                  <c:v>45124.958333333336</c:v>
                </c:pt>
                <c:pt idx="1863">
                  <c:v>45125.074999999997</c:v>
                </c:pt>
                <c:pt idx="1864">
                  <c:v>45125.125</c:v>
                </c:pt>
                <c:pt idx="1865">
                  <c:v>45128.06527777778</c:v>
                </c:pt>
                <c:pt idx="1866">
                  <c:v>45128.847916666666</c:v>
                </c:pt>
                <c:pt idx="1867">
                  <c:v>45128.847916666666</c:v>
                </c:pt>
                <c:pt idx="1868">
                  <c:v>45128.847916666666</c:v>
                </c:pt>
                <c:pt idx="1869">
                  <c:v>45128.847916666666</c:v>
                </c:pt>
                <c:pt idx="1870">
                  <c:v>45128.847916666666</c:v>
                </c:pt>
                <c:pt idx="1871">
                  <c:v>45128.958333333336</c:v>
                </c:pt>
                <c:pt idx="1872">
                  <c:v>45129.125</c:v>
                </c:pt>
                <c:pt idx="1873">
                  <c:v>45129.012499999997</c:v>
                </c:pt>
                <c:pt idx="1874">
                  <c:v>45129.013194444444</c:v>
                </c:pt>
                <c:pt idx="1875">
                  <c:v>45129.081944444442</c:v>
                </c:pt>
                <c:pt idx="1876">
                  <c:v>45129.104166666664</c:v>
                </c:pt>
                <c:pt idx="1877">
                  <c:v>45129.782638888886</c:v>
                </c:pt>
                <c:pt idx="1878">
                  <c:v>45129.833333333336</c:v>
                </c:pt>
                <c:pt idx="1879">
                  <c:v>45129.902777777781</c:v>
                </c:pt>
                <c:pt idx="1880">
                  <c:v>45130.102083333331</c:v>
                </c:pt>
                <c:pt idx="1881">
                  <c:v>45135.065972222219</c:v>
                </c:pt>
                <c:pt idx="1882">
                  <c:v>45135.068055555559</c:v>
                </c:pt>
                <c:pt idx="1883">
                  <c:v>45137.6875</c:v>
                </c:pt>
                <c:pt idx="1884">
                  <c:v>45137.6875</c:v>
                </c:pt>
                <c:pt idx="1885">
                  <c:v>45137.6875</c:v>
                </c:pt>
                <c:pt idx="1886">
                  <c:v>45137.6875</c:v>
                </c:pt>
                <c:pt idx="1887">
                  <c:v>45137.798611111109</c:v>
                </c:pt>
                <c:pt idx="1888">
                  <c:v>45138.958333333336</c:v>
                </c:pt>
                <c:pt idx="1889">
                  <c:v>45142.083333333336</c:v>
                </c:pt>
                <c:pt idx="1890">
                  <c:v>45142.888888888891</c:v>
                </c:pt>
                <c:pt idx="1891">
                  <c:v>45142.888888888891</c:v>
                </c:pt>
                <c:pt idx="1892">
                  <c:v>45142.958333333336</c:v>
                </c:pt>
                <c:pt idx="1893">
                  <c:v>45142.958333333336</c:v>
                </c:pt>
                <c:pt idx="1894">
                  <c:v>45142.958333333336</c:v>
                </c:pt>
                <c:pt idx="1895">
                  <c:v>45142.958333333336</c:v>
                </c:pt>
                <c:pt idx="1896">
                  <c:v>45142.958333333336</c:v>
                </c:pt>
                <c:pt idx="1897">
                  <c:v>45142.958333333336</c:v>
                </c:pt>
                <c:pt idx="1898">
                  <c:v>45142.958333333336</c:v>
                </c:pt>
                <c:pt idx="1899">
                  <c:v>45142.986111111109</c:v>
                </c:pt>
                <c:pt idx="1900">
                  <c:v>45150.001388888886</c:v>
                </c:pt>
                <c:pt idx="1901">
                  <c:v>45150.00277777778</c:v>
                </c:pt>
                <c:pt idx="1902">
                  <c:v>45150.004166666666</c:v>
                </c:pt>
                <c:pt idx="1903">
                  <c:v>45150.01666666667</c:v>
                </c:pt>
                <c:pt idx="1904">
                  <c:v>45150.017361111109</c:v>
                </c:pt>
                <c:pt idx="1905">
                  <c:v>45155.814583333333</c:v>
                </c:pt>
                <c:pt idx="1906">
                  <c:v>45164.75</c:v>
                </c:pt>
                <c:pt idx="1907">
                  <c:v>45164.75</c:v>
                </c:pt>
                <c:pt idx="1908">
                  <c:v>45164.75</c:v>
                </c:pt>
                <c:pt idx="1909">
                  <c:v>45164.75</c:v>
                </c:pt>
                <c:pt idx="1910">
                  <c:v>45164.75</c:v>
                </c:pt>
                <c:pt idx="1911">
                  <c:v>45170.915972222225</c:v>
                </c:pt>
                <c:pt idx="1912">
                  <c:v>45170.915972222225</c:v>
                </c:pt>
                <c:pt idx="1913">
                  <c:v>45170.978472222225</c:v>
                </c:pt>
                <c:pt idx="1914">
                  <c:v>45170.915972222225</c:v>
                </c:pt>
                <c:pt idx="1915">
                  <c:v>45171.167361111111</c:v>
                </c:pt>
                <c:pt idx="1916">
                  <c:v>45171.026388888888</c:v>
                </c:pt>
                <c:pt idx="1917">
                  <c:v>45171.07916666667</c:v>
                </c:pt>
                <c:pt idx="1918">
                  <c:v>45171.043055555558</c:v>
                </c:pt>
                <c:pt idx="1919">
                  <c:v>45171.049305555556</c:v>
                </c:pt>
                <c:pt idx="1920">
                  <c:v>45185.03125</c:v>
                </c:pt>
                <c:pt idx="1921">
                  <c:v>45185.040277777778</c:v>
                </c:pt>
                <c:pt idx="1922">
                  <c:v>45184.905555555553</c:v>
                </c:pt>
                <c:pt idx="1923">
                  <c:v>45185.120138888888</c:v>
                </c:pt>
                <c:pt idx="1924">
                  <c:v>45191.762499999997</c:v>
                </c:pt>
                <c:pt idx="1925">
                  <c:v>45191.771527777775</c:v>
                </c:pt>
                <c:pt idx="1926">
                  <c:v>45184.905555555553</c:v>
                </c:pt>
                <c:pt idx="1927">
                  <c:v>45191.959027777775</c:v>
                </c:pt>
                <c:pt idx="1928">
                  <c:v>45192.125694444447</c:v>
                </c:pt>
                <c:pt idx="1929">
                  <c:v>45198.779861111114</c:v>
                </c:pt>
                <c:pt idx="1930">
                  <c:v>45198.786111111112</c:v>
                </c:pt>
                <c:pt idx="1931">
                  <c:v>45199.106249999997</c:v>
                </c:pt>
                <c:pt idx="1932">
                  <c:v>45198.752083333333</c:v>
                </c:pt>
                <c:pt idx="1933">
                  <c:v>45198.95</c:v>
                </c:pt>
                <c:pt idx="1934">
                  <c:v>45198.984027777777</c:v>
                </c:pt>
                <c:pt idx="1935">
                  <c:v>45198.99722222222</c:v>
                </c:pt>
                <c:pt idx="1936">
                  <c:v>45199.020833333336</c:v>
                </c:pt>
                <c:pt idx="1937">
                  <c:v>45199.106249999997</c:v>
                </c:pt>
                <c:pt idx="1938">
                  <c:v>45199.106249999997</c:v>
                </c:pt>
                <c:pt idx="1939">
                  <c:v>45199.958333333336</c:v>
                </c:pt>
                <c:pt idx="1940">
                  <c:v>45199.958333333336</c:v>
                </c:pt>
                <c:pt idx="1941">
                  <c:v>45199.958333333336</c:v>
                </c:pt>
                <c:pt idx="1942">
                  <c:v>45201.059027777781</c:v>
                </c:pt>
                <c:pt idx="1943">
                  <c:v>45201.059027777781</c:v>
                </c:pt>
                <c:pt idx="1944">
                  <c:v>45201.059027777781</c:v>
                </c:pt>
                <c:pt idx="1945">
                  <c:v>45201.927083333336</c:v>
                </c:pt>
                <c:pt idx="1946">
                  <c:v>45206.060416666667</c:v>
                </c:pt>
                <c:pt idx="1947">
                  <c:v>45207.631944444445</c:v>
                </c:pt>
                <c:pt idx="1948">
                  <c:v>45207.708333333336</c:v>
                </c:pt>
                <c:pt idx="1949">
                  <c:v>45207.708333333336</c:v>
                </c:pt>
                <c:pt idx="1950">
                  <c:v>45207.708333333336</c:v>
                </c:pt>
                <c:pt idx="1951">
                  <c:v>45207.635416666664</c:v>
                </c:pt>
                <c:pt idx="1952">
                  <c:v>45207.635416666664</c:v>
                </c:pt>
                <c:pt idx="1953">
                  <c:v>45207.635416666664</c:v>
                </c:pt>
                <c:pt idx="1954">
                  <c:v>45209.048611111109</c:v>
                </c:pt>
                <c:pt idx="1955">
                  <c:v>45212.111805555556</c:v>
                </c:pt>
                <c:pt idx="1956">
                  <c:v>45212.959722222222</c:v>
                </c:pt>
                <c:pt idx="1957">
                  <c:v>45213.104166666664</c:v>
                </c:pt>
                <c:pt idx="1958">
                  <c:v>45214.958333333336</c:v>
                </c:pt>
                <c:pt idx="1959">
                  <c:v>45214.958333333336</c:v>
                </c:pt>
                <c:pt idx="1960">
                  <c:v>45214.958333333336</c:v>
                </c:pt>
                <c:pt idx="1961">
                  <c:v>45214.958333333336</c:v>
                </c:pt>
                <c:pt idx="1962">
                  <c:v>45214.958333333336</c:v>
                </c:pt>
                <c:pt idx="1963">
                  <c:v>45214.958333333336</c:v>
                </c:pt>
                <c:pt idx="1964">
                  <c:v>45214.958333333336</c:v>
                </c:pt>
                <c:pt idx="1965">
                  <c:v>45214.958333333336</c:v>
                </c:pt>
                <c:pt idx="1966">
                  <c:v>45214.958333333336</c:v>
                </c:pt>
                <c:pt idx="1967">
                  <c:v>45214.958333333336</c:v>
                </c:pt>
                <c:pt idx="1968">
                  <c:v>45214.958333333336</c:v>
                </c:pt>
                <c:pt idx="1969">
                  <c:v>45219.730555555558</c:v>
                </c:pt>
                <c:pt idx="1970">
                  <c:v>45220.883333333331</c:v>
                </c:pt>
                <c:pt idx="1971">
                  <c:v>45220.883333333331</c:v>
                </c:pt>
                <c:pt idx="1972">
                  <c:v>45220.883333333331</c:v>
                </c:pt>
                <c:pt idx="1973">
                  <c:v>45220.883333333331</c:v>
                </c:pt>
                <c:pt idx="1974">
                  <c:v>45220.883333333331</c:v>
                </c:pt>
                <c:pt idx="1975">
                  <c:v>45220.883333333331</c:v>
                </c:pt>
                <c:pt idx="1976">
                  <c:v>45220.883333333331</c:v>
                </c:pt>
                <c:pt idx="1977">
                  <c:v>45220.95</c:v>
                </c:pt>
                <c:pt idx="1978">
                  <c:v>45220.95</c:v>
                </c:pt>
                <c:pt idx="1979">
                  <c:v>45220.883333333331</c:v>
                </c:pt>
                <c:pt idx="1980">
                  <c:v>45220.883333333331</c:v>
                </c:pt>
                <c:pt idx="1981">
                  <c:v>45220.883333333331</c:v>
                </c:pt>
                <c:pt idx="1982">
                  <c:v>45220.883333333331</c:v>
                </c:pt>
                <c:pt idx="1983">
                  <c:v>45227.380555555559</c:v>
                </c:pt>
                <c:pt idx="1984">
                  <c:v>45227.703472222223</c:v>
                </c:pt>
                <c:pt idx="1985">
                  <c:v>45227.380555555559</c:v>
                </c:pt>
                <c:pt idx="1986">
                  <c:v>45227.435416666667</c:v>
                </c:pt>
                <c:pt idx="1987">
                  <c:v>45227.834722222222</c:v>
                </c:pt>
                <c:pt idx="1988">
                  <c:v>45227.835416666669</c:v>
                </c:pt>
                <c:pt idx="1989">
                  <c:v>45227.836805555555</c:v>
                </c:pt>
                <c:pt idx="1990">
                  <c:v>45227.838888888888</c:v>
                </c:pt>
                <c:pt idx="1991">
                  <c:v>45234.002083333333</c:v>
                </c:pt>
                <c:pt idx="1992">
                  <c:v>45233.013888888891</c:v>
                </c:pt>
                <c:pt idx="1993">
                  <c:v>45233.015277777777</c:v>
                </c:pt>
                <c:pt idx="1994">
                  <c:v>45233.559027777781</c:v>
                </c:pt>
                <c:pt idx="1995">
                  <c:v>45233.92083333333</c:v>
                </c:pt>
                <c:pt idx="1996">
                  <c:v>45233.925694444442</c:v>
                </c:pt>
                <c:pt idx="1997">
                  <c:v>45233.958333333336</c:v>
                </c:pt>
                <c:pt idx="1998">
                  <c:v>45233.974999999999</c:v>
                </c:pt>
                <c:pt idx="1999">
                  <c:v>45233.974999999999</c:v>
                </c:pt>
                <c:pt idx="2000">
                  <c:v>45233.974999999999</c:v>
                </c:pt>
                <c:pt idx="2001">
                  <c:v>45234.111111111109</c:v>
                </c:pt>
                <c:pt idx="2002">
                  <c:v>45233.984722222223</c:v>
                </c:pt>
                <c:pt idx="2003">
                  <c:v>45233.984722222223</c:v>
                </c:pt>
                <c:pt idx="2004">
                  <c:v>45233.984722222223</c:v>
                </c:pt>
                <c:pt idx="2005">
                  <c:v>45233.984722222223</c:v>
                </c:pt>
                <c:pt idx="2006">
                  <c:v>45233.990277777775</c:v>
                </c:pt>
                <c:pt idx="2007">
                  <c:v>45234.010416666664</c:v>
                </c:pt>
                <c:pt idx="2008">
                  <c:v>45233.997916666667</c:v>
                </c:pt>
                <c:pt idx="2009">
                  <c:v>45233.997916666667</c:v>
                </c:pt>
                <c:pt idx="2010">
                  <c:v>45233.997916666667</c:v>
                </c:pt>
                <c:pt idx="2011">
                  <c:v>45234</c:v>
                </c:pt>
                <c:pt idx="2012">
                  <c:v>45234.01458333333</c:v>
                </c:pt>
                <c:pt idx="2013">
                  <c:v>45234.015277777777</c:v>
                </c:pt>
                <c:pt idx="2014">
                  <c:v>45234.015277777777</c:v>
                </c:pt>
                <c:pt idx="2015">
                  <c:v>45234.019444444442</c:v>
                </c:pt>
                <c:pt idx="2016">
                  <c:v>45234.019444444442</c:v>
                </c:pt>
                <c:pt idx="2017">
                  <c:v>45234.019444444442</c:v>
                </c:pt>
                <c:pt idx="2018">
                  <c:v>45234.047222222223</c:v>
                </c:pt>
                <c:pt idx="2019">
                  <c:v>45234.061111111114</c:v>
                </c:pt>
                <c:pt idx="2020">
                  <c:v>45234.061805555553</c:v>
                </c:pt>
                <c:pt idx="2021">
                  <c:v>45234.061805555553</c:v>
                </c:pt>
                <c:pt idx="2022">
                  <c:v>45234.061111111114</c:v>
                </c:pt>
                <c:pt idx="2023">
                  <c:v>45234.061111111114</c:v>
                </c:pt>
                <c:pt idx="2024">
                  <c:v>45234.094444444447</c:v>
                </c:pt>
                <c:pt idx="2025">
                  <c:v>45235.875</c:v>
                </c:pt>
                <c:pt idx="2026">
                  <c:v>45235.875</c:v>
                </c:pt>
                <c:pt idx="2027">
                  <c:v>45235.875</c:v>
                </c:pt>
                <c:pt idx="2028">
                  <c:v>45235.875</c:v>
                </c:pt>
                <c:pt idx="2029">
                  <c:v>45235.958333333336</c:v>
                </c:pt>
                <c:pt idx="2030">
                  <c:v>45235.958333333336</c:v>
                </c:pt>
                <c:pt idx="2031">
                  <c:v>45236.041666666664</c:v>
                </c:pt>
                <c:pt idx="2032">
                  <c:v>45236.804166666669</c:v>
                </c:pt>
                <c:pt idx="2033">
                  <c:v>45236.804166666669</c:v>
                </c:pt>
                <c:pt idx="2034">
                  <c:v>45236.820138888892</c:v>
                </c:pt>
                <c:pt idx="2035">
                  <c:v>45236.982638888891</c:v>
                </c:pt>
                <c:pt idx="2036">
                  <c:v>45240.095138888886</c:v>
                </c:pt>
                <c:pt idx="2037">
                  <c:v>45240.125694444447</c:v>
                </c:pt>
                <c:pt idx="2038">
                  <c:v>45240.129861111112</c:v>
                </c:pt>
                <c:pt idx="2039">
                  <c:v>45240.917361111111</c:v>
                </c:pt>
                <c:pt idx="2040">
                  <c:v>45241.074305555558</c:v>
                </c:pt>
                <c:pt idx="2041">
                  <c:v>45240.953472222223</c:v>
                </c:pt>
                <c:pt idx="2042">
                  <c:v>45241.161111111112</c:v>
                </c:pt>
                <c:pt idx="2043">
                  <c:v>45240.999305555553</c:v>
                </c:pt>
                <c:pt idx="2044">
                  <c:v>45241.147222222222</c:v>
                </c:pt>
                <c:pt idx="2045">
                  <c:v>45242.3125</c:v>
                </c:pt>
                <c:pt idx="2046">
                  <c:v>45242.3125</c:v>
                </c:pt>
                <c:pt idx="2047">
                  <c:v>45241.989583333336</c:v>
                </c:pt>
                <c:pt idx="2048">
                  <c:v>45242.279861111114</c:v>
                </c:pt>
                <c:pt idx="2049">
                  <c:v>45242.918055555558</c:v>
                </c:pt>
                <c:pt idx="2050">
                  <c:v>45245.132638888892</c:v>
                </c:pt>
                <c:pt idx="2051">
                  <c:v>45247.00277777778</c:v>
                </c:pt>
                <c:pt idx="2052">
                  <c:v>45247.00277777778</c:v>
                </c:pt>
                <c:pt idx="2053">
                  <c:v>45247.984722222223</c:v>
                </c:pt>
                <c:pt idx="2054">
                  <c:v>45248.134027777778</c:v>
                </c:pt>
                <c:pt idx="2055">
                  <c:v>45247.966666666667</c:v>
                </c:pt>
                <c:pt idx="2056">
                  <c:v>45247.875</c:v>
                </c:pt>
                <c:pt idx="2057">
                  <c:v>45247.875</c:v>
                </c:pt>
                <c:pt idx="2058">
                  <c:v>45247.875</c:v>
                </c:pt>
                <c:pt idx="2059">
                  <c:v>45247.875</c:v>
                </c:pt>
                <c:pt idx="2060">
                  <c:v>45247.875</c:v>
                </c:pt>
                <c:pt idx="2061">
                  <c:v>45247.875</c:v>
                </c:pt>
                <c:pt idx="2062">
                  <c:v>45247.875</c:v>
                </c:pt>
                <c:pt idx="2063">
                  <c:v>45247.875</c:v>
                </c:pt>
                <c:pt idx="2064">
                  <c:v>45247.875</c:v>
                </c:pt>
                <c:pt idx="2065">
                  <c:v>45247.875</c:v>
                </c:pt>
                <c:pt idx="2066">
                  <c:v>45247.875</c:v>
                </c:pt>
                <c:pt idx="2067">
                  <c:v>45248.131249999999</c:v>
                </c:pt>
                <c:pt idx="2068">
                  <c:v>45248.147222222222</c:v>
                </c:pt>
                <c:pt idx="2069">
                  <c:v>45248.977083333331</c:v>
                </c:pt>
                <c:pt idx="2070">
                  <c:v>45248.977083333331</c:v>
                </c:pt>
                <c:pt idx="2071">
                  <c:v>45248.977083333331</c:v>
                </c:pt>
                <c:pt idx="2072">
                  <c:v>45249.867361111108</c:v>
                </c:pt>
                <c:pt idx="2073">
                  <c:v>45249.867361111108</c:v>
                </c:pt>
                <c:pt idx="2074">
                  <c:v>45249.867361111108</c:v>
                </c:pt>
                <c:pt idx="2075">
                  <c:v>45249.867361111108</c:v>
                </c:pt>
                <c:pt idx="2076">
                  <c:v>45249.867361111108</c:v>
                </c:pt>
                <c:pt idx="2077">
                  <c:v>45250.025694444441</c:v>
                </c:pt>
                <c:pt idx="2078">
                  <c:v>45254.955555555556</c:v>
                </c:pt>
                <c:pt idx="2079">
                  <c:v>45254.958333333336</c:v>
                </c:pt>
                <c:pt idx="2080">
                  <c:v>45254.958333333336</c:v>
                </c:pt>
                <c:pt idx="2081">
                  <c:v>45255.150694444441</c:v>
                </c:pt>
                <c:pt idx="2082">
                  <c:v>45254.972222222219</c:v>
                </c:pt>
                <c:pt idx="2083">
                  <c:v>45254.972222222219</c:v>
                </c:pt>
                <c:pt idx="2084">
                  <c:v>45255.022916666669</c:v>
                </c:pt>
                <c:pt idx="2085">
                  <c:v>45255.022916666669</c:v>
                </c:pt>
                <c:pt idx="2086">
                  <c:v>45261.099305555559</c:v>
                </c:pt>
                <c:pt idx="2087">
                  <c:v>45261.92291666667</c:v>
                </c:pt>
                <c:pt idx="2088">
                  <c:v>45261.92291666667</c:v>
                </c:pt>
                <c:pt idx="2089">
                  <c:v>45261.958333333336</c:v>
                </c:pt>
                <c:pt idx="2090">
                  <c:v>45261.958333333336</c:v>
                </c:pt>
                <c:pt idx="2091">
                  <c:v>45261.958333333336</c:v>
                </c:pt>
                <c:pt idx="2092">
                  <c:v>45261.959027777775</c:v>
                </c:pt>
                <c:pt idx="2093">
                  <c:v>45261.959027777775</c:v>
                </c:pt>
                <c:pt idx="2094">
                  <c:v>45261.987500000003</c:v>
                </c:pt>
                <c:pt idx="2095">
                  <c:v>45262.145833333336</c:v>
                </c:pt>
                <c:pt idx="2096">
                  <c:v>45262</c:v>
                </c:pt>
                <c:pt idx="2097">
                  <c:v>45262</c:v>
                </c:pt>
                <c:pt idx="2098">
                  <c:v>45262</c:v>
                </c:pt>
                <c:pt idx="2099">
                  <c:v>45262</c:v>
                </c:pt>
                <c:pt idx="2100">
                  <c:v>45262</c:v>
                </c:pt>
                <c:pt idx="2101">
                  <c:v>45262</c:v>
                </c:pt>
                <c:pt idx="2102">
                  <c:v>45262</c:v>
                </c:pt>
                <c:pt idx="2103">
                  <c:v>45262</c:v>
                </c:pt>
                <c:pt idx="2104">
                  <c:v>45262</c:v>
                </c:pt>
                <c:pt idx="2105">
                  <c:v>45262</c:v>
                </c:pt>
                <c:pt idx="2106">
                  <c:v>45262</c:v>
                </c:pt>
                <c:pt idx="2107">
                  <c:v>45262</c:v>
                </c:pt>
                <c:pt idx="2108">
                  <c:v>45262</c:v>
                </c:pt>
                <c:pt idx="2109">
                  <c:v>45262</c:v>
                </c:pt>
                <c:pt idx="2110">
                  <c:v>45262</c:v>
                </c:pt>
                <c:pt idx="2111">
                  <c:v>45262.010416666664</c:v>
                </c:pt>
                <c:pt idx="2112">
                  <c:v>45262.013888888891</c:v>
                </c:pt>
                <c:pt idx="2113">
                  <c:v>45262.015972222223</c:v>
                </c:pt>
                <c:pt idx="2114">
                  <c:v>45262.056250000001</c:v>
                </c:pt>
                <c:pt idx="2115">
                  <c:v>45262.069444444445</c:v>
                </c:pt>
                <c:pt idx="2116">
                  <c:v>45268.979861111111</c:v>
                </c:pt>
                <c:pt idx="2117">
                  <c:v>45268.988888888889</c:v>
                </c:pt>
                <c:pt idx="2118">
                  <c:v>45268.996527777781</c:v>
                </c:pt>
                <c:pt idx="2119">
                  <c:v>45269.152777777781</c:v>
                </c:pt>
                <c:pt idx="2120">
                  <c:v>45268.999305555553</c:v>
                </c:pt>
                <c:pt idx="2121">
                  <c:v>45268.979861111111</c:v>
                </c:pt>
                <c:pt idx="2122">
                  <c:v>45268.979861111111</c:v>
                </c:pt>
                <c:pt idx="2123">
                  <c:v>45268.979861111111</c:v>
                </c:pt>
                <c:pt idx="2124">
                  <c:v>45268.979861111111</c:v>
                </c:pt>
                <c:pt idx="2125">
                  <c:v>45268.979861111111</c:v>
                </c:pt>
                <c:pt idx="2126">
                  <c:v>45268.979861111111</c:v>
                </c:pt>
                <c:pt idx="2127">
                  <c:v>45268.999305555553</c:v>
                </c:pt>
                <c:pt idx="2128">
                  <c:v>45268.999305555553</c:v>
                </c:pt>
                <c:pt idx="2129">
                  <c:v>45268.999305555553</c:v>
                </c:pt>
                <c:pt idx="2130">
                  <c:v>45268.999305555553</c:v>
                </c:pt>
                <c:pt idx="2131">
                  <c:v>45268.999305555553</c:v>
                </c:pt>
                <c:pt idx="2132">
                  <c:v>45268.999305555553</c:v>
                </c:pt>
                <c:pt idx="2133">
                  <c:v>45268.999305555553</c:v>
                </c:pt>
                <c:pt idx="2134">
                  <c:v>45268.999305555553</c:v>
                </c:pt>
                <c:pt idx="2135">
                  <c:v>45268.999305555553</c:v>
                </c:pt>
                <c:pt idx="2136">
                  <c:v>45268.999305555553</c:v>
                </c:pt>
                <c:pt idx="2137">
                  <c:v>45268.999305555553</c:v>
                </c:pt>
                <c:pt idx="2138">
                  <c:v>45268.999305555553</c:v>
                </c:pt>
                <c:pt idx="2139">
                  <c:v>45268.999305555553</c:v>
                </c:pt>
                <c:pt idx="2140">
                  <c:v>45268.999305555553</c:v>
                </c:pt>
                <c:pt idx="2141">
                  <c:v>45268.999305555553</c:v>
                </c:pt>
                <c:pt idx="2142">
                  <c:v>45268.999305555553</c:v>
                </c:pt>
                <c:pt idx="2143">
                  <c:v>45268.999305555553</c:v>
                </c:pt>
                <c:pt idx="2144">
                  <c:v>45268.999305555553</c:v>
                </c:pt>
                <c:pt idx="2145">
                  <c:v>45268.999305555553</c:v>
                </c:pt>
                <c:pt idx="2146">
                  <c:v>45268.999305555553</c:v>
                </c:pt>
                <c:pt idx="2147">
                  <c:v>45268.999305555553</c:v>
                </c:pt>
                <c:pt idx="2148">
                  <c:v>45269.114583333336</c:v>
                </c:pt>
                <c:pt idx="2149">
                  <c:v>45269.125694444447</c:v>
                </c:pt>
                <c:pt idx="2150">
                  <c:v>45269.125694444447</c:v>
                </c:pt>
                <c:pt idx="2151">
                  <c:v>45269.126388888886</c:v>
                </c:pt>
                <c:pt idx="2152">
                  <c:v>45269.127083333333</c:v>
                </c:pt>
                <c:pt idx="2153">
                  <c:v>45270.884722222225</c:v>
                </c:pt>
                <c:pt idx="2154">
                  <c:v>45270.979861111111</c:v>
                </c:pt>
                <c:pt idx="2155">
                  <c:v>45276.039583333331</c:v>
                </c:pt>
                <c:pt idx="2156">
                  <c:v>45277.768750000003</c:v>
                </c:pt>
                <c:pt idx="2157">
                  <c:v>45277.772222222222</c:v>
                </c:pt>
                <c:pt idx="2158">
                  <c:v>45277.772222222222</c:v>
                </c:pt>
                <c:pt idx="2159">
                  <c:v>45277.772222222222</c:v>
                </c:pt>
                <c:pt idx="2160">
                  <c:v>45282.926388888889</c:v>
                </c:pt>
                <c:pt idx="2161">
                  <c:v>45282.926388888889</c:v>
                </c:pt>
                <c:pt idx="2162">
                  <c:v>45282.926388888889</c:v>
                </c:pt>
                <c:pt idx="2163">
                  <c:v>45283.007638888892</c:v>
                </c:pt>
                <c:pt idx="2164">
                  <c:v>45283.177777777775</c:v>
                </c:pt>
                <c:pt idx="2165">
                  <c:v>45283.01666666667</c:v>
                </c:pt>
                <c:pt idx="2166">
                  <c:v>45282.926388888889</c:v>
                </c:pt>
                <c:pt idx="2167">
                  <c:v>45282.926388888889</c:v>
                </c:pt>
                <c:pt idx="2168">
                  <c:v>45282.926388888889</c:v>
                </c:pt>
                <c:pt idx="2169">
                  <c:v>45282.926388888889</c:v>
                </c:pt>
                <c:pt idx="2170">
                  <c:v>45282.926388888889</c:v>
                </c:pt>
                <c:pt idx="2171">
                  <c:v>45282.926388888889</c:v>
                </c:pt>
                <c:pt idx="2172">
                  <c:v>45282.926388888889</c:v>
                </c:pt>
                <c:pt idx="2173">
                  <c:v>45282.926388888889</c:v>
                </c:pt>
                <c:pt idx="2174">
                  <c:v>45282.926388888889</c:v>
                </c:pt>
                <c:pt idx="2175">
                  <c:v>45282.926388888889</c:v>
                </c:pt>
                <c:pt idx="2176">
                  <c:v>45282.926388888889</c:v>
                </c:pt>
                <c:pt idx="2177">
                  <c:v>45282.926388888889</c:v>
                </c:pt>
                <c:pt idx="2178">
                  <c:v>45283.96875</c:v>
                </c:pt>
                <c:pt idx="2179">
                  <c:v>45283.96875</c:v>
                </c:pt>
                <c:pt idx="2180">
                  <c:v>45283.96875</c:v>
                </c:pt>
                <c:pt idx="2181">
                  <c:v>45283.96875</c:v>
                </c:pt>
                <c:pt idx="2182">
                  <c:v>45283.96875</c:v>
                </c:pt>
                <c:pt idx="2183">
                  <c:v>45283.96875</c:v>
                </c:pt>
                <c:pt idx="2184">
                  <c:v>45290.990277777775</c:v>
                </c:pt>
                <c:pt idx="2185">
                  <c:v>45291.125</c:v>
                </c:pt>
                <c:pt idx="2186">
                  <c:v>45291.018055555556</c:v>
                </c:pt>
                <c:pt idx="2187">
                  <c:v>45291.015277777777</c:v>
                </c:pt>
                <c:pt idx="2188">
                  <c:v>45291.072916666664</c:v>
                </c:pt>
                <c:pt idx="2189">
                  <c:v>45296.922222222223</c:v>
                </c:pt>
                <c:pt idx="2190">
                  <c:v>45296.922222222223</c:v>
                </c:pt>
                <c:pt idx="2191">
                  <c:v>45296.958333333336</c:v>
                </c:pt>
                <c:pt idx="2192">
                  <c:v>45296.958333333336</c:v>
                </c:pt>
                <c:pt idx="2193">
                  <c:v>45297.040972222225</c:v>
                </c:pt>
                <c:pt idx="2194">
                  <c:v>45297.027083333334</c:v>
                </c:pt>
                <c:pt idx="2195">
                  <c:v>45297.027083333334</c:v>
                </c:pt>
                <c:pt idx="2196">
                  <c:v>45297.899305555555</c:v>
                </c:pt>
                <c:pt idx="2197">
                  <c:v>45297.899305555555</c:v>
                </c:pt>
                <c:pt idx="2198">
                  <c:v>45297.899305555555</c:v>
                </c:pt>
                <c:pt idx="2199">
                  <c:v>45297.899305555555</c:v>
                </c:pt>
                <c:pt idx="2200">
                  <c:v>45297.899305555555</c:v>
                </c:pt>
                <c:pt idx="2201">
                  <c:v>45297.899305555555</c:v>
                </c:pt>
                <c:pt idx="2202">
                  <c:v>45297.899305555555</c:v>
                </c:pt>
                <c:pt idx="2203">
                  <c:v>45297.899305555555</c:v>
                </c:pt>
                <c:pt idx="2204">
                  <c:v>45297.899305555555</c:v>
                </c:pt>
                <c:pt idx="2205">
                  <c:v>45297.899305555555</c:v>
                </c:pt>
                <c:pt idx="2206">
                  <c:v>45297.970833333333</c:v>
                </c:pt>
                <c:pt idx="2207">
                  <c:v>45297.970833333333</c:v>
                </c:pt>
                <c:pt idx="2208">
                  <c:v>45298.026388888888</c:v>
                </c:pt>
                <c:pt idx="2209">
                  <c:v>45298.041666666664</c:v>
                </c:pt>
                <c:pt idx="2210">
                  <c:v>45298.053472222222</c:v>
                </c:pt>
                <c:pt idx="2211">
                  <c:v>45298.090277777781</c:v>
                </c:pt>
                <c:pt idx="2212">
                  <c:v>45303.975694444445</c:v>
                </c:pt>
                <c:pt idx="2213">
                  <c:v>45303.975694444445</c:v>
                </c:pt>
                <c:pt idx="2214">
                  <c:v>45303.989583333336</c:v>
                </c:pt>
                <c:pt idx="2215">
                  <c:v>45303.975694444445</c:v>
                </c:pt>
                <c:pt idx="2216">
                  <c:v>45303.975694444445</c:v>
                </c:pt>
                <c:pt idx="2217">
                  <c:v>45304.022916666669</c:v>
                </c:pt>
                <c:pt idx="2218">
                  <c:v>45304.043055555558</c:v>
                </c:pt>
                <c:pt idx="2219">
                  <c:v>45304.05972222222</c:v>
                </c:pt>
                <c:pt idx="2220">
                  <c:v>45304.072916666664</c:v>
                </c:pt>
                <c:pt idx="2221">
                  <c:v>45304.100694444445</c:v>
                </c:pt>
                <c:pt idx="2222">
                  <c:v>45304.111111111109</c:v>
                </c:pt>
                <c:pt idx="2223">
                  <c:v>45305</c:v>
                </c:pt>
                <c:pt idx="2224">
                  <c:v>45305.011805555558</c:v>
                </c:pt>
                <c:pt idx="2225">
                  <c:v>45305.142361111109</c:v>
                </c:pt>
                <c:pt idx="2226">
                  <c:v>45305.874305555553</c:v>
                </c:pt>
                <c:pt idx="2227">
                  <c:v>45305.873611111114</c:v>
                </c:pt>
                <c:pt idx="2228">
                  <c:v>45305.874305555553</c:v>
                </c:pt>
                <c:pt idx="2229">
                  <c:v>45305.949305555558</c:v>
                </c:pt>
                <c:pt idx="2230">
                  <c:v>45306.031944444447</c:v>
                </c:pt>
                <c:pt idx="2231">
                  <c:v>45305.874305555553</c:v>
                </c:pt>
                <c:pt idx="2232">
                  <c:v>45305.9375</c:v>
                </c:pt>
                <c:pt idx="2233">
                  <c:v>45305.9375</c:v>
                </c:pt>
                <c:pt idx="2234">
                  <c:v>45305.9375</c:v>
                </c:pt>
                <c:pt idx="2235">
                  <c:v>45305.9375</c:v>
                </c:pt>
                <c:pt idx="2236">
                  <c:v>45305.9375</c:v>
                </c:pt>
                <c:pt idx="2237">
                  <c:v>45305.9375</c:v>
                </c:pt>
                <c:pt idx="2238">
                  <c:v>45305.9375</c:v>
                </c:pt>
                <c:pt idx="2239">
                  <c:v>45305.9375</c:v>
                </c:pt>
                <c:pt idx="2240">
                  <c:v>45305.9375</c:v>
                </c:pt>
                <c:pt idx="2241">
                  <c:v>45305.9375</c:v>
                </c:pt>
                <c:pt idx="2242">
                  <c:v>45305.9375</c:v>
                </c:pt>
                <c:pt idx="2243">
                  <c:v>45305.9375</c:v>
                </c:pt>
                <c:pt idx="2244">
                  <c:v>45305.9375</c:v>
                </c:pt>
                <c:pt idx="2245">
                  <c:v>45305.966666666667</c:v>
                </c:pt>
                <c:pt idx="2246">
                  <c:v>45305.970138888886</c:v>
                </c:pt>
                <c:pt idx="2247">
                  <c:v>45306.970833333333</c:v>
                </c:pt>
                <c:pt idx="2248">
                  <c:v>45306.972222222219</c:v>
                </c:pt>
                <c:pt idx="2249">
                  <c:v>45306.972916666666</c:v>
                </c:pt>
                <c:pt idx="2250">
                  <c:v>45306.973611111112</c:v>
                </c:pt>
                <c:pt idx="2251">
                  <c:v>45306.974305555559</c:v>
                </c:pt>
                <c:pt idx="2252">
                  <c:v>45306.98333333333</c:v>
                </c:pt>
                <c:pt idx="2253">
                  <c:v>45306.98333333333</c:v>
                </c:pt>
                <c:pt idx="2254">
                  <c:v>45306.98333333333</c:v>
                </c:pt>
                <c:pt idx="2255">
                  <c:v>45306.995833333334</c:v>
                </c:pt>
                <c:pt idx="2256">
                  <c:v>45306.996527777781</c:v>
                </c:pt>
                <c:pt idx="2257">
                  <c:v>45306.99722222222</c:v>
                </c:pt>
                <c:pt idx="2258">
                  <c:v>45306.997916666667</c:v>
                </c:pt>
                <c:pt idx="2259">
                  <c:v>45306.997916666667</c:v>
                </c:pt>
                <c:pt idx="2260">
                  <c:v>45306.999305555553</c:v>
                </c:pt>
                <c:pt idx="2261">
                  <c:v>45306.999305555553</c:v>
                </c:pt>
                <c:pt idx="2262">
                  <c:v>45307</c:v>
                </c:pt>
                <c:pt idx="2263">
                  <c:v>45307</c:v>
                </c:pt>
                <c:pt idx="2264">
                  <c:v>45307.078472222223</c:v>
                </c:pt>
                <c:pt idx="2265">
                  <c:v>45307.086805555555</c:v>
                </c:pt>
                <c:pt idx="2266">
                  <c:v>45307.101388888892</c:v>
                </c:pt>
                <c:pt idx="2267">
                  <c:v>45307.078472222223</c:v>
                </c:pt>
                <c:pt idx="2268">
                  <c:v>45307.114583333336</c:v>
                </c:pt>
                <c:pt idx="2269">
                  <c:v>45308</c:v>
                </c:pt>
                <c:pt idx="2270">
                  <c:v>45308</c:v>
                </c:pt>
                <c:pt idx="2271">
                  <c:v>45310.980555555558</c:v>
                </c:pt>
                <c:pt idx="2272">
                  <c:v>45310.999305555553</c:v>
                </c:pt>
                <c:pt idx="2273">
                  <c:v>45310.999305555553</c:v>
                </c:pt>
                <c:pt idx="2274">
                  <c:v>45310.999305555553</c:v>
                </c:pt>
                <c:pt idx="2275">
                  <c:v>45310.999305555553</c:v>
                </c:pt>
                <c:pt idx="2276">
                  <c:v>45310.999305555553</c:v>
                </c:pt>
                <c:pt idx="2277">
                  <c:v>45310.999305555553</c:v>
                </c:pt>
                <c:pt idx="2278">
                  <c:v>45310.999305555553</c:v>
                </c:pt>
                <c:pt idx="2279">
                  <c:v>45310.999305555553</c:v>
                </c:pt>
                <c:pt idx="2280">
                  <c:v>45310.999305555553</c:v>
                </c:pt>
                <c:pt idx="2281">
                  <c:v>45310.999305555553</c:v>
                </c:pt>
                <c:pt idx="2282">
                  <c:v>45310.999305555553</c:v>
                </c:pt>
                <c:pt idx="2283">
                  <c:v>45311.174305555556</c:v>
                </c:pt>
                <c:pt idx="2284">
                  <c:v>45311</c:v>
                </c:pt>
                <c:pt idx="2285">
                  <c:v>45311.02847222222</c:v>
                </c:pt>
                <c:pt idx="2286">
                  <c:v>45311.013194444444</c:v>
                </c:pt>
                <c:pt idx="2287">
                  <c:v>45311.013888888891</c:v>
                </c:pt>
                <c:pt idx="2288">
                  <c:v>45311.02847222222</c:v>
                </c:pt>
                <c:pt idx="2289">
                  <c:v>45311.058333333334</c:v>
                </c:pt>
                <c:pt idx="2290">
                  <c:v>45311.076388888891</c:v>
                </c:pt>
                <c:pt idx="2291">
                  <c:v>45311.076388888891</c:v>
                </c:pt>
                <c:pt idx="2292">
                  <c:v>45311.082638888889</c:v>
                </c:pt>
                <c:pt idx="2293">
                  <c:v>45311.082638888889</c:v>
                </c:pt>
                <c:pt idx="2294">
                  <c:v>45311.082638888889</c:v>
                </c:pt>
                <c:pt idx="2295">
                  <c:v>45311.082638888889</c:v>
                </c:pt>
                <c:pt idx="2296">
                  <c:v>45311.090277777781</c:v>
                </c:pt>
                <c:pt idx="2297">
                  <c:v>45311.100694444445</c:v>
                </c:pt>
                <c:pt idx="2298">
                  <c:v>45311.103472222225</c:v>
                </c:pt>
                <c:pt idx="2299">
                  <c:v>45311.118055555555</c:v>
                </c:pt>
                <c:pt idx="2300">
                  <c:v>45311.125</c:v>
                </c:pt>
                <c:pt idx="2301">
                  <c:v>45311.125</c:v>
                </c:pt>
                <c:pt idx="2302">
                  <c:v>45311.145833333336</c:v>
                </c:pt>
                <c:pt idx="2303">
                  <c:v>45311.145833333336</c:v>
                </c:pt>
                <c:pt idx="2304">
                  <c:v>45311.145833333336</c:v>
                </c:pt>
                <c:pt idx="2305">
                  <c:v>45311.145833333336</c:v>
                </c:pt>
                <c:pt idx="2306">
                  <c:v>45311.158333333333</c:v>
                </c:pt>
                <c:pt idx="2307">
                  <c:v>45311.158333333333</c:v>
                </c:pt>
                <c:pt idx="2308">
                  <c:v>45311.158333333333</c:v>
                </c:pt>
                <c:pt idx="2309">
                  <c:v>45312.041666666664</c:v>
                </c:pt>
                <c:pt idx="2310">
                  <c:v>45312.041666666664</c:v>
                </c:pt>
                <c:pt idx="2311">
                  <c:v>45312.041666666664</c:v>
                </c:pt>
                <c:pt idx="2312">
                  <c:v>45312.041666666664</c:v>
                </c:pt>
                <c:pt idx="2313">
                  <c:v>45312.041666666664</c:v>
                </c:pt>
                <c:pt idx="2314">
                  <c:v>45312.041666666664</c:v>
                </c:pt>
                <c:pt idx="2315">
                  <c:v>45312.041666666664</c:v>
                </c:pt>
                <c:pt idx="2316">
                  <c:v>45312.041666666664</c:v>
                </c:pt>
                <c:pt idx="2317">
                  <c:v>45312.041666666664</c:v>
                </c:pt>
                <c:pt idx="2318">
                  <c:v>45312.041666666664</c:v>
                </c:pt>
                <c:pt idx="2319">
                  <c:v>45312.041666666664</c:v>
                </c:pt>
                <c:pt idx="2320">
                  <c:v>45312.041666666664</c:v>
                </c:pt>
                <c:pt idx="2321">
                  <c:v>45312.067361111112</c:v>
                </c:pt>
                <c:pt idx="2322">
                  <c:v>45312.067361111112</c:v>
                </c:pt>
                <c:pt idx="2323">
                  <c:v>45312.067361111112</c:v>
                </c:pt>
                <c:pt idx="2324">
                  <c:v>45312.067361111112</c:v>
                </c:pt>
                <c:pt idx="2325">
                  <c:v>45312.067361111112</c:v>
                </c:pt>
                <c:pt idx="2326">
                  <c:v>45312.073611111111</c:v>
                </c:pt>
                <c:pt idx="2327">
                  <c:v>45312.073611111111</c:v>
                </c:pt>
                <c:pt idx="2328">
                  <c:v>45312.073611111111</c:v>
                </c:pt>
                <c:pt idx="2329">
                  <c:v>45312.073611111111</c:v>
                </c:pt>
                <c:pt idx="2330">
                  <c:v>45312.073611111111</c:v>
                </c:pt>
                <c:pt idx="2331">
                  <c:v>45312.073611111111</c:v>
                </c:pt>
                <c:pt idx="2332">
                  <c:v>45312.073611111111</c:v>
                </c:pt>
                <c:pt idx="2333">
                  <c:v>45312.073611111111</c:v>
                </c:pt>
                <c:pt idx="2334">
                  <c:v>45312.236111111109</c:v>
                </c:pt>
                <c:pt idx="2335">
                  <c:v>45312.102083333331</c:v>
                </c:pt>
                <c:pt idx="2336">
                  <c:v>45312.122916666667</c:v>
                </c:pt>
                <c:pt idx="2337">
                  <c:v>45312.122916666667</c:v>
                </c:pt>
                <c:pt idx="2338">
                  <c:v>45312.122916666667</c:v>
                </c:pt>
                <c:pt idx="2339">
                  <c:v>45312.122916666667</c:v>
                </c:pt>
                <c:pt idx="2340">
                  <c:v>45312.822222222225</c:v>
                </c:pt>
                <c:pt idx="2341">
                  <c:v>45317.958333333336</c:v>
                </c:pt>
                <c:pt idx="2342">
                  <c:v>45317.958333333336</c:v>
                </c:pt>
                <c:pt idx="2343">
                  <c:v>45317.958333333336</c:v>
                </c:pt>
                <c:pt idx="2344">
                  <c:v>45317.958333333336</c:v>
                </c:pt>
                <c:pt idx="2345">
                  <c:v>45317.958333333336</c:v>
                </c:pt>
                <c:pt idx="2346">
                  <c:v>45317.961111111108</c:v>
                </c:pt>
                <c:pt idx="2347">
                  <c:v>45317.961111111108</c:v>
                </c:pt>
                <c:pt idx="2348">
                  <c:v>45317.961111111108</c:v>
                </c:pt>
                <c:pt idx="2349">
                  <c:v>45317.979166666664</c:v>
                </c:pt>
                <c:pt idx="2350">
                  <c:v>45317.979166666664</c:v>
                </c:pt>
                <c:pt idx="2351">
                  <c:v>45317.979166666664</c:v>
                </c:pt>
                <c:pt idx="2352">
                  <c:v>45317.991666666669</c:v>
                </c:pt>
                <c:pt idx="2353">
                  <c:v>45318.174305555556</c:v>
                </c:pt>
                <c:pt idx="2354">
                  <c:v>45317.99722222222</c:v>
                </c:pt>
                <c:pt idx="2355">
                  <c:v>45317.99722222222</c:v>
                </c:pt>
                <c:pt idx="2356">
                  <c:v>45317.99722222222</c:v>
                </c:pt>
                <c:pt idx="2357">
                  <c:v>45317.976388888892</c:v>
                </c:pt>
                <c:pt idx="2358">
                  <c:v>45317.976388888892</c:v>
                </c:pt>
                <c:pt idx="2359">
                  <c:v>45317.976388888892</c:v>
                </c:pt>
                <c:pt idx="2360">
                  <c:v>45317.976388888892</c:v>
                </c:pt>
                <c:pt idx="2361">
                  <c:v>45317.976388888892</c:v>
                </c:pt>
                <c:pt idx="2362">
                  <c:v>45318</c:v>
                </c:pt>
                <c:pt idx="2363">
                  <c:v>45317.976388888892</c:v>
                </c:pt>
                <c:pt idx="2364">
                  <c:v>45317.976388888892</c:v>
                </c:pt>
                <c:pt idx="2365">
                  <c:v>45317.976388888892</c:v>
                </c:pt>
                <c:pt idx="2366">
                  <c:v>45317.976388888892</c:v>
                </c:pt>
                <c:pt idx="2367">
                  <c:v>45317.976388888892</c:v>
                </c:pt>
                <c:pt idx="2368">
                  <c:v>45317.976388888892</c:v>
                </c:pt>
                <c:pt idx="2369">
                  <c:v>45317.976388888892</c:v>
                </c:pt>
                <c:pt idx="2370">
                  <c:v>45317.958333333336</c:v>
                </c:pt>
                <c:pt idx="2371">
                  <c:v>45317.958333333336</c:v>
                </c:pt>
                <c:pt idx="2372">
                  <c:v>45317.958333333336</c:v>
                </c:pt>
                <c:pt idx="2373">
                  <c:v>45317.958333333336</c:v>
                </c:pt>
                <c:pt idx="2374">
                  <c:v>45317.958333333336</c:v>
                </c:pt>
                <c:pt idx="2375">
                  <c:v>45317.958333333336</c:v>
                </c:pt>
                <c:pt idx="2376">
                  <c:v>45317.958333333336</c:v>
                </c:pt>
                <c:pt idx="2377">
                  <c:v>45317.958333333336</c:v>
                </c:pt>
                <c:pt idx="2378">
                  <c:v>45317.958333333336</c:v>
                </c:pt>
                <c:pt idx="2379">
                  <c:v>45317.958333333336</c:v>
                </c:pt>
                <c:pt idx="2380">
                  <c:v>45317.958333333336</c:v>
                </c:pt>
                <c:pt idx="2381">
                  <c:v>45317.958333333336</c:v>
                </c:pt>
                <c:pt idx="2382">
                  <c:v>45317.958333333336</c:v>
                </c:pt>
                <c:pt idx="2383">
                  <c:v>45317.979166666664</c:v>
                </c:pt>
                <c:pt idx="2384">
                  <c:v>45317.979166666664</c:v>
                </c:pt>
                <c:pt idx="2385">
                  <c:v>45317.979166666664</c:v>
                </c:pt>
                <c:pt idx="2386">
                  <c:v>45317.979166666664</c:v>
                </c:pt>
                <c:pt idx="2387">
                  <c:v>45317.979166666664</c:v>
                </c:pt>
                <c:pt idx="2388">
                  <c:v>45317.979166666664</c:v>
                </c:pt>
                <c:pt idx="2389">
                  <c:v>45318.027777777781</c:v>
                </c:pt>
                <c:pt idx="2390">
                  <c:v>45318.032638888886</c:v>
                </c:pt>
                <c:pt idx="2391">
                  <c:v>45318.038888888892</c:v>
                </c:pt>
                <c:pt idx="2392">
                  <c:v>45318.040972222225</c:v>
                </c:pt>
                <c:pt idx="2393">
                  <c:v>45318.040972222225</c:v>
                </c:pt>
                <c:pt idx="2394">
                  <c:v>45318.040972222225</c:v>
                </c:pt>
                <c:pt idx="2395">
                  <c:v>45318.041666666664</c:v>
                </c:pt>
                <c:pt idx="2396">
                  <c:v>45317.979166666664</c:v>
                </c:pt>
                <c:pt idx="2397">
                  <c:v>45317.979166666664</c:v>
                </c:pt>
                <c:pt idx="2398">
                  <c:v>45318.065972222219</c:v>
                </c:pt>
                <c:pt idx="2399">
                  <c:v>45318.102083333331</c:v>
                </c:pt>
                <c:pt idx="2400">
                  <c:v>45318.102083333331</c:v>
                </c:pt>
                <c:pt idx="2401">
                  <c:v>45318.102777777778</c:v>
                </c:pt>
                <c:pt idx="2402">
                  <c:v>45318.121527777781</c:v>
                </c:pt>
                <c:pt idx="2403">
                  <c:v>45318.121527777781</c:v>
                </c:pt>
                <c:pt idx="2404">
                  <c:v>45318.121527777781</c:v>
                </c:pt>
                <c:pt idx="2405">
                  <c:v>45319.958333333336</c:v>
                </c:pt>
                <c:pt idx="2406">
                  <c:v>45319.958333333336</c:v>
                </c:pt>
                <c:pt idx="2407">
                  <c:v>45319.958333333336</c:v>
                </c:pt>
                <c:pt idx="2408">
                  <c:v>45319.958333333336</c:v>
                </c:pt>
                <c:pt idx="2409">
                  <c:v>45319.958333333336</c:v>
                </c:pt>
                <c:pt idx="2410">
                  <c:v>45319.958333333336</c:v>
                </c:pt>
                <c:pt idx="2411">
                  <c:v>45319.958333333336</c:v>
                </c:pt>
                <c:pt idx="2412">
                  <c:v>45319.989583333336</c:v>
                </c:pt>
                <c:pt idx="2413">
                  <c:v>45324.027083333334</c:v>
                </c:pt>
                <c:pt idx="2414">
                  <c:v>45324.027777777781</c:v>
                </c:pt>
                <c:pt idx="2415">
                  <c:v>45324.040277777778</c:v>
                </c:pt>
                <c:pt idx="2416">
                  <c:v>45324.040277777778</c:v>
                </c:pt>
                <c:pt idx="2417">
                  <c:v>45324.040277777778</c:v>
                </c:pt>
                <c:pt idx="2418">
                  <c:v>45324.040277777778</c:v>
                </c:pt>
                <c:pt idx="2419">
                  <c:v>45324.040277777778</c:v>
                </c:pt>
                <c:pt idx="2420">
                  <c:v>45324.040277777778</c:v>
                </c:pt>
                <c:pt idx="2421">
                  <c:v>45324.040277777778</c:v>
                </c:pt>
                <c:pt idx="2422">
                  <c:v>45324.056250000001</c:v>
                </c:pt>
                <c:pt idx="2423">
                  <c:v>45324.066666666666</c:v>
                </c:pt>
                <c:pt idx="2424">
                  <c:v>45324.066666666666</c:v>
                </c:pt>
                <c:pt idx="2425">
                  <c:v>45324.086111111108</c:v>
                </c:pt>
                <c:pt idx="2426">
                  <c:v>45324.97152777778</c:v>
                </c:pt>
                <c:pt idx="2427">
                  <c:v>45325.152777777781</c:v>
                </c:pt>
                <c:pt idx="2428">
                  <c:v>45324.975694444445</c:v>
                </c:pt>
                <c:pt idx="2429">
                  <c:v>45324.975694444445</c:v>
                </c:pt>
                <c:pt idx="2430">
                  <c:v>45324.975694444445</c:v>
                </c:pt>
                <c:pt idx="2431">
                  <c:v>45324.979166666664</c:v>
                </c:pt>
                <c:pt idx="2432">
                  <c:v>45324.979166666664</c:v>
                </c:pt>
                <c:pt idx="2433">
                  <c:v>45324.979166666664</c:v>
                </c:pt>
                <c:pt idx="2434">
                  <c:v>45324.979166666664</c:v>
                </c:pt>
                <c:pt idx="2435">
                  <c:v>45324.979166666664</c:v>
                </c:pt>
                <c:pt idx="2436">
                  <c:v>45324.979166666664</c:v>
                </c:pt>
                <c:pt idx="2437">
                  <c:v>45324.979166666664</c:v>
                </c:pt>
                <c:pt idx="2438">
                  <c:v>45324.990972222222</c:v>
                </c:pt>
                <c:pt idx="2439">
                  <c:v>45324.990972222222</c:v>
                </c:pt>
                <c:pt idx="2440">
                  <c:v>45324.990972222222</c:v>
                </c:pt>
                <c:pt idx="2441">
                  <c:v>45324.990972222222</c:v>
                </c:pt>
                <c:pt idx="2442">
                  <c:v>45324.990972222222</c:v>
                </c:pt>
                <c:pt idx="2443">
                  <c:v>45324.990972222222</c:v>
                </c:pt>
                <c:pt idx="2444">
                  <c:v>45324.990972222222</c:v>
                </c:pt>
                <c:pt idx="2445">
                  <c:v>45325.013888888891</c:v>
                </c:pt>
                <c:pt idx="2446">
                  <c:v>45325.013888888891</c:v>
                </c:pt>
                <c:pt idx="2447">
                  <c:v>45324.979861111111</c:v>
                </c:pt>
                <c:pt idx="2448">
                  <c:v>45324.979861111111</c:v>
                </c:pt>
                <c:pt idx="2449">
                  <c:v>45324.979861111111</c:v>
                </c:pt>
                <c:pt idx="2450">
                  <c:v>45324.975694444445</c:v>
                </c:pt>
                <c:pt idx="2451">
                  <c:v>45324.975694444445</c:v>
                </c:pt>
                <c:pt idx="2452">
                  <c:v>45324.975694444445</c:v>
                </c:pt>
                <c:pt idx="2453">
                  <c:v>45324.975694444445</c:v>
                </c:pt>
                <c:pt idx="2454">
                  <c:v>45324.975694444445</c:v>
                </c:pt>
                <c:pt idx="2455">
                  <c:v>45324.975694444445</c:v>
                </c:pt>
                <c:pt idx="2456">
                  <c:v>45325.041666666664</c:v>
                </c:pt>
                <c:pt idx="2457">
                  <c:v>45325.041666666664</c:v>
                </c:pt>
                <c:pt idx="2458">
                  <c:v>45325.041666666664</c:v>
                </c:pt>
                <c:pt idx="2459">
                  <c:v>45325.041666666664</c:v>
                </c:pt>
                <c:pt idx="2460">
                  <c:v>45325.041666666664</c:v>
                </c:pt>
                <c:pt idx="2461">
                  <c:v>45325.041666666664</c:v>
                </c:pt>
                <c:pt idx="2462">
                  <c:v>45325.041666666664</c:v>
                </c:pt>
                <c:pt idx="2463">
                  <c:v>45325.041666666664</c:v>
                </c:pt>
                <c:pt idx="2464">
                  <c:v>45325.065972222219</c:v>
                </c:pt>
                <c:pt idx="2465">
                  <c:v>45325.065972222219</c:v>
                </c:pt>
                <c:pt idx="2466">
                  <c:v>45325.066666666666</c:v>
                </c:pt>
                <c:pt idx="2467">
                  <c:v>45325.066666666666</c:v>
                </c:pt>
                <c:pt idx="2468">
                  <c:v>45325.066666666666</c:v>
                </c:pt>
                <c:pt idx="2469">
                  <c:v>45325.068749999999</c:v>
                </c:pt>
                <c:pt idx="2470">
                  <c:v>45325.072916666664</c:v>
                </c:pt>
                <c:pt idx="2471">
                  <c:v>45325.081250000003</c:v>
                </c:pt>
                <c:pt idx="2472">
                  <c:v>45326.140277777777</c:v>
                </c:pt>
                <c:pt idx="2473">
                  <c:v>45326.034722222219</c:v>
                </c:pt>
                <c:pt idx="2474">
                  <c:v>45326.034722222219</c:v>
                </c:pt>
                <c:pt idx="2475">
                  <c:v>45326.118750000001</c:v>
                </c:pt>
                <c:pt idx="2476">
                  <c:v>45326.12777777778</c:v>
                </c:pt>
                <c:pt idx="2477">
                  <c:v>45326.136111111111</c:v>
                </c:pt>
                <c:pt idx="2478">
                  <c:v>45326.148611111108</c:v>
                </c:pt>
                <c:pt idx="2479">
                  <c:v>45326.15625</c:v>
                </c:pt>
                <c:pt idx="2480">
                  <c:v>45326.166666666664</c:v>
                </c:pt>
                <c:pt idx="2481">
                  <c:v>45326.166666666664</c:v>
                </c:pt>
                <c:pt idx="2482">
                  <c:v>45326.180555555555</c:v>
                </c:pt>
                <c:pt idx="2483">
                  <c:v>45330.935416666667</c:v>
                </c:pt>
                <c:pt idx="2484">
                  <c:v>45330.935416666667</c:v>
                </c:pt>
                <c:pt idx="2485">
                  <c:v>45331.086111111108</c:v>
                </c:pt>
                <c:pt idx="2486">
                  <c:v>45331.978472222225</c:v>
                </c:pt>
                <c:pt idx="2487">
                  <c:v>45331.978472222225</c:v>
                </c:pt>
                <c:pt idx="2488">
                  <c:v>45331.978472222225</c:v>
                </c:pt>
                <c:pt idx="2489">
                  <c:v>45331.989583333336</c:v>
                </c:pt>
                <c:pt idx="2490">
                  <c:v>45331.989583333336</c:v>
                </c:pt>
                <c:pt idx="2491">
                  <c:v>45331.989583333336</c:v>
                </c:pt>
                <c:pt idx="2492">
                  <c:v>45331.989583333336</c:v>
                </c:pt>
                <c:pt idx="2493">
                  <c:v>45332.130555555559</c:v>
                </c:pt>
                <c:pt idx="2494">
                  <c:v>45331.999305555553</c:v>
                </c:pt>
                <c:pt idx="2495">
                  <c:v>45332.135416666664</c:v>
                </c:pt>
                <c:pt idx="2496">
                  <c:v>45331.999305555553</c:v>
                </c:pt>
                <c:pt idx="2497">
                  <c:v>45331.999305555553</c:v>
                </c:pt>
                <c:pt idx="2498">
                  <c:v>45331.999305555553</c:v>
                </c:pt>
                <c:pt idx="2499">
                  <c:v>45331.999305555553</c:v>
                </c:pt>
                <c:pt idx="2500">
                  <c:v>45331.999305555553</c:v>
                </c:pt>
                <c:pt idx="2501">
                  <c:v>45331.999305555553</c:v>
                </c:pt>
                <c:pt idx="2502">
                  <c:v>45331.999305555553</c:v>
                </c:pt>
                <c:pt idx="2503">
                  <c:v>45331.999305555553</c:v>
                </c:pt>
                <c:pt idx="2504">
                  <c:v>45331.999305555553</c:v>
                </c:pt>
                <c:pt idx="2505">
                  <c:v>45331.999305555553</c:v>
                </c:pt>
                <c:pt idx="2506">
                  <c:v>45331.999305555553</c:v>
                </c:pt>
                <c:pt idx="2507">
                  <c:v>45331.999305555553</c:v>
                </c:pt>
                <c:pt idx="2508">
                  <c:v>45331.998611111114</c:v>
                </c:pt>
                <c:pt idx="2509">
                  <c:v>45331.950694444444</c:v>
                </c:pt>
                <c:pt idx="2510">
                  <c:v>45331.950694444444</c:v>
                </c:pt>
                <c:pt idx="2511">
                  <c:v>45332.055555555555</c:v>
                </c:pt>
                <c:pt idx="2512">
                  <c:v>45332.134027777778</c:v>
                </c:pt>
                <c:pt idx="2513">
                  <c:v>45332.135416666664</c:v>
                </c:pt>
                <c:pt idx="2514">
                  <c:v>45332.135416666664</c:v>
                </c:pt>
                <c:pt idx="2515">
                  <c:v>45332.880555555559</c:v>
                </c:pt>
                <c:pt idx="2516">
                  <c:v>45332.880555555559</c:v>
                </c:pt>
                <c:pt idx="2517">
                  <c:v>45332.884722222225</c:v>
                </c:pt>
                <c:pt idx="2518">
                  <c:v>45332.886805555558</c:v>
                </c:pt>
                <c:pt idx="2519">
                  <c:v>45332.888888888891</c:v>
                </c:pt>
                <c:pt idx="2520">
                  <c:v>45332.890277777777</c:v>
                </c:pt>
                <c:pt idx="2521">
                  <c:v>45333.129166666666</c:v>
                </c:pt>
                <c:pt idx="2522">
                  <c:v>45333.128472222219</c:v>
                </c:pt>
                <c:pt idx="2523">
                  <c:v>45333.129166666666</c:v>
                </c:pt>
                <c:pt idx="2524">
                  <c:v>45333.145833333336</c:v>
                </c:pt>
                <c:pt idx="2525">
                  <c:v>45333.145833333336</c:v>
                </c:pt>
                <c:pt idx="2526">
                  <c:v>45333.145833333336</c:v>
                </c:pt>
                <c:pt idx="2527">
                  <c:v>45338.988194444442</c:v>
                </c:pt>
                <c:pt idx="2528">
                  <c:v>45339.162499999999</c:v>
                </c:pt>
                <c:pt idx="2529">
                  <c:v>45338.928472222222</c:v>
                </c:pt>
                <c:pt idx="2530">
                  <c:v>45338.929166666669</c:v>
                </c:pt>
                <c:pt idx="2531">
                  <c:v>45338.929861111108</c:v>
                </c:pt>
                <c:pt idx="2532">
                  <c:v>45338.930555555555</c:v>
                </c:pt>
                <c:pt idx="2533">
                  <c:v>45338.966666666667</c:v>
                </c:pt>
                <c:pt idx="2534">
                  <c:v>45338.966666666667</c:v>
                </c:pt>
                <c:pt idx="2535">
                  <c:v>45339.025694444441</c:v>
                </c:pt>
                <c:pt idx="2536">
                  <c:v>45339.000694444447</c:v>
                </c:pt>
                <c:pt idx="2537">
                  <c:v>45339.05</c:v>
                </c:pt>
                <c:pt idx="2538">
                  <c:v>45339.018055555556</c:v>
                </c:pt>
                <c:pt idx="2539">
                  <c:v>45339.036111111112</c:v>
                </c:pt>
                <c:pt idx="2540">
                  <c:v>45339.053472222222</c:v>
                </c:pt>
                <c:pt idx="2541">
                  <c:v>45339.084027777775</c:v>
                </c:pt>
                <c:pt idx="2542">
                  <c:v>45339.099305555559</c:v>
                </c:pt>
                <c:pt idx="2543">
                  <c:v>45339.05</c:v>
                </c:pt>
                <c:pt idx="2544">
                  <c:v>45339.05</c:v>
                </c:pt>
                <c:pt idx="2545">
                  <c:v>45339.10833333333</c:v>
                </c:pt>
                <c:pt idx="2546">
                  <c:v>45339.116666666669</c:v>
                </c:pt>
                <c:pt idx="2547">
                  <c:v>45339.142361111109</c:v>
                </c:pt>
                <c:pt idx="2548">
                  <c:v>45339.142361111109</c:v>
                </c:pt>
                <c:pt idx="2549">
                  <c:v>45339.152083333334</c:v>
                </c:pt>
                <c:pt idx="2550">
                  <c:v>45340.010416666664</c:v>
                </c:pt>
                <c:pt idx="2551">
                  <c:v>45339.99722222222</c:v>
                </c:pt>
                <c:pt idx="2552">
                  <c:v>45339.99722222222</c:v>
                </c:pt>
                <c:pt idx="2553">
                  <c:v>45339.99722222222</c:v>
                </c:pt>
                <c:pt idx="2554">
                  <c:v>45339.99722222222</c:v>
                </c:pt>
                <c:pt idx="2555">
                  <c:v>45339.99722222222</c:v>
                </c:pt>
                <c:pt idx="2556">
                  <c:v>45339.99722222222</c:v>
                </c:pt>
                <c:pt idx="2557">
                  <c:v>45339.99722222222</c:v>
                </c:pt>
                <c:pt idx="2558">
                  <c:v>45340.010416666664</c:v>
                </c:pt>
                <c:pt idx="2559">
                  <c:v>45340.010416666664</c:v>
                </c:pt>
                <c:pt idx="2560">
                  <c:v>45340.010416666664</c:v>
                </c:pt>
                <c:pt idx="2561">
                  <c:v>45340.010416666664</c:v>
                </c:pt>
                <c:pt idx="2562">
                  <c:v>45340.010416666664</c:v>
                </c:pt>
                <c:pt idx="2563">
                  <c:v>45340.010416666664</c:v>
                </c:pt>
                <c:pt idx="2564">
                  <c:v>45340.010416666664</c:v>
                </c:pt>
                <c:pt idx="2565">
                  <c:v>45340.010416666664</c:v>
                </c:pt>
                <c:pt idx="2566">
                  <c:v>45340.010416666664</c:v>
                </c:pt>
                <c:pt idx="2567">
                  <c:v>45339.99722222222</c:v>
                </c:pt>
                <c:pt idx="2568">
                  <c:v>45339.99722222222</c:v>
                </c:pt>
                <c:pt idx="2569">
                  <c:v>45339.99722222222</c:v>
                </c:pt>
                <c:pt idx="2570">
                  <c:v>45339.99722222222</c:v>
                </c:pt>
                <c:pt idx="2571">
                  <c:v>45339.99722222222</c:v>
                </c:pt>
                <c:pt idx="2572">
                  <c:v>45339.99722222222</c:v>
                </c:pt>
                <c:pt idx="2573">
                  <c:v>45339.99722222222</c:v>
                </c:pt>
                <c:pt idx="2574">
                  <c:v>45340.041666666664</c:v>
                </c:pt>
                <c:pt idx="2575">
                  <c:v>45340.072916666664</c:v>
                </c:pt>
                <c:pt idx="2576">
                  <c:v>45340.072916666664</c:v>
                </c:pt>
                <c:pt idx="2577">
                  <c:v>45340.09375</c:v>
                </c:pt>
                <c:pt idx="2578">
                  <c:v>45340.09375</c:v>
                </c:pt>
                <c:pt idx="2579">
                  <c:v>45340.138194444444</c:v>
                </c:pt>
                <c:pt idx="2580">
                  <c:v>45345.913194444445</c:v>
                </c:pt>
                <c:pt idx="2581">
                  <c:v>45345.913194444445</c:v>
                </c:pt>
                <c:pt idx="2582">
                  <c:v>45345.913194444445</c:v>
                </c:pt>
                <c:pt idx="2583">
                  <c:v>45345.913194444445</c:v>
                </c:pt>
                <c:pt idx="2584">
                  <c:v>45345.913194444445</c:v>
                </c:pt>
                <c:pt idx="2585">
                  <c:v>45345.92291666667</c:v>
                </c:pt>
                <c:pt idx="2586">
                  <c:v>45346.163194444445</c:v>
                </c:pt>
                <c:pt idx="2587">
                  <c:v>45345.960416666669</c:v>
                </c:pt>
                <c:pt idx="2588">
                  <c:v>45345.960416666669</c:v>
                </c:pt>
                <c:pt idx="2589">
                  <c:v>45345.960416666669</c:v>
                </c:pt>
                <c:pt idx="2590">
                  <c:v>45345.960416666669</c:v>
                </c:pt>
                <c:pt idx="2591">
                  <c:v>45345.960416666669</c:v>
                </c:pt>
                <c:pt idx="2592">
                  <c:v>45345.960416666669</c:v>
                </c:pt>
                <c:pt idx="2593">
                  <c:v>45345.949305555558</c:v>
                </c:pt>
                <c:pt idx="2594">
                  <c:v>45345.949305555558</c:v>
                </c:pt>
                <c:pt idx="2595">
                  <c:v>45345.949305555558</c:v>
                </c:pt>
                <c:pt idx="2596">
                  <c:v>45345.949305555558</c:v>
                </c:pt>
                <c:pt idx="2597">
                  <c:v>45345.949305555558</c:v>
                </c:pt>
                <c:pt idx="2598">
                  <c:v>45345.949305555558</c:v>
                </c:pt>
                <c:pt idx="2599">
                  <c:v>45345.949305555558</c:v>
                </c:pt>
                <c:pt idx="2600">
                  <c:v>45345.949305555558</c:v>
                </c:pt>
                <c:pt idx="2601">
                  <c:v>45345.949305555558</c:v>
                </c:pt>
                <c:pt idx="2602">
                  <c:v>45345.960416666669</c:v>
                </c:pt>
                <c:pt idx="2603">
                  <c:v>45345.960416666669</c:v>
                </c:pt>
                <c:pt idx="2604">
                  <c:v>45345.960416666669</c:v>
                </c:pt>
                <c:pt idx="2605">
                  <c:v>45345.960416666669</c:v>
                </c:pt>
                <c:pt idx="2606">
                  <c:v>45345.960416666669</c:v>
                </c:pt>
                <c:pt idx="2607">
                  <c:v>45345.960416666669</c:v>
                </c:pt>
                <c:pt idx="2608">
                  <c:v>45345.960416666669</c:v>
                </c:pt>
                <c:pt idx="2609">
                  <c:v>45346.022222222222</c:v>
                </c:pt>
                <c:pt idx="2610">
                  <c:v>45346.022222222222</c:v>
                </c:pt>
                <c:pt idx="2611">
                  <c:v>45346.022222222222</c:v>
                </c:pt>
                <c:pt idx="2612">
                  <c:v>45346.022222222222</c:v>
                </c:pt>
                <c:pt idx="2613">
                  <c:v>45346.022222222222</c:v>
                </c:pt>
                <c:pt idx="2614">
                  <c:v>45345.913194444445</c:v>
                </c:pt>
                <c:pt idx="2615">
                  <c:v>45345.913194444445</c:v>
                </c:pt>
                <c:pt idx="2616">
                  <c:v>45345.913194444445</c:v>
                </c:pt>
                <c:pt idx="2617">
                  <c:v>45345.949305555558</c:v>
                </c:pt>
                <c:pt idx="2618">
                  <c:v>45345.949305555558</c:v>
                </c:pt>
                <c:pt idx="2619">
                  <c:v>45345.949305555558</c:v>
                </c:pt>
                <c:pt idx="2620">
                  <c:v>45346</c:v>
                </c:pt>
                <c:pt idx="2621">
                  <c:v>45346</c:v>
                </c:pt>
                <c:pt idx="2622">
                  <c:v>45346</c:v>
                </c:pt>
                <c:pt idx="2623">
                  <c:v>45346</c:v>
                </c:pt>
                <c:pt idx="2624">
                  <c:v>45346</c:v>
                </c:pt>
                <c:pt idx="2625">
                  <c:v>45346</c:v>
                </c:pt>
                <c:pt idx="2626">
                  <c:v>45346</c:v>
                </c:pt>
                <c:pt idx="2627">
                  <c:v>45346</c:v>
                </c:pt>
                <c:pt idx="2628">
                  <c:v>45346</c:v>
                </c:pt>
                <c:pt idx="2629">
                  <c:v>45346</c:v>
                </c:pt>
                <c:pt idx="2630">
                  <c:v>45346</c:v>
                </c:pt>
                <c:pt idx="2631">
                  <c:v>45346</c:v>
                </c:pt>
                <c:pt idx="2632">
                  <c:v>45346</c:v>
                </c:pt>
                <c:pt idx="2633">
                  <c:v>45346</c:v>
                </c:pt>
                <c:pt idx="2634">
                  <c:v>45346.055555555555</c:v>
                </c:pt>
                <c:pt idx="2635">
                  <c:v>45346.055555555555</c:v>
                </c:pt>
                <c:pt idx="2636">
                  <c:v>45346.058333333334</c:v>
                </c:pt>
                <c:pt idx="2637">
                  <c:v>45346.103472222225</c:v>
                </c:pt>
                <c:pt idx="2638">
                  <c:v>45346.119444444441</c:v>
                </c:pt>
                <c:pt idx="2639">
                  <c:v>45346.119444444441</c:v>
                </c:pt>
                <c:pt idx="2640">
                  <c:v>45346.119444444441</c:v>
                </c:pt>
                <c:pt idx="2641">
                  <c:v>45346.134027777778</c:v>
                </c:pt>
                <c:pt idx="2642">
                  <c:v>45346.134722222225</c:v>
                </c:pt>
                <c:pt idx="2643">
                  <c:v>45361.129861111112</c:v>
                </c:pt>
                <c:pt idx="2644">
                  <c:v>45360.98541666667</c:v>
                </c:pt>
                <c:pt idx="2645">
                  <c:v>45361.061111111114</c:v>
                </c:pt>
                <c:pt idx="2646">
                  <c:v>45361.044444444444</c:v>
                </c:pt>
                <c:pt idx="2647">
                  <c:v>45361.859027777777</c:v>
                </c:pt>
                <c:pt idx="2648">
                  <c:v>45361.789583333331</c:v>
                </c:pt>
                <c:pt idx="2649">
                  <c:v>45361.789583333331</c:v>
                </c:pt>
                <c:pt idx="2650">
                  <c:v>45361.804166666669</c:v>
                </c:pt>
                <c:pt idx="2651">
                  <c:v>45361.809027777781</c:v>
                </c:pt>
                <c:pt idx="2652">
                  <c:v>45366.950694444444</c:v>
                </c:pt>
                <c:pt idx="2653">
                  <c:v>45366.951388888891</c:v>
                </c:pt>
                <c:pt idx="2654">
                  <c:v>45366.974999999999</c:v>
                </c:pt>
                <c:pt idx="2655">
                  <c:v>45367.126388888886</c:v>
                </c:pt>
                <c:pt idx="2656">
                  <c:v>45373.938194444447</c:v>
                </c:pt>
                <c:pt idx="2657">
                  <c:v>45374.122916666667</c:v>
                </c:pt>
                <c:pt idx="2658">
                  <c:v>45367.126388888886</c:v>
                </c:pt>
                <c:pt idx="2659">
                  <c:v>45380.936805555553</c:v>
                </c:pt>
                <c:pt idx="2660">
                  <c:v>45380.931250000001</c:v>
                </c:pt>
                <c:pt idx="2661">
                  <c:v>45380.936805555553</c:v>
                </c:pt>
                <c:pt idx="2662">
                  <c:v>45381.879861111112</c:v>
                </c:pt>
                <c:pt idx="2663">
                  <c:v>45388.956250000003</c:v>
                </c:pt>
                <c:pt idx="2664">
                  <c:v>45394.945138888892</c:v>
                </c:pt>
                <c:pt idx="2665">
                  <c:v>45394.945138888892</c:v>
                </c:pt>
                <c:pt idx="2666">
                  <c:v>45395.136805555558</c:v>
                </c:pt>
                <c:pt idx="2667">
                  <c:v>45402.80972222222</c:v>
                </c:pt>
                <c:pt idx="2668">
                  <c:v>45437.125</c:v>
                </c:pt>
                <c:pt idx="2669">
                  <c:v>45436.990277777775</c:v>
                </c:pt>
                <c:pt idx="2670">
                  <c:v>45436.949305555558</c:v>
                </c:pt>
                <c:pt idx="2671">
                  <c:v>45437.038194444445</c:v>
                </c:pt>
                <c:pt idx="2672">
                  <c:v>45451.556250000001</c:v>
                </c:pt>
                <c:pt idx="2673">
                  <c:v>45451.556250000001</c:v>
                </c:pt>
                <c:pt idx="2674">
                  <c:v>45443.940972222219</c:v>
                </c:pt>
                <c:pt idx="2675">
                  <c:v>45444.098611111112</c:v>
                </c:pt>
                <c:pt idx="2676">
                  <c:v>45443.929861111108</c:v>
                </c:pt>
                <c:pt idx="2677">
                  <c:v>45443.959722222222</c:v>
                </c:pt>
                <c:pt idx="2678">
                  <c:v>45444.95208333333</c:v>
                </c:pt>
                <c:pt idx="2679">
                  <c:v>45445.027777777781</c:v>
                </c:pt>
                <c:pt idx="2680">
                  <c:v>45450.9375</c:v>
                </c:pt>
                <c:pt idx="2681">
                  <c:v>45451.556250000001</c:v>
                </c:pt>
                <c:pt idx="2682">
                  <c:v>45472.865972222222</c:v>
                </c:pt>
                <c:pt idx="2683">
                  <c:v>45472.866666666669</c:v>
                </c:pt>
                <c:pt idx="2684">
                  <c:v>45473.017361111109</c:v>
                </c:pt>
                <c:pt idx="2685">
                  <c:v>45472.866666666669</c:v>
                </c:pt>
                <c:pt idx="2686">
                  <c:v>45473.007638888892</c:v>
                </c:pt>
                <c:pt idx="2687">
                  <c:v>45473.017361111109</c:v>
                </c:pt>
                <c:pt idx="2688">
                  <c:v>45474.068055555559</c:v>
                </c:pt>
                <c:pt idx="2689">
                  <c:v>45474.089583333334</c:v>
                </c:pt>
                <c:pt idx="2690">
                  <c:v>45485.979166666664</c:v>
                </c:pt>
                <c:pt idx="2691">
                  <c:v>45486.173611111109</c:v>
                </c:pt>
                <c:pt idx="2692">
                  <c:v>45493.056944444441</c:v>
                </c:pt>
                <c:pt idx="2693">
                  <c:v>45493.104166666664</c:v>
                </c:pt>
                <c:pt idx="2694">
                  <c:v>45493.117361111108</c:v>
                </c:pt>
                <c:pt idx="2695">
                  <c:v>45493.117361111108</c:v>
                </c:pt>
                <c:pt idx="2696">
                  <c:v>45486.173611111109</c:v>
                </c:pt>
                <c:pt idx="2697">
                  <c:v>45499.677777777775</c:v>
                </c:pt>
                <c:pt idx="2698">
                  <c:v>45499.677777777775</c:v>
                </c:pt>
                <c:pt idx="2699">
                  <c:v>45499.677777777775</c:v>
                </c:pt>
                <c:pt idx="2700">
                  <c:v>45499.973611111112</c:v>
                </c:pt>
                <c:pt idx="2701">
                  <c:v>45499.973611111112</c:v>
                </c:pt>
                <c:pt idx="2702">
                  <c:v>45504.958333333336</c:v>
                </c:pt>
                <c:pt idx="2703">
                  <c:v>45504.958333333336</c:v>
                </c:pt>
                <c:pt idx="2704">
                  <c:v>45504.958333333336</c:v>
                </c:pt>
                <c:pt idx="2705">
                  <c:v>45504.958333333336</c:v>
                </c:pt>
                <c:pt idx="2706">
                  <c:v>45504.958333333336</c:v>
                </c:pt>
                <c:pt idx="2707">
                  <c:v>45504.958333333336</c:v>
                </c:pt>
                <c:pt idx="2708">
                  <c:v>45505.010416666664</c:v>
                </c:pt>
                <c:pt idx="2709">
                  <c:v>45505.010416666664</c:v>
                </c:pt>
                <c:pt idx="2710">
                  <c:v>45505.029861111114</c:v>
                </c:pt>
                <c:pt idx="2711">
                  <c:v>45505.04583333333</c:v>
                </c:pt>
                <c:pt idx="2712">
                  <c:v>45505.064583333333</c:v>
                </c:pt>
                <c:pt idx="2713">
                  <c:v>45505.065972222219</c:v>
                </c:pt>
                <c:pt idx="2714">
                  <c:v>45506.956250000003</c:v>
                </c:pt>
                <c:pt idx="2715">
                  <c:v>45507.098611111112</c:v>
                </c:pt>
                <c:pt idx="2716">
                  <c:v>45506.95208333333</c:v>
                </c:pt>
                <c:pt idx="2717">
                  <c:v>45506.930555555555</c:v>
                </c:pt>
                <c:pt idx="2718">
                  <c:v>45506.930555555555</c:v>
                </c:pt>
                <c:pt idx="2719">
                  <c:v>45506.930555555555</c:v>
                </c:pt>
                <c:pt idx="2720">
                  <c:v>45506.930555555555</c:v>
                </c:pt>
                <c:pt idx="2721">
                  <c:v>45506.930555555555</c:v>
                </c:pt>
                <c:pt idx="2722">
                  <c:v>45506.930555555555</c:v>
                </c:pt>
                <c:pt idx="2723">
                  <c:v>45506.930555555555</c:v>
                </c:pt>
                <c:pt idx="2724">
                  <c:v>45506.935416666667</c:v>
                </c:pt>
                <c:pt idx="2725">
                  <c:v>45506.935416666667</c:v>
                </c:pt>
                <c:pt idx="2726">
                  <c:v>45506.935416666667</c:v>
                </c:pt>
                <c:pt idx="2727">
                  <c:v>45506.935416666667</c:v>
                </c:pt>
                <c:pt idx="2728">
                  <c:v>45506.935416666667</c:v>
                </c:pt>
                <c:pt idx="2729">
                  <c:v>45506.935416666667</c:v>
                </c:pt>
                <c:pt idx="2730">
                  <c:v>45506.935416666667</c:v>
                </c:pt>
                <c:pt idx="2731">
                  <c:v>45506.935416666667</c:v>
                </c:pt>
                <c:pt idx="2732">
                  <c:v>45506.935416666667</c:v>
                </c:pt>
                <c:pt idx="2733">
                  <c:v>45506.935416666667</c:v>
                </c:pt>
                <c:pt idx="2734">
                  <c:v>45506.935416666667</c:v>
                </c:pt>
                <c:pt idx="2735">
                  <c:v>45506.935416666667</c:v>
                </c:pt>
                <c:pt idx="2736">
                  <c:v>45507.001388888886</c:v>
                </c:pt>
                <c:pt idx="2737">
                  <c:v>45507.040972222225</c:v>
                </c:pt>
                <c:pt idx="2738">
                  <c:v>45507.041666666664</c:v>
                </c:pt>
                <c:pt idx="2739">
                  <c:v>45507.041666666664</c:v>
                </c:pt>
                <c:pt idx="2740">
                  <c:v>45507.074305555558</c:v>
                </c:pt>
                <c:pt idx="2741">
                  <c:v>45507.079861111109</c:v>
                </c:pt>
                <c:pt idx="2742">
                  <c:v>45507.081944444442</c:v>
                </c:pt>
                <c:pt idx="2743">
                  <c:v>45507.086111111108</c:v>
                </c:pt>
                <c:pt idx="2744">
                  <c:v>45508.0625</c:v>
                </c:pt>
                <c:pt idx="2745">
                  <c:v>45508.0625</c:v>
                </c:pt>
                <c:pt idx="2746">
                  <c:v>45508.0625</c:v>
                </c:pt>
                <c:pt idx="2747">
                  <c:v>45514.77847222222</c:v>
                </c:pt>
                <c:pt idx="2748">
                  <c:v>45514.852083333331</c:v>
                </c:pt>
                <c:pt idx="2749">
                  <c:v>45514.852083333331</c:v>
                </c:pt>
                <c:pt idx="2750">
                  <c:v>45518.958333333336</c:v>
                </c:pt>
                <c:pt idx="2751">
                  <c:v>45518.958333333336</c:v>
                </c:pt>
                <c:pt idx="2752">
                  <c:v>45518.958333333336</c:v>
                </c:pt>
                <c:pt idx="2753">
                  <c:v>45518.958333333336</c:v>
                </c:pt>
                <c:pt idx="2754">
                  <c:v>45518.958333333336</c:v>
                </c:pt>
                <c:pt idx="2755">
                  <c:v>45518.958333333336</c:v>
                </c:pt>
                <c:pt idx="2756">
                  <c:v>45518.958333333336</c:v>
                </c:pt>
                <c:pt idx="2757">
                  <c:v>45518.958333333336</c:v>
                </c:pt>
                <c:pt idx="2758">
                  <c:v>45518.958333333336</c:v>
                </c:pt>
                <c:pt idx="2759">
                  <c:v>45518.958333333336</c:v>
                </c:pt>
                <c:pt idx="2760">
                  <c:v>45518.958333333336</c:v>
                </c:pt>
                <c:pt idx="2761">
                  <c:v>45518.958333333336</c:v>
                </c:pt>
                <c:pt idx="2762">
                  <c:v>45518.986111111109</c:v>
                </c:pt>
                <c:pt idx="2763">
                  <c:v>45507.098611111112</c:v>
                </c:pt>
                <c:pt idx="2764">
                  <c:v>45507.098611111112</c:v>
                </c:pt>
                <c:pt idx="2765">
                  <c:v>45521.941666666666</c:v>
                </c:pt>
                <c:pt idx="2766">
                  <c:v>45521.941666666666</c:v>
                </c:pt>
                <c:pt idx="2767">
                  <c:v>45521.941666666666</c:v>
                </c:pt>
                <c:pt idx="2768">
                  <c:v>45521.941666666666</c:v>
                </c:pt>
                <c:pt idx="2769">
                  <c:v>45521.941666666666</c:v>
                </c:pt>
                <c:pt idx="2770">
                  <c:v>45521.941666666666</c:v>
                </c:pt>
                <c:pt idx="2771">
                  <c:v>45521.958333333336</c:v>
                </c:pt>
                <c:pt idx="2772">
                  <c:v>45521.958333333336</c:v>
                </c:pt>
                <c:pt idx="2773">
                  <c:v>45521.958333333336</c:v>
                </c:pt>
                <c:pt idx="2774">
                  <c:v>45521.958333333336</c:v>
                </c:pt>
                <c:pt idx="2775">
                  <c:v>45521.958333333336</c:v>
                </c:pt>
                <c:pt idx="2776">
                  <c:v>45521.958333333336</c:v>
                </c:pt>
                <c:pt idx="2777">
                  <c:v>45521.958333333336</c:v>
                </c:pt>
                <c:pt idx="2778">
                  <c:v>45521.989583333336</c:v>
                </c:pt>
                <c:pt idx="2779">
                  <c:v>45521.989583333336</c:v>
                </c:pt>
                <c:pt idx="2780">
                  <c:v>45521.989583333336</c:v>
                </c:pt>
                <c:pt idx="2781">
                  <c:v>45521.989583333336</c:v>
                </c:pt>
                <c:pt idx="2782">
                  <c:v>45521.989583333336</c:v>
                </c:pt>
                <c:pt idx="2783">
                  <c:v>45522</c:v>
                </c:pt>
                <c:pt idx="2784">
                  <c:v>45522</c:v>
                </c:pt>
                <c:pt idx="2785">
                  <c:v>45522.009027777778</c:v>
                </c:pt>
                <c:pt idx="2786">
                  <c:v>45522.029166666667</c:v>
                </c:pt>
                <c:pt idx="2787">
                  <c:v>45522.054166666669</c:v>
                </c:pt>
                <c:pt idx="2788">
                  <c:v>45522.099305555559</c:v>
                </c:pt>
                <c:pt idx="2789">
                  <c:v>45527.828472222223</c:v>
                </c:pt>
                <c:pt idx="2790">
                  <c:v>45527.95</c:v>
                </c:pt>
                <c:pt idx="2791">
                  <c:v>45527.95</c:v>
                </c:pt>
                <c:pt idx="2792">
                  <c:v>45527.95</c:v>
                </c:pt>
                <c:pt idx="2793">
                  <c:v>45527.95</c:v>
                </c:pt>
                <c:pt idx="2794">
                  <c:v>45527.95</c:v>
                </c:pt>
                <c:pt idx="2795">
                  <c:v>45527.95</c:v>
                </c:pt>
                <c:pt idx="2796">
                  <c:v>45527.95</c:v>
                </c:pt>
                <c:pt idx="2797">
                  <c:v>45527.95</c:v>
                </c:pt>
                <c:pt idx="2798">
                  <c:v>45527.95</c:v>
                </c:pt>
                <c:pt idx="2799">
                  <c:v>45527.951388888891</c:v>
                </c:pt>
                <c:pt idx="2800">
                  <c:v>45527.951388888891</c:v>
                </c:pt>
                <c:pt idx="2801">
                  <c:v>45527.951388888891</c:v>
                </c:pt>
                <c:pt idx="2802">
                  <c:v>45527.951388888891</c:v>
                </c:pt>
                <c:pt idx="2803">
                  <c:v>45527.966666666667</c:v>
                </c:pt>
                <c:pt idx="2804">
                  <c:v>45527.966666666667</c:v>
                </c:pt>
                <c:pt idx="2805">
                  <c:v>45542.109027777777</c:v>
                </c:pt>
                <c:pt idx="2806">
                  <c:v>45528.09652777778</c:v>
                </c:pt>
                <c:pt idx="2807">
                  <c:v>45527.946527777778</c:v>
                </c:pt>
                <c:pt idx="2808">
                  <c:v>45528.007638888892</c:v>
                </c:pt>
                <c:pt idx="2809">
                  <c:v>45528.008333333331</c:v>
                </c:pt>
                <c:pt idx="2810">
                  <c:v>45528.054166666669</c:v>
                </c:pt>
                <c:pt idx="2811">
                  <c:v>45528.054166666669</c:v>
                </c:pt>
                <c:pt idx="2812">
                  <c:v>45527.966666666667</c:v>
                </c:pt>
                <c:pt idx="2813">
                  <c:v>45528.09652777778</c:v>
                </c:pt>
                <c:pt idx="2814">
                  <c:v>45533.013888888891</c:v>
                </c:pt>
                <c:pt idx="2815">
                  <c:v>45535.938888888886</c:v>
                </c:pt>
                <c:pt idx="2816">
                  <c:v>45535.938888888886</c:v>
                </c:pt>
                <c:pt idx="2817">
                  <c:v>45535.984027777777</c:v>
                </c:pt>
                <c:pt idx="2818">
                  <c:v>45535.936805555553</c:v>
                </c:pt>
                <c:pt idx="2819">
                  <c:v>45535.936805555553</c:v>
                </c:pt>
                <c:pt idx="2820">
                  <c:v>45535.936805555553</c:v>
                </c:pt>
                <c:pt idx="2821">
                  <c:v>45535.936805555553</c:v>
                </c:pt>
                <c:pt idx="2822">
                  <c:v>45535.936805555553</c:v>
                </c:pt>
                <c:pt idx="2823">
                  <c:v>45535.936805555553</c:v>
                </c:pt>
                <c:pt idx="2824">
                  <c:v>45535.936805555553</c:v>
                </c:pt>
                <c:pt idx="2825">
                  <c:v>45535.936805555553</c:v>
                </c:pt>
                <c:pt idx="2826">
                  <c:v>45535.936805555553</c:v>
                </c:pt>
                <c:pt idx="2827">
                  <c:v>45535.936805555553</c:v>
                </c:pt>
                <c:pt idx="2828">
                  <c:v>45535.936805555553</c:v>
                </c:pt>
                <c:pt idx="2829">
                  <c:v>45535.936805555553</c:v>
                </c:pt>
                <c:pt idx="2830">
                  <c:v>45535.936805555553</c:v>
                </c:pt>
                <c:pt idx="2831">
                  <c:v>45535.936805555553</c:v>
                </c:pt>
                <c:pt idx="2832">
                  <c:v>45535.936805555553</c:v>
                </c:pt>
                <c:pt idx="2833">
                  <c:v>45535.936805555553</c:v>
                </c:pt>
                <c:pt idx="2834">
                  <c:v>45535.936805555553</c:v>
                </c:pt>
                <c:pt idx="2835">
                  <c:v>45535.936805555553</c:v>
                </c:pt>
                <c:pt idx="2836">
                  <c:v>45536.045138888891</c:v>
                </c:pt>
                <c:pt idx="2837">
                  <c:v>45536.078472222223</c:v>
                </c:pt>
                <c:pt idx="2838">
                  <c:v>45535.936805555553</c:v>
                </c:pt>
                <c:pt idx="2839">
                  <c:v>45535.936805555553</c:v>
                </c:pt>
                <c:pt idx="2840">
                  <c:v>45535.936805555553</c:v>
                </c:pt>
                <c:pt idx="2841">
                  <c:v>45535.936805555553</c:v>
                </c:pt>
                <c:pt idx="2842">
                  <c:v>45535.936805555553</c:v>
                </c:pt>
                <c:pt idx="2843">
                  <c:v>45535.936805555553</c:v>
                </c:pt>
                <c:pt idx="2844">
                  <c:v>45535.936805555553</c:v>
                </c:pt>
                <c:pt idx="2845">
                  <c:v>45535.936805555553</c:v>
                </c:pt>
                <c:pt idx="2846">
                  <c:v>45535.936805555553</c:v>
                </c:pt>
                <c:pt idx="2847">
                  <c:v>45535.936805555553</c:v>
                </c:pt>
                <c:pt idx="2848">
                  <c:v>45541.915972222225</c:v>
                </c:pt>
                <c:pt idx="2849">
                  <c:v>45541.958333333336</c:v>
                </c:pt>
                <c:pt idx="2850">
                  <c:v>45541.958333333336</c:v>
                </c:pt>
                <c:pt idx="2851">
                  <c:v>45541.958333333336</c:v>
                </c:pt>
                <c:pt idx="2852">
                  <c:v>45541.958333333336</c:v>
                </c:pt>
                <c:pt idx="2853">
                  <c:v>45541.958333333336</c:v>
                </c:pt>
                <c:pt idx="2854">
                  <c:v>45541.958333333336</c:v>
                </c:pt>
                <c:pt idx="2855">
                  <c:v>45541.958333333336</c:v>
                </c:pt>
                <c:pt idx="2856">
                  <c:v>45541.958333333336</c:v>
                </c:pt>
                <c:pt idx="2857">
                  <c:v>45541.958333333336</c:v>
                </c:pt>
                <c:pt idx="2858">
                  <c:v>45542.109027777777</c:v>
                </c:pt>
                <c:pt idx="2859">
                  <c:v>45542.020138888889</c:v>
                </c:pt>
                <c:pt idx="2860">
                  <c:v>45542.068055555559</c:v>
                </c:pt>
                <c:pt idx="2861">
                  <c:v>45542.083333333336</c:v>
                </c:pt>
                <c:pt idx="2862">
                  <c:v>45542.083333333336</c:v>
                </c:pt>
                <c:pt idx="2863">
                  <c:v>45542.083333333336</c:v>
                </c:pt>
                <c:pt idx="2864">
                  <c:v>45542.083333333336</c:v>
                </c:pt>
                <c:pt idx="2865">
                  <c:v>45542.104861111111</c:v>
                </c:pt>
                <c:pt idx="2866">
                  <c:v>45542.104861111111</c:v>
                </c:pt>
                <c:pt idx="2867">
                  <c:v>45542.104861111111</c:v>
                </c:pt>
                <c:pt idx="2868">
                  <c:v>45542.104861111111</c:v>
                </c:pt>
                <c:pt idx="2869">
                  <c:v>45542.770833333336</c:v>
                </c:pt>
                <c:pt idx="2870">
                  <c:v>45542.770833333336</c:v>
                </c:pt>
                <c:pt idx="2871">
                  <c:v>45542.770833333336</c:v>
                </c:pt>
                <c:pt idx="2872">
                  <c:v>45542.770833333336</c:v>
                </c:pt>
                <c:pt idx="2873">
                  <c:v>45542.770833333336</c:v>
                </c:pt>
                <c:pt idx="2874">
                  <c:v>45542.770833333336</c:v>
                </c:pt>
                <c:pt idx="2875">
                  <c:v>45542.84097222222</c:v>
                </c:pt>
                <c:pt idx="2876">
                  <c:v>45542.854166666664</c:v>
                </c:pt>
                <c:pt idx="2877">
                  <c:v>45542.859027777777</c:v>
                </c:pt>
                <c:pt idx="2878">
                  <c:v>45542.893055555556</c:v>
                </c:pt>
                <c:pt idx="2879">
                  <c:v>45542.92291666667</c:v>
                </c:pt>
                <c:pt idx="2880">
                  <c:v>45547.970138888886</c:v>
                </c:pt>
                <c:pt idx="2881">
                  <c:v>45547.990277777775</c:v>
                </c:pt>
                <c:pt idx="2882">
                  <c:v>45548.953472222223</c:v>
                </c:pt>
                <c:pt idx="2883">
                  <c:v>45548.953472222223</c:v>
                </c:pt>
                <c:pt idx="2884">
                  <c:v>45548.953472222223</c:v>
                </c:pt>
                <c:pt idx="2885">
                  <c:v>45548.953472222223</c:v>
                </c:pt>
                <c:pt idx="2886">
                  <c:v>45548.953472222223</c:v>
                </c:pt>
                <c:pt idx="2887">
                  <c:v>45548.974305555559</c:v>
                </c:pt>
                <c:pt idx="2888">
                  <c:v>45548.974305555559</c:v>
                </c:pt>
                <c:pt idx="2889">
                  <c:v>45548.982638888891</c:v>
                </c:pt>
                <c:pt idx="2890">
                  <c:v>45548.984027777777</c:v>
                </c:pt>
                <c:pt idx="2891">
                  <c:v>45549.005555555559</c:v>
                </c:pt>
                <c:pt idx="2892">
                  <c:v>45555.025694444441</c:v>
                </c:pt>
                <c:pt idx="2893">
                  <c:v>45555.946527777778</c:v>
                </c:pt>
                <c:pt idx="2894">
                  <c:v>45555.946527777778</c:v>
                </c:pt>
                <c:pt idx="2895">
                  <c:v>45555.946527777778</c:v>
                </c:pt>
                <c:pt idx="2896">
                  <c:v>45555.946527777778</c:v>
                </c:pt>
                <c:pt idx="2897">
                  <c:v>45555.946527777778</c:v>
                </c:pt>
                <c:pt idx="2898">
                  <c:v>45555.946527777778</c:v>
                </c:pt>
                <c:pt idx="2899">
                  <c:v>45555.946527777778</c:v>
                </c:pt>
                <c:pt idx="2900">
                  <c:v>45555.946527777778</c:v>
                </c:pt>
                <c:pt idx="2901">
                  <c:v>45555.946527777778</c:v>
                </c:pt>
                <c:pt idx="2902">
                  <c:v>45555.959027777775</c:v>
                </c:pt>
                <c:pt idx="2903">
                  <c:v>45556.089583333334</c:v>
                </c:pt>
                <c:pt idx="2904">
                  <c:v>45555.970833333333</c:v>
                </c:pt>
                <c:pt idx="2905">
                  <c:v>45555.970833333333</c:v>
                </c:pt>
                <c:pt idx="2906">
                  <c:v>45555.970833333333</c:v>
                </c:pt>
                <c:pt idx="2907">
                  <c:v>45555.970833333333</c:v>
                </c:pt>
                <c:pt idx="2908">
                  <c:v>45555.946527777778</c:v>
                </c:pt>
                <c:pt idx="2909">
                  <c:v>45555.946527777778</c:v>
                </c:pt>
                <c:pt idx="2910">
                  <c:v>45555.980555555558</c:v>
                </c:pt>
                <c:pt idx="2911">
                  <c:v>45555.988888888889</c:v>
                </c:pt>
                <c:pt idx="2912">
                  <c:v>45556.00277777778</c:v>
                </c:pt>
                <c:pt idx="2913">
                  <c:v>45556.054166666669</c:v>
                </c:pt>
                <c:pt idx="2914">
                  <c:v>45562.960416666669</c:v>
                </c:pt>
                <c:pt idx="2915">
                  <c:v>45562.90902777778</c:v>
                </c:pt>
                <c:pt idx="2916">
                  <c:v>45562.90902777778</c:v>
                </c:pt>
                <c:pt idx="2917">
                  <c:v>45562.90902777778</c:v>
                </c:pt>
                <c:pt idx="2918">
                  <c:v>45562.911805555559</c:v>
                </c:pt>
                <c:pt idx="2919">
                  <c:v>45562.911805555559</c:v>
                </c:pt>
                <c:pt idx="2920">
                  <c:v>45562.911805555559</c:v>
                </c:pt>
                <c:pt idx="2921">
                  <c:v>45562.911805555559</c:v>
                </c:pt>
                <c:pt idx="2922">
                  <c:v>45562.924305555556</c:v>
                </c:pt>
                <c:pt idx="2923">
                  <c:v>45562.924305555556</c:v>
                </c:pt>
                <c:pt idx="2924">
                  <c:v>45562.924305555556</c:v>
                </c:pt>
                <c:pt idx="2925">
                  <c:v>45562.90902777778</c:v>
                </c:pt>
                <c:pt idx="2926">
                  <c:v>45562.90902777778</c:v>
                </c:pt>
                <c:pt idx="2927">
                  <c:v>45562.90902777778</c:v>
                </c:pt>
                <c:pt idx="2928">
                  <c:v>45562.930555555555</c:v>
                </c:pt>
                <c:pt idx="2929">
                  <c:v>45562.930555555555</c:v>
                </c:pt>
                <c:pt idx="2930">
                  <c:v>45562.930555555555</c:v>
                </c:pt>
                <c:pt idx="2931">
                  <c:v>45562.930555555555</c:v>
                </c:pt>
                <c:pt idx="2932">
                  <c:v>45562.930555555555</c:v>
                </c:pt>
                <c:pt idx="2933">
                  <c:v>45562.930555555555</c:v>
                </c:pt>
                <c:pt idx="2934">
                  <c:v>45562.930555555555</c:v>
                </c:pt>
                <c:pt idx="2935">
                  <c:v>45562.930555555555</c:v>
                </c:pt>
                <c:pt idx="2936">
                  <c:v>45562.930555555555</c:v>
                </c:pt>
                <c:pt idx="2937">
                  <c:v>45562.930555555555</c:v>
                </c:pt>
                <c:pt idx="2938">
                  <c:v>45562.930555555555</c:v>
                </c:pt>
                <c:pt idx="2939">
                  <c:v>45562.930555555555</c:v>
                </c:pt>
                <c:pt idx="2940">
                  <c:v>45562.930555555555</c:v>
                </c:pt>
                <c:pt idx="2941">
                  <c:v>45563.013888888891</c:v>
                </c:pt>
                <c:pt idx="2942">
                  <c:v>45563.013888888891</c:v>
                </c:pt>
                <c:pt idx="2943">
                  <c:v>45563.013888888891</c:v>
                </c:pt>
                <c:pt idx="2944">
                  <c:v>45563.045138888891</c:v>
                </c:pt>
                <c:pt idx="2945">
                  <c:v>45562.930555555555</c:v>
                </c:pt>
                <c:pt idx="2946">
                  <c:v>45563.061111111114</c:v>
                </c:pt>
                <c:pt idx="2947">
                  <c:v>45563.061111111114</c:v>
                </c:pt>
                <c:pt idx="2948">
                  <c:v>45563.073611111111</c:v>
                </c:pt>
                <c:pt idx="2949">
                  <c:v>45563.088888888888</c:v>
                </c:pt>
                <c:pt idx="2950">
                  <c:v>45568.086111111108</c:v>
                </c:pt>
                <c:pt idx="2951">
                  <c:v>45568.964583333334</c:v>
                </c:pt>
                <c:pt idx="2952">
                  <c:v>45570.86041666667</c:v>
                </c:pt>
                <c:pt idx="2953">
                  <c:v>45570.86041666667</c:v>
                </c:pt>
                <c:pt idx="2954">
                  <c:v>45570.86041666667</c:v>
                </c:pt>
                <c:pt idx="2955">
                  <c:v>45570.86041666667</c:v>
                </c:pt>
                <c:pt idx="2956">
                  <c:v>45571.030555555553</c:v>
                </c:pt>
                <c:pt idx="2957">
                  <c:v>45571.030555555553</c:v>
                </c:pt>
                <c:pt idx="2958">
                  <c:v>45571.958333333336</c:v>
                </c:pt>
                <c:pt idx="2959">
                  <c:v>45571.958333333336</c:v>
                </c:pt>
                <c:pt idx="2960">
                  <c:v>45571.958333333336</c:v>
                </c:pt>
                <c:pt idx="2961">
                  <c:v>45571.958333333336</c:v>
                </c:pt>
                <c:pt idx="2962">
                  <c:v>45571.958333333336</c:v>
                </c:pt>
                <c:pt idx="2963">
                  <c:v>45571.958333333336</c:v>
                </c:pt>
                <c:pt idx="2964">
                  <c:v>45571.958333333336</c:v>
                </c:pt>
                <c:pt idx="2965">
                  <c:v>45571.958333333336</c:v>
                </c:pt>
                <c:pt idx="2966">
                  <c:v>45571.958333333336</c:v>
                </c:pt>
                <c:pt idx="2967">
                  <c:v>45571.958333333336</c:v>
                </c:pt>
                <c:pt idx="2968">
                  <c:v>45572.041666666664</c:v>
                </c:pt>
                <c:pt idx="2969">
                  <c:v>45576.019444444442</c:v>
                </c:pt>
                <c:pt idx="2970">
                  <c:v>45576.949305555558</c:v>
                </c:pt>
                <c:pt idx="2971">
                  <c:v>45576.559027777781</c:v>
                </c:pt>
                <c:pt idx="2972">
                  <c:v>45576.9375</c:v>
                </c:pt>
                <c:pt idx="2973">
                  <c:v>45576.9375</c:v>
                </c:pt>
                <c:pt idx="2974">
                  <c:v>45576.9375</c:v>
                </c:pt>
                <c:pt idx="2975">
                  <c:v>45576.938194444447</c:v>
                </c:pt>
                <c:pt idx="2976">
                  <c:v>45576.938194444447</c:v>
                </c:pt>
                <c:pt idx="2977">
                  <c:v>45576.938194444447</c:v>
                </c:pt>
                <c:pt idx="2978">
                  <c:v>45576.938194444447</c:v>
                </c:pt>
                <c:pt idx="2979">
                  <c:v>45576.938194444447</c:v>
                </c:pt>
                <c:pt idx="2980">
                  <c:v>45576.938194444447</c:v>
                </c:pt>
                <c:pt idx="2981">
                  <c:v>45577.094444444447</c:v>
                </c:pt>
                <c:pt idx="2982">
                  <c:v>45576.976388888892</c:v>
                </c:pt>
                <c:pt idx="2983">
                  <c:v>45576.976388888892</c:v>
                </c:pt>
                <c:pt idx="2984">
                  <c:v>45576.98333333333</c:v>
                </c:pt>
                <c:pt idx="2985">
                  <c:v>45577.474305555559</c:v>
                </c:pt>
                <c:pt idx="2986">
                  <c:v>45577.474305555559</c:v>
                </c:pt>
                <c:pt idx="2987">
                  <c:v>45577.474305555559</c:v>
                </c:pt>
                <c:pt idx="2988">
                  <c:v>45577.498611111114</c:v>
                </c:pt>
                <c:pt idx="2989">
                  <c:v>45577.791666666664</c:v>
                </c:pt>
                <c:pt idx="2990">
                  <c:v>45577.791666666664</c:v>
                </c:pt>
                <c:pt idx="2991">
                  <c:v>45577.791666666664</c:v>
                </c:pt>
                <c:pt idx="2992">
                  <c:v>45577.791666666664</c:v>
                </c:pt>
                <c:pt idx="2993">
                  <c:v>45577.791666666664</c:v>
                </c:pt>
                <c:pt idx="2994">
                  <c:v>45577.791666666664</c:v>
                </c:pt>
                <c:pt idx="2995">
                  <c:v>45577.791666666664</c:v>
                </c:pt>
                <c:pt idx="2996">
                  <c:v>45577.791666666664</c:v>
                </c:pt>
                <c:pt idx="2997">
                  <c:v>45577.791666666664</c:v>
                </c:pt>
                <c:pt idx="2998">
                  <c:v>45577.791666666664</c:v>
                </c:pt>
                <c:pt idx="2999">
                  <c:v>45577.791666666664</c:v>
                </c:pt>
                <c:pt idx="3000">
                  <c:v>45577.791666666664</c:v>
                </c:pt>
                <c:pt idx="3001">
                  <c:v>45577.84375</c:v>
                </c:pt>
                <c:pt idx="3002">
                  <c:v>45577.845833333333</c:v>
                </c:pt>
                <c:pt idx="3003">
                  <c:v>45577.865277777775</c:v>
                </c:pt>
                <c:pt idx="3004">
                  <c:v>45577.854861111111</c:v>
                </c:pt>
                <c:pt idx="3005">
                  <c:v>45577.854861111111</c:v>
                </c:pt>
                <c:pt idx="3006">
                  <c:v>45577.938888888886</c:v>
                </c:pt>
                <c:pt idx="3007">
                  <c:v>45584.354166666664</c:v>
                </c:pt>
                <c:pt idx="3008">
                  <c:v>45584.634722222225</c:v>
                </c:pt>
                <c:pt idx="3009">
                  <c:v>45584.347222222219</c:v>
                </c:pt>
                <c:pt idx="3010">
                  <c:v>45584.354166666664</c:v>
                </c:pt>
                <c:pt idx="3011">
                  <c:v>45584.369444444441</c:v>
                </c:pt>
                <c:pt idx="3012">
                  <c:v>45584.412499999999</c:v>
                </c:pt>
                <c:pt idx="3013">
                  <c:v>45584.45208333333</c:v>
                </c:pt>
                <c:pt idx="3014">
                  <c:v>45584.537499999999</c:v>
                </c:pt>
                <c:pt idx="3015">
                  <c:v>45584.572222222225</c:v>
                </c:pt>
                <c:pt idx="3016">
                  <c:v>45584.620833333334</c:v>
                </c:pt>
                <c:pt idx="3017">
                  <c:v>45584.643750000003</c:v>
                </c:pt>
                <c:pt idx="3018">
                  <c:v>45585.875</c:v>
                </c:pt>
                <c:pt idx="3019">
                  <c:v>45585.875</c:v>
                </c:pt>
                <c:pt idx="3020">
                  <c:v>45585.875</c:v>
                </c:pt>
                <c:pt idx="3021">
                  <c:v>45590.92083333333</c:v>
                </c:pt>
                <c:pt idx="3022">
                  <c:v>45590.92083333333</c:v>
                </c:pt>
                <c:pt idx="3023">
                  <c:v>45590.958333333336</c:v>
                </c:pt>
                <c:pt idx="3024">
                  <c:v>45592.056944444441</c:v>
                </c:pt>
                <c:pt idx="3025">
                  <c:v>45591.954861111109</c:v>
                </c:pt>
                <c:pt idx="3026">
                  <c:v>45591.957638888889</c:v>
                </c:pt>
                <c:pt idx="3027">
                  <c:v>45591.957638888889</c:v>
                </c:pt>
                <c:pt idx="3028">
                  <c:v>45592.006249999999</c:v>
                </c:pt>
                <c:pt idx="3029">
                  <c:v>45591.963888888888</c:v>
                </c:pt>
                <c:pt idx="3030">
                  <c:v>45591.963888888888</c:v>
                </c:pt>
                <c:pt idx="3031">
                  <c:v>45591.963888888888</c:v>
                </c:pt>
                <c:pt idx="3032">
                  <c:v>45591.963888888888</c:v>
                </c:pt>
                <c:pt idx="3033">
                  <c:v>45591.963888888888</c:v>
                </c:pt>
                <c:pt idx="3034">
                  <c:v>45591.963888888888</c:v>
                </c:pt>
                <c:pt idx="3035">
                  <c:v>45591.963888888888</c:v>
                </c:pt>
                <c:pt idx="3036">
                  <c:v>45591.963888888888</c:v>
                </c:pt>
                <c:pt idx="3037">
                  <c:v>45592.064583333333</c:v>
                </c:pt>
                <c:pt idx="3038">
                  <c:v>45592.845138888886</c:v>
                </c:pt>
                <c:pt idx="3039">
                  <c:v>45592.845833333333</c:v>
                </c:pt>
                <c:pt idx="3040">
                  <c:v>45592.84652777778</c:v>
                </c:pt>
                <c:pt idx="3041">
                  <c:v>45594.958333333336</c:v>
                </c:pt>
                <c:pt idx="3042">
                  <c:v>45594.958333333336</c:v>
                </c:pt>
                <c:pt idx="3043">
                  <c:v>45594.958333333336</c:v>
                </c:pt>
                <c:pt idx="3044">
                  <c:v>45594.958333333336</c:v>
                </c:pt>
                <c:pt idx="3045">
                  <c:v>45595.067361111112</c:v>
                </c:pt>
                <c:pt idx="3046">
                  <c:v>45598.708333333336</c:v>
                </c:pt>
                <c:pt idx="3047">
                  <c:v>45598.708333333336</c:v>
                </c:pt>
                <c:pt idx="3048">
                  <c:v>45598.875</c:v>
                </c:pt>
                <c:pt idx="3049">
                  <c:v>45598.712500000001</c:v>
                </c:pt>
                <c:pt idx="3050">
                  <c:v>45598.867361111108</c:v>
                </c:pt>
                <c:pt idx="3051">
                  <c:v>45598.867361111108</c:v>
                </c:pt>
                <c:pt idx="3052">
                  <c:v>45598.867361111108</c:v>
                </c:pt>
                <c:pt idx="3053">
                  <c:v>45598.867361111108</c:v>
                </c:pt>
                <c:pt idx="3054">
                  <c:v>45598.867361111108</c:v>
                </c:pt>
                <c:pt idx="3055">
                  <c:v>45598.917361111111</c:v>
                </c:pt>
                <c:pt idx="3056">
                  <c:v>45598.711805555555</c:v>
                </c:pt>
                <c:pt idx="3057">
                  <c:v>45599.03402777778</c:v>
                </c:pt>
                <c:pt idx="3058">
                  <c:v>45604.793055555558</c:v>
                </c:pt>
                <c:pt idx="3059">
                  <c:v>45604.999305555553</c:v>
                </c:pt>
                <c:pt idx="3060">
                  <c:v>45604.999305555553</c:v>
                </c:pt>
                <c:pt idx="3061">
                  <c:v>45604.999305555553</c:v>
                </c:pt>
                <c:pt idx="3062">
                  <c:v>45604.999305555553</c:v>
                </c:pt>
                <c:pt idx="3063">
                  <c:v>45604.999305555553</c:v>
                </c:pt>
                <c:pt idx="3064">
                  <c:v>45604.999305555553</c:v>
                </c:pt>
                <c:pt idx="3065">
                  <c:v>45604.999305555553</c:v>
                </c:pt>
                <c:pt idx="3066">
                  <c:v>45604.999305555553</c:v>
                </c:pt>
                <c:pt idx="3067">
                  <c:v>45604.999305555553</c:v>
                </c:pt>
                <c:pt idx="3068">
                  <c:v>45604.999305555553</c:v>
                </c:pt>
                <c:pt idx="3069">
                  <c:v>45604.999305555553</c:v>
                </c:pt>
                <c:pt idx="3070">
                  <c:v>45604.999305555553</c:v>
                </c:pt>
                <c:pt idx="3071">
                  <c:v>45604.999305555553</c:v>
                </c:pt>
                <c:pt idx="3072">
                  <c:v>45604.999305555553</c:v>
                </c:pt>
                <c:pt idx="3073">
                  <c:v>45604.999305555553</c:v>
                </c:pt>
                <c:pt idx="3074">
                  <c:v>45604.999305555553</c:v>
                </c:pt>
                <c:pt idx="3075">
                  <c:v>45604.999305555553</c:v>
                </c:pt>
                <c:pt idx="3076">
                  <c:v>45604.999305555553</c:v>
                </c:pt>
                <c:pt idx="3077">
                  <c:v>45604.999305555553</c:v>
                </c:pt>
                <c:pt idx="3078">
                  <c:v>45605.018750000003</c:v>
                </c:pt>
                <c:pt idx="3079">
                  <c:v>45605.018750000003</c:v>
                </c:pt>
                <c:pt idx="3080">
                  <c:v>45605.029166666667</c:v>
                </c:pt>
                <c:pt idx="3081">
                  <c:v>45605.029166666667</c:v>
                </c:pt>
                <c:pt idx="3082">
                  <c:v>45605.047222222223</c:v>
                </c:pt>
                <c:pt idx="3083">
                  <c:v>45605.067361111112</c:v>
                </c:pt>
                <c:pt idx="3084">
                  <c:v>45605.130555555559</c:v>
                </c:pt>
                <c:pt idx="3085">
                  <c:v>45606.036805555559</c:v>
                </c:pt>
                <c:pt idx="3086">
                  <c:v>45606.038194444445</c:v>
                </c:pt>
                <c:pt idx="3087">
                  <c:v>45606.038888888892</c:v>
                </c:pt>
                <c:pt idx="3088">
                  <c:v>45606.708333333336</c:v>
                </c:pt>
                <c:pt idx="3089">
                  <c:v>45606.708333333336</c:v>
                </c:pt>
                <c:pt idx="3090">
                  <c:v>45606.708333333336</c:v>
                </c:pt>
                <c:pt idx="3091">
                  <c:v>45606.708333333336</c:v>
                </c:pt>
                <c:pt idx="3092">
                  <c:v>45606.708333333336</c:v>
                </c:pt>
                <c:pt idx="3093">
                  <c:v>45606.708333333336</c:v>
                </c:pt>
                <c:pt idx="3094">
                  <c:v>45606.708333333336</c:v>
                </c:pt>
                <c:pt idx="3095">
                  <c:v>45606.708333333336</c:v>
                </c:pt>
                <c:pt idx="3096">
                  <c:v>45606.708333333336</c:v>
                </c:pt>
                <c:pt idx="3097">
                  <c:v>45606.708333333336</c:v>
                </c:pt>
                <c:pt idx="3098">
                  <c:v>45606.770833333336</c:v>
                </c:pt>
                <c:pt idx="3099">
                  <c:v>45606.851388888892</c:v>
                </c:pt>
                <c:pt idx="3100">
                  <c:v>45611.979166666664</c:v>
                </c:pt>
                <c:pt idx="3101">
                  <c:v>45611.998611111114</c:v>
                </c:pt>
                <c:pt idx="3102">
                  <c:v>45612.034722222219</c:v>
                </c:pt>
                <c:pt idx="3103">
                  <c:v>45612.140972222223</c:v>
                </c:pt>
                <c:pt idx="3104">
                  <c:v>45611.998611111114</c:v>
                </c:pt>
                <c:pt idx="3105">
                  <c:v>45611.998611111114</c:v>
                </c:pt>
                <c:pt idx="3106">
                  <c:v>45611.998611111114</c:v>
                </c:pt>
                <c:pt idx="3107">
                  <c:v>45611.998611111114</c:v>
                </c:pt>
                <c:pt idx="3108">
                  <c:v>45611.998611111114</c:v>
                </c:pt>
                <c:pt idx="3109">
                  <c:v>45611.998611111114</c:v>
                </c:pt>
                <c:pt idx="3110">
                  <c:v>45611.998611111114</c:v>
                </c:pt>
                <c:pt idx="3111">
                  <c:v>45611.998611111114</c:v>
                </c:pt>
                <c:pt idx="3112">
                  <c:v>45611.998611111114</c:v>
                </c:pt>
                <c:pt idx="3113">
                  <c:v>45611.998611111114</c:v>
                </c:pt>
                <c:pt idx="3114">
                  <c:v>45611.998611111114</c:v>
                </c:pt>
                <c:pt idx="3115">
                  <c:v>45611.998611111114</c:v>
                </c:pt>
                <c:pt idx="3116">
                  <c:v>45612.079861111109</c:v>
                </c:pt>
                <c:pt idx="3117">
                  <c:v>45612.107638888891</c:v>
                </c:pt>
                <c:pt idx="3118">
                  <c:v>45612.107638888891</c:v>
                </c:pt>
                <c:pt idx="3119">
                  <c:v>45612.107638888891</c:v>
                </c:pt>
                <c:pt idx="3120">
                  <c:v>45612.11041666667</c:v>
                </c:pt>
                <c:pt idx="3121">
                  <c:v>45612.111111111109</c:v>
                </c:pt>
                <c:pt idx="3122">
                  <c:v>45612.111111111109</c:v>
                </c:pt>
                <c:pt idx="3123">
                  <c:v>45612.111111111109</c:v>
                </c:pt>
                <c:pt idx="3124">
                  <c:v>45612.123611111114</c:v>
                </c:pt>
                <c:pt idx="3125">
                  <c:v>45612.123611111114</c:v>
                </c:pt>
                <c:pt idx="3126">
                  <c:v>45612.123611111114</c:v>
                </c:pt>
                <c:pt idx="3127">
                  <c:v>45612.135416666664</c:v>
                </c:pt>
                <c:pt idx="3128">
                  <c:v>45612.958333333336</c:v>
                </c:pt>
                <c:pt idx="3129">
                  <c:v>45612.958333333336</c:v>
                </c:pt>
                <c:pt idx="3130">
                  <c:v>45612.958333333336</c:v>
                </c:pt>
                <c:pt idx="3131">
                  <c:v>45618.999305555553</c:v>
                </c:pt>
                <c:pt idx="3132">
                  <c:v>45618.999305555553</c:v>
                </c:pt>
                <c:pt idx="3133">
                  <c:v>45618.999305555553</c:v>
                </c:pt>
                <c:pt idx="3134">
                  <c:v>45618.999305555553</c:v>
                </c:pt>
                <c:pt idx="3135">
                  <c:v>45618.999305555553</c:v>
                </c:pt>
                <c:pt idx="3136">
                  <c:v>45618.999305555553</c:v>
                </c:pt>
                <c:pt idx="3137">
                  <c:v>45618.999305555553</c:v>
                </c:pt>
                <c:pt idx="3138">
                  <c:v>45618.999305555553</c:v>
                </c:pt>
                <c:pt idx="3139">
                  <c:v>45619.149305555555</c:v>
                </c:pt>
                <c:pt idx="3140">
                  <c:v>45605.133333333331</c:v>
                </c:pt>
                <c:pt idx="3141">
                  <c:v>45619.947916666664</c:v>
                </c:pt>
                <c:pt idx="3142">
                  <c:v>45619.947916666664</c:v>
                </c:pt>
                <c:pt idx="3143">
                  <c:v>45619.947916666664</c:v>
                </c:pt>
                <c:pt idx="3144">
                  <c:v>45619.947916666664</c:v>
                </c:pt>
                <c:pt idx="3145">
                  <c:v>45619.947916666664</c:v>
                </c:pt>
                <c:pt idx="3146">
                  <c:v>45619.947916666664</c:v>
                </c:pt>
                <c:pt idx="3147">
                  <c:v>45620</c:v>
                </c:pt>
                <c:pt idx="3148">
                  <c:v>45620</c:v>
                </c:pt>
                <c:pt idx="3149">
                  <c:v>45620</c:v>
                </c:pt>
                <c:pt idx="3150">
                  <c:v>45620</c:v>
                </c:pt>
                <c:pt idx="3151">
                  <c:v>45620</c:v>
                </c:pt>
                <c:pt idx="3152">
                  <c:v>45620</c:v>
                </c:pt>
                <c:pt idx="3153">
                  <c:v>45620</c:v>
                </c:pt>
                <c:pt idx="3154">
                  <c:v>45620</c:v>
                </c:pt>
                <c:pt idx="3155">
                  <c:v>45620</c:v>
                </c:pt>
                <c:pt idx="3156">
                  <c:v>45620</c:v>
                </c:pt>
                <c:pt idx="3157">
                  <c:v>45620</c:v>
                </c:pt>
                <c:pt idx="3158">
                  <c:v>45620</c:v>
                </c:pt>
                <c:pt idx="3159">
                  <c:v>45620</c:v>
                </c:pt>
                <c:pt idx="3160">
                  <c:v>45620</c:v>
                </c:pt>
                <c:pt idx="3161">
                  <c:v>45620</c:v>
                </c:pt>
                <c:pt idx="3162">
                  <c:v>45620</c:v>
                </c:pt>
                <c:pt idx="3163">
                  <c:v>45620</c:v>
                </c:pt>
                <c:pt idx="3164">
                  <c:v>45620.111111111109</c:v>
                </c:pt>
                <c:pt idx="3165">
                  <c:v>45620.805555555555</c:v>
                </c:pt>
                <c:pt idx="3166">
                  <c:v>45620.805555555555</c:v>
                </c:pt>
                <c:pt idx="3167">
                  <c:v>45620.805555555555</c:v>
                </c:pt>
                <c:pt idx="3168">
                  <c:v>45620.805555555555</c:v>
                </c:pt>
                <c:pt idx="3169">
                  <c:v>45620.805555555555</c:v>
                </c:pt>
                <c:pt idx="3170">
                  <c:v>45625.98333333333</c:v>
                </c:pt>
                <c:pt idx="3171">
                  <c:v>45625.920138888891</c:v>
                </c:pt>
                <c:pt idx="3172">
                  <c:v>45625.920138888891</c:v>
                </c:pt>
                <c:pt idx="3173">
                  <c:v>45625.920138888891</c:v>
                </c:pt>
                <c:pt idx="3174">
                  <c:v>45625.920138888891</c:v>
                </c:pt>
                <c:pt idx="3175">
                  <c:v>45625.920138888891</c:v>
                </c:pt>
                <c:pt idx="3176">
                  <c:v>45625.920138888891</c:v>
                </c:pt>
                <c:pt idx="3177">
                  <c:v>45625.920138888891</c:v>
                </c:pt>
                <c:pt idx="3178">
                  <c:v>45625.920138888891</c:v>
                </c:pt>
                <c:pt idx="3179">
                  <c:v>45625.920138888891</c:v>
                </c:pt>
                <c:pt idx="3180">
                  <c:v>45626.067361111112</c:v>
                </c:pt>
                <c:pt idx="3181">
                  <c:v>45626.104861111111</c:v>
                </c:pt>
                <c:pt idx="3182">
                  <c:v>45627.095138888886</c:v>
                </c:pt>
                <c:pt idx="3183">
                  <c:v>45626.989583333336</c:v>
                </c:pt>
                <c:pt idx="3184">
                  <c:v>45631.09375</c:v>
                </c:pt>
                <c:pt idx="3185">
                  <c:v>45632.009027777778</c:v>
                </c:pt>
                <c:pt idx="3186">
                  <c:v>45632.009027777778</c:v>
                </c:pt>
                <c:pt idx="3187">
                  <c:v>45632.009027777778</c:v>
                </c:pt>
                <c:pt idx="3188">
                  <c:v>45632.870833333334</c:v>
                </c:pt>
                <c:pt idx="3189">
                  <c:v>45632.996527777781</c:v>
                </c:pt>
                <c:pt idx="3190">
                  <c:v>45632.996527777781</c:v>
                </c:pt>
                <c:pt idx="3191">
                  <c:v>45633</c:v>
                </c:pt>
                <c:pt idx="3192">
                  <c:v>45633</c:v>
                </c:pt>
                <c:pt idx="3193">
                  <c:v>45633</c:v>
                </c:pt>
                <c:pt idx="3194">
                  <c:v>45633</c:v>
                </c:pt>
                <c:pt idx="3195">
                  <c:v>45633</c:v>
                </c:pt>
                <c:pt idx="3196">
                  <c:v>45633</c:v>
                </c:pt>
                <c:pt idx="3197">
                  <c:v>45633</c:v>
                </c:pt>
                <c:pt idx="3198">
                  <c:v>45633</c:v>
                </c:pt>
                <c:pt idx="3199">
                  <c:v>45633</c:v>
                </c:pt>
                <c:pt idx="3200">
                  <c:v>45633</c:v>
                </c:pt>
                <c:pt idx="3201">
                  <c:v>45633</c:v>
                </c:pt>
                <c:pt idx="3202">
                  <c:v>45633</c:v>
                </c:pt>
                <c:pt idx="3203">
                  <c:v>45633</c:v>
                </c:pt>
                <c:pt idx="3204">
                  <c:v>45633</c:v>
                </c:pt>
                <c:pt idx="3205">
                  <c:v>45633</c:v>
                </c:pt>
                <c:pt idx="3206">
                  <c:v>45633</c:v>
                </c:pt>
                <c:pt idx="3207">
                  <c:v>45633</c:v>
                </c:pt>
                <c:pt idx="3208">
                  <c:v>45633</c:v>
                </c:pt>
                <c:pt idx="3209">
                  <c:v>45633</c:v>
                </c:pt>
                <c:pt idx="3210">
                  <c:v>45632.996527777781</c:v>
                </c:pt>
                <c:pt idx="3211">
                  <c:v>45633.143750000003</c:v>
                </c:pt>
                <c:pt idx="3212">
                  <c:v>45632.991666666669</c:v>
                </c:pt>
                <c:pt idx="3213">
                  <c:v>45632.996527777781</c:v>
                </c:pt>
                <c:pt idx="3214">
                  <c:v>45632.988888888889</c:v>
                </c:pt>
                <c:pt idx="3215">
                  <c:v>45632.988888888889</c:v>
                </c:pt>
                <c:pt idx="3216">
                  <c:v>45632.988888888889</c:v>
                </c:pt>
                <c:pt idx="3217">
                  <c:v>45632.988888888889</c:v>
                </c:pt>
                <c:pt idx="3218">
                  <c:v>45632.988888888889</c:v>
                </c:pt>
                <c:pt idx="3219">
                  <c:v>45632.988888888889</c:v>
                </c:pt>
                <c:pt idx="3220">
                  <c:v>45632.988888888889</c:v>
                </c:pt>
                <c:pt idx="3221">
                  <c:v>45632.988888888889</c:v>
                </c:pt>
                <c:pt idx="3222">
                  <c:v>45632.988888888889</c:v>
                </c:pt>
                <c:pt idx="3223">
                  <c:v>45632.988888888889</c:v>
                </c:pt>
                <c:pt idx="3224">
                  <c:v>45632.988888888889</c:v>
                </c:pt>
                <c:pt idx="3225">
                  <c:v>45632.988888888889</c:v>
                </c:pt>
                <c:pt idx="3226">
                  <c:v>45632.988888888889</c:v>
                </c:pt>
                <c:pt idx="3227">
                  <c:v>45632.988888888889</c:v>
                </c:pt>
                <c:pt idx="3228">
                  <c:v>45632.988888888889</c:v>
                </c:pt>
                <c:pt idx="3229">
                  <c:v>45632.998611111114</c:v>
                </c:pt>
                <c:pt idx="3230">
                  <c:v>45632.996527777781</c:v>
                </c:pt>
                <c:pt idx="3231">
                  <c:v>45632.996527777781</c:v>
                </c:pt>
                <c:pt idx="3232">
                  <c:v>45633.001388888886</c:v>
                </c:pt>
                <c:pt idx="3233">
                  <c:v>45633.010416666664</c:v>
                </c:pt>
                <c:pt idx="3234">
                  <c:v>45633.013888888891</c:v>
                </c:pt>
                <c:pt idx="3235">
                  <c:v>45633.068055555559</c:v>
                </c:pt>
                <c:pt idx="3236">
                  <c:v>45633.068055555559</c:v>
                </c:pt>
                <c:pt idx="3237">
                  <c:v>45633.068055555559</c:v>
                </c:pt>
                <c:pt idx="3238">
                  <c:v>45633.068055555559</c:v>
                </c:pt>
                <c:pt idx="3239">
                  <c:v>45633.083333333336</c:v>
                </c:pt>
                <c:pt idx="3240">
                  <c:v>45633.104861111111</c:v>
                </c:pt>
                <c:pt idx="3241">
                  <c:v>45633.114583333336</c:v>
                </c:pt>
                <c:pt idx="3242">
                  <c:v>45633.115972222222</c:v>
                </c:pt>
                <c:pt idx="3243">
                  <c:v>45633.118750000001</c:v>
                </c:pt>
                <c:pt idx="3244">
                  <c:v>45634.117361111108</c:v>
                </c:pt>
                <c:pt idx="3245">
                  <c:v>45634.004166666666</c:v>
                </c:pt>
                <c:pt idx="3246">
                  <c:v>45634.018750000003</c:v>
                </c:pt>
                <c:pt idx="3247">
                  <c:v>45634.01666666667</c:v>
                </c:pt>
                <c:pt idx="3248">
                  <c:v>45634.01666666667</c:v>
                </c:pt>
                <c:pt idx="3249">
                  <c:v>45634.01666666667</c:v>
                </c:pt>
                <c:pt idx="3250">
                  <c:v>45634.01666666667</c:v>
                </c:pt>
                <c:pt idx="3251">
                  <c:v>45634.01666666667</c:v>
                </c:pt>
                <c:pt idx="3252">
                  <c:v>45634.01666666667</c:v>
                </c:pt>
                <c:pt idx="3253">
                  <c:v>45634.102777777778</c:v>
                </c:pt>
                <c:pt idx="3254">
                  <c:v>45634.115972222222</c:v>
                </c:pt>
                <c:pt idx="3255">
                  <c:v>45640.117361111108</c:v>
                </c:pt>
                <c:pt idx="3256">
                  <c:v>45639.041666666664</c:v>
                </c:pt>
                <c:pt idx="3257">
                  <c:v>45640.117361111108</c:v>
                </c:pt>
                <c:pt idx="3258">
                  <c:v>45640.041666666664</c:v>
                </c:pt>
                <c:pt idx="3259">
                  <c:v>45640.041666666664</c:v>
                </c:pt>
                <c:pt idx="3260">
                  <c:v>45640.041666666664</c:v>
                </c:pt>
                <c:pt idx="3261">
                  <c:v>45640.083333333336</c:v>
                </c:pt>
                <c:pt idx="3262">
                  <c:v>45640.083333333336</c:v>
                </c:pt>
                <c:pt idx="3263">
                  <c:v>45639.991666666669</c:v>
                </c:pt>
                <c:pt idx="3264">
                  <c:v>45639.993055555555</c:v>
                </c:pt>
                <c:pt idx="3265">
                  <c:v>45640.033333333333</c:v>
                </c:pt>
                <c:pt idx="3266">
                  <c:v>45640.033333333333</c:v>
                </c:pt>
                <c:pt idx="3267">
                  <c:v>45640.033333333333</c:v>
                </c:pt>
                <c:pt idx="3268">
                  <c:v>45640.033333333333</c:v>
                </c:pt>
                <c:pt idx="3269">
                  <c:v>45640.033333333333</c:v>
                </c:pt>
                <c:pt idx="3270">
                  <c:v>45640.033333333333</c:v>
                </c:pt>
                <c:pt idx="3271">
                  <c:v>45640.06527777778</c:v>
                </c:pt>
                <c:pt idx="3272">
                  <c:v>45640.06527777778</c:v>
                </c:pt>
                <c:pt idx="3273">
                  <c:v>45640.065972222219</c:v>
                </c:pt>
                <c:pt idx="3274">
                  <c:v>45640.111111111109</c:v>
                </c:pt>
                <c:pt idx="3275">
                  <c:v>45640.999305555553</c:v>
                </c:pt>
                <c:pt idx="3276">
                  <c:v>45640.999305555553</c:v>
                </c:pt>
                <c:pt idx="3277">
                  <c:v>45640.999305555553</c:v>
                </c:pt>
                <c:pt idx="3278">
                  <c:v>45640.999305555553</c:v>
                </c:pt>
                <c:pt idx="3279">
                  <c:v>45640.999305555553</c:v>
                </c:pt>
                <c:pt idx="3280">
                  <c:v>45640.999305555553</c:v>
                </c:pt>
                <c:pt idx="3281">
                  <c:v>45640.999305555553</c:v>
                </c:pt>
                <c:pt idx="3282">
                  <c:v>45640.999305555553</c:v>
                </c:pt>
                <c:pt idx="3283">
                  <c:v>45640.999305555553</c:v>
                </c:pt>
                <c:pt idx="3284">
                  <c:v>45640.999305555553</c:v>
                </c:pt>
                <c:pt idx="3285">
                  <c:v>45640.999305555553</c:v>
                </c:pt>
                <c:pt idx="3286">
                  <c:v>45640.999305555553</c:v>
                </c:pt>
                <c:pt idx="3287">
                  <c:v>45640.999305555553</c:v>
                </c:pt>
                <c:pt idx="3288">
                  <c:v>45640.999305555553</c:v>
                </c:pt>
                <c:pt idx="3289">
                  <c:v>45640.999305555553</c:v>
                </c:pt>
                <c:pt idx="3290">
                  <c:v>45640.999305555553</c:v>
                </c:pt>
                <c:pt idx="3291">
                  <c:v>45640.999305555553</c:v>
                </c:pt>
                <c:pt idx="3292">
                  <c:v>45640.999305555553</c:v>
                </c:pt>
                <c:pt idx="3293">
                  <c:v>45640.999305555553</c:v>
                </c:pt>
                <c:pt idx="3294">
                  <c:v>45641.006944444445</c:v>
                </c:pt>
                <c:pt idx="3295">
                  <c:v>45645.138194444444</c:v>
                </c:pt>
                <c:pt idx="3296">
                  <c:v>45645.138194444444</c:v>
                </c:pt>
                <c:pt idx="3297">
                  <c:v>45645.166666666664</c:v>
                </c:pt>
                <c:pt idx="3298">
                  <c:v>45645.999305555553</c:v>
                </c:pt>
                <c:pt idx="3299">
                  <c:v>45645.999305555553</c:v>
                </c:pt>
                <c:pt idx="3300">
                  <c:v>45645.999305555553</c:v>
                </c:pt>
                <c:pt idx="3301">
                  <c:v>45645.999305555553</c:v>
                </c:pt>
                <c:pt idx="3302">
                  <c:v>45645.999305555553</c:v>
                </c:pt>
                <c:pt idx="3303">
                  <c:v>45645.999305555553</c:v>
                </c:pt>
                <c:pt idx="3304">
                  <c:v>45645.999305555553</c:v>
                </c:pt>
                <c:pt idx="3305">
                  <c:v>45645.999305555553</c:v>
                </c:pt>
                <c:pt idx="3306">
                  <c:v>45645.999305555553</c:v>
                </c:pt>
                <c:pt idx="3307">
                  <c:v>45645.999305555553</c:v>
                </c:pt>
                <c:pt idx="3308">
                  <c:v>45645.999305555553</c:v>
                </c:pt>
                <c:pt idx="3309">
                  <c:v>45645.999305555553</c:v>
                </c:pt>
                <c:pt idx="3310">
                  <c:v>45647.138194444444</c:v>
                </c:pt>
                <c:pt idx="3311">
                  <c:v>45646.986805555556</c:v>
                </c:pt>
                <c:pt idx="3312">
                  <c:v>45646.947916666664</c:v>
                </c:pt>
                <c:pt idx="3313">
                  <c:v>45646.947916666664</c:v>
                </c:pt>
                <c:pt idx="3314">
                  <c:v>45646.982638888891</c:v>
                </c:pt>
                <c:pt idx="3315">
                  <c:v>45646.982638888891</c:v>
                </c:pt>
                <c:pt idx="3316">
                  <c:v>45646.982638888891</c:v>
                </c:pt>
                <c:pt idx="3317">
                  <c:v>45646.982638888891</c:v>
                </c:pt>
                <c:pt idx="3318">
                  <c:v>45646.982638888891</c:v>
                </c:pt>
                <c:pt idx="3319">
                  <c:v>45646.982638888891</c:v>
                </c:pt>
                <c:pt idx="3320">
                  <c:v>45646.982638888891</c:v>
                </c:pt>
                <c:pt idx="3321">
                  <c:v>45646.982638888891</c:v>
                </c:pt>
                <c:pt idx="3322">
                  <c:v>45646.982638888891</c:v>
                </c:pt>
                <c:pt idx="3323">
                  <c:v>45646.982638888891</c:v>
                </c:pt>
                <c:pt idx="3324">
                  <c:v>45646.982638888891</c:v>
                </c:pt>
                <c:pt idx="3325">
                  <c:v>45646.982638888891</c:v>
                </c:pt>
                <c:pt idx="3326">
                  <c:v>45646.982638888891</c:v>
                </c:pt>
                <c:pt idx="3327">
                  <c:v>45646.982638888891</c:v>
                </c:pt>
                <c:pt idx="3328">
                  <c:v>45646.982638888891</c:v>
                </c:pt>
                <c:pt idx="3329">
                  <c:v>45646.982638888891</c:v>
                </c:pt>
                <c:pt idx="3330">
                  <c:v>45646.982638888891</c:v>
                </c:pt>
                <c:pt idx="3331">
                  <c:v>45646.982638888891</c:v>
                </c:pt>
                <c:pt idx="3332">
                  <c:v>45646.982638888891</c:v>
                </c:pt>
                <c:pt idx="3333">
                  <c:v>45646.982638888891</c:v>
                </c:pt>
                <c:pt idx="3334">
                  <c:v>45646.982638888891</c:v>
                </c:pt>
                <c:pt idx="3335">
                  <c:v>45646.982638888891</c:v>
                </c:pt>
                <c:pt idx="3336">
                  <c:v>45646.982638888891</c:v>
                </c:pt>
                <c:pt idx="3337">
                  <c:v>45646.982638888891</c:v>
                </c:pt>
                <c:pt idx="3338">
                  <c:v>45646.982638888891</c:v>
                </c:pt>
                <c:pt idx="3339">
                  <c:v>45647.048611111109</c:v>
                </c:pt>
                <c:pt idx="3340">
                  <c:v>45647.078472222223</c:v>
                </c:pt>
                <c:pt idx="3341">
                  <c:v>45647.085416666669</c:v>
                </c:pt>
                <c:pt idx="3342">
                  <c:v>45647.085416666669</c:v>
                </c:pt>
                <c:pt idx="3343">
                  <c:v>45647.126388888886</c:v>
                </c:pt>
                <c:pt idx="3344">
                  <c:v>45647.129166666666</c:v>
                </c:pt>
                <c:pt idx="3345">
                  <c:v>45647.134027777778</c:v>
                </c:pt>
                <c:pt idx="3346">
                  <c:v>45647.136111111111</c:v>
                </c:pt>
                <c:pt idx="3347">
                  <c:v>45661.149305555555</c:v>
                </c:pt>
                <c:pt idx="3348">
                  <c:v>45654.988888888889</c:v>
                </c:pt>
                <c:pt idx="3349">
                  <c:v>45654.999305555553</c:v>
                </c:pt>
                <c:pt idx="3350">
                  <c:v>45654.999305555553</c:v>
                </c:pt>
                <c:pt idx="3351">
                  <c:v>45654.999305555553</c:v>
                </c:pt>
                <c:pt idx="3352">
                  <c:v>45654.999305555553</c:v>
                </c:pt>
                <c:pt idx="3353">
                  <c:v>45654.999305555553</c:v>
                </c:pt>
                <c:pt idx="3354">
                  <c:v>45654.999305555553</c:v>
                </c:pt>
                <c:pt idx="3355">
                  <c:v>45655.131944444445</c:v>
                </c:pt>
                <c:pt idx="3356">
                  <c:v>45655.038194444445</c:v>
                </c:pt>
                <c:pt idx="3357">
                  <c:v>45655.038194444445</c:v>
                </c:pt>
                <c:pt idx="3358">
                  <c:v>45655.090277777781</c:v>
                </c:pt>
                <c:pt idx="3359">
                  <c:v>45655.132638888892</c:v>
                </c:pt>
                <c:pt idx="3360">
                  <c:v>45656.046527777777</c:v>
                </c:pt>
                <c:pt idx="3361">
                  <c:v>45656.04791666667</c:v>
                </c:pt>
                <c:pt idx="3362">
                  <c:v>45656.072222222225</c:v>
                </c:pt>
                <c:pt idx="3363">
                  <c:v>45659.101388888892</c:v>
                </c:pt>
                <c:pt idx="3364">
                  <c:v>45659.101388888892</c:v>
                </c:pt>
                <c:pt idx="3365">
                  <c:v>45659.101388888892</c:v>
                </c:pt>
                <c:pt idx="3366">
                  <c:v>45659.136111111111</c:v>
                </c:pt>
                <c:pt idx="3367">
                  <c:v>45659.601388888892</c:v>
                </c:pt>
                <c:pt idx="3368">
                  <c:v>45659.601388888892</c:v>
                </c:pt>
                <c:pt idx="3369">
                  <c:v>45659.601388888892</c:v>
                </c:pt>
                <c:pt idx="3370">
                  <c:v>45659.601388888892</c:v>
                </c:pt>
                <c:pt idx="3371">
                  <c:v>45659.601388888892</c:v>
                </c:pt>
                <c:pt idx="3372">
                  <c:v>45659.601388888892</c:v>
                </c:pt>
                <c:pt idx="3373">
                  <c:v>45659.601388888892</c:v>
                </c:pt>
                <c:pt idx="3374">
                  <c:v>45659.601388888892</c:v>
                </c:pt>
                <c:pt idx="3375">
                  <c:v>45659.601388888892</c:v>
                </c:pt>
                <c:pt idx="3376">
                  <c:v>45660.125</c:v>
                </c:pt>
                <c:pt idx="3377">
                  <c:v>45660.125</c:v>
                </c:pt>
                <c:pt idx="3378">
                  <c:v>45660.125</c:v>
                </c:pt>
                <c:pt idx="3379">
                  <c:v>45660.125</c:v>
                </c:pt>
                <c:pt idx="3380">
                  <c:v>45660.894444444442</c:v>
                </c:pt>
                <c:pt idx="3381">
                  <c:v>45660.991666666669</c:v>
                </c:pt>
                <c:pt idx="3382">
                  <c:v>45661.149305555555</c:v>
                </c:pt>
                <c:pt idx="3383">
                  <c:v>45661.211111111108</c:v>
                </c:pt>
                <c:pt idx="3384">
                  <c:v>45660.974305555559</c:v>
                </c:pt>
                <c:pt idx="3385">
                  <c:v>45660.974305555559</c:v>
                </c:pt>
                <c:pt idx="3386">
                  <c:v>45661.149305555555</c:v>
                </c:pt>
                <c:pt idx="3387">
                  <c:v>45661.149305555555</c:v>
                </c:pt>
                <c:pt idx="3388">
                  <c:v>45660.894444444442</c:v>
                </c:pt>
                <c:pt idx="3389">
                  <c:v>45660.894444444442</c:v>
                </c:pt>
                <c:pt idx="3390">
                  <c:v>45660.894444444442</c:v>
                </c:pt>
                <c:pt idx="3391">
                  <c:v>45660.894444444442</c:v>
                </c:pt>
                <c:pt idx="3392">
                  <c:v>45661.065972222219</c:v>
                </c:pt>
                <c:pt idx="3393">
                  <c:v>45661.084722222222</c:v>
                </c:pt>
                <c:pt idx="3394">
                  <c:v>45661.084722222222</c:v>
                </c:pt>
                <c:pt idx="3395">
                  <c:v>45661.113888888889</c:v>
                </c:pt>
                <c:pt idx="3396">
                  <c:v>45661.134722222225</c:v>
                </c:pt>
                <c:pt idx="3397">
                  <c:v>45661.134722222225</c:v>
                </c:pt>
                <c:pt idx="3398">
                  <c:v>45661.134722222225</c:v>
                </c:pt>
                <c:pt idx="3399">
                  <c:v>45661.138888888891</c:v>
                </c:pt>
                <c:pt idx="3400">
                  <c:v>45661.138888888891</c:v>
                </c:pt>
                <c:pt idx="3401">
                  <c:v>45661.145833333336</c:v>
                </c:pt>
                <c:pt idx="3402">
                  <c:v>45661.982638888891</c:v>
                </c:pt>
                <c:pt idx="3403">
                  <c:v>45661.982638888891</c:v>
                </c:pt>
                <c:pt idx="3404">
                  <c:v>45661.982638888891</c:v>
                </c:pt>
                <c:pt idx="3405">
                  <c:v>45661.982638888891</c:v>
                </c:pt>
                <c:pt idx="3406">
                  <c:v>45661.982638888891</c:v>
                </c:pt>
                <c:pt idx="3407">
                  <c:v>45661.982638888891</c:v>
                </c:pt>
                <c:pt idx="3408">
                  <c:v>45661.982638888891</c:v>
                </c:pt>
                <c:pt idx="3409">
                  <c:v>45661.982638888891</c:v>
                </c:pt>
                <c:pt idx="3410">
                  <c:v>45661.982638888891</c:v>
                </c:pt>
                <c:pt idx="3411">
                  <c:v>45661.982638888891</c:v>
                </c:pt>
                <c:pt idx="3412">
                  <c:v>45661.982638888891</c:v>
                </c:pt>
                <c:pt idx="3413">
                  <c:v>45661.982638888891</c:v>
                </c:pt>
                <c:pt idx="3414">
                  <c:v>45661.149305555555</c:v>
                </c:pt>
                <c:pt idx="3415">
                  <c:v>45662.079861111109</c:v>
                </c:pt>
                <c:pt idx="3416">
                  <c:v>45662.04583333333</c:v>
                </c:pt>
                <c:pt idx="3417">
                  <c:v>45662.047222222223</c:v>
                </c:pt>
                <c:pt idx="3418">
                  <c:v>45662.047222222223</c:v>
                </c:pt>
                <c:pt idx="3419">
                  <c:v>45662.047222222223</c:v>
                </c:pt>
                <c:pt idx="3420">
                  <c:v>45662.061111111114</c:v>
                </c:pt>
                <c:pt idx="3421">
                  <c:v>45662.086111111108</c:v>
                </c:pt>
                <c:pt idx="3422">
                  <c:v>45662.083333333336</c:v>
                </c:pt>
                <c:pt idx="3423">
                  <c:v>45662.091666666667</c:v>
                </c:pt>
                <c:pt idx="3424">
                  <c:v>45662.100694444445</c:v>
                </c:pt>
                <c:pt idx="3425">
                  <c:v>45662.061111111114</c:v>
                </c:pt>
                <c:pt idx="3426">
                  <c:v>45669.159722222219</c:v>
                </c:pt>
                <c:pt idx="3427">
                  <c:v>45668.977777777778</c:v>
                </c:pt>
                <c:pt idx="3428">
                  <c:v>45668.999305555553</c:v>
                </c:pt>
                <c:pt idx="3429">
                  <c:v>45668.999305555553</c:v>
                </c:pt>
                <c:pt idx="3430">
                  <c:v>45668.999305555553</c:v>
                </c:pt>
                <c:pt idx="3431">
                  <c:v>45668.999305555553</c:v>
                </c:pt>
                <c:pt idx="3432">
                  <c:v>45668.999305555553</c:v>
                </c:pt>
                <c:pt idx="3433">
                  <c:v>45668.999305555553</c:v>
                </c:pt>
                <c:pt idx="3434">
                  <c:v>45668.999305555553</c:v>
                </c:pt>
                <c:pt idx="3435">
                  <c:v>45669.075694444444</c:v>
                </c:pt>
                <c:pt idx="3436">
                  <c:v>45669.09097222222</c:v>
                </c:pt>
                <c:pt idx="3437">
                  <c:v>45669.106249999997</c:v>
                </c:pt>
                <c:pt idx="3438">
                  <c:v>45669.106249999997</c:v>
                </c:pt>
                <c:pt idx="3439">
                  <c:v>45669.121527777781</c:v>
                </c:pt>
                <c:pt idx="3440">
                  <c:v>45669.140972222223</c:v>
                </c:pt>
                <c:pt idx="3441">
                  <c:v>45669.140972222223</c:v>
                </c:pt>
                <c:pt idx="3442">
                  <c:v>45674.852083333331</c:v>
                </c:pt>
                <c:pt idx="3443">
                  <c:v>45681.995833333334</c:v>
                </c:pt>
                <c:pt idx="3444">
                  <c:v>45682.868055555555</c:v>
                </c:pt>
                <c:pt idx="3445">
                  <c:v>45682.986805555556</c:v>
                </c:pt>
                <c:pt idx="3446">
                  <c:v>45683.018750000003</c:v>
                </c:pt>
                <c:pt idx="3447">
                  <c:v>45682.994444444441</c:v>
                </c:pt>
                <c:pt idx="3448">
                  <c:v>45682.994444444441</c:v>
                </c:pt>
                <c:pt idx="3449">
                  <c:v>45683.150694444441</c:v>
                </c:pt>
                <c:pt idx="3450">
                  <c:v>45689.083333333336</c:v>
                </c:pt>
                <c:pt idx="3451">
                  <c:v>45689.09375</c:v>
                </c:pt>
                <c:pt idx="3452">
                  <c:v>45683.150694444441</c:v>
                </c:pt>
                <c:pt idx="3453">
                  <c:v>45695.926388888889</c:v>
                </c:pt>
                <c:pt idx="3454">
                  <c:v>45695.936805555553</c:v>
                </c:pt>
                <c:pt idx="3455">
                  <c:v>45695.938888888886</c:v>
                </c:pt>
                <c:pt idx="3456">
                  <c:v>45695.938888888886</c:v>
                </c:pt>
                <c:pt idx="3457">
                  <c:v>45695.942361111112</c:v>
                </c:pt>
                <c:pt idx="3458">
                  <c:v>45696.17083333333</c:v>
                </c:pt>
                <c:pt idx="3459">
                  <c:v>45703.120138888888</c:v>
                </c:pt>
                <c:pt idx="3460">
                  <c:v>45703.708333333336</c:v>
                </c:pt>
                <c:pt idx="3461">
                  <c:v>45703.708333333336</c:v>
                </c:pt>
                <c:pt idx="3462">
                  <c:v>45703.708333333336</c:v>
                </c:pt>
                <c:pt idx="3463">
                  <c:v>45703.708333333336</c:v>
                </c:pt>
                <c:pt idx="3464">
                  <c:v>45703.708333333336</c:v>
                </c:pt>
                <c:pt idx="3465">
                  <c:v>45703.708333333336</c:v>
                </c:pt>
                <c:pt idx="3466">
                  <c:v>45703.708333333336</c:v>
                </c:pt>
                <c:pt idx="3467">
                  <c:v>45703.999305555553</c:v>
                </c:pt>
                <c:pt idx="3468">
                  <c:v>45703.999305555553</c:v>
                </c:pt>
                <c:pt idx="3469">
                  <c:v>45703.999305555553</c:v>
                </c:pt>
                <c:pt idx="3470">
                  <c:v>45703.999305555553</c:v>
                </c:pt>
                <c:pt idx="3471">
                  <c:v>45703.999305555553</c:v>
                </c:pt>
                <c:pt idx="3472">
                  <c:v>45703.999305555553</c:v>
                </c:pt>
                <c:pt idx="3473">
                  <c:v>45703.999305555553</c:v>
                </c:pt>
                <c:pt idx="3474">
                  <c:v>45703.999305555553</c:v>
                </c:pt>
                <c:pt idx="3475">
                  <c:v>45703.999305555553</c:v>
                </c:pt>
                <c:pt idx="3476">
                  <c:v>45703.999305555553</c:v>
                </c:pt>
                <c:pt idx="3477">
                  <c:v>45703.999305555553</c:v>
                </c:pt>
                <c:pt idx="3478">
                  <c:v>45703.999305555553</c:v>
                </c:pt>
                <c:pt idx="3479">
                  <c:v>45703.999305555553</c:v>
                </c:pt>
                <c:pt idx="3480">
                  <c:v>45703.999305555553</c:v>
                </c:pt>
                <c:pt idx="3481">
                  <c:v>45703.999305555553</c:v>
                </c:pt>
                <c:pt idx="3482">
                  <c:v>45705.999305555553</c:v>
                </c:pt>
                <c:pt idx="3483">
                  <c:v>45705.999305555553</c:v>
                </c:pt>
                <c:pt idx="3484">
                  <c:v>45705.999305555553</c:v>
                </c:pt>
                <c:pt idx="3485">
                  <c:v>45705.999305555553</c:v>
                </c:pt>
                <c:pt idx="3486">
                  <c:v>45705.999305555553</c:v>
                </c:pt>
                <c:pt idx="3487">
                  <c:v>45705.999305555553</c:v>
                </c:pt>
                <c:pt idx="3488">
                  <c:v>45709.995138888888</c:v>
                </c:pt>
                <c:pt idx="3489">
                  <c:v>45709.992361111108</c:v>
                </c:pt>
                <c:pt idx="3490">
                  <c:v>45709.992361111108</c:v>
                </c:pt>
                <c:pt idx="3491">
                  <c:v>45709.992361111108</c:v>
                </c:pt>
                <c:pt idx="3492">
                  <c:v>45709.992361111108</c:v>
                </c:pt>
                <c:pt idx="3493">
                  <c:v>45709.992361111108</c:v>
                </c:pt>
                <c:pt idx="3494">
                  <c:v>45709.992361111108</c:v>
                </c:pt>
                <c:pt idx="3495">
                  <c:v>45709.992361111108</c:v>
                </c:pt>
                <c:pt idx="3496">
                  <c:v>45709.992361111108</c:v>
                </c:pt>
                <c:pt idx="3497">
                  <c:v>45709.992361111108</c:v>
                </c:pt>
                <c:pt idx="3498">
                  <c:v>45709.992361111108</c:v>
                </c:pt>
                <c:pt idx="3499">
                  <c:v>45709.992361111108</c:v>
                </c:pt>
                <c:pt idx="3500">
                  <c:v>45709.992361111108</c:v>
                </c:pt>
                <c:pt idx="3501">
                  <c:v>45710.020833333336</c:v>
                </c:pt>
                <c:pt idx="3502">
                  <c:v>45709.992361111108</c:v>
                </c:pt>
                <c:pt idx="3503">
                  <c:v>45711.916666666664</c:v>
                </c:pt>
                <c:pt idx="3504">
                  <c:v>45711.916666666664</c:v>
                </c:pt>
                <c:pt idx="3505">
                  <c:v>45711.916666666664</c:v>
                </c:pt>
                <c:pt idx="3506">
                  <c:v>45711.916666666664</c:v>
                </c:pt>
                <c:pt idx="3507">
                  <c:v>45711.916666666664</c:v>
                </c:pt>
                <c:pt idx="3508">
                  <c:v>45711.916666666664</c:v>
                </c:pt>
                <c:pt idx="3509">
                  <c:v>45711.916666666664</c:v>
                </c:pt>
                <c:pt idx="3511">
                  <c:v>45716.916666666664</c:v>
                </c:pt>
                <c:pt idx="3512">
                  <c:v>45716.916666666664</c:v>
                </c:pt>
                <c:pt idx="3513">
                  <c:v>45716.916666666664</c:v>
                </c:pt>
                <c:pt idx="3514">
                  <c:v>45716.916666666664</c:v>
                </c:pt>
                <c:pt idx="3515">
                  <c:v>45716.916666666664</c:v>
                </c:pt>
                <c:pt idx="3516">
                  <c:v>45716.916666666664</c:v>
                </c:pt>
                <c:pt idx="3517">
                  <c:v>45716.916666666664</c:v>
                </c:pt>
                <c:pt idx="3518">
                  <c:v>45716.916666666664</c:v>
                </c:pt>
                <c:pt idx="3519">
                  <c:v>45716.916666666664</c:v>
                </c:pt>
                <c:pt idx="3520">
                  <c:v>45716.916666666664</c:v>
                </c:pt>
                <c:pt idx="3521">
                  <c:v>45716.916666666664</c:v>
                </c:pt>
                <c:pt idx="3522">
                  <c:v>45716.916666666664</c:v>
                </c:pt>
                <c:pt idx="3523">
                  <c:v>45716.916666666664</c:v>
                </c:pt>
                <c:pt idx="3524">
                  <c:v>45716.916666666664</c:v>
                </c:pt>
                <c:pt idx="3525">
                  <c:v>45716.916666666664</c:v>
                </c:pt>
                <c:pt idx="3526">
                  <c:v>45716.916666666664</c:v>
                </c:pt>
                <c:pt idx="3527">
                  <c:v>45717.950694444444</c:v>
                </c:pt>
                <c:pt idx="3528">
                  <c:v>45718.021527777775</c:v>
                </c:pt>
                <c:pt idx="3529">
                  <c:v>45718.021527777775</c:v>
                </c:pt>
                <c:pt idx="3530">
                  <c:v>45718.021527777775</c:v>
                </c:pt>
                <c:pt idx="3531">
                  <c:v>45718.021527777775</c:v>
                </c:pt>
                <c:pt idx="3532">
                  <c:v>45718.021527777775</c:v>
                </c:pt>
                <c:pt idx="3533">
                  <c:v>45718.021527777775</c:v>
                </c:pt>
                <c:pt idx="3534">
                  <c:v>45718.021527777775</c:v>
                </c:pt>
                <c:pt idx="3535">
                  <c:v>45718.104166666664</c:v>
                </c:pt>
                <c:pt idx="3536">
                  <c:v>45718.116666666669</c:v>
                </c:pt>
                <c:pt idx="3537">
                  <c:v>45718.116666666669</c:v>
                </c:pt>
                <c:pt idx="3538">
                  <c:v>45718.116666666669</c:v>
                </c:pt>
                <c:pt idx="3539">
                  <c:v>45722.986805555556</c:v>
                </c:pt>
                <c:pt idx="3540">
                  <c:v>45724.069444444445</c:v>
                </c:pt>
                <c:pt idx="3541">
                  <c:v>45724.069444444445</c:v>
                </c:pt>
                <c:pt idx="3542">
                  <c:v>45724.989583333336</c:v>
                </c:pt>
                <c:pt idx="3543">
                  <c:v>45724.989583333336</c:v>
                </c:pt>
                <c:pt idx="3544">
                  <c:v>45724.989583333336</c:v>
                </c:pt>
                <c:pt idx="3545">
                  <c:v>45724.989583333336</c:v>
                </c:pt>
                <c:pt idx="3546">
                  <c:v>45725.026388888888</c:v>
                </c:pt>
                <c:pt idx="3547">
                  <c:v>45725.026388888888</c:v>
                </c:pt>
                <c:pt idx="3548">
                  <c:v>45724.978472222225</c:v>
                </c:pt>
                <c:pt idx="3549">
                  <c:v>45724.978472222225</c:v>
                </c:pt>
                <c:pt idx="3550">
                  <c:v>45724.978472222225</c:v>
                </c:pt>
                <c:pt idx="3551">
                  <c:v>45724.978472222225</c:v>
                </c:pt>
                <c:pt idx="3552">
                  <c:v>45724.978472222225</c:v>
                </c:pt>
                <c:pt idx="3553">
                  <c:v>45724.978472222225</c:v>
                </c:pt>
                <c:pt idx="3554">
                  <c:v>45724.978472222225</c:v>
                </c:pt>
                <c:pt idx="3555">
                  <c:v>45724.978472222225</c:v>
                </c:pt>
                <c:pt idx="3556">
                  <c:v>45724.978472222225</c:v>
                </c:pt>
                <c:pt idx="3557">
                  <c:v>45724.978472222225</c:v>
                </c:pt>
                <c:pt idx="3558">
                  <c:v>45724.978472222225</c:v>
                </c:pt>
                <c:pt idx="3559">
                  <c:v>45724.978472222225</c:v>
                </c:pt>
                <c:pt idx="3560">
                  <c:v>45724.978472222225</c:v>
                </c:pt>
                <c:pt idx="3561">
                  <c:v>45724.978472222225</c:v>
                </c:pt>
                <c:pt idx="3562">
                  <c:v>45724.978472222225</c:v>
                </c:pt>
                <c:pt idx="3563">
                  <c:v>45724.978472222225</c:v>
                </c:pt>
                <c:pt idx="3564">
                  <c:v>45724.978472222225</c:v>
                </c:pt>
                <c:pt idx="3565">
                  <c:v>45724.978472222225</c:v>
                </c:pt>
                <c:pt idx="3566">
                  <c:v>45724.978472222225</c:v>
                </c:pt>
                <c:pt idx="3567">
                  <c:v>45724.978472222225</c:v>
                </c:pt>
                <c:pt idx="3568">
                  <c:v>45724.978472222225</c:v>
                </c:pt>
                <c:pt idx="3569">
                  <c:v>45724.978472222225</c:v>
                </c:pt>
                <c:pt idx="3570">
                  <c:v>45724.979166666664</c:v>
                </c:pt>
                <c:pt idx="3571">
                  <c:v>45724.979166666664</c:v>
                </c:pt>
                <c:pt idx="3572">
                  <c:v>45724.979166666664</c:v>
                </c:pt>
                <c:pt idx="3573">
                  <c:v>45724.979166666664</c:v>
                </c:pt>
                <c:pt idx="3574">
                  <c:v>45724.979166666664</c:v>
                </c:pt>
                <c:pt idx="3575">
                  <c:v>45724.979166666664</c:v>
                </c:pt>
                <c:pt idx="3576">
                  <c:v>45724.979166666664</c:v>
                </c:pt>
                <c:pt idx="3577">
                  <c:v>45724.989583333336</c:v>
                </c:pt>
                <c:pt idx="3578">
                  <c:v>45724.989583333336</c:v>
                </c:pt>
                <c:pt idx="3579">
                  <c:v>45724.989583333336</c:v>
                </c:pt>
                <c:pt idx="3580">
                  <c:v>45724.989583333336</c:v>
                </c:pt>
                <c:pt idx="3581">
                  <c:v>45724.989583333336</c:v>
                </c:pt>
                <c:pt idx="3582">
                  <c:v>45724.989583333336</c:v>
                </c:pt>
                <c:pt idx="3583">
                  <c:v>45724.989583333336</c:v>
                </c:pt>
                <c:pt idx="3584">
                  <c:v>45725.053472222222</c:v>
                </c:pt>
                <c:pt idx="3585">
                  <c:v>45725.053472222222</c:v>
                </c:pt>
                <c:pt idx="3586">
                  <c:v>45725.053472222222</c:v>
                </c:pt>
                <c:pt idx="3587">
                  <c:v>45725.053472222222</c:v>
                </c:pt>
                <c:pt idx="3588">
                  <c:v>45725.053472222222</c:v>
                </c:pt>
                <c:pt idx="3589">
                  <c:v>45725.053472222222</c:v>
                </c:pt>
                <c:pt idx="3590">
                  <c:v>45725.053472222222</c:v>
                </c:pt>
                <c:pt idx="3591">
                  <c:v>45725.055555555555</c:v>
                </c:pt>
                <c:pt idx="3592">
                  <c:v>45725.055555555555</c:v>
                </c:pt>
                <c:pt idx="3593">
                  <c:v>45725.066666666666</c:v>
                </c:pt>
                <c:pt idx="3594">
                  <c:v>45725.093055555553</c:v>
                </c:pt>
                <c:pt idx="3595">
                  <c:v>45725.083333333336</c:v>
                </c:pt>
                <c:pt idx="3596">
                  <c:v>45725.131944444445</c:v>
                </c:pt>
                <c:pt idx="3597">
                  <c:v>45725.133333333331</c:v>
                </c:pt>
                <c:pt idx="3598">
                  <c:v>45725.133333333331</c:v>
                </c:pt>
                <c:pt idx="3599">
                  <c:v>45725.135416666664</c:v>
                </c:pt>
                <c:pt idx="3600">
                  <c:v>45730.090277777781</c:v>
                </c:pt>
                <c:pt idx="3601">
                  <c:v>45730.090277777781</c:v>
                </c:pt>
                <c:pt idx="3602">
                  <c:v>45730.090277777781</c:v>
                </c:pt>
                <c:pt idx="3603">
                  <c:v>45730.782638888886</c:v>
                </c:pt>
                <c:pt idx="3604">
                  <c:v>45730.782638888886</c:v>
                </c:pt>
                <c:pt idx="3605">
                  <c:v>45730.782638888886</c:v>
                </c:pt>
                <c:pt idx="3606">
                  <c:v>45730.782638888886</c:v>
                </c:pt>
                <c:pt idx="3607">
                  <c:v>45730.782638888886</c:v>
                </c:pt>
                <c:pt idx="3608">
                  <c:v>45730.822916666664</c:v>
                </c:pt>
                <c:pt idx="3609">
                  <c:v>45730.822916666664</c:v>
                </c:pt>
                <c:pt idx="3610">
                  <c:v>45730.822916666664</c:v>
                </c:pt>
                <c:pt idx="3611">
                  <c:v>45730.958333333336</c:v>
                </c:pt>
                <c:pt idx="3612">
                  <c:v>45730.958333333336</c:v>
                </c:pt>
                <c:pt idx="3613">
                  <c:v>45730.958333333336</c:v>
                </c:pt>
                <c:pt idx="3614">
                  <c:v>45730.958333333336</c:v>
                </c:pt>
                <c:pt idx="3615">
                  <c:v>45730.958333333336</c:v>
                </c:pt>
                <c:pt idx="3616">
                  <c:v>45730.958333333336</c:v>
                </c:pt>
                <c:pt idx="3617">
                  <c:v>45730.958333333336</c:v>
                </c:pt>
                <c:pt idx="3618">
                  <c:v>45730.958333333336</c:v>
                </c:pt>
                <c:pt idx="3619">
                  <c:v>45730.958333333336</c:v>
                </c:pt>
                <c:pt idx="3620">
                  <c:v>45730.96875</c:v>
                </c:pt>
                <c:pt idx="3621">
                  <c:v>45730.973611111112</c:v>
                </c:pt>
                <c:pt idx="3622">
                  <c:v>45730.977083333331</c:v>
                </c:pt>
                <c:pt idx="3623">
                  <c:v>45730.977777777778</c:v>
                </c:pt>
                <c:pt idx="3624">
                  <c:v>45730.977777777778</c:v>
                </c:pt>
                <c:pt idx="3625">
                  <c:v>45730.979166666664</c:v>
                </c:pt>
                <c:pt idx="3626">
                  <c:v>45730.979166666664</c:v>
                </c:pt>
                <c:pt idx="3627">
                  <c:v>45731.011111111111</c:v>
                </c:pt>
                <c:pt idx="3628">
                  <c:v>45731.070833333331</c:v>
                </c:pt>
                <c:pt idx="3629">
                  <c:v>45731.070833333331</c:v>
                </c:pt>
                <c:pt idx="3630">
                  <c:v>45731.895833333336</c:v>
                </c:pt>
                <c:pt idx="3631">
                  <c:v>45731.895833333336</c:v>
                </c:pt>
                <c:pt idx="3632">
                  <c:v>45731.895833333336</c:v>
                </c:pt>
                <c:pt idx="3633">
                  <c:v>45731.895833333336</c:v>
                </c:pt>
                <c:pt idx="3634">
                  <c:v>45731.979166666664</c:v>
                </c:pt>
                <c:pt idx="3635">
                  <c:v>45732.911111111112</c:v>
                </c:pt>
                <c:pt idx="3636">
                  <c:v>45732.911111111112</c:v>
                </c:pt>
                <c:pt idx="3637">
                  <c:v>45732.914583333331</c:v>
                </c:pt>
                <c:pt idx="3638">
                  <c:v>45732.914583333331</c:v>
                </c:pt>
                <c:pt idx="3639">
                  <c:v>45732.914583333331</c:v>
                </c:pt>
                <c:pt idx="3640">
                  <c:v>45732.914583333331</c:v>
                </c:pt>
                <c:pt idx="3641">
                  <c:v>45734.924305555556</c:v>
                </c:pt>
                <c:pt idx="3642">
                  <c:v>45734.924305555556</c:v>
                </c:pt>
                <c:pt idx="3643">
                  <c:v>45734.924305555556</c:v>
                </c:pt>
                <c:pt idx="3644">
                  <c:v>45734.924305555556</c:v>
                </c:pt>
                <c:pt idx="3645">
                  <c:v>45734.924305555556</c:v>
                </c:pt>
                <c:pt idx="3646">
                  <c:v>45737.953472222223</c:v>
                </c:pt>
                <c:pt idx="3647">
                  <c:v>45737.953472222223</c:v>
                </c:pt>
                <c:pt idx="3648">
                  <c:v>45737.953472222223</c:v>
                </c:pt>
                <c:pt idx="3649">
                  <c:v>45737.99722222222</c:v>
                </c:pt>
                <c:pt idx="3650">
                  <c:v>45737.934027777781</c:v>
                </c:pt>
                <c:pt idx="3651">
                  <c:v>45737.93472222222</c:v>
                </c:pt>
                <c:pt idx="3652">
                  <c:v>45737.936111111114</c:v>
                </c:pt>
                <c:pt idx="3653">
                  <c:v>45738.045138888891</c:v>
                </c:pt>
                <c:pt idx="3654">
                  <c:v>45738.147916666669</c:v>
                </c:pt>
                <c:pt idx="3655">
                  <c:v>45738.845138888886</c:v>
                </c:pt>
                <c:pt idx="3656">
                  <c:v>45744.958333333336</c:v>
                </c:pt>
                <c:pt idx="3657">
                  <c:v>45744.958333333336</c:v>
                </c:pt>
                <c:pt idx="3658">
                  <c:v>45744.958333333336</c:v>
                </c:pt>
                <c:pt idx="3659">
                  <c:v>45744.958333333336</c:v>
                </c:pt>
                <c:pt idx="3660">
                  <c:v>45744.958333333336</c:v>
                </c:pt>
                <c:pt idx="3661">
                  <c:v>45744.958333333336</c:v>
                </c:pt>
                <c:pt idx="3662">
                  <c:v>45744.958333333336</c:v>
                </c:pt>
                <c:pt idx="3663">
                  <c:v>45744.966666666667</c:v>
                </c:pt>
                <c:pt idx="3664">
                  <c:v>45744.958333333336</c:v>
                </c:pt>
                <c:pt idx="3665">
                  <c:v>45744.958333333336</c:v>
                </c:pt>
                <c:pt idx="3666">
                  <c:v>45744.958333333336</c:v>
                </c:pt>
                <c:pt idx="3667">
                  <c:v>45744.958333333336</c:v>
                </c:pt>
                <c:pt idx="3668">
                  <c:v>45744.958333333336</c:v>
                </c:pt>
                <c:pt idx="3669">
                  <c:v>45744.958333333336</c:v>
                </c:pt>
                <c:pt idx="3670">
                  <c:v>45744.958333333336</c:v>
                </c:pt>
                <c:pt idx="3671">
                  <c:v>45744.958333333336</c:v>
                </c:pt>
                <c:pt idx="3672">
                  <c:v>45744.958333333336</c:v>
                </c:pt>
                <c:pt idx="3673">
                  <c:v>45744.958333333336</c:v>
                </c:pt>
                <c:pt idx="3674">
                  <c:v>45744.958333333336</c:v>
                </c:pt>
                <c:pt idx="3675">
                  <c:v>45744.958333333336</c:v>
                </c:pt>
                <c:pt idx="3676">
                  <c:v>45744.958333333336</c:v>
                </c:pt>
                <c:pt idx="3677">
                  <c:v>45744.958333333336</c:v>
                </c:pt>
                <c:pt idx="3678">
                  <c:v>45744.958333333336</c:v>
                </c:pt>
                <c:pt idx="3679">
                  <c:v>45744.958333333336</c:v>
                </c:pt>
                <c:pt idx="3680">
                  <c:v>45744.958333333336</c:v>
                </c:pt>
                <c:pt idx="3681">
                  <c:v>45744.958333333336</c:v>
                </c:pt>
                <c:pt idx="3682">
                  <c:v>45744.958333333336</c:v>
                </c:pt>
                <c:pt idx="3683">
                  <c:v>45744.958333333336</c:v>
                </c:pt>
                <c:pt idx="3684">
                  <c:v>45744.958333333336</c:v>
                </c:pt>
                <c:pt idx="3685">
                  <c:v>45744.958333333336</c:v>
                </c:pt>
                <c:pt idx="3686">
                  <c:v>45744.966666666667</c:v>
                </c:pt>
                <c:pt idx="3687">
                  <c:v>45744.966666666667</c:v>
                </c:pt>
                <c:pt idx="3688">
                  <c:v>45744.958333333336</c:v>
                </c:pt>
                <c:pt idx="3689">
                  <c:v>45745.077777777777</c:v>
                </c:pt>
                <c:pt idx="3690">
                  <c:v>45745.098611111112</c:v>
                </c:pt>
                <c:pt idx="3691">
                  <c:v>45745.847222222219</c:v>
                </c:pt>
                <c:pt idx="3692">
                  <c:v>45745.847222222219</c:v>
                </c:pt>
                <c:pt idx="3693">
                  <c:v>45752.9375</c:v>
                </c:pt>
                <c:pt idx="3694">
                  <c:v>45752.9375</c:v>
                </c:pt>
                <c:pt idx="3695">
                  <c:v>45752.881944444445</c:v>
                </c:pt>
                <c:pt idx="3696">
                  <c:v>45752.881944444445</c:v>
                </c:pt>
                <c:pt idx="3697">
                  <c:v>45752.881944444445</c:v>
                </c:pt>
                <c:pt idx="3698">
                  <c:v>45752.881944444445</c:v>
                </c:pt>
                <c:pt idx="3699">
                  <c:v>45752.881944444445</c:v>
                </c:pt>
                <c:pt idx="3700">
                  <c:v>45752.881944444445</c:v>
                </c:pt>
                <c:pt idx="3701">
                  <c:v>45752.881944444445</c:v>
                </c:pt>
                <c:pt idx="3702">
                  <c:v>45752.881944444445</c:v>
                </c:pt>
                <c:pt idx="3703">
                  <c:v>45752.881944444445</c:v>
                </c:pt>
                <c:pt idx="3704">
                  <c:v>45752.881944444445</c:v>
                </c:pt>
                <c:pt idx="3705">
                  <c:v>45752.881944444445</c:v>
                </c:pt>
                <c:pt idx="3706">
                  <c:v>45752.881944444445</c:v>
                </c:pt>
                <c:pt idx="3707">
                  <c:v>45752.881944444445</c:v>
                </c:pt>
                <c:pt idx="3708">
                  <c:v>45752.881944444445</c:v>
                </c:pt>
                <c:pt idx="3709">
                  <c:v>45752.881944444445</c:v>
                </c:pt>
                <c:pt idx="3710">
                  <c:v>45752.881944444445</c:v>
                </c:pt>
                <c:pt idx="3711">
                  <c:v>45752.881944444445</c:v>
                </c:pt>
                <c:pt idx="3712">
                  <c:v>45752.881944444445</c:v>
                </c:pt>
                <c:pt idx="3713">
                  <c:v>45752.881944444445</c:v>
                </c:pt>
                <c:pt idx="3714">
                  <c:v>45756.926388888889</c:v>
                </c:pt>
                <c:pt idx="3715">
                  <c:v>45758.034722222219</c:v>
                </c:pt>
                <c:pt idx="3716">
                  <c:v>45758.034722222219</c:v>
                </c:pt>
                <c:pt idx="3717">
                  <c:v>45758.069444444445</c:v>
                </c:pt>
                <c:pt idx="3718">
                  <c:v>45758.069444444445</c:v>
                </c:pt>
                <c:pt idx="3719">
                  <c:v>45758.086805555555</c:v>
                </c:pt>
                <c:pt idx="3720">
                  <c:v>45758.086805555555</c:v>
                </c:pt>
                <c:pt idx="3721">
                  <c:v>45758.479166666664</c:v>
                </c:pt>
                <c:pt idx="3722">
                  <c:v>45758.479166666664</c:v>
                </c:pt>
                <c:pt idx="3723">
                  <c:v>45758.479166666664</c:v>
                </c:pt>
                <c:pt idx="3724">
                  <c:v>45758.479166666664</c:v>
                </c:pt>
                <c:pt idx="3725">
                  <c:v>45758.479166666664</c:v>
                </c:pt>
                <c:pt idx="3726">
                  <c:v>45758.479166666664</c:v>
                </c:pt>
                <c:pt idx="3727">
                  <c:v>45758.479166666664</c:v>
                </c:pt>
                <c:pt idx="3728">
                  <c:v>45758.479166666664</c:v>
                </c:pt>
                <c:pt idx="3729">
                  <c:v>45758.895833333336</c:v>
                </c:pt>
                <c:pt idx="3730">
                  <c:v>45758.895833333336</c:v>
                </c:pt>
                <c:pt idx="3731">
                  <c:v>45758.895833333336</c:v>
                </c:pt>
                <c:pt idx="3732">
                  <c:v>45758.895833333336</c:v>
                </c:pt>
                <c:pt idx="3733">
                  <c:v>45758.895833333336</c:v>
                </c:pt>
                <c:pt idx="3734">
                  <c:v>45758.895833333336</c:v>
                </c:pt>
                <c:pt idx="3735">
                  <c:v>45758.895833333336</c:v>
                </c:pt>
                <c:pt idx="3736">
                  <c:v>45758.895833333336</c:v>
                </c:pt>
                <c:pt idx="3737">
                  <c:v>45758.895833333336</c:v>
                </c:pt>
                <c:pt idx="3738">
                  <c:v>45758.895833333336</c:v>
                </c:pt>
                <c:pt idx="3739">
                  <c:v>45758.895833333336</c:v>
                </c:pt>
                <c:pt idx="3740">
                  <c:v>45758.895833333336</c:v>
                </c:pt>
                <c:pt idx="3741">
                  <c:v>45758.895833333336</c:v>
                </c:pt>
                <c:pt idx="3742">
                  <c:v>45758.895833333336</c:v>
                </c:pt>
                <c:pt idx="3743">
                  <c:v>45758.895833333336</c:v>
                </c:pt>
                <c:pt idx="3744">
                  <c:v>45758.895833333336</c:v>
                </c:pt>
                <c:pt idx="3745">
                  <c:v>45758.895833333336</c:v>
                </c:pt>
                <c:pt idx="3746">
                  <c:v>45758.895833333336</c:v>
                </c:pt>
                <c:pt idx="3747">
                  <c:v>45758.895833333336</c:v>
                </c:pt>
                <c:pt idx="3748">
                  <c:v>45758.975694444445</c:v>
                </c:pt>
                <c:pt idx="3749">
                  <c:v>45759.020833333336</c:v>
                </c:pt>
                <c:pt idx="3750">
                  <c:v>45760.954861111109</c:v>
                </c:pt>
                <c:pt idx="3751">
                  <c:v>45760.954861111109</c:v>
                </c:pt>
                <c:pt idx="3752">
                  <c:v>45765.004166666666</c:v>
                </c:pt>
                <c:pt idx="3753">
                  <c:v>45765.004166666666</c:v>
                </c:pt>
                <c:pt idx="3754">
                  <c:v>45766.60833333333</c:v>
                </c:pt>
                <c:pt idx="3755">
                  <c:v>45766.586805555555</c:v>
                </c:pt>
                <c:pt idx="3756">
                  <c:v>45766.60833333333</c:v>
                </c:pt>
                <c:pt idx="3757">
                  <c:v>45766.60833333333</c:v>
                </c:pt>
                <c:pt idx="3758">
                  <c:v>45766.60833333333</c:v>
                </c:pt>
                <c:pt idx="3759">
                  <c:v>45766.586805555555</c:v>
                </c:pt>
                <c:pt idx="3760">
                  <c:v>45766.60833333333</c:v>
                </c:pt>
                <c:pt idx="3761">
                  <c:v>45766.60833333333</c:v>
                </c:pt>
                <c:pt idx="3762">
                  <c:v>45766.60833333333</c:v>
                </c:pt>
                <c:pt idx="3763">
                  <c:v>45773.118750000001</c:v>
                </c:pt>
                <c:pt idx="3764">
                  <c:v>45773.393055555556</c:v>
                </c:pt>
                <c:pt idx="3765">
                  <c:v>45773.447222222225</c:v>
                </c:pt>
                <c:pt idx="3766">
                  <c:v>45773.783333333333</c:v>
                </c:pt>
                <c:pt idx="3767">
                  <c:v>45773.747916666667</c:v>
                </c:pt>
                <c:pt idx="3768">
                  <c:v>45773.817361111112</c:v>
                </c:pt>
                <c:pt idx="3769">
                  <c:v>45773.888888888891</c:v>
                </c:pt>
                <c:pt idx="3770">
                  <c:v>45779.970138888886</c:v>
                </c:pt>
                <c:pt idx="3771">
                  <c:v>45780.140277777777</c:v>
                </c:pt>
                <c:pt idx="3772">
                  <c:v>45780.950694444444</c:v>
                </c:pt>
                <c:pt idx="3773">
                  <c:v>45794.929166666669</c:v>
                </c:pt>
                <c:pt idx="3774">
                  <c:v>45795.087500000001</c:v>
                </c:pt>
                <c:pt idx="3775">
                  <c:v>45794.95416666667</c:v>
                </c:pt>
                <c:pt idx="3776">
                  <c:v>45801.979166666664</c:v>
                </c:pt>
                <c:pt idx="3777">
                  <c:v>45808.961111111108</c:v>
                </c:pt>
                <c:pt idx="3778">
                  <c:v>45808.961111111108</c:v>
                </c:pt>
                <c:pt idx="3779">
                  <c:v>45815.581944444442</c:v>
                </c:pt>
                <c:pt idx="3780">
                  <c:v>45815.96875</c:v>
                </c:pt>
                <c:pt idx="3781">
                  <c:v>45816.115972222222</c:v>
                </c:pt>
                <c:pt idx="3782">
                  <c:v>45821.919444444444</c:v>
                </c:pt>
                <c:pt idx="3783">
                  <c:v>45821.923611111109</c:v>
                </c:pt>
                <c:pt idx="3784">
                  <c:v>45821.950694444444</c:v>
                </c:pt>
                <c:pt idx="3785">
                  <c:v>45822.104166666664</c:v>
                </c:pt>
                <c:pt idx="3786">
                  <c:v>45822.941666666666</c:v>
                </c:pt>
                <c:pt idx="3787">
                  <c:v>45824.020833333336</c:v>
                </c:pt>
                <c:pt idx="3788">
                  <c:v>45824.020833333336</c:v>
                </c:pt>
                <c:pt idx="3789">
                  <c:v>45824.050694444442</c:v>
                </c:pt>
                <c:pt idx="3790">
                  <c:v>45824.050694444442</c:v>
                </c:pt>
                <c:pt idx="3791">
                  <c:v>45824.052083333336</c:v>
                </c:pt>
                <c:pt idx="3792">
                  <c:v>45824.934027777781</c:v>
                </c:pt>
                <c:pt idx="3793">
                  <c:v>45824.934027777781</c:v>
                </c:pt>
                <c:pt idx="3794">
                  <c:v>45824.934027777781</c:v>
                </c:pt>
                <c:pt idx="3795">
                  <c:v>45824.934027777781</c:v>
                </c:pt>
                <c:pt idx="3796">
                  <c:v>45824.958333333336</c:v>
                </c:pt>
                <c:pt idx="3797">
                  <c:v>45824.958333333336</c:v>
                </c:pt>
                <c:pt idx="3798">
                  <c:v>45824.958333333336</c:v>
                </c:pt>
                <c:pt idx="3799">
                  <c:v>45824.958333333336</c:v>
                </c:pt>
                <c:pt idx="3800">
                  <c:v>45824.958333333336</c:v>
                </c:pt>
                <c:pt idx="3801">
                  <c:v>45824.958333333336</c:v>
                </c:pt>
                <c:pt idx="3802">
                  <c:v>45829.933333333334</c:v>
                </c:pt>
                <c:pt idx="3803">
                  <c:v>45829.93472222222</c:v>
                </c:pt>
                <c:pt idx="3804">
                  <c:v>45829.936111111114</c:v>
                </c:pt>
                <c:pt idx="3805">
                  <c:v>45829.9375</c:v>
                </c:pt>
                <c:pt idx="3806">
                  <c:v>45829.943749999999</c:v>
                </c:pt>
                <c:pt idx="3807">
                  <c:v>45829.943749999999</c:v>
                </c:pt>
                <c:pt idx="3808">
                  <c:v>45829.943749999999</c:v>
                </c:pt>
                <c:pt idx="3809">
                  <c:v>45829.943749999999</c:v>
                </c:pt>
                <c:pt idx="3810">
                  <c:v>45829.943749999999</c:v>
                </c:pt>
                <c:pt idx="3811">
                  <c:v>45829.942361111112</c:v>
                </c:pt>
                <c:pt idx="3812">
                  <c:v>45835.011805555558</c:v>
                </c:pt>
                <c:pt idx="3813">
                  <c:v>45835.011805555558</c:v>
                </c:pt>
                <c:pt idx="3814">
                  <c:v>45836.763888888891</c:v>
                </c:pt>
                <c:pt idx="3815">
                  <c:v>45835.925000000003</c:v>
                </c:pt>
                <c:pt idx="3816">
                  <c:v>45835.940972222219</c:v>
                </c:pt>
                <c:pt idx="3817">
                  <c:v>45835.940972222219</c:v>
                </c:pt>
                <c:pt idx="3818">
                  <c:v>45835.940972222219</c:v>
                </c:pt>
                <c:pt idx="3819">
                  <c:v>45835.940972222219</c:v>
                </c:pt>
                <c:pt idx="3820">
                  <c:v>45835.940972222219</c:v>
                </c:pt>
                <c:pt idx="3821">
                  <c:v>45835.940972222219</c:v>
                </c:pt>
                <c:pt idx="3822">
                  <c:v>45835.940972222219</c:v>
                </c:pt>
                <c:pt idx="3823">
                  <c:v>45835.940972222219</c:v>
                </c:pt>
                <c:pt idx="3824">
                  <c:v>45835.940972222219</c:v>
                </c:pt>
                <c:pt idx="3825">
                  <c:v>45835.940972222219</c:v>
                </c:pt>
                <c:pt idx="3826">
                  <c:v>45835.940972222219</c:v>
                </c:pt>
                <c:pt idx="3827">
                  <c:v>45835.956250000003</c:v>
                </c:pt>
                <c:pt idx="3828">
                  <c:v>45835.956250000003</c:v>
                </c:pt>
                <c:pt idx="3829">
                  <c:v>45835.956250000003</c:v>
                </c:pt>
                <c:pt idx="3830">
                  <c:v>45835.956250000003</c:v>
                </c:pt>
                <c:pt idx="3831">
                  <c:v>45835.956250000003</c:v>
                </c:pt>
                <c:pt idx="3832">
                  <c:v>45835.956250000003</c:v>
                </c:pt>
                <c:pt idx="3833">
                  <c:v>45835.925000000003</c:v>
                </c:pt>
                <c:pt idx="3834">
                  <c:v>45835.925000000003</c:v>
                </c:pt>
                <c:pt idx="3835">
                  <c:v>45835.925000000003</c:v>
                </c:pt>
                <c:pt idx="3836">
                  <c:v>45835.925000000003</c:v>
                </c:pt>
                <c:pt idx="3837">
                  <c:v>45835.925000000003</c:v>
                </c:pt>
                <c:pt idx="3838">
                  <c:v>45835.925000000003</c:v>
                </c:pt>
                <c:pt idx="3839">
                  <c:v>45835.925000000003</c:v>
                </c:pt>
                <c:pt idx="3840">
                  <c:v>45835.925000000003</c:v>
                </c:pt>
                <c:pt idx="3841">
                  <c:v>45835.925000000003</c:v>
                </c:pt>
                <c:pt idx="3842">
                  <c:v>45835.925000000003</c:v>
                </c:pt>
                <c:pt idx="3843">
                  <c:v>45835.925000000003</c:v>
                </c:pt>
                <c:pt idx="3844">
                  <c:v>45835.925000000003</c:v>
                </c:pt>
                <c:pt idx="3845">
                  <c:v>45835.925000000003</c:v>
                </c:pt>
                <c:pt idx="3846">
                  <c:v>45835.925000000003</c:v>
                </c:pt>
                <c:pt idx="3847">
                  <c:v>45835.956250000003</c:v>
                </c:pt>
                <c:pt idx="3848">
                  <c:v>45835.956250000003</c:v>
                </c:pt>
                <c:pt idx="3849">
                  <c:v>45835.956250000003</c:v>
                </c:pt>
                <c:pt idx="3850">
                  <c:v>45835.956250000003</c:v>
                </c:pt>
                <c:pt idx="3851">
                  <c:v>45835.956250000003</c:v>
                </c:pt>
                <c:pt idx="3852">
                  <c:v>45835.956250000003</c:v>
                </c:pt>
                <c:pt idx="3853">
                  <c:v>45835.956250000003</c:v>
                </c:pt>
                <c:pt idx="3854">
                  <c:v>45835.956250000003</c:v>
                </c:pt>
                <c:pt idx="3855">
                  <c:v>45835.956250000003</c:v>
                </c:pt>
                <c:pt idx="3856">
                  <c:v>45835.956250000003</c:v>
                </c:pt>
                <c:pt idx="3857">
                  <c:v>45835.956250000003</c:v>
                </c:pt>
                <c:pt idx="3858">
                  <c:v>45835.956250000003</c:v>
                </c:pt>
                <c:pt idx="3859">
                  <c:v>45835.956250000003</c:v>
                </c:pt>
                <c:pt idx="3860">
                  <c:v>45835.956250000003</c:v>
                </c:pt>
                <c:pt idx="3861">
                  <c:v>45836.053472222222</c:v>
                </c:pt>
                <c:pt idx="3862">
                  <c:v>45836.053472222222</c:v>
                </c:pt>
                <c:pt idx="3863">
                  <c:v>45835.925000000003</c:v>
                </c:pt>
                <c:pt idx="3864">
                  <c:v>45835.925000000003</c:v>
                </c:pt>
                <c:pt idx="3865">
                  <c:v>45835.925000000003</c:v>
                </c:pt>
                <c:pt idx="3866">
                  <c:v>45835.997916666667</c:v>
                </c:pt>
                <c:pt idx="3867">
                  <c:v>45835.997916666667</c:v>
                </c:pt>
                <c:pt idx="3868">
                  <c:v>45835.997916666667</c:v>
                </c:pt>
                <c:pt idx="3869">
                  <c:v>45835.997916666667</c:v>
                </c:pt>
                <c:pt idx="3870">
                  <c:v>45835.997916666667</c:v>
                </c:pt>
                <c:pt idx="3871">
                  <c:v>45835.997916666667</c:v>
                </c:pt>
                <c:pt idx="3872">
                  <c:v>45835.997916666667</c:v>
                </c:pt>
                <c:pt idx="3873">
                  <c:v>45836.763888888891</c:v>
                </c:pt>
                <c:pt idx="3874">
                  <c:v>45836.763888888891</c:v>
                </c:pt>
                <c:pt idx="3875">
                  <c:v>45836.763888888891</c:v>
                </c:pt>
                <c:pt idx="3876">
                  <c:v>45836.763888888891</c:v>
                </c:pt>
                <c:pt idx="3877">
                  <c:v>45836.763888888891</c:v>
                </c:pt>
                <c:pt idx="3878">
                  <c:v>45836.076388888891</c:v>
                </c:pt>
                <c:pt idx="3879">
                  <c:v>45836.076388888891</c:v>
                </c:pt>
                <c:pt idx="3880">
                  <c:v>45836.076388888891</c:v>
                </c:pt>
                <c:pt idx="3881">
                  <c:v>45836.076388888891</c:v>
                </c:pt>
                <c:pt idx="3882">
                  <c:v>45836.076388888891</c:v>
                </c:pt>
                <c:pt idx="3883">
                  <c:v>45836.076388888891</c:v>
                </c:pt>
                <c:pt idx="3884">
                  <c:v>45836.083333333336</c:v>
                </c:pt>
                <c:pt idx="3885">
                  <c:v>45839.935416666667</c:v>
                </c:pt>
                <c:pt idx="3886">
                  <c:v>45839.935416666667</c:v>
                </c:pt>
                <c:pt idx="3887">
                  <c:v>45839.935416666667</c:v>
                </c:pt>
                <c:pt idx="3888">
                  <c:v>45839.935416666667</c:v>
                </c:pt>
                <c:pt idx="3889">
                  <c:v>45841.998611111114</c:v>
                </c:pt>
                <c:pt idx="3890">
                  <c:v>45842.114583333336</c:v>
                </c:pt>
                <c:pt idx="3891">
                  <c:v>45843.041666666664</c:v>
                </c:pt>
                <c:pt idx="3892">
                  <c:v>45843.041666666664</c:v>
                </c:pt>
                <c:pt idx="3893">
                  <c:v>45843.077777777777</c:v>
                </c:pt>
                <c:pt idx="3894">
                  <c:v>45843.100694444445</c:v>
                </c:pt>
                <c:pt idx="3895">
                  <c:v>45843.945833333331</c:v>
                </c:pt>
                <c:pt idx="3896">
                  <c:v>45843.945833333331</c:v>
                </c:pt>
                <c:pt idx="3897">
                  <c:v>45843.945833333331</c:v>
                </c:pt>
                <c:pt idx="3898">
                  <c:v>45843.945833333331</c:v>
                </c:pt>
                <c:pt idx="3899">
                  <c:v>45843.945833333331</c:v>
                </c:pt>
                <c:pt idx="3900">
                  <c:v>45843.944444444445</c:v>
                </c:pt>
                <c:pt idx="3901">
                  <c:v>45843.944444444445</c:v>
                </c:pt>
                <c:pt idx="3902">
                  <c:v>45843.944444444445</c:v>
                </c:pt>
                <c:pt idx="3903">
                  <c:v>45843.944444444445</c:v>
                </c:pt>
                <c:pt idx="3904">
                  <c:v>45843.944444444445</c:v>
                </c:pt>
                <c:pt idx="3905">
                  <c:v>45843.944444444445</c:v>
                </c:pt>
                <c:pt idx="3906">
                  <c:v>45843.944444444445</c:v>
                </c:pt>
                <c:pt idx="3907">
                  <c:v>45843.952777777777</c:v>
                </c:pt>
                <c:pt idx="3908">
                  <c:v>45843.979166666664</c:v>
                </c:pt>
                <c:pt idx="3909">
                  <c:v>45844.048611111109</c:v>
                </c:pt>
                <c:pt idx="3910">
                  <c:v>45844.048611111109</c:v>
                </c:pt>
                <c:pt idx="3911">
                  <c:v>45844.048611111109</c:v>
                </c:pt>
                <c:pt idx="3912">
                  <c:v>45843.979166666664</c:v>
                </c:pt>
                <c:pt idx="3913">
                  <c:v>45843.979166666664</c:v>
                </c:pt>
                <c:pt idx="3914">
                  <c:v>45843.979166666664</c:v>
                </c:pt>
                <c:pt idx="3915">
                  <c:v>45843.979166666664</c:v>
                </c:pt>
                <c:pt idx="3916">
                  <c:v>45844.048611111109</c:v>
                </c:pt>
                <c:pt idx="3917">
                  <c:v>45849.003472222219</c:v>
                </c:pt>
                <c:pt idx="3918">
                  <c:v>45849.003472222219</c:v>
                </c:pt>
                <c:pt idx="3919">
                  <c:v>45849.023611111108</c:v>
                </c:pt>
                <c:pt idx="3920">
                  <c:v>45849.958333333336</c:v>
                </c:pt>
                <c:pt idx="3921">
                  <c:v>45849.958333333336</c:v>
                </c:pt>
                <c:pt idx="3922">
                  <c:v>45849.958333333336</c:v>
                </c:pt>
                <c:pt idx="3923">
                  <c:v>45849.958333333336</c:v>
                </c:pt>
                <c:pt idx="3924">
                  <c:v>45849.958333333336</c:v>
                </c:pt>
                <c:pt idx="3925">
                  <c:v>45850.895833333336</c:v>
                </c:pt>
                <c:pt idx="3926">
                  <c:v>45850.895833333336</c:v>
                </c:pt>
                <c:pt idx="3927">
                  <c:v>45850.895833333336</c:v>
                </c:pt>
                <c:pt idx="3928">
                  <c:v>45850.895833333336</c:v>
                </c:pt>
                <c:pt idx="3929">
                  <c:v>45850.895833333336</c:v>
                </c:pt>
                <c:pt idx="3930">
                  <c:v>45850.895833333336</c:v>
                </c:pt>
                <c:pt idx="3931">
                  <c:v>45850.895833333336</c:v>
                </c:pt>
                <c:pt idx="3932">
                  <c:v>45850.895833333336</c:v>
                </c:pt>
                <c:pt idx="3933">
                  <c:v>45850.895833333336</c:v>
                </c:pt>
                <c:pt idx="3934">
                  <c:v>45850.895833333336</c:v>
                </c:pt>
                <c:pt idx="3935">
                  <c:v>45850.895833333336</c:v>
                </c:pt>
                <c:pt idx="3936">
                  <c:v>45850.944444444445</c:v>
                </c:pt>
                <c:pt idx="3937">
                  <c:v>45850.944444444445</c:v>
                </c:pt>
                <c:pt idx="3938">
                  <c:v>45850.952777777777</c:v>
                </c:pt>
                <c:pt idx="3939">
                  <c:v>45850.955555555556</c:v>
                </c:pt>
                <c:pt idx="3940">
                  <c:v>45850.999305555553</c:v>
                </c:pt>
                <c:pt idx="3941">
                  <c:v>45851.009722222225</c:v>
                </c:pt>
                <c:pt idx="3942">
                  <c:v>45851.013888888891</c:v>
                </c:pt>
                <c:pt idx="3943">
                  <c:v>45851.027777777781</c:v>
                </c:pt>
                <c:pt idx="3944">
                  <c:v>45851.027777777781</c:v>
                </c:pt>
                <c:pt idx="3945">
                  <c:v>45851.040972222225</c:v>
                </c:pt>
                <c:pt idx="3946">
                  <c:v>45851.040972222225</c:v>
                </c:pt>
                <c:pt idx="3947">
                  <c:v>45851.056250000001</c:v>
                </c:pt>
                <c:pt idx="3948">
                  <c:v>45851.064583333333</c:v>
                </c:pt>
                <c:pt idx="3949">
                  <c:v>45851.064583333333</c:v>
                </c:pt>
                <c:pt idx="3950">
                  <c:v>45851.072222222225</c:v>
                </c:pt>
                <c:pt idx="3951">
                  <c:v>45856.958333333336</c:v>
                </c:pt>
                <c:pt idx="3952">
                  <c:v>45856.958333333336</c:v>
                </c:pt>
                <c:pt idx="3953">
                  <c:v>45856.958333333336</c:v>
                </c:pt>
                <c:pt idx="3954">
                  <c:v>45856.958333333336</c:v>
                </c:pt>
                <c:pt idx="3955">
                  <c:v>45856.958333333336</c:v>
                </c:pt>
                <c:pt idx="3956">
                  <c:v>45856.958333333336</c:v>
                </c:pt>
                <c:pt idx="3957">
                  <c:v>45856.958333333336</c:v>
                </c:pt>
                <c:pt idx="3958">
                  <c:v>45856.958333333336</c:v>
                </c:pt>
                <c:pt idx="3959">
                  <c:v>45856.958333333336</c:v>
                </c:pt>
                <c:pt idx="3960">
                  <c:v>45856.958333333336</c:v>
                </c:pt>
                <c:pt idx="3961">
                  <c:v>45856.931944444441</c:v>
                </c:pt>
                <c:pt idx="3962">
                  <c:v>45856.931944444441</c:v>
                </c:pt>
                <c:pt idx="3963">
                  <c:v>45856.931944444441</c:v>
                </c:pt>
                <c:pt idx="3964">
                  <c:v>45856.931944444441</c:v>
                </c:pt>
                <c:pt idx="3965">
                  <c:v>45856.931944444441</c:v>
                </c:pt>
                <c:pt idx="3966">
                  <c:v>45856.931944444441</c:v>
                </c:pt>
                <c:pt idx="3967">
                  <c:v>45856.931944444441</c:v>
                </c:pt>
                <c:pt idx="3968">
                  <c:v>45856.931944444441</c:v>
                </c:pt>
                <c:pt idx="3969">
                  <c:v>45856.931944444441</c:v>
                </c:pt>
                <c:pt idx="3970">
                  <c:v>45856.931944444441</c:v>
                </c:pt>
                <c:pt idx="3971">
                  <c:v>45856.931944444441</c:v>
                </c:pt>
                <c:pt idx="3972">
                  <c:v>45856.958333333336</c:v>
                </c:pt>
                <c:pt idx="3973">
                  <c:v>45856.960416666669</c:v>
                </c:pt>
                <c:pt idx="3974">
                  <c:v>45856.961805555555</c:v>
                </c:pt>
                <c:pt idx="3975">
                  <c:v>45856.961805555555</c:v>
                </c:pt>
                <c:pt idx="3976">
                  <c:v>45857.02847222222</c:v>
                </c:pt>
                <c:pt idx="3977">
                  <c:v>45856.961805555555</c:v>
                </c:pt>
                <c:pt idx="3978">
                  <c:v>45857.043749999997</c:v>
                </c:pt>
                <c:pt idx="3979">
                  <c:v>45857.05972222222</c:v>
                </c:pt>
                <c:pt idx="3980">
                  <c:v>45857.957638888889</c:v>
                </c:pt>
                <c:pt idx="3981">
                  <c:v>45857.802083333336</c:v>
                </c:pt>
                <c:pt idx="3982">
                  <c:v>45857.802083333336</c:v>
                </c:pt>
                <c:pt idx="3983">
                  <c:v>45857.802083333336</c:v>
                </c:pt>
                <c:pt idx="3984">
                  <c:v>45857.802083333336</c:v>
                </c:pt>
                <c:pt idx="3985">
                  <c:v>45858.004166666666</c:v>
                </c:pt>
                <c:pt idx="3986">
                  <c:v>45858.004166666666</c:v>
                </c:pt>
                <c:pt idx="3987">
                  <c:v>45858.013888888891</c:v>
                </c:pt>
                <c:pt idx="3988">
                  <c:v>45858.013888888891</c:v>
                </c:pt>
                <c:pt idx="3989">
                  <c:v>45858.013888888891</c:v>
                </c:pt>
                <c:pt idx="3990">
                  <c:v>45858.027777777781</c:v>
                </c:pt>
                <c:pt idx="3991">
                  <c:v>45858.027777777781</c:v>
                </c:pt>
                <c:pt idx="3992">
                  <c:v>45858.037499999999</c:v>
                </c:pt>
                <c:pt idx="3993">
                  <c:v>45858.032638888886</c:v>
                </c:pt>
                <c:pt idx="3994">
                  <c:v>45858.032638888886</c:v>
                </c:pt>
                <c:pt idx="3995">
                  <c:v>45864.894444444442</c:v>
                </c:pt>
                <c:pt idx="3996">
                  <c:v>45865.666666666664</c:v>
                </c:pt>
                <c:pt idx="3997">
                  <c:v>45865.666666666664</c:v>
                </c:pt>
                <c:pt idx="3998">
                  <c:v>45869.015277777777</c:v>
                </c:pt>
                <c:pt idx="3999">
                  <c:v>45870.953472222223</c:v>
                </c:pt>
                <c:pt idx="4000">
                  <c:v>45871.798611111109</c:v>
                </c:pt>
                <c:pt idx="4001">
                  <c:v>45871.798611111109</c:v>
                </c:pt>
                <c:pt idx="4002">
                  <c:v>45871.798611111109</c:v>
                </c:pt>
                <c:pt idx="4003">
                  <c:v>45871.798611111109</c:v>
                </c:pt>
                <c:pt idx="4004">
                  <c:v>45871.798611111109</c:v>
                </c:pt>
                <c:pt idx="4005">
                  <c:v>45871.798611111109</c:v>
                </c:pt>
                <c:pt idx="4006">
                  <c:v>45871.929166666669</c:v>
                </c:pt>
                <c:pt idx="4007">
                  <c:v>45871.955555555556</c:v>
                </c:pt>
                <c:pt idx="4008">
                  <c:v>45871.963194444441</c:v>
                </c:pt>
                <c:pt idx="4009">
                  <c:v>45872.142361111109</c:v>
                </c:pt>
                <c:pt idx="4010">
                  <c:v>45871.964583333334</c:v>
                </c:pt>
                <c:pt idx="4011">
                  <c:v>45871.992361111108</c:v>
                </c:pt>
                <c:pt idx="4012">
                  <c:v>45871.972222222219</c:v>
                </c:pt>
                <c:pt idx="4013">
                  <c:v>45871.981944444444</c:v>
                </c:pt>
                <c:pt idx="4014">
                  <c:v>45872.02847222222</c:v>
                </c:pt>
                <c:pt idx="4015">
                  <c:v>45872.020138888889</c:v>
                </c:pt>
                <c:pt idx="4016">
                  <c:v>45872.027777777781</c:v>
                </c:pt>
                <c:pt idx="4017">
                  <c:v>45872.034722222219</c:v>
                </c:pt>
                <c:pt idx="4018">
                  <c:v>45871.987500000003</c:v>
                </c:pt>
                <c:pt idx="4019">
                  <c:v>45872.04791666667</c:v>
                </c:pt>
                <c:pt idx="4020">
                  <c:v>45872.066666666666</c:v>
                </c:pt>
                <c:pt idx="4021">
                  <c:v>45872.102083333331</c:v>
                </c:pt>
                <c:pt idx="4022">
                  <c:v>45878.680555555555</c:v>
                </c:pt>
                <c:pt idx="4023">
                  <c:v>45878.680555555555</c:v>
                </c:pt>
                <c:pt idx="4024">
                  <c:v>45878.680555555555</c:v>
                </c:pt>
                <c:pt idx="4025">
                  <c:v>45878.680555555555</c:v>
                </c:pt>
                <c:pt idx="4026">
                  <c:v>45878.680555555555</c:v>
                </c:pt>
                <c:pt idx="4027">
                  <c:v>45878.680555555555</c:v>
                </c:pt>
                <c:pt idx="4028">
                  <c:v>45878.845833333333</c:v>
                </c:pt>
                <c:pt idx="4029">
                  <c:v>45878.756944444445</c:v>
                </c:pt>
                <c:pt idx="4030">
                  <c:v>45879.038888888892</c:v>
                </c:pt>
                <c:pt idx="4031">
                  <c:v>45878.756944444445</c:v>
                </c:pt>
                <c:pt idx="4032">
                  <c:v>45879.035416666666</c:v>
                </c:pt>
                <c:pt idx="4033">
                  <c:v>45878.756944444445</c:v>
                </c:pt>
                <c:pt idx="4034">
                  <c:v>45878.854166666664</c:v>
                </c:pt>
                <c:pt idx="4035">
                  <c:v>45878.854166666664</c:v>
                </c:pt>
                <c:pt idx="4036">
                  <c:v>45878.854166666664</c:v>
                </c:pt>
                <c:pt idx="4037">
                  <c:v>45878.874305555553</c:v>
                </c:pt>
                <c:pt idx="4038">
                  <c:v>45885.882638888892</c:v>
                </c:pt>
                <c:pt idx="4039">
                  <c:v>45885.902777777781</c:v>
                </c:pt>
                <c:pt idx="4040">
                  <c:v>45878.854166666664</c:v>
                </c:pt>
                <c:pt idx="4041">
                  <c:v>45878.854166666664</c:v>
                </c:pt>
                <c:pt idx="4042">
                  <c:v>45878.854166666664</c:v>
                </c:pt>
                <c:pt idx="4043">
                  <c:v>45878.854166666664</c:v>
                </c:pt>
                <c:pt idx="4044">
                  <c:v>45878.854166666664</c:v>
                </c:pt>
                <c:pt idx="4045">
                  <c:v>45878.854166666664</c:v>
                </c:pt>
                <c:pt idx="4046">
                  <c:v>45878.854166666664</c:v>
                </c:pt>
                <c:pt idx="4047">
                  <c:v>45878.927083333336</c:v>
                </c:pt>
                <c:pt idx="4048">
                  <c:v>45878.618750000001</c:v>
                </c:pt>
                <c:pt idx="4049">
                  <c:v>45878.874305555553</c:v>
                </c:pt>
                <c:pt idx="4050">
                  <c:v>45878.958333333336</c:v>
                </c:pt>
                <c:pt idx="4051">
                  <c:v>45878.962500000001</c:v>
                </c:pt>
                <c:pt idx="4052">
                  <c:v>45878.998611111114</c:v>
                </c:pt>
                <c:pt idx="4053">
                  <c:v>45879.031944444447</c:v>
                </c:pt>
                <c:pt idx="4054">
                  <c:v>45879.031944444447</c:v>
                </c:pt>
                <c:pt idx="4055">
                  <c:v>45879.034722222219</c:v>
                </c:pt>
                <c:pt idx="4056">
                  <c:v>45879.039583333331</c:v>
                </c:pt>
                <c:pt idx="4057">
                  <c:v>45879.039583333331</c:v>
                </c:pt>
                <c:pt idx="4058">
                  <c:v>45879.060416666667</c:v>
                </c:pt>
                <c:pt idx="4059">
                  <c:v>45883.652777777781</c:v>
                </c:pt>
                <c:pt idx="4060">
                  <c:v>45883.652777777781</c:v>
                </c:pt>
                <c:pt idx="4061">
                  <c:v>45883.652777777781</c:v>
                </c:pt>
                <c:pt idx="4062">
                  <c:v>45883.652777777781</c:v>
                </c:pt>
                <c:pt idx="4063">
                  <c:v>45883.652777777781</c:v>
                </c:pt>
                <c:pt idx="4064">
                  <c:v>45883.652777777781</c:v>
                </c:pt>
                <c:pt idx="4065">
                  <c:v>45884.047222222223</c:v>
                </c:pt>
                <c:pt idx="4066">
                  <c:v>45884.047222222223</c:v>
                </c:pt>
                <c:pt idx="4067">
                  <c:v>45884.047222222223</c:v>
                </c:pt>
                <c:pt idx="4068">
                  <c:v>45884.047222222223</c:v>
                </c:pt>
                <c:pt idx="4069">
                  <c:v>45884.047222222223</c:v>
                </c:pt>
                <c:pt idx="4070">
                  <c:v>45884.047222222223</c:v>
                </c:pt>
                <c:pt idx="4071">
                  <c:v>45884.056250000001</c:v>
                </c:pt>
                <c:pt idx="4072">
                  <c:v>45884.07708333333</c:v>
                </c:pt>
                <c:pt idx="4073">
                  <c:v>45884.084722222222</c:v>
                </c:pt>
                <c:pt idx="4074">
                  <c:v>45884.099305555559</c:v>
                </c:pt>
                <c:pt idx="4075">
                  <c:v>45884.103472222225</c:v>
                </c:pt>
                <c:pt idx="4076">
                  <c:v>45884.9375</c:v>
                </c:pt>
                <c:pt idx="4077">
                  <c:v>45884.9375</c:v>
                </c:pt>
                <c:pt idx="4078">
                  <c:v>45884.9375</c:v>
                </c:pt>
                <c:pt idx="4079">
                  <c:v>45884.9375</c:v>
                </c:pt>
                <c:pt idx="4080">
                  <c:v>45884.9375</c:v>
                </c:pt>
                <c:pt idx="4081">
                  <c:v>45884.9375</c:v>
                </c:pt>
                <c:pt idx="4082">
                  <c:v>45884.9375</c:v>
                </c:pt>
                <c:pt idx="4083">
                  <c:v>45884.9375</c:v>
                </c:pt>
                <c:pt idx="4084">
                  <c:v>45884.9375</c:v>
                </c:pt>
                <c:pt idx="4085">
                  <c:v>45884.9375</c:v>
                </c:pt>
                <c:pt idx="4086">
                  <c:v>45884.9375</c:v>
                </c:pt>
                <c:pt idx="4087">
                  <c:v>45884.9375</c:v>
                </c:pt>
                <c:pt idx="4088">
                  <c:v>45884.9375</c:v>
                </c:pt>
                <c:pt idx="4089">
                  <c:v>45884.9375</c:v>
                </c:pt>
                <c:pt idx="4090">
                  <c:v>45884.9375</c:v>
                </c:pt>
                <c:pt idx="4091">
                  <c:v>45884.9375</c:v>
                </c:pt>
                <c:pt idx="4092">
                  <c:v>45884.9375</c:v>
                </c:pt>
                <c:pt idx="4093">
                  <c:v>45884.9375</c:v>
                </c:pt>
                <c:pt idx="4094">
                  <c:v>45884.9375</c:v>
                </c:pt>
                <c:pt idx="4095">
                  <c:v>45884.9375</c:v>
                </c:pt>
                <c:pt idx="4096">
                  <c:v>45884.9375</c:v>
                </c:pt>
                <c:pt idx="4097">
                  <c:v>45884.948611111111</c:v>
                </c:pt>
                <c:pt idx="4098">
                  <c:v>45884.956944444442</c:v>
                </c:pt>
                <c:pt idx="4099">
                  <c:v>45884.956944444442</c:v>
                </c:pt>
                <c:pt idx="4100">
                  <c:v>45884.956944444442</c:v>
                </c:pt>
                <c:pt idx="4101">
                  <c:v>45884.956944444442</c:v>
                </c:pt>
                <c:pt idx="4102">
                  <c:v>45884.956944444442</c:v>
                </c:pt>
                <c:pt idx="4103">
                  <c:v>45884.956944444442</c:v>
                </c:pt>
                <c:pt idx="4104">
                  <c:v>45884.956944444442</c:v>
                </c:pt>
                <c:pt idx="4105">
                  <c:v>45884.956944444442</c:v>
                </c:pt>
                <c:pt idx="4106">
                  <c:v>45884.956944444442</c:v>
                </c:pt>
                <c:pt idx="4107">
                  <c:v>45884.956944444442</c:v>
                </c:pt>
                <c:pt idx="4108">
                  <c:v>45884.956944444442</c:v>
                </c:pt>
                <c:pt idx="4109">
                  <c:v>45884.956944444442</c:v>
                </c:pt>
                <c:pt idx="4110">
                  <c:v>45884.956944444442</c:v>
                </c:pt>
                <c:pt idx="4111">
                  <c:v>45884.956944444442</c:v>
                </c:pt>
                <c:pt idx="4112">
                  <c:v>45884.957638888889</c:v>
                </c:pt>
                <c:pt idx="4113">
                  <c:v>45884.997916666667</c:v>
                </c:pt>
                <c:pt idx="4114">
                  <c:v>45885.125694444447</c:v>
                </c:pt>
                <c:pt idx="4115">
                  <c:v>45885.65625</c:v>
                </c:pt>
                <c:pt idx="4116">
                  <c:v>45885.65625</c:v>
                </c:pt>
                <c:pt idx="4117">
                  <c:v>45885.65625</c:v>
                </c:pt>
                <c:pt idx="4118">
                  <c:v>45885.65625</c:v>
                </c:pt>
                <c:pt idx="4119">
                  <c:v>45885.659722222219</c:v>
                </c:pt>
                <c:pt idx="4120">
                  <c:v>45885.659722222219</c:v>
                </c:pt>
                <c:pt idx="4121">
                  <c:v>45885.659722222219</c:v>
                </c:pt>
                <c:pt idx="4122">
                  <c:v>45885.673611111109</c:v>
                </c:pt>
                <c:pt idx="4123">
                  <c:v>45885.673611111109</c:v>
                </c:pt>
                <c:pt idx="4124">
                  <c:v>45885.684027777781</c:v>
                </c:pt>
                <c:pt idx="4125">
                  <c:v>45885.684027777781</c:v>
                </c:pt>
                <c:pt idx="4126">
                  <c:v>45885.744444444441</c:v>
                </c:pt>
                <c:pt idx="4127">
                  <c:v>45885.690972222219</c:v>
                </c:pt>
                <c:pt idx="4128">
                  <c:v>45885.690972222219</c:v>
                </c:pt>
                <c:pt idx="4129">
                  <c:v>45885.690972222219</c:v>
                </c:pt>
                <c:pt idx="4130">
                  <c:v>45885.738194444442</c:v>
                </c:pt>
                <c:pt idx="4131">
                  <c:v>45885.738194444442</c:v>
                </c:pt>
                <c:pt idx="4132">
                  <c:v>45885.738194444442</c:v>
                </c:pt>
                <c:pt idx="4133">
                  <c:v>45885.758333333331</c:v>
                </c:pt>
                <c:pt idx="4134">
                  <c:v>45885.758333333331</c:v>
                </c:pt>
                <c:pt idx="4135">
                  <c:v>45885.758333333331</c:v>
                </c:pt>
                <c:pt idx="4136">
                  <c:v>45885.758333333331</c:v>
                </c:pt>
                <c:pt idx="4137">
                  <c:v>45885.125694444447</c:v>
                </c:pt>
                <c:pt idx="4138">
                  <c:v>45885.780555555553</c:v>
                </c:pt>
                <c:pt idx="4139">
                  <c:v>45885.810416666667</c:v>
                </c:pt>
                <c:pt idx="4140">
                  <c:v>45885.810416666667</c:v>
                </c:pt>
                <c:pt idx="4141">
                  <c:v>45885.8125</c:v>
                </c:pt>
                <c:pt idx="4142">
                  <c:v>45885.833333333336</c:v>
                </c:pt>
                <c:pt idx="4143">
                  <c:v>45885.838194444441</c:v>
                </c:pt>
                <c:pt idx="4144">
                  <c:v>45886.086111111108</c:v>
                </c:pt>
                <c:pt idx="4145">
                  <c:v>45885.859722222223</c:v>
                </c:pt>
                <c:pt idx="4146">
                  <c:v>45885.884027777778</c:v>
                </c:pt>
                <c:pt idx="4147">
                  <c:v>45885.884027777778</c:v>
                </c:pt>
                <c:pt idx="4148">
                  <c:v>45885.884027777778</c:v>
                </c:pt>
                <c:pt idx="4149">
                  <c:v>45885.958333333336</c:v>
                </c:pt>
                <c:pt idx="4150">
                  <c:v>45885.958333333336</c:v>
                </c:pt>
                <c:pt idx="4151">
                  <c:v>45885.958333333336</c:v>
                </c:pt>
                <c:pt idx="4152">
                  <c:v>45885.98333333333</c:v>
                </c:pt>
                <c:pt idx="4153">
                  <c:v>45885.98333333333</c:v>
                </c:pt>
                <c:pt idx="4154">
                  <c:v>45885.98333333333</c:v>
                </c:pt>
                <c:pt idx="4155">
                  <c:v>45885.942361111112</c:v>
                </c:pt>
                <c:pt idx="4156">
                  <c:v>45886.076388888891</c:v>
                </c:pt>
                <c:pt idx="4157">
                  <c:v>45885.942361111112</c:v>
                </c:pt>
                <c:pt idx="4158">
                  <c:v>45885.942361111112</c:v>
                </c:pt>
                <c:pt idx="4159">
                  <c:v>45885.942361111112</c:v>
                </c:pt>
                <c:pt idx="4160">
                  <c:v>45886.083333333336</c:v>
                </c:pt>
                <c:pt idx="4161">
                  <c:v>45886.083333333336</c:v>
                </c:pt>
                <c:pt idx="4162">
                  <c:v>45886.083333333336</c:v>
                </c:pt>
                <c:pt idx="4163">
                  <c:v>45886.083333333336</c:v>
                </c:pt>
                <c:pt idx="4164">
                  <c:v>45886.138194444444</c:v>
                </c:pt>
                <c:pt idx="4165">
                  <c:v>45886.138194444444</c:v>
                </c:pt>
                <c:pt idx="4166">
                  <c:v>45886.138194444444</c:v>
                </c:pt>
                <c:pt idx="4167">
                  <c:v>45886.567361111112</c:v>
                </c:pt>
                <c:pt idx="4168">
                  <c:v>45886.8125</c:v>
                </c:pt>
                <c:pt idx="4169">
                  <c:v>45886.631944444445</c:v>
                </c:pt>
                <c:pt idx="4170">
                  <c:v>45886.631944444445</c:v>
                </c:pt>
                <c:pt idx="4171">
                  <c:v>45886.822916666664</c:v>
                </c:pt>
                <c:pt idx="4172">
                  <c:v>45887.736111111109</c:v>
                </c:pt>
                <c:pt idx="4173">
                  <c:v>45887.75</c:v>
                </c:pt>
                <c:pt idx="4174">
                  <c:v>45887.75</c:v>
                </c:pt>
                <c:pt idx="4175">
                  <c:v>45890.968055555553</c:v>
                </c:pt>
                <c:pt idx="4176">
                  <c:v>45891.953472222223</c:v>
                </c:pt>
                <c:pt idx="4177">
                  <c:v>45891.953472222223</c:v>
                </c:pt>
                <c:pt idx="4178">
                  <c:v>45891.953472222223</c:v>
                </c:pt>
                <c:pt idx="4179">
                  <c:v>45891.953472222223</c:v>
                </c:pt>
                <c:pt idx="4180">
                  <c:v>45891.943749999999</c:v>
                </c:pt>
                <c:pt idx="4181">
                  <c:v>45891.986111111109</c:v>
                </c:pt>
                <c:pt idx="4182">
                  <c:v>45891.943749999999</c:v>
                </c:pt>
                <c:pt idx="4183">
                  <c:v>45891.943749999999</c:v>
                </c:pt>
                <c:pt idx="4184">
                  <c:v>45891.943749999999</c:v>
                </c:pt>
                <c:pt idx="4185">
                  <c:v>45891.943749999999</c:v>
                </c:pt>
                <c:pt idx="4186">
                  <c:v>45891.943749999999</c:v>
                </c:pt>
                <c:pt idx="4187">
                  <c:v>45891.943749999999</c:v>
                </c:pt>
                <c:pt idx="4188">
                  <c:v>45891.943749999999</c:v>
                </c:pt>
                <c:pt idx="4189">
                  <c:v>45891.943749999999</c:v>
                </c:pt>
                <c:pt idx="4190">
                  <c:v>45891.943749999999</c:v>
                </c:pt>
                <c:pt idx="4191">
                  <c:v>45891.943749999999</c:v>
                </c:pt>
                <c:pt idx="4192">
                  <c:v>45891.943749999999</c:v>
                </c:pt>
                <c:pt idx="4193">
                  <c:v>45891.943749999999</c:v>
                </c:pt>
                <c:pt idx="4194">
                  <c:v>45899.5</c:v>
                </c:pt>
                <c:pt idx="4195">
                  <c:v>45899.5</c:v>
                </c:pt>
                <c:pt idx="4196">
                  <c:v>45899.5</c:v>
                </c:pt>
                <c:pt idx="4197">
                  <c:v>45899.963194444441</c:v>
                </c:pt>
                <c:pt idx="4198">
                  <c:v>45900.170138888891</c:v>
                </c:pt>
                <c:pt idx="4199">
                  <c:v>45905.960416666669</c:v>
                </c:pt>
                <c:pt idx="4200">
                  <c:v>45905.962500000001</c:v>
                </c:pt>
                <c:pt idx="4201">
                  <c:v>45905.987500000003</c:v>
                </c:pt>
                <c:pt idx="4202">
                  <c:v>45912.916666666664</c:v>
                </c:pt>
                <c:pt idx="4203">
                  <c:v>45912.916666666664</c:v>
                </c:pt>
                <c:pt idx="4204">
                  <c:v>45912.916666666664</c:v>
                </c:pt>
                <c:pt idx="4205">
                  <c:v>45912.916666666664</c:v>
                </c:pt>
                <c:pt idx="4206">
                  <c:v>45912.916666666664</c:v>
                </c:pt>
                <c:pt idx="4207">
                  <c:v>45912.916666666664</c:v>
                </c:pt>
                <c:pt idx="4208">
                  <c:v>45912.916666666664</c:v>
                </c:pt>
                <c:pt idx="4209">
                  <c:v>45912.916666666664</c:v>
                </c:pt>
                <c:pt idx="4210">
                  <c:v>45912.916666666664</c:v>
                </c:pt>
                <c:pt idx="4211">
                  <c:v>45912.916666666664</c:v>
                </c:pt>
                <c:pt idx="4212">
                  <c:v>45912.916666666664</c:v>
                </c:pt>
                <c:pt idx="4213">
                  <c:v>45912.916666666664</c:v>
                </c:pt>
                <c:pt idx="4214">
                  <c:v>45912.936111111114</c:v>
                </c:pt>
                <c:pt idx="4215">
                  <c:v>45912.936111111114</c:v>
                </c:pt>
                <c:pt idx="4216">
                  <c:v>45912.936111111114</c:v>
                </c:pt>
                <c:pt idx="4217">
                  <c:v>45912.936111111114</c:v>
                </c:pt>
                <c:pt idx="4218">
                  <c:v>45912.936111111114</c:v>
                </c:pt>
                <c:pt idx="4219">
                  <c:v>45912.936111111114</c:v>
                </c:pt>
                <c:pt idx="4220">
                  <c:v>45912.936111111114</c:v>
                </c:pt>
                <c:pt idx="4221">
                  <c:v>45912.936111111114</c:v>
                </c:pt>
                <c:pt idx="4222">
                  <c:v>45912.936111111114</c:v>
                </c:pt>
                <c:pt idx="4223">
                  <c:v>45912.945833333331</c:v>
                </c:pt>
                <c:pt idx="4224">
                  <c:v>45912.977777777778</c:v>
                </c:pt>
                <c:pt idx="4225">
                  <c:v>45912.977777777778</c:v>
                </c:pt>
                <c:pt idx="4226">
                  <c:v>45912.987500000003</c:v>
                </c:pt>
                <c:pt idx="4227">
                  <c:v>45913.086805555555</c:v>
                </c:pt>
                <c:pt idx="4228">
                  <c:v>45913.013888888891</c:v>
                </c:pt>
                <c:pt idx="4229">
                  <c:v>45913.038194444445</c:v>
                </c:pt>
                <c:pt idx="4230">
                  <c:v>45913.046527777777</c:v>
                </c:pt>
                <c:pt idx="4231">
                  <c:v>45919.944444444445</c:v>
                </c:pt>
                <c:pt idx="4232">
                  <c:v>45919.944444444445</c:v>
                </c:pt>
                <c:pt idx="4233">
                  <c:v>45919.944444444445</c:v>
                </c:pt>
                <c:pt idx="4234">
                  <c:v>45919.625</c:v>
                </c:pt>
                <c:pt idx="4235">
                  <c:v>45919.944444444445</c:v>
                </c:pt>
                <c:pt idx="4236">
                  <c:v>45919.944444444445</c:v>
                </c:pt>
                <c:pt idx="4237">
                  <c:v>45919.944444444445</c:v>
                </c:pt>
                <c:pt idx="4238">
                  <c:v>45919.944444444445</c:v>
                </c:pt>
                <c:pt idx="4239">
                  <c:v>45919.944444444445</c:v>
                </c:pt>
                <c:pt idx="4240">
                  <c:v>45919.944444444445</c:v>
                </c:pt>
                <c:pt idx="4241">
                  <c:v>45919.944444444445</c:v>
                </c:pt>
                <c:pt idx="4242">
                  <c:v>45919.944444444445</c:v>
                </c:pt>
                <c:pt idx="4243">
                  <c:v>45919.944444444445</c:v>
                </c:pt>
                <c:pt idx="4244">
                  <c:v>45919.944444444445</c:v>
                </c:pt>
                <c:pt idx="4245">
                  <c:v>45919.944444444445</c:v>
                </c:pt>
                <c:pt idx="4246">
                  <c:v>45919.944444444445</c:v>
                </c:pt>
                <c:pt idx="4247">
                  <c:v>45919.953472222223</c:v>
                </c:pt>
                <c:pt idx="4248">
                  <c:v>45920.05972222222</c:v>
                </c:pt>
                <c:pt idx="4249">
                  <c:v>45920.068055555559</c:v>
                </c:pt>
                <c:pt idx="4250">
                  <c:v>45919.981944444444</c:v>
                </c:pt>
                <c:pt idx="4251">
                  <c:v>45919.995138888888</c:v>
                </c:pt>
                <c:pt idx="4252">
                  <c:v>45920.001388888886</c:v>
                </c:pt>
                <c:pt idx="4253">
                  <c:v>45920.068055555559</c:v>
                </c:pt>
                <c:pt idx="4254">
                  <c:v>45920.074305555558</c:v>
                </c:pt>
                <c:pt idx="4255">
                  <c:v>45921.917361111111</c:v>
                </c:pt>
                <c:pt idx="4256">
                  <c:v>45921.917361111111</c:v>
                </c:pt>
                <c:pt idx="4257">
                  <c:v>45921.917361111111</c:v>
                </c:pt>
                <c:pt idx="4258">
                  <c:v>45921.917361111111</c:v>
                </c:pt>
                <c:pt idx="4259">
                  <c:v>45921.917361111111</c:v>
                </c:pt>
                <c:pt idx="4260">
                  <c:v>45921.917361111111</c:v>
                </c:pt>
                <c:pt idx="4261">
                  <c:v>45921.917361111111</c:v>
                </c:pt>
                <c:pt idx="4262">
                  <c:v>45921.917361111111</c:v>
                </c:pt>
                <c:pt idx="4263">
                  <c:v>45921.917361111111</c:v>
                </c:pt>
                <c:pt idx="4264">
                  <c:v>45921.917361111111</c:v>
                </c:pt>
                <c:pt idx="4265">
                  <c:v>45921.917361111111</c:v>
                </c:pt>
                <c:pt idx="4266">
                  <c:v>45921.917361111111</c:v>
                </c:pt>
                <c:pt idx="4267">
                  <c:v>45921.917361111111</c:v>
                </c:pt>
                <c:pt idx="4268">
                  <c:v>45921.917361111111</c:v>
                </c:pt>
                <c:pt idx="4269">
                  <c:v>45921.917361111111</c:v>
                </c:pt>
                <c:pt idx="4270">
                  <c:v>45921.917361111111</c:v>
                </c:pt>
                <c:pt idx="4271">
                  <c:v>45921.917361111111</c:v>
                </c:pt>
                <c:pt idx="4272">
                  <c:v>45921.917361111111</c:v>
                </c:pt>
                <c:pt idx="4273">
                  <c:v>45924.958333333336</c:v>
                </c:pt>
                <c:pt idx="4274">
                  <c:v>45924.958333333336</c:v>
                </c:pt>
                <c:pt idx="4275">
                  <c:v>45924.958333333336</c:v>
                </c:pt>
                <c:pt idx="4276">
                  <c:v>45924.958333333336</c:v>
                </c:pt>
                <c:pt idx="4277">
                  <c:v>45926.020833333336</c:v>
                </c:pt>
                <c:pt idx="4278">
                  <c:v>45926.12777777778</c:v>
                </c:pt>
                <c:pt idx="4279">
                  <c:v>45926.906944444447</c:v>
                </c:pt>
                <c:pt idx="4280">
                  <c:v>45926.906944444447</c:v>
                </c:pt>
                <c:pt idx="4281">
                  <c:v>45926.906944444447</c:v>
                </c:pt>
                <c:pt idx="4282">
                  <c:v>45926.906944444447</c:v>
                </c:pt>
                <c:pt idx="4283">
                  <c:v>45926.906944444447</c:v>
                </c:pt>
                <c:pt idx="4284">
                  <c:v>45926.906944444447</c:v>
                </c:pt>
                <c:pt idx="4285">
                  <c:v>45926.906944444447</c:v>
                </c:pt>
                <c:pt idx="4286">
                  <c:v>45926.906944444447</c:v>
                </c:pt>
                <c:pt idx="4287">
                  <c:v>45926.916666666664</c:v>
                </c:pt>
                <c:pt idx="4288">
                  <c:v>45926.916666666664</c:v>
                </c:pt>
                <c:pt idx="4289">
                  <c:v>45926.916666666664</c:v>
                </c:pt>
                <c:pt idx="4290">
                  <c:v>45926.916666666664</c:v>
                </c:pt>
                <c:pt idx="4291">
                  <c:v>45926.916666666664</c:v>
                </c:pt>
                <c:pt idx="4292">
                  <c:v>45926.916666666664</c:v>
                </c:pt>
                <c:pt idx="4293">
                  <c:v>45926.916666666664</c:v>
                </c:pt>
                <c:pt idx="4294">
                  <c:v>45926.916666666664</c:v>
                </c:pt>
                <c:pt idx="4295">
                  <c:v>45926.916666666664</c:v>
                </c:pt>
                <c:pt idx="4296">
                  <c:v>45926.916666666664</c:v>
                </c:pt>
                <c:pt idx="4297">
                  <c:v>45926.916666666664</c:v>
                </c:pt>
                <c:pt idx="4298">
                  <c:v>45926.916666666664</c:v>
                </c:pt>
                <c:pt idx="4299">
                  <c:v>45926.916666666664</c:v>
                </c:pt>
                <c:pt idx="4300">
                  <c:v>45926.923611111109</c:v>
                </c:pt>
                <c:pt idx="4301">
                  <c:v>45926.923611111109</c:v>
                </c:pt>
                <c:pt idx="4302">
                  <c:v>45926.923611111109</c:v>
                </c:pt>
                <c:pt idx="4303">
                  <c:v>45926.923611111109</c:v>
                </c:pt>
                <c:pt idx="4304">
                  <c:v>45926.923611111109</c:v>
                </c:pt>
                <c:pt idx="4305">
                  <c:v>45926.923611111109</c:v>
                </c:pt>
                <c:pt idx="4306">
                  <c:v>45926.923611111109</c:v>
                </c:pt>
                <c:pt idx="4307">
                  <c:v>45926.923611111109</c:v>
                </c:pt>
                <c:pt idx="4308">
                  <c:v>45926.923611111109</c:v>
                </c:pt>
                <c:pt idx="4309">
                  <c:v>45926.940972222219</c:v>
                </c:pt>
                <c:pt idx="4310">
                  <c:v>45926.940972222219</c:v>
                </c:pt>
                <c:pt idx="4311">
                  <c:v>45926.940972222219</c:v>
                </c:pt>
                <c:pt idx="4312">
                  <c:v>45926.940972222219</c:v>
                </c:pt>
                <c:pt idx="4313">
                  <c:v>45926.940972222219</c:v>
                </c:pt>
                <c:pt idx="4314">
                  <c:v>45926.940972222219</c:v>
                </c:pt>
                <c:pt idx="4315">
                  <c:v>45926.940972222219</c:v>
                </c:pt>
                <c:pt idx="4316">
                  <c:v>45926.940972222219</c:v>
                </c:pt>
                <c:pt idx="4317">
                  <c:v>45926.940972222219</c:v>
                </c:pt>
                <c:pt idx="4318">
                  <c:v>45926.940972222219</c:v>
                </c:pt>
                <c:pt idx="4319">
                  <c:v>45926.940972222219</c:v>
                </c:pt>
                <c:pt idx="4320">
                  <c:v>45926.940972222219</c:v>
                </c:pt>
                <c:pt idx="4321">
                  <c:v>45926.940972222219</c:v>
                </c:pt>
                <c:pt idx="4322">
                  <c:v>45926.940972222219</c:v>
                </c:pt>
                <c:pt idx="4323">
                  <c:v>45926.940972222219</c:v>
                </c:pt>
                <c:pt idx="4324">
                  <c:v>45926.940972222219</c:v>
                </c:pt>
                <c:pt idx="4325">
                  <c:v>45926.940972222219</c:v>
                </c:pt>
                <c:pt idx="4326">
                  <c:v>45926.956250000003</c:v>
                </c:pt>
                <c:pt idx="4327">
                  <c:v>45926.956250000003</c:v>
                </c:pt>
                <c:pt idx="4328">
                  <c:v>45926.98333333333</c:v>
                </c:pt>
                <c:pt idx="4329">
                  <c:v>45926.98333333333</c:v>
                </c:pt>
                <c:pt idx="4330">
                  <c:v>45927.104166666664</c:v>
                </c:pt>
                <c:pt idx="4331">
                  <c:v>45926.976388888892</c:v>
                </c:pt>
                <c:pt idx="4332">
                  <c:v>45926.976388888892</c:v>
                </c:pt>
                <c:pt idx="4333">
                  <c:v>45926.976388888892</c:v>
                </c:pt>
                <c:pt idx="4334">
                  <c:v>45926.98333333333</c:v>
                </c:pt>
                <c:pt idx="4335">
                  <c:v>45926.988194444442</c:v>
                </c:pt>
                <c:pt idx="4336">
                  <c:v>45926.990277777775</c:v>
                </c:pt>
                <c:pt idx="4337">
                  <c:v>45927.022222222222</c:v>
                </c:pt>
                <c:pt idx="4338">
                  <c:v>45927.03125</c:v>
                </c:pt>
                <c:pt idx="4339">
                  <c:v>45927.03125</c:v>
                </c:pt>
                <c:pt idx="4340">
                  <c:v>45927.054861111108</c:v>
                </c:pt>
                <c:pt idx="4341">
                  <c:v>45927.944444444445</c:v>
                </c:pt>
                <c:pt idx="4342">
                  <c:v>45927.944444444445</c:v>
                </c:pt>
                <c:pt idx="4343">
                  <c:v>45927.944444444445</c:v>
                </c:pt>
                <c:pt idx="4344">
                  <c:v>45927.944444444445</c:v>
                </c:pt>
                <c:pt idx="4345">
                  <c:v>45927.944444444445</c:v>
                </c:pt>
                <c:pt idx="4346">
                  <c:v>45928</c:v>
                </c:pt>
                <c:pt idx="4347">
                  <c:v>45933.95</c:v>
                </c:pt>
                <c:pt idx="4348">
                  <c:v>45933.95</c:v>
                </c:pt>
                <c:pt idx="4349">
                  <c:v>45933.958333333336</c:v>
                </c:pt>
                <c:pt idx="4350">
                  <c:v>45933.958333333336</c:v>
                </c:pt>
                <c:pt idx="4351">
                  <c:v>45933.958333333336</c:v>
                </c:pt>
                <c:pt idx="4352">
                  <c:v>45933.958333333336</c:v>
                </c:pt>
                <c:pt idx="4353">
                  <c:v>45933.958333333336</c:v>
                </c:pt>
                <c:pt idx="4354">
                  <c:v>45933.959722222222</c:v>
                </c:pt>
                <c:pt idx="4355">
                  <c:v>45934.132638888892</c:v>
                </c:pt>
                <c:pt idx="4356">
                  <c:v>45934.038194444445</c:v>
                </c:pt>
                <c:pt idx="4357">
                  <c:v>45934.05</c:v>
                </c:pt>
                <c:pt idx="4358">
                  <c:v>45941.9375</c:v>
                </c:pt>
                <c:pt idx="4359">
                  <c:v>45941.9375</c:v>
                </c:pt>
                <c:pt idx="4360">
                  <c:v>45941.9375</c:v>
                </c:pt>
                <c:pt idx="4361">
                  <c:v>45941.9375</c:v>
                </c:pt>
                <c:pt idx="4362">
                  <c:v>45941.9375</c:v>
                </c:pt>
                <c:pt idx="4363">
                  <c:v>45941.9375</c:v>
                </c:pt>
                <c:pt idx="4364">
                  <c:v>45941.967361111114</c:v>
                </c:pt>
                <c:pt idx="4365">
                  <c:v>45942.072916666664</c:v>
                </c:pt>
                <c:pt idx="4366">
                  <c:v>45947.072916666664</c:v>
                </c:pt>
                <c:pt idx="4367">
                  <c:v>45947.083333333336</c:v>
                </c:pt>
                <c:pt idx="4368">
                  <c:v>45947.083333333336</c:v>
                </c:pt>
                <c:pt idx="4369">
                  <c:v>45947.09375</c:v>
                </c:pt>
                <c:pt idx="4370">
                  <c:v>45947.114583333336</c:v>
                </c:pt>
                <c:pt idx="4371">
                  <c:v>45947.916666666664</c:v>
                </c:pt>
                <c:pt idx="4372">
                  <c:v>45947.930555555555</c:v>
                </c:pt>
                <c:pt idx="4373">
                  <c:v>45947.930555555555</c:v>
                </c:pt>
                <c:pt idx="4374">
                  <c:v>45947.930555555555</c:v>
                </c:pt>
                <c:pt idx="4375">
                  <c:v>45947.930555555555</c:v>
                </c:pt>
                <c:pt idx="4376">
                  <c:v>45947.930555555555</c:v>
                </c:pt>
                <c:pt idx="4377">
                  <c:v>45947.930555555555</c:v>
                </c:pt>
                <c:pt idx="4378">
                  <c:v>45947.930555555555</c:v>
                </c:pt>
                <c:pt idx="4379">
                  <c:v>45947.930555555555</c:v>
                </c:pt>
                <c:pt idx="4380">
                  <c:v>45947.930555555555</c:v>
                </c:pt>
                <c:pt idx="4381">
                  <c:v>45947.930555555555</c:v>
                </c:pt>
                <c:pt idx="4382">
                  <c:v>45947.930555555555</c:v>
                </c:pt>
                <c:pt idx="4383">
                  <c:v>45947.930555555555</c:v>
                </c:pt>
                <c:pt idx="4384">
                  <c:v>45947.930555555555</c:v>
                </c:pt>
                <c:pt idx="4385">
                  <c:v>45947.930555555555</c:v>
                </c:pt>
                <c:pt idx="4386">
                  <c:v>45947.930555555555</c:v>
                </c:pt>
                <c:pt idx="4387">
                  <c:v>45947.930555555555</c:v>
                </c:pt>
                <c:pt idx="4388">
                  <c:v>45947.951388888891</c:v>
                </c:pt>
                <c:pt idx="4389">
                  <c:v>45947.951388888891</c:v>
                </c:pt>
                <c:pt idx="4390">
                  <c:v>45947.951388888891</c:v>
                </c:pt>
                <c:pt idx="4391">
                  <c:v>45948.045138888891</c:v>
                </c:pt>
                <c:pt idx="4392">
                  <c:v>45948.045138888891</c:v>
                </c:pt>
                <c:pt idx="4393">
                  <c:v>45949.069444444445</c:v>
                </c:pt>
                <c:pt idx="4394">
                  <c:v>45954.063194444447</c:v>
                </c:pt>
                <c:pt idx="4395">
                  <c:v>45954.063194444447</c:v>
                </c:pt>
                <c:pt idx="4396">
                  <c:v>45954.097916666666</c:v>
                </c:pt>
                <c:pt idx="4397">
                  <c:v>45954.097916666666</c:v>
                </c:pt>
                <c:pt idx="4398">
                  <c:v>45954.958333333336</c:v>
                </c:pt>
                <c:pt idx="4399">
                  <c:v>45954.875</c:v>
                </c:pt>
                <c:pt idx="4400">
                  <c:v>45954.875</c:v>
                </c:pt>
                <c:pt idx="4401">
                  <c:v>45954.875</c:v>
                </c:pt>
                <c:pt idx="4402">
                  <c:v>45954.875</c:v>
                </c:pt>
                <c:pt idx="4403">
                  <c:v>45954.875</c:v>
                </c:pt>
                <c:pt idx="4404">
                  <c:v>45954.875</c:v>
                </c:pt>
                <c:pt idx="4405">
                  <c:v>45954.875</c:v>
                </c:pt>
                <c:pt idx="4406">
                  <c:v>45954.875</c:v>
                </c:pt>
                <c:pt idx="4407">
                  <c:v>45954.875</c:v>
                </c:pt>
                <c:pt idx="4408">
                  <c:v>45954.875</c:v>
                </c:pt>
                <c:pt idx="4409">
                  <c:v>45954.875</c:v>
                </c:pt>
                <c:pt idx="4410">
                  <c:v>45954.875</c:v>
                </c:pt>
                <c:pt idx="4411">
                  <c:v>45954.875</c:v>
                </c:pt>
                <c:pt idx="4412">
                  <c:v>45954.875</c:v>
                </c:pt>
                <c:pt idx="4413">
                  <c:v>45954.875</c:v>
                </c:pt>
                <c:pt idx="4414">
                  <c:v>45954.875</c:v>
                </c:pt>
                <c:pt idx="4415">
                  <c:v>45954.875</c:v>
                </c:pt>
                <c:pt idx="4416">
                  <c:v>45954.875</c:v>
                </c:pt>
                <c:pt idx="4417">
                  <c:v>45954.958333333336</c:v>
                </c:pt>
                <c:pt idx="4418">
                  <c:v>45954.958333333336</c:v>
                </c:pt>
                <c:pt idx="4419">
                  <c:v>45954.958333333336</c:v>
                </c:pt>
                <c:pt idx="4420">
                  <c:v>45954.958333333336</c:v>
                </c:pt>
                <c:pt idx="4421">
                  <c:v>45954.958333333336</c:v>
                </c:pt>
                <c:pt idx="4422">
                  <c:v>45954.958333333336</c:v>
                </c:pt>
                <c:pt idx="4423">
                  <c:v>45954.958333333336</c:v>
                </c:pt>
                <c:pt idx="4424">
                  <c:v>45954.958333333336</c:v>
                </c:pt>
                <c:pt idx="4425">
                  <c:v>45954.958333333336</c:v>
                </c:pt>
                <c:pt idx="4426">
                  <c:v>45954.958333333336</c:v>
                </c:pt>
                <c:pt idx="4427">
                  <c:v>45954.979166666664</c:v>
                </c:pt>
                <c:pt idx="4428">
                  <c:v>45954.979166666664</c:v>
                </c:pt>
                <c:pt idx="4429">
                  <c:v>45954.995833333334</c:v>
                </c:pt>
                <c:pt idx="4430">
                  <c:v>45955.124305555553</c:v>
                </c:pt>
                <c:pt idx="4431">
                  <c:v>45955.92083333333</c:v>
                </c:pt>
                <c:pt idx="4432">
                  <c:v>45955.928472222222</c:v>
                </c:pt>
                <c:pt idx="4433">
                  <c:v>45955.938194444447</c:v>
                </c:pt>
                <c:pt idx="4434">
                  <c:v>45955.918055555558</c:v>
                </c:pt>
                <c:pt idx="4435">
                  <c:v>45955.918055555558</c:v>
                </c:pt>
                <c:pt idx="4436">
                  <c:v>45955.918055555558</c:v>
                </c:pt>
                <c:pt idx="4437">
                  <c:v>45955.918055555558</c:v>
                </c:pt>
                <c:pt idx="4438">
                  <c:v>45955.918055555558</c:v>
                </c:pt>
                <c:pt idx="4439">
                  <c:v>45955.918055555558</c:v>
                </c:pt>
                <c:pt idx="4440">
                  <c:v>45955.928472222222</c:v>
                </c:pt>
                <c:pt idx="4441">
                  <c:v>45956.002083333333</c:v>
                </c:pt>
                <c:pt idx="4442">
                  <c:v>45956.01458333333</c:v>
                </c:pt>
                <c:pt idx="4443">
                  <c:v>45956.043055555558</c:v>
                </c:pt>
                <c:pt idx="4444">
                  <c:v>45956.072916666664</c:v>
                </c:pt>
                <c:pt idx="4445">
                  <c:v>45956.072916666664</c:v>
                </c:pt>
                <c:pt idx="4446">
                  <c:v>45956.111111111109</c:v>
                </c:pt>
                <c:pt idx="4447">
                  <c:v>45956.909722222219</c:v>
                </c:pt>
                <c:pt idx="4448">
                  <c:v>45957.118055555555</c:v>
                </c:pt>
                <c:pt idx="4449">
                  <c:v>45958.916666666664</c:v>
                </c:pt>
                <c:pt idx="4450">
                  <c:v>45958.916666666664</c:v>
                </c:pt>
                <c:pt idx="4451">
                  <c:v>45958.916666666664</c:v>
                </c:pt>
                <c:pt idx="4452">
                  <c:v>45958.916666666664</c:v>
                </c:pt>
                <c:pt idx="4453">
                  <c:v>45964.88958333333</c:v>
                </c:pt>
                <c:pt idx="4454">
                  <c:v>45964.914583333331</c:v>
                </c:pt>
                <c:pt idx="4455">
                  <c:v>45965.115972222222</c:v>
                </c:pt>
                <c:pt idx="4456">
                  <c:v>45964.916666666664</c:v>
                </c:pt>
                <c:pt idx="4457">
                  <c:v>45964.916666666664</c:v>
                </c:pt>
                <c:pt idx="4458">
                  <c:v>45964.916666666664</c:v>
                </c:pt>
                <c:pt idx="4459">
                  <c:v>45964.916666666664</c:v>
                </c:pt>
                <c:pt idx="4460">
                  <c:v>45964.916666666664</c:v>
                </c:pt>
                <c:pt idx="4461">
                  <c:v>45964.95</c:v>
                </c:pt>
                <c:pt idx="4462">
                  <c:v>45964.95</c:v>
                </c:pt>
                <c:pt idx="4463">
                  <c:v>45964.95208333333</c:v>
                </c:pt>
                <c:pt idx="4464">
                  <c:v>45965.00277777778</c:v>
                </c:pt>
                <c:pt idx="4465">
                  <c:v>45968.997916666667</c:v>
                </c:pt>
                <c:pt idx="4466">
                  <c:v>45968.961805555555</c:v>
                </c:pt>
                <c:pt idx="4467">
                  <c:v>45968.961805555555</c:v>
                </c:pt>
                <c:pt idx="4468">
                  <c:v>45968.990277777775</c:v>
                </c:pt>
                <c:pt idx="4469">
                  <c:v>45968.989583333336</c:v>
                </c:pt>
                <c:pt idx="4470">
                  <c:v>45968.989583333336</c:v>
                </c:pt>
                <c:pt idx="4471">
                  <c:v>45968.995138888888</c:v>
                </c:pt>
                <c:pt idx="4472">
                  <c:v>45968.999305555553</c:v>
                </c:pt>
                <c:pt idx="4473">
                  <c:v>45968.999305555553</c:v>
                </c:pt>
                <c:pt idx="4474">
                  <c:v>45968.999305555553</c:v>
                </c:pt>
                <c:pt idx="4475">
                  <c:v>45968.999305555553</c:v>
                </c:pt>
                <c:pt idx="4476">
                  <c:v>45968.999305555553</c:v>
                </c:pt>
                <c:pt idx="4477">
                  <c:v>45968.999305555553</c:v>
                </c:pt>
                <c:pt idx="4478">
                  <c:v>45968.999305555553</c:v>
                </c:pt>
                <c:pt idx="4479">
                  <c:v>45968.999305555553</c:v>
                </c:pt>
                <c:pt idx="4480">
                  <c:v>45968.999305555553</c:v>
                </c:pt>
                <c:pt idx="4481">
                  <c:v>45968.999305555553</c:v>
                </c:pt>
                <c:pt idx="4482">
                  <c:v>45968.995833333334</c:v>
                </c:pt>
                <c:pt idx="4483">
                  <c:v>45969.025694444441</c:v>
                </c:pt>
                <c:pt idx="4484">
                  <c:v>45969.113194444442</c:v>
                </c:pt>
                <c:pt idx="4485">
                  <c:v>45969.140277777777</c:v>
                </c:pt>
                <c:pt idx="4486">
                  <c:v>45969.15</c:v>
                </c:pt>
                <c:pt idx="4487">
                  <c:v>45971.048611111109</c:v>
                </c:pt>
                <c:pt idx="4488">
                  <c:v>45976.012499999997</c:v>
                </c:pt>
                <c:pt idx="4489">
                  <c:v>45976.012499999997</c:v>
                </c:pt>
                <c:pt idx="4490">
                  <c:v>45976.084722222222</c:v>
                </c:pt>
                <c:pt idx="4491">
                  <c:v>45976.040972222225</c:v>
                </c:pt>
                <c:pt idx="4492">
                  <c:v>45976.07708333333</c:v>
                </c:pt>
                <c:pt idx="4493">
                  <c:v>45976.916666666664</c:v>
                </c:pt>
                <c:pt idx="4494">
                  <c:v>45976.916666666664</c:v>
                </c:pt>
                <c:pt idx="4495">
                  <c:v>45976.916666666664</c:v>
                </c:pt>
                <c:pt idx="4496">
                  <c:v>45976.916666666664</c:v>
                </c:pt>
                <c:pt idx="4497">
                  <c:v>45976.916666666664</c:v>
                </c:pt>
                <c:pt idx="4498">
                  <c:v>45976.916666666664</c:v>
                </c:pt>
                <c:pt idx="4499">
                  <c:v>45976.916666666664</c:v>
                </c:pt>
                <c:pt idx="4500">
                  <c:v>45976.916666666664</c:v>
                </c:pt>
                <c:pt idx="4501">
                  <c:v>45976.916666666664</c:v>
                </c:pt>
                <c:pt idx="4502">
                  <c:v>45976.916666666664</c:v>
                </c:pt>
                <c:pt idx="4503">
                  <c:v>45976.916666666664</c:v>
                </c:pt>
                <c:pt idx="4504">
                  <c:v>45976.916666666664</c:v>
                </c:pt>
                <c:pt idx="4505">
                  <c:v>45977.015972222223</c:v>
                </c:pt>
                <c:pt idx="4506">
                  <c:v>45977.131249999999</c:v>
                </c:pt>
                <c:pt idx="4507">
                  <c:v>45977</c:v>
                </c:pt>
                <c:pt idx="4508">
                  <c:v>45977.140277777777</c:v>
                </c:pt>
                <c:pt idx="4509">
                  <c:v>45977.131249999999</c:v>
                </c:pt>
                <c:pt idx="4510">
                  <c:v>45983.020833333336</c:v>
                </c:pt>
                <c:pt idx="4511">
                  <c:v>45982.975694444445</c:v>
                </c:pt>
                <c:pt idx="4512">
                  <c:v>45982.975694444445</c:v>
                </c:pt>
                <c:pt idx="4513">
                  <c:v>45982.975694444445</c:v>
                </c:pt>
                <c:pt idx="4514">
                  <c:v>45982.975694444445</c:v>
                </c:pt>
                <c:pt idx="4515">
                  <c:v>45982.975694444445</c:v>
                </c:pt>
                <c:pt idx="4516">
                  <c:v>45982.975694444445</c:v>
                </c:pt>
                <c:pt idx="4517">
                  <c:v>45982.980555555558</c:v>
                </c:pt>
                <c:pt idx="4518">
                  <c:v>45982.980555555558</c:v>
                </c:pt>
                <c:pt idx="4519">
                  <c:v>45982.980555555558</c:v>
                </c:pt>
                <c:pt idx="4520">
                  <c:v>45982.980555555558</c:v>
                </c:pt>
                <c:pt idx="4521">
                  <c:v>45983.061111111114</c:v>
                </c:pt>
                <c:pt idx="4522">
                  <c:v>45983.059027777781</c:v>
                </c:pt>
                <c:pt idx="4523">
                  <c:v>45983.059027777781</c:v>
                </c:pt>
                <c:pt idx="4524">
                  <c:v>45983.059027777781</c:v>
                </c:pt>
                <c:pt idx="4525">
                  <c:v>45983.059027777781</c:v>
                </c:pt>
                <c:pt idx="4526">
                  <c:v>45983.069444444445</c:v>
                </c:pt>
                <c:pt idx="4527">
                  <c:v>45983.070833333331</c:v>
                </c:pt>
                <c:pt idx="4528">
                  <c:v>45983.099305555559</c:v>
                </c:pt>
                <c:pt idx="4529">
                  <c:v>45983.100694444445</c:v>
                </c:pt>
                <c:pt idx="4530">
                  <c:v>45983.109722222223</c:v>
                </c:pt>
                <c:pt idx="4531">
                  <c:v>45983.11041666667</c:v>
                </c:pt>
                <c:pt idx="4532">
                  <c:v>45977.131249999999</c:v>
                </c:pt>
                <c:pt idx="4533">
                  <c:v>45977.131249999999</c:v>
                </c:pt>
                <c:pt idx="4534">
                  <c:v>45983.614583333336</c:v>
                </c:pt>
                <c:pt idx="4535">
                  <c:v>45983.614583333336</c:v>
                </c:pt>
                <c:pt idx="4536">
                  <c:v>45983.614583333336</c:v>
                </c:pt>
                <c:pt idx="4537">
                  <c:v>45983.614583333336</c:v>
                </c:pt>
                <c:pt idx="4538">
                  <c:v>45983.626388888886</c:v>
                </c:pt>
                <c:pt idx="4539">
                  <c:v>45983.626388888886</c:v>
                </c:pt>
                <c:pt idx="4540">
                  <c:v>45983.626388888886</c:v>
                </c:pt>
                <c:pt idx="4541">
                  <c:v>45983.626388888886</c:v>
                </c:pt>
                <c:pt idx="4542">
                  <c:v>45983.626388888886</c:v>
                </c:pt>
                <c:pt idx="4543">
                  <c:v>45983.626388888886</c:v>
                </c:pt>
                <c:pt idx="4544">
                  <c:v>45983.626388888886</c:v>
                </c:pt>
                <c:pt idx="4545">
                  <c:v>45983.626388888886</c:v>
                </c:pt>
                <c:pt idx="4546">
                  <c:v>45983.626388888886</c:v>
                </c:pt>
                <c:pt idx="4547">
                  <c:v>45983.626388888886</c:v>
                </c:pt>
                <c:pt idx="4548">
                  <c:v>45983.626388888886</c:v>
                </c:pt>
                <c:pt idx="4549">
                  <c:v>45983.626388888886</c:v>
                </c:pt>
                <c:pt idx="4550">
                  <c:v>45983.626388888886</c:v>
                </c:pt>
                <c:pt idx="4551">
                  <c:v>45983.626388888886</c:v>
                </c:pt>
                <c:pt idx="4552">
                  <c:v>45983.626388888886</c:v>
                </c:pt>
                <c:pt idx="4553">
                  <c:v>45983.636111111111</c:v>
                </c:pt>
                <c:pt idx="4554">
                  <c:v>45983.65</c:v>
                </c:pt>
                <c:pt idx="4555">
                  <c:v>45983.652777777781</c:v>
                </c:pt>
                <c:pt idx="4556">
                  <c:v>45983.652777777781</c:v>
                </c:pt>
                <c:pt idx="4557">
                  <c:v>45983.652777777781</c:v>
                </c:pt>
                <c:pt idx="4558">
                  <c:v>45983.659722222219</c:v>
                </c:pt>
                <c:pt idx="4559">
                  <c:v>45983.659722222219</c:v>
                </c:pt>
                <c:pt idx="4560">
                  <c:v>45983.659722222219</c:v>
                </c:pt>
                <c:pt idx="4561">
                  <c:v>43924.750694444447</c:v>
                </c:pt>
                <c:pt idx="4562">
                  <c:v>43939.006944444445</c:v>
                </c:pt>
                <c:pt idx="4563">
                  <c:v>43939.013194444444</c:v>
                </c:pt>
                <c:pt idx="4564">
                  <c:v>43939.029166666667</c:v>
                </c:pt>
                <c:pt idx="4565">
                  <c:v>43939.047222222223</c:v>
                </c:pt>
                <c:pt idx="4566">
                  <c:v>43939.931250000001</c:v>
                </c:pt>
                <c:pt idx="4567">
                  <c:v>43939.935416666667</c:v>
                </c:pt>
                <c:pt idx="4568">
                  <c:v>43945.785416666666</c:v>
                </c:pt>
                <c:pt idx="4569">
                  <c:v>43945.785416666666</c:v>
                </c:pt>
                <c:pt idx="4570">
                  <c:v>43945.785416666666</c:v>
                </c:pt>
                <c:pt idx="4571">
                  <c:v>43945.785416666666</c:v>
                </c:pt>
                <c:pt idx="4572">
                  <c:v>43945.785416666666</c:v>
                </c:pt>
                <c:pt idx="4573">
                  <c:v>43946.036111111112</c:v>
                </c:pt>
                <c:pt idx="4574">
                  <c:v>43946.040972222225</c:v>
                </c:pt>
                <c:pt idx="4575">
                  <c:v>43946.041666666664</c:v>
                </c:pt>
                <c:pt idx="4576">
                  <c:v>43946.052777777775</c:v>
                </c:pt>
                <c:pt idx="4577">
                  <c:v>43946.052777777775</c:v>
                </c:pt>
                <c:pt idx="4578">
                  <c:v>43946.055555555555</c:v>
                </c:pt>
                <c:pt idx="4579">
                  <c:v>43946.056250000001</c:v>
                </c:pt>
                <c:pt idx="4580">
                  <c:v>43946.057638888888</c:v>
                </c:pt>
                <c:pt idx="4581">
                  <c:v>43946.06527777778</c:v>
                </c:pt>
                <c:pt idx="4582">
                  <c:v>43946.06527777778</c:v>
                </c:pt>
                <c:pt idx="4583">
                  <c:v>43946.070833333331</c:v>
                </c:pt>
                <c:pt idx="4584">
                  <c:v>43946.071527777778</c:v>
                </c:pt>
                <c:pt idx="4585">
                  <c:v>43946.073611111111</c:v>
                </c:pt>
                <c:pt idx="4586">
                  <c:v>43946.081944444442</c:v>
                </c:pt>
                <c:pt idx="4587">
                  <c:v>43946.086805555555</c:v>
                </c:pt>
                <c:pt idx="4588">
                  <c:v>43952.928472222222</c:v>
                </c:pt>
                <c:pt idx="4589">
                  <c:v>43952.928472222222</c:v>
                </c:pt>
                <c:pt idx="4590">
                  <c:v>43952.928472222222</c:v>
                </c:pt>
                <c:pt idx="4591">
                  <c:v>43952.928472222222</c:v>
                </c:pt>
                <c:pt idx="4592">
                  <c:v>43952.928472222222</c:v>
                </c:pt>
                <c:pt idx="4593">
                  <c:v>43952.9375</c:v>
                </c:pt>
                <c:pt idx="4594">
                  <c:v>43953.964583333334</c:v>
                </c:pt>
                <c:pt idx="4595">
                  <c:v>43953.964583333334</c:v>
                </c:pt>
                <c:pt idx="4596">
                  <c:v>43967.895138888889</c:v>
                </c:pt>
                <c:pt idx="4597">
                  <c:v>43967.895138888889</c:v>
                </c:pt>
                <c:pt idx="4598">
                  <c:v>43967.895138888889</c:v>
                </c:pt>
                <c:pt idx="4599">
                  <c:v>43967.895138888889</c:v>
                </c:pt>
                <c:pt idx="4600">
                  <c:v>43967.895138888889</c:v>
                </c:pt>
                <c:pt idx="4601">
                  <c:v>43967.9375</c:v>
                </c:pt>
                <c:pt idx="4602">
                  <c:v>43967.9375</c:v>
                </c:pt>
                <c:pt idx="4603">
                  <c:v>43973.99722222222</c:v>
                </c:pt>
                <c:pt idx="4604">
                  <c:v>43973.99722222222</c:v>
                </c:pt>
                <c:pt idx="4605">
                  <c:v>43973.99722222222</c:v>
                </c:pt>
                <c:pt idx="4606">
                  <c:v>43973.99722222222</c:v>
                </c:pt>
                <c:pt idx="4607">
                  <c:v>43975.991666666669</c:v>
                </c:pt>
                <c:pt idx="4608">
                  <c:v>43976.020138888889</c:v>
                </c:pt>
                <c:pt idx="4609">
                  <c:v>43976.058333333334</c:v>
                </c:pt>
                <c:pt idx="4610">
                  <c:v>43976.058333333334</c:v>
                </c:pt>
                <c:pt idx="4611">
                  <c:v>43987.874305555553</c:v>
                </c:pt>
                <c:pt idx="4612">
                  <c:v>43987.874305555553</c:v>
                </c:pt>
                <c:pt idx="4613">
                  <c:v>43994.979166666664</c:v>
                </c:pt>
                <c:pt idx="4614">
                  <c:v>43994.979166666664</c:v>
                </c:pt>
                <c:pt idx="4615">
                  <c:v>43994.979166666664</c:v>
                </c:pt>
                <c:pt idx="4616">
                  <c:v>43994.979166666664</c:v>
                </c:pt>
                <c:pt idx="4617">
                  <c:v>43994.981944444444</c:v>
                </c:pt>
                <c:pt idx="4618">
                  <c:v>43995.061805555553</c:v>
                </c:pt>
                <c:pt idx="4619">
                  <c:v>43995.064583333333</c:v>
                </c:pt>
                <c:pt idx="4620">
                  <c:v>44002.038194444445</c:v>
                </c:pt>
                <c:pt idx="4621">
                  <c:v>44002.038194444445</c:v>
                </c:pt>
                <c:pt idx="4622">
                  <c:v>44002.756944444445</c:v>
                </c:pt>
                <c:pt idx="4623">
                  <c:v>44002.756944444445</c:v>
                </c:pt>
                <c:pt idx="4624">
                  <c:v>44002.756944444445</c:v>
                </c:pt>
                <c:pt idx="4625">
                  <c:v>44002.756944444445</c:v>
                </c:pt>
                <c:pt idx="4626">
                  <c:v>44002.756944444445</c:v>
                </c:pt>
                <c:pt idx="4627">
                  <c:v>44002.756944444445</c:v>
                </c:pt>
                <c:pt idx="4628">
                  <c:v>44002.756944444445</c:v>
                </c:pt>
                <c:pt idx="4629">
                  <c:v>44002.756944444445</c:v>
                </c:pt>
                <c:pt idx="4630">
                  <c:v>44002.76666666667</c:v>
                </c:pt>
                <c:pt idx="4631">
                  <c:v>44002.768055555556</c:v>
                </c:pt>
                <c:pt idx="4632">
                  <c:v>44002.84375</c:v>
                </c:pt>
                <c:pt idx="4633">
                  <c:v>44009.104861111111</c:v>
                </c:pt>
                <c:pt idx="4634">
                  <c:v>44009.92291666667</c:v>
                </c:pt>
                <c:pt idx="4635">
                  <c:v>44009.92291666667</c:v>
                </c:pt>
                <c:pt idx="4636">
                  <c:v>44009.92291666667</c:v>
                </c:pt>
                <c:pt idx="4637">
                  <c:v>44009.92291666667</c:v>
                </c:pt>
                <c:pt idx="4638">
                  <c:v>44009.92291666667</c:v>
                </c:pt>
                <c:pt idx="4639">
                  <c:v>44009.92291666667</c:v>
                </c:pt>
                <c:pt idx="4640">
                  <c:v>44009.927777777775</c:v>
                </c:pt>
                <c:pt idx="4641">
                  <c:v>44010.019444444442</c:v>
                </c:pt>
                <c:pt idx="4642">
                  <c:v>44010.054861111108</c:v>
                </c:pt>
                <c:pt idx="4643">
                  <c:v>44010.057638888888</c:v>
                </c:pt>
                <c:pt idx="4644">
                  <c:v>44010.065972222219</c:v>
                </c:pt>
                <c:pt idx="4645">
                  <c:v>44010.072916666664</c:v>
                </c:pt>
                <c:pt idx="4646">
                  <c:v>44015.952777777777</c:v>
                </c:pt>
                <c:pt idx="4647">
                  <c:v>44015.952777777777</c:v>
                </c:pt>
                <c:pt idx="4648">
                  <c:v>44015.952777777777</c:v>
                </c:pt>
                <c:pt idx="4649">
                  <c:v>44015.952777777777</c:v>
                </c:pt>
                <c:pt idx="4650">
                  <c:v>44015.952777777777</c:v>
                </c:pt>
                <c:pt idx="4651">
                  <c:v>44016.034722222219</c:v>
                </c:pt>
                <c:pt idx="4652">
                  <c:v>44016.053472222222</c:v>
                </c:pt>
                <c:pt idx="4653">
                  <c:v>44029.959027777775</c:v>
                </c:pt>
                <c:pt idx="4654">
                  <c:v>44029.959027777775</c:v>
                </c:pt>
                <c:pt idx="4655">
                  <c:v>44029.959027777775</c:v>
                </c:pt>
                <c:pt idx="4656">
                  <c:v>44030.008333333331</c:v>
                </c:pt>
                <c:pt idx="4657">
                  <c:v>44030.013194444444</c:v>
                </c:pt>
                <c:pt idx="4658">
                  <c:v>44036.913194444445</c:v>
                </c:pt>
                <c:pt idx="4659">
                  <c:v>44036.913194444445</c:v>
                </c:pt>
                <c:pt idx="4660">
                  <c:v>44036.913194444445</c:v>
                </c:pt>
                <c:pt idx="4661">
                  <c:v>44036.913194444445</c:v>
                </c:pt>
                <c:pt idx="4662">
                  <c:v>44036.913194444445</c:v>
                </c:pt>
                <c:pt idx="4663">
                  <c:v>44036.913194444445</c:v>
                </c:pt>
                <c:pt idx="4664">
                  <c:v>44037.070833333331</c:v>
                </c:pt>
                <c:pt idx="4665">
                  <c:v>44037.072222222225</c:v>
                </c:pt>
                <c:pt idx="4666">
                  <c:v>44037.076388888891</c:v>
                </c:pt>
                <c:pt idx="4667">
                  <c:v>44037.586111111108</c:v>
                </c:pt>
                <c:pt idx="4668">
                  <c:v>44037.586111111108</c:v>
                </c:pt>
                <c:pt idx="4669">
                  <c:v>44037.586111111108</c:v>
                </c:pt>
                <c:pt idx="4670">
                  <c:v>44037.586111111108</c:v>
                </c:pt>
                <c:pt idx="4671">
                  <c:v>44037.674305555556</c:v>
                </c:pt>
                <c:pt idx="4672">
                  <c:v>44037.674305555556</c:v>
                </c:pt>
                <c:pt idx="4673">
                  <c:v>44037.674305555556</c:v>
                </c:pt>
                <c:pt idx="4674">
                  <c:v>44037.674305555556</c:v>
                </c:pt>
                <c:pt idx="4675">
                  <c:v>44073.806944444441</c:v>
                </c:pt>
                <c:pt idx="4676">
                  <c:v>44078.945833333331</c:v>
                </c:pt>
                <c:pt idx="4677">
                  <c:v>44078.948611111111</c:v>
                </c:pt>
                <c:pt idx="4678">
                  <c:v>44078.95</c:v>
                </c:pt>
                <c:pt idx="4679">
                  <c:v>44078.958333333336</c:v>
                </c:pt>
                <c:pt idx="4680">
                  <c:v>44092.780555555553</c:v>
                </c:pt>
                <c:pt idx="4681">
                  <c:v>44092.780555555553</c:v>
                </c:pt>
                <c:pt idx="4682">
                  <c:v>44092.780555555553</c:v>
                </c:pt>
                <c:pt idx="4683">
                  <c:v>44092.780555555553</c:v>
                </c:pt>
                <c:pt idx="4684">
                  <c:v>44092.780555555553</c:v>
                </c:pt>
                <c:pt idx="4685">
                  <c:v>44092.780555555553</c:v>
                </c:pt>
                <c:pt idx="4686">
                  <c:v>44092.780555555553</c:v>
                </c:pt>
                <c:pt idx="4687">
                  <c:v>44092.780555555553</c:v>
                </c:pt>
                <c:pt idx="4688">
                  <c:v>44092.780555555553</c:v>
                </c:pt>
                <c:pt idx="4689">
                  <c:v>44092.780555555553</c:v>
                </c:pt>
                <c:pt idx="4690">
                  <c:v>44092.780555555553</c:v>
                </c:pt>
                <c:pt idx="4691">
                  <c:v>44092.780555555553</c:v>
                </c:pt>
                <c:pt idx="4692">
                  <c:v>44092.780555555553</c:v>
                </c:pt>
                <c:pt idx="4693">
                  <c:v>44092.780555555553</c:v>
                </c:pt>
                <c:pt idx="4694">
                  <c:v>44092.862500000003</c:v>
                </c:pt>
                <c:pt idx="4695">
                  <c:v>44100.591666666667</c:v>
                </c:pt>
                <c:pt idx="4696">
                  <c:v>44100.754166666666</c:v>
                </c:pt>
                <c:pt idx="4697">
                  <c:v>44100.92291666667</c:v>
                </c:pt>
                <c:pt idx="4698">
                  <c:v>44100.92291666667</c:v>
                </c:pt>
                <c:pt idx="4699">
                  <c:v>44100.92291666667</c:v>
                </c:pt>
                <c:pt idx="4700">
                  <c:v>44100.92291666667</c:v>
                </c:pt>
                <c:pt idx="4701">
                  <c:v>44100.92291666667</c:v>
                </c:pt>
                <c:pt idx="4702">
                  <c:v>44100.92291666667</c:v>
                </c:pt>
                <c:pt idx="4703">
                  <c:v>44100.92291666667</c:v>
                </c:pt>
                <c:pt idx="4704">
                  <c:v>44100.92291666667</c:v>
                </c:pt>
                <c:pt idx="4705">
                  <c:v>44100.92291666667</c:v>
                </c:pt>
                <c:pt idx="4706">
                  <c:v>44100.92291666667</c:v>
                </c:pt>
                <c:pt idx="4707">
                  <c:v>44100.92291666667</c:v>
                </c:pt>
                <c:pt idx="4708">
                  <c:v>44100.92291666667</c:v>
                </c:pt>
                <c:pt idx="4709">
                  <c:v>44100.92291666667</c:v>
                </c:pt>
                <c:pt idx="4710">
                  <c:v>44100.92291666667</c:v>
                </c:pt>
                <c:pt idx="4711">
                  <c:v>44100.951388888891</c:v>
                </c:pt>
                <c:pt idx="4712">
                  <c:v>44100.951388888891</c:v>
                </c:pt>
                <c:pt idx="4713">
                  <c:v>44106.661111111112</c:v>
                </c:pt>
                <c:pt idx="4714">
                  <c:v>44106.661111111112</c:v>
                </c:pt>
                <c:pt idx="4715">
                  <c:v>44106.661111111112</c:v>
                </c:pt>
                <c:pt idx="4716">
                  <c:v>44106.661111111112</c:v>
                </c:pt>
                <c:pt idx="4717">
                  <c:v>44106.661111111112</c:v>
                </c:pt>
                <c:pt idx="4718">
                  <c:v>44106.661111111112</c:v>
                </c:pt>
                <c:pt idx="4719">
                  <c:v>44106.661111111112</c:v>
                </c:pt>
                <c:pt idx="4720">
                  <c:v>44106.970833333333</c:v>
                </c:pt>
                <c:pt idx="4721">
                  <c:v>44106.970833333333</c:v>
                </c:pt>
                <c:pt idx="4722">
                  <c:v>44107.90625</c:v>
                </c:pt>
                <c:pt idx="4723">
                  <c:v>44107.90625</c:v>
                </c:pt>
                <c:pt idx="4724">
                  <c:v>44107.90625</c:v>
                </c:pt>
                <c:pt idx="4725">
                  <c:v>44107.90625</c:v>
                </c:pt>
                <c:pt idx="4726">
                  <c:v>44108.024305555555</c:v>
                </c:pt>
                <c:pt idx="4727">
                  <c:v>44113.915277777778</c:v>
                </c:pt>
                <c:pt idx="4728">
                  <c:v>44113.915277777778</c:v>
                </c:pt>
                <c:pt idx="4729">
                  <c:v>44113.915277777778</c:v>
                </c:pt>
                <c:pt idx="4730">
                  <c:v>44113.915277777778</c:v>
                </c:pt>
                <c:pt idx="4731">
                  <c:v>44113.915277777778</c:v>
                </c:pt>
                <c:pt idx="4732">
                  <c:v>44113.915277777778</c:v>
                </c:pt>
                <c:pt idx="4733">
                  <c:v>44113.915277777778</c:v>
                </c:pt>
                <c:pt idx="4734">
                  <c:v>44113.915277777778</c:v>
                </c:pt>
                <c:pt idx="4735">
                  <c:v>44113.915277777778</c:v>
                </c:pt>
                <c:pt idx="4736">
                  <c:v>44113.915277777778</c:v>
                </c:pt>
                <c:pt idx="4737">
                  <c:v>44113.915277777778</c:v>
                </c:pt>
                <c:pt idx="4738">
                  <c:v>44113.915277777778</c:v>
                </c:pt>
                <c:pt idx="4739">
                  <c:v>44113.915277777778</c:v>
                </c:pt>
                <c:pt idx="4740">
                  <c:v>44114.031944444447</c:v>
                </c:pt>
                <c:pt idx="4741">
                  <c:v>44115.838194444441</c:v>
                </c:pt>
                <c:pt idx="4742">
                  <c:v>44120.650694444441</c:v>
                </c:pt>
                <c:pt idx="4743">
                  <c:v>44120.650694444441</c:v>
                </c:pt>
                <c:pt idx="4744">
                  <c:v>44120.650694444441</c:v>
                </c:pt>
                <c:pt idx="4745">
                  <c:v>44120.650694444441</c:v>
                </c:pt>
                <c:pt idx="4746">
                  <c:v>44120.650694444441</c:v>
                </c:pt>
                <c:pt idx="4747">
                  <c:v>44120.650694444441</c:v>
                </c:pt>
                <c:pt idx="4748">
                  <c:v>44120.650694444441</c:v>
                </c:pt>
                <c:pt idx="4749">
                  <c:v>44120.650694444441</c:v>
                </c:pt>
                <c:pt idx="4750">
                  <c:v>44120.650694444441</c:v>
                </c:pt>
                <c:pt idx="4751">
                  <c:v>44120.650694444441</c:v>
                </c:pt>
                <c:pt idx="4752">
                  <c:v>44120.650694444441</c:v>
                </c:pt>
                <c:pt idx="4753">
                  <c:v>44120.650694444441</c:v>
                </c:pt>
                <c:pt idx="4754">
                  <c:v>44120.650694444441</c:v>
                </c:pt>
                <c:pt idx="4755">
                  <c:v>44120.650694444441</c:v>
                </c:pt>
                <c:pt idx="4756">
                  <c:v>44120.650694444441</c:v>
                </c:pt>
                <c:pt idx="4757">
                  <c:v>44120.650694444441</c:v>
                </c:pt>
                <c:pt idx="4758">
                  <c:v>44120.650694444441</c:v>
                </c:pt>
                <c:pt idx="4759">
                  <c:v>44120.650694444441</c:v>
                </c:pt>
                <c:pt idx="4760">
                  <c:v>44120.959722222222</c:v>
                </c:pt>
                <c:pt idx="4761">
                  <c:v>44120.974305555559</c:v>
                </c:pt>
                <c:pt idx="4762">
                  <c:v>44120.974305555559</c:v>
                </c:pt>
                <c:pt idx="4763">
                  <c:v>44121.029861111114</c:v>
                </c:pt>
                <c:pt idx="4764">
                  <c:v>44121.05</c:v>
                </c:pt>
                <c:pt idx="4765">
                  <c:v>44127.894444444442</c:v>
                </c:pt>
                <c:pt idx="4766">
                  <c:v>44127.894444444442</c:v>
                </c:pt>
                <c:pt idx="4767">
                  <c:v>44127.894444444442</c:v>
                </c:pt>
                <c:pt idx="4768">
                  <c:v>44127.894444444442</c:v>
                </c:pt>
                <c:pt idx="4769">
                  <c:v>44127.894444444442</c:v>
                </c:pt>
                <c:pt idx="4770">
                  <c:v>44127.894444444442</c:v>
                </c:pt>
                <c:pt idx="4771">
                  <c:v>44127.894444444442</c:v>
                </c:pt>
                <c:pt idx="4772">
                  <c:v>44127.894444444442</c:v>
                </c:pt>
                <c:pt idx="4773">
                  <c:v>44127.894444444442</c:v>
                </c:pt>
                <c:pt idx="4774">
                  <c:v>44127.894444444442</c:v>
                </c:pt>
                <c:pt idx="4775">
                  <c:v>44127.894444444442</c:v>
                </c:pt>
                <c:pt idx="4776">
                  <c:v>44127.894444444442</c:v>
                </c:pt>
                <c:pt idx="4777">
                  <c:v>44127.894444444442</c:v>
                </c:pt>
                <c:pt idx="4778">
                  <c:v>44127.894444444442</c:v>
                </c:pt>
                <c:pt idx="4779">
                  <c:v>44127.894444444442</c:v>
                </c:pt>
                <c:pt idx="4780">
                  <c:v>44127.894444444442</c:v>
                </c:pt>
                <c:pt idx="4781">
                  <c:v>44127.894444444442</c:v>
                </c:pt>
                <c:pt idx="4782">
                  <c:v>44127.894444444442</c:v>
                </c:pt>
                <c:pt idx="4783">
                  <c:v>44127.894444444442</c:v>
                </c:pt>
                <c:pt idx="4784">
                  <c:v>44127.894444444442</c:v>
                </c:pt>
                <c:pt idx="4785">
                  <c:v>44127.894444444442</c:v>
                </c:pt>
                <c:pt idx="4786">
                  <c:v>44134.616666666669</c:v>
                </c:pt>
                <c:pt idx="4787">
                  <c:v>44134.616666666669</c:v>
                </c:pt>
                <c:pt idx="4788">
                  <c:v>44134.616666666669</c:v>
                </c:pt>
                <c:pt idx="4789">
                  <c:v>44134.616666666669</c:v>
                </c:pt>
                <c:pt idx="4790">
                  <c:v>44134.616666666669</c:v>
                </c:pt>
                <c:pt idx="4791">
                  <c:v>44134.616666666669</c:v>
                </c:pt>
                <c:pt idx="4792">
                  <c:v>44134.616666666669</c:v>
                </c:pt>
                <c:pt idx="4793">
                  <c:v>44134.616666666669</c:v>
                </c:pt>
                <c:pt idx="4794">
                  <c:v>44134.616666666669</c:v>
                </c:pt>
                <c:pt idx="4795">
                  <c:v>44134.616666666669</c:v>
                </c:pt>
                <c:pt idx="4796">
                  <c:v>44134.616666666669</c:v>
                </c:pt>
                <c:pt idx="4797">
                  <c:v>44134.616666666669</c:v>
                </c:pt>
                <c:pt idx="4798">
                  <c:v>44134.616666666669</c:v>
                </c:pt>
                <c:pt idx="4799">
                  <c:v>44134.616666666669</c:v>
                </c:pt>
                <c:pt idx="4800">
                  <c:v>44134.616666666669</c:v>
                </c:pt>
                <c:pt idx="4801">
                  <c:v>44134.616666666669</c:v>
                </c:pt>
                <c:pt idx="4802">
                  <c:v>44213.663194444445</c:v>
                </c:pt>
                <c:pt idx="4803">
                  <c:v>44213.663194444445</c:v>
                </c:pt>
                <c:pt idx="4804">
                  <c:v>44213.663194444445</c:v>
                </c:pt>
                <c:pt idx="4805">
                  <c:v>44213.663194444445</c:v>
                </c:pt>
                <c:pt idx="4806">
                  <c:v>44213.663194444445</c:v>
                </c:pt>
                <c:pt idx="4807">
                  <c:v>44213.663194444445</c:v>
                </c:pt>
                <c:pt idx="4808">
                  <c:v>44213.663194444445</c:v>
                </c:pt>
                <c:pt idx="4809">
                  <c:v>44213.663194444445</c:v>
                </c:pt>
                <c:pt idx="4810">
                  <c:v>44213.663194444445</c:v>
                </c:pt>
                <c:pt idx="4811">
                  <c:v>44213.663194444445</c:v>
                </c:pt>
                <c:pt idx="4812">
                  <c:v>44213.663194444445</c:v>
                </c:pt>
                <c:pt idx="4813">
                  <c:v>44213.663194444445</c:v>
                </c:pt>
                <c:pt idx="4814">
                  <c:v>44213.663194444445</c:v>
                </c:pt>
                <c:pt idx="4815">
                  <c:v>44213.663194444445</c:v>
                </c:pt>
                <c:pt idx="4816">
                  <c:v>44213.663194444445</c:v>
                </c:pt>
                <c:pt idx="4817">
                  <c:v>44213.663194444445</c:v>
                </c:pt>
                <c:pt idx="4818">
                  <c:v>44213.865972222222</c:v>
                </c:pt>
                <c:pt idx="4819">
                  <c:v>44213.953472222223</c:v>
                </c:pt>
                <c:pt idx="4820">
                  <c:v>44213.95416666667</c:v>
                </c:pt>
                <c:pt idx="4821">
                  <c:v>44213.95416666667</c:v>
                </c:pt>
                <c:pt idx="4822">
                  <c:v>44213.962500000001</c:v>
                </c:pt>
                <c:pt idx="4823">
                  <c:v>44213.96597222222</c:v>
                </c:pt>
                <c:pt idx="4824">
                  <c:v>44213.966666666667</c:v>
                </c:pt>
                <c:pt idx="4825">
                  <c:v>44213.967361111114</c:v>
                </c:pt>
                <c:pt idx="4826">
                  <c:v>44213.977083333331</c:v>
                </c:pt>
                <c:pt idx="4827">
                  <c:v>44213.988194444442</c:v>
                </c:pt>
                <c:pt idx="4828">
                  <c:v>44213.988888888889</c:v>
                </c:pt>
                <c:pt idx="4829">
                  <c:v>44214.008333333331</c:v>
                </c:pt>
                <c:pt idx="4830">
                  <c:v>44214.013888888891</c:v>
                </c:pt>
                <c:pt idx="4831">
                  <c:v>44214.037499999999</c:v>
                </c:pt>
                <c:pt idx="4832">
                  <c:v>44214.037499999999</c:v>
                </c:pt>
                <c:pt idx="4833">
                  <c:v>44214.066666666666</c:v>
                </c:pt>
                <c:pt idx="4834">
                  <c:v>44218.931250000001</c:v>
                </c:pt>
                <c:pt idx="4835">
                  <c:v>44218.931250000001</c:v>
                </c:pt>
                <c:pt idx="4836">
                  <c:v>44218.931250000001</c:v>
                </c:pt>
                <c:pt idx="4837">
                  <c:v>44218.931250000001</c:v>
                </c:pt>
                <c:pt idx="4838">
                  <c:v>44218.931250000001</c:v>
                </c:pt>
                <c:pt idx="4839">
                  <c:v>44218.931250000001</c:v>
                </c:pt>
                <c:pt idx="4840">
                  <c:v>44218.931250000001</c:v>
                </c:pt>
                <c:pt idx="4841">
                  <c:v>44218.931250000001</c:v>
                </c:pt>
                <c:pt idx="4842">
                  <c:v>44219.082638888889</c:v>
                </c:pt>
                <c:pt idx="4843">
                  <c:v>44219.089583333334</c:v>
                </c:pt>
                <c:pt idx="4844">
                  <c:v>44219.100694444445</c:v>
                </c:pt>
                <c:pt idx="4845">
                  <c:v>44219.127083333333</c:v>
                </c:pt>
                <c:pt idx="4846">
                  <c:v>44225.767361111109</c:v>
                </c:pt>
                <c:pt idx="4847">
                  <c:v>44225.767361111109</c:v>
                </c:pt>
                <c:pt idx="4848">
                  <c:v>44225.767361111109</c:v>
                </c:pt>
                <c:pt idx="4849">
                  <c:v>44225.767361111109</c:v>
                </c:pt>
                <c:pt idx="4850">
                  <c:v>44225.767361111109</c:v>
                </c:pt>
                <c:pt idx="4851">
                  <c:v>44225.767361111109</c:v>
                </c:pt>
                <c:pt idx="4852">
                  <c:v>44225.767361111109</c:v>
                </c:pt>
                <c:pt idx="4853">
                  <c:v>44225.767361111109</c:v>
                </c:pt>
                <c:pt idx="4854">
                  <c:v>44225.767361111109</c:v>
                </c:pt>
                <c:pt idx="4855">
                  <c:v>44225.767361111109</c:v>
                </c:pt>
                <c:pt idx="4856">
                  <c:v>44225.767361111109</c:v>
                </c:pt>
                <c:pt idx="4857">
                  <c:v>44225.767361111109</c:v>
                </c:pt>
                <c:pt idx="4858">
                  <c:v>44225.767361111109</c:v>
                </c:pt>
                <c:pt idx="4859">
                  <c:v>44225.767361111109</c:v>
                </c:pt>
                <c:pt idx="4860">
                  <c:v>44225.767361111109</c:v>
                </c:pt>
                <c:pt idx="4861">
                  <c:v>44225.767361111109</c:v>
                </c:pt>
                <c:pt idx="4862">
                  <c:v>44226.013888888891</c:v>
                </c:pt>
                <c:pt idx="4863">
                  <c:v>44226.160416666666</c:v>
                </c:pt>
                <c:pt idx="4864">
                  <c:v>44232.13958333333</c:v>
                </c:pt>
                <c:pt idx="4865">
                  <c:v>44233.075694444444</c:v>
                </c:pt>
                <c:pt idx="4866">
                  <c:v>44233.079861111109</c:v>
                </c:pt>
                <c:pt idx="4867">
                  <c:v>44233.085416666669</c:v>
                </c:pt>
                <c:pt idx="4868">
                  <c:v>44233.105555555558</c:v>
                </c:pt>
                <c:pt idx="4869">
                  <c:v>44233.136111111111</c:v>
                </c:pt>
                <c:pt idx="4870">
                  <c:v>44233.145833333336</c:v>
                </c:pt>
                <c:pt idx="4871">
                  <c:v>44233.169444444444</c:v>
                </c:pt>
                <c:pt idx="4872">
                  <c:v>44233.201388888891</c:v>
                </c:pt>
                <c:pt idx="4873">
                  <c:v>44239.875</c:v>
                </c:pt>
                <c:pt idx="4874">
                  <c:v>44239.875</c:v>
                </c:pt>
                <c:pt idx="4875">
                  <c:v>44239.875</c:v>
                </c:pt>
                <c:pt idx="4876">
                  <c:v>44239.875</c:v>
                </c:pt>
                <c:pt idx="4877">
                  <c:v>44239.875</c:v>
                </c:pt>
                <c:pt idx="4878">
                  <c:v>44239.875</c:v>
                </c:pt>
                <c:pt idx="4879">
                  <c:v>44239.875</c:v>
                </c:pt>
                <c:pt idx="4880">
                  <c:v>44239.875</c:v>
                </c:pt>
                <c:pt idx="4881">
                  <c:v>44239.875</c:v>
                </c:pt>
                <c:pt idx="4882">
                  <c:v>44239.875</c:v>
                </c:pt>
                <c:pt idx="4883">
                  <c:v>44239.875</c:v>
                </c:pt>
                <c:pt idx="4884">
                  <c:v>44239.875</c:v>
                </c:pt>
                <c:pt idx="4885">
                  <c:v>44239.875</c:v>
                </c:pt>
                <c:pt idx="4886">
                  <c:v>44239.875</c:v>
                </c:pt>
                <c:pt idx="4887">
                  <c:v>44239.875</c:v>
                </c:pt>
                <c:pt idx="4888">
                  <c:v>44239.875</c:v>
                </c:pt>
                <c:pt idx="4889">
                  <c:v>44239.875</c:v>
                </c:pt>
                <c:pt idx="4890">
                  <c:v>44239.875</c:v>
                </c:pt>
                <c:pt idx="4891">
                  <c:v>44246.984722222223</c:v>
                </c:pt>
                <c:pt idx="4892">
                  <c:v>44246.984722222223</c:v>
                </c:pt>
                <c:pt idx="4893">
                  <c:v>44246.984722222223</c:v>
                </c:pt>
                <c:pt idx="4894">
                  <c:v>44246.984722222223</c:v>
                </c:pt>
                <c:pt idx="4895">
                  <c:v>44246.984722222223</c:v>
                </c:pt>
                <c:pt idx="4896">
                  <c:v>44246.984722222223</c:v>
                </c:pt>
                <c:pt idx="4897">
                  <c:v>44246.984722222223</c:v>
                </c:pt>
                <c:pt idx="4898">
                  <c:v>44246.984722222223</c:v>
                </c:pt>
                <c:pt idx="4899">
                  <c:v>44246.984722222223</c:v>
                </c:pt>
                <c:pt idx="4900">
                  <c:v>44246.984722222223</c:v>
                </c:pt>
                <c:pt idx="4901">
                  <c:v>44246.984722222223</c:v>
                </c:pt>
                <c:pt idx="4902">
                  <c:v>44246.984722222223</c:v>
                </c:pt>
                <c:pt idx="4903">
                  <c:v>44246.984722222223</c:v>
                </c:pt>
                <c:pt idx="4904">
                  <c:v>44246.984722222223</c:v>
                </c:pt>
                <c:pt idx="4905">
                  <c:v>44247.056944444441</c:v>
                </c:pt>
                <c:pt idx="4906">
                  <c:v>44254.010416666664</c:v>
                </c:pt>
                <c:pt idx="4907">
                  <c:v>44254.010416666664</c:v>
                </c:pt>
                <c:pt idx="4908">
                  <c:v>44254.010416666664</c:v>
                </c:pt>
                <c:pt idx="4909">
                  <c:v>44254.010416666664</c:v>
                </c:pt>
                <c:pt idx="4910">
                  <c:v>44254.010416666664</c:v>
                </c:pt>
                <c:pt idx="4911">
                  <c:v>44254.010416666664</c:v>
                </c:pt>
                <c:pt idx="4912">
                  <c:v>44254.010416666664</c:v>
                </c:pt>
                <c:pt idx="4913">
                  <c:v>44254.010416666664</c:v>
                </c:pt>
                <c:pt idx="4914">
                  <c:v>44254.010416666664</c:v>
                </c:pt>
                <c:pt idx="4915">
                  <c:v>44254.010416666664</c:v>
                </c:pt>
                <c:pt idx="4916">
                  <c:v>44254.010416666664</c:v>
                </c:pt>
                <c:pt idx="4917">
                  <c:v>44254.010416666664</c:v>
                </c:pt>
                <c:pt idx="4918">
                  <c:v>44254.018055555556</c:v>
                </c:pt>
                <c:pt idx="4919">
                  <c:v>44254.054166666669</c:v>
                </c:pt>
                <c:pt idx="4920">
                  <c:v>44254.133333333331</c:v>
                </c:pt>
                <c:pt idx="4921">
                  <c:v>44260.777083333334</c:v>
                </c:pt>
                <c:pt idx="4922">
                  <c:v>44260.777083333334</c:v>
                </c:pt>
                <c:pt idx="4923">
                  <c:v>44260.777083333334</c:v>
                </c:pt>
                <c:pt idx="4924">
                  <c:v>44260.777083333334</c:v>
                </c:pt>
                <c:pt idx="4925">
                  <c:v>44260.777083333334</c:v>
                </c:pt>
                <c:pt idx="4926">
                  <c:v>44260.777083333334</c:v>
                </c:pt>
                <c:pt idx="4927">
                  <c:v>44260.777083333334</c:v>
                </c:pt>
                <c:pt idx="4928">
                  <c:v>44260.777083333334</c:v>
                </c:pt>
                <c:pt idx="4929">
                  <c:v>44260.777083333334</c:v>
                </c:pt>
                <c:pt idx="4930">
                  <c:v>44260.777083333334</c:v>
                </c:pt>
                <c:pt idx="4931">
                  <c:v>44260.777083333334</c:v>
                </c:pt>
                <c:pt idx="4932">
                  <c:v>44260.777083333334</c:v>
                </c:pt>
                <c:pt idx="4933">
                  <c:v>44260.777083333334</c:v>
                </c:pt>
                <c:pt idx="4934">
                  <c:v>44260.794444444444</c:v>
                </c:pt>
                <c:pt idx="4935">
                  <c:v>44260.794444444444</c:v>
                </c:pt>
                <c:pt idx="4936">
                  <c:v>44260.803472222222</c:v>
                </c:pt>
                <c:pt idx="4937">
                  <c:v>44260.817361111112</c:v>
                </c:pt>
                <c:pt idx="4938">
                  <c:v>44267.832638888889</c:v>
                </c:pt>
                <c:pt idx="4939">
                  <c:v>44267.856944444444</c:v>
                </c:pt>
                <c:pt idx="4940">
                  <c:v>44267.856944444444</c:v>
                </c:pt>
                <c:pt idx="4941">
                  <c:v>44267.856944444444</c:v>
                </c:pt>
                <c:pt idx="4942">
                  <c:v>44267.856944444444</c:v>
                </c:pt>
                <c:pt idx="4943">
                  <c:v>44267.856944444444</c:v>
                </c:pt>
                <c:pt idx="4944">
                  <c:v>44267.856944444444</c:v>
                </c:pt>
                <c:pt idx="4945">
                  <c:v>44267.856944444444</c:v>
                </c:pt>
                <c:pt idx="4946">
                  <c:v>44267.856944444444</c:v>
                </c:pt>
                <c:pt idx="4947">
                  <c:v>44267.856944444444</c:v>
                </c:pt>
                <c:pt idx="4948">
                  <c:v>44267.856944444444</c:v>
                </c:pt>
                <c:pt idx="4949">
                  <c:v>44268.073611111111</c:v>
                </c:pt>
                <c:pt idx="4950">
                  <c:v>44268.073611111111</c:v>
                </c:pt>
                <c:pt idx="4951">
                  <c:v>44268.07708333333</c:v>
                </c:pt>
                <c:pt idx="4952">
                  <c:v>44268.086111111108</c:v>
                </c:pt>
                <c:pt idx="4953">
                  <c:v>44268.086111111108</c:v>
                </c:pt>
                <c:pt idx="4954">
                  <c:v>44268.134722222225</c:v>
                </c:pt>
                <c:pt idx="4955">
                  <c:v>44268.134722222225</c:v>
                </c:pt>
                <c:pt idx="4956">
                  <c:v>44268.134722222225</c:v>
                </c:pt>
                <c:pt idx="4957">
                  <c:v>44268.134722222225</c:v>
                </c:pt>
                <c:pt idx="4958">
                  <c:v>44283.645833333336</c:v>
                </c:pt>
                <c:pt idx="4959">
                  <c:v>44283.912499999999</c:v>
                </c:pt>
                <c:pt idx="4960">
                  <c:v>44283.967361111114</c:v>
                </c:pt>
                <c:pt idx="4961">
                  <c:v>44309.647222222222</c:v>
                </c:pt>
                <c:pt idx="4962">
                  <c:v>44309.989583333336</c:v>
                </c:pt>
                <c:pt idx="4963">
                  <c:v>44323.661805555559</c:v>
                </c:pt>
                <c:pt idx="4964">
                  <c:v>44331.597222222219</c:v>
                </c:pt>
                <c:pt idx="4965">
                  <c:v>44337.689583333333</c:v>
                </c:pt>
                <c:pt idx="4966">
                  <c:v>44345.811805555553</c:v>
                </c:pt>
                <c:pt idx="4967">
                  <c:v>44352.707638888889</c:v>
                </c:pt>
                <c:pt idx="4968">
                  <c:v>44358.789583333331</c:v>
                </c:pt>
                <c:pt idx="4969">
                  <c:v>44372.757638888892</c:v>
                </c:pt>
                <c:pt idx="4970">
                  <c:v>44380.942361111112</c:v>
                </c:pt>
                <c:pt idx="4971">
                  <c:v>44386.616666666669</c:v>
                </c:pt>
                <c:pt idx="4972">
                  <c:v>44387.688194444447</c:v>
                </c:pt>
                <c:pt idx="4973">
                  <c:v>44393.850694444445</c:v>
                </c:pt>
                <c:pt idx="4974">
                  <c:v>44394.754861111112</c:v>
                </c:pt>
                <c:pt idx="4975">
                  <c:v>44400.789583333331</c:v>
                </c:pt>
                <c:pt idx="4976">
                  <c:v>44401.75277777778</c:v>
                </c:pt>
                <c:pt idx="4977">
                  <c:v>44408.837500000001</c:v>
                </c:pt>
                <c:pt idx="4978">
                  <c:v>44414.853472222225</c:v>
                </c:pt>
                <c:pt idx="4979">
                  <c:v>44421.70416666667</c:v>
                </c:pt>
                <c:pt idx="4980">
                  <c:v>44422.881249999999</c:v>
                </c:pt>
                <c:pt idx="4981">
                  <c:v>44436.59097222222</c:v>
                </c:pt>
                <c:pt idx="4982">
                  <c:v>44436.762499999997</c:v>
                </c:pt>
                <c:pt idx="4983">
                  <c:v>44449.855555555558</c:v>
                </c:pt>
                <c:pt idx="4984">
                  <c:v>44463.783333333333</c:v>
                </c:pt>
                <c:pt idx="4985">
                  <c:v>44478.761805555558</c:v>
                </c:pt>
                <c:pt idx="4986">
                  <c:v>44491.854861111111</c:v>
                </c:pt>
                <c:pt idx="4987">
                  <c:v>44493.949305555558</c:v>
                </c:pt>
                <c:pt idx="4988">
                  <c:v>44499.614583333336</c:v>
                </c:pt>
                <c:pt idx="4989">
                  <c:v>44514.102777777778</c:v>
                </c:pt>
                <c:pt idx="4990">
                  <c:v>44519.977083333331</c:v>
                </c:pt>
                <c:pt idx="4991">
                  <c:v>44519.977083333331</c:v>
                </c:pt>
                <c:pt idx="4992">
                  <c:v>44519.977083333331</c:v>
                </c:pt>
                <c:pt idx="4993">
                  <c:v>44520.134722222225</c:v>
                </c:pt>
                <c:pt idx="4994">
                  <c:v>44520.136805555558</c:v>
                </c:pt>
                <c:pt idx="4995">
                  <c:v>44520.166666666664</c:v>
                </c:pt>
                <c:pt idx="4996">
                  <c:v>44520.166666666664</c:v>
                </c:pt>
                <c:pt idx="4997">
                  <c:v>44520.166666666664</c:v>
                </c:pt>
                <c:pt idx="4998">
                  <c:v>44520.166666666664</c:v>
                </c:pt>
                <c:pt idx="4999">
                  <c:v>44520.977083333331</c:v>
                </c:pt>
                <c:pt idx="5000">
                  <c:v>44520.977083333331</c:v>
                </c:pt>
                <c:pt idx="5001">
                  <c:v>44520.977083333331</c:v>
                </c:pt>
                <c:pt idx="5002">
                  <c:v>44520.977083333331</c:v>
                </c:pt>
                <c:pt idx="5003">
                  <c:v>44522.020833333336</c:v>
                </c:pt>
                <c:pt idx="5004">
                  <c:v>44527.988194444442</c:v>
                </c:pt>
                <c:pt idx="5005">
                  <c:v>44527.988194444442</c:v>
                </c:pt>
                <c:pt idx="5006">
                  <c:v>44527.988194444442</c:v>
                </c:pt>
                <c:pt idx="5007">
                  <c:v>44527.988194444442</c:v>
                </c:pt>
                <c:pt idx="5008">
                  <c:v>44528.113194444442</c:v>
                </c:pt>
                <c:pt idx="5009">
                  <c:v>44528.123611111114</c:v>
                </c:pt>
                <c:pt idx="5010">
                  <c:v>44533.981944444444</c:v>
                </c:pt>
                <c:pt idx="5011">
                  <c:v>44533.989583333336</c:v>
                </c:pt>
                <c:pt idx="5012">
                  <c:v>44533.989583333336</c:v>
                </c:pt>
                <c:pt idx="5013">
                  <c:v>44533.989583333336</c:v>
                </c:pt>
                <c:pt idx="5014">
                  <c:v>44533.989583333336</c:v>
                </c:pt>
                <c:pt idx="5015">
                  <c:v>44533.989583333336</c:v>
                </c:pt>
                <c:pt idx="5016">
                  <c:v>44533.989583333336</c:v>
                </c:pt>
                <c:pt idx="5017">
                  <c:v>44533.989583333336</c:v>
                </c:pt>
                <c:pt idx="5018">
                  <c:v>44533.989583333336</c:v>
                </c:pt>
                <c:pt idx="5019">
                  <c:v>44533.989583333336</c:v>
                </c:pt>
                <c:pt idx="5020">
                  <c:v>44534.04583333333</c:v>
                </c:pt>
                <c:pt idx="5021">
                  <c:v>44534.115277777775</c:v>
                </c:pt>
                <c:pt idx="5022">
                  <c:v>44534.154166666667</c:v>
                </c:pt>
                <c:pt idx="5023">
                  <c:v>44534.157638888886</c:v>
                </c:pt>
                <c:pt idx="5024">
                  <c:v>44534.169444444444</c:v>
                </c:pt>
                <c:pt idx="5025">
                  <c:v>44534.681250000001</c:v>
                </c:pt>
                <c:pt idx="5026">
                  <c:v>44534.724305555559</c:v>
                </c:pt>
                <c:pt idx="5027">
                  <c:v>44534.967361111114</c:v>
                </c:pt>
                <c:pt idx="5028">
                  <c:v>44534.967361111114</c:v>
                </c:pt>
                <c:pt idx="5029">
                  <c:v>44534.967361111114</c:v>
                </c:pt>
                <c:pt idx="5030">
                  <c:v>44534.967361111114</c:v>
                </c:pt>
                <c:pt idx="5031">
                  <c:v>44534.967361111114</c:v>
                </c:pt>
                <c:pt idx="5032">
                  <c:v>44534.967361111114</c:v>
                </c:pt>
                <c:pt idx="5033">
                  <c:v>44534.967361111114</c:v>
                </c:pt>
                <c:pt idx="5034">
                  <c:v>44534.967361111114</c:v>
                </c:pt>
                <c:pt idx="5035">
                  <c:v>44534.967361111114</c:v>
                </c:pt>
                <c:pt idx="5036">
                  <c:v>44534.967361111114</c:v>
                </c:pt>
                <c:pt idx="5037">
                  <c:v>44534.967361111114</c:v>
                </c:pt>
                <c:pt idx="5038">
                  <c:v>44535.822222222225</c:v>
                </c:pt>
                <c:pt idx="5039">
                  <c:v>44540.9</c:v>
                </c:pt>
                <c:pt idx="5040">
                  <c:v>44540.990972222222</c:v>
                </c:pt>
                <c:pt idx="5041">
                  <c:v>44540.992361111108</c:v>
                </c:pt>
                <c:pt idx="5042">
                  <c:v>44540.993750000001</c:v>
                </c:pt>
                <c:pt idx="5043">
                  <c:v>44540.995833333334</c:v>
                </c:pt>
                <c:pt idx="5044">
                  <c:v>44541.003472222219</c:v>
                </c:pt>
                <c:pt idx="5045">
                  <c:v>44541.025000000001</c:v>
                </c:pt>
                <c:pt idx="5046">
                  <c:v>44541.029166666667</c:v>
                </c:pt>
                <c:pt idx="5047">
                  <c:v>44541.121527777781</c:v>
                </c:pt>
                <c:pt idx="5048">
                  <c:v>44541.154861111114</c:v>
                </c:pt>
                <c:pt idx="5049">
                  <c:v>44541.986805555556</c:v>
                </c:pt>
                <c:pt idx="5050">
                  <c:v>44541.988194444442</c:v>
                </c:pt>
                <c:pt idx="5051">
                  <c:v>44542.04583333333</c:v>
                </c:pt>
                <c:pt idx="5052">
                  <c:v>44542.047222222223</c:v>
                </c:pt>
                <c:pt idx="5053">
                  <c:v>44542.052083333336</c:v>
                </c:pt>
                <c:pt idx="5054">
                  <c:v>44542.0625</c:v>
                </c:pt>
                <c:pt idx="5055">
                  <c:v>44542.063888888886</c:v>
                </c:pt>
                <c:pt idx="5056">
                  <c:v>44542.150694444441</c:v>
                </c:pt>
                <c:pt idx="5057">
                  <c:v>44547.989583333336</c:v>
                </c:pt>
                <c:pt idx="5058">
                  <c:v>44547.989583333336</c:v>
                </c:pt>
                <c:pt idx="5059">
                  <c:v>44547.989583333336</c:v>
                </c:pt>
                <c:pt idx="5060">
                  <c:v>44547.989583333336</c:v>
                </c:pt>
                <c:pt idx="5061">
                  <c:v>44547.989583333336</c:v>
                </c:pt>
                <c:pt idx="5062">
                  <c:v>44548.15347222222</c:v>
                </c:pt>
                <c:pt idx="5063">
                  <c:v>44548.986111111109</c:v>
                </c:pt>
                <c:pt idx="5064">
                  <c:v>44548.986111111109</c:v>
                </c:pt>
                <c:pt idx="5065">
                  <c:v>44548.986111111109</c:v>
                </c:pt>
                <c:pt idx="5066">
                  <c:v>44548.986111111109</c:v>
                </c:pt>
                <c:pt idx="5067">
                  <c:v>44548.986111111109</c:v>
                </c:pt>
                <c:pt idx="5068">
                  <c:v>44548.986111111109</c:v>
                </c:pt>
                <c:pt idx="5069">
                  <c:v>44548.986111111109</c:v>
                </c:pt>
                <c:pt idx="5070">
                  <c:v>44549.147222222222</c:v>
                </c:pt>
                <c:pt idx="5071">
                  <c:v>44562.936111111114</c:v>
                </c:pt>
                <c:pt idx="5072">
                  <c:v>44562.936111111114</c:v>
                </c:pt>
                <c:pt idx="5073">
                  <c:v>44562.936111111114</c:v>
                </c:pt>
                <c:pt idx="5074">
                  <c:v>44562.936111111114</c:v>
                </c:pt>
                <c:pt idx="5075">
                  <c:v>44562.936111111114</c:v>
                </c:pt>
                <c:pt idx="5076">
                  <c:v>44562.936111111114</c:v>
                </c:pt>
                <c:pt idx="5077">
                  <c:v>44562.936111111114</c:v>
                </c:pt>
                <c:pt idx="5078">
                  <c:v>44562.936111111114</c:v>
                </c:pt>
                <c:pt idx="5079">
                  <c:v>44562.936111111114</c:v>
                </c:pt>
                <c:pt idx="5080">
                  <c:v>44562.936111111114</c:v>
                </c:pt>
                <c:pt idx="5081">
                  <c:v>44562.936111111114</c:v>
                </c:pt>
                <c:pt idx="5082">
                  <c:v>44562.936111111114</c:v>
                </c:pt>
                <c:pt idx="5083">
                  <c:v>44563.01666666667</c:v>
                </c:pt>
                <c:pt idx="5084">
                  <c:v>44563.018055555556</c:v>
                </c:pt>
                <c:pt idx="5085">
                  <c:v>44563.057638888888</c:v>
                </c:pt>
                <c:pt idx="5086">
                  <c:v>44563.057638888888</c:v>
                </c:pt>
                <c:pt idx="5087">
                  <c:v>44563.05972222222</c:v>
                </c:pt>
                <c:pt idx="5088">
                  <c:v>44563.066666666666</c:v>
                </c:pt>
                <c:pt idx="5089">
                  <c:v>44563.072222222225</c:v>
                </c:pt>
                <c:pt idx="5090">
                  <c:v>44563.077777777777</c:v>
                </c:pt>
                <c:pt idx="5091">
                  <c:v>44563.07916666667</c:v>
                </c:pt>
                <c:pt idx="5092">
                  <c:v>44563.082638888889</c:v>
                </c:pt>
                <c:pt idx="5093">
                  <c:v>44563.083333333336</c:v>
                </c:pt>
                <c:pt idx="5094">
                  <c:v>44563.095138888886</c:v>
                </c:pt>
                <c:pt idx="5095">
                  <c:v>44563.121527777781</c:v>
                </c:pt>
                <c:pt idx="5096">
                  <c:v>44569.929166666669</c:v>
                </c:pt>
                <c:pt idx="5097">
                  <c:v>44569.97152777778</c:v>
                </c:pt>
                <c:pt idx="5098">
                  <c:v>44569.97152777778</c:v>
                </c:pt>
                <c:pt idx="5099">
                  <c:v>44569.97152777778</c:v>
                </c:pt>
                <c:pt idx="5100">
                  <c:v>44570.979166666664</c:v>
                </c:pt>
                <c:pt idx="5101">
                  <c:v>44570.979166666664</c:v>
                </c:pt>
                <c:pt idx="5102">
                  <c:v>44570.979166666664</c:v>
                </c:pt>
                <c:pt idx="5103">
                  <c:v>44570.979166666664</c:v>
                </c:pt>
                <c:pt idx="5104">
                  <c:v>44570.979166666664</c:v>
                </c:pt>
                <c:pt idx="5105">
                  <c:v>44570.982638888891</c:v>
                </c:pt>
                <c:pt idx="5106">
                  <c:v>44571.143750000003</c:v>
                </c:pt>
                <c:pt idx="5107">
                  <c:v>44571.143750000003</c:v>
                </c:pt>
                <c:pt idx="5108">
                  <c:v>44576.961805555555</c:v>
                </c:pt>
                <c:pt idx="5109">
                  <c:v>44576.961805555555</c:v>
                </c:pt>
                <c:pt idx="5110">
                  <c:v>44576.961805555555</c:v>
                </c:pt>
                <c:pt idx="5111">
                  <c:v>44576.961805555555</c:v>
                </c:pt>
                <c:pt idx="5112">
                  <c:v>44576.961805555555</c:v>
                </c:pt>
                <c:pt idx="5113">
                  <c:v>44576.961805555555</c:v>
                </c:pt>
                <c:pt idx="5114">
                  <c:v>44579.789583333331</c:v>
                </c:pt>
                <c:pt idx="5115">
                  <c:v>44583.844444444447</c:v>
                </c:pt>
                <c:pt idx="5116">
                  <c:v>44583.844444444447</c:v>
                </c:pt>
                <c:pt idx="5117">
                  <c:v>44583.844444444447</c:v>
                </c:pt>
                <c:pt idx="5118">
                  <c:v>44583.844444444447</c:v>
                </c:pt>
                <c:pt idx="5119">
                  <c:v>44583.844444444447</c:v>
                </c:pt>
                <c:pt idx="5120">
                  <c:v>44584.001388888886</c:v>
                </c:pt>
                <c:pt idx="5121">
                  <c:v>44584.027083333334</c:v>
                </c:pt>
                <c:pt idx="5122">
                  <c:v>44584.029861111114</c:v>
                </c:pt>
                <c:pt idx="5123">
                  <c:v>44584.074305555558</c:v>
                </c:pt>
                <c:pt idx="5124">
                  <c:v>44584.101388888892</c:v>
                </c:pt>
                <c:pt idx="5125">
                  <c:v>44590.083333333336</c:v>
                </c:pt>
                <c:pt idx="5126">
                  <c:v>44590.09375</c:v>
                </c:pt>
                <c:pt idx="5127">
                  <c:v>44590.104166666664</c:v>
                </c:pt>
                <c:pt idx="5128">
                  <c:v>44590.114583333336</c:v>
                </c:pt>
                <c:pt idx="5129">
                  <c:v>44590.135416666664</c:v>
                </c:pt>
                <c:pt idx="5130">
                  <c:v>44590.15625</c:v>
                </c:pt>
                <c:pt idx="5131">
                  <c:v>44590.17291666667</c:v>
                </c:pt>
                <c:pt idx="5132">
                  <c:v>44590.17291666667</c:v>
                </c:pt>
                <c:pt idx="5133">
                  <c:v>44590.17291666667</c:v>
                </c:pt>
                <c:pt idx="5134">
                  <c:v>44590.17291666667</c:v>
                </c:pt>
                <c:pt idx="5135">
                  <c:v>44590.17291666667</c:v>
                </c:pt>
                <c:pt idx="5136">
                  <c:v>44591.00277777778</c:v>
                </c:pt>
                <c:pt idx="5137">
                  <c:v>44591.00277777778</c:v>
                </c:pt>
                <c:pt idx="5138">
                  <c:v>44591.865972222222</c:v>
                </c:pt>
                <c:pt idx="5139">
                  <c:v>44597.970833333333</c:v>
                </c:pt>
                <c:pt idx="5140">
                  <c:v>44597.970833333333</c:v>
                </c:pt>
                <c:pt idx="5141">
                  <c:v>44597.970833333333</c:v>
                </c:pt>
                <c:pt idx="5142">
                  <c:v>44597.970833333333</c:v>
                </c:pt>
                <c:pt idx="5143">
                  <c:v>44598.138194444444</c:v>
                </c:pt>
                <c:pt idx="5144">
                  <c:v>44602.9375</c:v>
                </c:pt>
                <c:pt idx="5145">
                  <c:v>44602.9375</c:v>
                </c:pt>
                <c:pt idx="5146">
                  <c:v>44602.9375</c:v>
                </c:pt>
                <c:pt idx="5147">
                  <c:v>44602.958333333336</c:v>
                </c:pt>
                <c:pt idx="5148">
                  <c:v>44605.020138888889</c:v>
                </c:pt>
                <c:pt idx="5149">
                  <c:v>44605.020138888889</c:v>
                </c:pt>
                <c:pt idx="5150">
                  <c:v>44605.020138888889</c:v>
                </c:pt>
                <c:pt idx="5151">
                  <c:v>44605.056250000001</c:v>
                </c:pt>
                <c:pt idx="5152">
                  <c:v>44605.113888888889</c:v>
                </c:pt>
                <c:pt idx="5153">
                  <c:v>44610.929166666669</c:v>
                </c:pt>
                <c:pt idx="5154">
                  <c:v>44610.929166666669</c:v>
                </c:pt>
                <c:pt idx="5155">
                  <c:v>44610.929166666669</c:v>
                </c:pt>
                <c:pt idx="5156">
                  <c:v>44610.929166666669</c:v>
                </c:pt>
                <c:pt idx="5157">
                  <c:v>44611.036805555559</c:v>
                </c:pt>
                <c:pt idx="5158">
                  <c:v>44611.045138888891</c:v>
                </c:pt>
                <c:pt idx="5159">
                  <c:v>44611.072916666664</c:v>
                </c:pt>
                <c:pt idx="5160">
                  <c:v>44611.073611111111</c:v>
                </c:pt>
                <c:pt idx="5161">
                  <c:v>44611.11041666667</c:v>
                </c:pt>
                <c:pt idx="5162">
                  <c:v>44611.112500000003</c:v>
                </c:pt>
                <c:pt idx="5163">
                  <c:v>44611.113194444442</c:v>
                </c:pt>
                <c:pt idx="5164">
                  <c:v>44611.146527777775</c:v>
                </c:pt>
                <c:pt idx="5165">
                  <c:v>44611.163194444445</c:v>
                </c:pt>
                <c:pt idx="5166">
                  <c:v>44611.163194444445</c:v>
                </c:pt>
                <c:pt idx="5167">
                  <c:v>44611.163194444445</c:v>
                </c:pt>
                <c:pt idx="5168">
                  <c:v>44622.990277777775</c:v>
                </c:pt>
                <c:pt idx="5169">
                  <c:v>44623.010416666664</c:v>
                </c:pt>
                <c:pt idx="5170">
                  <c:v>44625.00277777778</c:v>
                </c:pt>
                <c:pt idx="5171">
                  <c:v>44625.00277777778</c:v>
                </c:pt>
                <c:pt idx="5172">
                  <c:v>44625.00277777778</c:v>
                </c:pt>
                <c:pt idx="5173">
                  <c:v>44625.00277777778</c:v>
                </c:pt>
                <c:pt idx="5174">
                  <c:v>44625.00277777778</c:v>
                </c:pt>
                <c:pt idx="5175">
                  <c:v>44625.00277777778</c:v>
                </c:pt>
                <c:pt idx="5176">
                  <c:v>44625.00277777778</c:v>
                </c:pt>
                <c:pt idx="5177">
                  <c:v>44625.00277777778</c:v>
                </c:pt>
                <c:pt idx="5178">
                  <c:v>44625.00277777778</c:v>
                </c:pt>
                <c:pt idx="5179">
                  <c:v>44625.00277777778</c:v>
                </c:pt>
                <c:pt idx="5180">
                  <c:v>44625.107638888891</c:v>
                </c:pt>
                <c:pt idx="5181">
                  <c:v>44625.957638888889</c:v>
                </c:pt>
                <c:pt idx="5182">
                  <c:v>44625.957638888889</c:v>
                </c:pt>
                <c:pt idx="5183">
                  <c:v>44625.957638888889</c:v>
                </c:pt>
                <c:pt idx="5184">
                  <c:v>44638.936111111114</c:v>
                </c:pt>
                <c:pt idx="5185">
                  <c:v>44638.936111111114</c:v>
                </c:pt>
                <c:pt idx="5186">
                  <c:v>44638.936111111114</c:v>
                </c:pt>
                <c:pt idx="5187">
                  <c:v>44638.936111111114</c:v>
                </c:pt>
                <c:pt idx="5188">
                  <c:v>44638.963194444441</c:v>
                </c:pt>
                <c:pt idx="5189">
                  <c:v>44645.852083333331</c:v>
                </c:pt>
                <c:pt idx="5190">
                  <c:v>44645.857638888891</c:v>
                </c:pt>
                <c:pt idx="5191">
                  <c:v>44652.757638888892</c:v>
                </c:pt>
                <c:pt idx="5192">
                  <c:v>44653.572916666664</c:v>
                </c:pt>
                <c:pt idx="5193">
                  <c:v>44659.942361111112</c:v>
                </c:pt>
                <c:pt idx="5194">
                  <c:v>44659.949305555558</c:v>
                </c:pt>
                <c:pt idx="5195">
                  <c:v>44662.810416666667</c:v>
                </c:pt>
                <c:pt idx="5196">
                  <c:v>44666.978472222225</c:v>
                </c:pt>
                <c:pt idx="5197">
                  <c:v>44667.929166666669</c:v>
                </c:pt>
                <c:pt idx="5198">
                  <c:v>44667.929166666669</c:v>
                </c:pt>
                <c:pt idx="5199">
                  <c:v>44680.720138888886</c:v>
                </c:pt>
                <c:pt idx="5200">
                  <c:v>44680.731944444444</c:v>
                </c:pt>
                <c:pt idx="5201">
                  <c:v>44680.740277777775</c:v>
                </c:pt>
                <c:pt idx="5202">
                  <c:v>44680.743055555555</c:v>
                </c:pt>
                <c:pt idx="5203">
                  <c:v>44688.947916666664</c:v>
                </c:pt>
                <c:pt idx="5204">
                  <c:v>44688.947916666664</c:v>
                </c:pt>
                <c:pt idx="5205">
                  <c:v>44702.929861111108</c:v>
                </c:pt>
                <c:pt idx="5206">
                  <c:v>44702.929861111108</c:v>
                </c:pt>
                <c:pt idx="5207">
                  <c:v>44708.59375</c:v>
                </c:pt>
                <c:pt idx="5208">
                  <c:v>44708.594444444447</c:v>
                </c:pt>
                <c:pt idx="5209">
                  <c:v>44710.833333333336</c:v>
                </c:pt>
                <c:pt idx="5210">
                  <c:v>44710.833333333336</c:v>
                </c:pt>
                <c:pt idx="5211">
                  <c:v>44710.883333333331</c:v>
                </c:pt>
                <c:pt idx="5212">
                  <c:v>44716.5625</c:v>
                </c:pt>
                <c:pt idx="5213">
                  <c:v>44716.597222222219</c:v>
                </c:pt>
                <c:pt idx="5214">
                  <c:v>44716.597222222219</c:v>
                </c:pt>
                <c:pt idx="5215">
                  <c:v>44716.597222222219</c:v>
                </c:pt>
                <c:pt idx="5216">
                  <c:v>44716.597222222219</c:v>
                </c:pt>
                <c:pt idx="5217">
                  <c:v>44716.643055555556</c:v>
                </c:pt>
                <c:pt idx="5218">
                  <c:v>44716.70416666667</c:v>
                </c:pt>
                <c:pt idx="5219">
                  <c:v>44716.71597222222</c:v>
                </c:pt>
                <c:pt idx="5220">
                  <c:v>44723.002083333333</c:v>
                </c:pt>
                <c:pt idx="5221">
                  <c:v>44723.00277777778</c:v>
                </c:pt>
                <c:pt idx="5222">
                  <c:v>44723.080555555556</c:v>
                </c:pt>
                <c:pt idx="5223">
                  <c:v>44730.871527777781</c:v>
                </c:pt>
                <c:pt idx="5224">
                  <c:v>44730.871527777781</c:v>
                </c:pt>
                <c:pt idx="5225">
                  <c:v>44731.131249999999</c:v>
                </c:pt>
                <c:pt idx="5226">
                  <c:v>44736.958333333336</c:v>
                </c:pt>
                <c:pt idx="5227">
                  <c:v>44736.958333333336</c:v>
                </c:pt>
                <c:pt idx="5228">
                  <c:v>44744.979166666664</c:v>
                </c:pt>
                <c:pt idx="5229">
                  <c:v>44744.979166666664</c:v>
                </c:pt>
                <c:pt idx="5230">
                  <c:v>44744.979166666664</c:v>
                </c:pt>
                <c:pt idx="5231">
                  <c:v>44744.979166666664</c:v>
                </c:pt>
                <c:pt idx="5232">
                  <c:v>44744.979166666664</c:v>
                </c:pt>
                <c:pt idx="5233">
                  <c:v>44744.979166666664</c:v>
                </c:pt>
                <c:pt idx="5234">
                  <c:v>44750.960416666669</c:v>
                </c:pt>
                <c:pt idx="5235">
                  <c:v>44752.572222222225</c:v>
                </c:pt>
                <c:pt idx="5236">
                  <c:v>44752.573611111111</c:v>
                </c:pt>
                <c:pt idx="5237">
                  <c:v>44813.879861111112</c:v>
                </c:pt>
                <c:pt idx="5238">
                  <c:v>44834.898611111108</c:v>
                </c:pt>
                <c:pt idx="5239">
                  <c:v>44856.439583333333</c:v>
                </c:pt>
                <c:pt idx="5240">
                  <c:v>44856.578472222223</c:v>
                </c:pt>
                <c:pt idx="5241">
                  <c:v>44890.954861111109</c:v>
                </c:pt>
                <c:pt idx="5242">
                  <c:v>44905.043055555558</c:v>
                </c:pt>
                <c:pt idx="5243">
                  <c:v>44905.083333333336</c:v>
                </c:pt>
                <c:pt idx="5244">
                  <c:v>44905.091666666667</c:v>
                </c:pt>
                <c:pt idx="5245">
                  <c:v>44905.09652777778</c:v>
                </c:pt>
                <c:pt idx="5246">
                  <c:v>44905.10833333333</c:v>
                </c:pt>
                <c:pt idx="5247">
                  <c:v>44905.10833333333</c:v>
                </c:pt>
                <c:pt idx="5248">
                  <c:v>44905.136805555558</c:v>
                </c:pt>
                <c:pt idx="5249">
                  <c:v>44905.147916666669</c:v>
                </c:pt>
                <c:pt idx="5250">
                  <c:v>44905.147916666669</c:v>
                </c:pt>
                <c:pt idx="5251">
                  <c:v>44905.159722222219</c:v>
                </c:pt>
                <c:pt idx="5252">
                  <c:v>44912</c:v>
                </c:pt>
                <c:pt idx="5253">
                  <c:v>44912.003472222219</c:v>
                </c:pt>
                <c:pt idx="5254">
                  <c:v>44912.003472222219</c:v>
                </c:pt>
                <c:pt idx="5255">
                  <c:v>44912.142361111109</c:v>
                </c:pt>
                <c:pt idx="5256">
                  <c:v>44912.142361111109</c:v>
                </c:pt>
                <c:pt idx="5257">
                  <c:v>44912.791666666664</c:v>
                </c:pt>
                <c:pt idx="5258">
                  <c:v>44933.743055555555</c:v>
                </c:pt>
                <c:pt idx="5259">
                  <c:v>44933.743055555555</c:v>
                </c:pt>
                <c:pt idx="5260">
                  <c:v>44933.743055555555</c:v>
                </c:pt>
                <c:pt idx="5261">
                  <c:v>44933.774305555555</c:v>
                </c:pt>
                <c:pt idx="5262">
                  <c:v>44934.09375</c:v>
                </c:pt>
                <c:pt idx="5263">
                  <c:v>44934.09375</c:v>
                </c:pt>
                <c:pt idx="5264">
                  <c:v>44934.09375</c:v>
                </c:pt>
                <c:pt idx="5265">
                  <c:v>44934.09375</c:v>
                </c:pt>
                <c:pt idx="5266">
                  <c:v>44934.131944444445</c:v>
                </c:pt>
                <c:pt idx="5267">
                  <c:v>44934.131944444445</c:v>
                </c:pt>
                <c:pt idx="5268">
                  <c:v>44934.131944444445</c:v>
                </c:pt>
                <c:pt idx="5269">
                  <c:v>44934.813194444447</c:v>
                </c:pt>
                <c:pt idx="5270">
                  <c:v>44940.020138888889</c:v>
                </c:pt>
                <c:pt idx="5271">
                  <c:v>44940.020138888889</c:v>
                </c:pt>
                <c:pt idx="5272">
                  <c:v>44942.804166666669</c:v>
                </c:pt>
                <c:pt idx="5273">
                  <c:v>44946.999305555553</c:v>
                </c:pt>
                <c:pt idx="5274">
                  <c:v>44946.999305555553</c:v>
                </c:pt>
                <c:pt idx="5275">
                  <c:v>44946.999305555553</c:v>
                </c:pt>
                <c:pt idx="5276">
                  <c:v>44946.999305555553</c:v>
                </c:pt>
                <c:pt idx="5277">
                  <c:v>44946.999305555553</c:v>
                </c:pt>
                <c:pt idx="5278">
                  <c:v>44946.999305555553</c:v>
                </c:pt>
                <c:pt idx="5279">
                  <c:v>44946.999305555553</c:v>
                </c:pt>
                <c:pt idx="5280">
                  <c:v>44946.999305555553</c:v>
                </c:pt>
                <c:pt idx="5281">
                  <c:v>44946.999305555553</c:v>
                </c:pt>
                <c:pt idx="5282">
                  <c:v>44947.040277777778</c:v>
                </c:pt>
                <c:pt idx="5283">
                  <c:v>44947.070833333331</c:v>
                </c:pt>
                <c:pt idx="5284">
                  <c:v>44947.086111111108</c:v>
                </c:pt>
                <c:pt idx="5285">
                  <c:v>44947.106249999997</c:v>
                </c:pt>
                <c:pt idx="5286">
                  <c:v>44947.106249999997</c:v>
                </c:pt>
                <c:pt idx="5287">
                  <c:v>44954.087500000001</c:v>
                </c:pt>
                <c:pt idx="5288">
                  <c:v>44955</c:v>
                </c:pt>
                <c:pt idx="5289">
                  <c:v>44955</c:v>
                </c:pt>
                <c:pt idx="5290">
                  <c:v>44955</c:v>
                </c:pt>
                <c:pt idx="5291">
                  <c:v>44961.986805555556</c:v>
                </c:pt>
                <c:pt idx="5292">
                  <c:v>44962.002083333333</c:v>
                </c:pt>
                <c:pt idx="5293">
                  <c:v>44967.999305555553</c:v>
                </c:pt>
                <c:pt idx="5294">
                  <c:v>44967.999305555553</c:v>
                </c:pt>
                <c:pt idx="5295">
                  <c:v>44967.999305555553</c:v>
                </c:pt>
                <c:pt idx="5296">
                  <c:v>44967.999305555553</c:v>
                </c:pt>
                <c:pt idx="5297">
                  <c:v>44967.999305555553</c:v>
                </c:pt>
                <c:pt idx="5298">
                  <c:v>44967.999305555553</c:v>
                </c:pt>
                <c:pt idx="5299">
                  <c:v>44967.999305555553</c:v>
                </c:pt>
                <c:pt idx="5300">
                  <c:v>44967.999305555553</c:v>
                </c:pt>
                <c:pt idx="5301">
                  <c:v>44967.999305555553</c:v>
                </c:pt>
                <c:pt idx="5302">
                  <c:v>44967.999305555553</c:v>
                </c:pt>
                <c:pt idx="5303">
                  <c:v>44967.999305555553</c:v>
                </c:pt>
                <c:pt idx="5304">
                  <c:v>44967.999305555553</c:v>
                </c:pt>
                <c:pt idx="5305">
                  <c:v>44967.999305555553</c:v>
                </c:pt>
                <c:pt idx="5306">
                  <c:v>44967.999305555553</c:v>
                </c:pt>
                <c:pt idx="5307">
                  <c:v>44967.999305555553</c:v>
                </c:pt>
                <c:pt idx="5308">
                  <c:v>44967.999305555553</c:v>
                </c:pt>
                <c:pt idx="5309">
                  <c:v>44967.999305555553</c:v>
                </c:pt>
                <c:pt idx="5310">
                  <c:v>44967.999305555553</c:v>
                </c:pt>
                <c:pt idx="5311">
                  <c:v>44967.999305555553</c:v>
                </c:pt>
                <c:pt idx="5312">
                  <c:v>44967.999305555553</c:v>
                </c:pt>
                <c:pt idx="5313">
                  <c:v>44967.999305555553</c:v>
                </c:pt>
                <c:pt idx="5314">
                  <c:v>44967.999305555553</c:v>
                </c:pt>
                <c:pt idx="5315">
                  <c:v>44967.999305555553</c:v>
                </c:pt>
                <c:pt idx="5316">
                  <c:v>44967.999305555553</c:v>
                </c:pt>
                <c:pt idx="5317">
                  <c:v>44967.999305555553</c:v>
                </c:pt>
                <c:pt idx="5318">
                  <c:v>44968</c:v>
                </c:pt>
                <c:pt idx="5319">
                  <c:v>44968</c:v>
                </c:pt>
                <c:pt idx="5320">
                  <c:v>44968</c:v>
                </c:pt>
                <c:pt idx="5321">
                  <c:v>44968</c:v>
                </c:pt>
                <c:pt idx="5322">
                  <c:v>44968</c:v>
                </c:pt>
                <c:pt idx="5323">
                  <c:v>44968.020833333336</c:v>
                </c:pt>
                <c:pt idx="5324">
                  <c:v>44968.020833333336</c:v>
                </c:pt>
                <c:pt idx="5325">
                  <c:v>44968.083333333336</c:v>
                </c:pt>
                <c:pt idx="5326">
                  <c:v>44968.083333333336</c:v>
                </c:pt>
                <c:pt idx="5327">
                  <c:v>44970.784722222219</c:v>
                </c:pt>
                <c:pt idx="5328">
                  <c:v>44974.995138888888</c:v>
                </c:pt>
                <c:pt idx="5329">
                  <c:v>44974.995138888888</c:v>
                </c:pt>
                <c:pt idx="5330">
                  <c:v>44975.059027777781</c:v>
                </c:pt>
                <c:pt idx="5331">
                  <c:v>44975.090277777781</c:v>
                </c:pt>
                <c:pt idx="5332">
                  <c:v>44975.793749999997</c:v>
                </c:pt>
                <c:pt idx="5333">
                  <c:v>44976.791666666664</c:v>
                </c:pt>
                <c:pt idx="5334">
                  <c:v>44976.791666666664</c:v>
                </c:pt>
                <c:pt idx="5335">
                  <c:v>44979.98541666667</c:v>
                </c:pt>
                <c:pt idx="5336">
                  <c:v>44980.989583333336</c:v>
                </c:pt>
                <c:pt idx="5337">
                  <c:v>44981.112500000003</c:v>
                </c:pt>
                <c:pt idx="5338">
                  <c:v>44981.945138888892</c:v>
                </c:pt>
                <c:pt idx="5339">
                  <c:v>44981.999305555553</c:v>
                </c:pt>
                <c:pt idx="5340">
                  <c:v>44981.999305555553</c:v>
                </c:pt>
                <c:pt idx="5341">
                  <c:v>44981.999305555553</c:v>
                </c:pt>
                <c:pt idx="5342">
                  <c:v>44981.999305555553</c:v>
                </c:pt>
                <c:pt idx="5343">
                  <c:v>44981.999305555553</c:v>
                </c:pt>
                <c:pt idx="5344">
                  <c:v>44981.999305555553</c:v>
                </c:pt>
                <c:pt idx="5345">
                  <c:v>44981.999305555553</c:v>
                </c:pt>
                <c:pt idx="5346">
                  <c:v>44981.999305555553</c:v>
                </c:pt>
                <c:pt idx="5347">
                  <c:v>44981.999305555553</c:v>
                </c:pt>
                <c:pt idx="5348">
                  <c:v>44984.779166666667</c:v>
                </c:pt>
                <c:pt idx="5349">
                  <c:v>45006.979166666664</c:v>
                </c:pt>
                <c:pt idx="5350">
                  <c:v>45015.999305555553</c:v>
                </c:pt>
                <c:pt idx="5351">
                  <c:v>45017.482638888891</c:v>
                </c:pt>
                <c:pt idx="5352">
                  <c:v>45017.571527777778</c:v>
                </c:pt>
                <c:pt idx="5353">
                  <c:v>45017.673611111109</c:v>
                </c:pt>
                <c:pt idx="5354">
                  <c:v>45017.675000000003</c:v>
                </c:pt>
                <c:pt idx="5355">
                  <c:v>45017.729166666664</c:v>
                </c:pt>
                <c:pt idx="5356">
                  <c:v>45017.791666666664</c:v>
                </c:pt>
                <c:pt idx="5357">
                  <c:v>45017.851388888892</c:v>
                </c:pt>
                <c:pt idx="5358">
                  <c:v>45017.859722222223</c:v>
                </c:pt>
                <c:pt idx="5359">
                  <c:v>45023.930555555555</c:v>
                </c:pt>
                <c:pt idx="5360">
                  <c:v>45023.943055555559</c:v>
                </c:pt>
                <c:pt idx="5361">
                  <c:v>45023.947916666664</c:v>
                </c:pt>
                <c:pt idx="5362">
                  <c:v>45024.072222222225</c:v>
                </c:pt>
                <c:pt idx="5363">
                  <c:v>45024.072222222225</c:v>
                </c:pt>
                <c:pt idx="5364">
                  <c:v>45024.072222222225</c:v>
                </c:pt>
                <c:pt idx="5365">
                  <c:v>45024.806944444441</c:v>
                </c:pt>
                <c:pt idx="5366">
                  <c:v>45030.520138888889</c:v>
                </c:pt>
                <c:pt idx="5367">
                  <c:v>45030.521527777775</c:v>
                </c:pt>
                <c:pt idx="5368">
                  <c:v>45030.522916666669</c:v>
                </c:pt>
                <c:pt idx="5369">
                  <c:v>45030.945138888892</c:v>
                </c:pt>
                <c:pt idx="5370">
                  <c:v>45030.945833333331</c:v>
                </c:pt>
                <c:pt idx="5371">
                  <c:v>45030.946527777778</c:v>
                </c:pt>
                <c:pt idx="5372">
                  <c:v>45030.947222222225</c:v>
                </c:pt>
                <c:pt idx="5373">
                  <c:v>45031.745138888888</c:v>
                </c:pt>
                <c:pt idx="5374">
                  <c:v>45032.918055555558</c:v>
                </c:pt>
                <c:pt idx="5375">
                  <c:v>45037.976388888892</c:v>
                </c:pt>
                <c:pt idx="5376">
                  <c:v>45044.521527777775</c:v>
                </c:pt>
                <c:pt idx="5377">
                  <c:v>45044.977777777778</c:v>
                </c:pt>
                <c:pt idx="5378">
                  <c:v>45052.931944444441</c:v>
                </c:pt>
                <c:pt idx="5379">
                  <c:v>45053.701388888891</c:v>
                </c:pt>
                <c:pt idx="5380">
                  <c:v>45053.701388888891</c:v>
                </c:pt>
                <c:pt idx="5381">
                  <c:v>45053.701388888891</c:v>
                </c:pt>
                <c:pt idx="5382">
                  <c:v>45067.781944444447</c:v>
                </c:pt>
                <c:pt idx="5383">
                  <c:v>45067.784722222219</c:v>
                </c:pt>
                <c:pt idx="5384">
                  <c:v>45067.790277777778</c:v>
                </c:pt>
                <c:pt idx="5385">
                  <c:v>45067.792361111111</c:v>
                </c:pt>
                <c:pt idx="5386">
                  <c:v>45067.793749999997</c:v>
                </c:pt>
                <c:pt idx="5387">
                  <c:v>45067.8</c:v>
                </c:pt>
                <c:pt idx="5388">
                  <c:v>45067.802777777775</c:v>
                </c:pt>
                <c:pt idx="5389">
                  <c:v>45067.811805555553</c:v>
                </c:pt>
                <c:pt idx="5390">
                  <c:v>45072.886805555558</c:v>
                </c:pt>
                <c:pt idx="5391">
                  <c:v>45072.892361111109</c:v>
                </c:pt>
                <c:pt idx="5392">
                  <c:v>45072.899305555555</c:v>
                </c:pt>
                <c:pt idx="5393">
                  <c:v>45078.033333333333</c:v>
                </c:pt>
                <c:pt idx="5394">
                  <c:v>45078.034722222219</c:v>
                </c:pt>
                <c:pt idx="5395">
                  <c:v>45078.070833333331</c:v>
                </c:pt>
                <c:pt idx="5396">
                  <c:v>45078.084027777775</c:v>
                </c:pt>
                <c:pt idx="5397">
                  <c:v>45079.870833333334</c:v>
                </c:pt>
                <c:pt idx="5398">
                  <c:v>45079.87222222222</c:v>
                </c:pt>
                <c:pt idx="5399">
                  <c:v>45079.873611111114</c:v>
                </c:pt>
                <c:pt idx="5400">
                  <c:v>45079.875</c:v>
                </c:pt>
                <c:pt idx="5401">
                  <c:v>45079.875694444447</c:v>
                </c:pt>
                <c:pt idx="5402">
                  <c:v>45079.87777777778</c:v>
                </c:pt>
                <c:pt idx="5403">
                  <c:v>45079.885416666664</c:v>
                </c:pt>
                <c:pt idx="5404">
                  <c:v>45085.111111111109</c:v>
                </c:pt>
                <c:pt idx="5405">
                  <c:v>45087.084722222222</c:v>
                </c:pt>
                <c:pt idx="5406">
                  <c:v>45088</c:v>
                </c:pt>
                <c:pt idx="5407">
                  <c:v>45088</c:v>
                </c:pt>
                <c:pt idx="5408">
                  <c:v>45088</c:v>
                </c:pt>
                <c:pt idx="5409">
                  <c:v>45088</c:v>
                </c:pt>
                <c:pt idx="5410">
                  <c:v>45088</c:v>
                </c:pt>
                <c:pt idx="5411">
                  <c:v>45088</c:v>
                </c:pt>
                <c:pt idx="5412">
                  <c:v>45088</c:v>
                </c:pt>
                <c:pt idx="5413">
                  <c:v>45088</c:v>
                </c:pt>
                <c:pt idx="5414">
                  <c:v>45088</c:v>
                </c:pt>
                <c:pt idx="5415">
                  <c:v>45088</c:v>
                </c:pt>
                <c:pt idx="5416">
                  <c:v>45093.791666666664</c:v>
                </c:pt>
                <c:pt idx="5417">
                  <c:v>45093.791666666664</c:v>
                </c:pt>
                <c:pt idx="5418">
                  <c:v>45094.040277777778</c:v>
                </c:pt>
                <c:pt idx="5419">
                  <c:v>45094.040277777778</c:v>
                </c:pt>
                <c:pt idx="5420">
                  <c:v>45094.061111111114</c:v>
                </c:pt>
                <c:pt idx="5421">
                  <c:v>45094.080555555556</c:v>
                </c:pt>
                <c:pt idx="5422">
                  <c:v>45094.082638888889</c:v>
                </c:pt>
                <c:pt idx="5423">
                  <c:v>45094.930555555555</c:v>
                </c:pt>
                <c:pt idx="5424">
                  <c:v>45094.943749999999</c:v>
                </c:pt>
                <c:pt idx="5425">
                  <c:v>45094.943749999999</c:v>
                </c:pt>
                <c:pt idx="5426">
                  <c:v>45094.943749999999</c:v>
                </c:pt>
                <c:pt idx="5427">
                  <c:v>45094.943749999999</c:v>
                </c:pt>
                <c:pt idx="5428">
                  <c:v>45094.943749999999</c:v>
                </c:pt>
                <c:pt idx="5429">
                  <c:v>45100.958333333336</c:v>
                </c:pt>
                <c:pt idx="5430">
                  <c:v>45100.958333333336</c:v>
                </c:pt>
                <c:pt idx="5431">
                  <c:v>45101.043749999997</c:v>
                </c:pt>
                <c:pt idx="5432">
                  <c:v>45101.051388888889</c:v>
                </c:pt>
                <c:pt idx="5433">
                  <c:v>45101.077777777777</c:v>
                </c:pt>
                <c:pt idx="5434">
                  <c:v>45101.07916666667</c:v>
                </c:pt>
                <c:pt idx="5435">
                  <c:v>45107.995833333334</c:v>
                </c:pt>
                <c:pt idx="5436">
                  <c:v>45115.824305555558</c:v>
                </c:pt>
                <c:pt idx="5437">
                  <c:v>45115.958333333336</c:v>
                </c:pt>
                <c:pt idx="5438">
                  <c:v>45116.012499999997</c:v>
                </c:pt>
                <c:pt idx="5439">
                  <c:v>45120.010416666664</c:v>
                </c:pt>
                <c:pt idx="5440">
                  <c:v>45123.708333333336</c:v>
                </c:pt>
                <c:pt idx="5441">
                  <c:v>45123.708333333336</c:v>
                </c:pt>
                <c:pt idx="5442">
                  <c:v>45124.958333333336</c:v>
                </c:pt>
                <c:pt idx="5443">
                  <c:v>45124.994444444441</c:v>
                </c:pt>
                <c:pt idx="5444">
                  <c:v>45128.806250000001</c:v>
                </c:pt>
                <c:pt idx="5445">
                  <c:v>45128.807638888888</c:v>
                </c:pt>
                <c:pt idx="5446">
                  <c:v>45128.809027777781</c:v>
                </c:pt>
                <c:pt idx="5447">
                  <c:v>45129.064583333333</c:v>
                </c:pt>
                <c:pt idx="5448">
                  <c:v>45129.068749999999</c:v>
                </c:pt>
                <c:pt idx="5449">
                  <c:v>45129.074999999997</c:v>
                </c:pt>
                <c:pt idx="5450">
                  <c:v>45129.07916666667</c:v>
                </c:pt>
                <c:pt idx="5451">
                  <c:v>45129.090277777781</c:v>
                </c:pt>
                <c:pt idx="5452">
                  <c:v>45129.097222222219</c:v>
                </c:pt>
                <c:pt idx="5453">
                  <c:v>45129.102777777778</c:v>
                </c:pt>
                <c:pt idx="5454">
                  <c:v>45129.109722222223</c:v>
                </c:pt>
                <c:pt idx="5455">
                  <c:v>45129.919444444444</c:v>
                </c:pt>
                <c:pt idx="5456">
                  <c:v>45130.056250000001</c:v>
                </c:pt>
                <c:pt idx="5457">
                  <c:v>45130.069444444445</c:v>
                </c:pt>
                <c:pt idx="5458">
                  <c:v>45133.11041666667</c:v>
                </c:pt>
                <c:pt idx="5459">
                  <c:v>45137.069444444445</c:v>
                </c:pt>
                <c:pt idx="5460">
                  <c:v>45137.6875</c:v>
                </c:pt>
                <c:pt idx="5461">
                  <c:v>45138.958333333336</c:v>
                </c:pt>
                <c:pt idx="5462">
                  <c:v>45138.958333333336</c:v>
                </c:pt>
                <c:pt idx="5463">
                  <c:v>45138.958333333336</c:v>
                </c:pt>
                <c:pt idx="5464">
                  <c:v>45138.973611111112</c:v>
                </c:pt>
                <c:pt idx="5465">
                  <c:v>45138.982638888891</c:v>
                </c:pt>
                <c:pt idx="5466">
                  <c:v>45142.877083333333</c:v>
                </c:pt>
                <c:pt idx="5467">
                  <c:v>45142.877083333333</c:v>
                </c:pt>
                <c:pt idx="5468">
                  <c:v>45142.890277777777</c:v>
                </c:pt>
                <c:pt idx="5469">
                  <c:v>45142.958333333336</c:v>
                </c:pt>
                <c:pt idx="5470">
                  <c:v>45142.958333333336</c:v>
                </c:pt>
                <c:pt idx="5471">
                  <c:v>45142.958333333336</c:v>
                </c:pt>
                <c:pt idx="5472">
                  <c:v>45142.958333333336</c:v>
                </c:pt>
                <c:pt idx="5473">
                  <c:v>45143.895833333336</c:v>
                </c:pt>
                <c:pt idx="5474">
                  <c:v>45191.815972222219</c:v>
                </c:pt>
                <c:pt idx="5475">
                  <c:v>45198.984722222223</c:v>
                </c:pt>
                <c:pt idx="5476">
                  <c:v>45199.958333333336</c:v>
                </c:pt>
                <c:pt idx="5477">
                  <c:v>45206.958333333336</c:v>
                </c:pt>
                <c:pt idx="5478">
                  <c:v>45207.744444444441</c:v>
                </c:pt>
                <c:pt idx="5479">
                  <c:v>45207.744444444441</c:v>
                </c:pt>
                <c:pt idx="5480">
                  <c:v>45209.958333333336</c:v>
                </c:pt>
                <c:pt idx="5481">
                  <c:v>45212.072916666664</c:v>
                </c:pt>
                <c:pt idx="5482">
                  <c:v>45212.089583333334</c:v>
                </c:pt>
                <c:pt idx="5483">
                  <c:v>45212.1</c:v>
                </c:pt>
                <c:pt idx="5484">
                  <c:v>45212.604166666664</c:v>
                </c:pt>
                <c:pt idx="5485">
                  <c:v>45214.958333333336</c:v>
                </c:pt>
                <c:pt idx="5486">
                  <c:v>45219.730555555558</c:v>
                </c:pt>
                <c:pt idx="5487">
                  <c:v>45219.958333333336</c:v>
                </c:pt>
                <c:pt idx="5488">
                  <c:v>45220.915972222225</c:v>
                </c:pt>
                <c:pt idx="5489">
                  <c:v>45227.416666666664</c:v>
                </c:pt>
                <c:pt idx="5490">
                  <c:v>45227.416666666664</c:v>
                </c:pt>
                <c:pt idx="5491">
                  <c:v>45227.470138888886</c:v>
                </c:pt>
                <c:pt idx="5492">
                  <c:v>45227.546527777777</c:v>
                </c:pt>
                <c:pt idx="5493">
                  <c:v>45227.827777777777</c:v>
                </c:pt>
                <c:pt idx="5494">
                  <c:v>45227.82916666667</c:v>
                </c:pt>
                <c:pt idx="5495">
                  <c:v>45227.829861111109</c:v>
                </c:pt>
                <c:pt idx="5496">
                  <c:v>45227.831250000003</c:v>
                </c:pt>
                <c:pt idx="5497">
                  <c:v>45227.831944444442</c:v>
                </c:pt>
                <c:pt idx="5498">
                  <c:v>45227.833333333336</c:v>
                </c:pt>
                <c:pt idx="5499">
                  <c:v>45233.559027777781</c:v>
                </c:pt>
                <c:pt idx="5500">
                  <c:v>45233.852777777778</c:v>
                </c:pt>
                <c:pt idx="5501">
                  <c:v>45233.854166666664</c:v>
                </c:pt>
                <c:pt idx="5502">
                  <c:v>45233.862500000003</c:v>
                </c:pt>
                <c:pt idx="5503">
                  <c:v>45234.037499999999</c:v>
                </c:pt>
                <c:pt idx="5504">
                  <c:v>45234.04583333333</c:v>
                </c:pt>
                <c:pt idx="5505">
                  <c:v>45234.046527777777</c:v>
                </c:pt>
                <c:pt idx="5506">
                  <c:v>45234.051388888889</c:v>
                </c:pt>
                <c:pt idx="5507">
                  <c:v>45234.058333333334</c:v>
                </c:pt>
                <c:pt idx="5508">
                  <c:v>45234.069444444445</c:v>
                </c:pt>
                <c:pt idx="5509">
                  <c:v>45234.182638888888</c:v>
                </c:pt>
                <c:pt idx="5510">
                  <c:v>45234.958333333336</c:v>
                </c:pt>
                <c:pt idx="5511">
                  <c:v>45235.965277777781</c:v>
                </c:pt>
                <c:pt idx="5512">
                  <c:v>45235.965277777781</c:v>
                </c:pt>
                <c:pt idx="5513">
                  <c:v>45236.819444444445</c:v>
                </c:pt>
                <c:pt idx="5514">
                  <c:v>45236.819444444445</c:v>
                </c:pt>
                <c:pt idx="5515">
                  <c:v>45236.819444444445</c:v>
                </c:pt>
                <c:pt idx="5516">
                  <c:v>45236.822916666664</c:v>
                </c:pt>
                <c:pt idx="5517">
                  <c:v>45236.979166666664</c:v>
                </c:pt>
                <c:pt idx="5518">
                  <c:v>45236.984027777777</c:v>
                </c:pt>
                <c:pt idx="5519">
                  <c:v>45236.993055555555</c:v>
                </c:pt>
                <c:pt idx="5520">
                  <c:v>45237.021527777775</c:v>
                </c:pt>
                <c:pt idx="5521">
                  <c:v>45237.040277777778</c:v>
                </c:pt>
                <c:pt idx="5522">
                  <c:v>45240.917361111111</c:v>
                </c:pt>
                <c:pt idx="5523">
                  <c:v>45240.972916666666</c:v>
                </c:pt>
                <c:pt idx="5524">
                  <c:v>45240.974305555559</c:v>
                </c:pt>
                <c:pt idx="5525">
                  <c:v>45240.977083333331</c:v>
                </c:pt>
                <c:pt idx="5526">
                  <c:v>45241.044444444444</c:v>
                </c:pt>
                <c:pt idx="5527">
                  <c:v>45241.958333333336</c:v>
                </c:pt>
                <c:pt idx="5528">
                  <c:v>45241.96875</c:v>
                </c:pt>
                <c:pt idx="5529">
                  <c:v>45242.3</c:v>
                </c:pt>
                <c:pt idx="5530">
                  <c:v>45247.873611111114</c:v>
                </c:pt>
                <c:pt idx="5531">
                  <c:v>45247.959722222222</c:v>
                </c:pt>
                <c:pt idx="5532">
                  <c:v>45248.977083333331</c:v>
                </c:pt>
                <c:pt idx="5533">
                  <c:v>45249.875</c:v>
                </c:pt>
                <c:pt idx="5534">
                  <c:v>45254.989583333336</c:v>
                </c:pt>
                <c:pt idx="5535">
                  <c:v>45254.989583333336</c:v>
                </c:pt>
                <c:pt idx="5536">
                  <c:v>45255.067361111112</c:v>
                </c:pt>
                <c:pt idx="5537">
                  <c:v>45255.077777777777</c:v>
                </c:pt>
                <c:pt idx="5538">
                  <c:v>45255.088888888888</c:v>
                </c:pt>
                <c:pt idx="5539">
                  <c:v>45261.958333333336</c:v>
                </c:pt>
                <c:pt idx="5540">
                  <c:v>45261.958333333336</c:v>
                </c:pt>
                <c:pt idx="5541">
                  <c:v>45261.958333333336</c:v>
                </c:pt>
                <c:pt idx="5542">
                  <c:v>45262.041666666664</c:v>
                </c:pt>
                <c:pt idx="5543">
                  <c:v>45262.041666666664</c:v>
                </c:pt>
                <c:pt idx="5544">
                  <c:v>45262.050694444442</c:v>
                </c:pt>
                <c:pt idx="5545">
                  <c:v>45262.054166666669</c:v>
                </c:pt>
                <c:pt idx="5546">
                  <c:v>45262.064583333333</c:v>
                </c:pt>
                <c:pt idx="5547">
                  <c:v>45262.06527777778</c:v>
                </c:pt>
                <c:pt idx="5548">
                  <c:v>45262.083333333336</c:v>
                </c:pt>
                <c:pt idx="5549">
                  <c:v>45262.083333333336</c:v>
                </c:pt>
                <c:pt idx="5550">
                  <c:v>45262.083333333336</c:v>
                </c:pt>
                <c:pt idx="5551">
                  <c:v>45262.083333333336</c:v>
                </c:pt>
                <c:pt idx="5552">
                  <c:v>45262.125</c:v>
                </c:pt>
                <c:pt idx="5553">
                  <c:v>45262.125</c:v>
                </c:pt>
                <c:pt idx="5554">
                  <c:v>45262.125</c:v>
                </c:pt>
                <c:pt idx="5555">
                  <c:v>45262.128472222219</c:v>
                </c:pt>
                <c:pt idx="5556">
                  <c:v>45262.145833333336</c:v>
                </c:pt>
                <c:pt idx="5557">
                  <c:v>45268.568749999999</c:v>
                </c:pt>
                <c:pt idx="5558">
                  <c:v>45268.972222222219</c:v>
                </c:pt>
                <c:pt idx="5559">
                  <c:v>45268.977777777778</c:v>
                </c:pt>
                <c:pt idx="5560">
                  <c:v>45269.065972222219</c:v>
                </c:pt>
                <c:pt idx="5561">
                  <c:v>45277.84097222222</c:v>
                </c:pt>
                <c:pt idx="5562">
                  <c:v>45282.763888888891</c:v>
                </c:pt>
                <c:pt idx="5563">
                  <c:v>45282.763888888891</c:v>
                </c:pt>
                <c:pt idx="5564">
                  <c:v>45282.84375</c:v>
                </c:pt>
                <c:pt idx="5565">
                  <c:v>45283.96875</c:v>
                </c:pt>
                <c:pt idx="5566">
                  <c:v>45283.96875</c:v>
                </c:pt>
                <c:pt idx="5567">
                  <c:v>45283.96875</c:v>
                </c:pt>
                <c:pt idx="5568">
                  <c:v>45283.96875</c:v>
                </c:pt>
                <c:pt idx="5569">
                  <c:v>45284.958333333336</c:v>
                </c:pt>
                <c:pt idx="5570">
                  <c:v>45290.999305555553</c:v>
                </c:pt>
                <c:pt idx="5571">
                  <c:v>45290.999305555553</c:v>
                </c:pt>
                <c:pt idx="5572">
                  <c:v>45290.999305555553</c:v>
                </c:pt>
                <c:pt idx="5573">
                  <c:v>45290.999305555553</c:v>
                </c:pt>
                <c:pt idx="5574">
                  <c:v>45290.999305555553</c:v>
                </c:pt>
                <c:pt idx="5575">
                  <c:v>45290.999305555553</c:v>
                </c:pt>
                <c:pt idx="5576">
                  <c:v>45290.999305555553</c:v>
                </c:pt>
                <c:pt idx="5577">
                  <c:v>45291.129861111112</c:v>
                </c:pt>
                <c:pt idx="5578">
                  <c:v>45296.041666666664</c:v>
                </c:pt>
                <c:pt idx="5579">
                  <c:v>45296.041666666664</c:v>
                </c:pt>
                <c:pt idx="5580">
                  <c:v>45296.041666666664</c:v>
                </c:pt>
                <c:pt idx="5581">
                  <c:v>45296.041666666664</c:v>
                </c:pt>
                <c:pt idx="5582">
                  <c:v>45296.093055555553</c:v>
                </c:pt>
                <c:pt idx="5583">
                  <c:v>45296.093055555553</c:v>
                </c:pt>
                <c:pt idx="5584">
                  <c:v>45296.093055555553</c:v>
                </c:pt>
                <c:pt idx="5585">
                  <c:v>45296.093055555553</c:v>
                </c:pt>
                <c:pt idx="5586">
                  <c:v>45296.121527777781</c:v>
                </c:pt>
                <c:pt idx="5587">
                  <c:v>45296.121527777781</c:v>
                </c:pt>
                <c:pt idx="5588">
                  <c:v>45296.121527777781</c:v>
                </c:pt>
                <c:pt idx="5589">
                  <c:v>45296.121527777781</c:v>
                </c:pt>
                <c:pt idx="5590">
                  <c:v>45296.924305555556</c:v>
                </c:pt>
                <c:pt idx="5591">
                  <c:v>45297.010416666664</c:v>
                </c:pt>
                <c:pt idx="5592">
                  <c:v>45297.091666666667</c:v>
                </c:pt>
                <c:pt idx="5593">
                  <c:v>45297.094444444447</c:v>
                </c:pt>
                <c:pt idx="5594">
                  <c:v>45297.137499999997</c:v>
                </c:pt>
                <c:pt idx="5595">
                  <c:v>45297.143055555556</c:v>
                </c:pt>
                <c:pt idx="5596">
                  <c:v>45297.15</c:v>
                </c:pt>
                <c:pt idx="5597">
                  <c:v>45297.157638888886</c:v>
                </c:pt>
                <c:pt idx="5598">
                  <c:v>45297.163888888892</c:v>
                </c:pt>
                <c:pt idx="5599">
                  <c:v>45297.175694444442</c:v>
                </c:pt>
                <c:pt idx="5600">
                  <c:v>45297.901388888888</c:v>
                </c:pt>
                <c:pt idx="5601">
                  <c:v>45297.901388888888</c:v>
                </c:pt>
                <c:pt idx="5602">
                  <c:v>45297.901388888888</c:v>
                </c:pt>
                <c:pt idx="5603">
                  <c:v>45298.042361111111</c:v>
                </c:pt>
                <c:pt idx="5604">
                  <c:v>45298.045138888891</c:v>
                </c:pt>
                <c:pt idx="5605">
                  <c:v>45298.057638888888</c:v>
                </c:pt>
                <c:pt idx="5606">
                  <c:v>45298.06527777778</c:v>
                </c:pt>
                <c:pt idx="5607">
                  <c:v>45298.084027777775</c:v>
                </c:pt>
                <c:pt idx="5608">
                  <c:v>45298.088888888888</c:v>
                </c:pt>
                <c:pt idx="5609">
                  <c:v>45298.113888888889</c:v>
                </c:pt>
                <c:pt idx="5610">
                  <c:v>45298.123611111114</c:v>
                </c:pt>
                <c:pt idx="5611">
                  <c:v>45298.140972222223</c:v>
                </c:pt>
                <c:pt idx="5612">
                  <c:v>45298.143750000003</c:v>
                </c:pt>
                <c:pt idx="5613">
                  <c:v>45299.916666666664</c:v>
                </c:pt>
                <c:pt idx="5614">
                  <c:v>45299.916666666664</c:v>
                </c:pt>
                <c:pt idx="5615">
                  <c:v>45299.916666666664</c:v>
                </c:pt>
                <c:pt idx="5616">
                  <c:v>45303.116666666669</c:v>
                </c:pt>
                <c:pt idx="5617">
                  <c:v>45303.999305555553</c:v>
                </c:pt>
                <c:pt idx="5618">
                  <c:v>45303.999305555553</c:v>
                </c:pt>
                <c:pt idx="5619">
                  <c:v>45304.017361111109</c:v>
                </c:pt>
                <c:pt idx="5620">
                  <c:v>45304.053472222222</c:v>
                </c:pt>
                <c:pt idx="5621">
                  <c:v>45304.107638888891</c:v>
                </c:pt>
                <c:pt idx="5622">
                  <c:v>45304.999305555553</c:v>
                </c:pt>
                <c:pt idx="5623">
                  <c:v>45305.009722222225</c:v>
                </c:pt>
                <c:pt idx="5624">
                  <c:v>45305.083333333336</c:v>
                </c:pt>
                <c:pt idx="5625">
                  <c:v>45306.013888888891</c:v>
                </c:pt>
                <c:pt idx="5626">
                  <c:v>45306.819444444445</c:v>
                </c:pt>
                <c:pt idx="5627">
                  <c:v>45306.990277777775</c:v>
                </c:pt>
                <c:pt idx="5628">
                  <c:v>45307.084027777775</c:v>
                </c:pt>
                <c:pt idx="5629">
                  <c:v>45307.09097222222</c:v>
                </c:pt>
                <c:pt idx="5630">
                  <c:v>45307.092361111114</c:v>
                </c:pt>
                <c:pt idx="5631">
                  <c:v>45311.041666666664</c:v>
                </c:pt>
                <c:pt idx="5632">
                  <c:v>45311.041666666664</c:v>
                </c:pt>
                <c:pt idx="5633">
                  <c:v>45311.041666666664</c:v>
                </c:pt>
                <c:pt idx="5634">
                  <c:v>45311.041666666664</c:v>
                </c:pt>
                <c:pt idx="5635">
                  <c:v>45311.041666666664</c:v>
                </c:pt>
                <c:pt idx="5636">
                  <c:v>45311.043749999997</c:v>
                </c:pt>
                <c:pt idx="5637">
                  <c:v>45311.044444444444</c:v>
                </c:pt>
                <c:pt idx="5638">
                  <c:v>45311.04583333333</c:v>
                </c:pt>
                <c:pt idx="5639">
                  <c:v>45311.046527777777</c:v>
                </c:pt>
                <c:pt idx="5640">
                  <c:v>45311.047222222223</c:v>
                </c:pt>
                <c:pt idx="5641">
                  <c:v>45311.09097222222</c:v>
                </c:pt>
                <c:pt idx="5642">
                  <c:v>45311.09097222222</c:v>
                </c:pt>
                <c:pt idx="5643">
                  <c:v>45311.091666666667</c:v>
                </c:pt>
                <c:pt idx="5644">
                  <c:v>45312.111111111109</c:v>
                </c:pt>
                <c:pt idx="5645">
                  <c:v>45312.111111111109</c:v>
                </c:pt>
                <c:pt idx="5646">
                  <c:v>45312.916666666664</c:v>
                </c:pt>
                <c:pt idx="5647">
                  <c:v>45316.246527777781</c:v>
                </c:pt>
                <c:pt idx="5648">
                  <c:v>45317.958333333336</c:v>
                </c:pt>
                <c:pt idx="5649">
                  <c:v>45317.958333333336</c:v>
                </c:pt>
                <c:pt idx="5650">
                  <c:v>45317.979166666664</c:v>
                </c:pt>
                <c:pt idx="5651">
                  <c:v>45317.979166666664</c:v>
                </c:pt>
                <c:pt idx="5652">
                  <c:v>45318.029166666667</c:v>
                </c:pt>
                <c:pt idx="5653">
                  <c:v>45318.03125</c:v>
                </c:pt>
                <c:pt idx="5654">
                  <c:v>45318.031944444447</c:v>
                </c:pt>
                <c:pt idx="5655">
                  <c:v>45318.055555555555</c:v>
                </c:pt>
                <c:pt idx="5656">
                  <c:v>45318.056250000001</c:v>
                </c:pt>
                <c:pt idx="5657">
                  <c:v>45318.074999999997</c:v>
                </c:pt>
                <c:pt idx="5658">
                  <c:v>45318.075694444444</c:v>
                </c:pt>
                <c:pt idx="5659">
                  <c:v>45318.082638888889</c:v>
                </c:pt>
                <c:pt idx="5660">
                  <c:v>45318.100694444445</c:v>
                </c:pt>
                <c:pt idx="5661">
                  <c:v>45318.100694444445</c:v>
                </c:pt>
                <c:pt idx="5662">
                  <c:v>45318.100694444445</c:v>
                </c:pt>
                <c:pt idx="5663">
                  <c:v>45318.111805555556</c:v>
                </c:pt>
                <c:pt idx="5664">
                  <c:v>45318.112500000003</c:v>
                </c:pt>
                <c:pt idx="5665">
                  <c:v>45319.958333333336</c:v>
                </c:pt>
                <c:pt idx="5666">
                  <c:v>45319.963194444441</c:v>
                </c:pt>
                <c:pt idx="5667">
                  <c:v>45319.991666666669</c:v>
                </c:pt>
                <c:pt idx="5668">
                  <c:v>45320.023611111108</c:v>
                </c:pt>
                <c:pt idx="5669">
                  <c:v>45320.038888888892</c:v>
                </c:pt>
                <c:pt idx="5670">
                  <c:v>45320.082638888889</c:v>
                </c:pt>
                <c:pt idx="5671">
                  <c:v>45324.040277777778</c:v>
                </c:pt>
                <c:pt idx="5672">
                  <c:v>45324.040277777778</c:v>
                </c:pt>
                <c:pt idx="5673">
                  <c:v>45324.982638888891</c:v>
                </c:pt>
                <c:pt idx="5674">
                  <c:v>45324.990972222222</c:v>
                </c:pt>
                <c:pt idx="5675">
                  <c:v>45324.990972222222</c:v>
                </c:pt>
                <c:pt idx="5676">
                  <c:v>45325.104166666664</c:v>
                </c:pt>
                <c:pt idx="5677">
                  <c:v>45325.104166666664</c:v>
                </c:pt>
                <c:pt idx="5678">
                  <c:v>45325.124305555553</c:v>
                </c:pt>
                <c:pt idx="5679">
                  <c:v>45325.134722222225</c:v>
                </c:pt>
                <c:pt idx="5680">
                  <c:v>45326.12222222222</c:v>
                </c:pt>
                <c:pt idx="5681">
                  <c:v>45326.133333333331</c:v>
                </c:pt>
                <c:pt idx="5682">
                  <c:v>45326.133333333331</c:v>
                </c:pt>
                <c:pt idx="5683">
                  <c:v>45326.135416666664</c:v>
                </c:pt>
                <c:pt idx="5684">
                  <c:v>45326.180555555555</c:v>
                </c:pt>
                <c:pt idx="5685">
                  <c:v>45330.970138888886</c:v>
                </c:pt>
                <c:pt idx="5686">
                  <c:v>45331.999305555553</c:v>
                </c:pt>
                <c:pt idx="5687">
                  <c:v>45331.999305555553</c:v>
                </c:pt>
                <c:pt idx="5688">
                  <c:v>45331.999305555553</c:v>
                </c:pt>
                <c:pt idx="5689">
                  <c:v>45331.999305555553</c:v>
                </c:pt>
                <c:pt idx="5690">
                  <c:v>45338.9</c:v>
                </c:pt>
                <c:pt idx="5691">
                  <c:v>45338.926388888889</c:v>
                </c:pt>
                <c:pt idx="5692">
                  <c:v>45338.931250000001</c:v>
                </c:pt>
                <c:pt idx="5693">
                  <c:v>45339.09652777778</c:v>
                </c:pt>
                <c:pt idx="5694">
                  <c:v>45339.118055555555</c:v>
                </c:pt>
                <c:pt idx="5695">
                  <c:v>45339.995138888888</c:v>
                </c:pt>
                <c:pt idx="5696">
                  <c:v>45339.998611111114</c:v>
                </c:pt>
                <c:pt idx="5697">
                  <c:v>45340.010416666664</c:v>
                </c:pt>
                <c:pt idx="5698">
                  <c:v>45340.010416666664</c:v>
                </c:pt>
                <c:pt idx="5699">
                  <c:v>45340.249305555553</c:v>
                </c:pt>
                <c:pt idx="5700">
                  <c:v>45345.916666666664</c:v>
                </c:pt>
                <c:pt idx="5701">
                  <c:v>45345.951388888891</c:v>
                </c:pt>
                <c:pt idx="5702">
                  <c:v>45346.053472222222</c:v>
                </c:pt>
                <c:pt idx="5703">
                  <c:v>45346.053472222222</c:v>
                </c:pt>
                <c:pt idx="5704">
                  <c:v>45346.07708333333</c:v>
                </c:pt>
                <c:pt idx="5705">
                  <c:v>45346.07708333333</c:v>
                </c:pt>
                <c:pt idx="5706">
                  <c:v>45346.07916666667</c:v>
                </c:pt>
                <c:pt idx="5707">
                  <c:v>45346.09097222222</c:v>
                </c:pt>
                <c:pt idx="5708">
                  <c:v>45346.09097222222</c:v>
                </c:pt>
                <c:pt idx="5709">
                  <c:v>45346.127083333333</c:v>
                </c:pt>
                <c:pt idx="5710">
                  <c:v>45373.875</c:v>
                </c:pt>
                <c:pt idx="5711">
                  <c:v>45436.898611111108</c:v>
                </c:pt>
                <c:pt idx="5712">
                  <c:v>45474.067361111112</c:v>
                </c:pt>
                <c:pt idx="5713">
                  <c:v>45486.173611111109</c:v>
                </c:pt>
                <c:pt idx="5714">
                  <c:v>45499.96875</c:v>
                </c:pt>
                <c:pt idx="5715">
                  <c:v>45500.05</c:v>
                </c:pt>
                <c:pt idx="5716">
                  <c:v>45500.053472222222</c:v>
                </c:pt>
                <c:pt idx="5717">
                  <c:v>45504.958333333336</c:v>
                </c:pt>
                <c:pt idx="5718">
                  <c:v>45505.009027777778</c:v>
                </c:pt>
                <c:pt idx="5719">
                  <c:v>45506.048611111109</c:v>
                </c:pt>
                <c:pt idx="5720">
                  <c:v>45506.048611111109</c:v>
                </c:pt>
                <c:pt idx="5721">
                  <c:v>45506.072916666664</c:v>
                </c:pt>
                <c:pt idx="5722">
                  <c:v>45506.072916666664</c:v>
                </c:pt>
                <c:pt idx="5723">
                  <c:v>45506.930555555555</c:v>
                </c:pt>
                <c:pt idx="5724">
                  <c:v>45506.932638888888</c:v>
                </c:pt>
                <c:pt idx="5725">
                  <c:v>45506.932638888888</c:v>
                </c:pt>
                <c:pt idx="5726">
                  <c:v>45506.932638888888</c:v>
                </c:pt>
                <c:pt idx="5727">
                  <c:v>45506.94027777778</c:v>
                </c:pt>
                <c:pt idx="5728">
                  <c:v>45506.94027777778</c:v>
                </c:pt>
                <c:pt idx="5729">
                  <c:v>45508.000694444447</c:v>
                </c:pt>
                <c:pt idx="5730">
                  <c:v>45521.944444444445</c:v>
                </c:pt>
                <c:pt idx="5731">
                  <c:v>45522.090277777781</c:v>
                </c:pt>
                <c:pt idx="5732">
                  <c:v>45522.090277777781</c:v>
                </c:pt>
                <c:pt idx="5733">
                  <c:v>45522.101388888892</c:v>
                </c:pt>
                <c:pt idx="5734">
                  <c:v>45527.828472222223</c:v>
                </c:pt>
                <c:pt idx="5735">
                  <c:v>45527.972222222219</c:v>
                </c:pt>
                <c:pt idx="5736">
                  <c:v>45527.972222222219</c:v>
                </c:pt>
                <c:pt idx="5737">
                  <c:v>45527.972222222219</c:v>
                </c:pt>
                <c:pt idx="5738">
                  <c:v>45527.972222222219</c:v>
                </c:pt>
                <c:pt idx="5739">
                  <c:v>45532.961111111108</c:v>
                </c:pt>
                <c:pt idx="5740">
                  <c:v>45535.9375</c:v>
                </c:pt>
                <c:pt idx="5741">
                  <c:v>45535.9375</c:v>
                </c:pt>
                <c:pt idx="5742">
                  <c:v>45535.984027777777</c:v>
                </c:pt>
                <c:pt idx="5743">
                  <c:v>45535.999305555553</c:v>
                </c:pt>
                <c:pt idx="5744">
                  <c:v>45541.958333333336</c:v>
                </c:pt>
                <c:pt idx="5745">
                  <c:v>45542.772222222222</c:v>
                </c:pt>
                <c:pt idx="5746">
                  <c:v>45542.975694444445</c:v>
                </c:pt>
                <c:pt idx="5747">
                  <c:v>45555.023611111108</c:v>
                </c:pt>
                <c:pt idx="5748">
                  <c:v>45555.046527777777</c:v>
                </c:pt>
                <c:pt idx="5749">
                  <c:v>45555.87777777778</c:v>
                </c:pt>
                <c:pt idx="5750">
                  <c:v>45555.945833333331</c:v>
                </c:pt>
                <c:pt idx="5751">
                  <c:v>45555.959027777775</c:v>
                </c:pt>
                <c:pt idx="5752">
                  <c:v>45562.930555555555</c:v>
                </c:pt>
                <c:pt idx="5753">
                  <c:v>45562.930555555555</c:v>
                </c:pt>
                <c:pt idx="5754">
                  <c:v>45562.930555555555</c:v>
                </c:pt>
                <c:pt idx="5755">
                  <c:v>45562.930555555555</c:v>
                </c:pt>
                <c:pt idx="5756">
                  <c:v>45563.008333333331</c:v>
                </c:pt>
                <c:pt idx="5757">
                  <c:v>45568.958333333336</c:v>
                </c:pt>
                <c:pt idx="5758">
                  <c:v>45570.86041666667</c:v>
                </c:pt>
                <c:pt idx="5759">
                  <c:v>45576.938194444447</c:v>
                </c:pt>
                <c:pt idx="5760">
                  <c:v>45576.938194444447</c:v>
                </c:pt>
                <c:pt idx="5761">
                  <c:v>45576.938194444447</c:v>
                </c:pt>
                <c:pt idx="5762">
                  <c:v>45576.959027777775</c:v>
                </c:pt>
                <c:pt idx="5763">
                  <c:v>45577.067361111112</c:v>
                </c:pt>
                <c:pt idx="5764">
                  <c:v>45577.077777777777</c:v>
                </c:pt>
                <c:pt idx="5765">
                  <c:v>45577.748611111114</c:v>
                </c:pt>
                <c:pt idx="5766">
                  <c:v>45584.4</c:v>
                </c:pt>
                <c:pt idx="5767">
                  <c:v>45584.4</c:v>
                </c:pt>
                <c:pt idx="5768">
                  <c:v>45584.4</c:v>
                </c:pt>
                <c:pt idx="5769">
                  <c:v>45584.4</c:v>
                </c:pt>
                <c:pt idx="5770">
                  <c:v>45584.4</c:v>
                </c:pt>
                <c:pt idx="5771">
                  <c:v>45584.435416666667</c:v>
                </c:pt>
                <c:pt idx="5772">
                  <c:v>45584.438194444447</c:v>
                </c:pt>
                <c:pt idx="5773">
                  <c:v>45584.478472222225</c:v>
                </c:pt>
                <c:pt idx="5774">
                  <c:v>45585.875</c:v>
                </c:pt>
                <c:pt idx="5775">
                  <c:v>45591.954861111109</c:v>
                </c:pt>
                <c:pt idx="5776">
                  <c:v>45591.984027777777</c:v>
                </c:pt>
                <c:pt idx="5777">
                  <c:v>45592.841666666667</c:v>
                </c:pt>
                <c:pt idx="5778">
                  <c:v>45592.843055555553</c:v>
                </c:pt>
                <c:pt idx="5779">
                  <c:v>45592.844444444447</c:v>
                </c:pt>
                <c:pt idx="5780">
                  <c:v>45598.717361111114</c:v>
                </c:pt>
                <c:pt idx="5781">
                  <c:v>45598.867361111108</c:v>
                </c:pt>
                <c:pt idx="5782">
                  <c:v>45598.867361111108</c:v>
                </c:pt>
                <c:pt idx="5783">
                  <c:v>45598.867361111108</c:v>
                </c:pt>
                <c:pt idx="5784">
                  <c:v>45599.011111111111</c:v>
                </c:pt>
                <c:pt idx="5785">
                  <c:v>45604.999305555553</c:v>
                </c:pt>
                <c:pt idx="5786">
                  <c:v>45605.092361111114</c:v>
                </c:pt>
                <c:pt idx="5787">
                  <c:v>45606.034722222219</c:v>
                </c:pt>
                <c:pt idx="5788">
                  <c:v>45612.03402777778</c:v>
                </c:pt>
                <c:pt idx="5789">
                  <c:v>45612.034722222219</c:v>
                </c:pt>
                <c:pt idx="5790">
                  <c:v>45612.083333333336</c:v>
                </c:pt>
                <c:pt idx="5791">
                  <c:v>45612.958333333336</c:v>
                </c:pt>
                <c:pt idx="5792">
                  <c:v>45613.036111111112</c:v>
                </c:pt>
                <c:pt idx="5793">
                  <c:v>45625.599999999999</c:v>
                </c:pt>
                <c:pt idx="5794">
                  <c:v>45625.945138888892</c:v>
                </c:pt>
                <c:pt idx="5795">
                  <c:v>45625.945138888892</c:v>
                </c:pt>
                <c:pt idx="5796">
                  <c:v>45626.938888888886</c:v>
                </c:pt>
                <c:pt idx="5797">
                  <c:v>45626.938888888886</c:v>
                </c:pt>
                <c:pt idx="5798">
                  <c:v>45626.997916666667</c:v>
                </c:pt>
                <c:pt idx="5799">
                  <c:v>45632.009027777778</c:v>
                </c:pt>
                <c:pt idx="5800">
                  <c:v>45632.997916666667</c:v>
                </c:pt>
                <c:pt idx="5801">
                  <c:v>45632.997916666667</c:v>
                </c:pt>
                <c:pt idx="5802">
                  <c:v>45632.997916666667</c:v>
                </c:pt>
                <c:pt idx="5803">
                  <c:v>45633.061805555553</c:v>
                </c:pt>
                <c:pt idx="5804">
                  <c:v>45634.033333333333</c:v>
                </c:pt>
                <c:pt idx="5805">
                  <c:v>45640.006944444445</c:v>
                </c:pt>
                <c:pt idx="5806">
                  <c:v>45640.009722222225</c:v>
                </c:pt>
                <c:pt idx="5807">
                  <c:v>45640.041666666664</c:v>
                </c:pt>
                <c:pt idx="5808">
                  <c:v>45640.134027777778</c:v>
                </c:pt>
                <c:pt idx="5809">
                  <c:v>45640.974999999999</c:v>
                </c:pt>
                <c:pt idx="5810">
                  <c:v>45640.977083333331</c:v>
                </c:pt>
                <c:pt idx="5811">
                  <c:v>45640.979166666664</c:v>
                </c:pt>
                <c:pt idx="5812">
                  <c:v>45646.999305555553</c:v>
                </c:pt>
                <c:pt idx="5813">
                  <c:v>45646.999305555553</c:v>
                </c:pt>
                <c:pt idx="5814">
                  <c:v>45655.01666666667</c:v>
                </c:pt>
                <c:pt idx="5815">
                  <c:v>45655.02847222222</c:v>
                </c:pt>
                <c:pt idx="5816">
                  <c:v>45656.001388888886</c:v>
                </c:pt>
                <c:pt idx="5817">
                  <c:v>45659.156944444447</c:v>
                </c:pt>
                <c:pt idx="5818">
                  <c:v>45660.125</c:v>
                </c:pt>
                <c:pt idx="5819">
                  <c:v>45662.075694444444</c:v>
                </c:pt>
                <c:pt idx="5820">
                  <c:v>45662.077777777777</c:v>
                </c:pt>
                <c:pt idx="5821">
                  <c:v>45662.07916666667</c:v>
                </c:pt>
                <c:pt idx="5822">
                  <c:v>45662.09375</c:v>
                </c:pt>
                <c:pt idx="5823">
                  <c:v>45662.578472222223</c:v>
                </c:pt>
                <c:pt idx="5824">
                  <c:v>45662.578472222223</c:v>
                </c:pt>
                <c:pt idx="5825">
                  <c:v>45662.578472222223</c:v>
                </c:pt>
                <c:pt idx="5826">
                  <c:v>45668.887499999997</c:v>
                </c:pt>
                <c:pt idx="5827">
                  <c:v>45668.999305555553</c:v>
                </c:pt>
                <c:pt idx="5828">
                  <c:v>45703.708333333336</c:v>
                </c:pt>
                <c:pt idx="5829">
                  <c:v>45703.708333333336</c:v>
                </c:pt>
                <c:pt idx="5830">
                  <c:v>45703.708333333336</c:v>
                </c:pt>
                <c:pt idx="5831">
                  <c:v>45703.708333333336</c:v>
                </c:pt>
                <c:pt idx="5832">
                  <c:v>45709.993055555555</c:v>
                </c:pt>
                <c:pt idx="5833">
                  <c:v>45716.958333333336</c:v>
                </c:pt>
                <c:pt idx="5834">
                  <c:v>45718.021527777775</c:v>
                </c:pt>
                <c:pt idx="5835">
                  <c:v>45722.988194444442</c:v>
                </c:pt>
                <c:pt idx="5836">
                  <c:v>45725.033333333333</c:v>
                </c:pt>
                <c:pt idx="5837">
                  <c:v>45725.967361111114</c:v>
                </c:pt>
                <c:pt idx="5838">
                  <c:v>45730.119444444441</c:v>
                </c:pt>
                <c:pt idx="5839">
                  <c:v>45730.119444444441</c:v>
                </c:pt>
                <c:pt idx="5840">
                  <c:v>45731.041666666664</c:v>
                </c:pt>
                <c:pt idx="5841">
                  <c:v>45731.048611111109</c:v>
                </c:pt>
                <c:pt idx="5842">
                  <c:v>45731.979166666664</c:v>
                </c:pt>
                <c:pt idx="5843">
                  <c:v>45732.031944444447</c:v>
                </c:pt>
                <c:pt idx="5844">
                  <c:v>45732.033333333333</c:v>
                </c:pt>
                <c:pt idx="5845">
                  <c:v>45732.046527777777</c:v>
                </c:pt>
                <c:pt idx="5846">
                  <c:v>45732.077777777777</c:v>
                </c:pt>
                <c:pt idx="5847">
                  <c:v>45732.907638888886</c:v>
                </c:pt>
                <c:pt idx="5848">
                  <c:v>45737.932638888888</c:v>
                </c:pt>
                <c:pt idx="5849">
                  <c:v>45737.933333333334</c:v>
                </c:pt>
                <c:pt idx="5850">
                  <c:v>45737.973611111112</c:v>
                </c:pt>
                <c:pt idx="5851">
                  <c:v>45737.973611111112</c:v>
                </c:pt>
                <c:pt idx="5852">
                  <c:v>45738.193749999999</c:v>
                </c:pt>
                <c:pt idx="5853">
                  <c:v>45738.854166666664</c:v>
                </c:pt>
                <c:pt idx="5854">
                  <c:v>45752.875</c:v>
                </c:pt>
                <c:pt idx="5855">
                  <c:v>45758.895833333336</c:v>
                </c:pt>
                <c:pt idx="5856">
                  <c:v>45758.895833333336</c:v>
                </c:pt>
                <c:pt idx="5857">
                  <c:v>45761.147222222222</c:v>
                </c:pt>
                <c:pt idx="5858">
                  <c:v>45766.60833333333</c:v>
                </c:pt>
                <c:pt idx="5859">
                  <c:v>45802.097222222219</c:v>
                </c:pt>
                <c:pt idx="5860">
                  <c:v>45809.85833333333</c:v>
                </c:pt>
                <c:pt idx="5861">
                  <c:v>45815.568055555559</c:v>
                </c:pt>
                <c:pt idx="5862">
                  <c:v>45824.929166666669</c:v>
                </c:pt>
                <c:pt idx="5863">
                  <c:v>45836.068055555559</c:v>
                </c:pt>
                <c:pt idx="5864">
                  <c:v>45843.959027777775</c:v>
                </c:pt>
                <c:pt idx="5865">
                  <c:v>45844.07708333333</c:v>
                </c:pt>
                <c:pt idx="5866">
                  <c:v>45850.888888888891</c:v>
                </c:pt>
                <c:pt idx="5867">
                  <c:v>45850.888888888891</c:v>
                </c:pt>
                <c:pt idx="5868">
                  <c:v>45851.012499999997</c:v>
                </c:pt>
                <c:pt idx="5869">
                  <c:v>45851.013888888891</c:v>
                </c:pt>
                <c:pt idx="5870">
                  <c:v>45851.030555555553</c:v>
                </c:pt>
                <c:pt idx="5871">
                  <c:v>45851.050694444442</c:v>
                </c:pt>
                <c:pt idx="5872">
                  <c:v>45851.065972222219</c:v>
                </c:pt>
                <c:pt idx="5873">
                  <c:v>45851.099305555559</c:v>
                </c:pt>
                <c:pt idx="5874">
                  <c:v>45851.109722222223</c:v>
                </c:pt>
                <c:pt idx="5875">
                  <c:v>45855.034722222219</c:v>
                </c:pt>
                <c:pt idx="5876">
                  <c:v>45856.931250000001</c:v>
                </c:pt>
                <c:pt idx="5877">
                  <c:v>45856.960416666669</c:v>
                </c:pt>
                <c:pt idx="5878">
                  <c:v>45856.960416666669</c:v>
                </c:pt>
                <c:pt idx="5879">
                  <c:v>45856.977777777778</c:v>
                </c:pt>
                <c:pt idx="5880">
                  <c:v>45857.031944444447</c:v>
                </c:pt>
                <c:pt idx="5881">
                  <c:v>45857.03402777778</c:v>
                </c:pt>
                <c:pt idx="5882">
                  <c:v>45857.802083333336</c:v>
                </c:pt>
                <c:pt idx="5883">
                  <c:v>45857.802083333336</c:v>
                </c:pt>
                <c:pt idx="5884">
                  <c:v>45858.025000000001</c:v>
                </c:pt>
                <c:pt idx="5885">
                  <c:v>45858.025000000001</c:v>
                </c:pt>
                <c:pt idx="5886">
                  <c:v>45858.043749999997</c:v>
                </c:pt>
                <c:pt idx="5887">
                  <c:v>45858.066666666666</c:v>
                </c:pt>
                <c:pt idx="5888">
                  <c:v>45858.090277777781</c:v>
                </c:pt>
                <c:pt idx="5889">
                  <c:v>45859.885416666664</c:v>
                </c:pt>
                <c:pt idx="5890">
                  <c:v>45859.890972222223</c:v>
                </c:pt>
                <c:pt idx="5891">
                  <c:v>45859.895833333336</c:v>
                </c:pt>
                <c:pt idx="5892">
                  <c:v>45864.845833333333</c:v>
                </c:pt>
                <c:pt idx="5893">
                  <c:v>45864.915972222225</c:v>
                </c:pt>
                <c:pt idx="5894">
                  <c:v>45865.666666666664</c:v>
                </c:pt>
                <c:pt idx="5895">
                  <c:v>45866.167361111111</c:v>
                </c:pt>
                <c:pt idx="5896">
                  <c:v>45869.03402777778</c:v>
                </c:pt>
                <c:pt idx="5897">
                  <c:v>45869.067361111112</c:v>
                </c:pt>
                <c:pt idx="5898">
                  <c:v>45870.9375</c:v>
                </c:pt>
                <c:pt idx="5899">
                  <c:v>45871.128472222219</c:v>
                </c:pt>
                <c:pt idx="5900">
                  <c:v>45871.795138888891</c:v>
                </c:pt>
                <c:pt idx="5901">
                  <c:v>45878.625</c:v>
                </c:pt>
                <c:pt idx="5902">
                  <c:v>45878.673611111109</c:v>
                </c:pt>
                <c:pt idx="5903">
                  <c:v>45878.854166666664</c:v>
                </c:pt>
                <c:pt idx="5904">
                  <c:v>45884.666666666664</c:v>
                </c:pt>
                <c:pt idx="5905">
                  <c:v>45884.9375</c:v>
                </c:pt>
                <c:pt idx="5906">
                  <c:v>45884.9375</c:v>
                </c:pt>
                <c:pt idx="5907">
                  <c:v>45885.020833333336</c:v>
                </c:pt>
                <c:pt idx="5908">
                  <c:v>45885.041666666664</c:v>
                </c:pt>
                <c:pt idx="5909">
                  <c:v>45885.041666666664</c:v>
                </c:pt>
                <c:pt idx="5910">
                  <c:v>45885.041666666664</c:v>
                </c:pt>
                <c:pt idx="5911">
                  <c:v>45885.041666666664</c:v>
                </c:pt>
                <c:pt idx="5912">
                  <c:v>45885.854861111111</c:v>
                </c:pt>
                <c:pt idx="5913">
                  <c:v>45885.855555555558</c:v>
                </c:pt>
                <c:pt idx="5914">
                  <c:v>45885.888194444444</c:v>
                </c:pt>
                <c:pt idx="5915">
                  <c:v>45885.916666666664</c:v>
                </c:pt>
                <c:pt idx="5916">
                  <c:v>45887.75</c:v>
                </c:pt>
                <c:pt idx="5917">
                  <c:v>45891.972222222219</c:v>
                </c:pt>
                <c:pt idx="5918">
                  <c:v>45891.972222222219</c:v>
                </c:pt>
                <c:pt idx="5919">
                  <c:v>45891.98333333333</c:v>
                </c:pt>
                <c:pt idx="5920">
                  <c:v>45892.038194444445</c:v>
                </c:pt>
                <c:pt idx="5921">
                  <c:v>45899.083333333336</c:v>
                </c:pt>
                <c:pt idx="5922">
                  <c:v>45905.956944444442</c:v>
                </c:pt>
                <c:pt idx="5923">
                  <c:v>45912.936111111114</c:v>
                </c:pt>
                <c:pt idx="5924">
                  <c:v>45912.936111111114</c:v>
                </c:pt>
                <c:pt idx="5925">
                  <c:v>45912.936111111114</c:v>
                </c:pt>
                <c:pt idx="5926">
                  <c:v>45912.936111111114</c:v>
                </c:pt>
                <c:pt idx="5927">
                  <c:v>45912.936111111114</c:v>
                </c:pt>
                <c:pt idx="5928">
                  <c:v>45912.944444444445</c:v>
                </c:pt>
                <c:pt idx="5929">
                  <c:v>45912.999305555553</c:v>
                </c:pt>
                <c:pt idx="5930">
                  <c:v>45913.038194444445</c:v>
                </c:pt>
                <c:pt idx="5931">
                  <c:v>45913.076388888891</c:v>
                </c:pt>
                <c:pt idx="5932">
                  <c:v>45919.953472222223</c:v>
                </c:pt>
                <c:pt idx="5933">
                  <c:v>45926.906944444447</c:v>
                </c:pt>
                <c:pt idx="5934">
                  <c:v>45926.916666666664</c:v>
                </c:pt>
                <c:pt idx="5935">
                  <c:v>45927.042361111111</c:v>
                </c:pt>
                <c:pt idx="5936">
                  <c:v>45927.042361111111</c:v>
                </c:pt>
                <c:pt idx="5937">
                  <c:v>45927.111805555556</c:v>
                </c:pt>
                <c:pt idx="5938">
                  <c:v>45927.112500000003</c:v>
                </c:pt>
                <c:pt idx="5939">
                  <c:v>45927.116666666669</c:v>
                </c:pt>
                <c:pt idx="5940">
                  <c:v>45927.118055555555</c:v>
                </c:pt>
                <c:pt idx="5941">
                  <c:v>45927.118750000001</c:v>
                </c:pt>
                <c:pt idx="5942">
                  <c:v>45927.123611111114</c:v>
                </c:pt>
                <c:pt idx="5943">
                  <c:v>45933.95</c:v>
                </c:pt>
                <c:pt idx="5944">
                  <c:v>45933.958333333336</c:v>
                </c:pt>
                <c:pt idx="5945">
                  <c:v>45947.003472222219</c:v>
                </c:pt>
                <c:pt idx="5946">
                  <c:v>45947.041666666664</c:v>
                </c:pt>
                <c:pt idx="5947">
                  <c:v>45947.958333333336</c:v>
                </c:pt>
                <c:pt idx="5948">
                  <c:v>45954.958333333336</c:v>
                </c:pt>
                <c:pt idx="5949">
                  <c:v>45954.958333333336</c:v>
                </c:pt>
                <c:pt idx="5950">
                  <c:v>45956.015277777777</c:v>
                </c:pt>
                <c:pt idx="5951">
                  <c:v>45956.041666666664</c:v>
                </c:pt>
                <c:pt idx="5952">
                  <c:v>45956.086111111108</c:v>
                </c:pt>
                <c:pt idx="5953">
                  <c:v>45956.9375</c:v>
                </c:pt>
                <c:pt idx="5954">
                  <c:v>45964.819444444445</c:v>
                </c:pt>
                <c:pt idx="5955">
                  <c:v>45969.076388888891</c:v>
                </c:pt>
                <c:pt idx="5956">
                  <c:v>45970.9375</c:v>
                </c:pt>
                <c:pt idx="5957">
                  <c:v>45976.024305555555</c:v>
                </c:pt>
                <c:pt idx="5958">
                  <c:v>45976.025694444441</c:v>
                </c:pt>
                <c:pt idx="5959">
                  <c:v>45976.063194444447</c:v>
                </c:pt>
                <c:pt idx="5960">
                  <c:v>45976.081250000003</c:v>
                </c:pt>
                <c:pt idx="5961">
                  <c:v>45976.10833333333</c:v>
                </c:pt>
                <c:pt idx="5962">
                  <c:v>45976.129861111112</c:v>
                </c:pt>
                <c:pt idx="5963">
                  <c:v>45976.918055555558</c:v>
                </c:pt>
                <c:pt idx="5964">
                  <c:v>45982.076388888891</c:v>
                </c:pt>
                <c:pt idx="5965">
                  <c:v>45982.07708333333</c:v>
                </c:pt>
                <c:pt idx="5966">
                  <c:v>45982.084722222222</c:v>
                </c:pt>
                <c:pt idx="5967">
                  <c:v>45982.972222222219</c:v>
                </c:pt>
                <c:pt idx="5968">
                  <c:v>45982.972222222219</c:v>
                </c:pt>
                <c:pt idx="5969">
                  <c:v>45983.029861111114</c:v>
                </c:pt>
                <c:pt idx="5970">
                  <c:v>45983.614583333336</c:v>
                </c:pt>
                <c:pt idx="5971">
                  <c:v>45983.614583333336</c:v>
                </c:pt>
                <c:pt idx="5972">
                  <c:v>45983.614583333336</c:v>
                </c:pt>
                <c:pt idx="5973">
                  <c:v>45983.614583333336</c:v>
                </c:pt>
                <c:pt idx="5974">
                  <c:v>45983.62777777778</c:v>
                </c:pt>
                <c:pt idx="5975">
                  <c:v>45983.64166666667</c:v>
                </c:pt>
              </c:numCache>
            </c:numRef>
          </c:xVal>
          <c:yVal>
            <c:numRef>
              <c:f>'Master TMI Log'!$H$2:$H$5980</c:f>
              <c:numCache>
                <c:formatCode>General</c:formatCode>
                <c:ptCount val="597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numCache>
            </c:numRef>
          </c:yVal>
          <c:smooth val="0"/>
          <c:extLst>
            <c:ext xmlns:c16="http://schemas.microsoft.com/office/drawing/2014/chart" uri="{C3380CC4-5D6E-409C-BE32-E72D297353CC}">
              <c16:uniqueId val="{00000001-7B7B-4D4E-99AD-2CAD19C9F8F6}"/>
            </c:ext>
          </c:extLst>
        </c:ser>
        <c:dLbls>
          <c:showLegendKey val="0"/>
          <c:showVal val="0"/>
          <c:showCatName val="0"/>
          <c:showSerName val="0"/>
          <c:showPercent val="0"/>
          <c:showBubbleSize val="0"/>
        </c:dLbls>
        <c:axId val="1120835423"/>
        <c:axId val="1120839263"/>
      </c:scatterChart>
      <c:valAx>
        <c:axId val="1120835423"/>
        <c:scaling>
          <c:orientation val="minMax"/>
        </c:scaling>
        <c:delete val="0"/>
        <c:axPos val="b"/>
        <c:majorGridlines>
          <c:spPr>
            <a:ln w="9525" cap="flat" cmpd="sng" algn="ctr">
              <a:solidFill>
                <a:schemeClr val="tx1">
                  <a:lumMod val="15000"/>
                  <a:lumOff val="85000"/>
                </a:schemeClr>
              </a:solidFill>
              <a:round/>
            </a:ln>
            <a:effectLst/>
          </c:spPr>
        </c:majorGridlines>
        <c:numFmt formatCode="yyyy\-mm\-dd;@"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39263"/>
        <c:crosses val="autoZero"/>
        <c:crossBetween val="midCat"/>
      </c:valAx>
      <c:valAx>
        <c:axId val="112083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354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20</xdr:col>
      <xdr:colOff>445770</xdr:colOff>
      <xdr:row>0</xdr:row>
      <xdr:rowOff>64770</xdr:rowOff>
    </xdr:from>
    <xdr:to>
      <xdr:col>32</xdr:col>
      <xdr:colOff>510540</xdr:colOff>
      <xdr:row>13</xdr:row>
      <xdr:rowOff>99060</xdr:rowOff>
    </xdr:to>
    <xdr:graphicFrame macro="">
      <xdr:nvGraphicFramePr>
        <xdr:cNvPr id="2" name="Chart 1">
          <a:extLst>
            <a:ext uri="{FF2B5EF4-FFF2-40B4-BE49-F238E27FC236}">
              <a16:creationId xmlns:a16="http://schemas.microsoft.com/office/drawing/2014/main" id="{F270B64F-5637-D376-6076-2AF1D23A9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fb>
    <v>6</v>
    <v>7</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A59423-3395-4002-9CDD-DC2698EB391A}" name="Table1" displayName="Table1" ref="A1:T5980" totalsRowShown="0" headerRowDxfId="21" dataDxfId="20">
  <autoFilter ref="A1:T5980" xr:uid="{3AA59423-3395-4002-9CDD-DC2698EB391A}"/>
  <sortState xmlns:xlrd2="http://schemas.microsoft.com/office/spreadsheetml/2017/richdata2" ref="A2:T5980">
    <sortCondition ref="M2:M5980"/>
    <sortCondition ref="N2:N5980"/>
    <sortCondition ref="O2:O5980"/>
  </sortState>
  <tableColumns count="20">
    <tableColumn id="1" xr3:uid="{DDC2C1B5-71D0-4DEC-BCD6-8FC679E57328}" name="Source" dataDxfId="2">
      <calculatedColumnFormula>IF(ISBLANK(Table1[[#This Row],[AdvisoryNumber]]),"NTML","ADVZY")</calculatedColumnFormula>
    </tableColumn>
    <tableColumn id="2" xr3:uid="{4630CA85-19A3-42BD-9FC6-BC210D00E843}" name="RecordID" dataDxfId="4">
      <calculatedColumnFormula>_xlfn.TEXTJOIN("-",TRUE,Table1[[#This Row],[Source]],TEXT(Table1[[#This Row],[AdvisoryNumber]],"000"),TEXT(ROW()-1,"000000"),TEXT(Table1[[#This Row],[RecordTimeUTC]],"YYYY-MM-DD"))</calculatedColumnFormula>
    </tableColumn>
    <tableColumn id="3" xr3:uid="{74E4A385-E6CA-4B34-B639-17A3D8E016AE}" name="Facility" dataDxfId="19"/>
    <tableColumn id="4" xr3:uid="{AC6AF7CF-77AF-4A5E-A192-3294E42E56F0}" name="Scope" dataDxfId="18"/>
    <tableColumn id="5" xr3:uid="{7E977897-3755-4592-AA3F-9BBE31FE01FF}" name="AdvisoryNumber" dataDxfId="17"/>
    <tableColumn id="6" xr3:uid="{7C8C5A65-0C5B-49C7-8CED-EF6D09E3481B}" name="Name" dataDxfId="16"/>
    <tableColumn id="7" xr3:uid="{1CD47005-902D-45BC-90E9-2643C7576B4E}" name="Reason" dataDxfId="15"/>
    <tableColumn id="8" xr3:uid="{9B2B5471-1BC1-4A44-AC17-1E239EBB3506}" name="TMI_Type" dataDxfId="14"/>
    <tableColumn id="24" xr3:uid="{5AF8B7A3-87B5-4995-B843-63074B2CE5F8}" name="RouteREQ" dataDxfId="3">
      <calculatedColumnFormula>IF(Table1[[#This Row],[TMI_Type]]="Reroute",INDEX(_xlfn.REGEXEXTRACT(Table1[[#This Row],[RawText]],".*(ROUTE|FEA|FCA|ICR|CTOP|TBO).+([A-Z]{3})",2,0),1,2),"")</calculatedColumnFormula>
    </tableColumn>
    <tableColumn id="21" xr3:uid="{1495D004-2C2D-4D87-B12F-8C87D4379391}" name="MITValue" dataDxfId="11"/>
    <tableColumn id="22" xr3:uid="{BCF2B8A8-D52A-4EDA-8EE3-1F3A59464807}" name="MINITValue" dataDxfId="10"/>
    <tableColumn id="23" xr3:uid="{49F90AF3-FBCE-4DCC-A5D2-FC67E66400AA}" name="ViaPoint" dataDxfId="9"/>
    <tableColumn id="9" xr3:uid="{04B6B6C2-49DB-4F1D-BC94-14138CD12A3A}" name="ValidStartUTC" dataDxfId="8"/>
    <tableColumn id="10" xr3:uid="{CA68D932-4D29-492B-AA02-88AC0ADEC8BC}" name="ValidEndUTC" dataDxfId="7"/>
    <tableColumn id="11" xr3:uid="{F0EA1A80-056B-4C82-8EAD-C236D5BAD11A}" name="RecordTimeUTC" dataDxfId="5"/>
    <tableColumn id="15" xr3:uid="{48556963-0ECD-459D-A5A4-5B74DD273C7D}" name="RawText" dataDxfId="6"/>
    <tableColumn id="20" xr3:uid="{039B1118-02D7-4508-83A4-A6CF6BE7C133}" name="FullText" dataDxfId="1"/>
    <tableColumn id="16" xr3:uid="{ADB22755-202A-46D4-B7E6-F90A0BCBC859}" name="ContextHeader" dataDxfId="0"/>
    <tableColumn id="17" xr3:uid="{DFBDFC23-3960-4457-82FE-5A92D2CE1A50}" name="Duration" dataDxfId="13">
      <calculatedColumnFormula>IF(OR(ISBLANK(Table1[[#This Row],[ValidEndUTC]]),ISBLANK(Table1[[#This Row],[ValidStartUTC]])),"",Table1[[#This Row],[ValidEndUTC]]-Table1[[#This Row],[ValidStartUTC]])</calculatedColumnFormula>
    </tableColumn>
    <tableColumn id="18" xr3:uid="{D700C941-7812-418A-B140-F9F7C97427CA}" name="Duration (min)" dataDxfId="12">
      <calculatedColumnFormula>IF(OR(ISBLANK(Table1[[#This Row],[ValidEndUTC]]),ISBLANK(Table1[[#This Row],[ValidStartUTC]])),"",Table1[[#This Row],[Duration]]*24*60)</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3C0F6-37AA-4A7F-8F4F-63320B58E130}">
  <dimension ref="A1:T5980"/>
  <sheetViews>
    <sheetView tabSelected="1" topLeftCell="P5956" workbookViewId="0">
      <selection activeCell="Q5980" sqref="Q5980"/>
    </sheetView>
  </sheetViews>
  <sheetFormatPr defaultRowHeight="10.8" x14ac:dyDescent="0.25"/>
  <cols>
    <col min="2" max="2" width="35.625" bestFit="1" customWidth="1"/>
    <col min="3" max="3" width="11" bestFit="1" customWidth="1"/>
    <col min="4" max="4" width="32.375" customWidth="1"/>
    <col min="5" max="5" width="19.25" bestFit="1" customWidth="1"/>
    <col min="6" max="6" width="32.375" customWidth="1"/>
    <col min="7" max="7" width="24.25" bestFit="1" customWidth="1"/>
    <col min="8" max="8" width="22.25" bestFit="1" customWidth="1"/>
    <col min="9" max="10" width="13.125" bestFit="1" customWidth="1"/>
    <col min="11" max="11" width="15.125" bestFit="1" customWidth="1"/>
    <col min="12" max="12" width="18.125" bestFit="1" customWidth="1"/>
    <col min="13" max="13" width="18.25" bestFit="1" customWidth="1"/>
    <col min="14" max="14" width="18.125" bestFit="1" customWidth="1"/>
    <col min="15" max="15" width="18.25" bestFit="1" customWidth="1"/>
    <col min="16" max="16" width="75.625" style="3" customWidth="1"/>
    <col min="17" max="18" width="75.625" customWidth="1"/>
    <col min="19" max="19" width="19.25" bestFit="1" customWidth="1"/>
  </cols>
  <sheetData>
    <row r="1" spans="1:20" x14ac:dyDescent="0.25">
      <c r="A1" s="1" t="s">
        <v>0</v>
      </c>
      <c r="B1" s="1" t="s">
        <v>1</v>
      </c>
      <c r="C1" s="1" t="s">
        <v>2</v>
      </c>
      <c r="D1" s="1" t="s">
        <v>3</v>
      </c>
      <c r="E1" s="1" t="s">
        <v>4</v>
      </c>
      <c r="F1" s="1" t="s">
        <v>5</v>
      </c>
      <c r="G1" s="1" t="s">
        <v>6</v>
      </c>
      <c r="H1" s="1" t="s">
        <v>7</v>
      </c>
      <c r="I1" s="1" t="s">
        <v>5988</v>
      </c>
      <c r="J1" s="1" t="s">
        <v>11</v>
      </c>
      <c r="K1" s="1" t="s">
        <v>12</v>
      </c>
      <c r="L1" s="1" t="s">
        <v>13</v>
      </c>
      <c r="M1" s="1" t="s">
        <v>8</v>
      </c>
      <c r="N1" s="1" t="s">
        <v>9</v>
      </c>
      <c r="O1" s="1" t="s">
        <v>10</v>
      </c>
      <c r="P1" s="1" t="s">
        <v>14</v>
      </c>
      <c r="Q1" s="1" t="s">
        <v>5986</v>
      </c>
      <c r="R1" s="1" t="s">
        <v>15</v>
      </c>
      <c r="S1" s="1" t="s">
        <v>5925</v>
      </c>
      <c r="T1" s="1" t="s">
        <v>5926</v>
      </c>
    </row>
    <row r="2" spans="1:20" ht="237.6" x14ac:dyDescent="0.25">
      <c r="A2" s="8" t="str">
        <f>IF(ISBLANK(Table1[[#This Row],[AdvisoryNumber]]),"NTML","ADVZY")</f>
        <v>ADVZY</v>
      </c>
      <c r="B2" s="8" t="str">
        <f>_xlfn.TEXTJOIN("-",TRUE,Table1[[#This Row],[Source]],TEXT(Table1[[#This Row],[AdvisoryNumber]],"000"),TEXT(ROW()-1,"000000"),TEXT(Table1[[#This Row],[RecordTimeUTC]],"YYYY-MM-DD"))</f>
        <v>ADVZY-001-000001-2020-02-28</v>
      </c>
      <c r="C2" s="1" t="s">
        <v>16</v>
      </c>
      <c r="D2" s="2" t="s">
        <v>5987</v>
      </c>
      <c r="E2" s="1">
        <v>1</v>
      </c>
      <c r="F2" s="2" t="s">
        <v>17</v>
      </c>
      <c r="G2" s="1" t="s">
        <v>18</v>
      </c>
      <c r="H2" s="1" t="s">
        <v>19</v>
      </c>
      <c r="I2" s="8" t="str">
        <f>IF(Table1[[#This Row],[TMI_Type]]="Reroute",INDEX(_xlfn.REGEXEXTRACT(Table1[[#This Row],[RawText]],".*(ROUTE|FEA|FCA|ICR|CTOP|TBO).+([A-Z]{3})",2,0),1,2),"")</f>
        <v>RQD</v>
      </c>
      <c r="J2" s="5"/>
      <c r="K2" s="5"/>
      <c r="L2" s="1"/>
      <c r="M2" s="7">
        <v>43890.020833333336</v>
      </c>
      <c r="N2" s="7">
        <v>43890.208333333336</v>
      </c>
      <c r="O2" s="7">
        <v>43889.921527777777</v>
      </c>
      <c r="P2" s="4" t="s">
        <v>20</v>
      </c>
      <c r="Q2" s="10" t="s">
        <v>8328</v>
      </c>
      <c r="R2" s="2" t="s">
        <v>6013</v>
      </c>
      <c r="S2" s="6">
        <f>IF(OR(ISBLANK(Table1[[#This Row],[ValidEndUTC]]),ISBLANK(Table1[[#This Row],[ValidStartUTC]])),"",Table1[[#This Row],[ValidEndUTC]]-Table1[[#This Row],[ValidStartUTC]])</f>
        <v>0.1875</v>
      </c>
      <c r="T2" s="5">
        <f>IF(OR(ISBLANK(Table1[[#This Row],[ValidEndUTC]]),ISBLANK(Table1[[#This Row],[ValidStartUTC]])),"",Table1[[#This Row],[Duration]]*24*60)</f>
        <v>270</v>
      </c>
    </row>
    <row r="3" spans="1:20" ht="409.6" x14ac:dyDescent="0.25">
      <c r="A3" s="8" t="str">
        <f>IF(ISBLANK(Table1[[#This Row],[AdvisoryNumber]]),"NTML","ADVZY")</f>
        <v>ADVZY</v>
      </c>
      <c r="B3" s="8" t="str">
        <f>_xlfn.TEXTJOIN("-",TRUE,Table1[[#This Row],[Source]],TEXT(Table1[[#This Row],[AdvisoryNumber]],"000"),TEXT(ROW()-1,"000000"),TEXT(Table1[[#This Row],[RecordTimeUTC]],"YYYY-MM-DD"))</f>
        <v>ADVZY-002-000002-2020-03-20</v>
      </c>
      <c r="C3" s="1" t="s">
        <v>16</v>
      </c>
      <c r="D3" s="2"/>
      <c r="E3" s="1">
        <v>2</v>
      </c>
      <c r="F3" s="2" t="s">
        <v>6016</v>
      </c>
      <c r="G3" s="1"/>
      <c r="H3" s="1" t="s">
        <v>5990</v>
      </c>
      <c r="I3" s="8" t="str">
        <f>IF(Table1[[#This Row],[TMI_Type]]="Reroute",INDEX(_xlfn.REGEXEXTRACT(Table1[[#This Row],[RawText]],".*(ROUTE|FEA|FCA|ICR|CTOP|TBO).+([A-Z]{3})",2,0),1,2),"")</f>
        <v/>
      </c>
      <c r="J3" s="5"/>
      <c r="K3" s="5"/>
      <c r="L3" s="1"/>
      <c r="M3" s="7">
        <v>43910.875</v>
      </c>
      <c r="N3" s="7">
        <v>43911.125</v>
      </c>
      <c r="O3" s="7">
        <v>43910.870833333334</v>
      </c>
      <c r="P3" s="4" t="s">
        <v>21</v>
      </c>
      <c r="Q3" s="10" t="s">
        <v>5989</v>
      </c>
      <c r="R3" s="2" t="s">
        <v>6017</v>
      </c>
      <c r="S3" s="6">
        <f>IF(OR(ISBLANK(Table1[[#This Row],[ValidEndUTC]]),ISBLANK(Table1[[#This Row],[ValidStartUTC]])),"",Table1[[#This Row],[ValidEndUTC]]-Table1[[#This Row],[ValidStartUTC]])</f>
        <v>0.25</v>
      </c>
      <c r="T3" s="5">
        <f>IF(OR(ISBLANK(Table1[[#This Row],[ValidEndUTC]]),ISBLANK(Table1[[#This Row],[ValidStartUTC]])),"",Table1[[#This Row],[Duration]]*24*60)</f>
        <v>360</v>
      </c>
    </row>
    <row r="4" spans="1:20" ht="108" x14ac:dyDescent="0.25">
      <c r="A4" s="8" t="str">
        <f>IF(ISBLANK(Table1[[#This Row],[AdvisoryNumber]]),"NTML","ADVZY")</f>
        <v>ADVZY</v>
      </c>
      <c r="B4" s="8" t="str">
        <f>_xlfn.TEXTJOIN("-",TRUE,Table1[[#This Row],[Source]],TEXT(Table1[[#This Row],[AdvisoryNumber]],"000"),TEXT(ROW()-1,"000000"),TEXT(Table1[[#This Row],[RecordTimeUTC]],"YYYY-MM-DD"))</f>
        <v>ADVZY-004-000003-2020-03-20</v>
      </c>
      <c r="C4" s="1" t="s">
        <v>16</v>
      </c>
      <c r="D4" s="2" t="s">
        <v>6000</v>
      </c>
      <c r="E4" s="1">
        <v>4</v>
      </c>
      <c r="F4" s="2" t="s">
        <v>5991</v>
      </c>
      <c r="G4" s="1" t="s">
        <v>24</v>
      </c>
      <c r="H4" s="1" t="s">
        <v>6019</v>
      </c>
      <c r="I4" s="8" t="str">
        <f>IF(Table1[[#This Row],[TMI_Type]]="Reroute",INDEX(_xlfn.REGEXEXTRACT(Table1[[#This Row],[RawText]],".*(ROUTE|FEA|FCA|ICR|CTOP|TBO).+([A-Z]{3})",2,0),1,2),"")</f>
        <v/>
      </c>
      <c r="J4" s="5"/>
      <c r="K4" s="5"/>
      <c r="L4" s="1"/>
      <c r="M4" s="7">
        <v>43910.916666666664</v>
      </c>
      <c r="N4" s="7">
        <v>43911.125</v>
      </c>
      <c r="O4" s="7">
        <v>43910.934027777781</v>
      </c>
      <c r="P4" s="4" t="s">
        <v>22</v>
      </c>
      <c r="Q4" s="10" t="s">
        <v>5999</v>
      </c>
      <c r="R4" s="2" t="s">
        <v>6020</v>
      </c>
      <c r="S4" s="6">
        <f>IF(OR(ISBLANK(Table1[[#This Row],[ValidEndUTC]]),ISBLANK(Table1[[#This Row],[ValidStartUTC]])),"",Table1[[#This Row],[ValidEndUTC]]-Table1[[#This Row],[ValidStartUTC]])</f>
        <v>0.20833333333575865</v>
      </c>
      <c r="T4" s="5">
        <f>IF(OR(ISBLANK(Table1[[#This Row],[ValidEndUTC]]),ISBLANK(Table1[[#This Row],[ValidStartUTC]])),"",Table1[[#This Row],[Duration]]*24*60)</f>
        <v>300.00000000349246</v>
      </c>
    </row>
    <row r="5" spans="1:20" ht="226.8" x14ac:dyDescent="0.25">
      <c r="A5" s="8" t="str">
        <f>IF(ISBLANK(Table1[[#This Row],[AdvisoryNumber]]),"NTML","ADVZY")</f>
        <v>ADVZY</v>
      </c>
      <c r="B5" s="8" t="str">
        <f>_xlfn.TEXTJOIN("-",TRUE,Table1[[#This Row],[Source]],TEXT(Table1[[#This Row],[AdvisoryNumber]],"000"),TEXT(ROW()-1,"000000"),TEXT(Table1[[#This Row],[RecordTimeUTC]],"YYYY-MM-DD"))</f>
        <v>ADVZY-003-000004-2020-03-20</v>
      </c>
      <c r="C5" s="1" t="s">
        <v>16</v>
      </c>
      <c r="D5" s="2" t="s">
        <v>6002</v>
      </c>
      <c r="E5" s="1">
        <v>3</v>
      </c>
      <c r="F5" s="2" t="s">
        <v>23</v>
      </c>
      <c r="G5" s="1" t="s">
        <v>24</v>
      </c>
      <c r="H5" s="1" t="s">
        <v>19</v>
      </c>
      <c r="I5" s="8" t="str">
        <f>IF(Table1[[#This Row],[TMI_Type]]="Reroute",INDEX(_xlfn.REGEXEXTRACT(Table1[[#This Row],[RawText]],".*(ROUTE|FEA|FCA|ICR|CTOP|TBO).+([A-Z]{3})",2,0),1,2),"")</f>
        <v>RQD</v>
      </c>
      <c r="J5" s="5"/>
      <c r="K5" s="5"/>
      <c r="L5" s="1"/>
      <c r="M5" s="7">
        <v>43910.927083333336</v>
      </c>
      <c r="N5" s="7">
        <v>43911</v>
      </c>
      <c r="O5" s="7">
        <v>43910.927777777775</v>
      </c>
      <c r="P5" s="4" t="s">
        <v>25</v>
      </c>
      <c r="Q5" s="10" t="s">
        <v>6001</v>
      </c>
      <c r="R5" s="2" t="s">
        <v>6018</v>
      </c>
      <c r="S5" s="6">
        <f>IF(OR(ISBLANK(Table1[[#This Row],[ValidEndUTC]]),ISBLANK(Table1[[#This Row],[ValidStartUTC]])),"",Table1[[#This Row],[ValidEndUTC]]-Table1[[#This Row],[ValidStartUTC]])</f>
        <v>7.2916666664241347E-2</v>
      </c>
      <c r="T5" s="5">
        <f>IF(OR(ISBLANK(Table1[[#This Row],[ValidEndUTC]]),ISBLANK(Table1[[#This Row],[ValidStartUTC]])),"",Table1[[#This Row],[Duration]]*24*60)</f>
        <v>104.99999999650754</v>
      </c>
    </row>
    <row r="6" spans="1:20" ht="226.8" x14ac:dyDescent="0.25">
      <c r="A6" s="8" t="str">
        <f>IF(ISBLANK(Table1[[#This Row],[AdvisoryNumber]]),"NTML","ADVZY")</f>
        <v>ADVZY</v>
      </c>
      <c r="B6" s="8" t="str">
        <f>_xlfn.TEXTJOIN("-",TRUE,Table1[[#This Row],[Source]],TEXT(Table1[[#This Row],[AdvisoryNumber]],"000"),TEXT(ROW()-1,"000000"),TEXT(Table1[[#This Row],[RecordTimeUTC]],"YYYY-MM-DD"))</f>
        <v>ADVZY-001-000005-2020-03-21</v>
      </c>
      <c r="C6" s="1" t="s">
        <v>16</v>
      </c>
      <c r="D6" s="2" t="s">
        <v>6002</v>
      </c>
      <c r="E6" s="1">
        <v>1</v>
      </c>
      <c r="F6" s="2" t="s">
        <v>23</v>
      </c>
      <c r="G6" s="1" t="s">
        <v>24</v>
      </c>
      <c r="H6" s="1" t="s">
        <v>19</v>
      </c>
      <c r="I6" s="8" t="str">
        <f>IF(Table1[[#This Row],[TMI_Type]]="Reroute",INDEX(_xlfn.REGEXEXTRACT(Table1[[#This Row],[RawText]],".*(ROUTE|FEA|FCA|ICR|CTOP|TBO).+([A-Z]{3})",2,0),1,2),"")</f>
        <v>RQD</v>
      </c>
      <c r="J6" s="5"/>
      <c r="K6" s="5"/>
      <c r="L6" s="1"/>
      <c r="M6" s="7">
        <v>43910.927083333336</v>
      </c>
      <c r="N6" s="7">
        <v>43911.0625</v>
      </c>
      <c r="O6" s="7">
        <v>43911.000694444447</v>
      </c>
      <c r="P6" s="4" t="s">
        <v>26</v>
      </c>
      <c r="Q6" s="10" t="s">
        <v>6003</v>
      </c>
      <c r="R6" s="2" t="s">
        <v>6021</v>
      </c>
      <c r="S6" s="6">
        <f>IF(OR(ISBLANK(Table1[[#This Row],[ValidEndUTC]]),ISBLANK(Table1[[#This Row],[ValidStartUTC]])),"",Table1[[#This Row],[ValidEndUTC]]-Table1[[#This Row],[ValidStartUTC]])</f>
        <v>0.13541666666424135</v>
      </c>
      <c r="T6" s="5">
        <f>IF(OR(ISBLANK(Table1[[#This Row],[ValidEndUTC]]),ISBLANK(Table1[[#This Row],[ValidStartUTC]])),"",Table1[[#This Row],[Duration]]*24*60)</f>
        <v>194.99999999650754</v>
      </c>
    </row>
    <row r="7" spans="1:20" ht="151.19999999999999" x14ac:dyDescent="0.25">
      <c r="A7" s="8" t="str">
        <f>IF(ISBLANK(Table1[[#This Row],[AdvisoryNumber]]),"NTML","ADVZY")</f>
        <v>ADVZY</v>
      </c>
      <c r="B7" s="8" t="str">
        <f>_xlfn.TEXTJOIN("-",TRUE,Table1[[#This Row],[Source]],TEXT(Table1[[#This Row],[AdvisoryNumber]],"000"),TEXT(ROW()-1,"000000"),TEXT(Table1[[#This Row],[RecordTimeUTC]],"YYYY-MM-DD"))</f>
        <v>ADVZY-001-000006-2020-03-20</v>
      </c>
      <c r="C7" s="1" t="s">
        <v>16</v>
      </c>
      <c r="D7" s="2"/>
      <c r="E7" s="1">
        <v>1</v>
      </c>
      <c r="F7" s="2" t="s">
        <v>5992</v>
      </c>
      <c r="G7" s="1"/>
      <c r="H7" s="1" t="s">
        <v>6014</v>
      </c>
      <c r="I7" s="8" t="str">
        <f>IF(Table1[[#This Row],[TMI_Type]]="Reroute",INDEX(_xlfn.REGEXEXTRACT(Table1[[#This Row],[RawText]],".*(ROUTE|FEA|FCA|ICR|CTOP|TBO).+([A-Z]{3})",2,0),1,2),"")</f>
        <v/>
      </c>
      <c r="J7" s="5"/>
      <c r="K7" s="5"/>
      <c r="L7" s="1"/>
      <c r="M7" s="7">
        <v>43910.958333333336</v>
      </c>
      <c r="N7" s="7">
        <v>43911.125</v>
      </c>
      <c r="O7" s="7">
        <v>43910.599305555559</v>
      </c>
      <c r="P7" s="4" t="s">
        <v>27</v>
      </c>
      <c r="Q7" s="10" t="s">
        <v>6004</v>
      </c>
      <c r="R7" s="2" t="s">
        <v>6015</v>
      </c>
      <c r="S7" s="6">
        <f>IF(OR(ISBLANK(Table1[[#This Row],[ValidEndUTC]]),ISBLANK(Table1[[#This Row],[ValidStartUTC]])),"",Table1[[#This Row],[ValidEndUTC]]-Table1[[#This Row],[ValidStartUTC]])</f>
        <v>0.16666666666424135</v>
      </c>
      <c r="T7" s="5">
        <f>IF(OR(ISBLANK(Table1[[#This Row],[ValidEndUTC]]),ISBLANK(Table1[[#This Row],[ValidStartUTC]])),"",Table1[[#This Row],[Duration]]*24*60)</f>
        <v>239.99999999650754</v>
      </c>
    </row>
    <row r="8" spans="1:20" ht="388.8" x14ac:dyDescent="0.25">
      <c r="A8" s="8" t="str">
        <f>IF(ISBLANK(Table1[[#This Row],[AdvisoryNumber]]),"NTML","ADVZY")</f>
        <v>ADVZY</v>
      </c>
      <c r="B8" s="8" t="str">
        <f>_xlfn.TEXTJOIN("-",TRUE,Table1[[#This Row],[Source]],TEXT(Table1[[#This Row],[AdvisoryNumber]],"000"),TEXT(ROW()-1,"000000"),TEXT(Table1[[#This Row],[RecordTimeUTC]],"YYYY-MM-DD"))</f>
        <v>ADVZY-001-000007-2020-03-28</v>
      </c>
      <c r="C8" s="1" t="s">
        <v>16</v>
      </c>
      <c r="D8" s="2" t="s">
        <v>6022</v>
      </c>
      <c r="E8" s="1">
        <v>1</v>
      </c>
      <c r="F8" s="2" t="s">
        <v>28</v>
      </c>
      <c r="G8" s="1" t="s">
        <v>24</v>
      </c>
      <c r="H8" s="1" t="s">
        <v>19</v>
      </c>
      <c r="I8" s="8" t="str">
        <f>IF(Table1[[#This Row],[TMI_Type]]="Reroute",INDEX(_xlfn.REGEXEXTRACT(Table1[[#This Row],[RawText]],".*(ROUTE|FEA|FCA|ICR|CTOP|TBO).+([A-Z]{3})",2,0),1,2),"")</f>
        <v>RQD</v>
      </c>
      <c r="J8" s="5"/>
      <c r="K8" s="5"/>
      <c r="L8" s="1"/>
      <c r="M8" s="7">
        <v>43918.979166666664</v>
      </c>
      <c r="N8" s="7">
        <v>43919.145833333336</v>
      </c>
      <c r="O8" s="7">
        <v>43918.740972222222</v>
      </c>
      <c r="P8" s="4" t="s">
        <v>29</v>
      </c>
      <c r="Q8" s="10" t="s">
        <v>6005</v>
      </c>
      <c r="R8" s="2" t="s">
        <v>6023</v>
      </c>
      <c r="S8" s="6">
        <f>IF(OR(ISBLANK(Table1[[#This Row],[ValidEndUTC]]),ISBLANK(Table1[[#This Row],[ValidStartUTC]])),"",Table1[[#This Row],[ValidEndUTC]]-Table1[[#This Row],[ValidStartUTC]])</f>
        <v>0.16666666667151731</v>
      </c>
      <c r="T8" s="5">
        <f>IF(OR(ISBLANK(Table1[[#This Row],[ValidEndUTC]]),ISBLANK(Table1[[#This Row],[ValidStartUTC]])),"",Table1[[#This Row],[Duration]]*24*60)</f>
        <v>240.00000000698492</v>
      </c>
    </row>
    <row r="9" spans="1:20" ht="118.8" x14ac:dyDescent="0.25">
      <c r="A9" s="8" t="str">
        <f>IF(ISBLANK(Table1[[#This Row],[AdvisoryNumber]]),"NTML","ADVZY")</f>
        <v>ADVZY</v>
      </c>
      <c r="B9" s="8" t="str">
        <f>_xlfn.TEXTJOIN("-",TRUE,Table1[[#This Row],[Source]],TEXT(Table1[[#This Row],[AdvisoryNumber]],"000"),TEXT(ROW()-1,"000000"),TEXT(Table1[[#This Row],[RecordTimeUTC]],"YYYY-MM-DD"))</f>
        <v>ADVZY-002-000008-2020-03-28</v>
      </c>
      <c r="C9" s="1" t="s">
        <v>16</v>
      </c>
      <c r="D9" s="2" t="s">
        <v>6007</v>
      </c>
      <c r="E9" s="1">
        <v>2</v>
      </c>
      <c r="F9" s="2" t="s">
        <v>5993</v>
      </c>
      <c r="G9" s="1" t="s">
        <v>24</v>
      </c>
      <c r="H9" s="1" t="s">
        <v>6019</v>
      </c>
      <c r="I9" s="8" t="str">
        <f>IF(Table1[[#This Row],[TMI_Type]]="Reroute",INDEX(_xlfn.REGEXEXTRACT(Table1[[#This Row],[RawText]],".*(ROUTE|FEA|FCA|ICR|CTOP|TBO).+([A-Z]{3})",2,0),1,2),"")</f>
        <v/>
      </c>
      <c r="J9" s="5"/>
      <c r="K9" s="5"/>
      <c r="L9" s="1"/>
      <c r="M9" s="7">
        <v>43918.979166666664</v>
      </c>
      <c r="N9" s="7">
        <v>43919.145833333336</v>
      </c>
      <c r="O9" s="7">
        <v>43918.928472222222</v>
      </c>
      <c r="P9" s="4" t="s">
        <v>30</v>
      </c>
      <c r="Q9" s="10" t="s">
        <v>6006</v>
      </c>
      <c r="R9" s="2" t="s">
        <v>6024</v>
      </c>
      <c r="S9" s="6">
        <f>IF(OR(ISBLANK(Table1[[#This Row],[ValidEndUTC]]),ISBLANK(Table1[[#This Row],[ValidStartUTC]])),"",Table1[[#This Row],[ValidEndUTC]]-Table1[[#This Row],[ValidStartUTC]])</f>
        <v>0.16666666667151731</v>
      </c>
      <c r="T9" s="5">
        <f>IF(OR(ISBLANK(Table1[[#This Row],[ValidEndUTC]]),ISBLANK(Table1[[#This Row],[ValidStartUTC]])),"",Table1[[#This Row],[Duration]]*24*60)</f>
        <v>240.00000000698492</v>
      </c>
    </row>
    <row r="10" spans="1:20" ht="97.2" x14ac:dyDescent="0.25">
      <c r="A10" s="8" t="str">
        <f>IF(ISBLANK(Table1[[#This Row],[AdvisoryNumber]]),"NTML","ADVZY")</f>
        <v>ADVZY</v>
      </c>
      <c r="B10" s="8" t="str">
        <f>_xlfn.TEXTJOIN("-",TRUE,Table1[[#This Row],[Source]],TEXT(Table1[[#This Row],[AdvisoryNumber]],"000"),TEXT(ROW()-1,"000000"),TEXT(Table1[[#This Row],[RecordTimeUTC]],"YYYY-MM-DD"))</f>
        <v>ADVZY-003-000009-2020-03-29</v>
      </c>
      <c r="C10" s="1" t="s">
        <v>31</v>
      </c>
      <c r="D10" s="2"/>
      <c r="E10" s="1">
        <v>3</v>
      </c>
      <c r="F10" s="2" t="s">
        <v>5994</v>
      </c>
      <c r="G10" s="1"/>
      <c r="H10" s="1" t="s">
        <v>32</v>
      </c>
      <c r="I10" s="8" t="str">
        <f>IF(Table1[[#This Row],[TMI_Type]]="Reroute",INDEX(_xlfn.REGEXEXTRACT(Table1[[#This Row],[RawText]],".*(ROUTE|FEA|FCA|ICR|CTOP|TBO).+([A-Z]{3})",2,0),1,2),"")</f>
        <v/>
      </c>
      <c r="J10" s="5"/>
      <c r="K10" s="5"/>
      <c r="L10" s="1"/>
      <c r="M10" s="7">
        <v>43919.018055555556</v>
      </c>
      <c r="N10" s="7">
        <v>43919.041666666664</v>
      </c>
      <c r="O10" s="7">
        <v>43919.042361111111</v>
      </c>
      <c r="P10" s="4" t="s">
        <v>33</v>
      </c>
      <c r="Q10" s="10" t="s">
        <v>6009</v>
      </c>
      <c r="R10" s="2" t="s">
        <v>6026</v>
      </c>
      <c r="S10" s="6">
        <f>IF(OR(ISBLANK(Table1[[#This Row],[ValidEndUTC]]),ISBLANK(Table1[[#This Row],[ValidStartUTC]])),"",Table1[[#This Row],[ValidEndUTC]]-Table1[[#This Row],[ValidStartUTC]])</f>
        <v>2.361111110803904E-2</v>
      </c>
      <c r="T10" s="5">
        <f>IF(OR(ISBLANK(Table1[[#This Row],[ValidEndUTC]]),ISBLANK(Table1[[#This Row],[ValidStartUTC]])),"",Table1[[#This Row],[Duration]]*24*60)</f>
        <v>33.999999995576218</v>
      </c>
    </row>
    <row r="11" spans="1:20" ht="183.6" x14ac:dyDescent="0.25">
      <c r="A11" s="8" t="str">
        <f>IF(ISBLANK(Table1[[#This Row],[AdvisoryNumber]]),"NTML","ADVZY")</f>
        <v>ADVZY</v>
      </c>
      <c r="B11" s="8" t="str">
        <f>_xlfn.TEXTJOIN("-",TRUE,Table1[[#This Row],[Source]],TEXT(Table1[[#This Row],[AdvisoryNumber]],"000"),TEXT(ROW()-1,"000000"),TEXT(Table1[[#This Row],[RecordTimeUTC]],"YYYY-MM-DD"))</f>
        <v>ADVZY-001-000010-2020-03-29</v>
      </c>
      <c r="C11" s="1" t="s">
        <v>34</v>
      </c>
      <c r="D11" s="2"/>
      <c r="E11" s="1">
        <v>1</v>
      </c>
      <c r="F11" s="2" t="s">
        <v>5995</v>
      </c>
      <c r="G11" s="1" t="s">
        <v>35</v>
      </c>
      <c r="H11" s="1" t="s">
        <v>32</v>
      </c>
      <c r="I11" s="8" t="str">
        <f>IF(Table1[[#This Row],[TMI_Type]]="Reroute",INDEX(_xlfn.REGEXEXTRACT(Table1[[#This Row],[RawText]],".*(ROUTE|FEA|FCA|ICR|CTOP|TBO).+([A-Z]{3})",2,0),1,2),"")</f>
        <v/>
      </c>
      <c r="J11" s="5"/>
      <c r="K11" s="5"/>
      <c r="L11" s="1"/>
      <c r="M11" s="7">
        <v>43919.020833333336</v>
      </c>
      <c r="N11" s="7">
        <v>43919.052083333336</v>
      </c>
      <c r="O11" s="7">
        <v>43919.021527777775</v>
      </c>
      <c r="P11" s="4" t="s">
        <v>36</v>
      </c>
      <c r="Q11" s="10" t="s">
        <v>6008</v>
      </c>
      <c r="R11" s="2" t="s">
        <v>6025</v>
      </c>
      <c r="S11" s="6">
        <f>IF(OR(ISBLANK(Table1[[#This Row],[ValidEndUTC]]),ISBLANK(Table1[[#This Row],[ValidStartUTC]])),"",Table1[[#This Row],[ValidEndUTC]]-Table1[[#This Row],[ValidStartUTC]])</f>
        <v>3.125E-2</v>
      </c>
      <c r="T11" s="5">
        <f>IF(OR(ISBLANK(Table1[[#This Row],[ValidEndUTC]]),ISBLANK(Table1[[#This Row],[ValidStartUTC]])),"",Table1[[#This Row],[Duration]]*24*60)</f>
        <v>45</v>
      </c>
    </row>
    <row r="12" spans="1:20" ht="409.6" x14ac:dyDescent="0.25">
      <c r="A12" s="8" t="str">
        <f>IF(ISBLANK(Table1[[#This Row],[AdvisoryNumber]]),"NTML","ADVZY")</f>
        <v>ADVZY</v>
      </c>
      <c r="B12" s="8" t="str">
        <f>_xlfn.TEXTJOIN("-",TRUE,Table1[[#This Row],[Source]],TEXT(Table1[[#This Row],[AdvisoryNumber]],"000"),TEXT(ROW()-1,"000000"),TEXT(Table1[[#This Row],[RecordTimeUTC]],"YYYY-MM-DD"))</f>
        <v>ADVZY-001-000011-2020-04-02</v>
      </c>
      <c r="C12" s="1" t="s">
        <v>16</v>
      </c>
      <c r="D12" s="2"/>
      <c r="E12" s="1">
        <v>1</v>
      </c>
      <c r="F12" s="2" t="s">
        <v>5996</v>
      </c>
      <c r="G12" s="1"/>
      <c r="H12" s="1" t="s">
        <v>6014</v>
      </c>
      <c r="I12" s="8" t="str">
        <f>IF(Table1[[#This Row],[TMI_Type]]="Reroute",INDEX(_xlfn.REGEXEXTRACT(Table1[[#This Row],[RawText]],".*(ROUTE|FEA|FCA|ICR|CTOP|TBO).+([A-Z]{3})",2,0),1,2),"")</f>
        <v/>
      </c>
      <c r="J12" s="5"/>
      <c r="K12" s="5"/>
      <c r="L12" s="1"/>
      <c r="M12" s="7">
        <v>43923.625</v>
      </c>
      <c r="N12" s="7"/>
      <c r="O12" s="7">
        <v>43923.929166666669</v>
      </c>
      <c r="P12" s="4" t="s">
        <v>37</v>
      </c>
      <c r="Q12" s="10" t="s">
        <v>6027</v>
      </c>
      <c r="R12" s="2" t="s">
        <v>6028</v>
      </c>
      <c r="S12" s="6" t="str">
        <f>IF(OR(ISBLANK(Table1[[#This Row],[ValidEndUTC]]),ISBLANK(Table1[[#This Row],[ValidStartUTC]])),"",Table1[[#This Row],[ValidEndUTC]]-Table1[[#This Row],[ValidStartUTC]])</f>
        <v/>
      </c>
      <c r="T12" s="5" t="str">
        <f>IF(OR(ISBLANK(Table1[[#This Row],[ValidEndUTC]]),ISBLANK(Table1[[#This Row],[ValidStartUTC]])),"",Table1[[#This Row],[Duration]]*24*60)</f>
        <v/>
      </c>
    </row>
    <row r="13" spans="1:20" ht="409.6" x14ac:dyDescent="0.25">
      <c r="A13" s="8" t="str">
        <f>IF(ISBLANK(Table1[[#This Row],[AdvisoryNumber]]),"NTML","ADVZY")</f>
        <v>ADVZY</v>
      </c>
      <c r="B13" s="8" t="str">
        <f>_xlfn.TEXTJOIN("-",TRUE,Table1[[#This Row],[Source]],TEXT(Table1[[#This Row],[AdvisoryNumber]],"000"),TEXT(ROW()-1,"000000"),TEXT(Table1[[#This Row],[RecordTimeUTC]],"YYYY-MM-DD"))</f>
        <v>ADVZY-004-000012-2020-04-03</v>
      </c>
      <c r="C13" s="1" t="s">
        <v>16</v>
      </c>
      <c r="D13" s="2"/>
      <c r="E13" s="1">
        <v>4</v>
      </c>
      <c r="F13" s="2" t="s">
        <v>5996</v>
      </c>
      <c r="G13" s="1"/>
      <c r="H13" s="1" t="s">
        <v>6014</v>
      </c>
      <c r="I13" s="8" t="str">
        <f>IF(Table1[[#This Row],[TMI_Type]]="Reroute",INDEX(_xlfn.REGEXEXTRACT(Table1[[#This Row],[RawText]],".*(ROUTE|FEA|FCA|ICR|CTOP|TBO).+([A-Z]{3})",2,0),1,2),"")</f>
        <v/>
      </c>
      <c r="J13" s="5"/>
      <c r="K13" s="5"/>
      <c r="L13" s="1"/>
      <c r="M13" s="7">
        <v>43924.979861111111</v>
      </c>
      <c r="N13" s="7"/>
      <c r="O13" s="7">
        <v>43924.986805555556</v>
      </c>
      <c r="P13" s="4" t="s">
        <v>39</v>
      </c>
      <c r="Q13" s="10" t="s">
        <v>6042</v>
      </c>
      <c r="R13" s="2" t="s">
        <v>6043</v>
      </c>
      <c r="S13" s="6" t="str">
        <f>IF(OR(ISBLANK(Table1[[#This Row],[ValidEndUTC]]),ISBLANK(Table1[[#This Row],[ValidStartUTC]])),"",Table1[[#This Row],[ValidEndUTC]]-Table1[[#This Row],[ValidStartUTC]])</f>
        <v/>
      </c>
      <c r="T13" s="5" t="str">
        <f>IF(OR(ISBLANK(Table1[[#This Row],[ValidEndUTC]]),ISBLANK(Table1[[#This Row],[ValidStartUTC]])),"",Table1[[#This Row],[Duration]]*24*60)</f>
        <v/>
      </c>
    </row>
    <row r="14" spans="1:20" ht="324" x14ac:dyDescent="0.25">
      <c r="A14" s="8" t="str">
        <f>IF(ISBLANK(Table1[[#This Row],[AdvisoryNumber]]),"NTML","ADVZY")</f>
        <v>ADVZY</v>
      </c>
      <c r="B14" s="8" t="str">
        <f>_xlfn.TEXTJOIN("-",TRUE,Table1[[#This Row],[Source]],TEXT(Table1[[#This Row],[AdvisoryNumber]],"000"),TEXT(ROW()-1,"000000"),TEXT(Table1[[#This Row],[RecordTimeUTC]],"YYYY-MM-DD"))</f>
        <v>ADVZY-002-000013-2020-04-02</v>
      </c>
      <c r="C14" s="1" t="s">
        <v>16</v>
      </c>
      <c r="D14" s="2" t="s">
        <v>6029</v>
      </c>
      <c r="E14" s="1">
        <v>2</v>
      </c>
      <c r="F14" s="2" t="s">
        <v>40</v>
      </c>
      <c r="G14" s="1" t="s">
        <v>41</v>
      </c>
      <c r="H14" s="1" t="s">
        <v>19</v>
      </c>
      <c r="I14" s="8" t="str">
        <f>IF(Table1[[#This Row],[TMI_Type]]="Reroute",INDEX(_xlfn.REGEXEXTRACT(Table1[[#This Row],[RawText]],".*(ROUTE|FEA|FCA|ICR|CTOP|TBO).+([A-Z]{3})",2,0),1,2),"")</f>
        <v>PLN</v>
      </c>
      <c r="J14" s="5"/>
      <c r="K14" s="5"/>
      <c r="L14" s="1"/>
      <c r="M14" s="7">
        <v>43924.999305555553</v>
      </c>
      <c r="N14" s="7">
        <v>43925.166666666664</v>
      </c>
      <c r="O14" s="7">
        <v>43923.941666666666</v>
      </c>
      <c r="P14" s="4" t="s">
        <v>42</v>
      </c>
      <c r="Q14" s="10" t="s">
        <v>6030</v>
      </c>
      <c r="R14" s="2" t="s">
        <v>6031</v>
      </c>
      <c r="S14" s="6">
        <f>IF(OR(ISBLANK(Table1[[#This Row],[ValidEndUTC]]),ISBLANK(Table1[[#This Row],[ValidStartUTC]])),"",Table1[[#This Row],[ValidEndUTC]]-Table1[[#This Row],[ValidStartUTC]])</f>
        <v>0.16736111111094942</v>
      </c>
      <c r="T14" s="5">
        <f>IF(OR(ISBLANK(Table1[[#This Row],[ValidEndUTC]]),ISBLANK(Table1[[#This Row],[ValidStartUTC]])),"",Table1[[#This Row],[Duration]]*24*60)</f>
        <v>240.99999999976717</v>
      </c>
    </row>
    <row r="15" spans="1:20" ht="399.6" x14ac:dyDescent="0.25">
      <c r="A15" s="8" t="str">
        <f>IF(ISBLANK(Table1[[#This Row],[AdvisoryNumber]]),"NTML","ADVZY")</f>
        <v>ADVZY</v>
      </c>
      <c r="B15" s="8" t="str">
        <f>_xlfn.TEXTJOIN("-",TRUE,Table1[[#This Row],[Source]],TEXT(Table1[[#This Row],[AdvisoryNumber]],"000"),TEXT(ROW()-1,"000000"),TEXT(Table1[[#This Row],[RecordTimeUTC]],"YYYY-MM-DD"))</f>
        <v>ADVZY-002-000014-2020-04-03</v>
      </c>
      <c r="C15" s="1" t="s">
        <v>16</v>
      </c>
      <c r="D15" s="2" t="s">
        <v>6029</v>
      </c>
      <c r="E15" s="1">
        <v>2</v>
      </c>
      <c r="F15" s="2" t="s">
        <v>40</v>
      </c>
      <c r="G15" s="1" t="s">
        <v>41</v>
      </c>
      <c r="H15" s="1" t="s">
        <v>19</v>
      </c>
      <c r="I15" s="8" t="str">
        <f>IF(Table1[[#This Row],[TMI_Type]]="Reroute",INDEX(_xlfn.REGEXEXTRACT(Table1[[#This Row],[RawText]],".*(ROUTE|FEA|FCA|ICR|CTOP|TBO).+([A-Z]{3})",2,0),1,2),"")</f>
        <v>RMD</v>
      </c>
      <c r="J15" s="5"/>
      <c r="K15" s="5"/>
      <c r="L15" s="1"/>
      <c r="M15" s="7">
        <v>43924.999305555553</v>
      </c>
      <c r="N15" s="7">
        <v>43925.166666666664</v>
      </c>
      <c r="O15" s="7">
        <v>43924.709027777775</v>
      </c>
      <c r="P15" s="4" t="s">
        <v>43</v>
      </c>
      <c r="Q15" s="10" t="s">
        <v>6038</v>
      </c>
      <c r="R15" s="2" t="s">
        <v>6039</v>
      </c>
      <c r="S15" s="6">
        <f>IF(OR(ISBLANK(Table1[[#This Row],[ValidEndUTC]]),ISBLANK(Table1[[#This Row],[ValidStartUTC]])),"",Table1[[#This Row],[ValidEndUTC]]-Table1[[#This Row],[ValidStartUTC]])</f>
        <v>0.16736111111094942</v>
      </c>
      <c r="T15" s="5">
        <f>IF(OR(ISBLANK(Table1[[#This Row],[ValidEndUTC]]),ISBLANK(Table1[[#This Row],[ValidStartUTC]])),"",Table1[[#This Row],[Duration]]*24*60)</f>
        <v>240.99999999976717</v>
      </c>
    </row>
    <row r="16" spans="1:20" ht="97.2" x14ac:dyDescent="0.25">
      <c r="A16" s="8" t="str">
        <f>IF(ISBLANK(Table1[[#This Row],[AdvisoryNumber]]),"NTML","ADVZY")</f>
        <v>ADVZY</v>
      </c>
      <c r="B16" s="8" t="str">
        <f>_xlfn.TEXTJOIN("-",TRUE,Table1[[#This Row],[Source]],TEXT(Table1[[#This Row],[AdvisoryNumber]],"000"),TEXT(ROW()-1,"000000"),TEXT(Table1[[#This Row],[RecordTimeUTC]],"YYYY-MM-DD"))</f>
        <v>ADVZY-005-000015-2020-04-04</v>
      </c>
      <c r="C16" s="1" t="s">
        <v>44</v>
      </c>
      <c r="D16" s="2"/>
      <c r="E16" s="1">
        <v>5</v>
      </c>
      <c r="F16" s="2" t="s">
        <v>5994</v>
      </c>
      <c r="G16" s="1"/>
      <c r="H16" s="1" t="s">
        <v>32</v>
      </c>
      <c r="I16" s="8" t="str">
        <f>IF(Table1[[#This Row],[TMI_Type]]="Reroute",INDEX(_xlfn.REGEXEXTRACT(Table1[[#This Row],[RawText]],".*(ROUTE|FEA|FCA|ICR|CTOP|TBO).+([A-Z]{3})",2,0),1,2),"")</f>
        <v/>
      </c>
      <c r="J16" s="5"/>
      <c r="K16" s="5"/>
      <c r="L16" s="1"/>
      <c r="M16" s="7">
        <v>43925.0625</v>
      </c>
      <c r="N16" s="7">
        <v>43925.078472222223</v>
      </c>
      <c r="O16" s="7">
        <v>43925.078472222223</v>
      </c>
      <c r="P16" s="4" t="s">
        <v>47</v>
      </c>
      <c r="Q16" s="10" t="s">
        <v>6055</v>
      </c>
      <c r="R16" s="2" t="s">
        <v>6056</v>
      </c>
      <c r="S16" s="6">
        <f>IF(OR(ISBLANK(Table1[[#This Row],[ValidEndUTC]]),ISBLANK(Table1[[#This Row],[ValidStartUTC]])),"",Table1[[#This Row],[ValidEndUTC]]-Table1[[#This Row],[ValidStartUTC]])</f>
        <v>1.5972222223354038E-2</v>
      </c>
      <c r="T16" s="5">
        <f>IF(OR(ISBLANK(Table1[[#This Row],[ValidEndUTC]]),ISBLANK(Table1[[#This Row],[ValidStartUTC]])),"",Table1[[#This Row],[Duration]]*24*60)</f>
        <v>23.000000001629815</v>
      </c>
    </row>
    <row r="17" spans="1:20" ht="183.6" x14ac:dyDescent="0.25">
      <c r="A17" s="8" t="str">
        <f>IF(ISBLANK(Table1[[#This Row],[AdvisoryNumber]]),"NTML","ADVZY")</f>
        <v>ADVZY</v>
      </c>
      <c r="B17" s="8" t="str">
        <f>_xlfn.TEXTJOIN("-",TRUE,Table1[[#This Row],[Source]],TEXT(Table1[[#This Row],[AdvisoryNumber]],"000"),TEXT(ROW()-1,"000000"),TEXT(Table1[[#This Row],[RecordTimeUTC]],"YYYY-MM-DD"))</f>
        <v>ADVZY-003-000016-2020-04-04</v>
      </c>
      <c r="C17" s="1" t="s">
        <v>44</v>
      </c>
      <c r="D17" s="2" t="s">
        <v>2887</v>
      </c>
      <c r="E17" s="1">
        <v>3</v>
      </c>
      <c r="F17" s="2" t="s">
        <v>5995</v>
      </c>
      <c r="G17" s="1" t="s">
        <v>35</v>
      </c>
      <c r="H17" s="1" t="s">
        <v>32</v>
      </c>
      <c r="I17" s="8" t="str">
        <f>IF(Table1[[#This Row],[TMI_Type]]="Reroute",INDEX(_xlfn.REGEXEXTRACT(Table1[[#This Row],[RawText]],".*(ROUTE|FEA|FCA|ICR|CTOP|TBO).+([A-Z]{3})",2,0),1,2),"")</f>
        <v/>
      </c>
      <c r="J17" s="5"/>
      <c r="K17" s="5"/>
      <c r="L17" s="1"/>
      <c r="M17" s="7">
        <v>43925.0625</v>
      </c>
      <c r="N17" s="7">
        <v>43925.083333333336</v>
      </c>
      <c r="O17" s="7">
        <v>43925.059027777781</v>
      </c>
      <c r="P17" s="4" t="s">
        <v>45</v>
      </c>
      <c r="Q17" s="10" t="s">
        <v>6010</v>
      </c>
      <c r="R17" s="2" t="s">
        <v>6052</v>
      </c>
      <c r="S17" s="6">
        <f>IF(OR(ISBLANK(Table1[[#This Row],[ValidEndUTC]]),ISBLANK(Table1[[#This Row],[ValidStartUTC]])),"",Table1[[#This Row],[ValidEndUTC]]-Table1[[#This Row],[ValidStartUTC]])</f>
        <v>2.0833333335758653E-2</v>
      </c>
      <c r="T17" s="5">
        <f>IF(OR(ISBLANK(Table1[[#This Row],[ValidEndUTC]]),ISBLANK(Table1[[#This Row],[ValidStartUTC]])),"",Table1[[#This Row],[Duration]]*24*60)</f>
        <v>30.00000000349246</v>
      </c>
    </row>
    <row r="18" spans="1:20" ht="183.6" x14ac:dyDescent="0.25">
      <c r="A18" s="8" t="str">
        <f>IF(ISBLANK(Table1[[#This Row],[AdvisoryNumber]]),"NTML","ADVZY")</f>
        <v>ADVZY</v>
      </c>
      <c r="B18" s="8" t="str">
        <f>_xlfn.TEXTJOIN("-",TRUE,Table1[[#This Row],[Source]],TEXT(Table1[[#This Row],[AdvisoryNumber]],"000"),TEXT(ROW()-1,"000000"),TEXT(Table1[[#This Row],[RecordTimeUTC]],"YYYY-MM-DD"))</f>
        <v>ADVZY-004-000017-2020-04-04</v>
      </c>
      <c r="C18" s="1" t="s">
        <v>44</v>
      </c>
      <c r="D18" s="2" t="s">
        <v>2887</v>
      </c>
      <c r="E18" s="1">
        <v>4</v>
      </c>
      <c r="F18" s="2" t="s">
        <v>5995</v>
      </c>
      <c r="G18" s="1" t="s">
        <v>35</v>
      </c>
      <c r="H18" s="1" t="s">
        <v>32</v>
      </c>
      <c r="I18" s="8" t="str">
        <f>IF(Table1[[#This Row],[TMI_Type]]="Reroute",INDEX(_xlfn.REGEXEXTRACT(Table1[[#This Row],[RawText]],".*(ROUTE|FEA|FCA|ICR|CTOP|TBO).+([A-Z]{3})",2,0),1,2),"")</f>
        <v/>
      </c>
      <c r="J18" s="5"/>
      <c r="K18" s="5"/>
      <c r="L18" s="1"/>
      <c r="M18" s="7">
        <v>43925.0625</v>
      </c>
      <c r="N18" s="7">
        <v>43925.09375</v>
      </c>
      <c r="O18" s="7">
        <v>43925.072916666664</v>
      </c>
      <c r="P18" s="4" t="s">
        <v>46</v>
      </c>
      <c r="Q18" s="10" t="s">
        <v>6053</v>
      </c>
      <c r="R18" s="2" t="s">
        <v>6054</v>
      </c>
      <c r="S18" s="6">
        <f>IF(OR(ISBLANK(Table1[[#This Row],[ValidEndUTC]]),ISBLANK(Table1[[#This Row],[ValidStartUTC]])),"",Table1[[#This Row],[ValidEndUTC]]-Table1[[#This Row],[ValidStartUTC]])</f>
        <v>3.125E-2</v>
      </c>
      <c r="T18" s="5">
        <f>IF(OR(ISBLANK(Table1[[#This Row],[ValidEndUTC]]),ISBLANK(Table1[[#This Row],[ValidStartUTC]])),"",Table1[[#This Row],[Duration]]*24*60)</f>
        <v>45</v>
      </c>
    </row>
    <row r="19" spans="1:20" ht="216" x14ac:dyDescent="0.25">
      <c r="A19" s="8" t="str">
        <f>IF(ISBLANK(Table1[[#This Row],[AdvisoryNumber]]),"NTML","ADVZY")</f>
        <v>ADVZY</v>
      </c>
      <c r="B19" s="8" t="str">
        <f>_xlfn.TEXTJOIN("-",TRUE,Table1[[#This Row],[Source]],TEXT(Table1[[#This Row],[AdvisoryNumber]],"000"),TEXT(ROW()-1,"000000"),TEXT(Table1[[#This Row],[RecordTimeUTC]],"YYYY-MM-DD"))</f>
        <v>ADVZY-006-000018-2020-04-04</v>
      </c>
      <c r="C19" s="1" t="s">
        <v>16</v>
      </c>
      <c r="D19" s="2" t="s">
        <v>6057</v>
      </c>
      <c r="E19" s="1">
        <v>6</v>
      </c>
      <c r="F19" s="2" t="s">
        <v>48</v>
      </c>
      <c r="G19" s="1" t="s">
        <v>35</v>
      </c>
      <c r="H19" s="1" t="s">
        <v>19</v>
      </c>
      <c r="I19" s="8" t="str">
        <f>IF(Table1[[#This Row],[TMI_Type]]="Reroute",INDEX(_xlfn.REGEXEXTRACT(Table1[[#This Row],[RawText]],".*(ROUTE|FEA|FCA|ICR|CTOP|TBO).+([A-Z]{3})",2,0),1,2),"")</f>
        <v>RQD</v>
      </c>
      <c r="J19" s="5"/>
      <c r="K19" s="5"/>
      <c r="L19" s="1"/>
      <c r="M19" s="7">
        <v>43925.145833333336</v>
      </c>
      <c r="N19" s="7">
        <v>43925.166666666664</v>
      </c>
      <c r="O19" s="7">
        <v>43925.147916666669</v>
      </c>
      <c r="P19" s="4" t="s">
        <v>49</v>
      </c>
      <c r="Q19" s="10" t="s">
        <v>6058</v>
      </c>
      <c r="R19" s="2" t="s">
        <v>6059</v>
      </c>
      <c r="S19" s="6">
        <f>IF(OR(ISBLANK(Table1[[#This Row],[ValidEndUTC]]),ISBLANK(Table1[[#This Row],[ValidStartUTC]])),"",Table1[[#This Row],[ValidEndUTC]]-Table1[[#This Row],[ValidStartUTC]])</f>
        <v>2.0833333328482695E-2</v>
      </c>
      <c r="T19" s="5">
        <f>IF(OR(ISBLANK(Table1[[#This Row],[ValidEndUTC]]),ISBLANK(Table1[[#This Row],[ValidStartUTC]])),"",Table1[[#This Row],[Duration]]*24*60)</f>
        <v>29.999999993015081</v>
      </c>
    </row>
    <row r="20" spans="1:20" ht="97.2" x14ac:dyDescent="0.25">
      <c r="A20" s="8" t="str">
        <f>IF(ISBLANK(Table1[[#This Row],[AdvisoryNumber]]),"NTML","ADVZY")</f>
        <v>ADVZY</v>
      </c>
      <c r="B20" s="8" t="str">
        <f>_xlfn.TEXTJOIN("-",TRUE,Table1[[#This Row],[Source]],TEXT(Table1[[#This Row],[AdvisoryNumber]],"000"),TEXT(ROW()-1,"000000"),TEXT(Table1[[#This Row],[RecordTimeUTC]],"YYYY-MM-DD"))</f>
        <v>ADVZY-007-000019-2020-04-04</v>
      </c>
      <c r="C20" s="1" t="s">
        <v>16</v>
      </c>
      <c r="D20" s="2" t="s">
        <v>6060</v>
      </c>
      <c r="E20" s="1">
        <v>7</v>
      </c>
      <c r="F20" s="2" t="s">
        <v>6061</v>
      </c>
      <c r="G20" s="1" t="s">
        <v>24</v>
      </c>
      <c r="H20" s="1" t="s">
        <v>6019</v>
      </c>
      <c r="I20" s="8" t="str">
        <f>IF(Table1[[#This Row],[TMI_Type]]="Reroute",INDEX(_xlfn.REGEXEXTRACT(Table1[[#This Row],[RawText]],".*(ROUTE|FEA|FCA|ICR|CTOP|TBO).+([A-Z]{3})",2,0),1,2),"")</f>
        <v/>
      </c>
      <c r="J20" s="5"/>
      <c r="K20" s="5"/>
      <c r="L20" s="1"/>
      <c r="M20" s="7">
        <v>43925.647222222222</v>
      </c>
      <c r="N20" s="7">
        <v>43926</v>
      </c>
      <c r="O20" s="7">
        <v>43925.649305555555</v>
      </c>
      <c r="P20" s="4" t="s">
        <v>50</v>
      </c>
      <c r="Q20" s="10" t="s">
        <v>6062</v>
      </c>
      <c r="R20" s="2" t="s">
        <v>6063</v>
      </c>
      <c r="S20" s="6">
        <f>IF(OR(ISBLANK(Table1[[#This Row],[ValidEndUTC]]),ISBLANK(Table1[[#This Row],[ValidStartUTC]])),"",Table1[[#This Row],[ValidEndUTC]]-Table1[[#This Row],[ValidStartUTC]])</f>
        <v>0.35277777777810115</v>
      </c>
      <c r="T20" s="5">
        <f>IF(OR(ISBLANK(Table1[[#This Row],[ValidEndUTC]]),ISBLANK(Table1[[#This Row],[ValidStartUTC]])),"",Table1[[#This Row],[Duration]]*24*60)</f>
        <v>508.00000000046566</v>
      </c>
    </row>
    <row r="21" spans="1:20" ht="205.2" x14ac:dyDescent="0.25">
      <c r="A21" s="8" t="str">
        <f>IF(ISBLANK(Table1[[#This Row],[AdvisoryNumber]]),"NTML","ADVZY")</f>
        <v>ADVZY</v>
      </c>
      <c r="B21" s="8" t="str">
        <f>_xlfn.TEXTJOIN("-",TRUE,Table1[[#This Row],[Source]],TEXT(Table1[[#This Row],[AdvisoryNumber]],"000"),TEXT(ROW()-1,"000000"),TEXT(Table1[[#This Row],[RecordTimeUTC]],"YYYY-MM-DD"))</f>
        <v>ADVZY-008-000020-2020-04-04</v>
      </c>
      <c r="C21" s="1" t="s">
        <v>16</v>
      </c>
      <c r="D21" s="2" t="s">
        <v>6064</v>
      </c>
      <c r="E21" s="1">
        <v>8</v>
      </c>
      <c r="F21" s="2" t="s">
        <v>51</v>
      </c>
      <c r="G21" s="1" t="s">
        <v>35</v>
      </c>
      <c r="H21" s="1" t="s">
        <v>19</v>
      </c>
      <c r="I21" s="8" t="str">
        <f>IF(Table1[[#This Row],[TMI_Type]]="Reroute",INDEX(_xlfn.REGEXEXTRACT(Table1[[#This Row],[RawText]],".*(ROUTE|FEA|FCA|ICR|CTOP|TBO).+([A-Z]{3})",2,0),1,2),"")</f>
        <v>RMD</v>
      </c>
      <c r="J21" s="5"/>
      <c r="K21" s="5"/>
      <c r="L21" s="1"/>
      <c r="M21" s="7">
        <v>43925.6875</v>
      </c>
      <c r="N21" s="7">
        <v>43925.999305555553</v>
      </c>
      <c r="O21" s="7">
        <v>43925.693055555559</v>
      </c>
      <c r="P21" s="4" t="s">
        <v>52</v>
      </c>
      <c r="Q21" s="10" t="s">
        <v>6065</v>
      </c>
      <c r="R21" s="2" t="s">
        <v>6066</v>
      </c>
      <c r="S21" s="6">
        <f>IF(OR(ISBLANK(Table1[[#This Row],[ValidEndUTC]]),ISBLANK(Table1[[#This Row],[ValidStartUTC]])),"",Table1[[#This Row],[ValidEndUTC]]-Table1[[#This Row],[ValidStartUTC]])</f>
        <v>0.31180555555329192</v>
      </c>
      <c r="T21" s="5">
        <f>IF(OR(ISBLANK(Table1[[#This Row],[ValidEndUTC]]),ISBLANK(Table1[[#This Row],[ValidStartUTC]])),"",Table1[[#This Row],[Duration]]*24*60)</f>
        <v>448.99999999674037</v>
      </c>
    </row>
    <row r="22" spans="1:20" ht="259.2" x14ac:dyDescent="0.25">
      <c r="A22" s="8" t="str">
        <f>IF(ISBLANK(Table1[[#This Row],[AdvisoryNumber]]),"NTML","ADVZY")</f>
        <v>ADVZY</v>
      </c>
      <c r="B22" s="8" t="str">
        <f>_xlfn.TEXTJOIN("-",TRUE,Table1[[#This Row],[Source]],TEXT(Table1[[#This Row],[AdvisoryNumber]],"000"),TEXT(ROW()-1,"000000"),TEXT(Table1[[#This Row],[RecordTimeUTC]],"YYYY-MM-DD"))</f>
        <v>ADVZY-005-000021-2020-04-03</v>
      </c>
      <c r="C22" s="1" t="s">
        <v>16</v>
      </c>
      <c r="D22" s="2" t="s">
        <v>6044</v>
      </c>
      <c r="E22" s="1">
        <v>5</v>
      </c>
      <c r="F22" s="2" t="s">
        <v>53</v>
      </c>
      <c r="G22" s="1" t="s">
        <v>54</v>
      </c>
      <c r="H22" s="1" t="s">
        <v>19</v>
      </c>
      <c r="I22" s="8" t="str">
        <f>IF(Table1[[#This Row],[TMI_Type]]="Reroute",INDEX(_xlfn.REGEXEXTRACT(Table1[[#This Row],[RawText]],".*(ROUTE|FEA|FCA|ICR|CTOP|TBO).+([A-Z]{3})",2,0),1,2),"")</f>
        <v>RQD</v>
      </c>
      <c r="J22" s="5"/>
      <c r="K22" s="5"/>
      <c r="L22" s="1"/>
      <c r="M22" s="7">
        <v>43925.708333333336</v>
      </c>
      <c r="N22" s="7">
        <v>43926</v>
      </c>
      <c r="O22" s="7">
        <v>43924.996527777781</v>
      </c>
      <c r="P22" s="4" t="s">
        <v>55</v>
      </c>
      <c r="Q22" s="10" t="s">
        <v>6045</v>
      </c>
      <c r="R22" s="2" t="s">
        <v>6046</v>
      </c>
      <c r="S22" s="6">
        <f>IF(OR(ISBLANK(Table1[[#This Row],[ValidEndUTC]]),ISBLANK(Table1[[#This Row],[ValidStartUTC]])),"",Table1[[#This Row],[ValidEndUTC]]-Table1[[#This Row],[ValidStartUTC]])</f>
        <v>0.29166666666424135</v>
      </c>
      <c r="T22" s="5">
        <f>IF(OR(ISBLANK(Table1[[#This Row],[ValidEndUTC]]),ISBLANK(Table1[[#This Row],[ValidStartUTC]])),"",Table1[[#This Row],[Duration]]*24*60)</f>
        <v>419.99999999650754</v>
      </c>
    </row>
    <row r="23" spans="1:20" ht="259.2" x14ac:dyDescent="0.25">
      <c r="A23" s="8" t="str">
        <f>IF(ISBLANK(Table1[[#This Row],[AdvisoryNumber]]),"NTML","ADVZY")</f>
        <v>ADVZY</v>
      </c>
      <c r="B23" s="8" t="str">
        <f>_xlfn.TEXTJOIN("-",TRUE,Table1[[#This Row],[Source]],TEXT(Table1[[#This Row],[AdvisoryNumber]],"000"),TEXT(ROW()-1,"000000"),TEXT(Table1[[#This Row],[RecordTimeUTC]],"YYYY-MM-DD"))</f>
        <v>ADVZY-009-000022-2020-04-04</v>
      </c>
      <c r="C23" s="1" t="s">
        <v>16</v>
      </c>
      <c r="D23" s="2" t="s">
        <v>6067</v>
      </c>
      <c r="E23" s="1">
        <v>9</v>
      </c>
      <c r="F23" s="2" t="s">
        <v>56</v>
      </c>
      <c r="G23" s="1" t="s">
        <v>35</v>
      </c>
      <c r="H23" s="1" t="s">
        <v>19</v>
      </c>
      <c r="I23" s="8" t="str">
        <f>IF(Table1[[#This Row],[TMI_Type]]="Reroute",INDEX(_xlfn.REGEXEXTRACT(Table1[[#This Row],[RawText]],".*(ROUTE|FEA|FCA|ICR|CTOP|TBO).+([A-Z]{3})",2,0),1,2),"")</f>
        <v>RQD</v>
      </c>
      <c r="J23" s="5"/>
      <c r="K23" s="5"/>
      <c r="L23" s="1"/>
      <c r="M23" s="7">
        <v>43925.71875</v>
      </c>
      <c r="N23" s="7">
        <v>43925.999305555553</v>
      </c>
      <c r="O23" s="7">
        <v>43925.724305555559</v>
      </c>
      <c r="P23" s="4" t="s">
        <v>57</v>
      </c>
      <c r="Q23" s="10" t="s">
        <v>6068</v>
      </c>
      <c r="R23" s="2" t="s">
        <v>6069</v>
      </c>
      <c r="S23" s="6">
        <f>IF(OR(ISBLANK(Table1[[#This Row],[ValidEndUTC]]),ISBLANK(Table1[[#This Row],[ValidStartUTC]])),"",Table1[[#This Row],[ValidEndUTC]]-Table1[[#This Row],[ValidStartUTC]])</f>
        <v>0.28055555555329192</v>
      </c>
      <c r="T23" s="5">
        <f>IF(OR(ISBLANK(Table1[[#This Row],[ValidEndUTC]]),ISBLANK(Table1[[#This Row],[ValidStartUTC]])),"",Table1[[#This Row],[Duration]]*24*60)</f>
        <v>403.99999999674037</v>
      </c>
    </row>
    <row r="24" spans="1:20" ht="334.8" x14ac:dyDescent="0.25">
      <c r="A24" s="8" t="str">
        <f>IF(ISBLANK(Table1[[#This Row],[AdvisoryNumber]]),"NTML","ADVZY")</f>
        <v>ADVZY</v>
      </c>
      <c r="B24" s="8" t="str">
        <f>_xlfn.TEXTJOIN("-",TRUE,Table1[[#This Row],[Source]],TEXT(Table1[[#This Row],[AdvisoryNumber]],"000"),TEXT(ROW()-1,"000000"),TEXT(Table1[[#This Row],[RecordTimeUTC]],"YYYY-MM-DD"))</f>
        <v>ADVZY-002-000023-2020-04-04</v>
      </c>
      <c r="C24" s="1" t="s">
        <v>16</v>
      </c>
      <c r="D24" s="2" t="s">
        <v>6049</v>
      </c>
      <c r="E24" s="1">
        <v>2</v>
      </c>
      <c r="F24" s="2" t="s">
        <v>58</v>
      </c>
      <c r="G24" s="1" t="s">
        <v>54</v>
      </c>
      <c r="H24" s="1" t="s">
        <v>19</v>
      </c>
      <c r="I24" s="8" t="str">
        <f>IF(Table1[[#This Row],[TMI_Type]]="Reroute",INDEX(_xlfn.REGEXEXTRACT(Table1[[#This Row],[RawText]],".*(ROUTE|FEA|FCA|ICR|CTOP|TBO).+([A-Z]{3})",2,0),1,2),"")</f>
        <v>RMD</v>
      </c>
      <c r="J24" s="5"/>
      <c r="K24" s="5"/>
      <c r="L24" s="1"/>
      <c r="M24" s="7">
        <v>43925.729166666664</v>
      </c>
      <c r="N24" s="7">
        <v>43925.958333333336</v>
      </c>
      <c r="O24" s="7">
        <v>43925.006249999999</v>
      </c>
      <c r="P24" s="4" t="s">
        <v>59</v>
      </c>
      <c r="Q24" s="10" t="s">
        <v>6050</v>
      </c>
      <c r="R24" s="2" t="s">
        <v>6051</v>
      </c>
      <c r="S24" s="6">
        <f>IF(OR(ISBLANK(Table1[[#This Row],[ValidEndUTC]]),ISBLANK(Table1[[#This Row],[ValidStartUTC]])),"",Table1[[#This Row],[ValidEndUTC]]-Table1[[#This Row],[ValidStartUTC]])</f>
        <v>0.22916666667151731</v>
      </c>
      <c r="T24" s="5">
        <f>IF(OR(ISBLANK(Table1[[#This Row],[ValidEndUTC]]),ISBLANK(Table1[[#This Row],[ValidStartUTC]])),"",Table1[[#This Row],[Duration]]*24*60)</f>
        <v>330.00000000698492</v>
      </c>
    </row>
    <row r="25" spans="1:20" ht="270" x14ac:dyDescent="0.25">
      <c r="A25" s="8" t="str">
        <f>IF(ISBLANK(Table1[[#This Row],[AdvisoryNumber]]),"NTML","ADVZY")</f>
        <v>ADVZY</v>
      </c>
      <c r="B25" s="8" t="str">
        <f>_xlfn.TEXTJOIN("-",TRUE,Table1[[#This Row],[Source]],TEXT(Table1[[#This Row],[AdvisoryNumber]],"000"),TEXT(ROW()-1,"000000"),TEXT(Table1[[#This Row],[RecordTimeUTC]],"YYYY-MM-DD"))</f>
        <v>ADVZY-001-000024-2020-04-03</v>
      </c>
      <c r="C25" s="1" t="s">
        <v>16</v>
      </c>
      <c r="D25" s="2" t="s">
        <v>6035</v>
      </c>
      <c r="E25" s="1">
        <v>1</v>
      </c>
      <c r="F25" s="2" t="s">
        <v>60</v>
      </c>
      <c r="G25" s="1" t="s">
        <v>54</v>
      </c>
      <c r="H25" s="1" t="s">
        <v>19</v>
      </c>
      <c r="I25" s="8" t="str">
        <f>IF(Table1[[#This Row],[TMI_Type]]="Reroute",INDEX(_xlfn.REGEXEXTRACT(Table1[[#This Row],[RawText]],".*(ROUTE|FEA|FCA|ICR|CTOP|TBO).+([A-Z]{3})",2,0),1,2),"")</f>
        <v>RQD</v>
      </c>
      <c r="J25" s="5"/>
      <c r="K25" s="5"/>
      <c r="L25" s="1"/>
      <c r="M25" s="7">
        <v>43925.729166666664</v>
      </c>
      <c r="N25" s="7">
        <v>43925.999305555553</v>
      </c>
      <c r="O25" s="7">
        <v>43924.655555555553</v>
      </c>
      <c r="P25" s="4" t="s">
        <v>61</v>
      </c>
      <c r="Q25" s="10" t="s">
        <v>6036</v>
      </c>
      <c r="R25" s="2" t="s">
        <v>6037</v>
      </c>
      <c r="S25" s="6">
        <f>IF(OR(ISBLANK(Table1[[#This Row],[ValidEndUTC]]),ISBLANK(Table1[[#This Row],[ValidStartUTC]])),"",Table1[[#This Row],[ValidEndUTC]]-Table1[[#This Row],[ValidStartUTC]])</f>
        <v>0.27013888888905058</v>
      </c>
      <c r="T25" s="5">
        <f>IF(OR(ISBLANK(Table1[[#This Row],[ValidEndUTC]]),ISBLANK(Table1[[#This Row],[ValidStartUTC]])),"",Table1[[#This Row],[Duration]]*24*60)</f>
        <v>389.00000000023283</v>
      </c>
    </row>
    <row r="26" spans="1:20" ht="248.4" x14ac:dyDescent="0.25">
      <c r="A26" s="8" t="str">
        <f>IF(ISBLANK(Table1[[#This Row],[AdvisoryNumber]]),"NTML","ADVZY")</f>
        <v>ADVZY</v>
      </c>
      <c r="B26" s="8" t="str">
        <f>_xlfn.TEXTJOIN("-",TRUE,Table1[[#This Row],[Source]],TEXT(Table1[[#This Row],[AdvisoryNumber]],"000"),TEXT(ROW()-1,"000000"),TEXT(Table1[[#This Row],[RecordTimeUTC]],"YYYY-MM-DD"))</f>
        <v>ADVZY-010-000025-2020-04-04</v>
      </c>
      <c r="C26" s="1" t="s">
        <v>16</v>
      </c>
      <c r="D26" s="2" t="s">
        <v>6070</v>
      </c>
      <c r="E26" s="1">
        <v>10</v>
      </c>
      <c r="F26" s="2" t="s">
        <v>62</v>
      </c>
      <c r="G26" s="1" t="s">
        <v>35</v>
      </c>
      <c r="H26" s="1" t="s">
        <v>19</v>
      </c>
      <c r="I26" s="8" t="str">
        <f>IF(Table1[[#This Row],[TMI_Type]]="Reroute",INDEX(_xlfn.REGEXEXTRACT(Table1[[#This Row],[RawText]],".*(ROUTE|FEA|FCA|ICR|CTOP|TBO).+([A-Z]{3})",2,0),1,2),"")</f>
        <v>RQD</v>
      </c>
      <c r="J26" s="5"/>
      <c r="K26" s="5"/>
      <c r="L26" s="1"/>
      <c r="M26" s="7">
        <v>43925.729166666664</v>
      </c>
      <c r="N26" s="7">
        <v>43925.999305555553</v>
      </c>
      <c r="O26" s="7">
        <v>43925.731249999997</v>
      </c>
      <c r="P26" s="4" t="s">
        <v>63</v>
      </c>
      <c r="Q26" s="10" t="s">
        <v>6071</v>
      </c>
      <c r="R26" s="2" t="s">
        <v>6072</v>
      </c>
      <c r="S26" s="6">
        <f>IF(OR(ISBLANK(Table1[[#This Row],[ValidEndUTC]]),ISBLANK(Table1[[#This Row],[ValidStartUTC]])),"",Table1[[#This Row],[ValidEndUTC]]-Table1[[#This Row],[ValidStartUTC]])</f>
        <v>0.27013888888905058</v>
      </c>
      <c r="T26" s="5">
        <f>IF(OR(ISBLANK(Table1[[#This Row],[ValidEndUTC]]),ISBLANK(Table1[[#This Row],[ValidStartUTC]])),"",Table1[[#This Row],[Duration]]*24*60)</f>
        <v>389.00000000023283</v>
      </c>
    </row>
    <row r="27" spans="1:20" ht="356.4" x14ac:dyDescent="0.25">
      <c r="A27" s="8" t="str">
        <f>IF(ISBLANK(Table1[[#This Row],[AdvisoryNumber]]),"NTML","ADVZY")</f>
        <v>ADVZY</v>
      </c>
      <c r="B27" s="8" t="str">
        <f>_xlfn.TEXTJOIN("-",TRUE,Table1[[#This Row],[Source]],TEXT(Table1[[#This Row],[AdvisoryNumber]],"000"),TEXT(ROW()-1,"000000"),TEXT(Table1[[#This Row],[RecordTimeUTC]],"YYYY-MM-DD"))</f>
        <v>ADVZY-011-000026-2020-04-04</v>
      </c>
      <c r="C27" s="1" t="s">
        <v>16</v>
      </c>
      <c r="D27" s="2" t="s">
        <v>6073</v>
      </c>
      <c r="E27" s="1">
        <v>11</v>
      </c>
      <c r="F27" s="2" t="s">
        <v>64</v>
      </c>
      <c r="G27" s="1" t="s">
        <v>54</v>
      </c>
      <c r="H27" s="1" t="s">
        <v>19</v>
      </c>
      <c r="I27" s="8" t="str">
        <f>IF(Table1[[#This Row],[TMI_Type]]="Reroute",INDEX(_xlfn.REGEXEXTRACT(Table1[[#This Row],[RawText]],".*(ROUTE|FEA|FCA|ICR|CTOP|TBO).+([A-Z]{3})",2,0),1,2),"")</f>
        <v>RMD</v>
      </c>
      <c r="J27" s="5"/>
      <c r="K27" s="5"/>
      <c r="L27" s="1"/>
      <c r="M27" s="7">
        <v>43925.739583333336</v>
      </c>
      <c r="N27" s="7">
        <v>43925.999305555553</v>
      </c>
      <c r="O27" s="7">
        <v>43925.747916666667</v>
      </c>
      <c r="P27" s="4" t="s">
        <v>65</v>
      </c>
      <c r="Q27" s="10" t="s">
        <v>6074</v>
      </c>
      <c r="R27" s="2" t="s">
        <v>6075</v>
      </c>
      <c r="S27" s="6">
        <f>IF(OR(ISBLANK(Table1[[#This Row],[ValidEndUTC]]),ISBLANK(Table1[[#This Row],[ValidStartUTC]])),"",Table1[[#This Row],[ValidEndUTC]]-Table1[[#This Row],[ValidStartUTC]])</f>
        <v>0.25972222221753327</v>
      </c>
      <c r="T27" s="5">
        <f>IF(OR(ISBLANK(Table1[[#This Row],[ValidEndUTC]]),ISBLANK(Table1[[#This Row],[ValidStartUTC]])),"",Table1[[#This Row],[Duration]]*24*60)</f>
        <v>373.99999999324791</v>
      </c>
    </row>
    <row r="28" spans="1:20" ht="205.2" x14ac:dyDescent="0.25">
      <c r="A28" s="8" t="str">
        <f>IF(ISBLANK(Table1[[#This Row],[AdvisoryNumber]]),"NTML","ADVZY")</f>
        <v>ADVZY</v>
      </c>
      <c r="B28" s="8" t="str">
        <f>_xlfn.TEXTJOIN("-",TRUE,Table1[[#This Row],[Source]],TEXT(Table1[[#This Row],[AdvisoryNumber]],"000"),TEXT(ROW()-1,"000000"),TEXT(Table1[[#This Row],[RecordTimeUTC]],"YYYY-MM-DD"))</f>
        <v>ADVZY-012-000027-2020-04-04</v>
      </c>
      <c r="C28" s="1" t="s">
        <v>16</v>
      </c>
      <c r="D28" s="2" t="s">
        <v>6076</v>
      </c>
      <c r="E28" s="1">
        <v>12</v>
      </c>
      <c r="F28" s="2" t="s">
        <v>66</v>
      </c>
      <c r="G28" s="1" t="s">
        <v>35</v>
      </c>
      <c r="H28" s="1" t="s">
        <v>19</v>
      </c>
      <c r="I28" s="8" t="str">
        <f>IF(Table1[[#This Row],[TMI_Type]]="Reroute",INDEX(_xlfn.REGEXEXTRACT(Table1[[#This Row],[RawText]],".*(ROUTE|FEA|FCA|ICR|CTOP|TBO).+([A-Z]{3})",2,0),1,2),"")</f>
        <v>RQD</v>
      </c>
      <c r="J28" s="5"/>
      <c r="K28" s="5"/>
      <c r="L28" s="1"/>
      <c r="M28" s="7">
        <v>43925.75</v>
      </c>
      <c r="N28" s="7">
        <v>43926</v>
      </c>
      <c r="O28" s="7">
        <v>43925.747916666667</v>
      </c>
      <c r="P28" s="4" t="s">
        <v>67</v>
      </c>
      <c r="Q28" s="10" t="s">
        <v>6077</v>
      </c>
      <c r="R28" s="2" t="s">
        <v>6075</v>
      </c>
      <c r="S28" s="6">
        <f>IF(OR(ISBLANK(Table1[[#This Row],[ValidEndUTC]]),ISBLANK(Table1[[#This Row],[ValidStartUTC]])),"",Table1[[#This Row],[ValidEndUTC]]-Table1[[#This Row],[ValidStartUTC]])</f>
        <v>0.25</v>
      </c>
      <c r="T28" s="5">
        <f>IF(OR(ISBLANK(Table1[[#This Row],[ValidEndUTC]]),ISBLANK(Table1[[#This Row],[ValidStartUTC]])),"",Table1[[#This Row],[Duration]]*24*60)</f>
        <v>360</v>
      </c>
    </row>
    <row r="29" spans="1:20" ht="216" x14ac:dyDescent="0.25">
      <c r="A29" s="8" t="str">
        <f>IF(ISBLANK(Table1[[#This Row],[AdvisoryNumber]]),"NTML","ADVZY")</f>
        <v>ADVZY</v>
      </c>
      <c r="B29" s="8" t="str">
        <f>_xlfn.TEXTJOIN("-",TRUE,Table1[[#This Row],[Source]],TEXT(Table1[[#This Row],[AdvisoryNumber]],"000"),TEXT(ROW()-1,"000000"),TEXT(Table1[[#This Row],[RecordTimeUTC]],"YYYY-MM-DD"))</f>
        <v>ADVZY-001-000028-2020-04-03</v>
      </c>
      <c r="C29" s="1" t="s">
        <v>16</v>
      </c>
      <c r="D29" s="2" t="s">
        <v>6047</v>
      </c>
      <c r="E29" s="1">
        <v>1</v>
      </c>
      <c r="F29" s="2" t="s">
        <v>68</v>
      </c>
      <c r="G29" s="1" t="s">
        <v>54</v>
      </c>
      <c r="H29" s="1" t="s">
        <v>19</v>
      </c>
      <c r="I29" s="8" t="str">
        <f>IF(Table1[[#This Row],[TMI_Type]]="Reroute",INDEX(_xlfn.REGEXEXTRACT(Table1[[#This Row],[RawText]],".*(ROUTE|FEA|FCA|ICR|CTOP|TBO).+([A-Z]{3})",2,0),1,2),"")</f>
        <v>RQD</v>
      </c>
      <c r="J29" s="5"/>
      <c r="K29" s="5"/>
      <c r="L29" s="1"/>
      <c r="M29" s="7">
        <v>43925.791666666664</v>
      </c>
      <c r="N29" s="7">
        <v>43925.958333333336</v>
      </c>
      <c r="O29" s="7">
        <v>43924.996527777781</v>
      </c>
      <c r="P29" s="4" t="s">
        <v>69</v>
      </c>
      <c r="Q29" s="10" t="s">
        <v>6048</v>
      </c>
      <c r="R29" s="2" t="s">
        <v>6046</v>
      </c>
      <c r="S29" s="6">
        <f>IF(OR(ISBLANK(Table1[[#This Row],[ValidEndUTC]]),ISBLANK(Table1[[#This Row],[ValidStartUTC]])),"",Table1[[#This Row],[ValidEndUTC]]-Table1[[#This Row],[ValidStartUTC]])</f>
        <v>0.16666666667151731</v>
      </c>
      <c r="T29" s="5">
        <f>IF(OR(ISBLANK(Table1[[#This Row],[ValidEndUTC]]),ISBLANK(Table1[[#This Row],[ValidStartUTC]])),"",Table1[[#This Row],[Duration]]*24*60)</f>
        <v>240.00000000698492</v>
      </c>
    </row>
    <row r="30" spans="1:20" ht="248.4" x14ac:dyDescent="0.25">
      <c r="A30" s="8" t="str">
        <f>IF(ISBLANK(Table1[[#This Row],[AdvisoryNumber]]),"NTML","ADVZY")</f>
        <v>ADVZY</v>
      </c>
      <c r="B30" s="8" t="str">
        <f>_xlfn.TEXTJOIN("-",TRUE,Table1[[#This Row],[Source]],TEXT(Table1[[#This Row],[AdvisoryNumber]],"000"),TEXT(ROW()-1,"000000"),TEXT(Table1[[#This Row],[RecordTimeUTC]],"YYYY-MM-DD"))</f>
        <v>ADVZY-003-000029-2020-04-02</v>
      </c>
      <c r="C30" s="1" t="s">
        <v>16</v>
      </c>
      <c r="D30" s="2" t="s">
        <v>6032</v>
      </c>
      <c r="E30" s="1">
        <v>3</v>
      </c>
      <c r="F30" s="2" t="s">
        <v>70</v>
      </c>
      <c r="G30" s="1" t="s">
        <v>54</v>
      </c>
      <c r="H30" s="1" t="s">
        <v>19</v>
      </c>
      <c r="I30" s="8" t="str">
        <f>IF(Table1[[#This Row],[TMI_Type]]="Reroute",INDEX(_xlfn.REGEXEXTRACT(Table1[[#This Row],[RawText]],".*(ROUTE|FEA|FCA|ICR|CTOP|TBO).+([A-Z]{3})",2,0),1,2),"")</f>
        <v>RQD</v>
      </c>
      <c r="J30" s="5"/>
      <c r="K30" s="5"/>
      <c r="L30" s="1"/>
      <c r="M30" s="7">
        <v>43925.791666666664</v>
      </c>
      <c r="N30" s="7">
        <v>43926</v>
      </c>
      <c r="O30" s="7">
        <v>43923.947222222225</v>
      </c>
      <c r="P30" s="4" t="s">
        <v>71</v>
      </c>
      <c r="Q30" s="10" t="s">
        <v>6033</v>
      </c>
      <c r="R30" s="2" t="s">
        <v>6034</v>
      </c>
      <c r="S30" s="6">
        <f>IF(OR(ISBLANK(Table1[[#This Row],[ValidEndUTC]]),ISBLANK(Table1[[#This Row],[ValidStartUTC]])),"",Table1[[#This Row],[ValidEndUTC]]-Table1[[#This Row],[ValidStartUTC]])</f>
        <v>0.20833333333575865</v>
      </c>
      <c r="T30" s="5">
        <f>IF(OR(ISBLANK(Table1[[#This Row],[ValidEndUTC]]),ISBLANK(Table1[[#This Row],[ValidStartUTC]])),"",Table1[[#This Row],[Duration]]*24*60)</f>
        <v>300.00000000349246</v>
      </c>
    </row>
    <row r="31" spans="1:20" ht="118.8" x14ac:dyDescent="0.25">
      <c r="A31" s="8" t="str">
        <f>IF(ISBLANK(Table1[[#This Row],[AdvisoryNumber]]),"NTML","ADVZY")</f>
        <v>ADVZY</v>
      </c>
      <c r="B31" s="8" t="str">
        <f>_xlfn.TEXTJOIN("-",TRUE,Table1[[#This Row],[Source]],TEXT(Table1[[#This Row],[AdvisoryNumber]],"000"),TEXT(ROW()-1,"000000"),TEXT(Table1[[#This Row],[RecordTimeUTC]],"YYYY-MM-DD"))</f>
        <v>ADVZY-013-000030-2020-04-04</v>
      </c>
      <c r="C31" s="1" t="s">
        <v>16</v>
      </c>
      <c r="D31" s="2"/>
      <c r="E31" s="1">
        <v>13</v>
      </c>
      <c r="F31" s="2" t="s">
        <v>5997</v>
      </c>
      <c r="G31" s="1"/>
      <c r="H31" s="1" t="s">
        <v>6014</v>
      </c>
      <c r="I31" s="8" t="str">
        <f>IF(Table1[[#This Row],[TMI_Type]]="Reroute",INDEX(_xlfn.REGEXEXTRACT(Table1[[#This Row],[RawText]],".*(ROUTE|FEA|FCA|ICR|CTOP|TBO).+([A-Z]{3})",2,0),1,2),"")</f>
        <v/>
      </c>
      <c r="J31" s="5"/>
      <c r="K31" s="5"/>
      <c r="L31" s="1"/>
      <c r="M31" s="7">
        <v>43925.800694444442</v>
      </c>
      <c r="N31" s="7">
        <v>43926</v>
      </c>
      <c r="O31" s="7">
        <v>43925.802083333336</v>
      </c>
      <c r="P31" s="4" t="s">
        <v>72</v>
      </c>
      <c r="Q31" s="10" t="s">
        <v>6078</v>
      </c>
      <c r="R31" s="2" t="s">
        <v>6079</v>
      </c>
      <c r="S31" s="6">
        <f>IF(OR(ISBLANK(Table1[[#This Row],[ValidEndUTC]]),ISBLANK(Table1[[#This Row],[ValidStartUTC]])),"",Table1[[#This Row],[ValidEndUTC]]-Table1[[#This Row],[ValidStartUTC]])</f>
        <v>0.1993055555576575</v>
      </c>
      <c r="T31" s="5">
        <f>IF(OR(ISBLANK(Table1[[#This Row],[ValidEndUTC]]),ISBLANK(Table1[[#This Row],[ValidStartUTC]])),"",Table1[[#This Row],[Duration]]*24*60)</f>
        <v>287.0000000030268</v>
      </c>
    </row>
    <row r="32" spans="1:20" ht="183.6" x14ac:dyDescent="0.25">
      <c r="A32" s="8" t="str">
        <f>IF(ISBLANK(Table1[[#This Row],[AdvisoryNumber]]),"NTML","ADVZY")</f>
        <v>ADVZY</v>
      </c>
      <c r="B32" s="8" t="str">
        <f>_xlfn.TEXTJOIN("-",TRUE,Table1[[#This Row],[Source]],TEXT(Table1[[#This Row],[AdvisoryNumber]],"000"),TEXT(ROW()-1,"000000"),TEXT(Table1[[#This Row],[RecordTimeUTC]],"YYYY-MM-DD"))</f>
        <v>ADVZY-014-000031-2020-04-04</v>
      </c>
      <c r="C32" s="1" t="s">
        <v>73</v>
      </c>
      <c r="D32" s="2" t="s">
        <v>34</v>
      </c>
      <c r="E32" s="1">
        <v>14</v>
      </c>
      <c r="F32" s="2" t="s">
        <v>5995</v>
      </c>
      <c r="G32" s="1" t="s">
        <v>35</v>
      </c>
      <c r="H32" s="1" t="s">
        <v>32</v>
      </c>
      <c r="I32" s="8" t="str">
        <f>IF(Table1[[#This Row],[TMI_Type]]="Reroute",INDEX(_xlfn.REGEXEXTRACT(Table1[[#This Row],[RawText]],".*(ROUTE|FEA|FCA|ICR|CTOP|TBO).+([A-Z]{3})",2,0),1,2),"")</f>
        <v/>
      </c>
      <c r="J32" s="5"/>
      <c r="K32" s="5"/>
      <c r="L32" s="1"/>
      <c r="M32" s="7">
        <v>43925.85833333333</v>
      </c>
      <c r="N32" s="7">
        <v>43925.875</v>
      </c>
      <c r="O32" s="7">
        <v>43925.859027777777</v>
      </c>
      <c r="P32" s="4" t="s">
        <v>74</v>
      </c>
      <c r="Q32" s="10" t="s">
        <v>6080</v>
      </c>
      <c r="R32" s="2" t="s">
        <v>6081</v>
      </c>
      <c r="S32" s="6">
        <f>IF(OR(ISBLANK(Table1[[#This Row],[ValidEndUTC]]),ISBLANK(Table1[[#This Row],[ValidStartUTC]])),"",Table1[[#This Row],[ValidEndUTC]]-Table1[[#This Row],[ValidStartUTC]])</f>
        <v>1.6666666670062114E-2</v>
      </c>
      <c r="T32" s="5">
        <f>IF(OR(ISBLANK(Table1[[#This Row],[ValidEndUTC]]),ISBLANK(Table1[[#This Row],[ValidStartUTC]])),"",Table1[[#This Row],[Duration]]*24*60)</f>
        <v>24.000000004889444</v>
      </c>
    </row>
    <row r="33" spans="1:20" ht="54" x14ac:dyDescent="0.25">
      <c r="A33" s="8" t="str">
        <f>IF(ISBLANK(Table1[[#This Row],[AdvisoryNumber]]),"NTML","ADVZY")</f>
        <v>ADVZY</v>
      </c>
      <c r="B33" s="8" t="str">
        <f>_xlfn.TEXTJOIN("-",TRUE,Table1[[#This Row],[Source]],TEXT(Table1[[#This Row],[AdvisoryNumber]],"000"),TEXT(ROW()-1,"000000"),TEXT(Table1[[#This Row],[RecordTimeUTC]],"YYYY-MM-DD"))</f>
        <v>ADVZY-015-000032-2020-04-04</v>
      </c>
      <c r="C33" s="1" t="s">
        <v>16</v>
      </c>
      <c r="D33" s="2"/>
      <c r="E33" s="1">
        <v>15</v>
      </c>
      <c r="F33" s="2" t="s">
        <v>6061</v>
      </c>
      <c r="G33" s="1"/>
      <c r="H33" s="1" t="s">
        <v>6019</v>
      </c>
      <c r="I33" s="8" t="str">
        <f>IF(Table1[[#This Row],[TMI_Type]]="Reroute",INDEX(_xlfn.REGEXEXTRACT(Table1[[#This Row],[RawText]],".*(ROUTE|FEA|FCA|ICR|CTOP|TBO).+([A-Z]{3})",2,0),1,2),"")</f>
        <v/>
      </c>
      <c r="J33" s="5"/>
      <c r="K33" s="5"/>
      <c r="L33" s="1"/>
      <c r="M33" s="7">
        <v>43925.949305555558</v>
      </c>
      <c r="N33" s="7">
        <v>43926</v>
      </c>
      <c r="O33" s="7">
        <v>43925.95</v>
      </c>
      <c r="P33" s="4" t="s">
        <v>75</v>
      </c>
      <c r="Q33" s="10" t="s">
        <v>6082</v>
      </c>
      <c r="R33" s="2" t="s">
        <v>6083</v>
      </c>
      <c r="S33" s="6">
        <f>IF(OR(ISBLANK(Table1[[#This Row],[ValidEndUTC]]),ISBLANK(Table1[[#This Row],[ValidStartUTC]])),"",Table1[[#This Row],[ValidEndUTC]]-Table1[[#This Row],[ValidStartUTC]])</f>
        <v>5.0694444442342501E-2</v>
      </c>
      <c r="T33" s="5">
        <f>IF(OR(ISBLANK(Table1[[#This Row],[ValidEndUTC]]),ISBLANK(Table1[[#This Row],[ValidStartUTC]])),"",Table1[[#This Row],[Duration]]*24*60)</f>
        <v>72.999999996973202</v>
      </c>
    </row>
    <row r="34" spans="1:20" ht="216" x14ac:dyDescent="0.25">
      <c r="A34" s="8" t="str">
        <f>IF(ISBLANK(Table1[[#This Row],[AdvisoryNumber]]),"NTML","ADVZY")</f>
        <v>ADVZY</v>
      </c>
      <c r="B34" s="8" t="str">
        <f>_xlfn.TEXTJOIN("-",TRUE,Table1[[#This Row],[Source]],TEXT(Table1[[#This Row],[AdvisoryNumber]],"000"),TEXT(ROW()-1,"000000"),TEXT(Table1[[#This Row],[RecordTimeUTC]],"YYYY-MM-DD"))</f>
        <v>ADVZY-001-000033-2020-04-10</v>
      </c>
      <c r="C34" s="1" t="s">
        <v>16</v>
      </c>
      <c r="D34" s="2" t="s">
        <v>6084</v>
      </c>
      <c r="E34" s="1">
        <v>1</v>
      </c>
      <c r="F34" s="2" t="s">
        <v>76</v>
      </c>
      <c r="G34" s="1" t="s">
        <v>35</v>
      </c>
      <c r="H34" s="1" t="s">
        <v>19</v>
      </c>
      <c r="I34" s="8" t="str">
        <f>IF(Table1[[#This Row],[TMI_Type]]="Reroute",INDEX(_xlfn.REGEXEXTRACT(Table1[[#This Row],[RawText]],".*(ROUTE|FEA|FCA|ICR|CTOP|TBO).+([A-Z]{3})",2,0),1,2),"")</f>
        <v>RMD</v>
      </c>
      <c r="J34" s="5"/>
      <c r="K34" s="5"/>
      <c r="L34" s="1"/>
      <c r="M34" s="7">
        <v>43931.916666666664</v>
      </c>
      <c r="N34" s="7">
        <v>43932.125</v>
      </c>
      <c r="O34" s="7">
        <v>43931.019444444442</v>
      </c>
      <c r="P34" s="4" t="s">
        <v>77</v>
      </c>
      <c r="Q34" s="10" t="s">
        <v>6085</v>
      </c>
      <c r="R34" s="2" t="s">
        <v>6086</v>
      </c>
      <c r="S34" s="6">
        <f>IF(OR(ISBLANK(Table1[[#This Row],[ValidEndUTC]]),ISBLANK(Table1[[#This Row],[ValidStartUTC]])),"",Table1[[#This Row],[ValidEndUTC]]-Table1[[#This Row],[ValidStartUTC]])</f>
        <v>0.20833333333575865</v>
      </c>
      <c r="T34" s="5">
        <f>IF(OR(ISBLANK(Table1[[#This Row],[ValidEndUTC]]),ISBLANK(Table1[[#This Row],[ValidStartUTC]])),"",Table1[[#This Row],[Duration]]*24*60)</f>
        <v>300.00000000349246</v>
      </c>
    </row>
    <row r="35" spans="1:20" ht="216" x14ac:dyDescent="0.25">
      <c r="A35" s="8" t="str">
        <f>IF(ISBLANK(Table1[[#This Row],[AdvisoryNumber]]),"NTML","ADVZY")</f>
        <v>ADVZY</v>
      </c>
      <c r="B35" s="8" t="str">
        <f>_xlfn.TEXTJOIN("-",TRUE,Table1[[#This Row],[Source]],TEXT(Table1[[#This Row],[AdvisoryNumber]],"000"),TEXT(ROW()-1,"000000"),TEXT(Table1[[#This Row],[RecordTimeUTC]],"YYYY-MM-DD"))</f>
        <v>ADVZY-003-000034-2020-04-10</v>
      </c>
      <c r="C35" s="1" t="s">
        <v>16</v>
      </c>
      <c r="D35" s="2" t="s">
        <v>6090</v>
      </c>
      <c r="E35" s="1">
        <v>3</v>
      </c>
      <c r="F35" s="2" t="s">
        <v>78</v>
      </c>
      <c r="G35" s="1" t="s">
        <v>35</v>
      </c>
      <c r="H35" s="1" t="s">
        <v>19</v>
      </c>
      <c r="I35" s="8" t="str">
        <f>IF(Table1[[#This Row],[TMI_Type]]="Reroute",INDEX(_xlfn.REGEXEXTRACT(Table1[[#This Row],[RawText]],".*(ROUTE|FEA|FCA|ICR|CTOP|TBO).+([A-Z]{3})",2,0),1,2),"")</f>
        <v>RQD</v>
      </c>
      <c r="J35" s="5"/>
      <c r="K35" s="5"/>
      <c r="L35" s="1"/>
      <c r="M35" s="7">
        <v>43931.916666666664</v>
      </c>
      <c r="N35" s="7">
        <v>43932.125</v>
      </c>
      <c r="O35" s="7">
        <v>43931.75</v>
      </c>
      <c r="P35" s="4" t="s">
        <v>79</v>
      </c>
      <c r="Q35" s="10" t="s">
        <v>6091</v>
      </c>
      <c r="R35" s="2" t="s">
        <v>6092</v>
      </c>
      <c r="S35" s="6">
        <f>IF(OR(ISBLANK(Table1[[#This Row],[ValidEndUTC]]),ISBLANK(Table1[[#This Row],[ValidStartUTC]])),"",Table1[[#This Row],[ValidEndUTC]]-Table1[[#This Row],[ValidStartUTC]])</f>
        <v>0.20833333333575865</v>
      </c>
      <c r="T35" s="5">
        <f>IF(OR(ISBLANK(Table1[[#This Row],[ValidEndUTC]]),ISBLANK(Table1[[#This Row],[ValidStartUTC]])),"",Table1[[#This Row],[Duration]]*24*60)</f>
        <v>300.00000000349246</v>
      </c>
    </row>
    <row r="36" spans="1:20" ht="216" x14ac:dyDescent="0.25">
      <c r="A36" s="8" t="str">
        <f>IF(ISBLANK(Table1[[#This Row],[AdvisoryNumber]]),"NTML","ADVZY")</f>
        <v>ADVZY</v>
      </c>
      <c r="B36" s="8" t="str">
        <f>_xlfn.TEXTJOIN("-",TRUE,Table1[[#This Row],[Source]],TEXT(Table1[[#This Row],[AdvisoryNumber]],"000"),TEXT(ROW()-1,"000000"),TEXT(Table1[[#This Row],[RecordTimeUTC]],"YYYY-MM-DD"))</f>
        <v>ADVZY-004-000035-2020-04-10</v>
      </c>
      <c r="C36" s="1" t="s">
        <v>16</v>
      </c>
      <c r="D36" s="2" t="s">
        <v>6093</v>
      </c>
      <c r="E36" s="1">
        <v>4</v>
      </c>
      <c r="F36" s="2" t="s">
        <v>80</v>
      </c>
      <c r="G36" s="1" t="s">
        <v>35</v>
      </c>
      <c r="H36" s="1" t="s">
        <v>19</v>
      </c>
      <c r="I36" s="8" t="str">
        <f>IF(Table1[[#This Row],[TMI_Type]]="Reroute",INDEX(_xlfn.REGEXEXTRACT(Table1[[#This Row],[RawText]],".*(ROUTE|FEA|FCA|ICR|CTOP|TBO).+([A-Z]{3})",2,0),1,2),"")</f>
        <v>RQD</v>
      </c>
      <c r="J36" s="5"/>
      <c r="K36" s="5"/>
      <c r="L36" s="1"/>
      <c r="M36" s="7">
        <v>43931.916666666664</v>
      </c>
      <c r="N36" s="7">
        <v>43932.125</v>
      </c>
      <c r="O36" s="7">
        <v>43931.75</v>
      </c>
      <c r="P36" s="4" t="s">
        <v>81</v>
      </c>
      <c r="Q36" s="10" t="s">
        <v>6094</v>
      </c>
      <c r="R36" s="2" t="s">
        <v>6092</v>
      </c>
      <c r="S36" s="6">
        <f>IF(OR(ISBLANK(Table1[[#This Row],[ValidEndUTC]]),ISBLANK(Table1[[#This Row],[ValidStartUTC]])),"",Table1[[#This Row],[ValidEndUTC]]-Table1[[#This Row],[ValidStartUTC]])</f>
        <v>0.20833333333575865</v>
      </c>
      <c r="T36" s="5">
        <f>IF(OR(ISBLANK(Table1[[#This Row],[ValidEndUTC]]),ISBLANK(Table1[[#This Row],[ValidStartUTC]])),"",Table1[[#This Row],[Duration]]*24*60)</f>
        <v>300.00000000349246</v>
      </c>
    </row>
    <row r="37" spans="1:20" ht="216" x14ac:dyDescent="0.25">
      <c r="A37" s="8" t="str">
        <f>IF(ISBLANK(Table1[[#This Row],[AdvisoryNumber]]),"NTML","ADVZY")</f>
        <v>ADVZY</v>
      </c>
      <c r="B37" s="8" t="str">
        <f>_xlfn.TEXTJOIN("-",TRUE,Table1[[#This Row],[Source]],TEXT(Table1[[#This Row],[AdvisoryNumber]],"000"),TEXT(ROW()-1,"000000"),TEXT(Table1[[#This Row],[RecordTimeUTC]],"YYYY-MM-DD"))</f>
        <v>ADVZY-002-000036-2020-04-10</v>
      </c>
      <c r="C37" s="1" t="s">
        <v>16</v>
      </c>
      <c r="D37" s="2" t="s">
        <v>6087</v>
      </c>
      <c r="E37" s="1">
        <v>2</v>
      </c>
      <c r="F37" s="2" t="s">
        <v>82</v>
      </c>
      <c r="G37" s="1" t="s">
        <v>35</v>
      </c>
      <c r="H37" s="1" t="s">
        <v>19</v>
      </c>
      <c r="I37" s="8" t="str">
        <f>IF(Table1[[#This Row],[TMI_Type]]="Reroute",INDEX(_xlfn.REGEXEXTRACT(Table1[[#This Row],[RawText]],".*(ROUTE|FEA|FCA|ICR|CTOP|TBO).+([A-Z]{3})",2,0),1,2),"")</f>
        <v>RMD</v>
      </c>
      <c r="J37" s="5"/>
      <c r="K37" s="5"/>
      <c r="L37" s="1"/>
      <c r="M37" s="7">
        <v>43931.958333333336</v>
      </c>
      <c r="N37" s="7">
        <v>43932.125</v>
      </c>
      <c r="O37" s="7">
        <v>43931.025694444441</v>
      </c>
      <c r="P37" s="4" t="s">
        <v>83</v>
      </c>
      <c r="Q37" s="10" t="s">
        <v>6088</v>
      </c>
      <c r="R37" s="2" t="s">
        <v>6089</v>
      </c>
      <c r="S37" s="6">
        <f>IF(OR(ISBLANK(Table1[[#This Row],[ValidEndUTC]]),ISBLANK(Table1[[#This Row],[ValidStartUTC]])),"",Table1[[#This Row],[ValidEndUTC]]-Table1[[#This Row],[ValidStartUTC]])</f>
        <v>0.16666666666424135</v>
      </c>
      <c r="T37" s="5">
        <f>IF(OR(ISBLANK(Table1[[#This Row],[ValidEndUTC]]),ISBLANK(Table1[[#This Row],[ValidStartUTC]])),"",Table1[[#This Row],[Duration]]*24*60)</f>
        <v>239.99999999650754</v>
      </c>
    </row>
    <row r="38" spans="1:20" ht="118.8" x14ac:dyDescent="0.25">
      <c r="A38" s="8" t="str">
        <f>IF(ISBLANK(Table1[[#This Row],[AdvisoryNumber]]),"NTML","ADVZY")</f>
        <v>ADVZY</v>
      </c>
      <c r="B38" s="8" t="str">
        <f>_xlfn.TEXTJOIN("-",TRUE,Table1[[#This Row],[Source]],TEXT(Table1[[#This Row],[AdvisoryNumber]],"000"),TEXT(ROW()-1,"000000"),TEXT(Table1[[#This Row],[RecordTimeUTC]],"YYYY-MM-DD"))</f>
        <v>ADVZY-005-000037-2020-04-10</v>
      </c>
      <c r="C38" s="1" t="s">
        <v>16</v>
      </c>
      <c r="D38" s="2"/>
      <c r="E38" s="1">
        <v>5</v>
      </c>
      <c r="F38" s="2" t="s">
        <v>5998</v>
      </c>
      <c r="G38" s="1"/>
      <c r="H38" s="1" t="s">
        <v>6014</v>
      </c>
      <c r="I38" s="8" t="str">
        <f>IF(Table1[[#This Row],[TMI_Type]]="Reroute",INDEX(_xlfn.REGEXEXTRACT(Table1[[#This Row],[RawText]],".*(ROUTE|FEA|FCA|ICR|CTOP|TBO).+([A-Z]{3})",2,0),1,2),"")</f>
        <v/>
      </c>
      <c r="J38" s="5"/>
      <c r="K38" s="5"/>
      <c r="L38" s="1"/>
      <c r="M38" s="7">
        <v>43931.964583333334</v>
      </c>
      <c r="N38" s="7">
        <v>43932.125</v>
      </c>
      <c r="O38" s="7">
        <v>43931.965277777781</v>
      </c>
      <c r="P38" s="4" t="s">
        <v>84</v>
      </c>
      <c r="Q38" s="10" t="s">
        <v>6095</v>
      </c>
      <c r="R38" s="2" t="s">
        <v>6096</v>
      </c>
      <c r="S38" s="6">
        <f>IF(OR(ISBLANK(Table1[[#This Row],[ValidEndUTC]]),ISBLANK(Table1[[#This Row],[ValidStartUTC]])),"",Table1[[#This Row],[ValidEndUTC]]-Table1[[#This Row],[ValidStartUTC]])</f>
        <v>0.16041666666569654</v>
      </c>
      <c r="T38" s="5">
        <f>IF(OR(ISBLANK(Table1[[#This Row],[ValidEndUTC]]),ISBLANK(Table1[[#This Row],[ValidStartUTC]])),"",Table1[[#This Row],[Duration]]*24*60)</f>
        <v>230.99999999860302</v>
      </c>
    </row>
    <row r="39" spans="1:20" ht="183.6" x14ac:dyDescent="0.25">
      <c r="A39" s="8" t="str">
        <f>IF(ISBLANK(Table1[[#This Row],[AdvisoryNumber]]),"NTML","ADVZY")</f>
        <v>ADVZY</v>
      </c>
      <c r="B39" s="8" t="str">
        <f>_xlfn.TEXTJOIN("-",TRUE,Table1[[#This Row],[Source]],TEXT(Table1[[#This Row],[AdvisoryNumber]],"000"),TEXT(ROW()-1,"000000"),TEXT(Table1[[#This Row],[RecordTimeUTC]],"YYYY-MM-DD"))</f>
        <v>ADVZY-002-000038-2020-04-11</v>
      </c>
      <c r="C39" s="1" t="s">
        <v>85</v>
      </c>
      <c r="D39" s="2" t="s">
        <v>85</v>
      </c>
      <c r="E39" s="1">
        <v>2</v>
      </c>
      <c r="F39" s="2" t="s">
        <v>5995</v>
      </c>
      <c r="G39" s="1" t="s">
        <v>35</v>
      </c>
      <c r="H39" s="1" t="s">
        <v>32</v>
      </c>
      <c r="I39" s="8" t="str">
        <f>IF(Table1[[#This Row],[TMI_Type]]="Reroute",INDEX(_xlfn.REGEXEXTRACT(Table1[[#This Row],[RawText]],".*(ROUTE|FEA|FCA|ICR|CTOP|TBO).+([A-Z]{3})",2,0),1,2),"")</f>
        <v/>
      </c>
      <c r="J39" s="5"/>
      <c r="K39" s="5"/>
      <c r="L39" s="1"/>
      <c r="M39" s="7">
        <v>43932.010416666664</v>
      </c>
      <c r="N39" s="7">
        <v>43932.041666666664</v>
      </c>
      <c r="O39" s="7">
        <v>43932.021527777775</v>
      </c>
      <c r="P39" s="4" t="s">
        <v>86</v>
      </c>
      <c r="Q39" s="10" t="s">
        <v>6099</v>
      </c>
      <c r="R39" s="2" t="s">
        <v>6098</v>
      </c>
      <c r="S39" s="6">
        <f>IF(OR(ISBLANK(Table1[[#This Row],[ValidEndUTC]]),ISBLANK(Table1[[#This Row],[ValidStartUTC]])),"",Table1[[#This Row],[ValidEndUTC]]-Table1[[#This Row],[ValidStartUTC]])</f>
        <v>3.125E-2</v>
      </c>
      <c r="T39" s="5">
        <f>IF(OR(ISBLANK(Table1[[#This Row],[ValidEndUTC]]),ISBLANK(Table1[[#This Row],[ValidStartUTC]])),"",Table1[[#This Row],[Duration]]*24*60)</f>
        <v>45</v>
      </c>
    </row>
    <row r="40" spans="1:20" ht="183.6" x14ac:dyDescent="0.25">
      <c r="A40" s="8" t="str">
        <f>IF(ISBLANK(Table1[[#This Row],[AdvisoryNumber]]),"NTML","ADVZY")</f>
        <v>ADVZY</v>
      </c>
      <c r="B40" s="8" t="str">
        <f>_xlfn.TEXTJOIN("-",TRUE,Table1[[#This Row],[Source]],TEXT(Table1[[#This Row],[AdvisoryNumber]],"000"),TEXT(ROW()-1,"000000"),TEXT(Table1[[#This Row],[RecordTimeUTC]],"YYYY-MM-DD"))</f>
        <v>ADVZY-003-000039-2020-04-11</v>
      </c>
      <c r="C40" s="1" t="s">
        <v>87</v>
      </c>
      <c r="D40" s="2"/>
      <c r="E40" s="1">
        <v>3</v>
      </c>
      <c r="F40" s="2" t="s">
        <v>5995</v>
      </c>
      <c r="G40" s="1" t="s">
        <v>35</v>
      </c>
      <c r="H40" s="1" t="s">
        <v>32</v>
      </c>
      <c r="I40" s="8" t="str">
        <f>IF(Table1[[#This Row],[TMI_Type]]="Reroute",INDEX(_xlfn.REGEXEXTRACT(Table1[[#This Row],[RawText]],".*(ROUTE|FEA|FCA|ICR|CTOP|TBO).+([A-Z]{3})",2,0),1,2),"")</f>
        <v/>
      </c>
      <c r="J40" s="5"/>
      <c r="K40" s="5"/>
      <c r="L40" s="1"/>
      <c r="M40" s="7">
        <v>43932.010416666664</v>
      </c>
      <c r="N40" s="7">
        <v>43932.0625</v>
      </c>
      <c r="O40" s="7">
        <v>43932.051388888889</v>
      </c>
      <c r="P40" s="4" t="s">
        <v>88</v>
      </c>
      <c r="Q40" s="10" t="s">
        <v>6100</v>
      </c>
      <c r="R40" s="2" t="s">
        <v>6101</v>
      </c>
      <c r="S40" s="6">
        <f>IF(OR(ISBLANK(Table1[[#This Row],[ValidEndUTC]]),ISBLANK(Table1[[#This Row],[ValidStartUTC]])),"",Table1[[#This Row],[ValidEndUTC]]-Table1[[#This Row],[ValidStartUTC]])</f>
        <v>5.2083333335758653E-2</v>
      </c>
      <c r="T40" s="5">
        <f>IF(OR(ISBLANK(Table1[[#This Row],[ValidEndUTC]]),ISBLANK(Table1[[#This Row],[ValidStartUTC]])),"",Table1[[#This Row],[Duration]]*24*60)</f>
        <v>75.00000000349246</v>
      </c>
    </row>
    <row r="41" spans="1:20" ht="183.6" x14ac:dyDescent="0.25">
      <c r="A41" s="8" t="str">
        <f>IF(ISBLANK(Table1[[#This Row],[AdvisoryNumber]]),"NTML","ADVZY")</f>
        <v>ADVZY</v>
      </c>
      <c r="B41" s="8" t="str">
        <f>_xlfn.TEXTJOIN("-",TRUE,Table1[[#This Row],[Source]],TEXT(Table1[[#This Row],[AdvisoryNumber]],"000"),TEXT(ROW()-1,"000000"),TEXT(Table1[[#This Row],[RecordTimeUTC]],"YYYY-MM-DD"))</f>
        <v>ADVZY-001-000040-2020-04-11</v>
      </c>
      <c r="C41" s="1" t="s">
        <v>73</v>
      </c>
      <c r="D41" s="2" t="s">
        <v>3285</v>
      </c>
      <c r="E41" s="1">
        <v>1</v>
      </c>
      <c r="F41" s="2" t="s">
        <v>5995</v>
      </c>
      <c r="G41" s="1" t="s">
        <v>35</v>
      </c>
      <c r="H41" s="1" t="s">
        <v>32</v>
      </c>
      <c r="I41" s="8" t="str">
        <f>IF(Table1[[#This Row],[TMI_Type]]="Reroute",INDEX(_xlfn.REGEXEXTRACT(Table1[[#This Row],[RawText]],".*(ROUTE|FEA|FCA|ICR|CTOP|TBO).+([A-Z]{3})",2,0),1,2),"")</f>
        <v/>
      </c>
      <c r="J41" s="5"/>
      <c r="K41" s="5"/>
      <c r="L41" s="1"/>
      <c r="M41" s="7">
        <v>43932.013194444444</v>
      </c>
      <c r="N41" s="7">
        <v>43932.052083333336</v>
      </c>
      <c r="O41" s="7">
        <v>43932.021527777775</v>
      </c>
      <c r="P41" s="4" t="s">
        <v>89</v>
      </c>
      <c r="Q41" s="10" t="s">
        <v>6097</v>
      </c>
      <c r="R41" s="2" t="s">
        <v>6098</v>
      </c>
      <c r="S41" s="6">
        <f>IF(OR(ISBLANK(Table1[[#This Row],[ValidEndUTC]]),ISBLANK(Table1[[#This Row],[ValidStartUTC]])),"",Table1[[#This Row],[ValidEndUTC]]-Table1[[#This Row],[ValidStartUTC]])</f>
        <v>3.888888889196096E-2</v>
      </c>
      <c r="T41" s="5">
        <f>IF(OR(ISBLANK(Table1[[#This Row],[ValidEndUTC]]),ISBLANK(Table1[[#This Row],[ValidStartUTC]])),"",Table1[[#This Row],[Duration]]*24*60)</f>
        <v>56.000000004423782</v>
      </c>
    </row>
    <row r="42" spans="1:20" ht="226.8" x14ac:dyDescent="0.25">
      <c r="A42" s="8" t="str">
        <f>IF(ISBLANK(Table1[[#This Row],[AdvisoryNumber]]),"NTML","ADVZY")</f>
        <v>ADVZY</v>
      </c>
      <c r="B42" s="8" t="str">
        <f>_xlfn.TEXTJOIN("-",TRUE,Table1[[#This Row],[Source]],TEXT(Table1[[#This Row],[AdvisoryNumber]],"000"),TEXT(ROW()-1,"000000"),TEXT(Table1[[#This Row],[RecordTimeUTC]],"YYYY-MM-DD"))</f>
        <v>ADVZY-004-000041-2020-04-11</v>
      </c>
      <c r="C42" s="1" t="s">
        <v>16</v>
      </c>
      <c r="D42" s="2" t="s">
        <v>6102</v>
      </c>
      <c r="E42" s="1">
        <v>4</v>
      </c>
      <c r="F42" s="2" t="s">
        <v>90</v>
      </c>
      <c r="G42" s="1" t="s">
        <v>35</v>
      </c>
      <c r="H42" s="1" t="s">
        <v>19</v>
      </c>
      <c r="I42" s="8" t="str">
        <f>IF(Table1[[#This Row],[TMI_Type]]="Reroute",INDEX(_xlfn.REGEXEXTRACT(Table1[[#This Row],[RawText]],".*(ROUTE|FEA|FCA|ICR|CTOP|TBO).+([A-Z]{3})",2,0),1,2),"")</f>
        <v>RMD</v>
      </c>
      <c r="J42" s="5"/>
      <c r="K42" s="5"/>
      <c r="L42" s="1"/>
      <c r="M42" s="7">
        <v>43932.895833333336</v>
      </c>
      <c r="N42" s="7">
        <v>43933.145833333336</v>
      </c>
      <c r="O42" s="7">
        <v>43932.755555555559</v>
      </c>
      <c r="P42" s="4" t="s">
        <v>91</v>
      </c>
      <c r="Q42" s="10" t="s">
        <v>6103</v>
      </c>
      <c r="R42" s="2" t="s">
        <v>6104</v>
      </c>
      <c r="S42" s="6">
        <f>IF(OR(ISBLANK(Table1[[#This Row],[ValidEndUTC]]),ISBLANK(Table1[[#This Row],[ValidStartUTC]])),"",Table1[[#This Row],[ValidEndUTC]]-Table1[[#This Row],[ValidStartUTC]])</f>
        <v>0.25</v>
      </c>
      <c r="T42" s="5">
        <f>IF(OR(ISBLANK(Table1[[#This Row],[ValidEndUTC]]),ISBLANK(Table1[[#This Row],[ValidStartUTC]])),"",Table1[[#This Row],[Duration]]*24*60)</f>
        <v>360</v>
      </c>
    </row>
    <row r="43" spans="1:20" ht="248.4" x14ac:dyDescent="0.25">
      <c r="A43" s="8" t="str">
        <f>IF(ISBLANK(Table1[[#This Row],[AdvisoryNumber]]),"NTML","ADVZY")</f>
        <v>ADVZY</v>
      </c>
      <c r="B43" s="8" t="str">
        <f>_xlfn.TEXTJOIN("-",TRUE,Table1[[#This Row],[Source]],TEXT(Table1[[#This Row],[AdvisoryNumber]],"000"),TEXT(ROW()-1,"000000"),TEXT(Table1[[#This Row],[RecordTimeUTC]],"YYYY-MM-DD"))</f>
        <v>ADVZY-005-000042-2020-04-11</v>
      </c>
      <c r="C43" s="1" t="s">
        <v>16</v>
      </c>
      <c r="D43" s="2" t="s">
        <v>6105</v>
      </c>
      <c r="E43" s="1">
        <v>5</v>
      </c>
      <c r="F43" s="2" t="s">
        <v>92</v>
      </c>
      <c r="G43" s="1" t="s">
        <v>35</v>
      </c>
      <c r="H43" s="1" t="s">
        <v>19</v>
      </c>
      <c r="I43" s="8" t="str">
        <f>IF(Table1[[#This Row],[TMI_Type]]="Reroute",INDEX(_xlfn.REGEXEXTRACT(Table1[[#This Row],[RawText]],".*(ROUTE|FEA|FCA|ICR|CTOP|TBO).+([A-Z]{3})",2,0),1,2),"")</f>
        <v>RMD</v>
      </c>
      <c r="J43" s="5"/>
      <c r="K43" s="5"/>
      <c r="L43" s="1"/>
      <c r="M43" s="7">
        <v>43932.895833333336</v>
      </c>
      <c r="N43" s="7">
        <v>43933.145833333336</v>
      </c>
      <c r="O43" s="7">
        <v>43932.755555555559</v>
      </c>
      <c r="P43" s="4" t="s">
        <v>93</v>
      </c>
      <c r="Q43" s="10" t="s">
        <v>6106</v>
      </c>
      <c r="R43" s="2" t="s">
        <v>6104</v>
      </c>
      <c r="S43" s="6">
        <f>IF(OR(ISBLANK(Table1[[#This Row],[ValidEndUTC]]),ISBLANK(Table1[[#This Row],[ValidStartUTC]])),"",Table1[[#This Row],[ValidEndUTC]]-Table1[[#This Row],[ValidStartUTC]])</f>
        <v>0.25</v>
      </c>
      <c r="T43" s="5">
        <f>IF(OR(ISBLANK(Table1[[#This Row],[ValidEndUTC]]),ISBLANK(Table1[[#This Row],[ValidStartUTC]])),"",Table1[[#This Row],[Duration]]*24*60)</f>
        <v>360</v>
      </c>
    </row>
    <row r="44" spans="1:20" ht="97.2" x14ac:dyDescent="0.25">
      <c r="A44" s="8" t="str">
        <f>IF(ISBLANK(Table1[[#This Row],[AdvisoryNumber]]),"NTML","ADVZY")</f>
        <v>ADVZY</v>
      </c>
      <c r="B44" s="8" t="str">
        <f>_xlfn.TEXTJOIN("-",TRUE,Table1[[#This Row],[Source]],TEXT(Table1[[#This Row],[AdvisoryNumber]],"000"),TEXT(ROW()-1,"000000"),TEXT(Table1[[#This Row],[RecordTimeUTC]],"YYYY-MM-DD"))</f>
        <v>ADVZY-001-000043-2020-04-17</v>
      </c>
      <c r="C44" s="1" t="s">
        <v>16</v>
      </c>
      <c r="D44" s="2" t="s">
        <v>6107</v>
      </c>
      <c r="E44" s="1">
        <v>1</v>
      </c>
      <c r="F44" s="2" t="s">
        <v>6061</v>
      </c>
      <c r="G44" s="1" t="s">
        <v>24</v>
      </c>
      <c r="H44" s="1" t="s">
        <v>6019</v>
      </c>
      <c r="I44" s="8" t="str">
        <f>IF(Table1[[#This Row],[TMI_Type]]="Reroute",INDEX(_xlfn.REGEXEXTRACT(Table1[[#This Row],[RawText]],".*(ROUTE|FEA|FCA|ICR|CTOP|TBO).+([A-Z]{3})",2,0),1,2),"")</f>
        <v/>
      </c>
      <c r="J44" s="5"/>
      <c r="K44" s="5"/>
      <c r="L44" s="1"/>
      <c r="M44" s="7">
        <v>43938.916666666664</v>
      </c>
      <c r="N44" s="7">
        <v>43939.125</v>
      </c>
      <c r="O44" s="7">
        <v>43938.917361111111</v>
      </c>
      <c r="P44" s="4" t="s">
        <v>94</v>
      </c>
      <c r="Q44" s="10" t="s">
        <v>6108</v>
      </c>
      <c r="R44" s="2" t="s">
        <v>6109</v>
      </c>
      <c r="S44" s="6">
        <f>IF(OR(ISBLANK(Table1[[#This Row],[ValidEndUTC]]),ISBLANK(Table1[[#This Row],[ValidStartUTC]])),"",Table1[[#This Row],[ValidEndUTC]]-Table1[[#This Row],[ValidStartUTC]])</f>
        <v>0.20833333333575865</v>
      </c>
      <c r="T44" s="5">
        <f>IF(OR(ISBLANK(Table1[[#This Row],[ValidEndUTC]]),ISBLANK(Table1[[#This Row],[ValidStartUTC]])),"",Table1[[#This Row],[Duration]]*24*60)</f>
        <v>300.00000000349246</v>
      </c>
    </row>
    <row r="45" spans="1:20" ht="345.6" x14ac:dyDescent="0.25">
      <c r="A45" s="8" t="str">
        <f>IF(ISBLANK(Table1[[#This Row],[AdvisoryNumber]]),"NTML","ADVZY")</f>
        <v>ADVZY</v>
      </c>
      <c r="B45" s="8" t="str">
        <f>_xlfn.TEXTJOIN("-",TRUE,Table1[[#This Row],[Source]],TEXT(Table1[[#This Row],[AdvisoryNumber]],"000"),TEXT(ROW()-1,"000000"),TEXT(Table1[[#This Row],[RecordTimeUTC]],"YYYY-MM-DD"))</f>
        <v>ADVZY-002-000044-2020-04-17</v>
      </c>
      <c r="C45" s="1" t="s">
        <v>87</v>
      </c>
      <c r="D45" s="2"/>
      <c r="E45" s="1">
        <v>2</v>
      </c>
      <c r="F45" s="2" t="s">
        <v>6110</v>
      </c>
      <c r="G45" s="1" t="s">
        <v>35</v>
      </c>
      <c r="H45" s="1" t="s">
        <v>95</v>
      </c>
      <c r="I45" s="8" t="str">
        <f>IF(Table1[[#This Row],[TMI_Type]]="Reroute",INDEX(_xlfn.REGEXEXTRACT(Table1[[#This Row],[RawText]],".*(ROUTE|FEA|FCA|ICR|CTOP|TBO).+([A-Z]{3})",2,0),1,2),"")</f>
        <v/>
      </c>
      <c r="J45" s="5"/>
      <c r="K45" s="5"/>
      <c r="L45" s="1"/>
      <c r="M45" s="7">
        <v>43938.962500000001</v>
      </c>
      <c r="N45" s="7">
        <v>43939.125</v>
      </c>
      <c r="O45" s="7">
        <v>43938.965277777781</v>
      </c>
      <c r="P45" s="4" t="s">
        <v>96</v>
      </c>
      <c r="Q45" s="10" t="s">
        <v>6111</v>
      </c>
      <c r="R45" s="2" t="s">
        <v>6112</v>
      </c>
      <c r="S45" s="6">
        <f>IF(OR(ISBLANK(Table1[[#This Row],[ValidEndUTC]]),ISBLANK(Table1[[#This Row],[ValidStartUTC]])),"",Table1[[#This Row],[ValidEndUTC]]-Table1[[#This Row],[ValidStartUTC]])</f>
        <v>0.16249999999854481</v>
      </c>
      <c r="T45" s="5">
        <f>IF(OR(ISBLANK(Table1[[#This Row],[ValidEndUTC]]),ISBLANK(Table1[[#This Row],[ValidStartUTC]])),"",Table1[[#This Row],[Duration]]*24*60)</f>
        <v>233.99999999790452</v>
      </c>
    </row>
    <row r="46" spans="1:20" x14ac:dyDescent="0.25">
      <c r="A46" s="8" t="str">
        <f>IF(ISBLANK(Table1[[#This Row],[AdvisoryNumber]]),"NTML","ADVZY")</f>
        <v>NTML</v>
      </c>
      <c r="B46" s="8" t="str">
        <f>_xlfn.TEXTJOIN("-",TRUE,Table1[[#This Row],[Source]],TEXT(Table1[[#This Row],[AdvisoryNumber]],"000"),TEXT(ROW()-1,"000000"),TEXT(Table1[[#This Row],[RecordTimeUTC]],"YYYY-MM-DD"))</f>
        <v>NTML-000-000045-2020-04-17</v>
      </c>
      <c r="C46" s="1" t="s">
        <v>97</v>
      </c>
      <c r="D46" s="2"/>
      <c r="E46" s="1"/>
      <c r="F46" s="2"/>
      <c r="G46" s="1" t="s">
        <v>98</v>
      </c>
      <c r="H46" s="1" t="s">
        <v>99</v>
      </c>
      <c r="I46" s="8" t="str">
        <f>IF(Table1[[#This Row],[TMI_Type]]="Reroute",INDEX(_xlfn.REGEXEXTRACT(Table1[[#This Row],[RawText]],".*(ROUTE|FEA|FCA|ICR|CTOP|TBO).+([A-Z]{3})",2,0),1,2),"")</f>
        <v/>
      </c>
      <c r="J46" s="5"/>
      <c r="K46" s="5">
        <v>8</v>
      </c>
      <c r="L46" s="1"/>
      <c r="M46" s="7">
        <v>43938.979166666664</v>
      </c>
      <c r="N46" s="7">
        <v>43939.125</v>
      </c>
      <c r="O46" s="7">
        <v>43938.993055555555</v>
      </c>
      <c r="P46" s="4" t="s">
        <v>100</v>
      </c>
      <c r="Q46" s="10" t="s">
        <v>100</v>
      </c>
      <c r="R46" s="2" t="s">
        <v>8345</v>
      </c>
      <c r="S46" s="6">
        <f>IF(OR(ISBLANK(Table1[[#This Row],[ValidEndUTC]]),ISBLANK(Table1[[#This Row],[ValidStartUTC]])),"",Table1[[#This Row],[ValidEndUTC]]-Table1[[#This Row],[ValidStartUTC]])</f>
        <v>0.14583333333575865</v>
      </c>
      <c r="T46" s="5">
        <f>IF(OR(ISBLANK(Table1[[#This Row],[ValidEndUTC]]),ISBLANK(Table1[[#This Row],[ValidStartUTC]])),"",Table1[[#This Row],[Duration]]*24*60)</f>
        <v>210.00000000349246</v>
      </c>
    </row>
    <row r="47" spans="1:20" x14ac:dyDescent="0.25">
      <c r="A47" s="8" t="str">
        <f>IF(ISBLANK(Table1[[#This Row],[AdvisoryNumber]]),"NTML","ADVZY")</f>
        <v>NTML</v>
      </c>
      <c r="B47" s="8" t="str">
        <f>_xlfn.TEXTJOIN("-",TRUE,Table1[[#This Row],[Source]],TEXT(Table1[[#This Row],[AdvisoryNumber]],"000"),TEXT(ROW()-1,"000000"),TEXT(Table1[[#This Row],[RecordTimeUTC]],"YYYY-MM-DD"))</f>
        <v>NTML-000-000046-2020-04-17</v>
      </c>
      <c r="C47" s="1" t="s">
        <v>97</v>
      </c>
      <c r="D47" s="2"/>
      <c r="E47" s="1"/>
      <c r="F47" s="2"/>
      <c r="G47" s="1" t="s">
        <v>98</v>
      </c>
      <c r="H47" s="1" t="s">
        <v>101</v>
      </c>
      <c r="I47" s="8" t="str">
        <f>IF(Table1[[#This Row],[TMI_Type]]="Reroute",INDEX(_xlfn.REGEXEXTRACT(Table1[[#This Row],[RawText]],".*(ROUTE|FEA|FCA|ICR|CTOP|TBO).+([A-Z]{3})",2,0),1,2),"")</f>
        <v/>
      </c>
      <c r="J47" s="5">
        <v>15</v>
      </c>
      <c r="K47" s="5"/>
      <c r="L47" s="1" t="s">
        <v>102</v>
      </c>
      <c r="M47" s="7">
        <v>43938.989583333336</v>
      </c>
      <c r="N47" s="7">
        <v>43939</v>
      </c>
      <c r="O47" s="7">
        <v>43938.988888888889</v>
      </c>
      <c r="P47" s="4" t="s">
        <v>103</v>
      </c>
      <c r="Q47" s="10" t="s">
        <v>103</v>
      </c>
      <c r="R47" s="2" t="s">
        <v>8345</v>
      </c>
      <c r="S47" s="6">
        <f>IF(OR(ISBLANK(Table1[[#This Row],[ValidEndUTC]]),ISBLANK(Table1[[#This Row],[ValidStartUTC]])),"",Table1[[#This Row],[ValidEndUTC]]-Table1[[#This Row],[ValidStartUTC]])</f>
        <v>1.0416666664241347E-2</v>
      </c>
      <c r="T47" s="5">
        <f>IF(OR(ISBLANK(Table1[[#This Row],[ValidEndUTC]]),ISBLANK(Table1[[#This Row],[ValidStartUTC]])),"",Table1[[#This Row],[Duration]]*24*60)</f>
        <v>14.99999999650754</v>
      </c>
    </row>
    <row r="48" spans="1:20" x14ac:dyDescent="0.25">
      <c r="A48" s="8" t="str">
        <f>IF(ISBLANK(Table1[[#This Row],[AdvisoryNumber]]),"NTML","ADVZY")</f>
        <v>NTML</v>
      </c>
      <c r="B48" s="8" t="str">
        <f>_xlfn.TEXTJOIN("-",TRUE,Table1[[#This Row],[Source]],TEXT(Table1[[#This Row],[AdvisoryNumber]],"000"),TEXT(ROW()-1,"000000"),TEXT(Table1[[#This Row],[RecordTimeUTC]],"YYYY-MM-DD"))</f>
        <v>NTML-000-000047-2020-04-17</v>
      </c>
      <c r="C48" s="1" t="s">
        <v>97</v>
      </c>
      <c r="D48" s="2"/>
      <c r="E48" s="1"/>
      <c r="F48" s="2"/>
      <c r="G48" s="1" t="s">
        <v>98</v>
      </c>
      <c r="H48" s="1" t="s">
        <v>104</v>
      </c>
      <c r="I48" s="8" t="str">
        <f>IF(Table1[[#This Row],[TMI_Type]]="Reroute",INDEX(_xlfn.REGEXEXTRACT(Table1[[#This Row],[RawText]],".*(ROUTE|FEA|FCA|ICR|CTOP|TBO).+([A-Z]{3})",2,0),1,2),"")</f>
        <v/>
      </c>
      <c r="J48" s="5"/>
      <c r="K48" s="5"/>
      <c r="L48" s="1"/>
      <c r="M48" s="7">
        <v>43938.989583333336</v>
      </c>
      <c r="N48" s="7">
        <v>43939.010416666664</v>
      </c>
      <c r="O48" s="7">
        <v>43938.992361111108</v>
      </c>
      <c r="P48" s="4" t="s">
        <v>105</v>
      </c>
      <c r="Q48" s="10" t="s">
        <v>105</v>
      </c>
      <c r="R48" s="2" t="s">
        <v>8345</v>
      </c>
      <c r="S48" s="6">
        <f>IF(OR(ISBLANK(Table1[[#This Row],[ValidEndUTC]]),ISBLANK(Table1[[#This Row],[ValidStartUTC]])),"",Table1[[#This Row],[ValidEndUTC]]-Table1[[#This Row],[ValidStartUTC]])</f>
        <v>2.0833333328482695E-2</v>
      </c>
      <c r="T48" s="5">
        <f>IF(OR(ISBLANK(Table1[[#This Row],[ValidEndUTC]]),ISBLANK(Table1[[#This Row],[ValidStartUTC]])),"",Table1[[#This Row],[Duration]]*24*60)</f>
        <v>29.999999993015081</v>
      </c>
    </row>
    <row r="49" spans="1:20" ht="183.6" x14ac:dyDescent="0.25">
      <c r="A49" s="8" t="str">
        <f>IF(ISBLANK(Table1[[#This Row],[AdvisoryNumber]]),"NTML","ADVZY")</f>
        <v>ADVZY</v>
      </c>
      <c r="B49" s="8" t="str">
        <f>_xlfn.TEXTJOIN("-",TRUE,Table1[[#This Row],[Source]],TEXT(Table1[[#This Row],[AdvisoryNumber]],"000"),TEXT(ROW()-1,"000000"),TEXT(Table1[[#This Row],[RecordTimeUTC]],"YYYY-MM-DD"))</f>
        <v>ADVZY-001-000048-2020-04-18</v>
      </c>
      <c r="C49" s="1" t="s">
        <v>87</v>
      </c>
      <c r="D49" s="2"/>
      <c r="E49" s="1">
        <v>1</v>
      </c>
      <c r="F49" s="2" t="s">
        <v>5995</v>
      </c>
      <c r="G49" s="1" t="s">
        <v>35</v>
      </c>
      <c r="H49" s="1" t="s">
        <v>32</v>
      </c>
      <c r="I49" s="8" t="str">
        <f>IF(Table1[[#This Row],[TMI_Type]]="Reroute",INDEX(_xlfn.REGEXEXTRACT(Table1[[#This Row],[RawText]],".*(ROUTE|FEA|FCA|ICR|CTOP|TBO).+([A-Z]{3})",2,0),1,2),"")</f>
        <v/>
      </c>
      <c r="J49" s="5"/>
      <c r="K49" s="5"/>
      <c r="L49" s="1"/>
      <c r="M49" s="7">
        <v>43939</v>
      </c>
      <c r="N49" s="7">
        <v>43939.03125</v>
      </c>
      <c r="O49" s="7">
        <v>43939</v>
      </c>
      <c r="P49" s="4" t="s">
        <v>106</v>
      </c>
      <c r="Q49" s="10" t="s">
        <v>6113</v>
      </c>
      <c r="R49" s="2" t="s">
        <v>6114</v>
      </c>
      <c r="S49" s="6">
        <f>IF(OR(ISBLANK(Table1[[#This Row],[ValidEndUTC]]),ISBLANK(Table1[[#This Row],[ValidStartUTC]])),"",Table1[[#This Row],[ValidEndUTC]]-Table1[[#This Row],[ValidStartUTC]])</f>
        <v>3.125E-2</v>
      </c>
      <c r="T49" s="5">
        <f>IF(OR(ISBLANK(Table1[[#This Row],[ValidEndUTC]]),ISBLANK(Table1[[#This Row],[ValidStartUTC]])),"",Table1[[#This Row],[Duration]]*24*60)</f>
        <v>45</v>
      </c>
    </row>
    <row r="50" spans="1:20" x14ac:dyDescent="0.25">
      <c r="A50" s="8" t="str">
        <f>IF(ISBLANK(Table1[[#This Row],[AdvisoryNumber]]),"NTML","ADVZY")</f>
        <v>NTML</v>
      </c>
      <c r="B50" s="8" t="str">
        <f>_xlfn.TEXTJOIN("-",TRUE,Table1[[#This Row],[Source]],TEXT(Table1[[#This Row],[AdvisoryNumber]],"000"),TEXT(ROW()-1,"000000"),TEXT(Table1[[#This Row],[RecordTimeUTC]],"YYYY-MM-DD"))</f>
        <v>NTML-000-000049-2020-04-18</v>
      </c>
      <c r="C50" s="1" t="s">
        <v>97</v>
      </c>
      <c r="D50" s="2"/>
      <c r="E50" s="1"/>
      <c r="F50" s="2"/>
      <c r="G50" s="1" t="s">
        <v>98</v>
      </c>
      <c r="H50" s="1" t="s">
        <v>104</v>
      </c>
      <c r="I50" s="8" t="str">
        <f>IF(Table1[[#This Row],[TMI_Type]]="Reroute",INDEX(_xlfn.REGEXEXTRACT(Table1[[#This Row],[RawText]],".*(ROUTE|FEA|FCA|ICR|CTOP|TBO).+([A-Z]{3})",2,0),1,2),"")</f>
        <v/>
      </c>
      <c r="J50" s="5"/>
      <c r="K50" s="5"/>
      <c r="L50" s="1"/>
      <c r="M50" s="7">
        <v>43939</v>
      </c>
      <c r="N50" s="7">
        <v>43939.041666666664</v>
      </c>
      <c r="O50" s="7">
        <v>43939.008333333331</v>
      </c>
      <c r="P50" s="4" t="s">
        <v>107</v>
      </c>
      <c r="Q50" s="10" t="s">
        <v>107</v>
      </c>
      <c r="R50" s="2" t="s">
        <v>8347</v>
      </c>
      <c r="S50" s="6">
        <f>IF(OR(ISBLANK(Table1[[#This Row],[ValidEndUTC]]),ISBLANK(Table1[[#This Row],[ValidStartUTC]])),"",Table1[[#This Row],[ValidEndUTC]]-Table1[[#This Row],[ValidStartUTC]])</f>
        <v>4.1666666664241347E-2</v>
      </c>
      <c r="T50" s="5">
        <f>IF(OR(ISBLANK(Table1[[#This Row],[ValidEndUTC]]),ISBLANK(Table1[[#This Row],[ValidStartUTC]])),"",Table1[[#This Row],[Duration]]*24*60)</f>
        <v>59.99999999650754</v>
      </c>
    </row>
    <row r="51" spans="1:20" x14ac:dyDescent="0.25">
      <c r="A51" s="8" t="str">
        <f>IF(ISBLANK(Table1[[#This Row],[AdvisoryNumber]]),"NTML","ADVZY")</f>
        <v>NTML</v>
      </c>
      <c r="B51" s="8" t="str">
        <f>_xlfn.TEXTJOIN("-",TRUE,Table1[[#This Row],[Source]],TEXT(Table1[[#This Row],[AdvisoryNumber]],"000"),TEXT(ROW()-1,"000000"),TEXT(Table1[[#This Row],[RecordTimeUTC]],"YYYY-MM-DD"))</f>
        <v>NTML-000-000050-2020-04-18</v>
      </c>
      <c r="C51" s="1" t="s">
        <v>97</v>
      </c>
      <c r="D51" s="2"/>
      <c r="E51" s="1"/>
      <c r="F51" s="2"/>
      <c r="G51" s="1" t="s">
        <v>98</v>
      </c>
      <c r="H51" s="1" t="s">
        <v>101</v>
      </c>
      <c r="I51" s="8" t="str">
        <f>IF(Table1[[#This Row],[TMI_Type]]="Reroute",INDEX(_xlfn.REGEXEXTRACT(Table1[[#This Row],[RawText]],".*(ROUTE|FEA|FCA|ICR|CTOP|TBO).+([A-Z]{3})",2,0),1,2),"")</f>
        <v/>
      </c>
      <c r="J51" s="5">
        <v>20</v>
      </c>
      <c r="K51" s="5"/>
      <c r="L51" s="1" t="s">
        <v>102</v>
      </c>
      <c r="M51" s="7">
        <v>43939.020833333336</v>
      </c>
      <c r="N51" s="7">
        <v>43939.125</v>
      </c>
      <c r="O51" s="7">
        <v>43939.027083333334</v>
      </c>
      <c r="P51" s="4" t="s">
        <v>111</v>
      </c>
      <c r="Q51" s="10" t="s">
        <v>111</v>
      </c>
      <c r="R51" s="2" t="s">
        <v>8350</v>
      </c>
      <c r="S51" s="6">
        <f>IF(OR(ISBLANK(Table1[[#This Row],[ValidEndUTC]]),ISBLANK(Table1[[#This Row],[ValidStartUTC]])),"",Table1[[#This Row],[ValidEndUTC]]-Table1[[#This Row],[ValidStartUTC]])</f>
        <v>0.10416666666424135</v>
      </c>
      <c r="T51" s="5">
        <f>IF(OR(ISBLANK(Table1[[#This Row],[ValidEndUTC]]),ISBLANK(Table1[[#This Row],[ValidStartUTC]])),"",Table1[[#This Row],[Duration]]*24*60)</f>
        <v>149.99999999650754</v>
      </c>
    </row>
    <row r="52" spans="1:20" ht="21.6" x14ac:dyDescent="0.25">
      <c r="A52" s="8" t="str">
        <f>IF(ISBLANK(Table1[[#This Row],[AdvisoryNumber]]),"NTML","ADVZY")</f>
        <v>NTML</v>
      </c>
      <c r="B52" s="8" t="str">
        <f>_xlfn.TEXTJOIN("-",TRUE,Table1[[#This Row],[Source]],TEXT(Table1[[#This Row],[AdvisoryNumber]],"000"),TEXT(ROW()-1,"000000"),TEXT(Table1[[#This Row],[RecordTimeUTC]],"YYYY-MM-DD"))</f>
        <v>NTML-000-000051-2020-04-18</v>
      </c>
      <c r="C52" s="1" t="s">
        <v>97</v>
      </c>
      <c r="D52" s="2"/>
      <c r="E52" s="1"/>
      <c r="F52" s="2"/>
      <c r="G52" s="1" t="s">
        <v>98</v>
      </c>
      <c r="H52" s="1" t="s">
        <v>8351</v>
      </c>
      <c r="I52" s="8" t="str">
        <f>IF(Table1[[#This Row],[TMI_Type]]="Reroute",INDEX(_xlfn.REGEXEXTRACT(Table1[[#This Row],[RawText]],".*(ROUTE|FEA|FCA|ICR|CTOP|TBO).+([A-Z]{3})",2,0),1,2),"")</f>
        <v/>
      </c>
      <c r="J52" s="5"/>
      <c r="K52" s="5"/>
      <c r="L52" s="1"/>
      <c r="M52" s="7">
        <v>43939.03125</v>
      </c>
      <c r="N52" s="7">
        <v>43939.125</v>
      </c>
      <c r="O52" s="7">
        <v>43939.027777777781</v>
      </c>
      <c r="P52" s="4" t="s">
        <v>8352</v>
      </c>
      <c r="Q52" s="10" t="s">
        <v>8352</v>
      </c>
      <c r="R52" s="2" t="s">
        <v>8350</v>
      </c>
      <c r="S52" s="6">
        <f>IF(OR(ISBLANK(Table1[[#This Row],[ValidEndUTC]]),ISBLANK(Table1[[#This Row],[ValidStartUTC]])),"",Table1[[#This Row],[ValidEndUTC]]-Table1[[#This Row],[ValidStartUTC]])</f>
        <v>9.375E-2</v>
      </c>
      <c r="T52" s="5">
        <f>IF(OR(ISBLANK(Table1[[#This Row],[ValidEndUTC]]),ISBLANK(Table1[[#This Row],[ValidStartUTC]])),"",Table1[[#This Row],[Duration]]*24*60)</f>
        <v>135</v>
      </c>
    </row>
    <row r="53" spans="1:20" ht="21.6" x14ac:dyDescent="0.25">
      <c r="A53" s="8" t="str">
        <f>IF(ISBLANK(Table1[[#This Row],[AdvisoryNumber]]),"NTML","ADVZY")</f>
        <v>NTML</v>
      </c>
      <c r="B53" s="8" t="str">
        <f>_xlfn.TEXTJOIN("-",TRUE,Table1[[#This Row],[Source]],TEXT(Table1[[#This Row],[AdvisoryNumber]],"000"),TEXT(ROW()-1,"000000"),TEXT(Table1[[#This Row],[RecordTimeUTC]],"YYYY-MM-DD"))</f>
        <v>NTML-000-000052-2020-04-18</v>
      </c>
      <c r="C53" s="1" t="s">
        <v>97</v>
      </c>
      <c r="D53" s="2"/>
      <c r="E53" s="1"/>
      <c r="F53" s="2"/>
      <c r="G53" s="1" t="s">
        <v>98</v>
      </c>
      <c r="H53" s="1" t="s">
        <v>101</v>
      </c>
      <c r="I53" s="8" t="str">
        <f>IF(Table1[[#This Row],[TMI_Type]]="Reroute",INDEX(_xlfn.REGEXEXTRACT(Table1[[#This Row],[RawText]],".*(ROUTE|FEA|FCA|ICR|CTOP|TBO).+([A-Z]{3})",2,0),1,2),"")</f>
        <v/>
      </c>
      <c r="J53" s="5">
        <v>40</v>
      </c>
      <c r="K53" s="5"/>
      <c r="L53" s="1"/>
      <c r="M53" s="7">
        <v>43939.03125</v>
      </c>
      <c r="N53" s="7">
        <v>43939.125</v>
      </c>
      <c r="O53" s="7">
        <v>43939.029861111114</v>
      </c>
      <c r="P53" s="4" t="s">
        <v>112</v>
      </c>
      <c r="Q53" s="10" t="s">
        <v>112</v>
      </c>
      <c r="R53" s="2" t="s">
        <v>8350</v>
      </c>
      <c r="S53" s="6">
        <f>IF(OR(ISBLANK(Table1[[#This Row],[ValidEndUTC]]),ISBLANK(Table1[[#This Row],[ValidStartUTC]])),"",Table1[[#This Row],[ValidEndUTC]]-Table1[[#This Row],[ValidStartUTC]])</f>
        <v>9.375E-2</v>
      </c>
      <c r="T53" s="5">
        <f>IF(OR(ISBLANK(Table1[[#This Row],[ValidEndUTC]]),ISBLANK(Table1[[#This Row],[ValidStartUTC]])),"",Table1[[#This Row],[Duration]]*24*60)</f>
        <v>135</v>
      </c>
    </row>
    <row r="54" spans="1:20" ht="21.6" x14ac:dyDescent="0.25">
      <c r="A54" s="8" t="str">
        <f>IF(ISBLANK(Table1[[#This Row],[AdvisoryNumber]]),"NTML","ADVZY")</f>
        <v>NTML</v>
      </c>
      <c r="B54" s="8" t="str">
        <f>_xlfn.TEXTJOIN("-",TRUE,Table1[[#This Row],[Source]],TEXT(Table1[[#This Row],[AdvisoryNumber]],"000"),TEXT(ROW()-1,"000000"),TEXT(Table1[[#This Row],[RecordTimeUTC]],"YYYY-MM-DD"))</f>
        <v>NTML-000-000053-2020-04-18</v>
      </c>
      <c r="C54" s="1" t="s">
        <v>8357</v>
      </c>
      <c r="D54" s="2"/>
      <c r="E54" s="1"/>
      <c r="F54" s="2"/>
      <c r="G54" s="1" t="s">
        <v>98</v>
      </c>
      <c r="H54" s="1" t="s">
        <v>104</v>
      </c>
      <c r="I54" s="8" t="str">
        <f>IF(Table1[[#This Row],[TMI_Type]]="Reroute",INDEX(_xlfn.REGEXEXTRACT(Table1[[#This Row],[RawText]],".*(ROUTE|FEA|FCA|ICR|CTOP|TBO).+([A-Z]{3})",2,0),1,2),"")</f>
        <v/>
      </c>
      <c r="J54" s="5"/>
      <c r="K54" s="5"/>
      <c r="L54" s="1"/>
      <c r="M54" s="7">
        <v>43939.041666666664</v>
      </c>
      <c r="N54" s="7">
        <v>43939.0625</v>
      </c>
      <c r="O54" s="7">
        <v>43939.089583333334</v>
      </c>
      <c r="P54" s="4" t="s">
        <v>8358</v>
      </c>
      <c r="Q54" s="10" t="s">
        <v>8358</v>
      </c>
      <c r="R54" s="2" t="s">
        <v>8359</v>
      </c>
      <c r="S54" s="6">
        <f>IF(OR(ISBLANK(Table1[[#This Row],[ValidEndUTC]]),ISBLANK(Table1[[#This Row],[ValidStartUTC]])),"",Table1[[#This Row],[ValidEndUTC]]-Table1[[#This Row],[ValidStartUTC]])</f>
        <v>2.0833333335758653E-2</v>
      </c>
      <c r="T54" s="5">
        <f>IF(OR(ISBLANK(Table1[[#This Row],[ValidEndUTC]]),ISBLANK(Table1[[#This Row],[ValidStartUTC]])),"",Table1[[#This Row],[Duration]]*24*60)</f>
        <v>30.00000000349246</v>
      </c>
    </row>
    <row r="55" spans="1:20" x14ac:dyDescent="0.25">
      <c r="A55" s="8" t="str">
        <f>IF(ISBLANK(Table1[[#This Row],[AdvisoryNumber]]),"NTML","ADVZY")</f>
        <v>NTML</v>
      </c>
      <c r="B55" s="8" t="str">
        <f>_xlfn.TEXTJOIN("-",TRUE,Table1[[#This Row],[Source]],TEXT(Table1[[#This Row],[AdvisoryNumber]],"000"),TEXT(ROW()-1,"000000"),TEXT(Table1[[#This Row],[RecordTimeUTC]],"YYYY-MM-DD"))</f>
        <v>NTML-000-000054-2020-04-18</v>
      </c>
      <c r="C55" s="1" t="s">
        <v>97</v>
      </c>
      <c r="D55" s="2"/>
      <c r="E55" s="1"/>
      <c r="F55" s="2"/>
      <c r="G55" s="1" t="s">
        <v>98</v>
      </c>
      <c r="H55" s="1" t="s">
        <v>99</v>
      </c>
      <c r="I55" s="8" t="str">
        <f>IF(Table1[[#This Row],[TMI_Type]]="Reroute",INDEX(_xlfn.REGEXEXTRACT(Table1[[#This Row],[RawText]],".*(ROUTE|FEA|FCA|ICR|CTOP|TBO).+([A-Z]{3})",2,0),1,2),"")</f>
        <v/>
      </c>
      <c r="J55" s="5"/>
      <c r="K55" s="5">
        <v>8</v>
      </c>
      <c r="L55" s="1"/>
      <c r="M55" s="7">
        <v>43939.041666666664</v>
      </c>
      <c r="N55" s="7">
        <v>43939.125</v>
      </c>
      <c r="O55" s="7">
        <v>43939.041666666664</v>
      </c>
      <c r="P55" s="4" t="s">
        <v>113</v>
      </c>
      <c r="Q55" s="10" t="s">
        <v>113</v>
      </c>
      <c r="R55" s="2" t="s">
        <v>8354</v>
      </c>
      <c r="S55" s="6">
        <f>IF(OR(ISBLANK(Table1[[#This Row],[ValidEndUTC]]),ISBLANK(Table1[[#This Row],[ValidStartUTC]])),"",Table1[[#This Row],[ValidEndUTC]]-Table1[[#This Row],[ValidStartUTC]])</f>
        <v>8.3333333335758653E-2</v>
      </c>
      <c r="T55" s="5">
        <f>IF(OR(ISBLANK(Table1[[#This Row],[ValidEndUTC]]),ISBLANK(Table1[[#This Row],[ValidStartUTC]])),"",Table1[[#This Row],[Duration]]*24*60)</f>
        <v>120.00000000349246</v>
      </c>
    </row>
    <row r="56" spans="1:20" ht="54" x14ac:dyDescent="0.25">
      <c r="A56" s="8" t="str">
        <f>IF(ISBLANK(Table1[[#This Row],[AdvisoryNumber]]),"NTML","ADVZY")</f>
        <v>ADVZY</v>
      </c>
      <c r="B56" s="8" t="str">
        <f>_xlfn.TEXTJOIN("-",TRUE,Table1[[#This Row],[Source]],TEXT(Table1[[#This Row],[AdvisoryNumber]],"000"),TEXT(ROW()-1,"000000"),TEXT(Table1[[#This Row],[RecordTimeUTC]],"YYYY-MM-DD"))</f>
        <v>ADVZY-003-000055-2020-04-18</v>
      </c>
      <c r="C56" s="1" t="s">
        <v>16</v>
      </c>
      <c r="D56" s="2"/>
      <c r="E56" s="1">
        <v>3</v>
      </c>
      <c r="F56" s="2" t="s">
        <v>6061</v>
      </c>
      <c r="G56" s="1"/>
      <c r="H56" s="1" t="s">
        <v>6019</v>
      </c>
      <c r="I56" s="8" t="str">
        <f>IF(Table1[[#This Row],[TMI_Type]]="Reroute",INDEX(_xlfn.REGEXEXTRACT(Table1[[#This Row],[RawText]],".*(ROUTE|FEA|FCA|ICR|CTOP|TBO).+([A-Z]{3})",2,0),1,2),"")</f>
        <v/>
      </c>
      <c r="J56" s="5"/>
      <c r="K56" s="5"/>
      <c r="L56" s="1"/>
      <c r="M56" s="7">
        <v>43939.120138888888</v>
      </c>
      <c r="N56" s="7">
        <v>43939.124305555553</v>
      </c>
      <c r="O56" s="7">
        <v>43939.120138888888</v>
      </c>
      <c r="P56" s="4" t="s">
        <v>114</v>
      </c>
      <c r="Q56" s="10" t="s">
        <v>6115</v>
      </c>
      <c r="R56" s="2" t="s">
        <v>6116</v>
      </c>
      <c r="S56" s="6">
        <f>IF(OR(ISBLANK(Table1[[#This Row],[ValidEndUTC]]),ISBLANK(Table1[[#This Row],[ValidStartUTC]])),"",Table1[[#This Row],[ValidEndUTC]]-Table1[[#This Row],[ValidStartUTC]])</f>
        <v>4.166666665696539E-3</v>
      </c>
      <c r="T56" s="5">
        <f>IF(OR(ISBLANK(Table1[[#This Row],[ValidEndUTC]]),ISBLANK(Table1[[#This Row],[ValidStartUTC]])),"",Table1[[#This Row],[Duration]]*24*60)</f>
        <v>5.9999999986030161</v>
      </c>
    </row>
    <row r="57" spans="1:20" ht="21.6" x14ac:dyDescent="0.25">
      <c r="A57" s="8" t="str">
        <f>IF(ISBLANK(Table1[[#This Row],[AdvisoryNumber]]),"NTML","ADVZY")</f>
        <v>NTML</v>
      </c>
      <c r="B57" s="8" t="str">
        <f>_xlfn.TEXTJOIN("-",TRUE,Table1[[#This Row],[Source]],TEXT(Table1[[#This Row],[AdvisoryNumber]],"000"),TEXT(ROW()-1,"000000"),TEXT(Table1[[#This Row],[RecordTimeUTC]],"YYYY-MM-DD"))</f>
        <v>NTML-000-000056-2020-04-18</v>
      </c>
      <c r="C57" s="1" t="s">
        <v>108</v>
      </c>
      <c r="D57" s="2"/>
      <c r="E57" s="1"/>
      <c r="F57" s="2"/>
      <c r="G57" s="1" t="s">
        <v>98</v>
      </c>
      <c r="H57" s="1" t="s">
        <v>8360</v>
      </c>
      <c r="I57" s="8" t="str">
        <f>IF(Table1[[#This Row],[TMI_Type]]="Reroute",INDEX(_xlfn.REGEXEXTRACT(Table1[[#This Row],[RawText]],".*(ROUTE|FEA|FCA|ICR|CTOP|TBO).+([A-Z]{3})",2,0),1,2),"")</f>
        <v/>
      </c>
      <c r="J57" s="5"/>
      <c r="K57" s="5"/>
      <c r="L57" s="1"/>
      <c r="M57" s="7">
        <v>43939.9375</v>
      </c>
      <c r="N57" s="7">
        <v>43940.166666666664</v>
      </c>
      <c r="O57" s="7">
        <v>43939.92083333333</v>
      </c>
      <c r="P57" s="4" t="s">
        <v>8361</v>
      </c>
      <c r="Q57" s="10" t="s">
        <v>8361</v>
      </c>
      <c r="R57" s="2" t="s">
        <v>8362</v>
      </c>
      <c r="S57" s="6">
        <f>IF(OR(ISBLANK(Table1[[#This Row],[ValidEndUTC]]),ISBLANK(Table1[[#This Row],[ValidStartUTC]])),"",Table1[[#This Row],[ValidEndUTC]]-Table1[[#This Row],[ValidStartUTC]])</f>
        <v>0.22916666666424135</v>
      </c>
      <c r="T57" s="5">
        <f>IF(OR(ISBLANK(Table1[[#This Row],[ValidEndUTC]]),ISBLANK(Table1[[#This Row],[ValidStartUTC]])),"",Table1[[#This Row],[Duration]]*24*60)</f>
        <v>329.99999999650754</v>
      </c>
    </row>
    <row r="58" spans="1:20" ht="248.4" x14ac:dyDescent="0.25">
      <c r="A58" s="8" t="str">
        <f>IF(ISBLANK(Table1[[#This Row],[AdvisoryNumber]]),"NTML","ADVZY")</f>
        <v>ADVZY</v>
      </c>
      <c r="B58" s="8" t="str">
        <f>_xlfn.TEXTJOIN("-",TRUE,Table1[[#This Row],[Source]],TEXT(Table1[[#This Row],[AdvisoryNumber]],"000"),TEXT(ROW()-1,"000000"),TEXT(Table1[[#This Row],[RecordTimeUTC]],"YYYY-MM-DD"))</f>
        <v>ADVZY-004-000057-2020-04-18</v>
      </c>
      <c r="C58" s="1" t="s">
        <v>16</v>
      </c>
      <c r="D58" s="2" t="s">
        <v>6117</v>
      </c>
      <c r="E58" s="1">
        <v>4</v>
      </c>
      <c r="F58" s="2" t="s">
        <v>115</v>
      </c>
      <c r="G58" s="1" t="s">
        <v>24</v>
      </c>
      <c r="H58" s="1" t="s">
        <v>19</v>
      </c>
      <c r="I58" s="8" t="str">
        <f>IF(Table1[[#This Row],[TMI_Type]]="Reroute",INDEX(_xlfn.REGEXEXTRACT(Table1[[#This Row],[RawText]],".*(ROUTE|FEA|FCA|ICR|CTOP|TBO).+([A-Z]{3})",2,0),1,2),"")</f>
        <v>FYI</v>
      </c>
      <c r="J58" s="5"/>
      <c r="K58" s="5"/>
      <c r="L58" s="1"/>
      <c r="M58" s="7">
        <v>43939.958333333336</v>
      </c>
      <c r="N58" s="7">
        <v>43940.125</v>
      </c>
      <c r="O58" s="7">
        <v>43939.810416666667</v>
      </c>
      <c r="P58" s="4" t="s">
        <v>116</v>
      </c>
      <c r="Q58" s="10" t="s">
        <v>6118</v>
      </c>
      <c r="R58" s="2" t="s">
        <v>6119</v>
      </c>
      <c r="S58" s="6">
        <f>IF(OR(ISBLANK(Table1[[#This Row],[ValidEndUTC]]),ISBLANK(Table1[[#This Row],[ValidStartUTC]])),"",Table1[[#This Row],[ValidEndUTC]]-Table1[[#This Row],[ValidStartUTC]])</f>
        <v>0.16666666666424135</v>
      </c>
      <c r="T58" s="5">
        <f>IF(OR(ISBLANK(Table1[[#This Row],[ValidEndUTC]]),ISBLANK(Table1[[#This Row],[ValidStartUTC]])),"",Table1[[#This Row],[Duration]]*24*60)</f>
        <v>239.99999999650754</v>
      </c>
    </row>
    <row r="59" spans="1:20" ht="21.6" x14ac:dyDescent="0.25">
      <c r="A59" s="8" t="str">
        <f>IF(ISBLANK(Table1[[#This Row],[AdvisoryNumber]]),"NTML","ADVZY")</f>
        <v>NTML</v>
      </c>
      <c r="B59" s="8" t="str">
        <f>_xlfn.TEXTJOIN("-",TRUE,Table1[[#This Row],[Source]],TEXT(Table1[[#This Row],[AdvisoryNumber]],"000"),TEXT(ROW()-1,"000000"),TEXT(Table1[[#This Row],[RecordTimeUTC]],"YYYY-MM-DD"))</f>
        <v>NTML-000-000058-2020-04-18</v>
      </c>
      <c r="C59" s="1" t="s">
        <v>108</v>
      </c>
      <c r="D59" s="2"/>
      <c r="E59" s="1"/>
      <c r="F59" s="2"/>
      <c r="G59" s="1" t="s">
        <v>98</v>
      </c>
      <c r="H59" s="1" t="s">
        <v>101</v>
      </c>
      <c r="I59" s="8" t="str">
        <f>IF(Table1[[#This Row],[TMI_Type]]="Reroute",INDEX(_xlfn.REGEXEXTRACT(Table1[[#This Row],[RawText]],".*(ROUTE|FEA|FCA|ICR|CTOP|TBO).+([A-Z]{3})",2,0),1,2),"")</f>
        <v/>
      </c>
      <c r="J59" s="5">
        <v>5</v>
      </c>
      <c r="K59" s="5"/>
      <c r="L59" s="1" t="s">
        <v>8364</v>
      </c>
      <c r="M59" s="7">
        <v>43939.958333333336</v>
      </c>
      <c r="N59" s="7">
        <v>43940.125</v>
      </c>
      <c r="O59" s="7">
        <v>43939.963194444441</v>
      </c>
      <c r="P59" s="4" t="s">
        <v>8365</v>
      </c>
      <c r="Q59" s="10" t="s">
        <v>8365</v>
      </c>
      <c r="R59" s="2" t="s">
        <v>8366</v>
      </c>
      <c r="S59" s="6">
        <f>IF(OR(ISBLANK(Table1[[#This Row],[ValidEndUTC]]),ISBLANK(Table1[[#This Row],[ValidStartUTC]])),"",Table1[[#This Row],[ValidEndUTC]]-Table1[[#This Row],[ValidStartUTC]])</f>
        <v>0.16666666666424135</v>
      </c>
      <c r="T59" s="5">
        <f>IF(OR(ISBLANK(Table1[[#This Row],[ValidEndUTC]]),ISBLANK(Table1[[#This Row],[ValidStartUTC]])),"",Table1[[#This Row],[Duration]]*24*60)</f>
        <v>239.99999999650754</v>
      </c>
    </row>
    <row r="60" spans="1:20" x14ac:dyDescent="0.25">
      <c r="A60" s="8" t="str">
        <f>IF(ISBLANK(Table1[[#This Row],[AdvisoryNumber]]),"NTML","ADVZY")</f>
        <v>NTML</v>
      </c>
      <c r="B60" s="8" t="str">
        <f>_xlfn.TEXTJOIN("-",TRUE,Table1[[#This Row],[Source]],TEXT(Table1[[#This Row],[AdvisoryNumber]],"000"),TEXT(ROW()-1,"000000"),TEXT(Table1[[#This Row],[RecordTimeUTC]],"YYYY-MM-DD"))</f>
        <v>NTML-000-000059-2020-04-18</v>
      </c>
      <c r="C60" s="1" t="s">
        <v>108</v>
      </c>
      <c r="D60" s="2"/>
      <c r="E60" s="1"/>
      <c r="F60" s="2"/>
      <c r="G60" s="1" t="s">
        <v>98</v>
      </c>
      <c r="H60" s="1" t="s">
        <v>101</v>
      </c>
      <c r="I60" s="8" t="str">
        <f>IF(Table1[[#This Row],[TMI_Type]]="Reroute",INDEX(_xlfn.REGEXEXTRACT(Table1[[#This Row],[RawText]],".*(ROUTE|FEA|FCA|ICR|CTOP|TBO).+([A-Z]{3})",2,0),1,2),"")</f>
        <v/>
      </c>
      <c r="J60" s="5">
        <v>20</v>
      </c>
      <c r="K60" s="5"/>
      <c r="L60" s="1" t="s">
        <v>117</v>
      </c>
      <c r="M60" s="7">
        <v>43939.958333333336</v>
      </c>
      <c r="N60" s="7">
        <v>43940.125</v>
      </c>
      <c r="O60" s="7">
        <v>43939.968055555553</v>
      </c>
      <c r="P60" s="4" t="s">
        <v>118</v>
      </c>
      <c r="Q60" s="10" t="s">
        <v>118</v>
      </c>
      <c r="R60" s="2" t="s">
        <v>8367</v>
      </c>
      <c r="S60" s="6">
        <f>IF(OR(ISBLANK(Table1[[#This Row],[ValidEndUTC]]),ISBLANK(Table1[[#This Row],[ValidStartUTC]])),"",Table1[[#This Row],[ValidEndUTC]]-Table1[[#This Row],[ValidStartUTC]])</f>
        <v>0.16666666666424135</v>
      </c>
      <c r="T60" s="5">
        <f>IF(OR(ISBLANK(Table1[[#This Row],[ValidEndUTC]]),ISBLANK(Table1[[#This Row],[ValidStartUTC]])),"",Table1[[#This Row],[Duration]]*24*60)</f>
        <v>239.99999999650754</v>
      </c>
    </row>
    <row r="61" spans="1:20" x14ac:dyDescent="0.25">
      <c r="A61" s="8" t="str">
        <f>IF(ISBLANK(Table1[[#This Row],[AdvisoryNumber]]),"NTML","ADVZY")</f>
        <v>NTML</v>
      </c>
      <c r="B61" s="8" t="str">
        <f>_xlfn.TEXTJOIN("-",TRUE,Table1[[#This Row],[Source]],TEXT(Table1[[#This Row],[AdvisoryNumber]],"000"),TEXT(ROW()-1,"000000"),TEXT(Table1[[#This Row],[RecordTimeUTC]],"YYYY-MM-DD"))</f>
        <v>NTML-000-000060-2020-04-18</v>
      </c>
      <c r="C61" s="1" t="s">
        <v>108</v>
      </c>
      <c r="D61" s="2"/>
      <c r="E61" s="1"/>
      <c r="F61" s="2"/>
      <c r="G61" s="1" t="s">
        <v>98</v>
      </c>
      <c r="H61" s="1" t="s">
        <v>101</v>
      </c>
      <c r="I61" s="8" t="str">
        <f>IF(Table1[[#This Row],[TMI_Type]]="Reroute",INDEX(_xlfn.REGEXEXTRACT(Table1[[#This Row],[RawText]],".*(ROUTE|FEA|FCA|ICR|CTOP|TBO).+([A-Z]{3})",2,0),1,2),"")</f>
        <v/>
      </c>
      <c r="J61" s="5">
        <v>15</v>
      </c>
      <c r="K61" s="5"/>
      <c r="L61" s="1" t="s">
        <v>117</v>
      </c>
      <c r="M61" s="7">
        <v>43939.96875</v>
      </c>
      <c r="N61" s="7">
        <v>43940.041666666664</v>
      </c>
      <c r="O61" s="7">
        <v>43939.972916666666</v>
      </c>
      <c r="P61" s="4" t="s">
        <v>119</v>
      </c>
      <c r="Q61" s="10" t="s">
        <v>119</v>
      </c>
      <c r="R61" s="2" t="s">
        <v>8367</v>
      </c>
      <c r="S61" s="6">
        <f>IF(OR(ISBLANK(Table1[[#This Row],[ValidEndUTC]]),ISBLANK(Table1[[#This Row],[ValidStartUTC]])),"",Table1[[#This Row],[ValidEndUTC]]-Table1[[#This Row],[ValidStartUTC]])</f>
        <v>7.2916666664241347E-2</v>
      </c>
      <c r="T61" s="5">
        <f>IF(OR(ISBLANK(Table1[[#This Row],[ValidEndUTC]]),ISBLANK(Table1[[#This Row],[ValidStartUTC]])),"",Table1[[#This Row],[Duration]]*24*60)</f>
        <v>104.99999999650754</v>
      </c>
    </row>
    <row r="62" spans="1:20" x14ac:dyDescent="0.25">
      <c r="A62" s="8" t="str">
        <f>IF(ISBLANK(Table1[[#This Row],[AdvisoryNumber]]),"NTML","ADVZY")</f>
        <v>NTML</v>
      </c>
      <c r="B62" s="8" t="str">
        <f>_xlfn.TEXTJOIN("-",TRUE,Table1[[#This Row],[Source]],TEXT(Table1[[#This Row],[AdvisoryNumber]],"000"),TEXT(ROW()-1,"000000"),TEXT(Table1[[#This Row],[RecordTimeUTC]],"YYYY-MM-DD"))</f>
        <v>NTML-000-000061-2020-04-18</v>
      </c>
      <c r="C62" s="1" t="s">
        <v>108</v>
      </c>
      <c r="D62" s="2"/>
      <c r="E62" s="1"/>
      <c r="F62" s="2"/>
      <c r="G62" s="1" t="s">
        <v>98</v>
      </c>
      <c r="H62" s="1" t="s">
        <v>101</v>
      </c>
      <c r="I62" s="8" t="str">
        <f>IF(Table1[[#This Row],[TMI_Type]]="Reroute",INDEX(_xlfn.REGEXEXTRACT(Table1[[#This Row],[RawText]],".*(ROUTE|FEA|FCA|ICR|CTOP|TBO).+([A-Z]{3})",2,0),1,2),"")</f>
        <v/>
      </c>
      <c r="J62" s="5">
        <v>30</v>
      </c>
      <c r="K62" s="5"/>
      <c r="L62" s="1" t="s">
        <v>117</v>
      </c>
      <c r="M62" s="7">
        <v>43939.979166666664</v>
      </c>
      <c r="N62" s="7">
        <v>43940.020833333336</v>
      </c>
      <c r="O62" s="7">
        <v>43939.980555555558</v>
      </c>
      <c r="P62" s="4" t="s">
        <v>120</v>
      </c>
      <c r="Q62" s="10" t="s">
        <v>120</v>
      </c>
      <c r="R62" s="2" t="s">
        <v>8368</v>
      </c>
      <c r="S62" s="6">
        <f>IF(OR(ISBLANK(Table1[[#This Row],[ValidEndUTC]]),ISBLANK(Table1[[#This Row],[ValidStartUTC]])),"",Table1[[#This Row],[ValidEndUTC]]-Table1[[#This Row],[ValidStartUTC]])</f>
        <v>4.1666666671517305E-2</v>
      </c>
      <c r="T62" s="5">
        <f>IF(OR(ISBLANK(Table1[[#This Row],[ValidEndUTC]]),ISBLANK(Table1[[#This Row],[ValidStartUTC]])),"",Table1[[#This Row],[Duration]]*24*60)</f>
        <v>60.000000006984919</v>
      </c>
    </row>
    <row r="63" spans="1:20" ht="21.6" x14ac:dyDescent="0.25">
      <c r="A63" s="8" t="str">
        <f>IF(ISBLANK(Table1[[#This Row],[AdvisoryNumber]]),"NTML","ADVZY")</f>
        <v>NTML</v>
      </c>
      <c r="B63" s="8" t="str">
        <f>_xlfn.TEXTJOIN("-",TRUE,Table1[[#This Row],[Source]],TEXT(Table1[[#This Row],[AdvisoryNumber]],"000"),TEXT(ROW()-1,"000000"),TEXT(Table1[[#This Row],[RecordTimeUTC]],"YYYY-MM-DD"))</f>
        <v>NTML-000-000062-2020-04-18</v>
      </c>
      <c r="C63" s="1" t="s">
        <v>108</v>
      </c>
      <c r="D63" s="2"/>
      <c r="E63" s="1"/>
      <c r="F63" s="2"/>
      <c r="G63" s="1" t="s">
        <v>98</v>
      </c>
      <c r="H63" s="1" t="s">
        <v>8351</v>
      </c>
      <c r="I63" s="8" t="str">
        <f>IF(Table1[[#This Row],[TMI_Type]]="Reroute",INDEX(_xlfn.REGEXEXTRACT(Table1[[#This Row],[RawText]],".*(ROUTE|FEA|FCA|ICR|CTOP|TBO).+([A-Z]{3})",2,0),1,2),"")</f>
        <v/>
      </c>
      <c r="J63" s="5"/>
      <c r="K63" s="5"/>
      <c r="L63" s="1" t="s">
        <v>121</v>
      </c>
      <c r="M63" s="7">
        <v>43939.979166666664</v>
      </c>
      <c r="N63" s="7">
        <v>43940.041666666664</v>
      </c>
      <c r="O63" s="7">
        <v>43939.984722222223</v>
      </c>
      <c r="P63" s="4" t="s">
        <v>122</v>
      </c>
      <c r="Q63" s="10" t="s">
        <v>122</v>
      </c>
      <c r="R63" s="2" t="s">
        <v>8368</v>
      </c>
      <c r="S63" s="6">
        <f>IF(OR(ISBLANK(Table1[[#This Row],[ValidEndUTC]]),ISBLANK(Table1[[#This Row],[ValidStartUTC]])),"",Table1[[#This Row],[ValidEndUTC]]-Table1[[#This Row],[ValidStartUTC]])</f>
        <v>6.25E-2</v>
      </c>
      <c r="T63" s="5">
        <f>IF(OR(ISBLANK(Table1[[#This Row],[ValidEndUTC]]),ISBLANK(Table1[[#This Row],[ValidStartUTC]])),"",Table1[[#This Row],[Duration]]*24*60)</f>
        <v>90</v>
      </c>
    </row>
    <row r="64" spans="1:20" x14ac:dyDescent="0.25">
      <c r="A64" s="8" t="str">
        <f>IF(ISBLANK(Table1[[#This Row],[AdvisoryNumber]]),"NTML","ADVZY")</f>
        <v>NTML</v>
      </c>
      <c r="B64" s="8" t="str">
        <f>_xlfn.TEXTJOIN("-",TRUE,Table1[[#This Row],[Source]],TEXT(Table1[[#This Row],[AdvisoryNumber]],"000"),TEXT(ROW()-1,"000000"),TEXT(Table1[[#This Row],[RecordTimeUTC]],"YYYY-MM-DD"))</f>
        <v>NTML-000-000063-2020-04-18</v>
      </c>
      <c r="C64" s="1" t="s">
        <v>108</v>
      </c>
      <c r="D64" s="2"/>
      <c r="E64" s="1"/>
      <c r="F64" s="2"/>
      <c r="G64" s="1" t="s">
        <v>98</v>
      </c>
      <c r="H64" s="1" t="s">
        <v>104</v>
      </c>
      <c r="I64" s="8" t="str">
        <f>IF(Table1[[#This Row],[TMI_Type]]="Reroute",INDEX(_xlfn.REGEXEXTRACT(Table1[[#This Row],[RawText]],".*(ROUTE|FEA|FCA|ICR|CTOP|TBO).+([A-Z]{3})",2,0),1,2),"")</f>
        <v/>
      </c>
      <c r="J64" s="5"/>
      <c r="K64" s="5"/>
      <c r="L64" s="1"/>
      <c r="M64" s="7">
        <v>43939.989583333336</v>
      </c>
      <c r="N64" s="7">
        <v>43940.041666666664</v>
      </c>
      <c r="O64" s="7">
        <v>43939.993055555555</v>
      </c>
      <c r="P64" s="4" t="s">
        <v>123</v>
      </c>
      <c r="Q64" s="10" t="s">
        <v>123</v>
      </c>
      <c r="R64" s="2" t="s">
        <v>8369</v>
      </c>
      <c r="S64" s="6">
        <f>IF(OR(ISBLANK(Table1[[#This Row],[ValidEndUTC]]),ISBLANK(Table1[[#This Row],[ValidStartUTC]])),"",Table1[[#This Row],[ValidEndUTC]]-Table1[[#This Row],[ValidStartUTC]])</f>
        <v>5.2083333328482695E-2</v>
      </c>
      <c r="T64" s="5">
        <f>IF(OR(ISBLANK(Table1[[#This Row],[ValidEndUTC]]),ISBLANK(Table1[[#This Row],[ValidStartUTC]])),"",Table1[[#This Row],[Duration]]*24*60)</f>
        <v>74.999999993015081</v>
      </c>
    </row>
    <row r="65" spans="1:20" x14ac:dyDescent="0.25">
      <c r="A65" s="8" t="str">
        <f>IF(ISBLANK(Table1[[#This Row],[AdvisoryNumber]]),"NTML","ADVZY")</f>
        <v>NTML</v>
      </c>
      <c r="B65" s="8" t="str">
        <f>_xlfn.TEXTJOIN("-",TRUE,Table1[[#This Row],[Source]],TEXT(Table1[[#This Row],[AdvisoryNumber]],"000"),TEXT(ROW()-1,"000000"),TEXT(Table1[[#This Row],[RecordTimeUTC]],"YYYY-MM-DD"))</f>
        <v>NTML-000-000064-2020-04-18</v>
      </c>
      <c r="C65" s="1" t="s">
        <v>108</v>
      </c>
      <c r="D65" s="2"/>
      <c r="E65" s="1"/>
      <c r="F65" s="2"/>
      <c r="G65" s="1" t="s">
        <v>98</v>
      </c>
      <c r="H65" s="1" t="s">
        <v>101</v>
      </c>
      <c r="I65" s="8" t="str">
        <f>IF(Table1[[#This Row],[TMI_Type]]="Reroute",INDEX(_xlfn.REGEXEXTRACT(Table1[[#This Row],[RawText]],".*(ROUTE|FEA|FCA|ICR|CTOP|TBO).+([A-Z]{3})",2,0),1,2),"")</f>
        <v/>
      </c>
      <c r="J65" s="5">
        <v>30</v>
      </c>
      <c r="K65" s="5"/>
      <c r="L65" s="1"/>
      <c r="M65" s="7">
        <v>43939.989583333336</v>
      </c>
      <c r="N65" s="7">
        <v>43940.0625</v>
      </c>
      <c r="O65" s="7">
        <v>43939.992361111108</v>
      </c>
      <c r="P65" s="4" t="s">
        <v>124</v>
      </c>
      <c r="Q65" s="10" t="s">
        <v>124</v>
      </c>
      <c r="R65" s="2" t="s">
        <v>8369</v>
      </c>
      <c r="S65" s="6">
        <f>IF(OR(ISBLANK(Table1[[#This Row],[ValidEndUTC]]),ISBLANK(Table1[[#This Row],[ValidStartUTC]])),"",Table1[[#This Row],[ValidEndUTC]]-Table1[[#This Row],[ValidStartUTC]])</f>
        <v>7.2916666664241347E-2</v>
      </c>
      <c r="T65" s="5">
        <f>IF(OR(ISBLANK(Table1[[#This Row],[ValidEndUTC]]),ISBLANK(Table1[[#This Row],[ValidStartUTC]])),"",Table1[[#This Row],[Duration]]*24*60)</f>
        <v>104.99999999650754</v>
      </c>
    </row>
    <row r="66" spans="1:20" ht="216" x14ac:dyDescent="0.25">
      <c r="A66" s="8" t="str">
        <f>IF(ISBLANK(Table1[[#This Row],[AdvisoryNumber]]),"NTML","ADVZY")</f>
        <v>ADVZY</v>
      </c>
      <c r="B66" s="8" t="str">
        <f>_xlfn.TEXTJOIN("-",TRUE,Table1[[#This Row],[Source]],TEXT(Table1[[#This Row],[AdvisoryNumber]],"000"),TEXT(ROW()-1,"000000"),TEXT(Table1[[#This Row],[RecordTimeUTC]],"YYYY-MM-DD"))</f>
        <v>ADVZY-001-000065-2020-04-19</v>
      </c>
      <c r="C66" s="1" t="s">
        <v>16</v>
      </c>
      <c r="D66" s="2" t="s">
        <v>6120</v>
      </c>
      <c r="E66" s="1">
        <v>1</v>
      </c>
      <c r="F66" s="2" t="s">
        <v>125</v>
      </c>
      <c r="G66" s="1" t="s">
        <v>24</v>
      </c>
      <c r="H66" s="1" t="s">
        <v>19</v>
      </c>
      <c r="I66" s="8" t="str">
        <f>IF(Table1[[#This Row],[TMI_Type]]="Reroute",INDEX(_xlfn.REGEXEXTRACT(Table1[[#This Row],[RawText]],".*(ROUTE|FEA|FCA|ICR|CTOP|TBO).+([A-Z]{3})",2,0),1,2),"")</f>
        <v>RQD</v>
      </c>
      <c r="J66" s="5"/>
      <c r="K66" s="5"/>
      <c r="L66" s="1"/>
      <c r="M66" s="7">
        <v>43940</v>
      </c>
      <c r="N66" s="7">
        <v>43940.083333333336</v>
      </c>
      <c r="O66" s="7">
        <v>43940.013194444444</v>
      </c>
      <c r="P66" s="4" t="s">
        <v>126</v>
      </c>
      <c r="Q66" s="10" t="s">
        <v>6121</v>
      </c>
      <c r="R66" s="2" t="s">
        <v>6122</v>
      </c>
      <c r="S66" s="6">
        <f>IF(OR(ISBLANK(Table1[[#This Row],[ValidEndUTC]]),ISBLANK(Table1[[#This Row],[ValidStartUTC]])),"",Table1[[#This Row],[ValidEndUTC]]-Table1[[#This Row],[ValidStartUTC]])</f>
        <v>8.3333333335758653E-2</v>
      </c>
      <c r="T66" s="5">
        <f>IF(OR(ISBLANK(Table1[[#This Row],[ValidEndUTC]]),ISBLANK(Table1[[#This Row],[ValidStartUTC]])),"",Table1[[#This Row],[Duration]]*24*60)</f>
        <v>120.00000000349246</v>
      </c>
    </row>
    <row r="67" spans="1:20" ht="21.6" x14ac:dyDescent="0.25">
      <c r="A67" s="8" t="str">
        <f>IF(ISBLANK(Table1[[#This Row],[AdvisoryNumber]]),"NTML","ADVZY")</f>
        <v>NTML</v>
      </c>
      <c r="B67" s="8" t="str">
        <f>_xlfn.TEXTJOIN("-",TRUE,Table1[[#This Row],[Source]],TEXT(Table1[[#This Row],[AdvisoryNumber]],"000"),TEXT(ROW()-1,"000000"),TEXT(Table1[[#This Row],[RecordTimeUTC]],"YYYY-MM-DD"))</f>
        <v>NTML-000-000066-2020-04-18</v>
      </c>
      <c r="C67" s="1" t="s">
        <v>108</v>
      </c>
      <c r="D67" s="2"/>
      <c r="E67" s="1"/>
      <c r="F67" s="2"/>
      <c r="G67" s="1" t="s">
        <v>98</v>
      </c>
      <c r="H67" s="1" t="s">
        <v>6014</v>
      </c>
      <c r="I67" s="8" t="str">
        <f>IF(Table1[[#This Row],[TMI_Type]]="Reroute",INDEX(_xlfn.REGEXEXTRACT(Table1[[#This Row],[RawText]],".*(ROUTE|FEA|FCA|ICR|CTOP|TBO).+([A-Z]{3})",2,0),1,2),"")</f>
        <v/>
      </c>
      <c r="J67" s="5"/>
      <c r="K67" s="5"/>
      <c r="L67" s="1" t="s">
        <v>8370</v>
      </c>
      <c r="M67" s="7">
        <v>43940</v>
      </c>
      <c r="N67" s="7">
        <v>43940.166666666664</v>
      </c>
      <c r="O67" s="7">
        <v>43939.996527777781</v>
      </c>
      <c r="P67" s="4" t="s">
        <v>110</v>
      </c>
      <c r="Q67" s="10" t="s">
        <v>110</v>
      </c>
      <c r="R67" s="2" t="s">
        <v>8369</v>
      </c>
      <c r="S67" s="6">
        <f>IF(OR(ISBLANK(Table1[[#This Row],[ValidEndUTC]]),ISBLANK(Table1[[#This Row],[ValidStartUTC]])),"",Table1[[#This Row],[ValidEndUTC]]-Table1[[#This Row],[ValidStartUTC]])</f>
        <v>0.16666666666424135</v>
      </c>
      <c r="T67" s="5">
        <f>IF(OR(ISBLANK(Table1[[#This Row],[ValidEndUTC]]),ISBLANK(Table1[[#This Row],[ValidStartUTC]])),"",Table1[[#This Row],[Duration]]*24*60)</f>
        <v>239.99999999650754</v>
      </c>
    </row>
    <row r="68" spans="1:20" ht="21.6" x14ac:dyDescent="0.25">
      <c r="A68" s="8" t="str">
        <f>IF(ISBLANK(Table1[[#This Row],[AdvisoryNumber]]),"NTML","ADVZY")</f>
        <v>NTML</v>
      </c>
      <c r="B68" s="8" t="str">
        <f>_xlfn.TEXTJOIN("-",TRUE,Table1[[#This Row],[Source]],TEXT(Table1[[#This Row],[AdvisoryNumber]],"000"),TEXT(ROW()-1,"000000"),TEXT(Table1[[#This Row],[RecordTimeUTC]],"YYYY-MM-DD"))</f>
        <v>NTML-000-000067-2020-04-24</v>
      </c>
      <c r="C68" s="1" t="s">
        <v>8372</v>
      </c>
      <c r="D68" s="2"/>
      <c r="E68" s="1"/>
      <c r="F68" s="2"/>
      <c r="G68" s="1" t="s">
        <v>98</v>
      </c>
      <c r="H68" s="1" t="s">
        <v>8351</v>
      </c>
      <c r="I68" s="8" t="str">
        <f>IF(Table1[[#This Row],[TMI_Type]]="Reroute",INDEX(_xlfn.REGEXEXTRACT(Table1[[#This Row],[RawText]],".*(ROUTE|FEA|FCA|ICR|CTOP|TBO).+([A-Z]{3})",2,0),1,2),"")</f>
        <v/>
      </c>
      <c r="J68" s="5"/>
      <c r="K68" s="5"/>
      <c r="L68" s="1"/>
      <c r="M68" s="7">
        <v>43945.875</v>
      </c>
      <c r="N68" s="7">
        <v>43946.166666666664</v>
      </c>
      <c r="O68" s="7">
        <v>43945.902777777781</v>
      </c>
      <c r="P68" s="4" t="s">
        <v>8373</v>
      </c>
      <c r="Q68" s="10" t="s">
        <v>8373</v>
      </c>
      <c r="R68" s="2" t="s">
        <v>8374</v>
      </c>
      <c r="S68" s="6">
        <f>IF(OR(ISBLANK(Table1[[#This Row],[ValidEndUTC]]),ISBLANK(Table1[[#This Row],[ValidStartUTC]])),"",Table1[[#This Row],[ValidEndUTC]]-Table1[[#This Row],[ValidStartUTC]])</f>
        <v>0.29166666666424135</v>
      </c>
      <c r="T68" s="5">
        <f>IF(OR(ISBLANK(Table1[[#This Row],[ValidEndUTC]]),ISBLANK(Table1[[#This Row],[ValidStartUTC]])),"",Table1[[#This Row],[Duration]]*24*60)</f>
        <v>419.99999999650754</v>
      </c>
    </row>
    <row r="69" spans="1:20" ht="21.6" x14ac:dyDescent="0.25">
      <c r="A69" s="8" t="str">
        <f>IF(ISBLANK(Table1[[#This Row],[AdvisoryNumber]]),"NTML","ADVZY")</f>
        <v>NTML</v>
      </c>
      <c r="B69" s="8" t="str">
        <f>_xlfn.TEXTJOIN("-",TRUE,Table1[[#This Row],[Source]],TEXT(Table1[[#This Row],[AdvisoryNumber]],"000"),TEXT(ROW()-1,"000000"),TEXT(Table1[[#This Row],[RecordTimeUTC]],"YYYY-MM-DD"))</f>
        <v>NTML-000-000068-2020-04-24</v>
      </c>
      <c r="C69" s="1" t="s">
        <v>129</v>
      </c>
      <c r="D69" s="2"/>
      <c r="E69" s="1"/>
      <c r="F69" s="2"/>
      <c r="G69" s="1" t="s">
        <v>98</v>
      </c>
      <c r="H69" s="1" t="s">
        <v>101</v>
      </c>
      <c r="I69" s="8" t="str">
        <f>IF(Table1[[#This Row],[TMI_Type]]="Reroute",INDEX(_xlfn.REGEXEXTRACT(Table1[[#This Row],[RawText]],".*(ROUTE|FEA|FCA|ICR|CTOP|TBO).+([A-Z]{3})",2,0),1,2),"")</f>
        <v/>
      </c>
      <c r="J69" s="5">
        <v>35</v>
      </c>
      <c r="K69" s="5"/>
      <c r="L69" s="1" t="s">
        <v>130</v>
      </c>
      <c r="M69" s="7">
        <v>43945.958333333336</v>
      </c>
      <c r="N69" s="7">
        <v>43946.166666666664</v>
      </c>
      <c r="O69" s="7">
        <v>43945.961805555555</v>
      </c>
      <c r="P69" s="4" t="s">
        <v>131</v>
      </c>
      <c r="Q69" s="10" t="s">
        <v>131</v>
      </c>
      <c r="R69" s="2" t="s">
        <v>8375</v>
      </c>
      <c r="S69" s="6">
        <f>IF(OR(ISBLANK(Table1[[#This Row],[ValidEndUTC]]),ISBLANK(Table1[[#This Row],[ValidStartUTC]])),"",Table1[[#This Row],[ValidEndUTC]]-Table1[[#This Row],[ValidStartUTC]])</f>
        <v>0.20833333332848269</v>
      </c>
      <c r="T69" s="5">
        <f>IF(OR(ISBLANK(Table1[[#This Row],[ValidEndUTC]]),ISBLANK(Table1[[#This Row],[ValidStartUTC]])),"",Table1[[#This Row],[Duration]]*24*60)</f>
        <v>299.99999999301508</v>
      </c>
    </row>
    <row r="70" spans="1:20" ht="21.6" x14ac:dyDescent="0.25">
      <c r="A70" s="8" t="str">
        <f>IF(ISBLANK(Table1[[#This Row],[AdvisoryNumber]]),"NTML","ADVZY")</f>
        <v>NTML</v>
      </c>
      <c r="B70" s="8" t="str">
        <f>_xlfn.TEXTJOIN("-",TRUE,Table1[[#This Row],[Source]],TEXT(Table1[[#This Row],[AdvisoryNumber]],"000"),TEXT(ROW()-1,"000000"),TEXT(Table1[[#This Row],[RecordTimeUTC]],"YYYY-MM-DD"))</f>
        <v>NTML-000-000069-2020-04-24</v>
      </c>
      <c r="C70" s="1" t="s">
        <v>132</v>
      </c>
      <c r="D70" s="2"/>
      <c r="E70" s="1"/>
      <c r="F70" s="2"/>
      <c r="G70" s="1" t="s">
        <v>98</v>
      </c>
      <c r="H70" s="1" t="s">
        <v>101</v>
      </c>
      <c r="I70" s="8" t="str">
        <f>IF(Table1[[#This Row],[TMI_Type]]="Reroute",INDEX(_xlfn.REGEXEXTRACT(Table1[[#This Row],[RawText]],".*(ROUTE|FEA|FCA|ICR|CTOP|TBO).+([A-Z]{3})",2,0),1,2),"")</f>
        <v/>
      </c>
      <c r="J70" s="5">
        <v>50</v>
      </c>
      <c r="K70" s="5"/>
      <c r="L70" s="1" t="s">
        <v>133</v>
      </c>
      <c r="M70" s="7">
        <v>43945.958333333336</v>
      </c>
      <c r="N70" s="7">
        <v>43946.166666666664</v>
      </c>
      <c r="O70" s="7">
        <v>43945.961805555555</v>
      </c>
      <c r="P70" s="4" t="s">
        <v>134</v>
      </c>
      <c r="Q70" s="10" t="s">
        <v>134</v>
      </c>
      <c r="R70" s="2" t="s">
        <v>8375</v>
      </c>
      <c r="S70" s="6">
        <f>IF(OR(ISBLANK(Table1[[#This Row],[ValidEndUTC]]),ISBLANK(Table1[[#This Row],[ValidStartUTC]])),"",Table1[[#This Row],[ValidEndUTC]]-Table1[[#This Row],[ValidStartUTC]])</f>
        <v>0.20833333332848269</v>
      </c>
      <c r="T70" s="5">
        <f>IF(OR(ISBLANK(Table1[[#This Row],[ValidEndUTC]]),ISBLANK(Table1[[#This Row],[ValidStartUTC]])),"",Table1[[#This Row],[Duration]]*24*60)</f>
        <v>299.99999999301508</v>
      </c>
    </row>
    <row r="71" spans="1:20" ht="21.6" x14ac:dyDescent="0.25">
      <c r="A71" s="8" t="str">
        <f>IF(ISBLANK(Table1[[#This Row],[AdvisoryNumber]]),"NTML","ADVZY")</f>
        <v>NTML</v>
      </c>
      <c r="B71" s="8" t="str">
        <f>_xlfn.TEXTJOIN("-",TRUE,Table1[[#This Row],[Source]],TEXT(Table1[[#This Row],[AdvisoryNumber]],"000"),TEXT(ROW()-1,"000000"),TEXT(Table1[[#This Row],[RecordTimeUTC]],"YYYY-MM-DD"))</f>
        <v>NTML-000-000070-2020-04-24</v>
      </c>
      <c r="C71" s="1" t="s">
        <v>135</v>
      </c>
      <c r="D71" s="2"/>
      <c r="E71" s="1"/>
      <c r="F71" s="2"/>
      <c r="G71" s="1" t="s">
        <v>98</v>
      </c>
      <c r="H71" s="1" t="s">
        <v>101</v>
      </c>
      <c r="I71" s="8" t="str">
        <f>IF(Table1[[#This Row],[TMI_Type]]="Reroute",INDEX(_xlfn.REGEXEXTRACT(Table1[[#This Row],[RawText]],".*(ROUTE|FEA|FCA|ICR|CTOP|TBO).+([A-Z]{3})",2,0),1,2),"")</f>
        <v/>
      </c>
      <c r="J71" s="5">
        <v>50</v>
      </c>
      <c r="K71" s="5"/>
      <c r="L71" s="1" t="s">
        <v>136</v>
      </c>
      <c r="M71" s="7">
        <v>43945.958333333336</v>
      </c>
      <c r="N71" s="7">
        <v>43946.166666666664</v>
      </c>
      <c r="O71" s="7">
        <v>43945.961805555555</v>
      </c>
      <c r="P71" s="4" t="s">
        <v>137</v>
      </c>
      <c r="Q71" s="10" t="s">
        <v>137</v>
      </c>
      <c r="R71" s="2" t="s">
        <v>8375</v>
      </c>
      <c r="S71" s="6">
        <f>IF(OR(ISBLANK(Table1[[#This Row],[ValidEndUTC]]),ISBLANK(Table1[[#This Row],[ValidStartUTC]])),"",Table1[[#This Row],[ValidEndUTC]]-Table1[[#This Row],[ValidStartUTC]])</f>
        <v>0.20833333332848269</v>
      </c>
      <c r="T71" s="5">
        <f>IF(OR(ISBLANK(Table1[[#This Row],[ValidEndUTC]]),ISBLANK(Table1[[#This Row],[ValidStartUTC]])),"",Table1[[#This Row],[Duration]]*24*60)</f>
        <v>299.99999999301508</v>
      </c>
    </row>
    <row r="72" spans="1:20" ht="21.6" x14ac:dyDescent="0.25">
      <c r="A72" s="8" t="str">
        <f>IF(ISBLANK(Table1[[#This Row],[AdvisoryNumber]]),"NTML","ADVZY")</f>
        <v>NTML</v>
      </c>
      <c r="B72" s="8" t="str">
        <f>_xlfn.TEXTJOIN("-",TRUE,Table1[[#This Row],[Source]],TEXT(Table1[[#This Row],[AdvisoryNumber]],"000"),TEXT(ROW()-1,"000000"),TEXT(Table1[[#This Row],[RecordTimeUTC]],"YYYY-MM-DD"))</f>
        <v>NTML-000-000071-2020-04-24</v>
      </c>
      <c r="C72" s="1" t="s">
        <v>129</v>
      </c>
      <c r="D72" s="2"/>
      <c r="E72" s="1"/>
      <c r="F72" s="2"/>
      <c r="G72" s="1" t="s">
        <v>98</v>
      </c>
      <c r="H72" s="1" t="s">
        <v>101</v>
      </c>
      <c r="I72" s="8" t="str">
        <f>IF(Table1[[#This Row],[TMI_Type]]="Reroute",INDEX(_xlfn.REGEXEXTRACT(Table1[[#This Row],[RawText]],".*(ROUTE|FEA|FCA|ICR|CTOP|TBO).+([A-Z]{3})",2,0),1,2),"")</f>
        <v/>
      </c>
      <c r="J72" s="5">
        <v>25</v>
      </c>
      <c r="K72" s="5"/>
      <c r="L72" s="1" t="s">
        <v>138</v>
      </c>
      <c r="M72" s="7">
        <v>43945.958333333336</v>
      </c>
      <c r="N72" s="7">
        <v>43946.166666666664</v>
      </c>
      <c r="O72" s="7">
        <v>43945.961805555555</v>
      </c>
      <c r="P72" s="4" t="s">
        <v>139</v>
      </c>
      <c r="Q72" s="10" t="s">
        <v>139</v>
      </c>
      <c r="R72" s="2" t="s">
        <v>8375</v>
      </c>
      <c r="S72" s="6">
        <f>IF(OR(ISBLANK(Table1[[#This Row],[ValidEndUTC]]),ISBLANK(Table1[[#This Row],[ValidStartUTC]])),"",Table1[[#This Row],[ValidEndUTC]]-Table1[[#This Row],[ValidStartUTC]])</f>
        <v>0.20833333332848269</v>
      </c>
      <c r="T72" s="5">
        <f>IF(OR(ISBLANK(Table1[[#This Row],[ValidEndUTC]]),ISBLANK(Table1[[#This Row],[ValidStartUTC]])),"",Table1[[#This Row],[Duration]]*24*60)</f>
        <v>299.99999999301508</v>
      </c>
    </row>
    <row r="73" spans="1:20" ht="21.6" x14ac:dyDescent="0.25">
      <c r="A73" s="8" t="str">
        <f>IF(ISBLANK(Table1[[#This Row],[AdvisoryNumber]]),"NTML","ADVZY")</f>
        <v>NTML</v>
      </c>
      <c r="B73" s="8" t="str">
        <f>_xlfn.TEXTJOIN("-",TRUE,Table1[[#This Row],[Source]],TEXT(Table1[[#This Row],[AdvisoryNumber]],"000"),TEXT(ROW()-1,"000000"),TEXT(Table1[[#This Row],[RecordTimeUTC]],"YYYY-MM-DD"))</f>
        <v>NTML-000-000072-2020-04-24</v>
      </c>
      <c r="C73" s="1" t="s">
        <v>132</v>
      </c>
      <c r="D73" s="2"/>
      <c r="E73" s="1"/>
      <c r="F73" s="2"/>
      <c r="G73" s="1" t="s">
        <v>98</v>
      </c>
      <c r="H73" s="1" t="s">
        <v>101</v>
      </c>
      <c r="I73" s="8" t="str">
        <f>IF(Table1[[#This Row],[TMI_Type]]="Reroute",INDEX(_xlfn.REGEXEXTRACT(Table1[[#This Row],[RawText]],".*(ROUTE|FEA|FCA|ICR|CTOP|TBO).+([A-Z]{3})",2,0),1,2),"")</f>
        <v/>
      </c>
      <c r="J73" s="5">
        <v>25</v>
      </c>
      <c r="K73" s="5"/>
      <c r="L73" s="1" t="s">
        <v>140</v>
      </c>
      <c r="M73" s="7">
        <v>43945.958333333336</v>
      </c>
      <c r="N73" s="7">
        <v>43946.166666666664</v>
      </c>
      <c r="O73" s="7">
        <v>43945.961805555555</v>
      </c>
      <c r="P73" s="4" t="s">
        <v>141</v>
      </c>
      <c r="Q73" s="10" t="s">
        <v>141</v>
      </c>
      <c r="R73" s="2" t="s">
        <v>8375</v>
      </c>
      <c r="S73" s="6">
        <f>IF(OR(ISBLANK(Table1[[#This Row],[ValidEndUTC]]),ISBLANK(Table1[[#This Row],[ValidStartUTC]])),"",Table1[[#This Row],[ValidEndUTC]]-Table1[[#This Row],[ValidStartUTC]])</f>
        <v>0.20833333332848269</v>
      </c>
      <c r="T73" s="5">
        <f>IF(OR(ISBLANK(Table1[[#This Row],[ValidEndUTC]]),ISBLANK(Table1[[#This Row],[ValidStartUTC]])),"",Table1[[#This Row],[Duration]]*24*60)</f>
        <v>299.99999999301508</v>
      </c>
    </row>
    <row r="74" spans="1:20" ht="21.6" x14ac:dyDescent="0.25">
      <c r="A74" s="8" t="str">
        <f>IF(ISBLANK(Table1[[#This Row],[AdvisoryNumber]]),"NTML","ADVZY")</f>
        <v>NTML</v>
      </c>
      <c r="B74" s="8" t="str">
        <f>_xlfn.TEXTJOIN("-",TRUE,Table1[[#This Row],[Source]],TEXT(Table1[[#This Row],[AdvisoryNumber]],"000"),TEXT(ROW()-1,"000000"),TEXT(Table1[[#This Row],[RecordTimeUTC]],"YYYY-MM-DD"))</f>
        <v>NTML-000-000073-2020-04-24</v>
      </c>
      <c r="C74" s="1" t="s">
        <v>135</v>
      </c>
      <c r="D74" s="2"/>
      <c r="E74" s="1"/>
      <c r="F74" s="2"/>
      <c r="G74" s="1" t="s">
        <v>98</v>
      </c>
      <c r="H74" s="1" t="s">
        <v>101</v>
      </c>
      <c r="I74" s="8" t="str">
        <f>IF(Table1[[#This Row],[TMI_Type]]="Reroute",INDEX(_xlfn.REGEXEXTRACT(Table1[[#This Row],[RawText]],".*(ROUTE|FEA|FCA|ICR|CTOP|TBO).+([A-Z]{3})",2,0),1,2),"")</f>
        <v/>
      </c>
      <c r="J74" s="5">
        <v>60</v>
      </c>
      <c r="K74" s="5"/>
      <c r="L74" s="1" t="s">
        <v>142</v>
      </c>
      <c r="M74" s="7">
        <v>43945.958333333336</v>
      </c>
      <c r="N74" s="7">
        <v>43946.166666666664</v>
      </c>
      <c r="O74" s="7">
        <v>43945.961805555555</v>
      </c>
      <c r="P74" s="4" t="s">
        <v>143</v>
      </c>
      <c r="Q74" s="10" t="s">
        <v>143</v>
      </c>
      <c r="R74" s="2" t="s">
        <v>8375</v>
      </c>
      <c r="S74" s="6">
        <f>IF(OR(ISBLANK(Table1[[#This Row],[ValidEndUTC]]),ISBLANK(Table1[[#This Row],[ValidStartUTC]])),"",Table1[[#This Row],[ValidEndUTC]]-Table1[[#This Row],[ValidStartUTC]])</f>
        <v>0.20833333332848269</v>
      </c>
      <c r="T74" s="5">
        <f>IF(OR(ISBLANK(Table1[[#This Row],[ValidEndUTC]]),ISBLANK(Table1[[#This Row],[ValidStartUTC]])),"",Table1[[#This Row],[Duration]]*24*60)</f>
        <v>299.99999999301508</v>
      </c>
    </row>
    <row r="75" spans="1:20" ht="21.6" x14ac:dyDescent="0.25">
      <c r="A75" s="8" t="str">
        <f>IF(ISBLANK(Table1[[#This Row],[AdvisoryNumber]]),"NTML","ADVZY")</f>
        <v>NTML</v>
      </c>
      <c r="B75" s="8" t="str">
        <f>_xlfn.TEXTJOIN("-",TRUE,Table1[[#This Row],[Source]],TEXT(Table1[[#This Row],[AdvisoryNumber]],"000"),TEXT(ROW()-1,"000000"),TEXT(Table1[[#This Row],[RecordTimeUTC]],"YYYY-MM-DD"))</f>
        <v>NTML-000-000074-2020-04-24</v>
      </c>
      <c r="C75" s="1" t="s">
        <v>135</v>
      </c>
      <c r="D75" s="2"/>
      <c r="E75" s="1"/>
      <c r="F75" s="2"/>
      <c r="G75" s="1" t="s">
        <v>98</v>
      </c>
      <c r="H75" s="1" t="s">
        <v>101</v>
      </c>
      <c r="I75" s="8" t="str">
        <f>IF(Table1[[#This Row],[TMI_Type]]="Reroute",INDEX(_xlfn.REGEXEXTRACT(Table1[[#This Row],[RawText]],".*(ROUTE|FEA|FCA|ICR|CTOP|TBO).+([A-Z]{3})",2,0),1,2),"")</f>
        <v/>
      </c>
      <c r="J75" s="5">
        <v>30</v>
      </c>
      <c r="K75" s="5"/>
      <c r="L75" s="1" t="s">
        <v>144</v>
      </c>
      <c r="M75" s="7">
        <v>43945.958333333336</v>
      </c>
      <c r="N75" s="7">
        <v>43946.166666666664</v>
      </c>
      <c r="O75" s="7">
        <v>43945.961805555555</v>
      </c>
      <c r="P75" s="4" t="s">
        <v>145</v>
      </c>
      <c r="Q75" s="10" t="s">
        <v>145</v>
      </c>
      <c r="R75" s="2" t="s">
        <v>8375</v>
      </c>
      <c r="S75" s="6">
        <f>IF(OR(ISBLANK(Table1[[#This Row],[ValidEndUTC]]),ISBLANK(Table1[[#This Row],[ValidStartUTC]])),"",Table1[[#This Row],[ValidEndUTC]]-Table1[[#This Row],[ValidStartUTC]])</f>
        <v>0.20833333332848269</v>
      </c>
      <c r="T75" s="5">
        <f>IF(OR(ISBLANK(Table1[[#This Row],[ValidEndUTC]]),ISBLANK(Table1[[#This Row],[ValidStartUTC]])),"",Table1[[#This Row],[Duration]]*24*60)</f>
        <v>299.99999999301508</v>
      </c>
    </row>
    <row r="76" spans="1:20" ht="21.6" x14ac:dyDescent="0.25">
      <c r="A76" s="8" t="str">
        <f>IF(ISBLANK(Table1[[#This Row],[AdvisoryNumber]]),"NTML","ADVZY")</f>
        <v>NTML</v>
      </c>
      <c r="B76" s="8" t="str">
        <f>_xlfn.TEXTJOIN("-",TRUE,Table1[[#This Row],[Source]],TEXT(Table1[[#This Row],[AdvisoryNumber]],"000"),TEXT(ROW()-1,"000000"),TEXT(Table1[[#This Row],[RecordTimeUTC]],"YYYY-MM-DD"))</f>
        <v>NTML-000-000075-2020-04-24</v>
      </c>
      <c r="C76" s="1" t="s">
        <v>129</v>
      </c>
      <c r="D76" s="2"/>
      <c r="E76" s="1"/>
      <c r="F76" s="2"/>
      <c r="G76" s="1" t="s">
        <v>98</v>
      </c>
      <c r="H76" s="1" t="s">
        <v>101</v>
      </c>
      <c r="I76" s="8" t="str">
        <f>IF(Table1[[#This Row],[TMI_Type]]="Reroute",INDEX(_xlfn.REGEXEXTRACT(Table1[[#This Row],[RawText]],".*(ROUTE|FEA|FCA|ICR|CTOP|TBO).+([A-Z]{3})",2,0),1,2),"")</f>
        <v/>
      </c>
      <c r="J76" s="5">
        <v>20</v>
      </c>
      <c r="K76" s="5"/>
      <c r="L76" s="1" t="s">
        <v>146</v>
      </c>
      <c r="M76" s="7">
        <v>43945.958333333336</v>
      </c>
      <c r="N76" s="7">
        <v>43946.166666666664</v>
      </c>
      <c r="O76" s="7">
        <v>43945.961805555555</v>
      </c>
      <c r="P76" s="4" t="s">
        <v>147</v>
      </c>
      <c r="Q76" s="10" t="s">
        <v>147</v>
      </c>
      <c r="R76" s="2" t="s">
        <v>8375</v>
      </c>
      <c r="S76" s="6">
        <f>IF(OR(ISBLANK(Table1[[#This Row],[ValidEndUTC]]),ISBLANK(Table1[[#This Row],[ValidStartUTC]])),"",Table1[[#This Row],[ValidEndUTC]]-Table1[[#This Row],[ValidStartUTC]])</f>
        <v>0.20833333332848269</v>
      </c>
      <c r="T76" s="5">
        <f>IF(OR(ISBLANK(Table1[[#This Row],[ValidEndUTC]]),ISBLANK(Table1[[#This Row],[ValidStartUTC]])),"",Table1[[#This Row],[Duration]]*24*60)</f>
        <v>299.99999999301508</v>
      </c>
    </row>
    <row r="77" spans="1:20" ht="21.6" x14ac:dyDescent="0.25">
      <c r="A77" s="8" t="str">
        <f>IF(ISBLANK(Table1[[#This Row],[AdvisoryNumber]]),"NTML","ADVZY")</f>
        <v>NTML</v>
      </c>
      <c r="B77" s="8" t="str">
        <f>_xlfn.TEXTJOIN("-",TRUE,Table1[[#This Row],[Source]],TEXT(Table1[[#This Row],[AdvisoryNumber]],"000"),TEXT(ROW()-1,"000000"),TEXT(Table1[[#This Row],[RecordTimeUTC]],"YYYY-MM-DD"))</f>
        <v>NTML-000-000076-2020-04-24</v>
      </c>
      <c r="C77" s="1" t="s">
        <v>129</v>
      </c>
      <c r="D77" s="2"/>
      <c r="E77" s="1"/>
      <c r="F77" s="2"/>
      <c r="G77" s="1" t="s">
        <v>98</v>
      </c>
      <c r="H77" s="1" t="s">
        <v>101</v>
      </c>
      <c r="I77" s="8" t="str">
        <f>IF(Table1[[#This Row],[TMI_Type]]="Reroute",INDEX(_xlfn.REGEXEXTRACT(Table1[[#This Row],[RawText]],".*(ROUTE|FEA|FCA|ICR|CTOP|TBO).+([A-Z]{3})",2,0),1,2),"")</f>
        <v/>
      </c>
      <c r="J77" s="5">
        <v>35</v>
      </c>
      <c r="K77" s="5"/>
      <c r="L77" s="1" t="s">
        <v>148</v>
      </c>
      <c r="M77" s="7">
        <v>43945.958333333336</v>
      </c>
      <c r="N77" s="7">
        <v>43946.166666666664</v>
      </c>
      <c r="O77" s="7">
        <v>43945.961805555555</v>
      </c>
      <c r="P77" s="4" t="s">
        <v>149</v>
      </c>
      <c r="Q77" s="10" t="s">
        <v>149</v>
      </c>
      <c r="R77" s="2" t="s">
        <v>8375</v>
      </c>
      <c r="S77" s="6">
        <f>IF(OR(ISBLANK(Table1[[#This Row],[ValidEndUTC]]),ISBLANK(Table1[[#This Row],[ValidStartUTC]])),"",Table1[[#This Row],[ValidEndUTC]]-Table1[[#This Row],[ValidStartUTC]])</f>
        <v>0.20833333332848269</v>
      </c>
      <c r="T77" s="5">
        <f>IF(OR(ISBLANK(Table1[[#This Row],[ValidEndUTC]]),ISBLANK(Table1[[#This Row],[ValidStartUTC]])),"",Table1[[#This Row],[Duration]]*24*60)</f>
        <v>299.99999999301508</v>
      </c>
    </row>
    <row r="78" spans="1:20" ht="21.6" x14ac:dyDescent="0.25">
      <c r="A78" s="8" t="str">
        <f>IF(ISBLANK(Table1[[#This Row],[AdvisoryNumber]]),"NTML","ADVZY")</f>
        <v>NTML</v>
      </c>
      <c r="B78" s="8" t="str">
        <f>_xlfn.TEXTJOIN("-",TRUE,Table1[[#This Row],[Source]],TEXT(Table1[[#This Row],[AdvisoryNumber]],"000"),TEXT(ROW()-1,"000000"),TEXT(Table1[[#This Row],[RecordTimeUTC]],"YYYY-MM-DD"))</f>
        <v>NTML-000-000077-2020-04-24</v>
      </c>
      <c r="C78" s="1" t="s">
        <v>132</v>
      </c>
      <c r="D78" s="2"/>
      <c r="E78" s="1"/>
      <c r="F78" s="2"/>
      <c r="G78" s="1" t="s">
        <v>98</v>
      </c>
      <c r="H78" s="1" t="s">
        <v>101</v>
      </c>
      <c r="I78" s="8" t="str">
        <f>IF(Table1[[#This Row],[TMI_Type]]="Reroute",INDEX(_xlfn.REGEXEXTRACT(Table1[[#This Row],[RawText]],".*(ROUTE|FEA|FCA|ICR|CTOP|TBO).+([A-Z]{3})",2,0),1,2),"")</f>
        <v/>
      </c>
      <c r="J78" s="5">
        <v>30</v>
      </c>
      <c r="K78" s="5"/>
      <c r="L78" s="1" t="s">
        <v>146</v>
      </c>
      <c r="M78" s="7">
        <v>43945.958333333336</v>
      </c>
      <c r="N78" s="7">
        <v>43946.166666666664</v>
      </c>
      <c r="O78" s="7">
        <v>43945.961805555555</v>
      </c>
      <c r="P78" s="4" t="s">
        <v>150</v>
      </c>
      <c r="Q78" s="10" t="s">
        <v>150</v>
      </c>
      <c r="R78" s="2" t="s">
        <v>8375</v>
      </c>
      <c r="S78" s="6">
        <f>IF(OR(ISBLANK(Table1[[#This Row],[ValidEndUTC]]),ISBLANK(Table1[[#This Row],[ValidStartUTC]])),"",Table1[[#This Row],[ValidEndUTC]]-Table1[[#This Row],[ValidStartUTC]])</f>
        <v>0.20833333332848269</v>
      </c>
      <c r="T78" s="5">
        <f>IF(OR(ISBLANK(Table1[[#This Row],[ValidEndUTC]]),ISBLANK(Table1[[#This Row],[ValidStartUTC]])),"",Table1[[#This Row],[Duration]]*24*60)</f>
        <v>299.99999999301508</v>
      </c>
    </row>
    <row r="79" spans="1:20" ht="21.6" x14ac:dyDescent="0.25">
      <c r="A79" s="8" t="str">
        <f>IF(ISBLANK(Table1[[#This Row],[AdvisoryNumber]]),"NTML","ADVZY")</f>
        <v>NTML</v>
      </c>
      <c r="B79" s="8" t="str">
        <f>_xlfn.TEXTJOIN("-",TRUE,Table1[[#This Row],[Source]],TEXT(Table1[[#This Row],[AdvisoryNumber]],"000"),TEXT(ROW()-1,"000000"),TEXT(Table1[[#This Row],[RecordTimeUTC]],"YYYY-MM-DD"))</f>
        <v>NTML-000-000078-2020-04-24</v>
      </c>
      <c r="C79" s="1" t="s">
        <v>132</v>
      </c>
      <c r="D79" s="2"/>
      <c r="E79" s="1"/>
      <c r="F79" s="2"/>
      <c r="G79" s="1" t="s">
        <v>98</v>
      </c>
      <c r="H79" s="1" t="s">
        <v>101</v>
      </c>
      <c r="I79" s="8" t="str">
        <f>IF(Table1[[#This Row],[TMI_Type]]="Reroute",INDEX(_xlfn.REGEXEXTRACT(Table1[[#This Row],[RawText]],".*(ROUTE|FEA|FCA|ICR|CTOP|TBO).+([A-Z]{3})",2,0),1,2),"")</f>
        <v/>
      </c>
      <c r="J79" s="5">
        <v>35</v>
      </c>
      <c r="K79" s="5"/>
      <c r="L79" s="1" t="s">
        <v>151</v>
      </c>
      <c r="M79" s="7">
        <v>43945.958333333336</v>
      </c>
      <c r="N79" s="7">
        <v>43946.166666666664</v>
      </c>
      <c r="O79" s="7">
        <v>43945.961805555555</v>
      </c>
      <c r="P79" s="4" t="s">
        <v>152</v>
      </c>
      <c r="Q79" s="10" t="s">
        <v>152</v>
      </c>
      <c r="R79" s="2" t="s">
        <v>8375</v>
      </c>
      <c r="S79" s="6">
        <f>IF(OR(ISBLANK(Table1[[#This Row],[ValidEndUTC]]),ISBLANK(Table1[[#This Row],[ValidStartUTC]])),"",Table1[[#This Row],[ValidEndUTC]]-Table1[[#This Row],[ValidStartUTC]])</f>
        <v>0.20833333332848269</v>
      </c>
      <c r="T79" s="5">
        <f>IF(OR(ISBLANK(Table1[[#This Row],[ValidEndUTC]]),ISBLANK(Table1[[#This Row],[ValidStartUTC]])),"",Table1[[#This Row],[Duration]]*24*60)</f>
        <v>299.99999999301508</v>
      </c>
    </row>
    <row r="80" spans="1:20" ht="21.6" x14ac:dyDescent="0.25">
      <c r="A80" s="8" t="str">
        <f>IF(ISBLANK(Table1[[#This Row],[AdvisoryNumber]]),"NTML","ADVZY")</f>
        <v>NTML</v>
      </c>
      <c r="B80" s="8" t="str">
        <f>_xlfn.TEXTJOIN("-",TRUE,Table1[[#This Row],[Source]],TEXT(Table1[[#This Row],[AdvisoryNumber]],"000"),TEXT(ROW()-1,"000000"),TEXT(Table1[[#This Row],[RecordTimeUTC]],"YYYY-MM-DD"))</f>
        <v>NTML-000-000079-2020-04-24</v>
      </c>
      <c r="C80" s="1" t="s">
        <v>135</v>
      </c>
      <c r="D80" s="2"/>
      <c r="E80" s="1"/>
      <c r="F80" s="2"/>
      <c r="G80" s="1" t="s">
        <v>98</v>
      </c>
      <c r="H80" s="1" t="s">
        <v>101</v>
      </c>
      <c r="I80" s="8" t="str">
        <f>IF(Table1[[#This Row],[TMI_Type]]="Reroute",INDEX(_xlfn.REGEXEXTRACT(Table1[[#This Row],[RawText]],".*(ROUTE|FEA|FCA|ICR|CTOP|TBO).+([A-Z]{3})",2,0),1,2),"")</f>
        <v/>
      </c>
      <c r="J80" s="5">
        <v>50</v>
      </c>
      <c r="K80" s="5"/>
      <c r="L80" s="1" t="s">
        <v>153</v>
      </c>
      <c r="M80" s="7">
        <v>43945.958333333336</v>
      </c>
      <c r="N80" s="7">
        <v>43946.166666666664</v>
      </c>
      <c r="O80" s="7">
        <v>43945.961805555555</v>
      </c>
      <c r="P80" s="4" t="s">
        <v>154</v>
      </c>
      <c r="Q80" s="10" t="s">
        <v>154</v>
      </c>
      <c r="R80" s="2" t="s">
        <v>8375</v>
      </c>
      <c r="S80" s="6">
        <f>IF(OR(ISBLANK(Table1[[#This Row],[ValidEndUTC]]),ISBLANK(Table1[[#This Row],[ValidStartUTC]])),"",Table1[[#This Row],[ValidEndUTC]]-Table1[[#This Row],[ValidStartUTC]])</f>
        <v>0.20833333332848269</v>
      </c>
      <c r="T80" s="5">
        <f>IF(OR(ISBLANK(Table1[[#This Row],[ValidEndUTC]]),ISBLANK(Table1[[#This Row],[ValidStartUTC]])),"",Table1[[#This Row],[Duration]]*24*60)</f>
        <v>299.99999999301508</v>
      </c>
    </row>
    <row r="81" spans="1:20" ht="21.6" x14ac:dyDescent="0.25">
      <c r="A81" s="8" t="str">
        <f>IF(ISBLANK(Table1[[#This Row],[AdvisoryNumber]]),"NTML","ADVZY")</f>
        <v>NTML</v>
      </c>
      <c r="B81" s="8" t="str">
        <f>_xlfn.TEXTJOIN("-",TRUE,Table1[[#This Row],[Source]],TEXT(Table1[[#This Row],[AdvisoryNumber]],"000"),TEXT(ROW()-1,"000000"),TEXT(Table1[[#This Row],[RecordTimeUTC]],"YYYY-MM-DD"))</f>
        <v>NTML-000-000080-2020-04-24</v>
      </c>
      <c r="C81" s="1" t="s">
        <v>135</v>
      </c>
      <c r="D81" s="2"/>
      <c r="E81" s="1"/>
      <c r="F81" s="2"/>
      <c r="G81" s="1" t="s">
        <v>98</v>
      </c>
      <c r="H81" s="1" t="s">
        <v>101</v>
      </c>
      <c r="I81" s="8" t="str">
        <f>IF(Table1[[#This Row],[TMI_Type]]="Reroute",INDEX(_xlfn.REGEXEXTRACT(Table1[[#This Row],[RawText]],".*(ROUTE|FEA|FCA|ICR|CTOP|TBO).+([A-Z]{3})",2,0),1,2),"")</f>
        <v/>
      </c>
      <c r="J81" s="5">
        <v>60</v>
      </c>
      <c r="K81" s="5"/>
      <c r="L81" s="1" t="s">
        <v>142</v>
      </c>
      <c r="M81" s="7">
        <v>43945.958333333336</v>
      </c>
      <c r="N81" s="7">
        <v>43946.166666666664</v>
      </c>
      <c r="O81" s="7">
        <v>43945.961805555555</v>
      </c>
      <c r="P81" s="4" t="s">
        <v>155</v>
      </c>
      <c r="Q81" s="10" t="s">
        <v>155</v>
      </c>
      <c r="R81" s="2" t="s">
        <v>8375</v>
      </c>
      <c r="S81" s="6">
        <f>IF(OR(ISBLANK(Table1[[#This Row],[ValidEndUTC]]),ISBLANK(Table1[[#This Row],[ValidStartUTC]])),"",Table1[[#This Row],[ValidEndUTC]]-Table1[[#This Row],[ValidStartUTC]])</f>
        <v>0.20833333332848269</v>
      </c>
      <c r="T81" s="5">
        <f>IF(OR(ISBLANK(Table1[[#This Row],[ValidEndUTC]]),ISBLANK(Table1[[#This Row],[ValidStartUTC]])),"",Table1[[#This Row],[Duration]]*24*60)</f>
        <v>299.99999999301508</v>
      </c>
    </row>
    <row r="82" spans="1:20" x14ac:dyDescent="0.25">
      <c r="A82" s="8" t="str">
        <f>IF(ISBLANK(Table1[[#This Row],[AdvisoryNumber]]),"NTML","ADVZY")</f>
        <v>NTML</v>
      </c>
      <c r="B82" s="8" t="str">
        <f>_xlfn.TEXTJOIN("-",TRUE,Table1[[#This Row],[Source]],TEXT(Table1[[#This Row],[AdvisoryNumber]],"000"),TEXT(ROW()-1,"000000"),TEXT(Table1[[#This Row],[RecordTimeUTC]],"YYYY-MM-DD"))</f>
        <v>NTML-000-000081-2020-04-24</v>
      </c>
      <c r="C82" s="1" t="s">
        <v>129</v>
      </c>
      <c r="D82" s="2"/>
      <c r="E82" s="1"/>
      <c r="F82" s="2"/>
      <c r="G82" s="1" t="s">
        <v>98</v>
      </c>
      <c r="H82" s="1" t="s">
        <v>101</v>
      </c>
      <c r="I82" s="8" t="str">
        <f>IF(Table1[[#This Row],[TMI_Type]]="Reroute",INDEX(_xlfn.REGEXEXTRACT(Table1[[#This Row],[RawText]],".*(ROUTE|FEA|FCA|ICR|CTOP|TBO).+([A-Z]{3})",2,0),1,2),"")</f>
        <v/>
      </c>
      <c r="J82" s="5">
        <v>40</v>
      </c>
      <c r="K82" s="5"/>
      <c r="L82" s="1" t="s">
        <v>156</v>
      </c>
      <c r="M82" s="7">
        <v>43945.958333333336</v>
      </c>
      <c r="N82" s="7">
        <v>43946.166666666664</v>
      </c>
      <c r="O82" s="7">
        <v>43945.96597222222</v>
      </c>
      <c r="P82" s="4" t="s">
        <v>157</v>
      </c>
      <c r="Q82" s="10" t="s">
        <v>157</v>
      </c>
      <c r="R82" s="2" t="s">
        <v>8375</v>
      </c>
      <c r="S82" s="6">
        <f>IF(OR(ISBLANK(Table1[[#This Row],[ValidEndUTC]]),ISBLANK(Table1[[#This Row],[ValidStartUTC]])),"",Table1[[#This Row],[ValidEndUTC]]-Table1[[#This Row],[ValidStartUTC]])</f>
        <v>0.20833333332848269</v>
      </c>
      <c r="T82" s="5">
        <f>IF(OR(ISBLANK(Table1[[#This Row],[ValidEndUTC]]),ISBLANK(Table1[[#This Row],[ValidStartUTC]])),"",Table1[[#This Row],[Duration]]*24*60)</f>
        <v>299.99999999301508</v>
      </c>
    </row>
    <row r="83" spans="1:20" x14ac:dyDescent="0.25">
      <c r="A83" s="8" t="str">
        <f>IF(ISBLANK(Table1[[#This Row],[AdvisoryNumber]]),"NTML","ADVZY")</f>
        <v>NTML</v>
      </c>
      <c r="B83" s="8" t="str">
        <f>_xlfn.TEXTJOIN("-",TRUE,Table1[[#This Row],[Source]],TEXT(Table1[[#This Row],[AdvisoryNumber]],"000"),TEXT(ROW()-1,"000000"),TEXT(Table1[[#This Row],[RecordTimeUTC]],"YYYY-MM-DD"))</f>
        <v>NTML-000-000082-2020-04-24</v>
      </c>
      <c r="C83" s="1" t="s">
        <v>132</v>
      </c>
      <c r="D83" s="2"/>
      <c r="E83" s="1"/>
      <c r="F83" s="2"/>
      <c r="G83" s="1" t="s">
        <v>98</v>
      </c>
      <c r="H83" s="1" t="s">
        <v>101</v>
      </c>
      <c r="I83" s="8" t="str">
        <f>IF(Table1[[#This Row],[TMI_Type]]="Reroute",INDEX(_xlfn.REGEXEXTRACT(Table1[[#This Row],[RawText]],".*(ROUTE|FEA|FCA|ICR|CTOP|TBO).+([A-Z]{3})",2,0),1,2),"")</f>
        <v/>
      </c>
      <c r="J83" s="5">
        <v>40</v>
      </c>
      <c r="K83" s="5"/>
      <c r="L83" s="1" t="s">
        <v>158</v>
      </c>
      <c r="M83" s="7">
        <v>43945.958333333336</v>
      </c>
      <c r="N83" s="7">
        <v>43946.166666666664</v>
      </c>
      <c r="O83" s="7">
        <v>43945.96597222222</v>
      </c>
      <c r="P83" s="4" t="s">
        <v>159</v>
      </c>
      <c r="Q83" s="10" t="s">
        <v>159</v>
      </c>
      <c r="R83" s="2" t="s">
        <v>8375</v>
      </c>
      <c r="S83" s="6">
        <f>IF(OR(ISBLANK(Table1[[#This Row],[ValidEndUTC]]),ISBLANK(Table1[[#This Row],[ValidStartUTC]])),"",Table1[[#This Row],[ValidEndUTC]]-Table1[[#This Row],[ValidStartUTC]])</f>
        <v>0.20833333332848269</v>
      </c>
      <c r="T83" s="5">
        <f>IF(OR(ISBLANK(Table1[[#This Row],[ValidEndUTC]]),ISBLANK(Table1[[#This Row],[ValidStartUTC]])),"",Table1[[#This Row],[Duration]]*24*60)</f>
        <v>299.99999999301508</v>
      </c>
    </row>
    <row r="84" spans="1:20" x14ac:dyDescent="0.25">
      <c r="A84" s="8" t="str">
        <f>IF(ISBLANK(Table1[[#This Row],[AdvisoryNumber]]),"NTML","ADVZY")</f>
        <v>NTML</v>
      </c>
      <c r="B84" s="8" t="str">
        <f>_xlfn.TEXTJOIN("-",TRUE,Table1[[#This Row],[Source]],TEXT(Table1[[#This Row],[AdvisoryNumber]],"000"),TEXT(ROW()-1,"000000"),TEXT(Table1[[#This Row],[RecordTimeUTC]],"YYYY-MM-DD"))</f>
        <v>NTML-000-000083-2020-04-24</v>
      </c>
      <c r="C84" s="1" t="s">
        <v>135</v>
      </c>
      <c r="D84" s="2"/>
      <c r="E84" s="1"/>
      <c r="F84" s="2"/>
      <c r="G84" s="1" t="s">
        <v>98</v>
      </c>
      <c r="H84" s="1" t="s">
        <v>101</v>
      </c>
      <c r="I84" s="8" t="str">
        <f>IF(Table1[[#This Row],[TMI_Type]]="Reroute",INDEX(_xlfn.REGEXEXTRACT(Table1[[#This Row],[RawText]],".*(ROUTE|FEA|FCA|ICR|CTOP|TBO).+([A-Z]{3})",2,0),1,2),"")</f>
        <v/>
      </c>
      <c r="J84" s="5">
        <v>50</v>
      </c>
      <c r="K84" s="5"/>
      <c r="L84" s="1" t="s">
        <v>158</v>
      </c>
      <c r="M84" s="7">
        <v>43945.958333333336</v>
      </c>
      <c r="N84" s="7">
        <v>43946.166666666664</v>
      </c>
      <c r="O84" s="7">
        <v>43945.96597222222</v>
      </c>
      <c r="P84" s="4" t="s">
        <v>160</v>
      </c>
      <c r="Q84" s="10" t="s">
        <v>160</v>
      </c>
      <c r="R84" s="2" t="s">
        <v>8375</v>
      </c>
      <c r="S84" s="6">
        <f>IF(OR(ISBLANK(Table1[[#This Row],[ValidEndUTC]]),ISBLANK(Table1[[#This Row],[ValidStartUTC]])),"",Table1[[#This Row],[ValidEndUTC]]-Table1[[#This Row],[ValidStartUTC]])</f>
        <v>0.20833333332848269</v>
      </c>
      <c r="T84" s="5">
        <f>IF(OR(ISBLANK(Table1[[#This Row],[ValidEndUTC]]),ISBLANK(Table1[[#This Row],[ValidStartUTC]])),"",Table1[[#This Row],[Duration]]*24*60)</f>
        <v>299.99999999301508</v>
      </c>
    </row>
    <row r="85" spans="1:20" ht="21.6" x14ac:dyDescent="0.25">
      <c r="A85" s="8" t="str">
        <f>IF(ISBLANK(Table1[[#This Row],[AdvisoryNumber]]),"NTML","ADVZY")</f>
        <v>NTML</v>
      </c>
      <c r="B85" s="8" t="str">
        <f>_xlfn.TEXTJOIN("-",TRUE,Table1[[#This Row],[Source]],TEXT(Table1[[#This Row],[AdvisoryNumber]],"000"),TEXT(ROW()-1,"000000"),TEXT(Table1[[#This Row],[RecordTimeUTC]],"YYYY-MM-DD"))</f>
        <v>NTML-000-000084-2020-04-24</v>
      </c>
      <c r="C85" s="1" t="s">
        <v>129</v>
      </c>
      <c r="D85" s="2"/>
      <c r="E85" s="1"/>
      <c r="F85" s="2"/>
      <c r="G85" s="1" t="s">
        <v>98</v>
      </c>
      <c r="H85" s="1" t="s">
        <v>101</v>
      </c>
      <c r="I85" s="8" t="str">
        <f>IF(Table1[[#This Row],[TMI_Type]]="Reroute",INDEX(_xlfn.REGEXEXTRACT(Table1[[#This Row],[RawText]],".*(ROUTE|FEA|FCA|ICR|CTOP|TBO).+([A-Z]{3})",2,0),1,2),"")</f>
        <v/>
      </c>
      <c r="J85" s="5">
        <v>30</v>
      </c>
      <c r="K85" s="5"/>
      <c r="L85" s="1"/>
      <c r="M85" s="7">
        <v>43945.958333333336</v>
      </c>
      <c r="N85" s="7">
        <v>43946.166666666664</v>
      </c>
      <c r="O85" s="7">
        <v>43945.967361111114</v>
      </c>
      <c r="P85" s="4" t="s">
        <v>8376</v>
      </c>
      <c r="Q85" s="10" t="s">
        <v>8376</v>
      </c>
      <c r="R85" s="2" t="s">
        <v>8377</v>
      </c>
      <c r="S85" s="6">
        <f>IF(OR(ISBLANK(Table1[[#This Row],[ValidEndUTC]]),ISBLANK(Table1[[#This Row],[ValidStartUTC]])),"",Table1[[#This Row],[ValidEndUTC]]-Table1[[#This Row],[ValidStartUTC]])</f>
        <v>0.20833333332848269</v>
      </c>
      <c r="T85" s="5">
        <f>IF(OR(ISBLANK(Table1[[#This Row],[ValidEndUTC]]),ISBLANK(Table1[[#This Row],[ValidStartUTC]])),"",Table1[[#This Row],[Duration]]*24*60)</f>
        <v>299.99999999301508</v>
      </c>
    </row>
    <row r="86" spans="1:20" x14ac:dyDescent="0.25">
      <c r="A86" s="8" t="str">
        <f>IF(ISBLANK(Table1[[#This Row],[AdvisoryNumber]]),"NTML","ADVZY")</f>
        <v>NTML</v>
      </c>
      <c r="B86" s="8" t="str">
        <f>_xlfn.TEXTJOIN("-",TRUE,Table1[[#This Row],[Source]],TEXT(Table1[[#This Row],[AdvisoryNumber]],"000"),TEXT(ROW()-1,"000000"),TEXT(Table1[[#This Row],[RecordTimeUTC]],"YYYY-MM-DD"))</f>
        <v>NTML-000-000085-2020-04-24</v>
      </c>
      <c r="C86" s="1" t="s">
        <v>129</v>
      </c>
      <c r="D86" s="2"/>
      <c r="E86" s="1"/>
      <c r="F86" s="2"/>
      <c r="G86" s="1" t="s">
        <v>98</v>
      </c>
      <c r="H86" s="1" t="s">
        <v>101</v>
      </c>
      <c r="I86" s="8" t="str">
        <f>IF(Table1[[#This Row],[TMI_Type]]="Reroute",INDEX(_xlfn.REGEXEXTRACT(Table1[[#This Row],[RawText]],".*(ROUTE|FEA|FCA|ICR|CTOP|TBO).+([A-Z]{3})",2,0),1,2),"")</f>
        <v/>
      </c>
      <c r="J86" s="5">
        <v>30</v>
      </c>
      <c r="K86" s="5"/>
      <c r="L86" s="1" t="s">
        <v>161</v>
      </c>
      <c r="M86" s="7">
        <v>43945.958333333336</v>
      </c>
      <c r="N86" s="7">
        <v>43946.166666666664</v>
      </c>
      <c r="O86" s="7">
        <v>43945.96875</v>
      </c>
      <c r="P86" s="4" t="s">
        <v>162</v>
      </c>
      <c r="Q86" s="10" t="s">
        <v>162</v>
      </c>
      <c r="R86" s="2" t="s">
        <v>8377</v>
      </c>
      <c r="S86" s="6">
        <f>IF(OR(ISBLANK(Table1[[#This Row],[ValidEndUTC]]),ISBLANK(Table1[[#This Row],[ValidStartUTC]])),"",Table1[[#This Row],[ValidEndUTC]]-Table1[[#This Row],[ValidStartUTC]])</f>
        <v>0.20833333332848269</v>
      </c>
      <c r="T86" s="5">
        <f>IF(OR(ISBLANK(Table1[[#This Row],[ValidEndUTC]]),ISBLANK(Table1[[#This Row],[ValidStartUTC]])),"",Table1[[#This Row],[Duration]]*24*60)</f>
        <v>299.99999999301508</v>
      </c>
    </row>
    <row r="87" spans="1:20" x14ac:dyDescent="0.25">
      <c r="A87" s="8" t="str">
        <f>IF(ISBLANK(Table1[[#This Row],[AdvisoryNumber]]),"NTML","ADVZY")</f>
        <v>NTML</v>
      </c>
      <c r="B87" s="8" t="str">
        <f>_xlfn.TEXTJOIN("-",TRUE,Table1[[#This Row],[Source]],TEXT(Table1[[#This Row],[AdvisoryNumber]],"000"),TEXT(ROW()-1,"000000"),TEXT(Table1[[#This Row],[RecordTimeUTC]],"YYYY-MM-DD"))</f>
        <v>NTML-000-000086-2020-04-24</v>
      </c>
      <c r="C87" s="1" t="s">
        <v>132</v>
      </c>
      <c r="D87" s="2"/>
      <c r="E87" s="1"/>
      <c r="F87" s="2"/>
      <c r="G87" s="1" t="s">
        <v>98</v>
      </c>
      <c r="H87" s="1" t="s">
        <v>101</v>
      </c>
      <c r="I87" s="8" t="str">
        <f>IF(Table1[[#This Row],[TMI_Type]]="Reroute",INDEX(_xlfn.REGEXEXTRACT(Table1[[#This Row],[RawText]],".*(ROUTE|FEA|FCA|ICR|CTOP|TBO).+([A-Z]{3})",2,0),1,2),"")</f>
        <v/>
      </c>
      <c r="J87" s="5">
        <v>50</v>
      </c>
      <c r="K87" s="5"/>
      <c r="L87" s="1" t="s">
        <v>161</v>
      </c>
      <c r="M87" s="7">
        <v>43945.958333333336</v>
      </c>
      <c r="N87" s="7">
        <v>43946.166666666664</v>
      </c>
      <c r="O87" s="7">
        <v>43945.96875</v>
      </c>
      <c r="P87" s="4" t="s">
        <v>163</v>
      </c>
      <c r="Q87" s="10" t="s">
        <v>163</v>
      </c>
      <c r="R87" s="2" t="s">
        <v>8377</v>
      </c>
      <c r="S87" s="6">
        <f>IF(OR(ISBLANK(Table1[[#This Row],[ValidEndUTC]]),ISBLANK(Table1[[#This Row],[ValidStartUTC]])),"",Table1[[#This Row],[ValidEndUTC]]-Table1[[#This Row],[ValidStartUTC]])</f>
        <v>0.20833333332848269</v>
      </c>
      <c r="T87" s="5">
        <f>IF(OR(ISBLANK(Table1[[#This Row],[ValidEndUTC]]),ISBLANK(Table1[[#This Row],[ValidStartUTC]])),"",Table1[[#This Row],[Duration]]*24*60)</f>
        <v>299.99999999301508</v>
      </c>
    </row>
    <row r="88" spans="1:20" x14ac:dyDescent="0.25">
      <c r="A88" s="8" t="str">
        <f>IF(ISBLANK(Table1[[#This Row],[AdvisoryNumber]]),"NTML","ADVZY")</f>
        <v>NTML</v>
      </c>
      <c r="B88" s="8" t="str">
        <f>_xlfn.TEXTJOIN("-",TRUE,Table1[[#This Row],[Source]],TEXT(Table1[[#This Row],[AdvisoryNumber]],"000"),TEXT(ROW()-1,"000000"),TEXT(Table1[[#This Row],[RecordTimeUTC]],"YYYY-MM-DD"))</f>
        <v>NTML-000-000087-2020-04-24</v>
      </c>
      <c r="C88" s="1" t="s">
        <v>135</v>
      </c>
      <c r="D88" s="2"/>
      <c r="E88" s="1"/>
      <c r="F88" s="2"/>
      <c r="G88" s="1" t="s">
        <v>98</v>
      </c>
      <c r="H88" s="1" t="s">
        <v>101</v>
      </c>
      <c r="I88" s="8" t="str">
        <f>IF(Table1[[#This Row],[TMI_Type]]="Reroute",INDEX(_xlfn.REGEXEXTRACT(Table1[[#This Row],[RawText]],".*(ROUTE|FEA|FCA|ICR|CTOP|TBO).+([A-Z]{3})",2,0),1,2),"")</f>
        <v/>
      </c>
      <c r="J88" s="5">
        <v>50</v>
      </c>
      <c r="K88" s="5"/>
      <c r="L88" s="1" t="s">
        <v>161</v>
      </c>
      <c r="M88" s="7">
        <v>43945.958333333336</v>
      </c>
      <c r="N88" s="7">
        <v>43946.166666666664</v>
      </c>
      <c r="O88" s="7">
        <v>43945.96875</v>
      </c>
      <c r="P88" s="4" t="s">
        <v>164</v>
      </c>
      <c r="Q88" s="10" t="s">
        <v>164</v>
      </c>
      <c r="R88" s="2" t="s">
        <v>8377</v>
      </c>
      <c r="S88" s="6">
        <f>IF(OR(ISBLANK(Table1[[#This Row],[ValidEndUTC]]),ISBLANK(Table1[[#This Row],[ValidStartUTC]])),"",Table1[[#This Row],[ValidEndUTC]]-Table1[[#This Row],[ValidStartUTC]])</f>
        <v>0.20833333332848269</v>
      </c>
      <c r="T88" s="5">
        <f>IF(OR(ISBLANK(Table1[[#This Row],[ValidEndUTC]]),ISBLANK(Table1[[#This Row],[ValidStartUTC]])),"",Table1[[#This Row],[Duration]]*24*60)</f>
        <v>299.99999999301508</v>
      </c>
    </row>
    <row r="89" spans="1:20" x14ac:dyDescent="0.25">
      <c r="A89" s="8" t="str">
        <f>IF(ISBLANK(Table1[[#This Row],[AdvisoryNumber]]),"NTML","ADVZY")</f>
        <v>NTML</v>
      </c>
      <c r="B89" s="8" t="str">
        <f>_xlfn.TEXTJOIN("-",TRUE,Table1[[#This Row],[Source]],TEXT(Table1[[#This Row],[AdvisoryNumber]],"000"),TEXT(ROW()-1,"000000"),TEXT(Table1[[#This Row],[RecordTimeUTC]],"YYYY-MM-DD"))</f>
        <v>NTML-000-000088-2020-04-24</v>
      </c>
      <c r="C89" s="1" t="s">
        <v>129</v>
      </c>
      <c r="D89" s="2"/>
      <c r="E89" s="1"/>
      <c r="F89" s="2"/>
      <c r="G89" s="1" t="s">
        <v>98</v>
      </c>
      <c r="H89" s="1" t="s">
        <v>101</v>
      </c>
      <c r="I89" s="8" t="str">
        <f>IF(Table1[[#This Row],[TMI_Type]]="Reroute",INDEX(_xlfn.REGEXEXTRACT(Table1[[#This Row],[RawText]],".*(ROUTE|FEA|FCA|ICR|CTOP|TBO).+([A-Z]{3})",2,0),1,2),"")</f>
        <v/>
      </c>
      <c r="J89" s="5">
        <v>20</v>
      </c>
      <c r="K89" s="5"/>
      <c r="L89" s="1" t="s">
        <v>138</v>
      </c>
      <c r="M89" s="7">
        <v>43945.96875</v>
      </c>
      <c r="N89" s="7">
        <v>43946.166666666664</v>
      </c>
      <c r="O89" s="7">
        <v>43945.970138888886</v>
      </c>
      <c r="P89" s="4" t="s">
        <v>165</v>
      </c>
      <c r="Q89" s="10" t="s">
        <v>165</v>
      </c>
      <c r="R89" s="2" t="s">
        <v>8377</v>
      </c>
      <c r="S89" s="6">
        <f>IF(OR(ISBLANK(Table1[[#This Row],[ValidEndUTC]]),ISBLANK(Table1[[#This Row],[ValidStartUTC]])),"",Table1[[#This Row],[ValidEndUTC]]-Table1[[#This Row],[ValidStartUTC]])</f>
        <v>0.19791666666424135</v>
      </c>
      <c r="T89" s="5">
        <f>IF(OR(ISBLANK(Table1[[#This Row],[ValidEndUTC]]),ISBLANK(Table1[[#This Row],[ValidStartUTC]])),"",Table1[[#This Row],[Duration]]*24*60)</f>
        <v>284.99999999650754</v>
      </c>
    </row>
    <row r="90" spans="1:20" x14ac:dyDescent="0.25">
      <c r="A90" s="8" t="str">
        <f>IF(ISBLANK(Table1[[#This Row],[AdvisoryNumber]]),"NTML","ADVZY")</f>
        <v>NTML</v>
      </c>
      <c r="B90" s="8" t="str">
        <f>_xlfn.TEXTJOIN("-",TRUE,Table1[[#This Row],[Source]],TEXT(Table1[[#This Row],[AdvisoryNumber]],"000"),TEXT(ROW()-1,"000000"),TEXT(Table1[[#This Row],[RecordTimeUTC]],"YYYY-MM-DD"))</f>
        <v>NTML-000-000089-2020-04-24</v>
      </c>
      <c r="C90" s="1" t="s">
        <v>132</v>
      </c>
      <c r="D90" s="2"/>
      <c r="E90" s="1"/>
      <c r="F90" s="2"/>
      <c r="G90" s="1" t="s">
        <v>98</v>
      </c>
      <c r="H90" s="1" t="s">
        <v>101</v>
      </c>
      <c r="I90" s="8" t="str">
        <f>IF(Table1[[#This Row],[TMI_Type]]="Reroute",INDEX(_xlfn.REGEXEXTRACT(Table1[[#This Row],[RawText]],".*(ROUTE|FEA|FCA|ICR|CTOP|TBO).+([A-Z]{3})",2,0),1,2),"")</f>
        <v/>
      </c>
      <c r="J90" s="5">
        <v>25</v>
      </c>
      <c r="K90" s="5"/>
      <c r="L90" s="1" t="s">
        <v>140</v>
      </c>
      <c r="M90" s="7">
        <v>43945.96875</v>
      </c>
      <c r="N90" s="7">
        <v>43946.166666666664</v>
      </c>
      <c r="O90" s="7">
        <v>43945.970138888886</v>
      </c>
      <c r="P90" s="4" t="s">
        <v>166</v>
      </c>
      <c r="Q90" s="10" t="s">
        <v>166</v>
      </c>
      <c r="R90" s="2" t="s">
        <v>8377</v>
      </c>
      <c r="S90" s="6">
        <f>IF(OR(ISBLANK(Table1[[#This Row],[ValidEndUTC]]),ISBLANK(Table1[[#This Row],[ValidStartUTC]])),"",Table1[[#This Row],[ValidEndUTC]]-Table1[[#This Row],[ValidStartUTC]])</f>
        <v>0.19791666666424135</v>
      </c>
      <c r="T90" s="5">
        <f>IF(OR(ISBLANK(Table1[[#This Row],[ValidEndUTC]]),ISBLANK(Table1[[#This Row],[ValidStartUTC]])),"",Table1[[#This Row],[Duration]]*24*60)</f>
        <v>284.99999999650754</v>
      </c>
    </row>
    <row r="91" spans="1:20" x14ac:dyDescent="0.25">
      <c r="A91" s="8" t="str">
        <f>IF(ISBLANK(Table1[[#This Row],[AdvisoryNumber]]),"NTML","ADVZY")</f>
        <v>NTML</v>
      </c>
      <c r="B91" s="8" t="str">
        <f>_xlfn.TEXTJOIN("-",TRUE,Table1[[#This Row],[Source]],TEXT(Table1[[#This Row],[AdvisoryNumber]],"000"),TEXT(ROW()-1,"000000"),TEXT(Table1[[#This Row],[RecordTimeUTC]],"YYYY-MM-DD"))</f>
        <v>NTML-000-000090-2020-04-24</v>
      </c>
      <c r="C91" s="1" t="s">
        <v>135</v>
      </c>
      <c r="D91" s="2"/>
      <c r="E91" s="1"/>
      <c r="F91" s="2"/>
      <c r="G91" s="1" t="s">
        <v>98</v>
      </c>
      <c r="H91" s="1" t="s">
        <v>101</v>
      </c>
      <c r="I91" s="8" t="str">
        <f>IF(Table1[[#This Row],[TMI_Type]]="Reroute",INDEX(_xlfn.REGEXEXTRACT(Table1[[#This Row],[RawText]],".*(ROUTE|FEA|FCA|ICR|CTOP|TBO).+([A-Z]{3})",2,0),1,2),"")</f>
        <v/>
      </c>
      <c r="J91" s="5">
        <v>30</v>
      </c>
      <c r="K91" s="5"/>
      <c r="L91" s="1" t="s">
        <v>144</v>
      </c>
      <c r="M91" s="7">
        <v>43945.96875</v>
      </c>
      <c r="N91" s="7">
        <v>43946.166666666664</v>
      </c>
      <c r="O91" s="7">
        <v>43945.970138888886</v>
      </c>
      <c r="P91" s="4" t="s">
        <v>167</v>
      </c>
      <c r="Q91" s="10" t="s">
        <v>167</v>
      </c>
      <c r="R91" s="2" t="s">
        <v>8377</v>
      </c>
      <c r="S91" s="6">
        <f>IF(OR(ISBLANK(Table1[[#This Row],[ValidEndUTC]]),ISBLANK(Table1[[#This Row],[ValidStartUTC]])),"",Table1[[#This Row],[ValidEndUTC]]-Table1[[#This Row],[ValidStartUTC]])</f>
        <v>0.19791666666424135</v>
      </c>
      <c r="T91" s="5">
        <f>IF(OR(ISBLANK(Table1[[#This Row],[ValidEndUTC]]),ISBLANK(Table1[[#This Row],[ValidStartUTC]])),"",Table1[[#This Row],[Duration]]*24*60)</f>
        <v>284.99999999650754</v>
      </c>
    </row>
    <row r="92" spans="1:20" x14ac:dyDescent="0.25">
      <c r="A92" s="8" t="str">
        <f>IF(ISBLANK(Table1[[#This Row],[AdvisoryNumber]]),"NTML","ADVZY")</f>
        <v>NTML</v>
      </c>
      <c r="B92" s="8" t="str">
        <f>_xlfn.TEXTJOIN("-",TRUE,Table1[[#This Row],[Source]],TEXT(Table1[[#This Row],[AdvisoryNumber]],"000"),TEXT(ROW()-1,"000000"),TEXT(Table1[[#This Row],[RecordTimeUTC]],"YYYY-MM-DD"))</f>
        <v>NTML-000-000091-2020-04-24</v>
      </c>
      <c r="C92" s="1" t="s">
        <v>135</v>
      </c>
      <c r="D92" s="2"/>
      <c r="E92" s="1"/>
      <c r="F92" s="2"/>
      <c r="G92" s="1" t="s">
        <v>98</v>
      </c>
      <c r="H92" s="1" t="s">
        <v>101</v>
      </c>
      <c r="I92" s="8" t="str">
        <f>IF(Table1[[#This Row],[TMI_Type]]="Reroute",INDEX(_xlfn.REGEXEXTRACT(Table1[[#This Row],[RawText]],".*(ROUTE|FEA|FCA|ICR|CTOP|TBO).+([A-Z]{3})",2,0),1,2),"")</f>
        <v/>
      </c>
      <c r="J92" s="5">
        <v>60</v>
      </c>
      <c r="K92" s="5"/>
      <c r="L92" s="1" t="s">
        <v>168</v>
      </c>
      <c r="M92" s="7">
        <v>43945.96875</v>
      </c>
      <c r="N92" s="7">
        <v>43946.166666666664</v>
      </c>
      <c r="O92" s="7">
        <v>43945.970138888886</v>
      </c>
      <c r="P92" s="4" t="s">
        <v>169</v>
      </c>
      <c r="Q92" s="10" t="s">
        <v>169</v>
      </c>
      <c r="R92" s="2" t="s">
        <v>8377</v>
      </c>
      <c r="S92" s="6">
        <f>IF(OR(ISBLANK(Table1[[#This Row],[ValidEndUTC]]),ISBLANK(Table1[[#This Row],[ValidStartUTC]])),"",Table1[[#This Row],[ValidEndUTC]]-Table1[[#This Row],[ValidStartUTC]])</f>
        <v>0.19791666666424135</v>
      </c>
      <c r="T92" s="5">
        <f>IF(OR(ISBLANK(Table1[[#This Row],[ValidEndUTC]]),ISBLANK(Table1[[#This Row],[ValidStartUTC]])),"",Table1[[#This Row],[Duration]]*24*60)</f>
        <v>284.99999999650754</v>
      </c>
    </row>
    <row r="93" spans="1:20" x14ac:dyDescent="0.25">
      <c r="A93" s="8" t="str">
        <f>IF(ISBLANK(Table1[[#This Row],[AdvisoryNumber]]),"NTML","ADVZY")</f>
        <v>NTML</v>
      </c>
      <c r="B93" s="8" t="str">
        <f>_xlfn.TEXTJOIN("-",TRUE,Table1[[#This Row],[Source]],TEXT(Table1[[#This Row],[AdvisoryNumber]],"000"),TEXT(ROW()-1,"000000"),TEXT(Table1[[#This Row],[RecordTimeUTC]],"YYYY-MM-DD"))</f>
        <v>NTML-000-000092-2020-04-24</v>
      </c>
      <c r="C93" s="1" t="s">
        <v>129</v>
      </c>
      <c r="D93" s="2"/>
      <c r="E93" s="1"/>
      <c r="F93" s="2"/>
      <c r="G93" s="1" t="s">
        <v>98</v>
      </c>
      <c r="H93" s="1" t="s">
        <v>101</v>
      </c>
      <c r="I93" s="8" t="str">
        <f>IF(Table1[[#This Row],[TMI_Type]]="Reroute",INDEX(_xlfn.REGEXEXTRACT(Table1[[#This Row],[RawText]],".*(ROUTE|FEA|FCA|ICR|CTOP|TBO).+([A-Z]{3})",2,0),1,2),"")</f>
        <v/>
      </c>
      <c r="J93" s="5">
        <v>20</v>
      </c>
      <c r="K93" s="5"/>
      <c r="L93" s="1" t="s">
        <v>146</v>
      </c>
      <c r="M93" s="7">
        <v>43945.96875</v>
      </c>
      <c r="N93" s="7">
        <v>43946.166666666664</v>
      </c>
      <c r="O93" s="7">
        <v>43945.970138888886</v>
      </c>
      <c r="P93" s="4" t="s">
        <v>170</v>
      </c>
      <c r="Q93" s="10" t="s">
        <v>170</v>
      </c>
      <c r="R93" s="2" t="s">
        <v>8377</v>
      </c>
      <c r="S93" s="6">
        <f>IF(OR(ISBLANK(Table1[[#This Row],[ValidEndUTC]]),ISBLANK(Table1[[#This Row],[ValidStartUTC]])),"",Table1[[#This Row],[ValidEndUTC]]-Table1[[#This Row],[ValidStartUTC]])</f>
        <v>0.19791666666424135</v>
      </c>
      <c r="T93" s="5">
        <f>IF(OR(ISBLANK(Table1[[#This Row],[ValidEndUTC]]),ISBLANK(Table1[[#This Row],[ValidStartUTC]])),"",Table1[[#This Row],[Duration]]*24*60)</f>
        <v>284.99999999650754</v>
      </c>
    </row>
    <row r="94" spans="1:20" x14ac:dyDescent="0.25">
      <c r="A94" s="8" t="str">
        <f>IF(ISBLANK(Table1[[#This Row],[AdvisoryNumber]]),"NTML","ADVZY")</f>
        <v>NTML</v>
      </c>
      <c r="B94" s="8" t="str">
        <f>_xlfn.TEXTJOIN("-",TRUE,Table1[[#This Row],[Source]],TEXT(Table1[[#This Row],[AdvisoryNumber]],"000"),TEXT(ROW()-1,"000000"),TEXT(Table1[[#This Row],[RecordTimeUTC]],"YYYY-MM-DD"))</f>
        <v>NTML-000-000093-2020-04-24</v>
      </c>
      <c r="C94" s="1" t="s">
        <v>132</v>
      </c>
      <c r="D94" s="2"/>
      <c r="E94" s="1"/>
      <c r="F94" s="2"/>
      <c r="G94" s="1" t="s">
        <v>98</v>
      </c>
      <c r="H94" s="1" t="s">
        <v>101</v>
      </c>
      <c r="I94" s="8" t="str">
        <f>IF(Table1[[#This Row],[TMI_Type]]="Reroute",INDEX(_xlfn.REGEXEXTRACT(Table1[[#This Row],[RawText]],".*(ROUTE|FEA|FCA|ICR|CTOP|TBO).+([A-Z]{3})",2,0),1,2),"")</f>
        <v/>
      </c>
      <c r="J94" s="5">
        <v>35</v>
      </c>
      <c r="K94" s="5"/>
      <c r="L94" s="1" t="s">
        <v>146</v>
      </c>
      <c r="M94" s="7">
        <v>43945.96875</v>
      </c>
      <c r="N94" s="7">
        <v>43946.166666666664</v>
      </c>
      <c r="O94" s="7">
        <v>43945.970138888886</v>
      </c>
      <c r="P94" s="4" t="s">
        <v>171</v>
      </c>
      <c r="Q94" s="10" t="s">
        <v>171</v>
      </c>
      <c r="R94" s="2" t="s">
        <v>8377</v>
      </c>
      <c r="S94" s="6">
        <f>IF(OR(ISBLANK(Table1[[#This Row],[ValidEndUTC]]),ISBLANK(Table1[[#This Row],[ValidStartUTC]])),"",Table1[[#This Row],[ValidEndUTC]]-Table1[[#This Row],[ValidStartUTC]])</f>
        <v>0.19791666666424135</v>
      </c>
      <c r="T94" s="5">
        <f>IF(OR(ISBLANK(Table1[[#This Row],[ValidEndUTC]]),ISBLANK(Table1[[#This Row],[ValidStartUTC]])),"",Table1[[#This Row],[Duration]]*24*60)</f>
        <v>284.99999999650754</v>
      </c>
    </row>
    <row r="95" spans="1:20" ht="21.6" x14ac:dyDescent="0.25">
      <c r="A95" s="8" t="str">
        <f>IF(ISBLANK(Table1[[#This Row],[AdvisoryNumber]]),"NTML","ADVZY")</f>
        <v>NTML</v>
      </c>
      <c r="B95" s="8" t="str">
        <f>_xlfn.TEXTJOIN("-",TRUE,Table1[[#This Row],[Source]],TEXT(Table1[[#This Row],[AdvisoryNumber]],"000"),TEXT(ROW()-1,"000000"),TEXT(Table1[[#This Row],[RecordTimeUTC]],"YYYY-MM-DD"))</f>
        <v>NTML-000-000094-2020-04-24</v>
      </c>
      <c r="C95" s="1" t="s">
        <v>8372</v>
      </c>
      <c r="D95" s="2"/>
      <c r="E95" s="1"/>
      <c r="F95" s="2"/>
      <c r="G95" s="1" t="s">
        <v>98</v>
      </c>
      <c r="H95" s="1" t="s">
        <v>101</v>
      </c>
      <c r="I95" s="8" t="str">
        <f>IF(Table1[[#This Row],[TMI_Type]]="Reroute",INDEX(_xlfn.REGEXEXTRACT(Table1[[#This Row],[RawText]],".*(ROUTE|FEA|FCA|ICR|CTOP|TBO).+([A-Z]{3})",2,0),1,2),"")</f>
        <v/>
      </c>
      <c r="J95" s="5">
        <v>30</v>
      </c>
      <c r="K95" s="5"/>
      <c r="L95" s="1"/>
      <c r="M95" s="7">
        <v>43945.96875</v>
      </c>
      <c r="N95" s="7">
        <v>43946.166666666664</v>
      </c>
      <c r="O95" s="7">
        <v>43945.972916666666</v>
      </c>
      <c r="P95" s="4" t="s">
        <v>8378</v>
      </c>
      <c r="Q95" s="10" t="s">
        <v>8378</v>
      </c>
      <c r="R95" s="2" t="s">
        <v>8379</v>
      </c>
      <c r="S95" s="6">
        <f>IF(OR(ISBLANK(Table1[[#This Row],[ValidEndUTC]]),ISBLANK(Table1[[#This Row],[ValidStartUTC]])),"",Table1[[#This Row],[ValidEndUTC]]-Table1[[#This Row],[ValidStartUTC]])</f>
        <v>0.19791666666424135</v>
      </c>
      <c r="T95" s="5">
        <f>IF(OR(ISBLANK(Table1[[#This Row],[ValidEndUTC]]),ISBLANK(Table1[[#This Row],[ValidStartUTC]])),"",Table1[[#This Row],[Duration]]*24*60)</f>
        <v>284.99999999650754</v>
      </c>
    </row>
    <row r="96" spans="1:20" ht="86.4" x14ac:dyDescent="0.25">
      <c r="A96" s="8" t="str">
        <f>IF(ISBLANK(Table1[[#This Row],[AdvisoryNumber]]),"NTML","ADVZY")</f>
        <v>ADVZY</v>
      </c>
      <c r="B96" s="8" t="str">
        <f>_xlfn.TEXTJOIN("-",TRUE,Table1[[#This Row],[Source]],TEXT(Table1[[#This Row],[AdvisoryNumber]],"000"),TEXT(ROW()-1,"000000"),TEXT(Table1[[#This Row],[RecordTimeUTC]],"YYYY-MM-DD"))</f>
        <v>ADVZY-002-000095-2020-04-24</v>
      </c>
      <c r="C96" s="1" t="s">
        <v>16</v>
      </c>
      <c r="D96" s="2" t="s">
        <v>6126</v>
      </c>
      <c r="E96" s="1">
        <v>2</v>
      </c>
      <c r="F96" s="2" t="s">
        <v>6127</v>
      </c>
      <c r="G96" s="1" t="s">
        <v>4263</v>
      </c>
      <c r="H96" s="1" t="s">
        <v>6019</v>
      </c>
      <c r="I96" s="8" t="str">
        <f>IF(Table1[[#This Row],[TMI_Type]]="Reroute",INDEX(_xlfn.REGEXEXTRACT(Table1[[#This Row],[RawText]],".*(ROUTE|FEA|FCA|ICR|CTOP|TBO).+([A-Z]{3})",2,0),1,2),"")</f>
        <v/>
      </c>
      <c r="J96" s="5"/>
      <c r="K96" s="5"/>
      <c r="L96" s="1"/>
      <c r="M96" s="7">
        <v>43945.974305555559</v>
      </c>
      <c r="N96" s="7">
        <v>43946.166666666664</v>
      </c>
      <c r="O96" s="7">
        <v>43945.976388888892</v>
      </c>
      <c r="P96" s="4" t="s">
        <v>172</v>
      </c>
      <c r="Q96" s="10" t="s">
        <v>6128</v>
      </c>
      <c r="R96" s="2" t="s">
        <v>6129</v>
      </c>
      <c r="S96" s="6">
        <f>IF(OR(ISBLANK(Table1[[#This Row],[ValidEndUTC]]),ISBLANK(Table1[[#This Row],[ValidStartUTC]])),"",Table1[[#This Row],[ValidEndUTC]]-Table1[[#This Row],[ValidStartUTC]])</f>
        <v>0.19236111110512866</v>
      </c>
      <c r="T96" s="5">
        <f>IF(OR(ISBLANK(Table1[[#This Row],[ValidEndUTC]]),ISBLANK(Table1[[#This Row],[ValidStartUTC]])),"",Table1[[#This Row],[Duration]]*24*60)</f>
        <v>276.99999999138527</v>
      </c>
    </row>
    <row r="97" spans="1:20" ht="21.6" x14ac:dyDescent="0.25">
      <c r="A97" s="8" t="str">
        <f>IF(ISBLANK(Table1[[#This Row],[AdvisoryNumber]]),"NTML","ADVZY")</f>
        <v>NTML</v>
      </c>
      <c r="B97" s="8" t="str">
        <f>_xlfn.TEXTJOIN("-",TRUE,Table1[[#This Row],[Source]],TEXT(Table1[[#This Row],[AdvisoryNumber]],"000"),TEXT(ROW()-1,"000000"),TEXT(Table1[[#This Row],[RecordTimeUTC]],"YYYY-MM-DD"))</f>
        <v>NTML-000-000096-2020-04-25</v>
      </c>
      <c r="C97" s="1" t="s">
        <v>129</v>
      </c>
      <c r="D97" s="2"/>
      <c r="E97" s="1"/>
      <c r="F97" s="2"/>
      <c r="G97" s="1" t="s">
        <v>98</v>
      </c>
      <c r="H97" s="1" t="s">
        <v>101</v>
      </c>
      <c r="I97" s="8" t="str">
        <f>IF(Table1[[#This Row],[TMI_Type]]="Reroute",INDEX(_xlfn.REGEXEXTRACT(Table1[[#This Row],[RawText]],".*(ROUTE|FEA|FCA|ICR|CTOP|TBO).+([A-Z]{3})",2,0),1,2),"")</f>
        <v/>
      </c>
      <c r="J97" s="5">
        <v>20</v>
      </c>
      <c r="K97" s="5"/>
      <c r="L97" s="1" t="s">
        <v>130</v>
      </c>
      <c r="M97" s="7">
        <v>43946</v>
      </c>
      <c r="N97" s="7">
        <v>43946.166666666664</v>
      </c>
      <c r="O97" s="7">
        <v>43946</v>
      </c>
      <c r="P97" s="4" t="s">
        <v>173</v>
      </c>
      <c r="Q97" s="10" t="s">
        <v>173</v>
      </c>
      <c r="R97" s="2" t="s">
        <v>8380</v>
      </c>
      <c r="S97" s="6">
        <f>IF(OR(ISBLANK(Table1[[#This Row],[ValidEndUTC]]),ISBLANK(Table1[[#This Row],[ValidStartUTC]])),"",Table1[[#This Row],[ValidEndUTC]]-Table1[[#This Row],[ValidStartUTC]])</f>
        <v>0.16666666666424135</v>
      </c>
      <c r="T97" s="5">
        <f>IF(OR(ISBLANK(Table1[[#This Row],[ValidEndUTC]]),ISBLANK(Table1[[#This Row],[ValidStartUTC]])),"",Table1[[#This Row],[Duration]]*24*60)</f>
        <v>239.99999999650754</v>
      </c>
    </row>
    <row r="98" spans="1:20" ht="21.6" x14ac:dyDescent="0.25">
      <c r="A98" s="8" t="str">
        <f>IF(ISBLANK(Table1[[#This Row],[AdvisoryNumber]]),"NTML","ADVZY")</f>
        <v>NTML</v>
      </c>
      <c r="B98" s="8" t="str">
        <f>_xlfn.TEXTJOIN("-",TRUE,Table1[[#This Row],[Source]],TEXT(Table1[[#This Row],[AdvisoryNumber]],"000"),TEXT(ROW()-1,"000000"),TEXT(Table1[[#This Row],[RecordTimeUTC]],"YYYY-MM-DD"))</f>
        <v>NTML-000-000097-2020-04-25</v>
      </c>
      <c r="C98" s="1" t="s">
        <v>129</v>
      </c>
      <c r="D98" s="2"/>
      <c r="E98" s="1"/>
      <c r="F98" s="2"/>
      <c r="G98" s="1" t="s">
        <v>98</v>
      </c>
      <c r="H98" s="1" t="s">
        <v>101</v>
      </c>
      <c r="I98" s="8" t="str">
        <f>IF(Table1[[#This Row],[TMI_Type]]="Reroute",INDEX(_xlfn.REGEXEXTRACT(Table1[[#This Row],[RawText]],".*(ROUTE|FEA|FCA|ICR|CTOP|TBO).+([A-Z]{3})",2,0),1,2),"")</f>
        <v/>
      </c>
      <c r="J98" s="5">
        <v>20</v>
      </c>
      <c r="K98" s="5"/>
      <c r="L98" s="1" t="s">
        <v>148</v>
      </c>
      <c r="M98" s="7">
        <v>43946</v>
      </c>
      <c r="N98" s="7">
        <v>43946.166666666664</v>
      </c>
      <c r="O98" s="7">
        <v>43946</v>
      </c>
      <c r="P98" s="4" t="s">
        <v>174</v>
      </c>
      <c r="Q98" s="10" t="s">
        <v>174</v>
      </c>
      <c r="R98" s="2" t="s">
        <v>8380</v>
      </c>
      <c r="S98" s="6">
        <f>IF(OR(ISBLANK(Table1[[#This Row],[ValidEndUTC]]),ISBLANK(Table1[[#This Row],[ValidStartUTC]])),"",Table1[[#This Row],[ValidEndUTC]]-Table1[[#This Row],[ValidStartUTC]])</f>
        <v>0.16666666666424135</v>
      </c>
      <c r="T98" s="5">
        <f>IF(OR(ISBLANK(Table1[[#This Row],[ValidEndUTC]]),ISBLANK(Table1[[#This Row],[ValidStartUTC]])),"",Table1[[#This Row],[Duration]]*24*60)</f>
        <v>239.99999999650754</v>
      </c>
    </row>
    <row r="99" spans="1:20" x14ac:dyDescent="0.25">
      <c r="A99" s="8" t="str">
        <f>IF(ISBLANK(Table1[[#This Row],[AdvisoryNumber]]),"NTML","ADVZY")</f>
        <v>NTML</v>
      </c>
      <c r="B99" s="8" t="str">
        <f>_xlfn.TEXTJOIN("-",TRUE,Table1[[#This Row],[Source]],TEXT(Table1[[#This Row],[AdvisoryNumber]],"000"),TEXT(ROW()-1,"000000"),TEXT(Table1[[#This Row],[RecordTimeUTC]],"YYYY-MM-DD"))</f>
        <v>NTML-000-000098-2020-04-25</v>
      </c>
      <c r="C99" s="1" t="s">
        <v>132</v>
      </c>
      <c r="D99" s="2"/>
      <c r="E99" s="1"/>
      <c r="F99" s="2"/>
      <c r="G99" s="1" t="s">
        <v>98</v>
      </c>
      <c r="H99" s="1" t="s">
        <v>101</v>
      </c>
      <c r="I99" s="8" t="str">
        <f>IF(Table1[[#This Row],[TMI_Type]]="Reroute",INDEX(_xlfn.REGEXEXTRACT(Table1[[#This Row],[RawText]],".*(ROUTE|FEA|FCA|ICR|CTOP|TBO).+([A-Z]{3})",2,0),1,2),"")</f>
        <v/>
      </c>
      <c r="J99" s="5">
        <v>45</v>
      </c>
      <c r="K99" s="5"/>
      <c r="L99" s="1" t="s">
        <v>140</v>
      </c>
      <c r="M99" s="7">
        <v>43946</v>
      </c>
      <c r="N99" s="7">
        <v>43946.166666666664</v>
      </c>
      <c r="O99" s="7">
        <v>43946.000694444447</v>
      </c>
      <c r="P99" s="4" t="s">
        <v>175</v>
      </c>
      <c r="Q99" s="10" t="s">
        <v>175</v>
      </c>
      <c r="R99" s="2" t="s">
        <v>8380</v>
      </c>
      <c r="S99" s="6">
        <f>IF(OR(ISBLANK(Table1[[#This Row],[ValidEndUTC]]),ISBLANK(Table1[[#This Row],[ValidStartUTC]])),"",Table1[[#This Row],[ValidEndUTC]]-Table1[[#This Row],[ValidStartUTC]])</f>
        <v>0.16666666666424135</v>
      </c>
      <c r="T99" s="5">
        <f>IF(OR(ISBLANK(Table1[[#This Row],[ValidEndUTC]]),ISBLANK(Table1[[#This Row],[ValidStartUTC]])),"",Table1[[#This Row],[Duration]]*24*60)</f>
        <v>239.99999999650754</v>
      </c>
    </row>
    <row r="100" spans="1:20" x14ac:dyDescent="0.25">
      <c r="A100" s="8" t="str">
        <f>IF(ISBLANK(Table1[[#This Row],[AdvisoryNumber]]),"NTML","ADVZY")</f>
        <v>NTML</v>
      </c>
      <c r="B100" s="8" t="str">
        <f>_xlfn.TEXTJOIN("-",TRUE,Table1[[#This Row],[Source]],TEXT(Table1[[#This Row],[AdvisoryNumber]],"000"),TEXT(ROW()-1,"000000"),TEXT(Table1[[#This Row],[RecordTimeUTC]],"YYYY-MM-DD"))</f>
        <v>NTML-000-000099-2020-04-25</v>
      </c>
      <c r="C100" s="1" t="s">
        <v>135</v>
      </c>
      <c r="D100" s="2"/>
      <c r="E100" s="1"/>
      <c r="F100" s="2"/>
      <c r="G100" s="1" t="s">
        <v>98</v>
      </c>
      <c r="H100" s="1" t="s">
        <v>101</v>
      </c>
      <c r="I100" s="8" t="str">
        <f>IF(Table1[[#This Row],[TMI_Type]]="Reroute",INDEX(_xlfn.REGEXEXTRACT(Table1[[#This Row],[RawText]],".*(ROUTE|FEA|FCA|ICR|CTOP|TBO).+([A-Z]{3})",2,0),1,2),"")</f>
        <v/>
      </c>
      <c r="J100" s="5">
        <v>50</v>
      </c>
      <c r="K100" s="5"/>
      <c r="L100" s="1" t="s">
        <v>168</v>
      </c>
      <c r="M100" s="7">
        <v>43946</v>
      </c>
      <c r="N100" s="7">
        <v>43946.166666666664</v>
      </c>
      <c r="O100" s="7">
        <v>43946.001388888886</v>
      </c>
      <c r="P100" s="4" t="s">
        <v>176</v>
      </c>
      <c r="Q100" s="10" t="s">
        <v>176</v>
      </c>
      <c r="R100" s="2" t="s">
        <v>8380</v>
      </c>
      <c r="S100" s="6">
        <f>IF(OR(ISBLANK(Table1[[#This Row],[ValidEndUTC]]),ISBLANK(Table1[[#This Row],[ValidStartUTC]])),"",Table1[[#This Row],[ValidEndUTC]]-Table1[[#This Row],[ValidStartUTC]])</f>
        <v>0.16666666666424135</v>
      </c>
      <c r="T100" s="5">
        <f>IF(OR(ISBLANK(Table1[[#This Row],[ValidEndUTC]]),ISBLANK(Table1[[#This Row],[ValidStartUTC]])),"",Table1[[#This Row],[Duration]]*24*60)</f>
        <v>239.99999999650754</v>
      </c>
    </row>
    <row r="101" spans="1:20" x14ac:dyDescent="0.25">
      <c r="A101" s="8" t="str">
        <f>IF(ISBLANK(Table1[[#This Row],[AdvisoryNumber]]),"NTML","ADVZY")</f>
        <v>NTML</v>
      </c>
      <c r="B101" s="8" t="str">
        <f>_xlfn.TEXTJOIN("-",TRUE,Table1[[#This Row],[Source]],TEXT(Table1[[#This Row],[AdvisoryNumber]],"000"),TEXT(ROW()-1,"000000"),TEXT(Table1[[#This Row],[RecordTimeUTC]],"YYYY-MM-DD"))</f>
        <v>NTML-000-000100-2020-04-25</v>
      </c>
      <c r="C101" s="1" t="s">
        <v>129</v>
      </c>
      <c r="D101" s="2"/>
      <c r="E101" s="1"/>
      <c r="F101" s="2"/>
      <c r="G101" s="1" t="s">
        <v>98</v>
      </c>
      <c r="H101" s="1" t="s">
        <v>101</v>
      </c>
      <c r="I101" s="8" t="str">
        <f>IF(Table1[[#This Row],[TMI_Type]]="Reroute",INDEX(_xlfn.REGEXEXTRACT(Table1[[#This Row],[RawText]],".*(ROUTE|FEA|FCA|ICR|CTOP|TBO).+([A-Z]{3})",2,0),1,2),"")</f>
        <v/>
      </c>
      <c r="J101" s="5">
        <v>25</v>
      </c>
      <c r="K101" s="5"/>
      <c r="L101" s="1" t="s">
        <v>146</v>
      </c>
      <c r="M101" s="7">
        <v>43946</v>
      </c>
      <c r="N101" s="7">
        <v>43946.166666666664</v>
      </c>
      <c r="O101" s="7">
        <v>43946.001388888886</v>
      </c>
      <c r="P101" s="4" t="s">
        <v>177</v>
      </c>
      <c r="Q101" s="10" t="s">
        <v>177</v>
      </c>
      <c r="R101" s="2" t="s">
        <v>8380</v>
      </c>
      <c r="S101" s="6">
        <f>IF(OR(ISBLANK(Table1[[#This Row],[ValidEndUTC]]),ISBLANK(Table1[[#This Row],[ValidStartUTC]])),"",Table1[[#This Row],[ValidEndUTC]]-Table1[[#This Row],[ValidStartUTC]])</f>
        <v>0.16666666666424135</v>
      </c>
      <c r="T101" s="5">
        <f>IF(OR(ISBLANK(Table1[[#This Row],[ValidEndUTC]]),ISBLANK(Table1[[#This Row],[ValidStartUTC]])),"",Table1[[#This Row],[Duration]]*24*60)</f>
        <v>239.99999999650754</v>
      </c>
    </row>
    <row r="102" spans="1:20" x14ac:dyDescent="0.25">
      <c r="A102" s="8" t="str">
        <f>IF(ISBLANK(Table1[[#This Row],[AdvisoryNumber]]),"NTML","ADVZY")</f>
        <v>NTML</v>
      </c>
      <c r="B102" s="8" t="str">
        <f>_xlfn.TEXTJOIN("-",TRUE,Table1[[#This Row],[Source]],TEXT(Table1[[#This Row],[AdvisoryNumber]],"000"),TEXT(ROW()-1,"000000"),TEXT(Table1[[#This Row],[RecordTimeUTC]],"YYYY-MM-DD"))</f>
        <v>NTML-000-000101-2020-04-25</v>
      </c>
      <c r="C102" s="1" t="s">
        <v>135</v>
      </c>
      <c r="D102" s="2"/>
      <c r="E102" s="1"/>
      <c r="F102" s="2"/>
      <c r="G102" s="1" t="s">
        <v>98</v>
      </c>
      <c r="H102" s="1" t="s">
        <v>101</v>
      </c>
      <c r="I102" s="8" t="str">
        <f>IF(Table1[[#This Row],[TMI_Type]]="Reroute",INDEX(_xlfn.REGEXEXTRACT(Table1[[#This Row],[RawText]],".*(ROUTE|FEA|FCA|ICR|CTOP|TBO).+([A-Z]{3})",2,0),1,2),"")</f>
        <v/>
      </c>
      <c r="J102" s="5">
        <v>50</v>
      </c>
      <c r="K102" s="5"/>
      <c r="L102" s="1" t="s">
        <v>168</v>
      </c>
      <c r="M102" s="7">
        <v>43946</v>
      </c>
      <c r="N102" s="7">
        <v>43946.166666666664</v>
      </c>
      <c r="O102" s="7">
        <v>43946.00277777778</v>
      </c>
      <c r="P102" s="4" t="s">
        <v>178</v>
      </c>
      <c r="Q102" s="10" t="s">
        <v>178</v>
      </c>
      <c r="R102" s="2" t="s">
        <v>8380</v>
      </c>
      <c r="S102" s="6">
        <f>IF(OR(ISBLANK(Table1[[#This Row],[ValidEndUTC]]),ISBLANK(Table1[[#This Row],[ValidStartUTC]])),"",Table1[[#This Row],[ValidEndUTC]]-Table1[[#This Row],[ValidStartUTC]])</f>
        <v>0.16666666666424135</v>
      </c>
      <c r="T102" s="5">
        <f>IF(OR(ISBLANK(Table1[[#This Row],[ValidEndUTC]]),ISBLANK(Table1[[#This Row],[ValidStartUTC]])),"",Table1[[#This Row],[Duration]]*24*60)</f>
        <v>239.99999999650754</v>
      </c>
    </row>
    <row r="103" spans="1:20" ht="21.6" x14ac:dyDescent="0.25">
      <c r="A103" s="8" t="str">
        <f>IF(ISBLANK(Table1[[#This Row],[AdvisoryNumber]]),"NTML","ADVZY")</f>
        <v>NTML</v>
      </c>
      <c r="B103" s="8" t="str">
        <f>_xlfn.TEXTJOIN("-",TRUE,Table1[[#This Row],[Source]],TEXT(Table1[[#This Row],[AdvisoryNumber]],"000"),TEXT(ROW()-1,"000000"),TEXT(Table1[[#This Row],[RecordTimeUTC]],"YYYY-MM-DD"))</f>
        <v>NTML-000-000102-2020-04-25</v>
      </c>
      <c r="C103" s="1" t="s">
        <v>129</v>
      </c>
      <c r="D103" s="2"/>
      <c r="E103" s="1"/>
      <c r="F103" s="2"/>
      <c r="G103" s="1" t="s">
        <v>98</v>
      </c>
      <c r="H103" s="1" t="s">
        <v>101</v>
      </c>
      <c r="I103" s="8" t="str">
        <f>IF(Table1[[#This Row],[TMI_Type]]="Reroute",INDEX(_xlfn.REGEXEXTRACT(Table1[[#This Row],[RawText]],".*(ROUTE|FEA|FCA|ICR|CTOP|TBO).+([A-Z]{3})",2,0),1,2),"")</f>
        <v/>
      </c>
      <c r="J103" s="5">
        <v>25</v>
      </c>
      <c r="K103" s="5"/>
      <c r="L103" s="1" t="s">
        <v>146</v>
      </c>
      <c r="M103" s="7">
        <v>43946.010416666664</v>
      </c>
      <c r="N103" s="7">
        <v>43946.166666666664</v>
      </c>
      <c r="O103" s="7">
        <v>43946.015972222223</v>
      </c>
      <c r="P103" s="4" t="s">
        <v>8381</v>
      </c>
      <c r="Q103" s="10" t="s">
        <v>8381</v>
      </c>
      <c r="R103" s="2" t="s">
        <v>8382</v>
      </c>
      <c r="S103" s="6">
        <f>IF(OR(ISBLANK(Table1[[#This Row],[ValidEndUTC]]),ISBLANK(Table1[[#This Row],[ValidStartUTC]])),"",Table1[[#This Row],[ValidEndUTC]]-Table1[[#This Row],[ValidStartUTC]])</f>
        <v>0.15625</v>
      </c>
      <c r="T103" s="5">
        <f>IF(OR(ISBLANK(Table1[[#This Row],[ValidEndUTC]]),ISBLANK(Table1[[#This Row],[ValidStartUTC]])),"",Table1[[#This Row],[Duration]]*24*60)</f>
        <v>225</v>
      </c>
    </row>
    <row r="104" spans="1:20" ht="21.6" x14ac:dyDescent="0.25">
      <c r="A104" s="8" t="str">
        <f>IF(ISBLANK(Table1[[#This Row],[AdvisoryNumber]]),"NTML","ADVZY")</f>
        <v>NTML</v>
      </c>
      <c r="B104" s="8" t="str">
        <f>_xlfn.TEXTJOIN("-",TRUE,Table1[[#This Row],[Source]],TEXT(Table1[[#This Row],[AdvisoryNumber]],"000"),TEXT(ROW()-1,"000000"),TEXT(Table1[[#This Row],[RecordTimeUTC]],"YYYY-MM-DD"))</f>
        <v>NTML-000-000103-2020-04-25</v>
      </c>
      <c r="C104" s="1" t="s">
        <v>129</v>
      </c>
      <c r="D104" s="2"/>
      <c r="E104" s="1"/>
      <c r="F104" s="2"/>
      <c r="G104" s="1" t="s">
        <v>98</v>
      </c>
      <c r="H104" s="1" t="s">
        <v>101</v>
      </c>
      <c r="I104" s="8" t="str">
        <f>IF(Table1[[#This Row],[TMI_Type]]="Reroute",INDEX(_xlfn.REGEXEXTRACT(Table1[[#This Row],[RawText]],".*(ROUTE|FEA|FCA|ICR|CTOP|TBO).+([A-Z]{3})",2,0),1,2),"")</f>
        <v/>
      </c>
      <c r="J104" s="5">
        <v>35</v>
      </c>
      <c r="K104" s="5"/>
      <c r="L104" s="1" t="s">
        <v>146</v>
      </c>
      <c r="M104" s="7">
        <v>43946.020833333336</v>
      </c>
      <c r="N104" s="7">
        <v>43946.166666666664</v>
      </c>
      <c r="O104" s="7">
        <v>43946.024305555555</v>
      </c>
      <c r="P104" s="4" t="s">
        <v>8383</v>
      </c>
      <c r="Q104" s="10" t="s">
        <v>8383</v>
      </c>
      <c r="R104" s="2" t="s">
        <v>8384</v>
      </c>
      <c r="S104" s="6">
        <f>IF(OR(ISBLANK(Table1[[#This Row],[ValidEndUTC]]),ISBLANK(Table1[[#This Row],[ValidStartUTC]])),"",Table1[[#This Row],[ValidEndUTC]]-Table1[[#This Row],[ValidStartUTC]])</f>
        <v>0.14583333332848269</v>
      </c>
      <c r="T104" s="5">
        <f>IF(OR(ISBLANK(Table1[[#This Row],[ValidEndUTC]]),ISBLANK(Table1[[#This Row],[ValidStartUTC]])),"",Table1[[#This Row],[Duration]]*24*60)</f>
        <v>209.99999999301508</v>
      </c>
    </row>
    <row r="105" spans="1:20" x14ac:dyDescent="0.25">
      <c r="A105" s="8" t="str">
        <f>IF(ISBLANK(Table1[[#This Row],[AdvisoryNumber]]),"NTML","ADVZY")</f>
        <v>NTML</v>
      </c>
      <c r="B105" s="8" t="str">
        <f>_xlfn.TEXTJOIN("-",TRUE,Table1[[#This Row],[Source]],TEXT(Table1[[#This Row],[AdvisoryNumber]],"000"),TEXT(ROW()-1,"000000"),TEXT(Table1[[#This Row],[RecordTimeUTC]],"YYYY-MM-DD"))</f>
        <v>NTML-000-000104-2020-04-25</v>
      </c>
      <c r="C105" s="1" t="s">
        <v>129</v>
      </c>
      <c r="D105" s="2"/>
      <c r="E105" s="1"/>
      <c r="F105" s="2"/>
      <c r="G105" s="1" t="s">
        <v>98</v>
      </c>
      <c r="H105" s="1" t="s">
        <v>101</v>
      </c>
      <c r="I105" s="8" t="str">
        <f>IF(Table1[[#This Row],[TMI_Type]]="Reroute",INDEX(_xlfn.REGEXEXTRACT(Table1[[#This Row],[RawText]],".*(ROUTE|FEA|FCA|ICR|CTOP|TBO).+([A-Z]{3})",2,0),1,2),"")</f>
        <v/>
      </c>
      <c r="J105" s="5">
        <v>15</v>
      </c>
      <c r="K105" s="5"/>
      <c r="L105" s="1" t="s">
        <v>148</v>
      </c>
      <c r="M105" s="7">
        <v>43946.020833333336</v>
      </c>
      <c r="N105" s="7">
        <v>43946.166666666664</v>
      </c>
      <c r="O105" s="7">
        <v>43946.024305555555</v>
      </c>
      <c r="P105" s="4" t="s">
        <v>179</v>
      </c>
      <c r="Q105" s="10" t="s">
        <v>179</v>
      </c>
      <c r="R105" s="2" t="s">
        <v>8384</v>
      </c>
      <c r="S105" s="6">
        <f>IF(OR(ISBLANK(Table1[[#This Row],[ValidEndUTC]]),ISBLANK(Table1[[#This Row],[ValidStartUTC]])),"",Table1[[#This Row],[ValidEndUTC]]-Table1[[#This Row],[ValidStartUTC]])</f>
        <v>0.14583333332848269</v>
      </c>
      <c r="T105" s="5">
        <f>IF(OR(ISBLANK(Table1[[#This Row],[ValidEndUTC]]),ISBLANK(Table1[[#This Row],[ValidStartUTC]])),"",Table1[[#This Row],[Duration]]*24*60)</f>
        <v>209.99999999301508</v>
      </c>
    </row>
    <row r="106" spans="1:20" x14ac:dyDescent="0.25">
      <c r="A106" s="8" t="str">
        <f>IF(ISBLANK(Table1[[#This Row],[AdvisoryNumber]]),"NTML","ADVZY")</f>
        <v>NTML</v>
      </c>
      <c r="B106" s="8" t="str">
        <f>_xlfn.TEXTJOIN("-",TRUE,Table1[[#This Row],[Source]],TEXT(Table1[[#This Row],[AdvisoryNumber]],"000"),TEXT(ROW()-1,"000000"),TEXT(Table1[[#This Row],[RecordTimeUTC]],"YYYY-MM-DD"))</f>
        <v>NTML-000-000105-2020-04-25</v>
      </c>
      <c r="C106" s="1" t="s">
        <v>129</v>
      </c>
      <c r="D106" s="2"/>
      <c r="E106" s="1"/>
      <c r="F106" s="2"/>
      <c r="G106" s="1" t="s">
        <v>98</v>
      </c>
      <c r="H106" s="1" t="s">
        <v>101</v>
      </c>
      <c r="I106" s="8" t="str">
        <f>IF(Table1[[#This Row],[TMI_Type]]="Reroute",INDEX(_xlfn.REGEXEXTRACT(Table1[[#This Row],[RawText]],".*(ROUTE|FEA|FCA|ICR|CTOP|TBO).+([A-Z]{3})",2,0),1,2),"")</f>
        <v/>
      </c>
      <c r="J106" s="5">
        <v>35</v>
      </c>
      <c r="K106" s="5"/>
      <c r="L106" s="1" t="s">
        <v>138</v>
      </c>
      <c r="M106" s="7">
        <v>43946.03125</v>
      </c>
      <c r="N106" s="7">
        <v>43946.166666666664</v>
      </c>
      <c r="O106" s="7">
        <v>43946.036111111112</v>
      </c>
      <c r="P106" s="4" t="s">
        <v>180</v>
      </c>
      <c r="Q106" s="10" t="s">
        <v>180</v>
      </c>
      <c r="R106" s="2" t="s">
        <v>8385</v>
      </c>
      <c r="S106" s="6">
        <f>IF(OR(ISBLANK(Table1[[#This Row],[ValidEndUTC]]),ISBLANK(Table1[[#This Row],[ValidStartUTC]])),"",Table1[[#This Row],[ValidEndUTC]]-Table1[[#This Row],[ValidStartUTC]])</f>
        <v>0.13541666666424135</v>
      </c>
      <c r="T106" s="5">
        <f>IF(OR(ISBLANK(Table1[[#This Row],[ValidEndUTC]]),ISBLANK(Table1[[#This Row],[ValidStartUTC]])),"",Table1[[#This Row],[Duration]]*24*60)</f>
        <v>194.99999999650754</v>
      </c>
    </row>
    <row r="107" spans="1:20" ht="21.6" x14ac:dyDescent="0.25">
      <c r="A107" s="8" t="str">
        <f>IF(ISBLANK(Table1[[#This Row],[AdvisoryNumber]]),"NTML","ADVZY")</f>
        <v>NTML</v>
      </c>
      <c r="B107" s="8" t="str">
        <f>_xlfn.TEXTJOIN("-",TRUE,Table1[[#This Row],[Source]],TEXT(Table1[[#This Row],[AdvisoryNumber]],"000"),TEXT(ROW()-1,"000000"),TEXT(Table1[[#This Row],[RecordTimeUTC]],"YYYY-MM-DD"))</f>
        <v>NTML-000-000106-2020-04-25</v>
      </c>
      <c r="C107" s="1" t="s">
        <v>129</v>
      </c>
      <c r="D107" s="2"/>
      <c r="E107" s="1"/>
      <c r="F107" s="2"/>
      <c r="G107" s="1" t="s">
        <v>98</v>
      </c>
      <c r="H107" s="1" t="s">
        <v>101</v>
      </c>
      <c r="I107" s="8" t="str">
        <f>IF(Table1[[#This Row],[TMI_Type]]="Reroute",INDEX(_xlfn.REGEXEXTRACT(Table1[[#This Row],[RawText]],".*(ROUTE|FEA|FCA|ICR|CTOP|TBO).+([A-Z]{3})",2,0),1,2),"")</f>
        <v/>
      </c>
      <c r="J107" s="5">
        <v>30</v>
      </c>
      <c r="K107" s="5"/>
      <c r="L107" s="1" t="s">
        <v>146</v>
      </c>
      <c r="M107" s="7">
        <v>43946.041666666664</v>
      </c>
      <c r="N107" s="7">
        <v>43946.166666666664</v>
      </c>
      <c r="O107" s="7">
        <v>43946.040277777778</v>
      </c>
      <c r="P107" s="4" t="s">
        <v>182</v>
      </c>
      <c r="Q107" s="10" t="s">
        <v>182</v>
      </c>
      <c r="R107" s="2" t="s">
        <v>8385</v>
      </c>
      <c r="S107" s="6">
        <f>IF(OR(ISBLANK(Table1[[#This Row],[ValidEndUTC]]),ISBLANK(Table1[[#This Row],[ValidStartUTC]])),"",Table1[[#This Row],[ValidEndUTC]]-Table1[[#This Row],[ValidStartUTC]])</f>
        <v>0.125</v>
      </c>
      <c r="T107" s="5">
        <f>IF(OR(ISBLANK(Table1[[#This Row],[ValidEndUTC]]),ISBLANK(Table1[[#This Row],[ValidStartUTC]])),"",Table1[[#This Row],[Duration]]*24*60)</f>
        <v>180</v>
      </c>
    </row>
    <row r="108" spans="1:20" x14ac:dyDescent="0.25">
      <c r="A108" s="8" t="str">
        <f>IF(ISBLANK(Table1[[#This Row],[AdvisoryNumber]]),"NTML","ADVZY")</f>
        <v>NTML</v>
      </c>
      <c r="B108" s="8" t="str">
        <f>_xlfn.TEXTJOIN("-",TRUE,Table1[[#This Row],[Source]],TEXT(Table1[[#This Row],[AdvisoryNumber]],"000"),TEXT(ROW()-1,"000000"),TEXT(Table1[[#This Row],[RecordTimeUTC]],"YYYY-MM-DD"))</f>
        <v>NTML-000-000107-2020-04-25</v>
      </c>
      <c r="C108" s="1" t="s">
        <v>129</v>
      </c>
      <c r="D108" s="2"/>
      <c r="E108" s="1"/>
      <c r="F108" s="2"/>
      <c r="G108" s="1" t="s">
        <v>8390</v>
      </c>
      <c r="H108" s="1" t="s">
        <v>104</v>
      </c>
      <c r="I108" s="8" t="str">
        <f>IF(Table1[[#This Row],[TMI_Type]]="Reroute",INDEX(_xlfn.REGEXEXTRACT(Table1[[#This Row],[RawText]],".*(ROUTE|FEA|FCA|ICR|CTOP|TBO).+([A-Z]{3})",2,0),1,2),"")</f>
        <v/>
      </c>
      <c r="J108" s="5"/>
      <c r="K108" s="5"/>
      <c r="L108" s="1"/>
      <c r="M108" s="7">
        <v>43946.052083333336</v>
      </c>
      <c r="N108" s="7">
        <v>43946.0625</v>
      </c>
      <c r="O108" s="7">
        <v>43946.051388888889</v>
      </c>
      <c r="P108" s="4" t="s">
        <v>186</v>
      </c>
      <c r="Q108" s="10" t="s">
        <v>186</v>
      </c>
      <c r="R108" s="2" t="s">
        <v>8391</v>
      </c>
      <c r="S108" s="6">
        <f>IF(OR(ISBLANK(Table1[[#This Row],[ValidEndUTC]]),ISBLANK(Table1[[#This Row],[ValidStartUTC]])),"",Table1[[#This Row],[ValidEndUTC]]-Table1[[#This Row],[ValidStartUTC]])</f>
        <v>1.0416666664241347E-2</v>
      </c>
      <c r="T108" s="5">
        <f>IF(OR(ISBLANK(Table1[[#This Row],[ValidEndUTC]]),ISBLANK(Table1[[#This Row],[ValidStartUTC]])),"",Table1[[#This Row],[Duration]]*24*60)</f>
        <v>14.99999999650754</v>
      </c>
    </row>
    <row r="109" spans="1:20" ht="21.6" x14ac:dyDescent="0.25">
      <c r="A109" s="8" t="str">
        <f>IF(ISBLANK(Table1[[#This Row],[AdvisoryNumber]]),"NTML","ADVZY")</f>
        <v>NTML</v>
      </c>
      <c r="B109" s="8" t="str">
        <f>_xlfn.TEXTJOIN("-",TRUE,Table1[[#This Row],[Source]],TEXT(Table1[[#This Row],[AdvisoryNumber]],"000"),TEXT(ROW()-1,"000000"),TEXT(Table1[[#This Row],[RecordTimeUTC]],"YYYY-MM-DD"))</f>
        <v>NTML-000-000108-2020-04-25</v>
      </c>
      <c r="C109" s="1" t="s">
        <v>129</v>
      </c>
      <c r="D109" s="2"/>
      <c r="E109" s="1"/>
      <c r="F109" s="2"/>
      <c r="G109" s="1" t="s">
        <v>8390</v>
      </c>
      <c r="H109" s="1" t="s">
        <v>104</v>
      </c>
      <c r="I109" s="8" t="str">
        <f>IF(Table1[[#This Row],[TMI_Type]]="Reroute",INDEX(_xlfn.REGEXEXTRACT(Table1[[#This Row],[RawText]],".*(ROUTE|FEA|FCA|ICR|CTOP|TBO).+([A-Z]{3})",2,0),1,2),"")</f>
        <v/>
      </c>
      <c r="J109" s="5"/>
      <c r="K109" s="5"/>
      <c r="L109" s="1"/>
      <c r="M109" s="7">
        <v>43946.052083333336</v>
      </c>
      <c r="N109" s="7">
        <v>43946.0625</v>
      </c>
      <c r="O109" s="7">
        <v>43946.052083333336</v>
      </c>
      <c r="P109" s="4" t="s">
        <v>8392</v>
      </c>
      <c r="Q109" s="10" t="s">
        <v>8392</v>
      </c>
      <c r="R109" s="2" t="s">
        <v>8391</v>
      </c>
      <c r="S109" s="6">
        <f>IF(OR(ISBLANK(Table1[[#This Row],[ValidEndUTC]]),ISBLANK(Table1[[#This Row],[ValidStartUTC]])),"",Table1[[#This Row],[ValidEndUTC]]-Table1[[#This Row],[ValidStartUTC]])</f>
        <v>1.0416666664241347E-2</v>
      </c>
      <c r="T109" s="5">
        <f>IF(OR(ISBLANK(Table1[[#This Row],[ValidEndUTC]]),ISBLANK(Table1[[#This Row],[ValidStartUTC]])),"",Table1[[#This Row],[Duration]]*24*60)</f>
        <v>14.99999999650754</v>
      </c>
    </row>
    <row r="110" spans="1:20" x14ac:dyDescent="0.25">
      <c r="A110" s="8" t="str">
        <f>IF(ISBLANK(Table1[[#This Row],[AdvisoryNumber]]),"NTML","ADVZY")</f>
        <v>NTML</v>
      </c>
      <c r="B110" s="8" t="str">
        <f>_xlfn.TEXTJOIN("-",TRUE,Table1[[#This Row],[Source]],TEXT(Table1[[#This Row],[AdvisoryNumber]],"000"),TEXT(ROW()-1,"000000"),TEXT(Table1[[#This Row],[RecordTimeUTC]],"YYYY-MM-DD"))</f>
        <v>NTML-000-000109-2020-04-25</v>
      </c>
      <c r="C110" s="1" t="s">
        <v>129</v>
      </c>
      <c r="D110" s="2"/>
      <c r="E110" s="1"/>
      <c r="F110" s="2"/>
      <c r="G110" s="1" t="s">
        <v>98</v>
      </c>
      <c r="H110" s="1" t="s">
        <v>104</v>
      </c>
      <c r="I110" s="8" t="str">
        <f>IF(Table1[[#This Row],[TMI_Type]]="Reroute",INDEX(_xlfn.REGEXEXTRACT(Table1[[#This Row],[RawText]],".*(ROUTE|FEA|FCA|ICR|CTOP|TBO).+([A-Z]{3})",2,0),1,2),"")</f>
        <v/>
      </c>
      <c r="J110" s="5"/>
      <c r="K110" s="5"/>
      <c r="L110" s="1" t="s">
        <v>188</v>
      </c>
      <c r="M110" s="7">
        <v>43946.0625</v>
      </c>
      <c r="N110" s="7">
        <v>43946.072916666664</v>
      </c>
      <c r="O110" s="7">
        <v>43946.060416666667</v>
      </c>
      <c r="P110" s="4" t="s">
        <v>189</v>
      </c>
      <c r="Q110" s="10" t="s">
        <v>189</v>
      </c>
      <c r="R110" s="2" t="s">
        <v>8396</v>
      </c>
      <c r="S110" s="6">
        <f>IF(OR(ISBLANK(Table1[[#This Row],[ValidEndUTC]]),ISBLANK(Table1[[#This Row],[ValidStartUTC]])),"",Table1[[#This Row],[ValidEndUTC]]-Table1[[#This Row],[ValidStartUTC]])</f>
        <v>1.0416666664241347E-2</v>
      </c>
      <c r="T110" s="5">
        <f>IF(OR(ISBLANK(Table1[[#This Row],[ValidEndUTC]]),ISBLANK(Table1[[#This Row],[ValidStartUTC]])),"",Table1[[#This Row],[Duration]]*24*60)</f>
        <v>14.99999999650754</v>
      </c>
    </row>
    <row r="111" spans="1:20" x14ac:dyDescent="0.25">
      <c r="A111" s="8" t="str">
        <f>IF(ISBLANK(Table1[[#This Row],[AdvisoryNumber]]),"NTML","ADVZY")</f>
        <v>NTML</v>
      </c>
      <c r="B111" s="8" t="str">
        <f>_xlfn.TEXTJOIN("-",TRUE,Table1[[#This Row],[Source]],TEXT(Table1[[#This Row],[AdvisoryNumber]],"000"),TEXT(ROW()-1,"000000"),TEXT(Table1[[#This Row],[RecordTimeUTC]],"YYYY-MM-DD"))</f>
        <v>NTML-000-000110-2020-04-25</v>
      </c>
      <c r="C111" s="1" t="s">
        <v>129</v>
      </c>
      <c r="D111" s="2"/>
      <c r="E111" s="1"/>
      <c r="F111" s="2"/>
      <c r="G111" s="1" t="s">
        <v>98</v>
      </c>
      <c r="H111" s="1" t="s">
        <v>104</v>
      </c>
      <c r="I111" s="8" t="str">
        <f>IF(Table1[[#This Row],[TMI_Type]]="Reroute",INDEX(_xlfn.REGEXEXTRACT(Table1[[#This Row],[RawText]],".*(ROUTE|FEA|FCA|ICR|CTOP|TBO).+([A-Z]{3})",2,0),1,2),"")</f>
        <v/>
      </c>
      <c r="J111" s="5"/>
      <c r="K111" s="5"/>
      <c r="L111" s="1"/>
      <c r="M111" s="7">
        <v>43946.0625</v>
      </c>
      <c r="N111" s="7">
        <v>43946.083333333336</v>
      </c>
      <c r="O111" s="7">
        <v>43946.059027777781</v>
      </c>
      <c r="P111" s="4" t="s">
        <v>190</v>
      </c>
      <c r="Q111" s="10" t="s">
        <v>190</v>
      </c>
      <c r="R111" s="2" t="s">
        <v>8396</v>
      </c>
      <c r="S111" s="6">
        <f>IF(OR(ISBLANK(Table1[[#This Row],[ValidEndUTC]]),ISBLANK(Table1[[#This Row],[ValidStartUTC]])),"",Table1[[#This Row],[ValidEndUTC]]-Table1[[#This Row],[ValidStartUTC]])</f>
        <v>2.0833333335758653E-2</v>
      </c>
      <c r="T111" s="5">
        <f>IF(OR(ISBLANK(Table1[[#This Row],[ValidEndUTC]]),ISBLANK(Table1[[#This Row],[ValidStartUTC]])),"",Table1[[#This Row],[Duration]]*24*60)</f>
        <v>30.00000000349246</v>
      </c>
    </row>
    <row r="112" spans="1:20" x14ac:dyDescent="0.25">
      <c r="A112" s="8" t="str">
        <f>IF(ISBLANK(Table1[[#This Row],[AdvisoryNumber]]),"NTML","ADVZY")</f>
        <v>NTML</v>
      </c>
      <c r="B112" s="8" t="str">
        <f>_xlfn.TEXTJOIN("-",TRUE,Table1[[#This Row],[Source]],TEXT(Table1[[#This Row],[AdvisoryNumber]],"000"),TEXT(ROW()-1,"000000"),TEXT(Table1[[#This Row],[RecordTimeUTC]],"YYYY-MM-DD"))</f>
        <v>NTML-000-000111-2020-04-25</v>
      </c>
      <c r="C112" s="1" t="s">
        <v>129</v>
      </c>
      <c r="D112" s="2"/>
      <c r="E112" s="1"/>
      <c r="F112" s="2"/>
      <c r="G112" s="1" t="s">
        <v>98</v>
      </c>
      <c r="H112" s="1" t="s">
        <v>101</v>
      </c>
      <c r="I112" s="8" t="str">
        <f>IF(Table1[[#This Row],[TMI_Type]]="Reroute",INDEX(_xlfn.REGEXEXTRACT(Table1[[#This Row],[RawText]],".*(ROUTE|FEA|FCA|ICR|CTOP|TBO).+([A-Z]{3})",2,0),1,2),"")</f>
        <v/>
      </c>
      <c r="J112" s="5">
        <v>30</v>
      </c>
      <c r="K112" s="5"/>
      <c r="L112" s="1" t="s">
        <v>146</v>
      </c>
      <c r="M112" s="7">
        <v>43946.0625</v>
      </c>
      <c r="N112" s="7">
        <v>43946.083333333336</v>
      </c>
      <c r="O112" s="7">
        <v>43946.063888888886</v>
      </c>
      <c r="P112" s="4" t="s">
        <v>191</v>
      </c>
      <c r="Q112" s="10" t="s">
        <v>191</v>
      </c>
      <c r="R112" s="2" t="s">
        <v>8399</v>
      </c>
      <c r="S112" s="6">
        <f>IF(OR(ISBLANK(Table1[[#This Row],[ValidEndUTC]]),ISBLANK(Table1[[#This Row],[ValidStartUTC]])),"",Table1[[#This Row],[ValidEndUTC]]-Table1[[#This Row],[ValidStartUTC]])</f>
        <v>2.0833333335758653E-2</v>
      </c>
      <c r="T112" s="5">
        <f>IF(OR(ISBLANK(Table1[[#This Row],[ValidEndUTC]]),ISBLANK(Table1[[#This Row],[ValidStartUTC]])),"",Table1[[#This Row],[Duration]]*24*60)</f>
        <v>30.00000000349246</v>
      </c>
    </row>
    <row r="113" spans="1:20" x14ac:dyDescent="0.25">
      <c r="A113" s="8" t="str">
        <f>IF(ISBLANK(Table1[[#This Row],[AdvisoryNumber]]),"NTML","ADVZY")</f>
        <v>NTML</v>
      </c>
      <c r="B113" s="8" t="str">
        <f>_xlfn.TEXTJOIN("-",TRUE,Table1[[#This Row],[Source]],TEXT(Table1[[#This Row],[AdvisoryNumber]],"000"),TEXT(ROW()-1,"000000"),TEXT(Table1[[#This Row],[RecordTimeUTC]],"YYYY-MM-DD"))</f>
        <v>NTML-000-000112-2020-04-25</v>
      </c>
      <c r="C113" s="1" t="s">
        <v>129</v>
      </c>
      <c r="D113" s="2"/>
      <c r="E113" s="1"/>
      <c r="F113" s="2"/>
      <c r="G113" s="1" t="s">
        <v>98</v>
      </c>
      <c r="H113" s="1" t="s">
        <v>101</v>
      </c>
      <c r="I113" s="8" t="str">
        <f>IF(Table1[[#This Row],[TMI_Type]]="Reroute",INDEX(_xlfn.REGEXEXTRACT(Table1[[#This Row],[RawText]],".*(ROUTE|FEA|FCA|ICR|CTOP|TBO).+([A-Z]{3})",2,0),1,2),"")</f>
        <v/>
      </c>
      <c r="J113" s="5">
        <v>10</v>
      </c>
      <c r="K113" s="5"/>
      <c r="L113" s="1" t="s">
        <v>188</v>
      </c>
      <c r="M113" s="7">
        <v>43946.0625</v>
      </c>
      <c r="N113" s="7">
        <v>43946.166666666664</v>
      </c>
      <c r="O113" s="7">
        <v>43946.070138888892</v>
      </c>
      <c r="P113" s="4" t="s">
        <v>192</v>
      </c>
      <c r="Q113" s="10" t="s">
        <v>192</v>
      </c>
      <c r="R113" s="2" t="s">
        <v>8402</v>
      </c>
      <c r="S113" s="6">
        <f>IF(OR(ISBLANK(Table1[[#This Row],[ValidEndUTC]]),ISBLANK(Table1[[#This Row],[ValidStartUTC]])),"",Table1[[#This Row],[ValidEndUTC]]-Table1[[#This Row],[ValidStartUTC]])</f>
        <v>0.10416666666424135</v>
      </c>
      <c r="T113" s="5">
        <f>IF(OR(ISBLANK(Table1[[#This Row],[ValidEndUTC]]),ISBLANK(Table1[[#This Row],[ValidStartUTC]])),"",Table1[[#This Row],[Duration]]*24*60)</f>
        <v>149.99999999650754</v>
      </c>
    </row>
    <row r="114" spans="1:20" x14ac:dyDescent="0.25">
      <c r="A114" s="8" t="str">
        <f>IF(ISBLANK(Table1[[#This Row],[AdvisoryNumber]]),"NTML","ADVZY")</f>
        <v>NTML</v>
      </c>
      <c r="B114" s="8" t="str">
        <f>_xlfn.TEXTJOIN("-",TRUE,Table1[[#This Row],[Source]],TEXT(Table1[[#This Row],[AdvisoryNumber]],"000"),TEXT(ROW()-1,"000000"),TEXT(Table1[[#This Row],[RecordTimeUTC]],"YYYY-MM-DD"))</f>
        <v>NTML-000-000113-2020-04-25</v>
      </c>
      <c r="C114" s="1" t="s">
        <v>129</v>
      </c>
      <c r="D114" s="2"/>
      <c r="E114" s="1"/>
      <c r="F114" s="2"/>
      <c r="G114" s="1" t="s">
        <v>98</v>
      </c>
      <c r="H114" s="1" t="s">
        <v>101</v>
      </c>
      <c r="I114" s="8" t="str">
        <f>IF(Table1[[#This Row],[TMI_Type]]="Reroute",INDEX(_xlfn.REGEXEXTRACT(Table1[[#This Row],[RawText]],".*(ROUTE|FEA|FCA|ICR|CTOP|TBO).+([A-Z]{3})",2,0),1,2),"")</f>
        <v/>
      </c>
      <c r="J114" s="5">
        <v>20</v>
      </c>
      <c r="K114" s="5"/>
      <c r="L114" s="1" t="s">
        <v>188</v>
      </c>
      <c r="M114" s="7">
        <v>43946.072916666664</v>
      </c>
      <c r="N114" s="7">
        <v>43946.166666666664</v>
      </c>
      <c r="O114" s="7">
        <v>43946.070833333331</v>
      </c>
      <c r="P114" s="4" t="s">
        <v>193</v>
      </c>
      <c r="Q114" s="10" t="s">
        <v>193</v>
      </c>
      <c r="R114" s="2" t="s">
        <v>8402</v>
      </c>
      <c r="S114" s="6">
        <f>IF(OR(ISBLANK(Table1[[#This Row],[ValidEndUTC]]),ISBLANK(Table1[[#This Row],[ValidStartUTC]])),"",Table1[[#This Row],[ValidEndUTC]]-Table1[[#This Row],[ValidStartUTC]])</f>
        <v>9.375E-2</v>
      </c>
      <c r="T114" s="5">
        <f>IF(OR(ISBLANK(Table1[[#This Row],[ValidEndUTC]]),ISBLANK(Table1[[#This Row],[ValidStartUTC]])),"",Table1[[#This Row],[Duration]]*24*60)</f>
        <v>135</v>
      </c>
    </row>
    <row r="115" spans="1:20" x14ac:dyDescent="0.25">
      <c r="A115" s="8" t="str">
        <f>IF(ISBLANK(Table1[[#This Row],[AdvisoryNumber]]),"NTML","ADVZY")</f>
        <v>NTML</v>
      </c>
      <c r="B115" s="8" t="str">
        <f>_xlfn.TEXTJOIN("-",TRUE,Table1[[#This Row],[Source]],TEXT(Table1[[#This Row],[AdvisoryNumber]],"000"),TEXT(ROW()-1,"000000"),TEXT(Table1[[#This Row],[RecordTimeUTC]],"YYYY-MM-DD"))</f>
        <v>NTML-000-000114-2020-04-25</v>
      </c>
      <c r="C115" s="1" t="s">
        <v>129</v>
      </c>
      <c r="D115" s="2"/>
      <c r="E115" s="1"/>
      <c r="F115" s="2"/>
      <c r="G115" s="1" t="s">
        <v>98</v>
      </c>
      <c r="H115" s="1" t="s">
        <v>101</v>
      </c>
      <c r="I115" s="8" t="str">
        <f>IF(Table1[[#This Row],[TMI_Type]]="Reroute",INDEX(_xlfn.REGEXEXTRACT(Table1[[#This Row],[RawText]],".*(ROUTE|FEA|FCA|ICR|CTOP|TBO).+([A-Z]{3})",2,0),1,2),"")</f>
        <v/>
      </c>
      <c r="J115" s="5">
        <v>15</v>
      </c>
      <c r="K115" s="5"/>
      <c r="L115" s="1" t="s">
        <v>194</v>
      </c>
      <c r="M115" s="7">
        <v>43946.072916666664</v>
      </c>
      <c r="N115" s="7">
        <v>43946.166666666664</v>
      </c>
      <c r="O115" s="7">
        <v>43946.074305555558</v>
      </c>
      <c r="P115" s="4" t="s">
        <v>195</v>
      </c>
      <c r="Q115" s="10" t="s">
        <v>195</v>
      </c>
      <c r="R115" s="2" t="s">
        <v>8402</v>
      </c>
      <c r="S115" s="6">
        <f>IF(OR(ISBLANK(Table1[[#This Row],[ValidEndUTC]]),ISBLANK(Table1[[#This Row],[ValidStartUTC]])),"",Table1[[#This Row],[ValidEndUTC]]-Table1[[#This Row],[ValidStartUTC]])</f>
        <v>9.375E-2</v>
      </c>
      <c r="T115" s="5">
        <f>IF(OR(ISBLANK(Table1[[#This Row],[ValidEndUTC]]),ISBLANK(Table1[[#This Row],[ValidStartUTC]])),"",Table1[[#This Row],[Duration]]*24*60)</f>
        <v>135</v>
      </c>
    </row>
    <row r="116" spans="1:20" ht="21.6" x14ac:dyDescent="0.25">
      <c r="A116" s="8" t="str">
        <f>IF(ISBLANK(Table1[[#This Row],[AdvisoryNumber]]),"NTML","ADVZY")</f>
        <v>NTML</v>
      </c>
      <c r="B116" s="8" t="str">
        <f>_xlfn.TEXTJOIN("-",TRUE,Table1[[#This Row],[Source]],TEXT(Table1[[#This Row],[AdvisoryNumber]],"000"),TEXT(ROW()-1,"000000"),TEXT(Table1[[#This Row],[RecordTimeUTC]],"YYYY-MM-DD"))</f>
        <v>NTML-000-000115-2020-04-25</v>
      </c>
      <c r="C116" s="1" t="s">
        <v>129</v>
      </c>
      <c r="D116" s="2"/>
      <c r="E116" s="1"/>
      <c r="F116" s="2"/>
      <c r="G116" s="1" t="s">
        <v>98</v>
      </c>
      <c r="H116" s="1" t="s">
        <v>101</v>
      </c>
      <c r="I116" s="8" t="str">
        <f>IF(Table1[[#This Row],[TMI_Type]]="Reroute",INDEX(_xlfn.REGEXEXTRACT(Table1[[#This Row],[RawText]],".*(ROUTE|FEA|FCA|ICR|CTOP|TBO).+([A-Z]{3})",2,0),1,2),"")</f>
        <v/>
      </c>
      <c r="J116" s="5">
        <v>10</v>
      </c>
      <c r="K116" s="5"/>
      <c r="L116" s="1" t="s">
        <v>8406</v>
      </c>
      <c r="M116" s="7">
        <v>43946.072916666664</v>
      </c>
      <c r="N116" s="7">
        <v>43946.166666666664</v>
      </c>
      <c r="O116" s="7">
        <v>43946.078472222223</v>
      </c>
      <c r="P116" s="4" t="s">
        <v>8407</v>
      </c>
      <c r="Q116" s="10" t="s">
        <v>8407</v>
      </c>
      <c r="R116" s="2" t="s">
        <v>8408</v>
      </c>
      <c r="S116" s="6">
        <f>IF(OR(ISBLANK(Table1[[#This Row],[ValidEndUTC]]),ISBLANK(Table1[[#This Row],[ValidStartUTC]])),"",Table1[[#This Row],[ValidEndUTC]]-Table1[[#This Row],[ValidStartUTC]])</f>
        <v>9.375E-2</v>
      </c>
      <c r="T116" s="5">
        <f>IF(OR(ISBLANK(Table1[[#This Row],[ValidEndUTC]]),ISBLANK(Table1[[#This Row],[ValidStartUTC]])),"",Table1[[#This Row],[Duration]]*24*60)</f>
        <v>135</v>
      </c>
    </row>
    <row r="117" spans="1:20" ht="409.6" x14ac:dyDescent="0.25">
      <c r="A117" s="8" t="str">
        <f>IF(ISBLANK(Table1[[#This Row],[AdvisoryNumber]]),"NTML","ADVZY")</f>
        <v>ADVZY</v>
      </c>
      <c r="B117" s="8" t="str">
        <f>_xlfn.TEXTJOIN("-",TRUE,Table1[[#This Row],[Source]],TEXT(Table1[[#This Row],[AdvisoryNumber]],"000"),TEXT(ROW()-1,"000000"),TEXT(Table1[[#This Row],[RecordTimeUTC]],"YYYY-MM-DD"))</f>
        <v>ADVZY-001-000116-2020-04-24</v>
      </c>
      <c r="C117" s="1" t="s">
        <v>16</v>
      </c>
      <c r="D117" s="2" t="s">
        <v>6123</v>
      </c>
      <c r="E117" s="1">
        <v>1</v>
      </c>
      <c r="F117" s="2" t="s">
        <v>127</v>
      </c>
      <c r="G117" s="1" t="s">
        <v>24</v>
      </c>
      <c r="H117" s="1" t="s">
        <v>19</v>
      </c>
      <c r="I117" s="8" t="str">
        <f>IF(Table1[[#This Row],[TMI_Type]]="Reroute",INDEX(_xlfn.REGEXEXTRACT(Table1[[#This Row],[RawText]],".*(ROUTE|FEA|FCA|ICR|CTOP|TBO).+([A-Z]{3})",2,0),1,2),"")</f>
        <v>RQD</v>
      </c>
      <c r="J117" s="5"/>
      <c r="K117" s="5"/>
      <c r="L117" s="1"/>
      <c r="M117" s="7">
        <v>43946.125</v>
      </c>
      <c r="N117" s="7"/>
      <c r="O117" s="7">
        <v>43945.643750000003</v>
      </c>
      <c r="P117" s="4" t="s">
        <v>128</v>
      </c>
      <c r="Q117" s="10" t="s">
        <v>6124</v>
      </c>
      <c r="R117" s="2" t="s">
        <v>6125</v>
      </c>
      <c r="S117" s="6" t="str">
        <f>IF(OR(ISBLANK(Table1[[#This Row],[ValidEndUTC]]),ISBLANK(Table1[[#This Row],[ValidStartUTC]])),"",Table1[[#This Row],[ValidEndUTC]]-Table1[[#This Row],[ValidStartUTC]])</f>
        <v/>
      </c>
      <c r="T117" s="5" t="str">
        <f>IF(OR(ISBLANK(Table1[[#This Row],[ValidEndUTC]]),ISBLANK(Table1[[#This Row],[ValidStartUTC]])),"",Table1[[#This Row],[Duration]]*24*60)</f>
        <v/>
      </c>
    </row>
    <row r="118" spans="1:20" ht="86.4" x14ac:dyDescent="0.25">
      <c r="A118" s="8" t="str">
        <f>IF(ISBLANK(Table1[[#This Row],[AdvisoryNumber]]),"NTML","ADVZY")</f>
        <v>ADVZY</v>
      </c>
      <c r="B118" s="8" t="str">
        <f>_xlfn.TEXTJOIN("-",TRUE,Table1[[#This Row],[Source]],TEXT(Table1[[#This Row],[AdvisoryNumber]],"000"),TEXT(ROW()-1,"000000"),TEXT(Table1[[#This Row],[RecordTimeUTC]],"YYYY-MM-DD"))</f>
        <v>ADVZY-001-000117-2020-05-02</v>
      </c>
      <c r="C118" s="1" t="s">
        <v>16</v>
      </c>
      <c r="D118" s="2" t="s">
        <v>6130</v>
      </c>
      <c r="E118" s="1">
        <v>1</v>
      </c>
      <c r="F118" s="2" t="s">
        <v>6131</v>
      </c>
      <c r="G118" s="1" t="s">
        <v>4263</v>
      </c>
      <c r="H118" s="1" t="s">
        <v>6019</v>
      </c>
      <c r="I118" s="8" t="str">
        <f>IF(Table1[[#This Row],[TMI_Type]]="Reroute",INDEX(_xlfn.REGEXEXTRACT(Table1[[#This Row],[RawText]],".*(ROUTE|FEA|FCA|ICR|CTOP|TBO).+([A-Z]{3})",2,0),1,2),"")</f>
        <v/>
      </c>
      <c r="J118" s="5"/>
      <c r="K118" s="5"/>
      <c r="L118" s="1"/>
      <c r="M118" s="7">
        <v>43953.938888888886</v>
      </c>
      <c r="N118" s="7">
        <v>43954.208333333336</v>
      </c>
      <c r="O118" s="7">
        <v>43953.94027777778</v>
      </c>
      <c r="P118" s="4" t="s">
        <v>196</v>
      </c>
      <c r="Q118" s="10" t="s">
        <v>6132</v>
      </c>
      <c r="R118" s="2" t="s">
        <v>6133</v>
      </c>
      <c r="S118" s="6">
        <f>IF(OR(ISBLANK(Table1[[#This Row],[ValidEndUTC]]),ISBLANK(Table1[[#This Row],[ValidStartUTC]])),"",Table1[[#This Row],[ValidEndUTC]]-Table1[[#This Row],[ValidStartUTC]])</f>
        <v>0.26944444444961846</v>
      </c>
      <c r="T118" s="5">
        <f>IF(OR(ISBLANK(Table1[[#This Row],[ValidEndUTC]]),ISBLANK(Table1[[#This Row],[ValidStartUTC]])),"",Table1[[#This Row],[Duration]]*24*60)</f>
        <v>388.00000000745058</v>
      </c>
    </row>
    <row r="119" spans="1:20" ht="21.6" x14ac:dyDescent="0.25">
      <c r="A119" s="8" t="str">
        <f>IF(ISBLANK(Table1[[#This Row],[AdvisoryNumber]]),"NTML","ADVZY")</f>
        <v>NTML</v>
      </c>
      <c r="B119" s="8" t="str">
        <f>_xlfn.TEXTJOIN("-",TRUE,Table1[[#This Row],[Source]],TEXT(Table1[[#This Row],[AdvisoryNumber]],"000"),TEXT(ROW()-1,"000000"),TEXT(Table1[[#This Row],[RecordTimeUTC]],"YYYY-MM-DD"))</f>
        <v>NTML-000-000118-2020-05-02</v>
      </c>
      <c r="C119" s="1" t="s">
        <v>197</v>
      </c>
      <c r="D119" s="2"/>
      <c r="E119" s="1"/>
      <c r="F119" s="2"/>
      <c r="G119" s="1" t="s">
        <v>98</v>
      </c>
      <c r="H119" s="1" t="s">
        <v>101</v>
      </c>
      <c r="I119" s="8" t="str">
        <f>IF(Table1[[#This Row],[TMI_Type]]="Reroute",INDEX(_xlfn.REGEXEXTRACT(Table1[[#This Row],[RawText]],".*(ROUTE|FEA|FCA|ICR|CTOP|TBO).+([A-Z]{3})",2,0),1,2),"")</f>
        <v/>
      </c>
      <c r="J119" s="5">
        <v>15</v>
      </c>
      <c r="K119" s="5"/>
      <c r="L119" s="1" t="s">
        <v>198</v>
      </c>
      <c r="M119" s="7">
        <v>43953.979166666664</v>
      </c>
      <c r="N119" s="7">
        <v>43954.166666666664</v>
      </c>
      <c r="O119" s="7">
        <v>43953.986805555556</v>
      </c>
      <c r="P119" s="4" t="s">
        <v>8415</v>
      </c>
      <c r="Q119" s="10" t="s">
        <v>8415</v>
      </c>
      <c r="R119" s="2" t="s">
        <v>8416</v>
      </c>
      <c r="S119" s="6">
        <f>IF(OR(ISBLANK(Table1[[#This Row],[ValidEndUTC]]),ISBLANK(Table1[[#This Row],[ValidStartUTC]])),"",Table1[[#This Row],[ValidEndUTC]]-Table1[[#This Row],[ValidStartUTC]])</f>
        <v>0.1875</v>
      </c>
      <c r="T119" s="5">
        <f>IF(OR(ISBLANK(Table1[[#This Row],[ValidEndUTC]]),ISBLANK(Table1[[#This Row],[ValidStartUTC]])),"",Table1[[#This Row],[Duration]]*24*60)</f>
        <v>270</v>
      </c>
    </row>
    <row r="120" spans="1:20" ht="205.2" x14ac:dyDescent="0.25">
      <c r="A120" s="8" t="str">
        <f>IF(ISBLANK(Table1[[#This Row],[AdvisoryNumber]]),"NTML","ADVZY")</f>
        <v>ADVZY</v>
      </c>
      <c r="B120" s="8" t="str">
        <f>_xlfn.TEXTJOIN("-",TRUE,Table1[[#This Row],[Source]],TEXT(Table1[[#This Row],[AdvisoryNumber]],"000"),TEXT(ROW()-1,"000000"),TEXT(Table1[[#This Row],[RecordTimeUTC]],"YYYY-MM-DD"))</f>
        <v>ADVZY-001-000119-2020-05-15</v>
      </c>
      <c r="C120" s="1" t="s">
        <v>16</v>
      </c>
      <c r="D120" s="2"/>
      <c r="E120" s="1">
        <v>1</v>
      </c>
      <c r="F120" s="2" t="s">
        <v>6134</v>
      </c>
      <c r="G120" s="1"/>
      <c r="H120" s="1" t="s">
        <v>5990</v>
      </c>
      <c r="I120" s="8" t="str">
        <f>IF(Table1[[#This Row],[TMI_Type]]="Reroute",INDEX(_xlfn.REGEXEXTRACT(Table1[[#This Row],[RawText]],".*(ROUTE|FEA|FCA|ICR|CTOP|TBO).+([A-Z]{3})",2,0),1,2),"")</f>
        <v/>
      </c>
      <c r="J120" s="5"/>
      <c r="K120" s="5"/>
      <c r="L120" s="1"/>
      <c r="M120" s="7">
        <v>43966.958333333336</v>
      </c>
      <c r="N120" s="7">
        <v>43967.166666666664</v>
      </c>
      <c r="O120" s="7">
        <v>43966.751388888886</v>
      </c>
      <c r="P120" s="4" t="s">
        <v>199</v>
      </c>
      <c r="Q120" s="10" t="s">
        <v>6135</v>
      </c>
      <c r="R120" s="2" t="s">
        <v>6136</v>
      </c>
      <c r="S120" s="6">
        <f>IF(OR(ISBLANK(Table1[[#This Row],[ValidEndUTC]]),ISBLANK(Table1[[#This Row],[ValidStartUTC]])),"",Table1[[#This Row],[ValidEndUTC]]-Table1[[#This Row],[ValidStartUTC]])</f>
        <v>0.20833333332848269</v>
      </c>
      <c r="T120" s="5">
        <f>IF(OR(ISBLANK(Table1[[#This Row],[ValidEndUTC]]),ISBLANK(Table1[[#This Row],[ValidStartUTC]])),"",Table1[[#This Row],[Duration]]*24*60)</f>
        <v>299.99999999301508</v>
      </c>
    </row>
    <row r="121" spans="1:20" ht="409.6" x14ac:dyDescent="0.25">
      <c r="A121" s="8" t="str">
        <f>IF(ISBLANK(Table1[[#This Row],[AdvisoryNumber]]),"NTML","ADVZY")</f>
        <v>ADVZY</v>
      </c>
      <c r="B121" s="8" t="str">
        <f>_xlfn.TEXTJOIN("-",TRUE,Table1[[#This Row],[Source]],TEXT(Table1[[#This Row],[AdvisoryNumber]],"000"),TEXT(ROW()-1,"000000"),TEXT(Table1[[#This Row],[RecordTimeUTC]],"YYYY-MM-DD"))</f>
        <v>ADVZY-001-000120-2020-05-16</v>
      </c>
      <c r="C121" s="1" t="s">
        <v>16</v>
      </c>
      <c r="D121" s="2" t="s">
        <v>6137</v>
      </c>
      <c r="E121" s="1">
        <v>1</v>
      </c>
      <c r="F121" s="2" t="s">
        <v>200</v>
      </c>
      <c r="G121" s="1" t="s">
        <v>24</v>
      </c>
      <c r="H121" s="1" t="s">
        <v>19</v>
      </c>
      <c r="I121" s="8" t="str">
        <f>IF(Table1[[#This Row],[TMI_Type]]="Reroute",INDEX(_xlfn.REGEXEXTRACT(Table1[[#This Row],[RawText]],".*(ROUTE|FEA|FCA|ICR|CTOP|TBO).+([A-Z]{3})",2,0),1,2),"")</f>
        <v>RQD</v>
      </c>
      <c r="J121" s="5"/>
      <c r="K121" s="5"/>
      <c r="L121" s="1"/>
      <c r="M121" s="7">
        <v>43967.708333333336</v>
      </c>
      <c r="N121" s="7">
        <v>43968.083333333336</v>
      </c>
      <c r="O121" s="7">
        <v>43967.250694444447</v>
      </c>
      <c r="P121" s="4" t="s">
        <v>201</v>
      </c>
      <c r="Q121" s="10" t="s">
        <v>6138</v>
      </c>
      <c r="R121" s="2" t="s">
        <v>6139</v>
      </c>
      <c r="S121" s="6">
        <f>IF(OR(ISBLANK(Table1[[#This Row],[ValidEndUTC]]),ISBLANK(Table1[[#This Row],[ValidStartUTC]])),"",Table1[[#This Row],[ValidEndUTC]]-Table1[[#This Row],[ValidStartUTC]])</f>
        <v>0.375</v>
      </c>
      <c r="T121" s="5">
        <f>IF(OR(ISBLANK(Table1[[#This Row],[ValidEndUTC]]),ISBLANK(Table1[[#This Row],[ValidStartUTC]])),"",Table1[[#This Row],[Duration]]*24*60)</f>
        <v>540</v>
      </c>
    </row>
    <row r="122" spans="1:20" ht="21.6" x14ac:dyDescent="0.25">
      <c r="A122" s="8" t="str">
        <f>IF(ISBLANK(Table1[[#This Row],[AdvisoryNumber]]),"NTML","ADVZY")</f>
        <v>NTML</v>
      </c>
      <c r="B122" s="8" t="str">
        <f>_xlfn.TEXTJOIN("-",TRUE,Table1[[#This Row],[Source]],TEXT(Table1[[#This Row],[AdvisoryNumber]],"000"),TEXT(ROW()-1,"000000"),TEXT(Table1[[#This Row],[RecordTimeUTC]],"YYYY-MM-DD"))</f>
        <v>NTML-000-000121-2020-05-16</v>
      </c>
      <c r="C122" s="1" t="s">
        <v>202</v>
      </c>
      <c r="D122" s="2"/>
      <c r="E122" s="1"/>
      <c r="F122" s="2"/>
      <c r="G122" s="1" t="s">
        <v>98</v>
      </c>
      <c r="H122" s="1" t="s">
        <v>101</v>
      </c>
      <c r="I122" s="8" t="str">
        <f>IF(Table1[[#This Row],[TMI_Type]]="Reroute",INDEX(_xlfn.REGEXEXTRACT(Table1[[#This Row],[RawText]],".*(ROUTE|FEA|FCA|ICR|CTOP|TBO).+([A-Z]{3})",2,0),1,2),"")</f>
        <v/>
      </c>
      <c r="J122" s="5">
        <v>30</v>
      </c>
      <c r="K122" s="5"/>
      <c r="L122" s="1" t="s">
        <v>34</v>
      </c>
      <c r="M122" s="7">
        <v>43967.895833333336</v>
      </c>
      <c r="N122" s="7">
        <v>43968.125</v>
      </c>
      <c r="O122" s="7">
        <v>43967.697222222225</v>
      </c>
      <c r="P122" s="4" t="s">
        <v>8433</v>
      </c>
      <c r="Q122" s="10" t="s">
        <v>8433</v>
      </c>
      <c r="R122" s="2" t="s">
        <v>8429</v>
      </c>
      <c r="S122" s="6">
        <f>IF(OR(ISBLANK(Table1[[#This Row],[ValidEndUTC]]),ISBLANK(Table1[[#This Row],[ValidStartUTC]])),"",Table1[[#This Row],[ValidEndUTC]]-Table1[[#This Row],[ValidStartUTC]])</f>
        <v>0.22916666666424135</v>
      </c>
      <c r="T122" s="5">
        <f>IF(OR(ISBLANK(Table1[[#This Row],[ValidEndUTC]]),ISBLANK(Table1[[#This Row],[ValidStartUTC]])),"",Table1[[#This Row],[Duration]]*24*60)</f>
        <v>329.99999999650754</v>
      </c>
    </row>
    <row r="123" spans="1:20" ht="21.6" x14ac:dyDescent="0.25">
      <c r="A123" s="8" t="str">
        <f>IF(ISBLANK(Table1[[#This Row],[AdvisoryNumber]]),"NTML","ADVZY")</f>
        <v>NTML</v>
      </c>
      <c r="B123" s="8" t="str">
        <f>_xlfn.TEXTJOIN("-",TRUE,Table1[[#This Row],[Source]],TEXT(Table1[[#This Row],[AdvisoryNumber]],"000"),TEXT(ROW()-1,"000000"),TEXT(Table1[[#This Row],[RecordTimeUTC]],"YYYY-MM-DD"))</f>
        <v>NTML-000-000122-2020-05-16</v>
      </c>
      <c r="C123" s="1" t="s">
        <v>202</v>
      </c>
      <c r="D123" s="2"/>
      <c r="E123" s="1"/>
      <c r="F123" s="2"/>
      <c r="G123" s="1" t="s">
        <v>98</v>
      </c>
      <c r="H123" s="1" t="s">
        <v>101</v>
      </c>
      <c r="I123" s="8" t="str">
        <f>IF(Table1[[#This Row],[TMI_Type]]="Reroute",INDEX(_xlfn.REGEXEXTRACT(Table1[[#This Row],[RawText]],".*(ROUTE|FEA|FCA|ICR|CTOP|TBO).+([A-Z]{3})",2,0),1,2),"")</f>
        <v/>
      </c>
      <c r="J123" s="5">
        <v>25</v>
      </c>
      <c r="K123" s="5"/>
      <c r="L123" s="1" t="s">
        <v>203</v>
      </c>
      <c r="M123" s="7">
        <v>43967.916666666664</v>
      </c>
      <c r="N123" s="7">
        <v>43968.125</v>
      </c>
      <c r="O123" s="7">
        <v>43967.697222222225</v>
      </c>
      <c r="P123" s="4" t="s">
        <v>204</v>
      </c>
      <c r="Q123" s="10" t="s">
        <v>204</v>
      </c>
      <c r="R123" s="2" t="s">
        <v>8429</v>
      </c>
      <c r="S123" s="6">
        <f>IF(OR(ISBLANK(Table1[[#This Row],[ValidEndUTC]]),ISBLANK(Table1[[#This Row],[ValidStartUTC]])),"",Table1[[#This Row],[ValidEndUTC]]-Table1[[#This Row],[ValidStartUTC]])</f>
        <v>0.20833333333575865</v>
      </c>
      <c r="T123" s="5">
        <f>IF(OR(ISBLANK(Table1[[#This Row],[ValidEndUTC]]),ISBLANK(Table1[[#This Row],[ValidStartUTC]])),"",Table1[[#This Row],[Duration]]*24*60)</f>
        <v>300.00000000349246</v>
      </c>
    </row>
    <row r="124" spans="1:20" ht="21.6" x14ac:dyDescent="0.25">
      <c r="A124" s="8" t="str">
        <f>IF(ISBLANK(Table1[[#This Row],[AdvisoryNumber]]),"NTML","ADVZY")</f>
        <v>NTML</v>
      </c>
      <c r="B124" s="8" t="str">
        <f>_xlfn.TEXTJOIN("-",TRUE,Table1[[#This Row],[Source]],TEXT(Table1[[#This Row],[AdvisoryNumber]],"000"),TEXT(ROW()-1,"000000"),TEXT(Table1[[#This Row],[RecordTimeUTC]],"YYYY-MM-DD"))</f>
        <v>NTML-000-000123-2020-05-16</v>
      </c>
      <c r="C124" s="1" t="s">
        <v>8430</v>
      </c>
      <c r="D124" s="2"/>
      <c r="E124" s="1"/>
      <c r="F124" s="2"/>
      <c r="G124" s="1" t="s">
        <v>98</v>
      </c>
      <c r="H124" s="1" t="s">
        <v>101</v>
      </c>
      <c r="I124" s="8" t="str">
        <f>IF(Table1[[#This Row],[TMI_Type]]="Reroute",INDEX(_xlfn.REGEXEXTRACT(Table1[[#This Row],[RawText]],".*(ROUTE|FEA|FCA|ICR|CTOP|TBO).+([A-Z]{3})",2,0),1,2),"")</f>
        <v/>
      </c>
      <c r="J124" s="5">
        <v>20</v>
      </c>
      <c r="K124" s="5"/>
      <c r="L124" s="1" t="s">
        <v>8431</v>
      </c>
      <c r="M124" s="7">
        <v>43967.916666666664</v>
      </c>
      <c r="N124" s="7">
        <v>43968.125</v>
      </c>
      <c r="O124" s="7">
        <v>43967.697222222225</v>
      </c>
      <c r="P124" s="4" t="s">
        <v>8432</v>
      </c>
      <c r="Q124" s="10" t="s">
        <v>8432</v>
      </c>
      <c r="R124" s="2" t="s">
        <v>8429</v>
      </c>
      <c r="S124" s="6">
        <f>IF(OR(ISBLANK(Table1[[#This Row],[ValidEndUTC]]),ISBLANK(Table1[[#This Row],[ValidStartUTC]])),"",Table1[[#This Row],[ValidEndUTC]]-Table1[[#This Row],[ValidStartUTC]])</f>
        <v>0.20833333333575865</v>
      </c>
      <c r="T124" s="5">
        <f>IF(OR(ISBLANK(Table1[[#This Row],[ValidEndUTC]]),ISBLANK(Table1[[#This Row],[ValidStartUTC]])),"",Table1[[#This Row],[Duration]]*24*60)</f>
        <v>300.00000000349246</v>
      </c>
    </row>
    <row r="125" spans="1:20" ht="21.6" x14ac:dyDescent="0.25">
      <c r="A125" s="8" t="str">
        <f>IF(ISBLANK(Table1[[#This Row],[AdvisoryNumber]]),"NTML","ADVZY")</f>
        <v>NTML</v>
      </c>
      <c r="B125" s="8" t="str">
        <f>_xlfn.TEXTJOIN("-",TRUE,Table1[[#This Row],[Source]],TEXT(Table1[[#This Row],[AdvisoryNumber]],"000"),TEXT(ROW()-1,"000000"),TEXT(Table1[[#This Row],[RecordTimeUTC]],"YYYY-MM-DD"))</f>
        <v>NTML-000-000124-2020-05-16</v>
      </c>
      <c r="C125" s="1" t="s">
        <v>8417</v>
      </c>
      <c r="D125" s="2"/>
      <c r="E125" s="1"/>
      <c r="F125" s="2"/>
      <c r="G125" s="1" t="s">
        <v>98</v>
      </c>
      <c r="H125" s="1" t="s">
        <v>101</v>
      </c>
      <c r="I125" s="8" t="str">
        <f>IF(Table1[[#This Row],[TMI_Type]]="Reroute",INDEX(_xlfn.REGEXEXTRACT(Table1[[#This Row],[RawText]],".*(ROUTE|FEA|FCA|ICR|CTOP|TBO).+([A-Z]{3})",2,0),1,2),"")</f>
        <v/>
      </c>
      <c r="J125" s="5">
        <v>20</v>
      </c>
      <c r="K125" s="5"/>
      <c r="L125" s="1" t="s">
        <v>8418</v>
      </c>
      <c r="M125" s="7">
        <v>43967.958333333336</v>
      </c>
      <c r="N125" s="7">
        <v>43968.125</v>
      </c>
      <c r="O125" s="7">
        <v>43967.690972222219</v>
      </c>
      <c r="P125" s="4" t="s">
        <v>8419</v>
      </c>
      <c r="Q125" s="10" t="s">
        <v>8419</v>
      </c>
      <c r="R125" s="2" t="s">
        <v>8420</v>
      </c>
      <c r="S125" s="6">
        <f>IF(OR(ISBLANK(Table1[[#This Row],[ValidEndUTC]]),ISBLANK(Table1[[#This Row],[ValidStartUTC]])),"",Table1[[#This Row],[ValidEndUTC]]-Table1[[#This Row],[ValidStartUTC]])</f>
        <v>0.16666666666424135</v>
      </c>
      <c r="T125" s="5">
        <f>IF(OR(ISBLANK(Table1[[#This Row],[ValidEndUTC]]),ISBLANK(Table1[[#This Row],[ValidStartUTC]])),"",Table1[[#This Row],[Duration]]*24*60)</f>
        <v>239.99999999650754</v>
      </c>
    </row>
    <row r="126" spans="1:20" ht="21.6" x14ac:dyDescent="0.25">
      <c r="A126" s="8" t="str">
        <f>IF(ISBLANK(Table1[[#This Row],[AdvisoryNumber]]),"NTML","ADVZY")</f>
        <v>NTML</v>
      </c>
      <c r="B126" s="8" t="str">
        <f>_xlfn.TEXTJOIN("-",TRUE,Table1[[#This Row],[Source]],TEXT(Table1[[#This Row],[AdvisoryNumber]],"000"),TEXT(ROW()-1,"000000"),TEXT(Table1[[#This Row],[RecordTimeUTC]],"YYYY-MM-DD"))</f>
        <v>NTML-000-000125-2020-05-16</v>
      </c>
      <c r="C126" s="1" t="s">
        <v>8421</v>
      </c>
      <c r="D126" s="2"/>
      <c r="E126" s="1"/>
      <c r="F126" s="2"/>
      <c r="G126" s="1" t="s">
        <v>98</v>
      </c>
      <c r="H126" s="1" t="s">
        <v>101</v>
      </c>
      <c r="I126" s="8" t="str">
        <f>IF(Table1[[#This Row],[TMI_Type]]="Reroute",INDEX(_xlfn.REGEXEXTRACT(Table1[[#This Row],[RawText]],".*(ROUTE|FEA|FCA|ICR|CTOP|TBO).+([A-Z]{3})",2,0),1,2),"")</f>
        <v/>
      </c>
      <c r="J126" s="5">
        <v>20</v>
      </c>
      <c r="K126" s="5"/>
      <c r="L126" s="1" t="s">
        <v>8422</v>
      </c>
      <c r="M126" s="7">
        <v>43967.958333333336</v>
      </c>
      <c r="N126" s="7">
        <v>43968.125</v>
      </c>
      <c r="O126" s="7">
        <v>43967.690972222219</v>
      </c>
      <c r="P126" s="4" t="s">
        <v>8423</v>
      </c>
      <c r="Q126" s="10" t="s">
        <v>8423</v>
      </c>
      <c r="R126" s="2" t="s">
        <v>8420</v>
      </c>
      <c r="S126" s="6">
        <f>IF(OR(ISBLANK(Table1[[#This Row],[ValidEndUTC]]),ISBLANK(Table1[[#This Row],[ValidStartUTC]])),"",Table1[[#This Row],[ValidEndUTC]]-Table1[[#This Row],[ValidStartUTC]])</f>
        <v>0.16666666666424135</v>
      </c>
      <c r="T126" s="5">
        <f>IF(OR(ISBLANK(Table1[[#This Row],[ValidEndUTC]]),ISBLANK(Table1[[#This Row],[ValidStartUTC]])),"",Table1[[#This Row],[Duration]]*24*60)</f>
        <v>239.99999999650754</v>
      </c>
    </row>
    <row r="127" spans="1:20" ht="21.6" x14ac:dyDescent="0.25">
      <c r="A127" s="8" t="str">
        <f>IF(ISBLANK(Table1[[#This Row],[AdvisoryNumber]]),"NTML","ADVZY")</f>
        <v>NTML</v>
      </c>
      <c r="B127" s="8" t="str">
        <f>_xlfn.TEXTJOIN("-",TRUE,Table1[[#This Row],[Source]],TEXT(Table1[[#This Row],[AdvisoryNumber]],"000"),TEXT(ROW()-1,"000000"),TEXT(Table1[[#This Row],[RecordTimeUTC]],"YYYY-MM-DD"))</f>
        <v>NTML-000-000126-2020-05-16</v>
      </c>
      <c r="C127" s="1" t="s">
        <v>8424</v>
      </c>
      <c r="D127" s="2"/>
      <c r="E127" s="1"/>
      <c r="F127" s="2"/>
      <c r="G127" s="1" t="s">
        <v>98</v>
      </c>
      <c r="H127" s="1" t="s">
        <v>101</v>
      </c>
      <c r="I127" s="8" t="str">
        <f>IF(Table1[[#This Row],[TMI_Type]]="Reroute",INDEX(_xlfn.REGEXEXTRACT(Table1[[#This Row],[RawText]],".*(ROUTE|FEA|FCA|ICR|CTOP|TBO).+([A-Z]{3})",2,0),1,2),"")</f>
        <v/>
      </c>
      <c r="J127" s="5">
        <v>20</v>
      </c>
      <c r="K127" s="5"/>
      <c r="L127" s="1" t="s">
        <v>8425</v>
      </c>
      <c r="M127" s="7">
        <v>43967.958333333336</v>
      </c>
      <c r="N127" s="7">
        <v>43968.125</v>
      </c>
      <c r="O127" s="7">
        <v>43967.690972222219</v>
      </c>
      <c r="P127" s="4" t="s">
        <v>8426</v>
      </c>
      <c r="Q127" s="10" t="s">
        <v>8426</v>
      </c>
      <c r="R127" s="2" t="s">
        <v>8420</v>
      </c>
      <c r="S127" s="6">
        <f>IF(OR(ISBLANK(Table1[[#This Row],[ValidEndUTC]]),ISBLANK(Table1[[#This Row],[ValidStartUTC]])),"",Table1[[#This Row],[ValidEndUTC]]-Table1[[#This Row],[ValidStartUTC]])</f>
        <v>0.16666666666424135</v>
      </c>
      <c r="T127" s="5">
        <f>IF(OR(ISBLANK(Table1[[#This Row],[ValidEndUTC]]),ISBLANK(Table1[[#This Row],[ValidStartUTC]])),"",Table1[[#This Row],[Duration]]*24*60)</f>
        <v>239.99999999650754</v>
      </c>
    </row>
    <row r="128" spans="1:20" ht="21.6" x14ac:dyDescent="0.25">
      <c r="A128" s="8" t="str">
        <f>IF(ISBLANK(Table1[[#This Row],[AdvisoryNumber]]),"NTML","ADVZY")</f>
        <v>NTML</v>
      </c>
      <c r="B128" s="8" t="str">
        <f>_xlfn.TEXTJOIN("-",TRUE,Table1[[#This Row],[Source]],TEXT(Table1[[#This Row],[AdvisoryNumber]],"000"),TEXT(ROW()-1,"000000"),TEXT(Table1[[#This Row],[RecordTimeUTC]],"YYYY-MM-DD"))</f>
        <v>NTML-000-000127-2020-05-16</v>
      </c>
      <c r="C128" s="1" t="s">
        <v>207</v>
      </c>
      <c r="D128" s="2"/>
      <c r="E128" s="1"/>
      <c r="F128" s="2"/>
      <c r="G128" s="1" t="s">
        <v>98</v>
      </c>
      <c r="H128" s="1" t="s">
        <v>101</v>
      </c>
      <c r="I128" s="8" t="str">
        <f>IF(Table1[[#This Row],[TMI_Type]]="Reroute",INDEX(_xlfn.REGEXEXTRACT(Table1[[#This Row],[RawText]],".*(ROUTE|FEA|FCA|ICR|CTOP|TBO).+([A-Z]{3})",2,0),1,2),"")</f>
        <v/>
      </c>
      <c r="J128" s="5">
        <v>20</v>
      </c>
      <c r="K128" s="5"/>
      <c r="L128" s="1" t="s">
        <v>8427</v>
      </c>
      <c r="M128" s="7">
        <v>43967.958333333336</v>
      </c>
      <c r="N128" s="7">
        <v>43968.125</v>
      </c>
      <c r="O128" s="7">
        <v>43967.690972222219</v>
      </c>
      <c r="P128" s="4" t="s">
        <v>8428</v>
      </c>
      <c r="Q128" s="10" t="s">
        <v>8428</v>
      </c>
      <c r="R128" s="2" t="s">
        <v>8420</v>
      </c>
      <c r="S128" s="6">
        <f>IF(OR(ISBLANK(Table1[[#This Row],[ValidEndUTC]]),ISBLANK(Table1[[#This Row],[ValidStartUTC]])),"",Table1[[#This Row],[ValidEndUTC]]-Table1[[#This Row],[ValidStartUTC]])</f>
        <v>0.16666666666424135</v>
      </c>
      <c r="T128" s="5">
        <f>IF(OR(ISBLANK(Table1[[#This Row],[ValidEndUTC]]),ISBLANK(Table1[[#This Row],[ValidStartUTC]])),"",Table1[[#This Row],[Duration]]*24*60)</f>
        <v>239.99999999650754</v>
      </c>
    </row>
    <row r="129" spans="1:20" ht="21.6" x14ac:dyDescent="0.25">
      <c r="A129" s="8" t="str">
        <f>IF(ISBLANK(Table1[[#This Row],[AdvisoryNumber]]),"NTML","ADVZY")</f>
        <v>NTML</v>
      </c>
      <c r="B129" s="8" t="str">
        <f>_xlfn.TEXTJOIN("-",TRUE,Table1[[#This Row],[Source]],TEXT(Table1[[#This Row],[AdvisoryNumber]],"000"),TEXT(ROW()-1,"000000"),TEXT(Table1[[#This Row],[RecordTimeUTC]],"YYYY-MM-DD"))</f>
        <v>NTML-000-000128-2020-05-22</v>
      </c>
      <c r="C129" s="1" t="s">
        <v>208</v>
      </c>
      <c r="D129" s="2"/>
      <c r="E129" s="1"/>
      <c r="F129" s="2"/>
      <c r="G129" s="1" t="s">
        <v>98</v>
      </c>
      <c r="H129" s="1" t="s">
        <v>101</v>
      </c>
      <c r="I129" s="8" t="str">
        <f>IF(Table1[[#This Row],[TMI_Type]]="Reroute",INDEX(_xlfn.REGEXEXTRACT(Table1[[#This Row],[RawText]],".*(ROUTE|FEA|FCA|ICR|CTOP|TBO).+([A-Z]{3})",2,0),1,2),"")</f>
        <v/>
      </c>
      <c r="J129" s="5">
        <v>20</v>
      </c>
      <c r="K129" s="5"/>
      <c r="L129" s="1" t="s">
        <v>209</v>
      </c>
      <c r="M129" s="7">
        <v>43973.958333333336</v>
      </c>
      <c r="N129" s="7">
        <v>43974.125</v>
      </c>
      <c r="O129" s="7">
        <v>43973.986111111109</v>
      </c>
      <c r="P129" s="4" t="s">
        <v>210</v>
      </c>
      <c r="Q129" s="10" t="s">
        <v>210</v>
      </c>
      <c r="R129" s="2" t="s">
        <v>8436</v>
      </c>
      <c r="S129" s="6">
        <f>IF(OR(ISBLANK(Table1[[#This Row],[ValidEndUTC]]),ISBLANK(Table1[[#This Row],[ValidStartUTC]])),"",Table1[[#This Row],[ValidEndUTC]]-Table1[[#This Row],[ValidStartUTC]])</f>
        <v>0.16666666666424135</v>
      </c>
      <c r="T129" s="5">
        <f>IF(OR(ISBLANK(Table1[[#This Row],[ValidEndUTC]]),ISBLANK(Table1[[#This Row],[ValidStartUTC]])),"",Table1[[#This Row],[Duration]]*24*60)</f>
        <v>239.99999999650754</v>
      </c>
    </row>
    <row r="130" spans="1:20" ht="21.6" x14ac:dyDescent="0.25">
      <c r="A130" s="8" t="str">
        <f>IF(ISBLANK(Table1[[#This Row],[AdvisoryNumber]]),"NTML","ADVZY")</f>
        <v>NTML</v>
      </c>
      <c r="B130" s="8" t="str">
        <f>_xlfn.TEXTJOIN("-",TRUE,Table1[[#This Row],[Source]],TEXT(Table1[[#This Row],[AdvisoryNumber]],"000"),TEXT(ROW()-1,"000000"),TEXT(Table1[[#This Row],[RecordTimeUTC]],"YYYY-MM-DD"))</f>
        <v>NTML-000-000129-2020-05-22</v>
      </c>
      <c r="C130" s="1" t="s">
        <v>208</v>
      </c>
      <c r="D130" s="2"/>
      <c r="E130" s="1"/>
      <c r="F130" s="2"/>
      <c r="G130" s="1" t="s">
        <v>98</v>
      </c>
      <c r="H130" s="1" t="s">
        <v>101</v>
      </c>
      <c r="I130" s="8" t="str">
        <f>IF(Table1[[#This Row],[TMI_Type]]="Reroute",INDEX(_xlfn.REGEXEXTRACT(Table1[[#This Row],[RawText]],".*(ROUTE|FEA|FCA|ICR|CTOP|TBO).+([A-Z]{3})",2,0),1,2),"")</f>
        <v/>
      </c>
      <c r="J130" s="5">
        <v>30</v>
      </c>
      <c r="K130" s="5"/>
      <c r="L130" s="1" t="s">
        <v>211</v>
      </c>
      <c r="M130" s="7">
        <v>43973.958333333336</v>
      </c>
      <c r="N130" s="7">
        <v>43974.125</v>
      </c>
      <c r="O130" s="7">
        <v>43973.986111111109</v>
      </c>
      <c r="P130" s="4" t="s">
        <v>212</v>
      </c>
      <c r="Q130" s="10" t="s">
        <v>212</v>
      </c>
      <c r="R130" s="2" t="s">
        <v>8436</v>
      </c>
      <c r="S130" s="6">
        <f>IF(OR(ISBLANK(Table1[[#This Row],[ValidEndUTC]]),ISBLANK(Table1[[#This Row],[ValidStartUTC]])),"",Table1[[#This Row],[ValidEndUTC]]-Table1[[#This Row],[ValidStartUTC]])</f>
        <v>0.16666666666424135</v>
      </c>
      <c r="T130" s="5">
        <f>IF(OR(ISBLANK(Table1[[#This Row],[ValidEndUTC]]),ISBLANK(Table1[[#This Row],[ValidStartUTC]])),"",Table1[[#This Row],[Duration]]*24*60)</f>
        <v>239.99999999650754</v>
      </c>
    </row>
    <row r="131" spans="1:20" ht="21.6" x14ac:dyDescent="0.25">
      <c r="A131" s="8" t="str">
        <f>IF(ISBLANK(Table1[[#This Row],[AdvisoryNumber]]),"NTML","ADVZY")</f>
        <v>NTML</v>
      </c>
      <c r="B131" s="8" t="str">
        <f>_xlfn.TEXTJOIN("-",TRUE,Table1[[#This Row],[Source]],TEXT(Table1[[#This Row],[AdvisoryNumber]],"000"),TEXT(ROW()-1,"000000"),TEXT(Table1[[#This Row],[RecordTimeUTC]],"YYYY-MM-DD"))</f>
        <v>NTML-000-000130-2020-05-22</v>
      </c>
      <c r="C131" s="1" t="s">
        <v>208</v>
      </c>
      <c r="D131" s="2"/>
      <c r="E131" s="1"/>
      <c r="F131" s="2"/>
      <c r="G131" s="1" t="s">
        <v>98</v>
      </c>
      <c r="H131" s="1" t="s">
        <v>101</v>
      </c>
      <c r="I131" s="8" t="str">
        <f>IF(Table1[[#This Row],[TMI_Type]]="Reroute",INDEX(_xlfn.REGEXEXTRACT(Table1[[#This Row],[RawText]],".*(ROUTE|FEA|FCA|ICR|CTOP|TBO).+([A-Z]{3})",2,0),1,2),"")</f>
        <v/>
      </c>
      <c r="J131" s="5">
        <v>20</v>
      </c>
      <c r="K131" s="5"/>
      <c r="L131" s="1" t="s">
        <v>213</v>
      </c>
      <c r="M131" s="7">
        <v>43973.958333333336</v>
      </c>
      <c r="N131" s="7">
        <v>43974.125</v>
      </c>
      <c r="O131" s="7">
        <v>43973.986111111109</v>
      </c>
      <c r="P131" s="4" t="s">
        <v>214</v>
      </c>
      <c r="Q131" s="10" t="s">
        <v>214</v>
      </c>
      <c r="R131" s="2" t="s">
        <v>8436</v>
      </c>
      <c r="S131" s="6">
        <f>IF(OR(ISBLANK(Table1[[#This Row],[ValidEndUTC]]),ISBLANK(Table1[[#This Row],[ValidStartUTC]])),"",Table1[[#This Row],[ValidEndUTC]]-Table1[[#This Row],[ValidStartUTC]])</f>
        <v>0.16666666666424135</v>
      </c>
      <c r="T131" s="5">
        <f>IF(OR(ISBLANK(Table1[[#This Row],[ValidEndUTC]]),ISBLANK(Table1[[#This Row],[ValidStartUTC]])),"",Table1[[#This Row],[Duration]]*24*60)</f>
        <v>239.99999999650754</v>
      </c>
    </row>
    <row r="132" spans="1:20" ht="21.6" x14ac:dyDescent="0.25">
      <c r="A132" s="8" t="str">
        <f>IF(ISBLANK(Table1[[#This Row],[AdvisoryNumber]]),"NTML","ADVZY")</f>
        <v>NTML</v>
      </c>
      <c r="B132" s="8" t="str">
        <f>_xlfn.TEXTJOIN("-",TRUE,Table1[[#This Row],[Source]],TEXT(Table1[[#This Row],[AdvisoryNumber]],"000"),TEXT(ROW()-1,"000000"),TEXT(Table1[[#This Row],[RecordTimeUTC]],"YYYY-MM-DD"))</f>
        <v>NTML-000-000131-2020-05-22</v>
      </c>
      <c r="C132" s="1" t="s">
        <v>208</v>
      </c>
      <c r="D132" s="2"/>
      <c r="E132" s="1"/>
      <c r="F132" s="2"/>
      <c r="G132" s="1" t="s">
        <v>98</v>
      </c>
      <c r="H132" s="1" t="s">
        <v>101</v>
      </c>
      <c r="I132" s="8" t="str">
        <f>IF(Table1[[#This Row],[TMI_Type]]="Reroute",INDEX(_xlfn.REGEXEXTRACT(Table1[[#This Row],[RawText]],".*(ROUTE|FEA|FCA|ICR|CTOP|TBO).+([A-Z]{3})",2,0),1,2),"")</f>
        <v/>
      </c>
      <c r="J132" s="5">
        <v>15</v>
      </c>
      <c r="K132" s="5"/>
      <c r="L132" s="1" t="s">
        <v>215</v>
      </c>
      <c r="M132" s="7">
        <v>43973.958333333336</v>
      </c>
      <c r="N132" s="7">
        <v>43974.125</v>
      </c>
      <c r="O132" s="7">
        <v>43973.986111111109</v>
      </c>
      <c r="P132" s="4" t="s">
        <v>216</v>
      </c>
      <c r="Q132" s="10" t="s">
        <v>216</v>
      </c>
      <c r="R132" s="2" t="s">
        <v>8436</v>
      </c>
      <c r="S132" s="6">
        <f>IF(OR(ISBLANK(Table1[[#This Row],[ValidEndUTC]]),ISBLANK(Table1[[#This Row],[ValidStartUTC]])),"",Table1[[#This Row],[ValidEndUTC]]-Table1[[#This Row],[ValidStartUTC]])</f>
        <v>0.16666666666424135</v>
      </c>
      <c r="T132" s="5">
        <f>IF(OR(ISBLANK(Table1[[#This Row],[ValidEndUTC]]),ISBLANK(Table1[[#This Row],[ValidStartUTC]])),"",Table1[[#This Row],[Duration]]*24*60)</f>
        <v>239.99999999650754</v>
      </c>
    </row>
    <row r="133" spans="1:20" ht="21.6" x14ac:dyDescent="0.25">
      <c r="A133" s="8" t="str">
        <f>IF(ISBLANK(Table1[[#This Row],[AdvisoryNumber]]),"NTML","ADVZY")</f>
        <v>NTML</v>
      </c>
      <c r="B133" s="8" t="str">
        <f>_xlfn.TEXTJOIN("-",TRUE,Table1[[#This Row],[Source]],TEXT(Table1[[#This Row],[AdvisoryNumber]],"000"),TEXT(ROW()-1,"000000"),TEXT(Table1[[#This Row],[RecordTimeUTC]],"YYYY-MM-DD"))</f>
        <v>NTML-000-000132-2020-05-22</v>
      </c>
      <c r="C133" s="1" t="s">
        <v>8439</v>
      </c>
      <c r="D133" s="2"/>
      <c r="E133" s="1"/>
      <c r="F133" s="2"/>
      <c r="G133" s="1" t="s">
        <v>98</v>
      </c>
      <c r="H133" s="1" t="s">
        <v>8351</v>
      </c>
      <c r="I133" s="8" t="str">
        <f>IF(Table1[[#This Row],[TMI_Type]]="Reroute",INDEX(_xlfn.REGEXEXTRACT(Table1[[#This Row],[RawText]],".*(ROUTE|FEA|FCA|ICR|CTOP|TBO).+([A-Z]{3})",2,0),1,2),"")</f>
        <v/>
      </c>
      <c r="J133" s="5"/>
      <c r="K133" s="5"/>
      <c r="L133" s="1"/>
      <c r="M133" s="7">
        <v>43973.958333333336</v>
      </c>
      <c r="N133" s="7">
        <v>43974.125</v>
      </c>
      <c r="O133" s="7">
        <v>43973.990972222222</v>
      </c>
      <c r="P133" s="4" t="s">
        <v>8440</v>
      </c>
      <c r="Q133" s="10" t="s">
        <v>8440</v>
      </c>
      <c r="R133" s="2" t="s">
        <v>8441</v>
      </c>
      <c r="S133" s="6">
        <f>IF(OR(ISBLANK(Table1[[#This Row],[ValidEndUTC]]),ISBLANK(Table1[[#This Row],[ValidStartUTC]])),"",Table1[[#This Row],[ValidEndUTC]]-Table1[[#This Row],[ValidStartUTC]])</f>
        <v>0.16666666666424135</v>
      </c>
      <c r="T133" s="5">
        <f>IF(OR(ISBLANK(Table1[[#This Row],[ValidEndUTC]]),ISBLANK(Table1[[#This Row],[ValidStartUTC]])),"",Table1[[#This Row],[Duration]]*24*60)</f>
        <v>239.99999999650754</v>
      </c>
    </row>
    <row r="134" spans="1:20" ht="21.6" x14ac:dyDescent="0.25">
      <c r="A134" s="8" t="str">
        <f>IF(ISBLANK(Table1[[#This Row],[AdvisoryNumber]]),"NTML","ADVZY")</f>
        <v>NTML</v>
      </c>
      <c r="B134" s="8" t="str">
        <f>_xlfn.TEXTJOIN("-",TRUE,Table1[[#This Row],[Source]],TEXT(Table1[[#This Row],[AdvisoryNumber]],"000"),TEXT(ROW()-1,"000000"),TEXT(Table1[[#This Row],[RecordTimeUTC]],"YYYY-MM-DD"))</f>
        <v>NTML-000-000133-2020-05-22</v>
      </c>
      <c r="C134" s="1" t="s">
        <v>217</v>
      </c>
      <c r="D134" s="2"/>
      <c r="E134" s="1"/>
      <c r="F134" s="2"/>
      <c r="G134" s="1" t="s">
        <v>98</v>
      </c>
      <c r="H134" s="1" t="s">
        <v>101</v>
      </c>
      <c r="I134" s="8" t="str">
        <f>IF(Table1[[#This Row],[TMI_Type]]="Reroute",INDEX(_xlfn.REGEXEXTRACT(Table1[[#This Row],[RawText]],".*(ROUTE|FEA|FCA|ICR|CTOP|TBO).+([A-Z]{3})",2,0),1,2),"")</f>
        <v/>
      </c>
      <c r="J134" s="5">
        <v>15</v>
      </c>
      <c r="K134" s="5"/>
      <c r="L134" s="1" t="s">
        <v>8442</v>
      </c>
      <c r="M134" s="7">
        <v>43973.958333333336</v>
      </c>
      <c r="N134" s="7">
        <v>43974.125</v>
      </c>
      <c r="O134" s="7">
        <v>43973.991666666669</v>
      </c>
      <c r="P134" s="4" t="s">
        <v>8443</v>
      </c>
      <c r="Q134" s="10" t="s">
        <v>8443</v>
      </c>
      <c r="R134" s="2" t="s">
        <v>8441</v>
      </c>
      <c r="S134" s="6">
        <f>IF(OR(ISBLANK(Table1[[#This Row],[ValidEndUTC]]),ISBLANK(Table1[[#This Row],[ValidStartUTC]])),"",Table1[[#This Row],[ValidEndUTC]]-Table1[[#This Row],[ValidStartUTC]])</f>
        <v>0.16666666666424135</v>
      </c>
      <c r="T134" s="5">
        <f>IF(OR(ISBLANK(Table1[[#This Row],[ValidEndUTC]]),ISBLANK(Table1[[#This Row],[ValidStartUTC]])),"",Table1[[#This Row],[Duration]]*24*60)</f>
        <v>239.99999999650754</v>
      </c>
    </row>
    <row r="135" spans="1:20" ht="21.6" x14ac:dyDescent="0.25">
      <c r="A135" s="8" t="str">
        <f>IF(ISBLANK(Table1[[#This Row],[AdvisoryNumber]]),"NTML","ADVZY")</f>
        <v>NTML</v>
      </c>
      <c r="B135" s="8" t="str">
        <f>_xlfn.TEXTJOIN("-",TRUE,Table1[[#This Row],[Source]],TEXT(Table1[[#This Row],[AdvisoryNumber]],"000"),TEXT(ROW()-1,"000000"),TEXT(Table1[[#This Row],[RecordTimeUTC]],"YYYY-MM-DD"))</f>
        <v>NTML-000-000134-2020-05-22</v>
      </c>
      <c r="C135" s="1" t="s">
        <v>217</v>
      </c>
      <c r="D135" s="2"/>
      <c r="E135" s="1"/>
      <c r="F135" s="2"/>
      <c r="G135" s="1" t="s">
        <v>98</v>
      </c>
      <c r="H135" s="1" t="s">
        <v>101</v>
      </c>
      <c r="I135" s="8" t="str">
        <f>IF(Table1[[#This Row],[TMI_Type]]="Reroute",INDEX(_xlfn.REGEXEXTRACT(Table1[[#This Row],[RawText]],".*(ROUTE|FEA|FCA|ICR|CTOP|TBO).+([A-Z]{3})",2,0),1,2),"")</f>
        <v/>
      </c>
      <c r="J135" s="5">
        <v>15</v>
      </c>
      <c r="K135" s="5"/>
      <c r="L135" s="1" t="s">
        <v>8444</v>
      </c>
      <c r="M135" s="7">
        <v>43973.958333333336</v>
      </c>
      <c r="N135" s="7">
        <v>43974.125</v>
      </c>
      <c r="O135" s="7">
        <v>43973.991666666669</v>
      </c>
      <c r="P135" s="4" t="s">
        <v>8445</v>
      </c>
      <c r="Q135" s="10" t="s">
        <v>8445</v>
      </c>
      <c r="R135" s="2" t="s">
        <v>8441</v>
      </c>
      <c r="S135" s="6">
        <f>IF(OR(ISBLANK(Table1[[#This Row],[ValidEndUTC]]),ISBLANK(Table1[[#This Row],[ValidStartUTC]])),"",Table1[[#This Row],[ValidEndUTC]]-Table1[[#This Row],[ValidStartUTC]])</f>
        <v>0.16666666666424135</v>
      </c>
      <c r="T135" s="5">
        <f>IF(OR(ISBLANK(Table1[[#This Row],[ValidEndUTC]]),ISBLANK(Table1[[#This Row],[ValidStartUTC]])),"",Table1[[#This Row],[Duration]]*24*60)</f>
        <v>239.99999999650754</v>
      </c>
    </row>
    <row r="136" spans="1:20" x14ac:dyDescent="0.25">
      <c r="A136" s="8" t="str">
        <f>IF(ISBLANK(Table1[[#This Row],[AdvisoryNumber]]),"NTML","ADVZY")</f>
        <v>NTML</v>
      </c>
      <c r="B136" s="8" t="str">
        <f>_xlfn.TEXTJOIN("-",TRUE,Table1[[#This Row],[Source]],TEXT(Table1[[#This Row],[AdvisoryNumber]],"000"),TEXT(ROW()-1,"000000"),TEXT(Table1[[#This Row],[RecordTimeUTC]],"YYYY-MM-DD"))</f>
        <v>NTML-000-000135-2020-05-23</v>
      </c>
      <c r="C136" s="1" t="s">
        <v>208</v>
      </c>
      <c r="D136" s="2"/>
      <c r="E136" s="1"/>
      <c r="F136" s="2"/>
      <c r="G136" s="1" t="s">
        <v>98</v>
      </c>
      <c r="H136" s="1" t="s">
        <v>101</v>
      </c>
      <c r="I136" s="8" t="str">
        <f>IF(Table1[[#This Row],[TMI_Type]]="Reroute",INDEX(_xlfn.REGEXEXTRACT(Table1[[#This Row],[RawText]],".*(ROUTE|FEA|FCA|ICR|CTOP|TBO).+([A-Z]{3})",2,0),1,2),"")</f>
        <v/>
      </c>
      <c r="J136" s="5">
        <v>20</v>
      </c>
      <c r="K136" s="5"/>
      <c r="L136" s="1" t="s">
        <v>222</v>
      </c>
      <c r="M136" s="7">
        <v>43973.958333333336</v>
      </c>
      <c r="N136" s="7">
        <v>43974.125</v>
      </c>
      <c r="O136" s="7">
        <v>43974.03125</v>
      </c>
      <c r="P136" s="4" t="s">
        <v>223</v>
      </c>
      <c r="Q136" s="10" t="s">
        <v>223</v>
      </c>
      <c r="R136" s="2" t="s">
        <v>8448</v>
      </c>
      <c r="S136" s="6">
        <f>IF(OR(ISBLANK(Table1[[#This Row],[ValidEndUTC]]),ISBLANK(Table1[[#This Row],[ValidStartUTC]])),"",Table1[[#This Row],[ValidEndUTC]]-Table1[[#This Row],[ValidStartUTC]])</f>
        <v>0.16666666666424135</v>
      </c>
      <c r="T136" s="5">
        <f>IF(OR(ISBLANK(Table1[[#This Row],[ValidEndUTC]]),ISBLANK(Table1[[#This Row],[ValidStartUTC]])),"",Table1[[#This Row],[Duration]]*24*60)</f>
        <v>239.99999999650754</v>
      </c>
    </row>
    <row r="137" spans="1:20" x14ac:dyDescent="0.25">
      <c r="A137" s="8" t="str">
        <f>IF(ISBLANK(Table1[[#This Row],[AdvisoryNumber]]),"NTML","ADVZY")</f>
        <v>NTML</v>
      </c>
      <c r="B137" s="8" t="str">
        <f>_xlfn.TEXTJOIN("-",TRUE,Table1[[#This Row],[Source]],TEXT(Table1[[#This Row],[AdvisoryNumber]],"000"),TEXT(ROW()-1,"000000"),TEXT(Table1[[#This Row],[RecordTimeUTC]],"YYYY-MM-DD"))</f>
        <v>NTML-000-000136-2020-05-23</v>
      </c>
      <c r="C137" s="1" t="s">
        <v>208</v>
      </c>
      <c r="D137" s="2"/>
      <c r="E137" s="1"/>
      <c r="F137" s="2"/>
      <c r="G137" s="1" t="s">
        <v>98</v>
      </c>
      <c r="H137" s="1" t="s">
        <v>101</v>
      </c>
      <c r="I137" s="8" t="str">
        <f>IF(Table1[[#This Row],[TMI_Type]]="Reroute",INDEX(_xlfn.REGEXEXTRACT(Table1[[#This Row],[RawText]],".*(ROUTE|FEA|FCA|ICR|CTOP|TBO).+([A-Z]{3})",2,0),1,2),"")</f>
        <v/>
      </c>
      <c r="J137" s="5">
        <v>30</v>
      </c>
      <c r="K137" s="5"/>
      <c r="L137" s="1" t="s">
        <v>224</v>
      </c>
      <c r="M137" s="7">
        <v>43973.958333333336</v>
      </c>
      <c r="N137" s="7">
        <v>43974.125</v>
      </c>
      <c r="O137" s="7">
        <v>43974.03125</v>
      </c>
      <c r="P137" s="4" t="s">
        <v>5927</v>
      </c>
      <c r="Q137" s="10" t="s">
        <v>5927</v>
      </c>
      <c r="R137" s="2" t="s">
        <v>8448</v>
      </c>
      <c r="S137" s="6">
        <f>IF(OR(ISBLANK(Table1[[#This Row],[ValidEndUTC]]),ISBLANK(Table1[[#This Row],[ValidStartUTC]])),"",Table1[[#This Row],[ValidEndUTC]]-Table1[[#This Row],[ValidStartUTC]])</f>
        <v>0.16666666666424135</v>
      </c>
      <c r="T137" s="5">
        <f>IF(OR(ISBLANK(Table1[[#This Row],[ValidEndUTC]]),ISBLANK(Table1[[#This Row],[ValidStartUTC]])),"",Table1[[#This Row],[Duration]]*24*60)</f>
        <v>239.99999999650754</v>
      </c>
    </row>
    <row r="138" spans="1:20" ht="21.6" x14ac:dyDescent="0.25">
      <c r="A138" s="8" t="str">
        <f>IF(ISBLANK(Table1[[#This Row],[AdvisoryNumber]]),"NTML","ADVZY")</f>
        <v>NTML</v>
      </c>
      <c r="B138" s="8" t="str">
        <f>_xlfn.TEXTJOIN("-",TRUE,Table1[[#This Row],[Source]],TEXT(Table1[[#This Row],[AdvisoryNumber]],"000"),TEXT(ROW()-1,"000000"),TEXT(Table1[[#This Row],[RecordTimeUTC]],"YYYY-MM-DD"))</f>
        <v>NTML-000-000137-2020-05-22</v>
      </c>
      <c r="C138" s="1" t="s">
        <v>218</v>
      </c>
      <c r="D138" s="2"/>
      <c r="E138" s="1"/>
      <c r="F138" s="2"/>
      <c r="G138" s="1" t="s">
        <v>98</v>
      </c>
      <c r="H138" s="1" t="s">
        <v>101</v>
      </c>
      <c r="I138" s="8" t="str">
        <f>IF(Table1[[#This Row],[TMI_Type]]="Reroute",INDEX(_xlfn.REGEXEXTRACT(Table1[[#This Row],[RawText]],".*(ROUTE|FEA|FCA|ICR|CTOP|TBO).+([A-Z]{3})",2,0),1,2),"")</f>
        <v/>
      </c>
      <c r="J138" s="5">
        <v>10</v>
      </c>
      <c r="K138" s="5"/>
      <c r="L138" s="1" t="s">
        <v>8437</v>
      </c>
      <c r="M138" s="7">
        <v>43973.958333333336</v>
      </c>
      <c r="N138" s="7">
        <v>43974.166666666664</v>
      </c>
      <c r="O138" s="7">
        <v>43973.986805555556</v>
      </c>
      <c r="P138" s="4" t="s">
        <v>8438</v>
      </c>
      <c r="Q138" s="10" t="s">
        <v>8438</v>
      </c>
      <c r="R138" s="2" t="s">
        <v>8436</v>
      </c>
      <c r="S138" s="6">
        <f>IF(OR(ISBLANK(Table1[[#This Row],[ValidEndUTC]]),ISBLANK(Table1[[#This Row],[ValidStartUTC]])),"",Table1[[#This Row],[ValidEndUTC]]-Table1[[#This Row],[ValidStartUTC]])</f>
        <v>0.20833333332848269</v>
      </c>
      <c r="T138" s="5">
        <f>IF(OR(ISBLANK(Table1[[#This Row],[ValidEndUTC]]),ISBLANK(Table1[[#This Row],[ValidStartUTC]])),"",Table1[[#This Row],[Duration]]*24*60)</f>
        <v>299.99999999301508</v>
      </c>
    </row>
    <row r="139" spans="1:20" ht="21.6" x14ac:dyDescent="0.25">
      <c r="A139" s="8" t="str">
        <f>IF(ISBLANK(Table1[[#This Row],[AdvisoryNumber]]),"NTML","ADVZY")</f>
        <v>NTML</v>
      </c>
      <c r="B139" s="8" t="str">
        <f>_xlfn.TEXTJOIN("-",TRUE,Table1[[#This Row],[Source]],TEXT(Table1[[#This Row],[AdvisoryNumber]],"000"),TEXT(ROW()-1,"000000"),TEXT(Table1[[#This Row],[RecordTimeUTC]],"YYYY-MM-DD"))</f>
        <v>NTML-000-000138-2020-05-22</v>
      </c>
      <c r="C139" s="1" t="s">
        <v>218</v>
      </c>
      <c r="D139" s="2"/>
      <c r="E139" s="1"/>
      <c r="F139" s="2"/>
      <c r="G139" s="1" t="s">
        <v>98</v>
      </c>
      <c r="H139" s="1" t="s">
        <v>101</v>
      </c>
      <c r="I139" s="8" t="str">
        <f>IF(Table1[[#This Row],[TMI_Type]]="Reroute",INDEX(_xlfn.REGEXEXTRACT(Table1[[#This Row],[RawText]],".*(ROUTE|FEA|FCA|ICR|CTOP|TBO).+([A-Z]{3})",2,0),1,2),"")</f>
        <v/>
      </c>
      <c r="J139" s="5">
        <v>10</v>
      </c>
      <c r="K139" s="5"/>
      <c r="L139" s="1" t="s">
        <v>220</v>
      </c>
      <c r="M139" s="7">
        <v>43973.958333333336</v>
      </c>
      <c r="N139" s="7">
        <v>43974.166666666664</v>
      </c>
      <c r="O139" s="7">
        <v>43973.986805555556</v>
      </c>
      <c r="P139" s="4" t="s">
        <v>221</v>
      </c>
      <c r="Q139" s="10" t="s">
        <v>221</v>
      </c>
      <c r="R139" s="2" t="s">
        <v>8436</v>
      </c>
      <c r="S139" s="6">
        <f>IF(OR(ISBLANK(Table1[[#This Row],[ValidEndUTC]]),ISBLANK(Table1[[#This Row],[ValidStartUTC]])),"",Table1[[#This Row],[ValidEndUTC]]-Table1[[#This Row],[ValidStartUTC]])</f>
        <v>0.20833333332848269</v>
      </c>
      <c r="T139" s="5">
        <f>IF(OR(ISBLANK(Table1[[#This Row],[ValidEndUTC]]),ISBLANK(Table1[[#This Row],[ValidStartUTC]])),"",Table1[[#This Row],[Duration]]*24*60)</f>
        <v>299.99999999301508</v>
      </c>
    </row>
    <row r="140" spans="1:20" ht="21.6" x14ac:dyDescent="0.25">
      <c r="A140" s="8" t="str">
        <f>IF(ISBLANK(Table1[[#This Row],[AdvisoryNumber]]),"NTML","ADVZY")</f>
        <v>NTML</v>
      </c>
      <c r="B140" s="8" t="str">
        <f>_xlfn.TEXTJOIN("-",TRUE,Table1[[#This Row],[Source]],TEXT(Table1[[#This Row],[AdvisoryNumber]],"000"),TEXT(ROW()-1,"000000"),TEXT(Table1[[#This Row],[RecordTimeUTC]],"YYYY-MM-DD"))</f>
        <v>NTML-000-000139-2020-05-29</v>
      </c>
      <c r="C140" s="1" t="s">
        <v>3285</v>
      </c>
      <c r="D140" s="2"/>
      <c r="E140" s="1"/>
      <c r="F140" s="2"/>
      <c r="G140" s="1" t="s">
        <v>226</v>
      </c>
      <c r="H140" s="1" t="s">
        <v>104</v>
      </c>
      <c r="I140" s="8" t="str">
        <f>IF(Table1[[#This Row],[TMI_Type]]="Reroute",INDEX(_xlfn.REGEXEXTRACT(Table1[[#This Row],[RawText]],".*(ROUTE|FEA|FCA|ICR|CTOP|TBO).+([A-Z]{3})",2,0),1,2),"")</f>
        <v/>
      </c>
      <c r="J140" s="5"/>
      <c r="K140" s="5"/>
      <c r="L140" s="1" t="s">
        <v>8454</v>
      </c>
      <c r="M140" s="7">
        <v>43980.958333333336</v>
      </c>
      <c r="N140" s="7">
        <v>43981.020833333336</v>
      </c>
      <c r="O140" s="7">
        <v>43980.961805555555</v>
      </c>
      <c r="P140" s="4" t="s">
        <v>228</v>
      </c>
      <c r="Q140" s="10" t="s">
        <v>228</v>
      </c>
      <c r="R140" s="2" t="s">
        <v>8455</v>
      </c>
      <c r="S140" s="6">
        <f>IF(OR(ISBLANK(Table1[[#This Row],[ValidEndUTC]]),ISBLANK(Table1[[#This Row],[ValidStartUTC]])),"",Table1[[#This Row],[ValidEndUTC]]-Table1[[#This Row],[ValidStartUTC]])</f>
        <v>6.25E-2</v>
      </c>
      <c r="T140" s="5">
        <f>IF(OR(ISBLANK(Table1[[#This Row],[ValidEndUTC]]),ISBLANK(Table1[[#This Row],[ValidStartUTC]])),"",Table1[[#This Row],[Duration]]*24*60)</f>
        <v>90</v>
      </c>
    </row>
    <row r="141" spans="1:20" ht="21.6" x14ac:dyDescent="0.25">
      <c r="A141" s="8" t="str">
        <f>IF(ISBLANK(Table1[[#This Row],[AdvisoryNumber]]),"NTML","ADVZY")</f>
        <v>NTML</v>
      </c>
      <c r="B141" s="8" t="str">
        <f>_xlfn.TEXTJOIN("-",TRUE,Table1[[#This Row],[Source]],TEXT(Table1[[#This Row],[AdvisoryNumber]],"000"),TEXT(ROW()-1,"000000"),TEXT(Table1[[#This Row],[RecordTimeUTC]],"YYYY-MM-DD"))</f>
        <v>NTML-000-000140-2020-05-29</v>
      </c>
      <c r="C141" s="1" t="s">
        <v>229</v>
      </c>
      <c r="D141" s="2"/>
      <c r="E141" s="1"/>
      <c r="F141" s="2"/>
      <c r="G141" s="1" t="s">
        <v>226</v>
      </c>
      <c r="H141" s="1" t="s">
        <v>104</v>
      </c>
      <c r="I141" s="8" t="str">
        <f>IF(Table1[[#This Row],[TMI_Type]]="Reroute",INDEX(_xlfn.REGEXEXTRACT(Table1[[#This Row],[RawText]],".*(ROUTE|FEA|FCA|ICR|CTOP|TBO).+([A-Z]{3})",2,0),1,2),"")</f>
        <v/>
      </c>
      <c r="J141" s="5"/>
      <c r="K141" s="5"/>
      <c r="L141" s="1" t="s">
        <v>230</v>
      </c>
      <c r="M141" s="7">
        <v>43980.958333333336</v>
      </c>
      <c r="N141" s="7">
        <v>43981.020833333336</v>
      </c>
      <c r="O141" s="7">
        <v>43980.973611111112</v>
      </c>
      <c r="P141" s="4" t="s">
        <v>231</v>
      </c>
      <c r="Q141" s="10" t="s">
        <v>231</v>
      </c>
      <c r="R141" s="2" t="s">
        <v>8456</v>
      </c>
      <c r="S141" s="6">
        <f>IF(OR(ISBLANK(Table1[[#This Row],[ValidEndUTC]]),ISBLANK(Table1[[#This Row],[ValidStartUTC]])),"",Table1[[#This Row],[ValidEndUTC]]-Table1[[#This Row],[ValidStartUTC]])</f>
        <v>6.25E-2</v>
      </c>
      <c r="T141" s="5">
        <f>IF(OR(ISBLANK(Table1[[#This Row],[ValidEndUTC]]),ISBLANK(Table1[[#This Row],[ValidStartUTC]])),"",Table1[[#This Row],[Duration]]*24*60)</f>
        <v>90</v>
      </c>
    </row>
    <row r="142" spans="1:20" ht="21.6" x14ac:dyDescent="0.25">
      <c r="A142" s="8" t="str">
        <f>IF(ISBLANK(Table1[[#This Row],[AdvisoryNumber]]),"NTML","ADVZY")</f>
        <v>NTML</v>
      </c>
      <c r="B142" s="8" t="str">
        <f>_xlfn.TEXTJOIN("-",TRUE,Table1[[#This Row],[Source]],TEXT(Table1[[#This Row],[AdvisoryNumber]],"000"),TEXT(ROW()-1,"000000"),TEXT(Table1[[#This Row],[RecordTimeUTC]],"YYYY-MM-DD"))</f>
        <v>NTML-000-000141-2020-05-29</v>
      </c>
      <c r="C142" s="1" t="s">
        <v>232</v>
      </c>
      <c r="D142" s="2"/>
      <c r="E142" s="1"/>
      <c r="F142" s="2"/>
      <c r="G142" s="1" t="s">
        <v>226</v>
      </c>
      <c r="H142" s="1" t="s">
        <v>104</v>
      </c>
      <c r="I142" s="8" t="str">
        <f>IF(Table1[[#This Row],[TMI_Type]]="Reroute",INDEX(_xlfn.REGEXEXTRACT(Table1[[#This Row],[RawText]],".*(ROUTE|FEA|FCA|ICR|CTOP|TBO).+([A-Z]{3})",2,0),1,2),"")</f>
        <v/>
      </c>
      <c r="J142" s="5"/>
      <c r="K142" s="5"/>
      <c r="L142" s="1" t="s">
        <v>233</v>
      </c>
      <c r="M142" s="7">
        <v>43980.958333333336</v>
      </c>
      <c r="N142" s="7">
        <v>43981.020833333336</v>
      </c>
      <c r="O142" s="7">
        <v>43980.974999999999</v>
      </c>
      <c r="P142" s="4" t="s">
        <v>234</v>
      </c>
      <c r="Q142" s="10" t="s">
        <v>234</v>
      </c>
      <c r="R142" s="2" t="s">
        <v>8456</v>
      </c>
      <c r="S142" s="6">
        <f>IF(OR(ISBLANK(Table1[[#This Row],[ValidEndUTC]]),ISBLANK(Table1[[#This Row],[ValidStartUTC]])),"",Table1[[#This Row],[ValidEndUTC]]-Table1[[#This Row],[ValidStartUTC]])</f>
        <v>6.25E-2</v>
      </c>
      <c r="T142" s="5">
        <f>IF(OR(ISBLANK(Table1[[#This Row],[ValidEndUTC]]),ISBLANK(Table1[[#This Row],[ValidStartUTC]])),"",Table1[[#This Row],[Duration]]*24*60)</f>
        <v>90</v>
      </c>
    </row>
    <row r="143" spans="1:20" ht="21.6" x14ac:dyDescent="0.25">
      <c r="A143" s="8" t="str">
        <f>IF(ISBLANK(Table1[[#This Row],[AdvisoryNumber]]),"NTML","ADVZY")</f>
        <v>NTML</v>
      </c>
      <c r="B143" s="8" t="str">
        <f>_xlfn.TEXTJOIN("-",TRUE,Table1[[#This Row],[Source]],TEXT(Table1[[#This Row],[AdvisoryNumber]],"000"),TEXT(ROW()-1,"000000"),TEXT(Table1[[#This Row],[RecordTimeUTC]],"YYYY-MM-DD"))</f>
        <v>NTML-000-000142-2020-05-29</v>
      </c>
      <c r="C143" s="1" t="s">
        <v>232</v>
      </c>
      <c r="D143" s="2"/>
      <c r="E143" s="1"/>
      <c r="F143" s="2"/>
      <c r="G143" s="1" t="s">
        <v>226</v>
      </c>
      <c r="H143" s="1" t="s">
        <v>104</v>
      </c>
      <c r="I143" s="8" t="str">
        <f>IF(Table1[[#This Row],[TMI_Type]]="Reroute",INDEX(_xlfn.REGEXEXTRACT(Table1[[#This Row],[RawText]],".*(ROUTE|FEA|FCA|ICR|CTOP|TBO).+([A-Z]{3})",2,0),1,2),"")</f>
        <v/>
      </c>
      <c r="J143" s="5"/>
      <c r="K143" s="5"/>
      <c r="L143" s="1" t="s">
        <v>233</v>
      </c>
      <c r="M143" s="7">
        <v>43980.979166666664</v>
      </c>
      <c r="N143" s="7">
        <v>43981.020833333336</v>
      </c>
      <c r="O143" s="7">
        <v>43980.980555555558</v>
      </c>
      <c r="P143" s="4" t="s">
        <v>235</v>
      </c>
      <c r="Q143" s="10" t="s">
        <v>235</v>
      </c>
      <c r="R143" s="2" t="s">
        <v>8457</v>
      </c>
      <c r="S143" s="6">
        <f>IF(OR(ISBLANK(Table1[[#This Row],[ValidEndUTC]]),ISBLANK(Table1[[#This Row],[ValidStartUTC]])),"",Table1[[#This Row],[ValidEndUTC]]-Table1[[#This Row],[ValidStartUTC]])</f>
        <v>4.1666666671517305E-2</v>
      </c>
      <c r="T143" s="5">
        <f>IF(OR(ISBLANK(Table1[[#This Row],[ValidEndUTC]]),ISBLANK(Table1[[#This Row],[ValidStartUTC]])),"",Table1[[#This Row],[Duration]]*24*60)</f>
        <v>60.000000006984919</v>
      </c>
    </row>
    <row r="144" spans="1:20" ht="21.6" x14ac:dyDescent="0.25">
      <c r="A144" s="8" t="str">
        <f>IF(ISBLANK(Table1[[#This Row],[AdvisoryNumber]]),"NTML","ADVZY")</f>
        <v>NTML</v>
      </c>
      <c r="B144" s="8" t="str">
        <f>_xlfn.TEXTJOIN("-",TRUE,Table1[[#This Row],[Source]],TEXT(Table1[[#This Row],[AdvisoryNumber]],"000"),TEXT(ROW()-1,"000000"),TEXT(Table1[[#This Row],[RecordTimeUTC]],"YYYY-MM-DD"))</f>
        <v>NTML-000-000143-2020-05-29</v>
      </c>
      <c r="C144" s="1" t="s">
        <v>8458</v>
      </c>
      <c r="D144" s="2"/>
      <c r="E144" s="1"/>
      <c r="F144" s="2"/>
      <c r="G144" s="1" t="s">
        <v>226</v>
      </c>
      <c r="H144" s="1" t="s">
        <v>104</v>
      </c>
      <c r="I144" s="8" t="str">
        <f>IF(Table1[[#This Row],[TMI_Type]]="Reroute",INDEX(_xlfn.REGEXEXTRACT(Table1[[#This Row],[RawText]],".*(ROUTE|FEA|FCA|ICR|CTOP|TBO).+([A-Z]{3})",2,0),1,2),"")</f>
        <v/>
      </c>
      <c r="J144" s="5"/>
      <c r="K144" s="5"/>
      <c r="L144" s="1" t="s">
        <v>8459</v>
      </c>
      <c r="M144" s="7">
        <v>43980.989583333336</v>
      </c>
      <c r="N144" s="7">
        <v>43981.020833333336</v>
      </c>
      <c r="O144" s="7">
        <v>43980.990972222222</v>
      </c>
      <c r="P144" s="4" t="s">
        <v>8460</v>
      </c>
      <c r="Q144" s="10" t="s">
        <v>8460</v>
      </c>
      <c r="R144" s="2" t="s">
        <v>8461</v>
      </c>
      <c r="S144" s="6">
        <f>IF(OR(ISBLANK(Table1[[#This Row],[ValidEndUTC]]),ISBLANK(Table1[[#This Row],[ValidStartUTC]])),"",Table1[[#This Row],[ValidEndUTC]]-Table1[[#This Row],[ValidStartUTC]])</f>
        <v>3.125E-2</v>
      </c>
      <c r="T144" s="5">
        <f>IF(OR(ISBLANK(Table1[[#This Row],[ValidEndUTC]]),ISBLANK(Table1[[#This Row],[ValidStartUTC]])),"",Table1[[#This Row],[Duration]]*24*60)</f>
        <v>45</v>
      </c>
    </row>
    <row r="145" spans="1:20" ht="21.6" x14ac:dyDescent="0.25">
      <c r="A145" s="8" t="str">
        <f>IF(ISBLANK(Table1[[#This Row],[AdvisoryNumber]]),"NTML","ADVZY")</f>
        <v>NTML</v>
      </c>
      <c r="B145" s="8" t="str">
        <f>_xlfn.TEXTJOIN("-",TRUE,Table1[[#This Row],[Source]],TEXT(Table1[[#This Row],[AdvisoryNumber]],"000"),TEXT(ROW()-1,"000000"),TEXT(Table1[[#This Row],[RecordTimeUTC]],"YYYY-MM-DD"))</f>
        <v>NTML-000-000144-2020-05-29</v>
      </c>
      <c r="C145" s="1" t="s">
        <v>8462</v>
      </c>
      <c r="D145" s="2"/>
      <c r="E145" s="1"/>
      <c r="F145" s="2"/>
      <c r="G145" s="1" t="s">
        <v>226</v>
      </c>
      <c r="H145" s="1" t="s">
        <v>104</v>
      </c>
      <c r="I145" s="8" t="str">
        <f>IF(Table1[[#This Row],[TMI_Type]]="Reroute",INDEX(_xlfn.REGEXEXTRACT(Table1[[#This Row],[RawText]],".*(ROUTE|FEA|FCA|ICR|CTOP|TBO).+([A-Z]{3})",2,0),1,2),"")</f>
        <v/>
      </c>
      <c r="J145" s="5"/>
      <c r="K145" s="5"/>
      <c r="L145" s="1" t="s">
        <v>8459</v>
      </c>
      <c r="M145" s="7">
        <v>43980.989583333336</v>
      </c>
      <c r="N145" s="7">
        <v>43981.020833333336</v>
      </c>
      <c r="O145" s="7">
        <v>43980.993750000001</v>
      </c>
      <c r="P145" s="4" t="s">
        <v>8463</v>
      </c>
      <c r="Q145" s="10" t="s">
        <v>8463</v>
      </c>
      <c r="R145" s="2" t="s">
        <v>8461</v>
      </c>
      <c r="S145" s="6">
        <f>IF(OR(ISBLANK(Table1[[#This Row],[ValidEndUTC]]),ISBLANK(Table1[[#This Row],[ValidStartUTC]])),"",Table1[[#This Row],[ValidEndUTC]]-Table1[[#This Row],[ValidStartUTC]])</f>
        <v>3.125E-2</v>
      </c>
      <c r="T145" s="5">
        <f>IF(OR(ISBLANK(Table1[[#This Row],[ValidEndUTC]]),ISBLANK(Table1[[#This Row],[ValidStartUTC]])),"",Table1[[#This Row],[Duration]]*24*60)</f>
        <v>45</v>
      </c>
    </row>
    <row r="146" spans="1:20" ht="21.6" x14ac:dyDescent="0.25">
      <c r="A146" s="8" t="str">
        <f>IF(ISBLANK(Table1[[#This Row],[AdvisoryNumber]]),"NTML","ADVZY")</f>
        <v>NTML</v>
      </c>
      <c r="B146" s="8" t="str">
        <f>_xlfn.TEXTJOIN("-",TRUE,Table1[[#This Row],[Source]],TEXT(Table1[[#This Row],[AdvisoryNumber]],"000"),TEXT(ROW()-1,"000000"),TEXT(Table1[[#This Row],[RecordTimeUTC]],"YYYY-MM-DD"))</f>
        <v>NTML-000-000145-2020-05-30</v>
      </c>
      <c r="C146" s="1" t="s">
        <v>8462</v>
      </c>
      <c r="D146" s="2"/>
      <c r="E146" s="1"/>
      <c r="F146" s="2"/>
      <c r="G146" s="1" t="s">
        <v>226</v>
      </c>
      <c r="H146" s="1" t="s">
        <v>104</v>
      </c>
      <c r="I146" s="8" t="str">
        <f>IF(Table1[[#This Row],[TMI_Type]]="Reroute",INDEX(_xlfn.REGEXEXTRACT(Table1[[#This Row],[RawText]],".*(ROUTE|FEA|FCA|ICR|CTOP|TBO).+([A-Z]{3})",2,0),1,2),"")</f>
        <v/>
      </c>
      <c r="J146" s="5"/>
      <c r="K146" s="5"/>
      <c r="L146" s="1" t="s">
        <v>236</v>
      </c>
      <c r="M146" s="7">
        <v>43981.010416666664</v>
      </c>
      <c r="N146" s="7">
        <v>43981.041666666664</v>
      </c>
      <c r="O146" s="7">
        <v>43981.009722222225</v>
      </c>
      <c r="P146" s="4" t="s">
        <v>8464</v>
      </c>
      <c r="Q146" s="10" t="s">
        <v>8464</v>
      </c>
      <c r="R146" s="2" t="s">
        <v>8465</v>
      </c>
      <c r="S146" s="6">
        <f>IF(OR(ISBLANK(Table1[[#This Row],[ValidEndUTC]]),ISBLANK(Table1[[#This Row],[ValidStartUTC]])),"",Table1[[#This Row],[ValidEndUTC]]-Table1[[#This Row],[ValidStartUTC]])</f>
        <v>3.125E-2</v>
      </c>
      <c r="T146" s="5">
        <f>IF(OR(ISBLANK(Table1[[#This Row],[ValidEndUTC]]),ISBLANK(Table1[[#This Row],[ValidStartUTC]])),"",Table1[[#This Row],[Duration]]*24*60)</f>
        <v>45</v>
      </c>
    </row>
    <row r="147" spans="1:20" ht="21.6" x14ac:dyDescent="0.25">
      <c r="A147" s="8" t="str">
        <f>IF(ISBLANK(Table1[[#This Row],[AdvisoryNumber]]),"NTML","ADVZY")</f>
        <v>NTML</v>
      </c>
      <c r="B147" s="8" t="str">
        <f>_xlfn.TEXTJOIN("-",TRUE,Table1[[#This Row],[Source]],TEXT(Table1[[#This Row],[AdvisoryNumber]],"000"),TEXT(ROW()-1,"000000"),TEXT(Table1[[#This Row],[RecordTimeUTC]],"YYYY-MM-DD"))</f>
        <v>NTML-000-000146-2020-05-30</v>
      </c>
      <c r="C147" s="1" t="s">
        <v>8462</v>
      </c>
      <c r="D147" s="2"/>
      <c r="E147" s="1"/>
      <c r="F147" s="2"/>
      <c r="G147" s="1" t="s">
        <v>226</v>
      </c>
      <c r="H147" s="1" t="s">
        <v>104</v>
      </c>
      <c r="I147" s="8" t="str">
        <f>IF(Table1[[#This Row],[TMI_Type]]="Reroute",INDEX(_xlfn.REGEXEXTRACT(Table1[[#This Row],[RawText]],".*(ROUTE|FEA|FCA|ICR|CTOP|TBO).+([A-Z]{3})",2,0),1,2),"")</f>
        <v/>
      </c>
      <c r="J147" s="5"/>
      <c r="K147" s="5"/>
      <c r="L147" s="1" t="s">
        <v>227</v>
      </c>
      <c r="M147" s="7">
        <v>43981.010416666664</v>
      </c>
      <c r="N147" s="7">
        <v>43981.041666666664</v>
      </c>
      <c r="O147" s="7">
        <v>43981.011111111111</v>
      </c>
      <c r="P147" s="4" t="s">
        <v>8466</v>
      </c>
      <c r="Q147" s="10" t="s">
        <v>8466</v>
      </c>
      <c r="R147" s="2" t="s">
        <v>8465</v>
      </c>
      <c r="S147" s="6">
        <f>IF(OR(ISBLANK(Table1[[#This Row],[ValidEndUTC]]),ISBLANK(Table1[[#This Row],[ValidStartUTC]])),"",Table1[[#This Row],[ValidEndUTC]]-Table1[[#This Row],[ValidStartUTC]])</f>
        <v>3.125E-2</v>
      </c>
      <c r="T147" s="5">
        <f>IF(OR(ISBLANK(Table1[[#This Row],[ValidEndUTC]]),ISBLANK(Table1[[#This Row],[ValidStartUTC]])),"",Table1[[#This Row],[Duration]]*24*60)</f>
        <v>45</v>
      </c>
    </row>
    <row r="148" spans="1:20" ht="21.6" x14ac:dyDescent="0.25">
      <c r="A148" s="8" t="str">
        <f>IF(ISBLANK(Table1[[#This Row],[AdvisoryNumber]]),"NTML","ADVZY")</f>
        <v>NTML</v>
      </c>
      <c r="B148" s="8" t="str">
        <f>_xlfn.TEXTJOIN("-",TRUE,Table1[[#This Row],[Source]],TEXT(Table1[[#This Row],[AdvisoryNumber]],"000"),TEXT(ROW()-1,"000000"),TEXT(Table1[[#This Row],[RecordTimeUTC]],"YYYY-MM-DD"))</f>
        <v>NTML-000-000147-2020-05-30</v>
      </c>
      <c r="C148" s="1" t="s">
        <v>8467</v>
      </c>
      <c r="D148" s="2"/>
      <c r="E148" s="1"/>
      <c r="F148" s="2"/>
      <c r="G148" s="1" t="s">
        <v>226</v>
      </c>
      <c r="H148" s="1" t="s">
        <v>104</v>
      </c>
      <c r="I148" s="8" t="str">
        <f>IF(Table1[[#This Row],[TMI_Type]]="Reroute",INDEX(_xlfn.REGEXEXTRACT(Table1[[#This Row],[RawText]],".*(ROUTE|FEA|FCA|ICR|CTOP|TBO).+([A-Z]{3})",2,0),1,2),"")</f>
        <v/>
      </c>
      <c r="J148" s="5"/>
      <c r="K148" s="5"/>
      <c r="L148" s="1" t="s">
        <v>236</v>
      </c>
      <c r="M148" s="7">
        <v>43981.010416666664</v>
      </c>
      <c r="N148" s="7">
        <v>43981.052083333336</v>
      </c>
      <c r="O148" s="7">
        <v>43981.013194444444</v>
      </c>
      <c r="P148" s="4" t="s">
        <v>8468</v>
      </c>
      <c r="Q148" s="10" t="s">
        <v>8468</v>
      </c>
      <c r="R148" s="2" t="s">
        <v>8465</v>
      </c>
      <c r="S148" s="6">
        <f>IF(OR(ISBLANK(Table1[[#This Row],[ValidEndUTC]]),ISBLANK(Table1[[#This Row],[ValidStartUTC]])),"",Table1[[#This Row],[ValidEndUTC]]-Table1[[#This Row],[ValidStartUTC]])</f>
        <v>4.1666666671517305E-2</v>
      </c>
      <c r="T148" s="5">
        <f>IF(OR(ISBLANK(Table1[[#This Row],[ValidEndUTC]]),ISBLANK(Table1[[#This Row],[ValidStartUTC]])),"",Table1[[#This Row],[Duration]]*24*60)</f>
        <v>60.000000006984919</v>
      </c>
    </row>
    <row r="149" spans="1:20" ht="21.6" x14ac:dyDescent="0.25">
      <c r="A149" s="8" t="str">
        <f>IF(ISBLANK(Table1[[#This Row],[AdvisoryNumber]]),"NTML","ADVZY")</f>
        <v>NTML</v>
      </c>
      <c r="B149" s="8" t="str">
        <f>_xlfn.TEXTJOIN("-",TRUE,Table1[[#This Row],[Source]],TEXT(Table1[[#This Row],[AdvisoryNumber]],"000"),TEXT(ROW()-1,"000000"),TEXT(Table1[[#This Row],[RecordTimeUTC]],"YYYY-MM-DD"))</f>
        <v>NTML-000-000148-2020-06-05</v>
      </c>
      <c r="C149" s="1" t="s">
        <v>237</v>
      </c>
      <c r="D149" s="2"/>
      <c r="E149" s="1"/>
      <c r="F149" s="2"/>
      <c r="G149" s="1" t="s">
        <v>98</v>
      </c>
      <c r="H149" s="1" t="s">
        <v>101</v>
      </c>
      <c r="I149" s="8" t="str">
        <f>IF(Table1[[#This Row],[TMI_Type]]="Reroute",INDEX(_xlfn.REGEXEXTRACT(Table1[[#This Row],[RawText]],".*(ROUTE|FEA|FCA|ICR|CTOP|TBO).+([A-Z]{3})",2,0),1,2),"")</f>
        <v/>
      </c>
      <c r="J149" s="5">
        <v>10</v>
      </c>
      <c r="K149" s="5"/>
      <c r="L149" s="1" t="s">
        <v>238</v>
      </c>
      <c r="M149" s="7">
        <v>43987.958333333336</v>
      </c>
      <c r="N149" s="7">
        <v>43988.125</v>
      </c>
      <c r="O149" s="7">
        <v>43987.775694444441</v>
      </c>
      <c r="P149" s="4" t="s">
        <v>239</v>
      </c>
      <c r="Q149" s="10" t="s">
        <v>239</v>
      </c>
      <c r="R149" s="2" t="s">
        <v>8469</v>
      </c>
      <c r="S149" s="6">
        <f>IF(OR(ISBLANK(Table1[[#This Row],[ValidEndUTC]]),ISBLANK(Table1[[#This Row],[ValidStartUTC]])),"",Table1[[#This Row],[ValidEndUTC]]-Table1[[#This Row],[ValidStartUTC]])</f>
        <v>0.16666666666424135</v>
      </c>
      <c r="T149" s="5">
        <f>IF(OR(ISBLANK(Table1[[#This Row],[ValidEndUTC]]),ISBLANK(Table1[[#This Row],[ValidStartUTC]])),"",Table1[[#This Row],[Duration]]*24*60)</f>
        <v>239.99999999650754</v>
      </c>
    </row>
    <row r="150" spans="1:20" ht="21.6" x14ac:dyDescent="0.25">
      <c r="A150" s="8" t="str">
        <f>IF(ISBLANK(Table1[[#This Row],[AdvisoryNumber]]),"NTML","ADVZY")</f>
        <v>NTML</v>
      </c>
      <c r="B150" s="8" t="str">
        <f>_xlfn.TEXTJOIN("-",TRUE,Table1[[#This Row],[Source]],TEXT(Table1[[#This Row],[AdvisoryNumber]],"000"),TEXT(ROW()-1,"000000"),TEXT(Table1[[#This Row],[RecordTimeUTC]],"YYYY-MM-DD"))</f>
        <v>NTML-000-000149-2020-06-05</v>
      </c>
      <c r="C150" s="1" t="s">
        <v>240</v>
      </c>
      <c r="D150" s="2"/>
      <c r="E150" s="1"/>
      <c r="F150" s="2"/>
      <c r="G150" s="1" t="s">
        <v>98</v>
      </c>
      <c r="H150" s="1" t="s">
        <v>101</v>
      </c>
      <c r="I150" s="8" t="str">
        <f>IF(Table1[[#This Row],[TMI_Type]]="Reroute",INDEX(_xlfn.REGEXEXTRACT(Table1[[#This Row],[RawText]],".*(ROUTE|FEA|FCA|ICR|CTOP|TBO).+([A-Z]{3})",2,0),1,2),"")</f>
        <v/>
      </c>
      <c r="J150" s="5">
        <v>10</v>
      </c>
      <c r="K150" s="5"/>
      <c r="L150" s="1" t="s">
        <v>8470</v>
      </c>
      <c r="M150" s="7">
        <v>43987.958333333336</v>
      </c>
      <c r="N150" s="7">
        <v>43988.125</v>
      </c>
      <c r="O150" s="7">
        <v>43987.775694444441</v>
      </c>
      <c r="P150" s="4" t="s">
        <v>8471</v>
      </c>
      <c r="Q150" s="10" t="s">
        <v>8471</v>
      </c>
      <c r="R150" s="2" t="s">
        <v>8469</v>
      </c>
      <c r="S150" s="6">
        <f>IF(OR(ISBLANK(Table1[[#This Row],[ValidEndUTC]]),ISBLANK(Table1[[#This Row],[ValidStartUTC]])),"",Table1[[#This Row],[ValidEndUTC]]-Table1[[#This Row],[ValidStartUTC]])</f>
        <v>0.16666666666424135</v>
      </c>
      <c r="T150" s="5">
        <f>IF(OR(ISBLANK(Table1[[#This Row],[ValidEndUTC]]),ISBLANK(Table1[[#This Row],[ValidStartUTC]])),"",Table1[[#This Row],[Duration]]*24*60)</f>
        <v>239.99999999650754</v>
      </c>
    </row>
    <row r="151" spans="1:20" ht="21.6" x14ac:dyDescent="0.25">
      <c r="A151" s="8" t="str">
        <f>IF(ISBLANK(Table1[[#This Row],[AdvisoryNumber]]),"NTML","ADVZY")</f>
        <v>NTML</v>
      </c>
      <c r="B151" s="8" t="str">
        <f>_xlfn.TEXTJOIN("-",TRUE,Table1[[#This Row],[Source]],TEXT(Table1[[#This Row],[AdvisoryNumber]],"000"),TEXT(ROW()-1,"000000"),TEXT(Table1[[#This Row],[RecordTimeUTC]],"YYYY-MM-DD"))</f>
        <v>NTML-000-000150-2020-06-05</v>
      </c>
      <c r="C151" s="1" t="s">
        <v>241</v>
      </c>
      <c r="D151" s="2"/>
      <c r="E151" s="1"/>
      <c r="F151" s="2"/>
      <c r="G151" s="1" t="s">
        <v>98</v>
      </c>
      <c r="H151" s="1" t="s">
        <v>101</v>
      </c>
      <c r="I151" s="8" t="str">
        <f>IF(Table1[[#This Row],[TMI_Type]]="Reroute",INDEX(_xlfn.REGEXEXTRACT(Table1[[#This Row],[RawText]],".*(ROUTE|FEA|FCA|ICR|CTOP|TBO).+([A-Z]{3})",2,0),1,2),"")</f>
        <v/>
      </c>
      <c r="J151" s="5">
        <v>10</v>
      </c>
      <c r="K151" s="5"/>
      <c r="L151" s="1" t="s">
        <v>242</v>
      </c>
      <c r="M151" s="7">
        <v>43987.958333333336</v>
      </c>
      <c r="N151" s="7">
        <v>43988.125</v>
      </c>
      <c r="O151" s="7">
        <v>43987.909722222219</v>
      </c>
      <c r="P151" s="4" t="s">
        <v>243</v>
      </c>
      <c r="Q151" s="10" t="s">
        <v>243</v>
      </c>
      <c r="R151" s="2" t="s">
        <v>8473</v>
      </c>
      <c r="S151" s="6">
        <f>IF(OR(ISBLANK(Table1[[#This Row],[ValidEndUTC]]),ISBLANK(Table1[[#This Row],[ValidStartUTC]])),"",Table1[[#This Row],[ValidEndUTC]]-Table1[[#This Row],[ValidStartUTC]])</f>
        <v>0.16666666666424135</v>
      </c>
      <c r="T151" s="5">
        <f>IF(OR(ISBLANK(Table1[[#This Row],[ValidEndUTC]]),ISBLANK(Table1[[#This Row],[ValidStartUTC]])),"",Table1[[#This Row],[Duration]]*24*60)</f>
        <v>239.99999999650754</v>
      </c>
    </row>
    <row r="152" spans="1:20" ht="75.599999999999994" x14ac:dyDescent="0.25">
      <c r="A152" s="8" t="str">
        <f>IF(ISBLANK(Table1[[#This Row],[AdvisoryNumber]]),"NTML","ADVZY")</f>
        <v>ADVZY</v>
      </c>
      <c r="B152" s="8" t="str">
        <f>_xlfn.TEXTJOIN("-",TRUE,Table1[[#This Row],[Source]],TEXT(Table1[[#This Row],[AdvisoryNumber]],"000"),TEXT(ROW()-1,"000000"),TEXT(Table1[[#This Row],[RecordTimeUTC]],"YYYY-MM-DD"))</f>
        <v>ADVZY-002-000151-2020-06-12</v>
      </c>
      <c r="C152" s="1" t="s">
        <v>16</v>
      </c>
      <c r="D152" s="2"/>
      <c r="E152" s="1">
        <v>2</v>
      </c>
      <c r="F152" s="2" t="s">
        <v>6144</v>
      </c>
      <c r="G152" s="1"/>
      <c r="H152" s="1" t="s">
        <v>6019</v>
      </c>
      <c r="I152" s="8" t="str">
        <f>IF(Table1[[#This Row],[TMI_Type]]="Reroute",INDEX(_xlfn.REGEXEXTRACT(Table1[[#This Row],[RawText]],".*(ROUTE|FEA|FCA|ICR|CTOP|TBO).+([A-Z]{3})",2,0),1,2),"")</f>
        <v/>
      </c>
      <c r="J152" s="5"/>
      <c r="K152" s="5"/>
      <c r="L152" s="1"/>
      <c r="M152" s="7">
        <v>43994.917361111111</v>
      </c>
      <c r="N152" s="7">
        <v>43994.925000000003</v>
      </c>
      <c r="O152" s="7">
        <v>43994.925000000003</v>
      </c>
      <c r="P152" s="4" t="s">
        <v>259</v>
      </c>
      <c r="Q152" s="10" t="s">
        <v>6145</v>
      </c>
      <c r="R152" s="2" t="s">
        <v>6146</v>
      </c>
      <c r="S152" s="6">
        <f>IF(OR(ISBLANK(Table1[[#This Row],[ValidEndUTC]]),ISBLANK(Table1[[#This Row],[ValidStartUTC]])),"",Table1[[#This Row],[ValidEndUTC]]-Table1[[#This Row],[ValidStartUTC]])</f>
        <v>7.6388888919609599E-3</v>
      </c>
      <c r="T152" s="5">
        <f>IF(OR(ISBLANK(Table1[[#This Row],[ValidEndUTC]]),ISBLANK(Table1[[#This Row],[ValidStartUTC]])),"",Table1[[#This Row],[Duration]]*24*60)</f>
        <v>11.000000004423782</v>
      </c>
    </row>
    <row r="153" spans="1:20" ht="97.2" x14ac:dyDescent="0.25">
      <c r="A153" s="8" t="str">
        <f>IF(ISBLANK(Table1[[#This Row],[AdvisoryNumber]]),"NTML","ADVZY")</f>
        <v>ADVZY</v>
      </c>
      <c r="B153" s="8" t="str">
        <f>_xlfn.TEXTJOIN("-",TRUE,Table1[[#This Row],[Source]],TEXT(Table1[[#This Row],[AdvisoryNumber]],"000"),TEXT(ROW()-1,"000000"),TEXT(Table1[[#This Row],[RecordTimeUTC]],"YYYY-MM-DD"))</f>
        <v>ADVZY-001-000152-2020-06-12</v>
      </c>
      <c r="C153" s="1" t="s">
        <v>16</v>
      </c>
      <c r="D153" s="2" t="s">
        <v>6140</v>
      </c>
      <c r="E153" s="1">
        <v>1</v>
      </c>
      <c r="F153" s="2" t="s">
        <v>6141</v>
      </c>
      <c r="G153" s="1" t="s">
        <v>4263</v>
      </c>
      <c r="H153" s="1" t="s">
        <v>6019</v>
      </c>
      <c r="I153" s="8" t="str">
        <f>IF(Table1[[#This Row],[TMI_Type]]="Reroute",INDEX(_xlfn.REGEXEXTRACT(Table1[[#This Row],[RawText]],".*(ROUTE|FEA|FCA|ICR|CTOP|TBO).+([A-Z]{3})",2,0),1,2),"")</f>
        <v/>
      </c>
      <c r="J153" s="5"/>
      <c r="K153" s="5"/>
      <c r="L153" s="1"/>
      <c r="M153" s="7">
        <v>43994.917361111111</v>
      </c>
      <c r="N153" s="7">
        <v>43995.125</v>
      </c>
      <c r="O153" s="7">
        <v>43994.918749999997</v>
      </c>
      <c r="P153" s="4" t="s">
        <v>260</v>
      </c>
      <c r="Q153" s="10" t="s">
        <v>6142</v>
      </c>
      <c r="R153" s="2" t="s">
        <v>6143</v>
      </c>
      <c r="S153" s="6">
        <f>IF(OR(ISBLANK(Table1[[#This Row],[ValidEndUTC]]),ISBLANK(Table1[[#This Row],[ValidStartUTC]])),"",Table1[[#This Row],[ValidEndUTC]]-Table1[[#This Row],[ValidStartUTC]])</f>
        <v>0.20763888888905058</v>
      </c>
      <c r="T153" s="5">
        <f>IF(OR(ISBLANK(Table1[[#This Row],[ValidEndUTC]]),ISBLANK(Table1[[#This Row],[ValidStartUTC]])),"",Table1[[#This Row],[Duration]]*24*60)</f>
        <v>299.00000000023283</v>
      </c>
    </row>
    <row r="154" spans="1:20" ht="97.2" x14ac:dyDescent="0.25">
      <c r="A154" s="8" t="str">
        <f>IF(ISBLANK(Table1[[#This Row],[AdvisoryNumber]]),"NTML","ADVZY")</f>
        <v>ADVZY</v>
      </c>
      <c r="B154" s="8" t="str">
        <f>_xlfn.TEXTJOIN("-",TRUE,Table1[[#This Row],[Source]],TEXT(Table1[[#This Row],[AdvisoryNumber]],"000"),TEXT(ROW()-1,"000000"),TEXT(Table1[[#This Row],[RecordTimeUTC]],"YYYY-MM-DD"))</f>
        <v>ADVZY-003-000153-2020-06-12</v>
      </c>
      <c r="C154" s="1" t="s">
        <v>16</v>
      </c>
      <c r="D154" s="2" t="s">
        <v>6140</v>
      </c>
      <c r="E154" s="1">
        <v>3</v>
      </c>
      <c r="F154" s="2" t="s">
        <v>6141</v>
      </c>
      <c r="G154" s="1" t="s">
        <v>4263</v>
      </c>
      <c r="H154" s="1" t="s">
        <v>6019</v>
      </c>
      <c r="I154" s="8" t="str">
        <f>IF(Table1[[#This Row],[TMI_Type]]="Reroute",INDEX(_xlfn.REGEXEXTRACT(Table1[[#This Row],[RawText]],".*(ROUTE|FEA|FCA|ICR|CTOP|TBO).+([A-Z]{3})",2,0),1,2),"")</f>
        <v/>
      </c>
      <c r="J154" s="5"/>
      <c r="K154" s="5"/>
      <c r="L154" s="1"/>
      <c r="M154" s="7">
        <v>43994.958333333336</v>
      </c>
      <c r="N154" s="7">
        <v>43995.166666666664</v>
      </c>
      <c r="O154" s="7">
        <v>43994.956944444442</v>
      </c>
      <c r="P154" s="4" t="s">
        <v>261</v>
      </c>
      <c r="Q154" s="10" t="s">
        <v>6147</v>
      </c>
      <c r="R154" s="2" t="s">
        <v>6148</v>
      </c>
      <c r="S154" s="6">
        <f>IF(OR(ISBLANK(Table1[[#This Row],[ValidEndUTC]]),ISBLANK(Table1[[#This Row],[ValidStartUTC]])),"",Table1[[#This Row],[ValidEndUTC]]-Table1[[#This Row],[ValidStartUTC]])</f>
        <v>0.20833333332848269</v>
      </c>
      <c r="T154" s="5">
        <f>IF(OR(ISBLANK(Table1[[#This Row],[ValidEndUTC]]),ISBLANK(Table1[[#This Row],[ValidStartUTC]])),"",Table1[[#This Row],[Duration]]*24*60)</f>
        <v>299.99999999301508</v>
      </c>
    </row>
    <row r="155" spans="1:20" ht="21.6" x14ac:dyDescent="0.25">
      <c r="A155" s="8" t="str">
        <f>IF(ISBLANK(Table1[[#This Row],[AdvisoryNumber]]),"NTML","ADVZY")</f>
        <v>NTML</v>
      </c>
      <c r="B155" s="8" t="str">
        <f>_xlfn.TEXTJOIN("-",TRUE,Table1[[#This Row],[Source]],TEXT(Table1[[#This Row],[AdvisoryNumber]],"000"),TEXT(ROW()-1,"000000"),TEXT(Table1[[#This Row],[RecordTimeUTC]],"YYYY-MM-DD"))</f>
        <v>NTML-000-000154-2020-06-12</v>
      </c>
      <c r="C155" s="1" t="s">
        <v>244</v>
      </c>
      <c r="D155" s="2"/>
      <c r="E155" s="1"/>
      <c r="F155" s="2"/>
      <c r="G155" s="1" t="s">
        <v>98</v>
      </c>
      <c r="H155" s="1" t="s">
        <v>101</v>
      </c>
      <c r="I155" s="8" t="str">
        <f>IF(Table1[[#This Row],[TMI_Type]]="Reroute",INDEX(_xlfn.REGEXEXTRACT(Table1[[#This Row],[RawText]],".*(ROUTE|FEA|FCA|ICR|CTOP|TBO).+([A-Z]{3})",2,0),1,2),"")</f>
        <v/>
      </c>
      <c r="J155" s="5">
        <v>30</v>
      </c>
      <c r="K155" s="5"/>
      <c r="L155" s="1" t="s">
        <v>246</v>
      </c>
      <c r="M155" s="7">
        <v>43995</v>
      </c>
      <c r="N155" s="7">
        <v>43995.208333333336</v>
      </c>
      <c r="O155" s="7">
        <v>43994.97152777778</v>
      </c>
      <c r="P155" s="4" t="s">
        <v>247</v>
      </c>
      <c r="Q155" s="10" t="s">
        <v>247</v>
      </c>
      <c r="R155" s="2" t="s">
        <v>8474</v>
      </c>
      <c r="S155" s="6">
        <f>IF(OR(ISBLANK(Table1[[#This Row],[ValidEndUTC]]),ISBLANK(Table1[[#This Row],[ValidStartUTC]])),"",Table1[[#This Row],[ValidEndUTC]]-Table1[[#This Row],[ValidStartUTC]])</f>
        <v>0.20833333333575865</v>
      </c>
      <c r="T155" s="5">
        <f>IF(OR(ISBLANK(Table1[[#This Row],[ValidEndUTC]]),ISBLANK(Table1[[#This Row],[ValidStartUTC]])),"",Table1[[#This Row],[Duration]]*24*60)</f>
        <v>300.00000000349246</v>
      </c>
    </row>
    <row r="156" spans="1:20" ht="21.6" x14ac:dyDescent="0.25">
      <c r="A156" s="8" t="str">
        <f>IF(ISBLANK(Table1[[#This Row],[AdvisoryNumber]]),"NTML","ADVZY")</f>
        <v>NTML</v>
      </c>
      <c r="B156" s="8" t="str">
        <f>_xlfn.TEXTJOIN("-",TRUE,Table1[[#This Row],[Source]],TEXT(Table1[[#This Row],[AdvisoryNumber]],"000"),TEXT(ROW()-1,"000000"),TEXT(Table1[[#This Row],[RecordTimeUTC]],"YYYY-MM-DD"))</f>
        <v>NTML-000-000155-2020-06-12</v>
      </c>
      <c r="C156" s="1" t="s">
        <v>248</v>
      </c>
      <c r="D156" s="2"/>
      <c r="E156" s="1"/>
      <c r="F156" s="2"/>
      <c r="G156" s="1" t="s">
        <v>98</v>
      </c>
      <c r="H156" s="1" t="s">
        <v>101</v>
      </c>
      <c r="I156" s="8" t="str">
        <f>IF(Table1[[#This Row],[TMI_Type]]="Reroute",INDEX(_xlfn.REGEXEXTRACT(Table1[[#This Row],[RawText]],".*(ROUTE|FEA|FCA|ICR|CTOP|TBO).+([A-Z]{3})",2,0),1,2),"")</f>
        <v/>
      </c>
      <c r="J156" s="5">
        <v>20</v>
      </c>
      <c r="K156" s="5"/>
      <c r="L156" s="1" t="s">
        <v>249</v>
      </c>
      <c r="M156" s="7">
        <v>43995</v>
      </c>
      <c r="N156" s="7">
        <v>43995.208333333336</v>
      </c>
      <c r="O156" s="7">
        <v>43994.97152777778</v>
      </c>
      <c r="P156" s="4" t="s">
        <v>250</v>
      </c>
      <c r="Q156" s="10" t="s">
        <v>250</v>
      </c>
      <c r="R156" s="2" t="s">
        <v>8474</v>
      </c>
      <c r="S156" s="6">
        <f>IF(OR(ISBLANK(Table1[[#This Row],[ValidEndUTC]]),ISBLANK(Table1[[#This Row],[ValidStartUTC]])),"",Table1[[#This Row],[ValidEndUTC]]-Table1[[#This Row],[ValidStartUTC]])</f>
        <v>0.20833333333575865</v>
      </c>
      <c r="T156" s="5">
        <f>IF(OR(ISBLANK(Table1[[#This Row],[ValidEndUTC]]),ISBLANK(Table1[[#This Row],[ValidStartUTC]])),"",Table1[[#This Row],[Duration]]*24*60)</f>
        <v>300.00000000349246</v>
      </c>
    </row>
    <row r="157" spans="1:20" ht="21.6" x14ac:dyDescent="0.25">
      <c r="A157" s="8" t="str">
        <f>IF(ISBLANK(Table1[[#This Row],[AdvisoryNumber]]),"NTML","ADVZY")</f>
        <v>NTML</v>
      </c>
      <c r="B157" s="8" t="str">
        <f>_xlfn.TEXTJOIN("-",TRUE,Table1[[#This Row],[Source]],TEXT(Table1[[#This Row],[AdvisoryNumber]],"000"),TEXT(ROW()-1,"000000"),TEXT(Table1[[#This Row],[RecordTimeUTC]],"YYYY-MM-DD"))</f>
        <v>NTML-000-000156-2020-06-12</v>
      </c>
      <c r="C157" s="1" t="s">
        <v>251</v>
      </c>
      <c r="D157" s="2"/>
      <c r="E157" s="1"/>
      <c r="F157" s="2"/>
      <c r="G157" s="1" t="s">
        <v>98</v>
      </c>
      <c r="H157" s="1" t="s">
        <v>101</v>
      </c>
      <c r="I157" s="8" t="str">
        <f>IF(Table1[[#This Row],[TMI_Type]]="Reroute",INDEX(_xlfn.REGEXEXTRACT(Table1[[#This Row],[RawText]],".*(ROUTE|FEA|FCA|ICR|CTOP|TBO).+([A-Z]{3})",2,0),1,2),"")</f>
        <v/>
      </c>
      <c r="J157" s="5">
        <v>20</v>
      </c>
      <c r="K157" s="5"/>
      <c r="L157" s="1" t="s">
        <v>252</v>
      </c>
      <c r="M157" s="7">
        <v>43995</v>
      </c>
      <c r="N157" s="7">
        <v>43995.208333333336</v>
      </c>
      <c r="O157" s="7">
        <v>43994.97152777778</v>
      </c>
      <c r="P157" s="4" t="s">
        <v>253</v>
      </c>
      <c r="Q157" s="10" t="s">
        <v>253</v>
      </c>
      <c r="R157" s="2" t="s">
        <v>8474</v>
      </c>
      <c r="S157" s="6">
        <f>IF(OR(ISBLANK(Table1[[#This Row],[ValidEndUTC]]),ISBLANK(Table1[[#This Row],[ValidStartUTC]])),"",Table1[[#This Row],[ValidEndUTC]]-Table1[[#This Row],[ValidStartUTC]])</f>
        <v>0.20833333333575865</v>
      </c>
      <c r="T157" s="5">
        <f>IF(OR(ISBLANK(Table1[[#This Row],[ValidEndUTC]]),ISBLANK(Table1[[#This Row],[ValidStartUTC]])),"",Table1[[#This Row],[Duration]]*24*60)</f>
        <v>300.00000000349246</v>
      </c>
    </row>
    <row r="158" spans="1:20" ht="21.6" x14ac:dyDescent="0.25">
      <c r="A158" s="8" t="str">
        <f>IF(ISBLANK(Table1[[#This Row],[AdvisoryNumber]]),"NTML","ADVZY")</f>
        <v>NTML</v>
      </c>
      <c r="B158" s="8" t="str">
        <f>_xlfn.TEXTJOIN("-",TRUE,Table1[[#This Row],[Source]],TEXT(Table1[[#This Row],[AdvisoryNumber]],"000"),TEXT(ROW()-1,"000000"),TEXT(Table1[[#This Row],[RecordTimeUTC]],"YYYY-MM-DD"))</f>
        <v>NTML-000-000157-2020-06-12</v>
      </c>
      <c r="C158" s="1" t="s">
        <v>248</v>
      </c>
      <c r="D158" s="2"/>
      <c r="E158" s="1"/>
      <c r="F158" s="2"/>
      <c r="G158" s="1" t="s">
        <v>98</v>
      </c>
      <c r="H158" s="1" t="s">
        <v>101</v>
      </c>
      <c r="I158" s="8" t="str">
        <f>IF(Table1[[#This Row],[TMI_Type]]="Reroute",INDEX(_xlfn.REGEXEXTRACT(Table1[[#This Row],[RawText]],".*(ROUTE|FEA|FCA|ICR|CTOP|TBO).+([A-Z]{3})",2,0),1,2),"")</f>
        <v/>
      </c>
      <c r="J158" s="5">
        <v>20</v>
      </c>
      <c r="K158" s="5"/>
      <c r="L158" s="1" t="s">
        <v>254</v>
      </c>
      <c r="M158" s="7">
        <v>43995</v>
      </c>
      <c r="N158" s="7">
        <v>43995.208333333336</v>
      </c>
      <c r="O158" s="7">
        <v>43994.97152777778</v>
      </c>
      <c r="P158" s="4" t="s">
        <v>255</v>
      </c>
      <c r="Q158" s="10" t="s">
        <v>255</v>
      </c>
      <c r="R158" s="2" t="s">
        <v>8474</v>
      </c>
      <c r="S158" s="6">
        <f>IF(OR(ISBLANK(Table1[[#This Row],[ValidEndUTC]]),ISBLANK(Table1[[#This Row],[ValidStartUTC]])),"",Table1[[#This Row],[ValidEndUTC]]-Table1[[#This Row],[ValidStartUTC]])</f>
        <v>0.20833333333575865</v>
      </c>
      <c r="T158" s="5">
        <f>IF(OR(ISBLANK(Table1[[#This Row],[ValidEndUTC]]),ISBLANK(Table1[[#This Row],[ValidStartUTC]])),"",Table1[[#This Row],[Duration]]*24*60)</f>
        <v>300.00000000349246</v>
      </c>
    </row>
    <row r="159" spans="1:20" ht="21.6" x14ac:dyDescent="0.25">
      <c r="A159" s="8" t="str">
        <f>IF(ISBLANK(Table1[[#This Row],[AdvisoryNumber]]),"NTML","ADVZY")</f>
        <v>NTML</v>
      </c>
      <c r="B159" s="8" t="str">
        <f>_xlfn.TEXTJOIN("-",TRUE,Table1[[#This Row],[Source]],TEXT(Table1[[#This Row],[AdvisoryNumber]],"000"),TEXT(ROW()-1,"000000"),TEXT(Table1[[#This Row],[RecordTimeUTC]],"YYYY-MM-DD"))</f>
        <v>NTML-000-000158-2020-06-12</v>
      </c>
      <c r="C159" s="1" t="s">
        <v>248</v>
      </c>
      <c r="D159" s="2"/>
      <c r="E159" s="1"/>
      <c r="F159" s="2"/>
      <c r="G159" s="1" t="s">
        <v>98</v>
      </c>
      <c r="H159" s="1" t="s">
        <v>101</v>
      </c>
      <c r="I159" s="8" t="str">
        <f>IF(Table1[[#This Row],[TMI_Type]]="Reroute",INDEX(_xlfn.REGEXEXTRACT(Table1[[#This Row],[RawText]],".*(ROUTE|FEA|FCA|ICR|CTOP|TBO).+([A-Z]{3})",2,0),1,2),"")</f>
        <v/>
      </c>
      <c r="J159" s="5">
        <v>20</v>
      </c>
      <c r="K159" s="5"/>
      <c r="L159" s="1" t="s">
        <v>8475</v>
      </c>
      <c r="M159" s="7">
        <v>43995</v>
      </c>
      <c r="N159" s="7">
        <v>43995.208333333336</v>
      </c>
      <c r="O159" s="7">
        <v>43994.97152777778</v>
      </c>
      <c r="P159" s="4" t="s">
        <v>8476</v>
      </c>
      <c r="Q159" s="10" t="s">
        <v>8476</v>
      </c>
      <c r="R159" s="2" t="s">
        <v>8474</v>
      </c>
      <c r="S159" s="6">
        <f>IF(OR(ISBLANK(Table1[[#This Row],[ValidEndUTC]]),ISBLANK(Table1[[#This Row],[ValidStartUTC]])),"",Table1[[#This Row],[ValidEndUTC]]-Table1[[#This Row],[ValidStartUTC]])</f>
        <v>0.20833333333575865</v>
      </c>
      <c r="T159" s="5">
        <f>IF(OR(ISBLANK(Table1[[#This Row],[ValidEndUTC]]),ISBLANK(Table1[[#This Row],[ValidStartUTC]])),"",Table1[[#This Row],[Duration]]*24*60)</f>
        <v>300.00000000349246</v>
      </c>
    </row>
    <row r="160" spans="1:20" ht="21.6" x14ac:dyDescent="0.25">
      <c r="A160" s="8" t="str">
        <f>IF(ISBLANK(Table1[[#This Row],[AdvisoryNumber]]),"NTML","ADVZY")</f>
        <v>NTML</v>
      </c>
      <c r="B160" s="8" t="str">
        <f>_xlfn.TEXTJOIN("-",TRUE,Table1[[#This Row],[Source]],TEXT(Table1[[#This Row],[AdvisoryNumber]],"000"),TEXT(ROW()-1,"000000"),TEXT(Table1[[#This Row],[RecordTimeUTC]],"YYYY-MM-DD"))</f>
        <v>NTML-000-000159-2020-06-12</v>
      </c>
      <c r="C160" s="1" t="s">
        <v>258</v>
      </c>
      <c r="D160" s="2"/>
      <c r="E160" s="1"/>
      <c r="F160" s="2"/>
      <c r="G160" s="1" t="s">
        <v>98</v>
      </c>
      <c r="H160" s="1" t="s">
        <v>101</v>
      </c>
      <c r="I160" s="8" t="str">
        <f>IF(Table1[[#This Row],[TMI_Type]]="Reroute",INDEX(_xlfn.REGEXEXTRACT(Table1[[#This Row],[RawText]],".*(ROUTE|FEA|FCA|ICR|CTOP|TBO).+([A-Z]{3})",2,0),1,2),"")</f>
        <v/>
      </c>
      <c r="J160" s="5">
        <v>30</v>
      </c>
      <c r="K160" s="5"/>
      <c r="L160" s="1" t="s">
        <v>8477</v>
      </c>
      <c r="M160" s="7">
        <v>43995</v>
      </c>
      <c r="N160" s="7">
        <v>43995.208333333336</v>
      </c>
      <c r="O160" s="7">
        <v>43994.97152777778</v>
      </c>
      <c r="P160" s="4" t="s">
        <v>256</v>
      </c>
      <c r="Q160" s="10" t="s">
        <v>256</v>
      </c>
      <c r="R160" s="2" t="s">
        <v>8474</v>
      </c>
      <c r="S160" s="6">
        <f>IF(OR(ISBLANK(Table1[[#This Row],[ValidEndUTC]]),ISBLANK(Table1[[#This Row],[ValidStartUTC]])),"",Table1[[#This Row],[ValidEndUTC]]-Table1[[#This Row],[ValidStartUTC]])</f>
        <v>0.20833333333575865</v>
      </c>
      <c r="T160" s="5">
        <f>IF(OR(ISBLANK(Table1[[#This Row],[ValidEndUTC]]),ISBLANK(Table1[[#This Row],[ValidStartUTC]])),"",Table1[[#This Row],[Duration]]*24*60)</f>
        <v>300.00000000349246</v>
      </c>
    </row>
    <row r="161" spans="1:20" ht="21.6" x14ac:dyDescent="0.25">
      <c r="A161" s="8" t="str">
        <f>IF(ISBLANK(Table1[[#This Row],[AdvisoryNumber]]),"NTML","ADVZY")</f>
        <v>NTML</v>
      </c>
      <c r="B161" s="8" t="str">
        <f>_xlfn.TEXTJOIN("-",TRUE,Table1[[#This Row],[Source]],TEXT(Table1[[#This Row],[AdvisoryNumber]],"000"),TEXT(ROW()-1,"000000"),TEXT(Table1[[#This Row],[RecordTimeUTC]],"YYYY-MM-DD"))</f>
        <v>NTML-000-000160-2020-06-12</v>
      </c>
      <c r="C161" s="1" t="s">
        <v>258</v>
      </c>
      <c r="D161" s="2"/>
      <c r="E161" s="1"/>
      <c r="F161" s="2"/>
      <c r="G161" s="1" t="s">
        <v>98</v>
      </c>
      <c r="H161" s="1" t="s">
        <v>101</v>
      </c>
      <c r="I161" s="8" t="str">
        <f>IF(Table1[[#This Row],[TMI_Type]]="Reroute",INDEX(_xlfn.REGEXEXTRACT(Table1[[#This Row],[RawText]],".*(ROUTE|FEA|FCA|ICR|CTOP|TBO).+([A-Z]{3})",2,0),1,2),"")</f>
        <v/>
      </c>
      <c r="J161" s="5">
        <v>20</v>
      </c>
      <c r="K161" s="5"/>
      <c r="L161" s="1" t="s">
        <v>8477</v>
      </c>
      <c r="M161" s="7">
        <v>43995</v>
      </c>
      <c r="N161" s="7">
        <v>43995.208333333336</v>
      </c>
      <c r="O161" s="7">
        <v>43994.97152777778</v>
      </c>
      <c r="P161" s="4" t="s">
        <v>257</v>
      </c>
      <c r="Q161" s="10" t="s">
        <v>257</v>
      </c>
      <c r="R161" s="2" t="s">
        <v>8474</v>
      </c>
      <c r="S161" s="6">
        <f>IF(OR(ISBLANK(Table1[[#This Row],[ValidEndUTC]]),ISBLANK(Table1[[#This Row],[ValidStartUTC]])),"",Table1[[#This Row],[ValidEndUTC]]-Table1[[#This Row],[ValidStartUTC]])</f>
        <v>0.20833333333575865</v>
      </c>
      <c r="T161" s="5">
        <f>IF(OR(ISBLANK(Table1[[#This Row],[ValidEndUTC]]),ISBLANK(Table1[[#This Row],[ValidStartUTC]])),"",Table1[[#This Row],[Duration]]*24*60)</f>
        <v>300.00000000349246</v>
      </c>
    </row>
    <row r="162" spans="1:20" ht="21.6" x14ac:dyDescent="0.25">
      <c r="A162" s="8" t="str">
        <f>IF(ISBLANK(Table1[[#This Row],[AdvisoryNumber]]),"NTML","ADVZY")</f>
        <v>NTML</v>
      </c>
      <c r="B162" s="8" t="str">
        <f>_xlfn.TEXTJOIN("-",TRUE,Table1[[#This Row],[Source]],TEXT(Table1[[#This Row],[AdvisoryNumber]],"000"),TEXT(ROW()-1,"000000"),TEXT(Table1[[#This Row],[RecordTimeUTC]],"YYYY-MM-DD"))</f>
        <v>NTML-000-000161-2020-06-12</v>
      </c>
      <c r="C162" s="1" t="s">
        <v>258</v>
      </c>
      <c r="D162" s="2"/>
      <c r="E162" s="1"/>
      <c r="F162" s="2"/>
      <c r="G162" s="1" t="s">
        <v>98</v>
      </c>
      <c r="H162" s="1" t="s">
        <v>6014</v>
      </c>
      <c r="I162" s="8" t="str">
        <f>IF(Table1[[#This Row],[TMI_Type]]="Reroute",INDEX(_xlfn.REGEXEXTRACT(Table1[[#This Row],[RawText]],".*(ROUTE|FEA|FCA|ICR|CTOP|TBO).+([A-Z]{3})",2,0),1,2),"")</f>
        <v/>
      </c>
      <c r="J162" s="5"/>
      <c r="K162" s="5"/>
      <c r="L162" s="1"/>
      <c r="M162" s="7">
        <v>43995</v>
      </c>
      <c r="N162" s="7">
        <v>43995.208333333336</v>
      </c>
      <c r="O162" s="7">
        <v>43994.977083333331</v>
      </c>
      <c r="P162" s="4" t="s">
        <v>8478</v>
      </c>
      <c r="Q162" s="10" t="s">
        <v>8478</v>
      </c>
      <c r="R162" s="2" t="s">
        <v>8474</v>
      </c>
      <c r="S162" s="6">
        <f>IF(OR(ISBLANK(Table1[[#This Row],[ValidEndUTC]]),ISBLANK(Table1[[#This Row],[ValidStartUTC]])),"",Table1[[#This Row],[ValidEndUTC]]-Table1[[#This Row],[ValidStartUTC]])</f>
        <v>0.20833333333575865</v>
      </c>
      <c r="T162" s="5">
        <f>IF(OR(ISBLANK(Table1[[#This Row],[ValidEndUTC]]),ISBLANK(Table1[[#This Row],[ValidStartUTC]])),"",Table1[[#This Row],[Duration]]*24*60)</f>
        <v>300.00000000349246</v>
      </c>
    </row>
    <row r="163" spans="1:20" ht="409.6" x14ac:dyDescent="0.25">
      <c r="A163" s="8" t="str">
        <f>IF(ISBLANK(Table1[[#This Row],[AdvisoryNumber]]),"NTML","ADVZY")</f>
        <v>ADVZY</v>
      </c>
      <c r="B163" s="8" t="str">
        <f>_xlfn.TEXTJOIN("-",TRUE,Table1[[#This Row],[Source]],TEXT(Table1[[#This Row],[AdvisoryNumber]],"000"),TEXT(ROW()-1,"000000"),TEXT(Table1[[#This Row],[RecordTimeUTC]],"YYYY-MM-DD"))</f>
        <v>ADVZY-002-000162-2020-06-20</v>
      </c>
      <c r="C163" s="1" t="s">
        <v>16</v>
      </c>
      <c r="D163" s="2" t="s">
        <v>6155</v>
      </c>
      <c r="E163" s="1">
        <v>2</v>
      </c>
      <c r="F163" s="2" t="s">
        <v>265</v>
      </c>
      <c r="G163" s="1" t="s">
        <v>266</v>
      </c>
      <c r="H163" s="1" t="s">
        <v>19</v>
      </c>
      <c r="I163" s="8" t="str">
        <f>IF(Table1[[#This Row],[TMI_Type]]="Reroute",INDEX(_xlfn.REGEXEXTRACT(Table1[[#This Row],[RawText]],".*(ROUTE|FEA|FCA|ICR|CTOP|TBO).+([A-Z]{3})",2,0),1,2),"")</f>
        <v>RQD</v>
      </c>
      <c r="J163" s="5"/>
      <c r="K163" s="5"/>
      <c r="L163" s="1"/>
      <c r="M163" s="7">
        <v>44002.8125</v>
      </c>
      <c r="N163" s="7">
        <v>44002.875</v>
      </c>
      <c r="O163" s="7">
        <v>44002.738888888889</v>
      </c>
      <c r="P163" s="4" t="s">
        <v>267</v>
      </c>
      <c r="Q163" s="10" t="s">
        <v>6156</v>
      </c>
      <c r="R163" s="2" t="s">
        <v>6157</v>
      </c>
      <c r="S163" s="6">
        <f>IF(OR(ISBLANK(Table1[[#This Row],[ValidEndUTC]]),ISBLANK(Table1[[#This Row],[ValidStartUTC]])),"",Table1[[#This Row],[ValidEndUTC]]-Table1[[#This Row],[ValidStartUTC]])</f>
        <v>6.25E-2</v>
      </c>
      <c r="T163" s="5">
        <f>IF(OR(ISBLANK(Table1[[#This Row],[ValidEndUTC]]),ISBLANK(Table1[[#This Row],[ValidStartUTC]])),"",Table1[[#This Row],[Duration]]*24*60)</f>
        <v>90</v>
      </c>
    </row>
    <row r="164" spans="1:20" ht="409.6" x14ac:dyDescent="0.25">
      <c r="A164" s="8" t="str">
        <f>IF(ISBLANK(Table1[[#This Row],[AdvisoryNumber]]),"NTML","ADVZY")</f>
        <v>ADVZY</v>
      </c>
      <c r="B164" s="8" t="str">
        <f>_xlfn.TEXTJOIN("-",TRUE,Table1[[#This Row],[Source]],TEXT(Table1[[#This Row],[AdvisoryNumber]],"000"),TEXT(ROW()-1,"000000"),TEXT(Table1[[#This Row],[RecordTimeUTC]],"YYYY-MM-DD"))</f>
        <v>ADVZY-001-000163-2020-06-19</v>
      </c>
      <c r="C164" s="1" t="s">
        <v>16</v>
      </c>
      <c r="D164" s="2" t="s">
        <v>6149</v>
      </c>
      <c r="E164" s="1">
        <v>1</v>
      </c>
      <c r="F164" s="2" t="s">
        <v>262</v>
      </c>
      <c r="G164" s="1" t="s">
        <v>263</v>
      </c>
      <c r="H164" s="1" t="s">
        <v>19</v>
      </c>
      <c r="I164" s="8" t="str">
        <f>IF(Table1[[#This Row],[TMI_Type]]="Reroute",INDEX(_xlfn.REGEXEXTRACT(Table1[[#This Row],[RawText]],".*(ROUTE|FEA|FCA|ICR|CTOP|TBO).+([A-Z]{3})",2,0),1,2),"")</f>
        <v>PLN</v>
      </c>
      <c r="J164" s="5"/>
      <c r="K164" s="5"/>
      <c r="L164" s="1"/>
      <c r="M164" s="7">
        <v>44002.875</v>
      </c>
      <c r="N164" s="7"/>
      <c r="O164" s="7">
        <v>44001.942361111112</v>
      </c>
      <c r="P164" s="4" t="s">
        <v>264</v>
      </c>
      <c r="Q164" s="10" t="s">
        <v>6150</v>
      </c>
      <c r="R164" s="2" t="s">
        <v>6151</v>
      </c>
      <c r="S164" s="6" t="str">
        <f>IF(OR(ISBLANK(Table1[[#This Row],[ValidEndUTC]]),ISBLANK(Table1[[#This Row],[ValidStartUTC]])),"",Table1[[#This Row],[ValidEndUTC]]-Table1[[#This Row],[ValidStartUTC]])</f>
        <v/>
      </c>
      <c r="T164" s="5" t="str">
        <f>IF(OR(ISBLANK(Table1[[#This Row],[ValidEndUTC]]),ISBLANK(Table1[[#This Row],[ValidStartUTC]])),"",Table1[[#This Row],[Duration]]*24*60)</f>
        <v/>
      </c>
    </row>
    <row r="165" spans="1:20" ht="237.6" x14ac:dyDescent="0.25">
      <c r="A165" s="8" t="str">
        <f>IF(ISBLANK(Table1[[#This Row],[AdvisoryNumber]]),"NTML","ADVZY")</f>
        <v>ADVZY</v>
      </c>
      <c r="B165" s="8" t="str">
        <f>_xlfn.TEXTJOIN("-",TRUE,Table1[[#This Row],[Source]],TEXT(Table1[[#This Row],[AdvisoryNumber]],"000"),TEXT(ROW()-1,"000000"),TEXT(Table1[[#This Row],[RecordTimeUTC]],"YYYY-MM-DD"))</f>
        <v>ADVZY-001-000164-2020-06-20</v>
      </c>
      <c r="C165" s="1" t="s">
        <v>16</v>
      </c>
      <c r="D165" s="2" t="s">
        <v>6152</v>
      </c>
      <c r="E165" s="1">
        <v>1</v>
      </c>
      <c r="F165" s="2" t="s">
        <v>268</v>
      </c>
      <c r="G165" s="1" t="s">
        <v>24</v>
      </c>
      <c r="H165" s="1" t="s">
        <v>19</v>
      </c>
      <c r="I165" s="8" t="str">
        <f>IF(Table1[[#This Row],[TMI_Type]]="Reroute",INDEX(_xlfn.REGEXEXTRACT(Table1[[#This Row],[RawText]],".*(ROUTE|FEA|FCA|ICR|CTOP|TBO).+([A-Z]{3})",2,0),1,2),"")</f>
        <v>RMD</v>
      </c>
      <c r="J165" s="5"/>
      <c r="K165" s="5"/>
      <c r="L165" s="1"/>
      <c r="M165" s="7">
        <v>44003.082638888889</v>
      </c>
      <c r="N165" s="7"/>
      <c r="O165" s="7">
        <v>44002.709027777775</v>
      </c>
      <c r="P165" s="4" t="s">
        <v>269</v>
      </c>
      <c r="Q165" s="10" t="s">
        <v>6153</v>
      </c>
      <c r="R165" s="2" t="s">
        <v>6154</v>
      </c>
      <c r="S165" s="6" t="str">
        <f>IF(OR(ISBLANK(Table1[[#This Row],[ValidEndUTC]]),ISBLANK(Table1[[#This Row],[ValidStartUTC]])),"",Table1[[#This Row],[ValidEndUTC]]-Table1[[#This Row],[ValidStartUTC]])</f>
        <v/>
      </c>
      <c r="T165" s="5" t="str">
        <f>IF(OR(ISBLANK(Table1[[#This Row],[ValidEndUTC]]),ISBLANK(Table1[[#This Row],[ValidStartUTC]])),"",Table1[[#This Row],[Duration]]*24*60)</f>
        <v/>
      </c>
    </row>
    <row r="166" spans="1:20" x14ac:dyDescent="0.25">
      <c r="A166" s="8" t="str">
        <f>IF(ISBLANK(Table1[[#This Row],[AdvisoryNumber]]),"NTML","ADVZY")</f>
        <v>NTML</v>
      </c>
      <c r="B166" s="8" t="str">
        <f>_xlfn.TEXTJOIN("-",TRUE,Table1[[#This Row],[Source]],TEXT(Table1[[#This Row],[AdvisoryNumber]],"000"),TEXT(ROW()-1,"000000"),TEXT(Table1[[#This Row],[RecordTimeUTC]],"YYYY-MM-DD"))</f>
        <v>NTML-000-000165-2020-06-27</v>
      </c>
      <c r="C166" s="1" t="s">
        <v>274</v>
      </c>
      <c r="D166" s="2"/>
      <c r="E166" s="1"/>
      <c r="F166" s="2"/>
      <c r="G166" s="1" t="s">
        <v>98</v>
      </c>
      <c r="H166" s="1" t="s">
        <v>101</v>
      </c>
      <c r="I166" s="8" t="str">
        <f>IF(Table1[[#This Row],[TMI_Type]]="Reroute",INDEX(_xlfn.REGEXEXTRACT(Table1[[#This Row],[RawText]],".*(ROUTE|FEA|FCA|ICR|CTOP|TBO).+([A-Z]{3})",2,0),1,2),"")</f>
        <v/>
      </c>
      <c r="J166" s="5">
        <v>15</v>
      </c>
      <c r="K166" s="5"/>
      <c r="L166" s="1" t="s">
        <v>275</v>
      </c>
      <c r="M166" s="7">
        <v>44009.010416666664</v>
      </c>
      <c r="N166" s="7">
        <v>44009.125</v>
      </c>
      <c r="O166" s="7">
        <v>44009.040972222225</v>
      </c>
      <c r="P166" s="4" t="s">
        <v>276</v>
      </c>
      <c r="Q166" s="10" t="s">
        <v>276</v>
      </c>
      <c r="R166" s="2" t="s">
        <v>8489</v>
      </c>
      <c r="S166" s="6">
        <f>IF(OR(ISBLANK(Table1[[#This Row],[ValidEndUTC]]),ISBLANK(Table1[[#This Row],[ValidStartUTC]])),"",Table1[[#This Row],[ValidEndUTC]]-Table1[[#This Row],[ValidStartUTC]])</f>
        <v>0.11458333333575865</v>
      </c>
      <c r="T166" s="5">
        <f>IF(OR(ISBLANK(Table1[[#This Row],[ValidEndUTC]]),ISBLANK(Table1[[#This Row],[ValidStartUTC]])),"",Table1[[#This Row],[Duration]]*24*60)</f>
        <v>165.00000000349246</v>
      </c>
    </row>
    <row r="167" spans="1:20" ht="118.8" x14ac:dyDescent="0.25">
      <c r="A167" s="8" t="str">
        <f>IF(ISBLANK(Table1[[#This Row],[AdvisoryNumber]]),"NTML","ADVZY")</f>
        <v>ADVZY</v>
      </c>
      <c r="B167" s="8" t="str">
        <f>_xlfn.TEXTJOIN("-",TRUE,Table1[[#This Row],[Source]],TEXT(Table1[[#This Row],[AdvisoryNumber]],"000"),TEXT(ROW()-1,"000000"),TEXT(Table1[[#This Row],[RecordTimeUTC]],"YYYY-MM-DD"))</f>
        <v>ADVZY-001-000166-2020-06-28</v>
      </c>
      <c r="C167" s="1" t="s">
        <v>16</v>
      </c>
      <c r="D167" s="2"/>
      <c r="E167" s="1">
        <v>1</v>
      </c>
      <c r="F167" s="2" t="s">
        <v>6158</v>
      </c>
      <c r="G167" s="1"/>
      <c r="H167" s="1" t="s">
        <v>5990</v>
      </c>
      <c r="I167" s="8" t="str">
        <f>IF(Table1[[#This Row],[TMI_Type]]="Reroute",INDEX(_xlfn.REGEXEXTRACT(Table1[[#This Row],[RawText]],".*(ROUTE|FEA|FCA|ICR|CTOP|TBO).+([A-Z]{3})",2,0),1,2),"")</f>
        <v/>
      </c>
      <c r="J167" s="5"/>
      <c r="K167" s="5"/>
      <c r="L167" s="1"/>
      <c r="M167" s="7">
        <v>44009.666666666664</v>
      </c>
      <c r="N167" s="7">
        <v>44010.125</v>
      </c>
      <c r="O167" s="7">
        <v>44010.615972222222</v>
      </c>
      <c r="P167" s="4" t="s">
        <v>3332</v>
      </c>
      <c r="Q167" s="10" t="s">
        <v>6159</v>
      </c>
      <c r="R167" s="2" t="s">
        <v>6160</v>
      </c>
      <c r="S167" s="6">
        <f>IF(OR(ISBLANK(Table1[[#This Row],[ValidEndUTC]]),ISBLANK(Table1[[#This Row],[ValidStartUTC]])),"",Table1[[#This Row],[ValidEndUTC]]-Table1[[#This Row],[ValidStartUTC]])</f>
        <v>0.45833333333575865</v>
      </c>
      <c r="T167" s="5">
        <f>IF(OR(ISBLANK(Table1[[#This Row],[ValidEndUTC]]),ISBLANK(Table1[[#This Row],[ValidStartUTC]])),"",Table1[[#This Row],[Duration]]*24*60)</f>
        <v>660.00000000349246</v>
      </c>
    </row>
    <row r="168" spans="1:20" ht="21.6" x14ac:dyDescent="0.25">
      <c r="A168" s="8" t="str">
        <f>IF(ISBLANK(Table1[[#This Row],[AdvisoryNumber]]),"NTML","ADVZY")</f>
        <v>NTML</v>
      </c>
      <c r="B168" s="8" t="str">
        <f>_xlfn.TEXTJOIN("-",TRUE,Table1[[#This Row],[Source]],TEXT(Table1[[#This Row],[AdvisoryNumber]],"000"),TEXT(ROW()-1,"000000"),TEXT(Table1[[#This Row],[RecordTimeUTC]],"YYYY-MM-DD"))</f>
        <v>NTML-000-000167-2020-06-27</v>
      </c>
      <c r="C168" s="1" t="s">
        <v>270</v>
      </c>
      <c r="D168" s="2"/>
      <c r="E168" s="1"/>
      <c r="F168" s="2"/>
      <c r="G168" s="1" t="s">
        <v>98</v>
      </c>
      <c r="H168" s="1" t="s">
        <v>101</v>
      </c>
      <c r="I168" s="8" t="str">
        <f>IF(Table1[[#This Row],[TMI_Type]]="Reroute",INDEX(_xlfn.REGEXEXTRACT(Table1[[#This Row],[RawText]],".*(ROUTE|FEA|FCA|ICR|CTOP|TBO).+([A-Z]{3})",2,0),1,2),"")</f>
        <v/>
      </c>
      <c r="J168" s="5">
        <v>30</v>
      </c>
      <c r="K168" s="5"/>
      <c r="L168" s="1" t="s">
        <v>206</v>
      </c>
      <c r="M168" s="7">
        <v>44009.947916666664</v>
      </c>
      <c r="N168" s="7">
        <v>44010.166666666664</v>
      </c>
      <c r="O168" s="7">
        <v>44009.945138888892</v>
      </c>
      <c r="P168" s="4" t="s">
        <v>277</v>
      </c>
      <c r="Q168" s="10" t="s">
        <v>277</v>
      </c>
      <c r="R168" s="2" t="s">
        <v>8493</v>
      </c>
      <c r="S168" s="6">
        <f>IF(OR(ISBLANK(Table1[[#This Row],[ValidEndUTC]]),ISBLANK(Table1[[#This Row],[ValidStartUTC]])),"",Table1[[#This Row],[ValidEndUTC]]-Table1[[#This Row],[ValidStartUTC]])</f>
        <v>0.21875</v>
      </c>
      <c r="T168" s="5">
        <f>IF(OR(ISBLANK(Table1[[#This Row],[ValidEndUTC]]),ISBLANK(Table1[[#This Row],[ValidStartUTC]])),"",Table1[[#This Row],[Duration]]*24*60)</f>
        <v>315</v>
      </c>
    </row>
    <row r="169" spans="1:20" ht="21.6" x14ac:dyDescent="0.25">
      <c r="A169" s="8" t="str">
        <f>IF(ISBLANK(Table1[[#This Row],[AdvisoryNumber]]),"NTML","ADVZY")</f>
        <v>NTML</v>
      </c>
      <c r="B169" s="8" t="str">
        <f>_xlfn.TEXTJOIN("-",TRUE,Table1[[#This Row],[Source]],TEXT(Table1[[#This Row],[AdvisoryNumber]],"000"),TEXT(ROW()-1,"000000"),TEXT(Table1[[#This Row],[RecordTimeUTC]],"YYYY-MM-DD"))</f>
        <v>NTML-000-000168-2020-06-27</v>
      </c>
      <c r="C169" s="1" t="s">
        <v>270</v>
      </c>
      <c r="D169" s="2"/>
      <c r="E169" s="1"/>
      <c r="F169" s="2"/>
      <c r="G169" s="1" t="s">
        <v>98</v>
      </c>
      <c r="H169" s="1" t="s">
        <v>101</v>
      </c>
      <c r="I169" s="8" t="str">
        <f>IF(Table1[[#This Row],[TMI_Type]]="Reroute",INDEX(_xlfn.REGEXEXTRACT(Table1[[#This Row],[RawText]],".*(ROUTE|FEA|FCA|ICR|CTOP|TBO).+([A-Z]{3})",2,0),1,2),"")</f>
        <v/>
      </c>
      <c r="J169" s="5">
        <v>15</v>
      </c>
      <c r="K169" s="5"/>
      <c r="L169" s="1"/>
      <c r="M169" s="7">
        <v>44009.958333333336</v>
      </c>
      <c r="N169" s="7">
        <v>44010.166666666664</v>
      </c>
      <c r="O169" s="7">
        <v>44009.935416666667</v>
      </c>
      <c r="P169" s="4" t="s">
        <v>278</v>
      </c>
      <c r="Q169" s="10" t="s">
        <v>278</v>
      </c>
      <c r="R169" s="2" t="s">
        <v>8492</v>
      </c>
      <c r="S169" s="6">
        <f>IF(OR(ISBLANK(Table1[[#This Row],[ValidEndUTC]]),ISBLANK(Table1[[#This Row],[ValidStartUTC]])),"",Table1[[#This Row],[ValidEndUTC]]-Table1[[#This Row],[ValidStartUTC]])</f>
        <v>0.20833333332848269</v>
      </c>
      <c r="T169" s="5">
        <f>IF(OR(ISBLANK(Table1[[#This Row],[ValidEndUTC]]),ISBLANK(Table1[[#This Row],[ValidStartUTC]])),"",Table1[[#This Row],[Duration]]*24*60)</f>
        <v>299.99999999301508</v>
      </c>
    </row>
    <row r="170" spans="1:20" x14ac:dyDescent="0.25">
      <c r="A170" s="8" t="str">
        <f>IF(ISBLANK(Table1[[#This Row],[AdvisoryNumber]]),"NTML","ADVZY")</f>
        <v>NTML</v>
      </c>
      <c r="B170" s="8" t="str">
        <f>_xlfn.TEXTJOIN("-",TRUE,Table1[[#This Row],[Source]],TEXT(Table1[[#This Row],[AdvisoryNumber]],"000"),TEXT(ROW()-1,"000000"),TEXT(Table1[[#This Row],[RecordTimeUTC]],"YYYY-MM-DD"))</f>
        <v>NTML-000-000169-2020-06-27</v>
      </c>
      <c r="C170" s="1" t="s">
        <v>270</v>
      </c>
      <c r="D170" s="2"/>
      <c r="E170" s="1"/>
      <c r="F170" s="2"/>
      <c r="G170" s="1" t="s">
        <v>98</v>
      </c>
      <c r="H170" s="1" t="s">
        <v>101</v>
      </c>
      <c r="I170" s="8" t="str">
        <f>IF(Table1[[#This Row],[TMI_Type]]="Reroute",INDEX(_xlfn.REGEXEXTRACT(Table1[[#This Row],[RawText]],".*(ROUTE|FEA|FCA|ICR|CTOP|TBO).+([A-Z]{3})",2,0),1,2),"")</f>
        <v/>
      </c>
      <c r="J170" s="5">
        <v>30</v>
      </c>
      <c r="K170" s="5"/>
      <c r="L170" s="1"/>
      <c r="M170" s="7">
        <v>44009.958333333336</v>
      </c>
      <c r="N170" s="7">
        <v>44010.166666666664</v>
      </c>
      <c r="O170" s="7">
        <v>44009.955555555556</v>
      </c>
      <c r="P170" s="4" t="s">
        <v>279</v>
      </c>
      <c r="Q170" s="10" t="s">
        <v>279</v>
      </c>
      <c r="R170" s="2" t="s">
        <v>8494</v>
      </c>
      <c r="S170" s="6">
        <f>IF(OR(ISBLANK(Table1[[#This Row],[ValidEndUTC]]),ISBLANK(Table1[[#This Row],[ValidStartUTC]])),"",Table1[[#This Row],[ValidEndUTC]]-Table1[[#This Row],[ValidStartUTC]])</f>
        <v>0.20833333332848269</v>
      </c>
      <c r="T170" s="5">
        <f>IF(OR(ISBLANK(Table1[[#This Row],[ValidEndUTC]]),ISBLANK(Table1[[#This Row],[ValidStartUTC]])),"",Table1[[#This Row],[Duration]]*24*60)</f>
        <v>299.99999999301508</v>
      </c>
    </row>
    <row r="171" spans="1:20" ht="86.4" x14ac:dyDescent="0.25">
      <c r="A171" s="8" t="str">
        <f>IF(ISBLANK(Table1[[#This Row],[AdvisoryNumber]]),"NTML","ADVZY")</f>
        <v>ADVZY</v>
      </c>
      <c r="B171" s="8" t="str">
        <f>_xlfn.TEXTJOIN("-",TRUE,Table1[[#This Row],[Source]],TEXT(Table1[[#This Row],[AdvisoryNumber]],"000"),TEXT(ROW()-1,"000000"),TEXT(Table1[[#This Row],[RecordTimeUTC]],"YYYY-MM-DD"))</f>
        <v>ADVZY-002-000170-2020-06-28</v>
      </c>
      <c r="C171" s="1" t="s">
        <v>16</v>
      </c>
      <c r="D171" s="2" t="s">
        <v>6161</v>
      </c>
      <c r="E171" s="1">
        <v>2</v>
      </c>
      <c r="F171" s="2" t="s">
        <v>6162</v>
      </c>
      <c r="G171" s="1" t="s">
        <v>6163</v>
      </c>
      <c r="H171" s="1" t="s">
        <v>6019</v>
      </c>
      <c r="I171" s="8" t="str">
        <f>IF(Table1[[#This Row],[TMI_Type]]="Reroute",INDEX(_xlfn.REGEXEXTRACT(Table1[[#This Row],[RawText]],".*(ROUTE|FEA|FCA|ICR|CTOP|TBO).+([A-Z]{3})",2,0),1,2),"")</f>
        <v/>
      </c>
      <c r="J171" s="5"/>
      <c r="K171" s="5"/>
      <c r="L171" s="1"/>
      <c r="M171" s="7">
        <v>44009.958333333336</v>
      </c>
      <c r="N171" s="7">
        <v>44010.166666666664</v>
      </c>
      <c r="O171" s="7">
        <v>44010.958333333336</v>
      </c>
      <c r="P171" s="4" t="s">
        <v>3333</v>
      </c>
      <c r="Q171" s="10" t="s">
        <v>6164</v>
      </c>
      <c r="R171" s="2" t="s">
        <v>6165</v>
      </c>
      <c r="S171" s="6">
        <f>IF(OR(ISBLANK(Table1[[#This Row],[ValidEndUTC]]),ISBLANK(Table1[[#This Row],[ValidStartUTC]])),"",Table1[[#This Row],[ValidEndUTC]]-Table1[[#This Row],[ValidStartUTC]])</f>
        <v>0.20833333332848269</v>
      </c>
      <c r="T171" s="5">
        <f>IF(OR(ISBLANK(Table1[[#This Row],[ValidEndUTC]]),ISBLANK(Table1[[#This Row],[ValidStartUTC]])),"",Table1[[#This Row],[Duration]]*24*60)</f>
        <v>299.99999999301508</v>
      </c>
    </row>
    <row r="172" spans="1:20" ht="64.8" x14ac:dyDescent="0.25">
      <c r="A172" s="8" t="str">
        <f>IF(ISBLANK(Table1[[#This Row],[AdvisoryNumber]]),"NTML","ADVZY")</f>
        <v>ADVZY</v>
      </c>
      <c r="B172" s="8" t="str">
        <f>_xlfn.TEXTJOIN("-",TRUE,Table1[[#This Row],[Source]],TEXT(Table1[[#This Row],[AdvisoryNumber]],"000"),TEXT(ROW()-1,"000000"),TEXT(Table1[[#This Row],[RecordTimeUTC]],"YYYY-MM-DD"))</f>
        <v>ADVZY-001-000171-2020-06-29</v>
      </c>
      <c r="C172" s="1" t="s">
        <v>16</v>
      </c>
      <c r="D172" s="2"/>
      <c r="E172" s="1">
        <v>1</v>
      </c>
      <c r="F172" s="2" t="s">
        <v>6166</v>
      </c>
      <c r="G172" s="1"/>
      <c r="H172" s="1" t="s">
        <v>6019</v>
      </c>
      <c r="I172" s="8" t="str">
        <f>IF(Table1[[#This Row],[TMI_Type]]="Reroute",INDEX(_xlfn.REGEXEXTRACT(Table1[[#This Row],[RawText]],".*(ROUTE|FEA|FCA|ICR|CTOP|TBO).+([A-Z]{3})",2,0),1,2),"")</f>
        <v/>
      </c>
      <c r="J172" s="5"/>
      <c r="K172" s="5"/>
      <c r="L172" s="1"/>
      <c r="M172" s="7">
        <v>44009.958333333336</v>
      </c>
      <c r="N172" s="7">
        <v>44010.166666666664</v>
      </c>
      <c r="O172" s="7">
        <v>44011.09375</v>
      </c>
      <c r="P172" s="4" t="s">
        <v>280</v>
      </c>
      <c r="Q172" s="10" t="s">
        <v>6167</v>
      </c>
      <c r="R172" s="2" t="s">
        <v>6168</v>
      </c>
      <c r="S172" s="6">
        <f>IF(OR(ISBLANK(Table1[[#This Row],[ValidEndUTC]]),ISBLANK(Table1[[#This Row],[ValidStartUTC]])),"",Table1[[#This Row],[ValidEndUTC]]-Table1[[#This Row],[ValidStartUTC]])</f>
        <v>0.20833333332848269</v>
      </c>
      <c r="T172" s="5">
        <f>IF(OR(ISBLANK(Table1[[#This Row],[ValidEndUTC]]),ISBLANK(Table1[[#This Row],[ValidStartUTC]])),"",Table1[[#This Row],[Duration]]*24*60)</f>
        <v>299.99999999301508</v>
      </c>
    </row>
    <row r="173" spans="1:20" x14ac:dyDescent="0.25">
      <c r="A173" s="8" t="str">
        <f>IF(ISBLANK(Table1[[#This Row],[AdvisoryNumber]]),"NTML","ADVZY")</f>
        <v>NTML</v>
      </c>
      <c r="B173" s="8" t="str">
        <f>_xlfn.TEXTJOIN("-",TRUE,Table1[[#This Row],[Source]],TEXT(Table1[[#This Row],[AdvisoryNumber]],"000"),TEXT(ROW()-1,"000000"),TEXT(Table1[[#This Row],[RecordTimeUTC]],"YYYY-MM-DD"))</f>
        <v>NTML-000-000172-2020-06-27</v>
      </c>
      <c r="C173" s="1" t="s">
        <v>270</v>
      </c>
      <c r="D173" s="2"/>
      <c r="E173" s="1"/>
      <c r="F173" s="2"/>
      <c r="G173" s="1" t="s">
        <v>98</v>
      </c>
      <c r="H173" s="1" t="s">
        <v>101</v>
      </c>
      <c r="I173" s="8" t="str">
        <f>IF(Table1[[#This Row],[TMI_Type]]="Reroute",INDEX(_xlfn.REGEXEXTRACT(Table1[[#This Row],[RawText]],".*(ROUTE|FEA|FCA|ICR|CTOP|TBO).+([A-Z]{3})",2,0),1,2),"")</f>
        <v/>
      </c>
      <c r="J173" s="5">
        <v>40</v>
      </c>
      <c r="K173" s="5"/>
      <c r="L173" s="1" t="s">
        <v>281</v>
      </c>
      <c r="M173" s="7">
        <v>44009.96875</v>
      </c>
      <c r="N173" s="7">
        <v>44010.166666666664</v>
      </c>
      <c r="O173" s="7">
        <v>44009.970138888886</v>
      </c>
      <c r="P173" s="4" t="s">
        <v>282</v>
      </c>
      <c r="Q173" s="10" t="s">
        <v>282</v>
      </c>
      <c r="R173" s="2" t="s">
        <v>8495</v>
      </c>
      <c r="S173" s="6">
        <f>IF(OR(ISBLANK(Table1[[#This Row],[ValidEndUTC]]),ISBLANK(Table1[[#This Row],[ValidStartUTC]])),"",Table1[[#This Row],[ValidEndUTC]]-Table1[[#This Row],[ValidStartUTC]])</f>
        <v>0.19791666666424135</v>
      </c>
      <c r="T173" s="5">
        <f>IF(OR(ISBLANK(Table1[[#This Row],[ValidEndUTC]]),ISBLANK(Table1[[#This Row],[ValidStartUTC]])),"",Table1[[#This Row],[Duration]]*24*60)</f>
        <v>284.99999999650754</v>
      </c>
    </row>
    <row r="174" spans="1:20" x14ac:dyDescent="0.25">
      <c r="A174" s="8" t="str">
        <f>IF(ISBLANK(Table1[[#This Row],[AdvisoryNumber]]),"NTML","ADVZY")</f>
        <v>NTML</v>
      </c>
      <c r="B174" s="8" t="str">
        <f>_xlfn.TEXTJOIN("-",TRUE,Table1[[#This Row],[Source]],TEXT(Table1[[#This Row],[AdvisoryNumber]],"000"),TEXT(ROW()-1,"000000"),TEXT(Table1[[#This Row],[RecordTimeUTC]],"YYYY-MM-DD"))</f>
        <v>NTML-000-000173-2020-06-27</v>
      </c>
      <c r="C174" s="1" t="s">
        <v>270</v>
      </c>
      <c r="D174" s="2"/>
      <c r="E174" s="1"/>
      <c r="F174" s="2"/>
      <c r="G174" s="1" t="s">
        <v>98</v>
      </c>
      <c r="H174" s="1" t="s">
        <v>101</v>
      </c>
      <c r="I174" s="8" t="str">
        <f>IF(Table1[[#This Row],[TMI_Type]]="Reroute",INDEX(_xlfn.REGEXEXTRACT(Table1[[#This Row],[RawText]],".*(ROUTE|FEA|FCA|ICR|CTOP|TBO).+([A-Z]{3})",2,0),1,2),"")</f>
        <v/>
      </c>
      <c r="J174" s="5">
        <v>20</v>
      </c>
      <c r="K174" s="5"/>
      <c r="L174" s="1" t="s">
        <v>206</v>
      </c>
      <c r="M174" s="7">
        <v>44009.979166666664</v>
      </c>
      <c r="N174" s="7">
        <v>44010.041666666664</v>
      </c>
      <c r="O174" s="7">
        <v>44009.98333333333</v>
      </c>
      <c r="P174" s="4" t="s">
        <v>283</v>
      </c>
      <c r="Q174" s="10" t="s">
        <v>283</v>
      </c>
      <c r="R174" s="2" t="s">
        <v>8496</v>
      </c>
      <c r="S174" s="6">
        <f>IF(OR(ISBLANK(Table1[[#This Row],[ValidEndUTC]]),ISBLANK(Table1[[#This Row],[ValidStartUTC]])),"",Table1[[#This Row],[ValidEndUTC]]-Table1[[#This Row],[ValidStartUTC]])</f>
        <v>6.25E-2</v>
      </c>
      <c r="T174" s="5">
        <f>IF(OR(ISBLANK(Table1[[#This Row],[ValidEndUTC]]),ISBLANK(Table1[[#This Row],[ValidStartUTC]])),"",Table1[[#This Row],[Duration]]*24*60)</f>
        <v>90</v>
      </c>
    </row>
    <row r="175" spans="1:20" x14ac:dyDescent="0.25">
      <c r="A175" s="8" t="str">
        <f>IF(ISBLANK(Table1[[#This Row],[AdvisoryNumber]]),"NTML","ADVZY")</f>
        <v>NTML</v>
      </c>
      <c r="B175" s="8" t="str">
        <f>_xlfn.TEXTJOIN("-",TRUE,Table1[[#This Row],[Source]],TEXT(Table1[[#This Row],[AdvisoryNumber]],"000"),TEXT(ROW()-1,"000000"),TEXT(Table1[[#This Row],[RecordTimeUTC]],"YYYY-MM-DD"))</f>
        <v>NTML-000-000174-2020-06-27</v>
      </c>
      <c r="C175" s="1" t="s">
        <v>270</v>
      </c>
      <c r="D175" s="2"/>
      <c r="E175" s="1"/>
      <c r="F175" s="2"/>
      <c r="G175" s="1" t="s">
        <v>98</v>
      </c>
      <c r="H175" s="1" t="s">
        <v>101</v>
      </c>
      <c r="I175" s="8" t="str">
        <f>IF(Table1[[#This Row],[TMI_Type]]="Reroute",INDEX(_xlfn.REGEXEXTRACT(Table1[[#This Row],[RawText]],".*(ROUTE|FEA|FCA|ICR|CTOP|TBO).+([A-Z]{3})",2,0),1,2),"")</f>
        <v/>
      </c>
      <c r="J175" s="5">
        <v>30</v>
      </c>
      <c r="K175" s="5"/>
      <c r="L175" s="1" t="s">
        <v>281</v>
      </c>
      <c r="M175" s="7">
        <v>44009.989583333336</v>
      </c>
      <c r="N175" s="7">
        <v>44010.166666666664</v>
      </c>
      <c r="O175" s="7">
        <v>44009.987500000003</v>
      </c>
      <c r="P175" s="4" t="s">
        <v>284</v>
      </c>
      <c r="Q175" s="10" t="s">
        <v>284</v>
      </c>
      <c r="R175" s="2" t="s">
        <v>8496</v>
      </c>
      <c r="S175" s="6">
        <f>IF(OR(ISBLANK(Table1[[#This Row],[ValidEndUTC]]),ISBLANK(Table1[[#This Row],[ValidStartUTC]])),"",Table1[[#This Row],[ValidEndUTC]]-Table1[[#This Row],[ValidStartUTC]])</f>
        <v>0.17708333332848269</v>
      </c>
      <c r="T175" s="5">
        <f>IF(OR(ISBLANK(Table1[[#This Row],[ValidEndUTC]]),ISBLANK(Table1[[#This Row],[ValidStartUTC]])),"",Table1[[#This Row],[Duration]]*24*60)</f>
        <v>254.99999999301508</v>
      </c>
    </row>
    <row r="176" spans="1:20" x14ac:dyDescent="0.25">
      <c r="A176" s="8" t="str">
        <f>IF(ISBLANK(Table1[[#This Row],[AdvisoryNumber]]),"NTML","ADVZY")</f>
        <v>NTML</v>
      </c>
      <c r="B176" s="8" t="str">
        <f>_xlfn.TEXTJOIN("-",TRUE,Table1[[#This Row],[Source]],TEXT(Table1[[#This Row],[AdvisoryNumber]],"000"),TEXT(ROW()-1,"000000"),TEXT(Table1[[#This Row],[RecordTimeUTC]],"YYYY-MM-DD"))</f>
        <v>NTML-000-000175-2020-06-27</v>
      </c>
      <c r="C176" s="1" t="s">
        <v>270</v>
      </c>
      <c r="D176" s="2"/>
      <c r="E176" s="1"/>
      <c r="F176" s="2"/>
      <c r="G176" s="1" t="s">
        <v>98</v>
      </c>
      <c r="H176" s="1" t="s">
        <v>101</v>
      </c>
      <c r="I176" s="8" t="str">
        <f>IF(Table1[[#This Row],[TMI_Type]]="Reroute",INDEX(_xlfn.REGEXEXTRACT(Table1[[#This Row],[RawText]],".*(ROUTE|FEA|FCA|ICR|CTOP|TBO).+([A-Z]{3})",2,0),1,2),"")</f>
        <v/>
      </c>
      <c r="J176" s="5">
        <v>30</v>
      </c>
      <c r="K176" s="5"/>
      <c r="L176" s="1" t="s">
        <v>205</v>
      </c>
      <c r="M176" s="7">
        <v>44009.989583333336</v>
      </c>
      <c r="N176" s="7">
        <v>44010.166666666664</v>
      </c>
      <c r="O176" s="7">
        <v>44009.987500000003</v>
      </c>
      <c r="P176" s="4" t="s">
        <v>285</v>
      </c>
      <c r="Q176" s="10" t="s">
        <v>285</v>
      </c>
      <c r="R176" s="2" t="s">
        <v>8496</v>
      </c>
      <c r="S176" s="6">
        <f>IF(OR(ISBLANK(Table1[[#This Row],[ValidEndUTC]]),ISBLANK(Table1[[#This Row],[ValidStartUTC]])),"",Table1[[#This Row],[ValidEndUTC]]-Table1[[#This Row],[ValidStartUTC]])</f>
        <v>0.17708333332848269</v>
      </c>
      <c r="T176" s="5">
        <f>IF(OR(ISBLANK(Table1[[#This Row],[ValidEndUTC]]),ISBLANK(Table1[[#This Row],[ValidStartUTC]])),"",Table1[[#This Row],[Duration]]*24*60)</f>
        <v>254.99999999301508</v>
      </c>
    </row>
    <row r="177" spans="1:20" x14ac:dyDescent="0.25">
      <c r="A177" s="8" t="str">
        <f>IF(ISBLANK(Table1[[#This Row],[AdvisoryNumber]]),"NTML","ADVZY")</f>
        <v>NTML</v>
      </c>
      <c r="B177" s="8" t="str">
        <f>_xlfn.TEXTJOIN("-",TRUE,Table1[[#This Row],[Source]],TEXT(Table1[[#This Row],[AdvisoryNumber]],"000"),TEXT(ROW()-1,"000000"),TEXT(Table1[[#This Row],[RecordTimeUTC]],"YYYY-MM-DD"))</f>
        <v>NTML-000-000176-2020-06-27</v>
      </c>
      <c r="C177" s="1" t="s">
        <v>270</v>
      </c>
      <c r="D177" s="2"/>
      <c r="E177" s="1"/>
      <c r="F177" s="2"/>
      <c r="G177" s="1" t="s">
        <v>98</v>
      </c>
      <c r="H177" s="1" t="s">
        <v>101</v>
      </c>
      <c r="I177" s="8" t="str">
        <f>IF(Table1[[#This Row],[TMI_Type]]="Reroute",INDEX(_xlfn.REGEXEXTRACT(Table1[[#This Row],[RawText]],".*(ROUTE|FEA|FCA|ICR|CTOP|TBO).+([A-Z]{3})",2,0),1,2),"")</f>
        <v/>
      </c>
      <c r="J177" s="5">
        <v>30</v>
      </c>
      <c r="K177" s="5"/>
      <c r="L177" s="1" t="s">
        <v>271</v>
      </c>
      <c r="M177" s="7">
        <v>44010</v>
      </c>
      <c r="N177" s="7">
        <v>44010.166666666664</v>
      </c>
      <c r="O177" s="7">
        <v>44009.993055555555</v>
      </c>
      <c r="P177" s="4" t="s">
        <v>272</v>
      </c>
      <c r="Q177" s="10" t="s">
        <v>272</v>
      </c>
      <c r="R177" s="2" t="s">
        <v>8497</v>
      </c>
      <c r="S177" s="6">
        <f>IF(OR(ISBLANK(Table1[[#This Row],[ValidEndUTC]]),ISBLANK(Table1[[#This Row],[ValidStartUTC]])),"",Table1[[#This Row],[ValidEndUTC]]-Table1[[#This Row],[ValidStartUTC]])</f>
        <v>0.16666666666424135</v>
      </c>
      <c r="T177" s="5">
        <f>IF(OR(ISBLANK(Table1[[#This Row],[ValidEndUTC]]),ISBLANK(Table1[[#This Row],[ValidStartUTC]])),"",Table1[[#This Row],[Duration]]*24*60)</f>
        <v>239.99999999650754</v>
      </c>
    </row>
    <row r="178" spans="1:20" x14ac:dyDescent="0.25">
      <c r="A178" s="8" t="str">
        <f>IF(ISBLANK(Table1[[#This Row],[AdvisoryNumber]]),"NTML","ADVZY")</f>
        <v>NTML</v>
      </c>
      <c r="B178" s="8" t="str">
        <f>_xlfn.TEXTJOIN("-",TRUE,Table1[[#This Row],[Source]],TEXT(Table1[[#This Row],[AdvisoryNumber]],"000"),TEXT(ROW()-1,"000000"),TEXT(Table1[[#This Row],[RecordTimeUTC]],"YYYY-MM-DD"))</f>
        <v>NTML-000-000177-2020-06-27</v>
      </c>
      <c r="C178" s="1" t="s">
        <v>270</v>
      </c>
      <c r="D178" s="2"/>
      <c r="E178" s="1"/>
      <c r="F178" s="2"/>
      <c r="G178" s="1" t="s">
        <v>98</v>
      </c>
      <c r="H178" s="1" t="s">
        <v>8351</v>
      </c>
      <c r="I178" s="8" t="str">
        <f>IF(Table1[[#This Row],[TMI_Type]]="Reroute",INDEX(_xlfn.REGEXEXTRACT(Table1[[#This Row],[RawText]],".*(ROUTE|FEA|FCA|ICR|CTOP|TBO).+([A-Z]{3})",2,0),1,2),"")</f>
        <v/>
      </c>
      <c r="J178" s="5"/>
      <c r="K178" s="5"/>
      <c r="L178" s="1"/>
      <c r="M178" s="7">
        <v>44010</v>
      </c>
      <c r="N178" s="7">
        <v>44010.166666666664</v>
      </c>
      <c r="O178" s="7">
        <v>44009.993750000001</v>
      </c>
      <c r="P178" s="4" t="s">
        <v>273</v>
      </c>
      <c r="Q178" s="10" t="s">
        <v>273</v>
      </c>
      <c r="R178" s="2" t="s">
        <v>8497</v>
      </c>
      <c r="S178" s="6">
        <f>IF(OR(ISBLANK(Table1[[#This Row],[ValidEndUTC]]),ISBLANK(Table1[[#This Row],[ValidStartUTC]])),"",Table1[[#This Row],[ValidEndUTC]]-Table1[[#This Row],[ValidStartUTC]])</f>
        <v>0.16666666666424135</v>
      </c>
      <c r="T178" s="5">
        <f>IF(OR(ISBLANK(Table1[[#This Row],[ValidEndUTC]]),ISBLANK(Table1[[#This Row],[ValidStartUTC]])),"",Table1[[#This Row],[Duration]]*24*60)</f>
        <v>239.99999999650754</v>
      </c>
    </row>
    <row r="179" spans="1:20" x14ac:dyDescent="0.25">
      <c r="A179" s="8" t="str">
        <f>IF(ISBLANK(Table1[[#This Row],[AdvisoryNumber]]),"NTML","ADVZY")</f>
        <v>NTML</v>
      </c>
      <c r="B179" s="8" t="str">
        <f>_xlfn.TEXTJOIN("-",TRUE,Table1[[#This Row],[Source]],TEXT(Table1[[#This Row],[AdvisoryNumber]],"000"),TEXT(ROW()-1,"000000"),TEXT(Table1[[#This Row],[RecordTimeUTC]],"YYYY-MM-DD"))</f>
        <v>NTML-000-000178-2020-06-28</v>
      </c>
      <c r="C179" s="1" t="s">
        <v>270</v>
      </c>
      <c r="D179" s="2"/>
      <c r="E179" s="1"/>
      <c r="F179" s="2"/>
      <c r="G179" s="1" t="s">
        <v>98</v>
      </c>
      <c r="H179" s="1" t="s">
        <v>101</v>
      </c>
      <c r="I179" s="8" t="str">
        <f>IF(Table1[[#This Row],[TMI_Type]]="Reroute",INDEX(_xlfn.REGEXEXTRACT(Table1[[#This Row],[RawText]],".*(ROUTE|FEA|FCA|ICR|CTOP|TBO).+([A-Z]{3})",2,0),1,2),"")</f>
        <v/>
      </c>
      <c r="J179" s="5">
        <v>20</v>
      </c>
      <c r="K179" s="5"/>
      <c r="L179" s="1" t="s">
        <v>286</v>
      </c>
      <c r="M179" s="7">
        <v>44010.041666666664</v>
      </c>
      <c r="N179" s="7">
        <v>44010.166666666664</v>
      </c>
      <c r="O179" s="7">
        <v>44010.043055555558</v>
      </c>
      <c r="P179" s="4" t="s">
        <v>287</v>
      </c>
      <c r="Q179" s="10" t="s">
        <v>287</v>
      </c>
      <c r="R179" s="2" t="s">
        <v>8500</v>
      </c>
      <c r="S179" s="6">
        <f>IF(OR(ISBLANK(Table1[[#This Row],[ValidEndUTC]]),ISBLANK(Table1[[#This Row],[ValidStartUTC]])),"",Table1[[#This Row],[ValidEndUTC]]-Table1[[#This Row],[ValidStartUTC]])</f>
        <v>0.125</v>
      </c>
      <c r="T179" s="5">
        <f>IF(OR(ISBLANK(Table1[[#This Row],[ValidEndUTC]]),ISBLANK(Table1[[#This Row],[ValidStartUTC]])),"",Table1[[#This Row],[Duration]]*24*60)</f>
        <v>180</v>
      </c>
    </row>
    <row r="180" spans="1:20" ht="21.6" x14ac:dyDescent="0.25">
      <c r="A180" s="8" t="str">
        <f>IF(ISBLANK(Table1[[#This Row],[AdvisoryNumber]]),"NTML","ADVZY")</f>
        <v>NTML</v>
      </c>
      <c r="B180" s="8" t="str">
        <f>_xlfn.TEXTJOIN("-",TRUE,Table1[[#This Row],[Source]],TEXT(Table1[[#This Row],[AdvisoryNumber]],"000"),TEXT(ROW()-1,"000000"),TEXT(Table1[[#This Row],[RecordTimeUTC]],"YYYY-MM-DD"))</f>
        <v>NTML-000-000179-2020-06-28</v>
      </c>
      <c r="C180" s="1" t="s">
        <v>270</v>
      </c>
      <c r="D180" s="2"/>
      <c r="E180" s="1"/>
      <c r="F180" s="2"/>
      <c r="G180" s="1" t="s">
        <v>98</v>
      </c>
      <c r="H180" s="1" t="s">
        <v>101</v>
      </c>
      <c r="I180" s="8" t="str">
        <f>IF(Table1[[#This Row],[TMI_Type]]="Reroute",INDEX(_xlfn.REGEXEXTRACT(Table1[[#This Row],[RawText]],".*(ROUTE|FEA|FCA|ICR|CTOP|TBO).+([A-Z]{3})",2,0),1,2),"")</f>
        <v/>
      </c>
      <c r="J180" s="5">
        <v>20</v>
      </c>
      <c r="K180" s="5"/>
      <c r="L180" s="1" t="s">
        <v>8501</v>
      </c>
      <c r="M180" s="7">
        <v>44010.041666666664</v>
      </c>
      <c r="N180" s="7">
        <v>44010.166666666664</v>
      </c>
      <c r="O180" s="7">
        <v>44010.043055555558</v>
      </c>
      <c r="P180" s="4" t="s">
        <v>8502</v>
      </c>
      <c r="Q180" s="10" t="s">
        <v>8502</v>
      </c>
      <c r="R180" s="2" t="s">
        <v>8500</v>
      </c>
      <c r="S180" s="6">
        <f>IF(OR(ISBLANK(Table1[[#This Row],[ValidEndUTC]]),ISBLANK(Table1[[#This Row],[ValidStartUTC]])),"",Table1[[#This Row],[ValidEndUTC]]-Table1[[#This Row],[ValidStartUTC]])</f>
        <v>0.125</v>
      </c>
      <c r="T180" s="5">
        <f>IF(OR(ISBLANK(Table1[[#This Row],[ValidEndUTC]]),ISBLANK(Table1[[#This Row],[ValidStartUTC]])),"",Table1[[#This Row],[Duration]]*24*60)</f>
        <v>180</v>
      </c>
    </row>
    <row r="181" spans="1:20" x14ac:dyDescent="0.25">
      <c r="A181" s="8" t="str">
        <f>IF(ISBLANK(Table1[[#This Row],[AdvisoryNumber]]),"NTML","ADVZY")</f>
        <v>NTML</v>
      </c>
      <c r="B181" s="8" t="str">
        <f>_xlfn.TEXTJOIN("-",TRUE,Table1[[#This Row],[Source]],TEXT(Table1[[#This Row],[AdvisoryNumber]],"000"),TEXT(ROW()-1,"000000"),TEXT(Table1[[#This Row],[RecordTimeUTC]],"YYYY-MM-DD"))</f>
        <v>NTML-000-000180-2020-06-28</v>
      </c>
      <c r="C181" s="1" t="s">
        <v>270</v>
      </c>
      <c r="D181" s="2"/>
      <c r="E181" s="1"/>
      <c r="F181" s="2"/>
      <c r="G181" s="1" t="s">
        <v>98</v>
      </c>
      <c r="H181" s="1" t="s">
        <v>101</v>
      </c>
      <c r="I181" s="8" t="str">
        <f>IF(Table1[[#This Row],[TMI_Type]]="Reroute",INDEX(_xlfn.REGEXEXTRACT(Table1[[#This Row],[RawText]],".*(ROUTE|FEA|FCA|ICR|CTOP|TBO).+([A-Z]{3})",2,0),1,2),"")</f>
        <v/>
      </c>
      <c r="J181" s="5">
        <v>30</v>
      </c>
      <c r="K181" s="5"/>
      <c r="L181" s="1" t="s">
        <v>289</v>
      </c>
      <c r="M181" s="7">
        <v>44010.041666666664</v>
      </c>
      <c r="N181" s="7">
        <v>44010.166666666664</v>
      </c>
      <c r="O181" s="7">
        <v>44010.043055555558</v>
      </c>
      <c r="P181" s="4" t="s">
        <v>290</v>
      </c>
      <c r="Q181" s="10" t="s">
        <v>290</v>
      </c>
      <c r="R181" s="2" t="s">
        <v>8500</v>
      </c>
      <c r="S181" s="6">
        <f>IF(OR(ISBLANK(Table1[[#This Row],[ValidEndUTC]]),ISBLANK(Table1[[#This Row],[ValidStartUTC]])),"",Table1[[#This Row],[ValidEndUTC]]-Table1[[#This Row],[ValidStartUTC]])</f>
        <v>0.125</v>
      </c>
      <c r="T181" s="5">
        <f>IF(OR(ISBLANK(Table1[[#This Row],[ValidEndUTC]]),ISBLANK(Table1[[#This Row],[ValidStartUTC]])),"",Table1[[#This Row],[Duration]]*24*60)</f>
        <v>180</v>
      </c>
    </row>
    <row r="182" spans="1:20" x14ac:dyDescent="0.25">
      <c r="A182" s="8" t="str">
        <f>IF(ISBLANK(Table1[[#This Row],[AdvisoryNumber]]),"NTML","ADVZY")</f>
        <v>NTML</v>
      </c>
      <c r="B182" s="8" t="str">
        <f>_xlfn.TEXTJOIN("-",TRUE,Table1[[#This Row],[Source]],TEXT(Table1[[#This Row],[AdvisoryNumber]],"000"),TEXT(ROW()-1,"000000"),TEXT(Table1[[#This Row],[RecordTimeUTC]],"YYYY-MM-DD"))</f>
        <v>NTML-000-000181-2020-06-28</v>
      </c>
      <c r="C182" s="1" t="s">
        <v>270</v>
      </c>
      <c r="D182" s="2"/>
      <c r="E182" s="1"/>
      <c r="F182" s="2"/>
      <c r="G182" s="1" t="s">
        <v>98</v>
      </c>
      <c r="H182" s="1" t="s">
        <v>101</v>
      </c>
      <c r="I182" s="8" t="str">
        <f>IF(Table1[[#This Row],[TMI_Type]]="Reroute",INDEX(_xlfn.REGEXEXTRACT(Table1[[#This Row],[RawText]],".*(ROUTE|FEA|FCA|ICR|CTOP|TBO).+([A-Z]{3})",2,0),1,2),"")</f>
        <v/>
      </c>
      <c r="J182" s="5">
        <v>25</v>
      </c>
      <c r="K182" s="5"/>
      <c r="L182" s="1" t="s">
        <v>281</v>
      </c>
      <c r="M182" s="7">
        <v>44010.041666666664</v>
      </c>
      <c r="N182" s="7">
        <v>44010.166666666664</v>
      </c>
      <c r="O182" s="7">
        <v>44010.043055555558</v>
      </c>
      <c r="P182" s="4" t="s">
        <v>291</v>
      </c>
      <c r="Q182" s="10" t="s">
        <v>291</v>
      </c>
      <c r="R182" s="2" t="s">
        <v>8500</v>
      </c>
      <c r="S182" s="6">
        <f>IF(OR(ISBLANK(Table1[[#This Row],[ValidEndUTC]]),ISBLANK(Table1[[#This Row],[ValidStartUTC]])),"",Table1[[#This Row],[ValidEndUTC]]-Table1[[#This Row],[ValidStartUTC]])</f>
        <v>0.125</v>
      </c>
      <c r="T182" s="5">
        <f>IF(OR(ISBLANK(Table1[[#This Row],[ValidEndUTC]]),ISBLANK(Table1[[#This Row],[ValidStartUTC]])),"",Table1[[#This Row],[Duration]]*24*60)</f>
        <v>180</v>
      </c>
    </row>
    <row r="183" spans="1:20" x14ac:dyDescent="0.25">
      <c r="A183" s="8" t="str">
        <f>IF(ISBLANK(Table1[[#This Row],[AdvisoryNumber]]),"NTML","ADVZY")</f>
        <v>NTML</v>
      </c>
      <c r="B183" s="8" t="str">
        <f>_xlfn.TEXTJOIN("-",TRUE,Table1[[#This Row],[Source]],TEXT(Table1[[#This Row],[AdvisoryNumber]],"000"),TEXT(ROW()-1,"000000"),TEXT(Table1[[#This Row],[RecordTimeUTC]],"YYYY-MM-DD"))</f>
        <v>NTML-000-000182-2020-06-28</v>
      </c>
      <c r="C183" s="1" t="s">
        <v>270</v>
      </c>
      <c r="D183" s="2"/>
      <c r="E183" s="1"/>
      <c r="F183" s="2"/>
      <c r="G183" s="1" t="s">
        <v>98</v>
      </c>
      <c r="H183" s="1" t="s">
        <v>101</v>
      </c>
      <c r="I183" s="8" t="str">
        <f>IF(Table1[[#This Row],[TMI_Type]]="Reroute",INDEX(_xlfn.REGEXEXTRACT(Table1[[#This Row],[RawText]],".*(ROUTE|FEA|FCA|ICR|CTOP|TBO).+([A-Z]{3})",2,0),1,2),"")</f>
        <v/>
      </c>
      <c r="J183" s="5">
        <v>20</v>
      </c>
      <c r="K183" s="5"/>
      <c r="L183" s="1" t="s">
        <v>271</v>
      </c>
      <c r="M183" s="7">
        <v>44010.041666666664</v>
      </c>
      <c r="N183" s="7">
        <v>44010.166666666664</v>
      </c>
      <c r="O183" s="7">
        <v>44010.043749999997</v>
      </c>
      <c r="P183" s="4" t="s">
        <v>292</v>
      </c>
      <c r="Q183" s="10" t="s">
        <v>292</v>
      </c>
      <c r="R183" s="2" t="s">
        <v>8500</v>
      </c>
      <c r="S183" s="6">
        <f>IF(OR(ISBLANK(Table1[[#This Row],[ValidEndUTC]]),ISBLANK(Table1[[#This Row],[ValidStartUTC]])),"",Table1[[#This Row],[ValidEndUTC]]-Table1[[#This Row],[ValidStartUTC]])</f>
        <v>0.125</v>
      </c>
      <c r="T183" s="5">
        <f>IF(OR(ISBLANK(Table1[[#This Row],[ValidEndUTC]]),ISBLANK(Table1[[#This Row],[ValidStartUTC]])),"",Table1[[#This Row],[Duration]]*24*60)</f>
        <v>180</v>
      </c>
    </row>
    <row r="184" spans="1:20" ht="21.6" x14ac:dyDescent="0.25">
      <c r="A184" s="8" t="str">
        <f>IF(ISBLANK(Table1[[#This Row],[AdvisoryNumber]]),"NTML","ADVZY")</f>
        <v>NTML</v>
      </c>
      <c r="B184" s="8" t="str">
        <f>_xlfn.TEXTJOIN("-",TRUE,Table1[[#This Row],[Source]],TEXT(Table1[[#This Row],[AdvisoryNumber]],"000"),TEXT(ROW()-1,"000000"),TEXT(Table1[[#This Row],[RecordTimeUTC]],"YYYY-MM-DD"))</f>
        <v>NTML-000-000183-2020-06-28</v>
      </c>
      <c r="C184" s="1" t="s">
        <v>270</v>
      </c>
      <c r="D184" s="2"/>
      <c r="E184" s="1"/>
      <c r="F184" s="2"/>
      <c r="G184" s="1" t="s">
        <v>98</v>
      </c>
      <c r="H184" s="1" t="s">
        <v>101</v>
      </c>
      <c r="I184" s="8" t="str">
        <f>IF(Table1[[#This Row],[TMI_Type]]="Reroute",INDEX(_xlfn.REGEXEXTRACT(Table1[[#This Row],[RawText]],".*(ROUTE|FEA|FCA|ICR|CTOP|TBO).+([A-Z]{3})",2,0),1,2),"")</f>
        <v/>
      </c>
      <c r="J184" s="5">
        <v>20</v>
      </c>
      <c r="K184" s="5"/>
      <c r="L184" s="1" t="s">
        <v>206</v>
      </c>
      <c r="M184" s="7">
        <v>44010.041666666664</v>
      </c>
      <c r="N184" s="7">
        <v>44010.166666666664</v>
      </c>
      <c r="O184" s="7">
        <v>44010.056250000001</v>
      </c>
      <c r="P184" s="4" t="s">
        <v>293</v>
      </c>
      <c r="Q184" s="10" t="s">
        <v>293</v>
      </c>
      <c r="R184" s="2" t="s">
        <v>8504</v>
      </c>
      <c r="S184" s="6">
        <f>IF(OR(ISBLANK(Table1[[#This Row],[ValidEndUTC]]),ISBLANK(Table1[[#This Row],[ValidStartUTC]])),"",Table1[[#This Row],[ValidEndUTC]]-Table1[[#This Row],[ValidStartUTC]])</f>
        <v>0.125</v>
      </c>
      <c r="T184" s="5">
        <f>IF(OR(ISBLANK(Table1[[#This Row],[ValidEndUTC]]),ISBLANK(Table1[[#This Row],[ValidStartUTC]])),"",Table1[[#This Row],[Duration]]*24*60)</f>
        <v>180</v>
      </c>
    </row>
    <row r="185" spans="1:20" ht="64.8" x14ac:dyDescent="0.25">
      <c r="A185" s="8" t="str">
        <f>IF(ISBLANK(Table1[[#This Row],[AdvisoryNumber]]),"NTML","ADVZY")</f>
        <v>ADVZY</v>
      </c>
      <c r="B185" s="8" t="str">
        <f>_xlfn.TEXTJOIN("-",TRUE,Table1[[#This Row],[Source]],TEXT(Table1[[#This Row],[AdvisoryNumber]],"000"),TEXT(ROW()-1,"000000"),TEXT(Table1[[#This Row],[RecordTimeUTC]],"YYYY-MM-DD"))</f>
        <v>ADVZY-002-000184-2020-07-04</v>
      </c>
      <c r="C185" s="1" t="s">
        <v>16</v>
      </c>
      <c r="D185" s="2"/>
      <c r="E185" s="1">
        <v>2</v>
      </c>
      <c r="F185" s="2" t="s">
        <v>6187</v>
      </c>
      <c r="G185" s="1"/>
      <c r="H185" s="1" t="s">
        <v>19</v>
      </c>
      <c r="I185" s="8" t="str">
        <f>IF(Table1[[#This Row],[TMI_Type]]="Reroute",INDEX(_xlfn.REGEXEXTRACT(Table1[[#This Row],[RawText]],".*(ROUTE|FEA|FCA|ICR|CTOP|TBO).+([A-Z]{3})",2,0),1,2),"")</f>
        <v>ION</v>
      </c>
      <c r="J185" s="5"/>
      <c r="K185" s="5"/>
      <c r="L185" s="1"/>
      <c r="M185" s="7">
        <v>44015.956944444442</v>
      </c>
      <c r="N185" s="7">
        <v>44016.078472222223</v>
      </c>
      <c r="O185" s="7">
        <v>44016.07916666667</v>
      </c>
      <c r="P185" s="4" t="s">
        <v>298</v>
      </c>
      <c r="Q185" s="10" t="s">
        <v>6188</v>
      </c>
      <c r="R185" s="2" t="s">
        <v>6189</v>
      </c>
      <c r="S185" s="6">
        <f>IF(OR(ISBLANK(Table1[[#This Row],[ValidEndUTC]]),ISBLANK(Table1[[#This Row],[ValidStartUTC]])),"",Table1[[#This Row],[ValidEndUTC]]-Table1[[#This Row],[ValidStartUTC]])</f>
        <v>0.12152777778101154</v>
      </c>
      <c r="T185" s="5">
        <f>IF(OR(ISBLANK(Table1[[#This Row],[ValidEndUTC]]),ISBLANK(Table1[[#This Row],[ValidStartUTC]])),"",Table1[[#This Row],[Duration]]*24*60)</f>
        <v>175.00000000465661</v>
      </c>
    </row>
    <row r="186" spans="1:20" ht="118.8" x14ac:dyDescent="0.25">
      <c r="A186" s="8" t="str">
        <f>IF(ISBLANK(Table1[[#This Row],[AdvisoryNumber]]),"NTML","ADVZY")</f>
        <v>ADVZY</v>
      </c>
      <c r="B186" s="8" t="str">
        <f>_xlfn.TEXTJOIN("-",TRUE,Table1[[#This Row],[Source]],TEXT(Table1[[#This Row],[AdvisoryNumber]],"000"),TEXT(ROW()-1,"000000"),TEXT(Table1[[#This Row],[RecordTimeUTC]],"YYYY-MM-DD"))</f>
        <v>ADVZY-001-000185-2020-07-03</v>
      </c>
      <c r="C186" s="1" t="s">
        <v>16</v>
      </c>
      <c r="D186" s="2"/>
      <c r="E186" s="1">
        <v>1</v>
      </c>
      <c r="F186" s="2" t="s">
        <v>6169</v>
      </c>
      <c r="G186" s="1"/>
      <c r="H186" s="1" t="s">
        <v>5990</v>
      </c>
      <c r="I186" s="8" t="str">
        <f>IF(Table1[[#This Row],[TMI_Type]]="Reroute",INDEX(_xlfn.REGEXEXTRACT(Table1[[#This Row],[RawText]],".*(ROUTE|FEA|FCA|ICR|CTOP|TBO).+([A-Z]{3})",2,0),1,2),"")</f>
        <v/>
      </c>
      <c r="J186" s="5"/>
      <c r="K186" s="5"/>
      <c r="L186" s="1"/>
      <c r="M186" s="7">
        <v>44015.958333333336</v>
      </c>
      <c r="N186" s="7">
        <v>44016.166666666664</v>
      </c>
      <c r="O186" s="7">
        <v>44015.612500000003</v>
      </c>
      <c r="P186" s="4" t="s">
        <v>299</v>
      </c>
      <c r="Q186" s="10" t="s">
        <v>6170</v>
      </c>
      <c r="R186" s="2" t="s">
        <v>6171</v>
      </c>
      <c r="S186" s="6">
        <f>IF(OR(ISBLANK(Table1[[#This Row],[ValidEndUTC]]),ISBLANK(Table1[[#This Row],[ValidStartUTC]])),"",Table1[[#This Row],[ValidEndUTC]]-Table1[[#This Row],[ValidStartUTC]])</f>
        <v>0.20833333332848269</v>
      </c>
      <c r="T186" s="5">
        <f>IF(OR(ISBLANK(Table1[[#This Row],[ValidEndUTC]]),ISBLANK(Table1[[#This Row],[ValidStartUTC]])),"",Table1[[#This Row],[Duration]]*24*60)</f>
        <v>299.99999999301508</v>
      </c>
    </row>
    <row r="187" spans="1:20" ht="21.6" x14ac:dyDescent="0.25">
      <c r="A187" s="8" t="str">
        <f>IF(ISBLANK(Table1[[#This Row],[AdvisoryNumber]]),"NTML","ADVZY")</f>
        <v>NTML</v>
      </c>
      <c r="B187" s="8" t="str">
        <f>_xlfn.TEXTJOIN("-",TRUE,Table1[[#This Row],[Source]],TEXT(Table1[[#This Row],[AdvisoryNumber]],"000"),TEXT(ROW()-1,"000000"),TEXT(Table1[[#This Row],[RecordTimeUTC]],"YYYY-MM-DD"))</f>
        <v>NTML-000-000186-2020-07-03</v>
      </c>
      <c r="C187" s="1" t="s">
        <v>31</v>
      </c>
      <c r="D187" s="2"/>
      <c r="E187" s="1"/>
      <c r="F187" s="2"/>
      <c r="G187" s="1" t="s">
        <v>98</v>
      </c>
      <c r="H187" s="1" t="s">
        <v>101</v>
      </c>
      <c r="I187" s="8" t="str">
        <f>IF(Table1[[#This Row],[TMI_Type]]="Reroute",INDEX(_xlfn.REGEXEXTRACT(Table1[[#This Row],[RawText]],".*(ROUTE|FEA|FCA|ICR|CTOP|TBO).+([A-Z]{3})",2,0),1,2),"")</f>
        <v/>
      </c>
      <c r="J187" s="5">
        <v>30</v>
      </c>
      <c r="K187" s="5"/>
      <c r="L187" s="1" t="s">
        <v>198</v>
      </c>
      <c r="M187" s="7">
        <v>44015.958333333336</v>
      </c>
      <c r="N187" s="7">
        <v>44016.166666666664</v>
      </c>
      <c r="O187" s="7">
        <v>44015.663888888892</v>
      </c>
      <c r="P187" s="4" t="s">
        <v>8510</v>
      </c>
      <c r="Q187" s="10" t="s">
        <v>8510</v>
      </c>
      <c r="R187" s="2" t="s">
        <v>8511</v>
      </c>
      <c r="S187" s="6">
        <f>IF(OR(ISBLANK(Table1[[#This Row],[ValidEndUTC]]),ISBLANK(Table1[[#This Row],[ValidStartUTC]])),"",Table1[[#This Row],[ValidEndUTC]]-Table1[[#This Row],[ValidStartUTC]])</f>
        <v>0.20833333332848269</v>
      </c>
      <c r="T187" s="5">
        <f>IF(OR(ISBLANK(Table1[[#This Row],[ValidEndUTC]]),ISBLANK(Table1[[#This Row],[ValidStartUTC]])),"",Table1[[#This Row],[Duration]]*24*60)</f>
        <v>299.99999999301508</v>
      </c>
    </row>
    <row r="188" spans="1:20" ht="21.6" x14ac:dyDescent="0.25">
      <c r="A188" s="8" t="str">
        <f>IF(ISBLANK(Table1[[#This Row],[AdvisoryNumber]]),"NTML","ADVZY")</f>
        <v>NTML</v>
      </c>
      <c r="B188" s="8" t="str">
        <f>_xlfn.TEXTJOIN("-",TRUE,Table1[[#This Row],[Source]],TEXT(Table1[[#This Row],[AdvisoryNumber]],"000"),TEXT(ROW()-1,"000000"),TEXT(Table1[[#This Row],[RecordTimeUTC]],"YYYY-MM-DD"))</f>
        <v>NTML-000-000187-2020-07-03</v>
      </c>
      <c r="C188" s="1" t="s">
        <v>300</v>
      </c>
      <c r="D188" s="2"/>
      <c r="E188" s="1"/>
      <c r="F188" s="2"/>
      <c r="G188" s="1" t="s">
        <v>98</v>
      </c>
      <c r="H188" s="1" t="s">
        <v>101</v>
      </c>
      <c r="I188" s="8" t="str">
        <f>IF(Table1[[#This Row],[TMI_Type]]="Reroute",INDEX(_xlfn.REGEXEXTRACT(Table1[[#This Row],[RawText]],".*(ROUTE|FEA|FCA|ICR|CTOP|TBO).+([A-Z]{3})",2,0),1,2),"")</f>
        <v/>
      </c>
      <c r="J188" s="5">
        <v>20</v>
      </c>
      <c r="K188" s="5"/>
      <c r="L188" s="1" t="s">
        <v>198</v>
      </c>
      <c r="M188" s="7">
        <v>44015.958333333336</v>
      </c>
      <c r="N188" s="7">
        <v>44016.166666666664</v>
      </c>
      <c r="O188" s="7">
        <v>44015.663888888892</v>
      </c>
      <c r="P188" s="4" t="s">
        <v>8512</v>
      </c>
      <c r="Q188" s="10" t="s">
        <v>8512</v>
      </c>
      <c r="R188" s="2" t="s">
        <v>8511</v>
      </c>
      <c r="S188" s="6">
        <f>IF(OR(ISBLANK(Table1[[#This Row],[ValidEndUTC]]),ISBLANK(Table1[[#This Row],[ValidStartUTC]])),"",Table1[[#This Row],[ValidEndUTC]]-Table1[[#This Row],[ValidStartUTC]])</f>
        <v>0.20833333332848269</v>
      </c>
      <c r="T188" s="5">
        <f>IF(OR(ISBLANK(Table1[[#This Row],[ValidEndUTC]]),ISBLANK(Table1[[#This Row],[ValidStartUTC]])),"",Table1[[#This Row],[Duration]]*24*60)</f>
        <v>299.99999999301508</v>
      </c>
    </row>
    <row r="189" spans="1:20" ht="356.4" x14ac:dyDescent="0.25">
      <c r="A189" s="8" t="str">
        <f>IF(ISBLANK(Table1[[#This Row],[AdvisoryNumber]]),"NTML","ADVZY")</f>
        <v>ADVZY</v>
      </c>
      <c r="B189" s="8" t="str">
        <f>_xlfn.TEXTJOIN("-",TRUE,Table1[[#This Row],[Source]],TEXT(Table1[[#This Row],[AdvisoryNumber]],"000"),TEXT(ROW()-1,"000000"),TEXT(Table1[[#This Row],[RecordTimeUTC]],"YYYY-MM-DD"))</f>
        <v>ADVZY-004-000188-2020-07-03</v>
      </c>
      <c r="C189" s="1" t="s">
        <v>16</v>
      </c>
      <c r="D189" s="2" t="s">
        <v>6177</v>
      </c>
      <c r="E189" s="1">
        <v>4</v>
      </c>
      <c r="F189" s="2" t="s">
        <v>301</v>
      </c>
      <c r="G189" s="1" t="s">
        <v>302</v>
      </c>
      <c r="H189" s="1" t="s">
        <v>19</v>
      </c>
      <c r="I189" s="8" t="str">
        <f>IF(Table1[[#This Row],[TMI_Type]]="Reroute",INDEX(_xlfn.REGEXEXTRACT(Table1[[#This Row],[RawText]],".*(ROUTE|FEA|FCA|ICR|CTOP|TBO).+([A-Z]{3})",2,0),1,2),"")</f>
        <v>RQD</v>
      </c>
      <c r="J189" s="5"/>
      <c r="K189" s="5"/>
      <c r="L189" s="1"/>
      <c r="M189" s="7">
        <v>44015.958333333336</v>
      </c>
      <c r="N189" s="7">
        <v>44016.166666666664</v>
      </c>
      <c r="O189" s="7">
        <v>44015.958333333336</v>
      </c>
      <c r="P189" s="4" t="s">
        <v>303</v>
      </c>
      <c r="Q189" s="10" t="s">
        <v>6178</v>
      </c>
      <c r="R189" s="2" t="s">
        <v>6179</v>
      </c>
      <c r="S189" s="6">
        <f>IF(OR(ISBLANK(Table1[[#This Row],[ValidEndUTC]]),ISBLANK(Table1[[#This Row],[ValidStartUTC]])),"",Table1[[#This Row],[ValidEndUTC]]-Table1[[#This Row],[ValidStartUTC]])</f>
        <v>0.20833333332848269</v>
      </c>
      <c r="T189" s="5">
        <f>IF(OR(ISBLANK(Table1[[#This Row],[ValidEndUTC]]),ISBLANK(Table1[[#This Row],[ValidStartUTC]])),"",Table1[[#This Row],[Duration]]*24*60)</f>
        <v>299.99999999301508</v>
      </c>
    </row>
    <row r="190" spans="1:20" ht="21.6" x14ac:dyDescent="0.25">
      <c r="A190" s="8" t="str">
        <f>IF(ISBLANK(Table1[[#This Row],[AdvisoryNumber]]),"NTML","ADVZY")</f>
        <v>NTML</v>
      </c>
      <c r="B190" s="8" t="str">
        <f>_xlfn.TEXTJOIN("-",TRUE,Table1[[#This Row],[Source]],TEXT(Table1[[#This Row],[AdvisoryNumber]],"000"),TEXT(ROW()-1,"000000"),TEXT(Table1[[#This Row],[RecordTimeUTC]],"YYYY-MM-DD"))</f>
        <v>NTML-000-000189-2020-07-03</v>
      </c>
      <c r="C190" s="1" t="s">
        <v>300</v>
      </c>
      <c r="D190" s="2"/>
      <c r="E190" s="1"/>
      <c r="F190" s="2"/>
      <c r="G190" s="1" t="s">
        <v>98</v>
      </c>
      <c r="H190" s="1" t="s">
        <v>101</v>
      </c>
      <c r="I190" s="8" t="str">
        <f>IF(Table1[[#This Row],[TMI_Type]]="Reroute",INDEX(_xlfn.REGEXEXTRACT(Table1[[#This Row],[RawText]],".*(ROUTE|FEA|FCA|ICR|CTOP|TBO).+([A-Z]{3})",2,0),1,2),"")</f>
        <v/>
      </c>
      <c r="J190" s="5">
        <v>10</v>
      </c>
      <c r="K190" s="5"/>
      <c r="L190" s="1" t="s">
        <v>198</v>
      </c>
      <c r="M190" s="7">
        <v>44015.958333333336</v>
      </c>
      <c r="N190" s="7">
        <v>44016.166666666664</v>
      </c>
      <c r="O190" s="7">
        <v>44015.997916666667</v>
      </c>
      <c r="P190" s="4" t="s">
        <v>8516</v>
      </c>
      <c r="Q190" s="10" t="s">
        <v>8516</v>
      </c>
      <c r="R190" s="2" t="s">
        <v>8517</v>
      </c>
      <c r="S190" s="6">
        <f>IF(OR(ISBLANK(Table1[[#This Row],[ValidEndUTC]]),ISBLANK(Table1[[#This Row],[ValidStartUTC]])),"",Table1[[#This Row],[ValidEndUTC]]-Table1[[#This Row],[ValidStartUTC]])</f>
        <v>0.20833333332848269</v>
      </c>
      <c r="T190" s="5">
        <f>IF(OR(ISBLANK(Table1[[#This Row],[ValidEndUTC]]),ISBLANK(Table1[[#This Row],[ValidStartUTC]])),"",Table1[[#This Row],[Duration]]*24*60)</f>
        <v>299.99999999301508</v>
      </c>
    </row>
    <row r="191" spans="1:20" ht="21.6" x14ac:dyDescent="0.25">
      <c r="A191" s="8" t="str">
        <f>IF(ISBLANK(Table1[[#This Row],[AdvisoryNumber]]),"NTML","ADVZY")</f>
        <v>NTML</v>
      </c>
      <c r="B191" s="8" t="str">
        <f>_xlfn.TEXTJOIN("-",TRUE,Table1[[#This Row],[Source]],TEXT(Table1[[#This Row],[AdvisoryNumber]],"000"),TEXT(ROW()-1,"000000"),TEXT(Table1[[#This Row],[RecordTimeUTC]],"YYYY-MM-DD"))</f>
        <v>NTML-000-000190-2020-07-03</v>
      </c>
      <c r="C191" s="1" t="s">
        <v>31</v>
      </c>
      <c r="D191" s="2"/>
      <c r="E191" s="1"/>
      <c r="F191" s="2"/>
      <c r="G191" s="1" t="s">
        <v>98</v>
      </c>
      <c r="H191" s="1" t="s">
        <v>101</v>
      </c>
      <c r="I191" s="8" t="str">
        <f>IF(Table1[[#This Row],[TMI_Type]]="Reroute",INDEX(_xlfn.REGEXEXTRACT(Table1[[#This Row],[RawText]],".*(ROUTE|FEA|FCA|ICR|CTOP|TBO).+([A-Z]{3})",2,0),1,2),"")</f>
        <v/>
      </c>
      <c r="J191" s="5">
        <v>30</v>
      </c>
      <c r="K191" s="5"/>
      <c r="L191" s="1" t="s">
        <v>304</v>
      </c>
      <c r="M191" s="7">
        <v>44015.96875</v>
      </c>
      <c r="N191" s="7">
        <v>44016.083333333336</v>
      </c>
      <c r="O191" s="7">
        <v>44015.973611111112</v>
      </c>
      <c r="P191" s="4" t="s">
        <v>8514</v>
      </c>
      <c r="Q191" s="10" t="s">
        <v>8514</v>
      </c>
      <c r="R191" s="2" t="s">
        <v>8515</v>
      </c>
      <c r="S191" s="6">
        <f>IF(OR(ISBLANK(Table1[[#This Row],[ValidEndUTC]]),ISBLANK(Table1[[#This Row],[ValidStartUTC]])),"",Table1[[#This Row],[ValidEndUTC]]-Table1[[#This Row],[ValidStartUTC]])</f>
        <v>0.11458333333575865</v>
      </c>
      <c r="T191" s="5">
        <f>IF(OR(ISBLANK(Table1[[#This Row],[ValidEndUTC]]),ISBLANK(Table1[[#This Row],[ValidStartUTC]])),"",Table1[[#This Row],[Duration]]*24*60)</f>
        <v>165.00000000349246</v>
      </c>
    </row>
    <row r="192" spans="1:20" ht="183.6" x14ac:dyDescent="0.25">
      <c r="A192" s="8" t="str">
        <f>IF(ISBLANK(Table1[[#This Row],[AdvisoryNumber]]),"NTML","ADVZY")</f>
        <v>ADVZY</v>
      </c>
      <c r="B192" s="8" t="str">
        <f>_xlfn.TEXTJOIN("-",TRUE,Table1[[#This Row],[Source]],TEXT(Table1[[#This Row],[AdvisoryNumber]],"000"),TEXT(ROW()-1,"000000"),TEXT(Table1[[#This Row],[RecordTimeUTC]],"YYYY-MM-DD"))</f>
        <v>ADVZY-005-000191-2020-07-03</v>
      </c>
      <c r="C192" s="1" t="s">
        <v>305</v>
      </c>
      <c r="D192" s="2" t="s">
        <v>6180</v>
      </c>
      <c r="E192" s="1">
        <v>5</v>
      </c>
      <c r="F192" s="2" t="s">
        <v>5995</v>
      </c>
      <c r="G192" s="1" t="s">
        <v>266</v>
      </c>
      <c r="H192" s="1" t="s">
        <v>32</v>
      </c>
      <c r="I192" s="8" t="str">
        <f>IF(Table1[[#This Row],[TMI_Type]]="Reroute",INDEX(_xlfn.REGEXEXTRACT(Table1[[#This Row],[RawText]],".*(ROUTE|FEA|FCA|ICR|CTOP|TBO).+([A-Z]{3})",2,0),1,2),"")</f>
        <v/>
      </c>
      <c r="J192" s="5"/>
      <c r="K192" s="5"/>
      <c r="L192" s="1"/>
      <c r="M192" s="7">
        <v>44015.984027777777</v>
      </c>
      <c r="N192" s="7">
        <v>44016</v>
      </c>
      <c r="O192" s="7">
        <v>44015.984722222223</v>
      </c>
      <c r="P192" s="4" t="s">
        <v>306</v>
      </c>
      <c r="Q192" s="10" t="s">
        <v>6181</v>
      </c>
      <c r="R192" s="2" t="s">
        <v>6182</v>
      </c>
      <c r="S192" s="6">
        <f>IF(OR(ISBLANK(Table1[[#This Row],[ValidEndUTC]]),ISBLANK(Table1[[#This Row],[ValidStartUTC]])),"",Table1[[#This Row],[ValidEndUTC]]-Table1[[#This Row],[ValidStartUTC]])</f>
        <v>1.5972222223354038E-2</v>
      </c>
      <c r="T192" s="5">
        <f>IF(OR(ISBLANK(Table1[[#This Row],[ValidEndUTC]]),ISBLANK(Table1[[#This Row],[ValidStartUTC]])),"",Table1[[#This Row],[Duration]]*24*60)</f>
        <v>23.000000001629815</v>
      </c>
    </row>
    <row r="193" spans="1:20" ht="183.6" x14ac:dyDescent="0.25">
      <c r="A193" s="8" t="str">
        <f>IF(ISBLANK(Table1[[#This Row],[AdvisoryNumber]]),"NTML","ADVZY")</f>
        <v>ADVZY</v>
      </c>
      <c r="B193" s="8" t="str">
        <f>_xlfn.TEXTJOIN("-",TRUE,Table1[[#This Row],[Source]],TEXT(Table1[[#This Row],[AdvisoryNumber]],"000"),TEXT(ROW()-1,"000000"),TEXT(Table1[[#This Row],[RecordTimeUTC]],"YYYY-MM-DD"))</f>
        <v>ADVZY-006-000192-2020-07-03</v>
      </c>
      <c r="C193" s="1" t="s">
        <v>307</v>
      </c>
      <c r="D193" s="2" t="s">
        <v>6180</v>
      </c>
      <c r="E193" s="1">
        <v>6</v>
      </c>
      <c r="F193" s="2" t="s">
        <v>5995</v>
      </c>
      <c r="G193" s="1" t="s">
        <v>266</v>
      </c>
      <c r="H193" s="1" t="s">
        <v>32</v>
      </c>
      <c r="I193" s="8" t="str">
        <f>IF(Table1[[#This Row],[TMI_Type]]="Reroute",INDEX(_xlfn.REGEXEXTRACT(Table1[[#This Row],[RawText]],".*(ROUTE|FEA|FCA|ICR|CTOP|TBO).+([A-Z]{3})",2,0),1,2),"")</f>
        <v/>
      </c>
      <c r="J193" s="5"/>
      <c r="K193" s="5"/>
      <c r="L193" s="1"/>
      <c r="M193" s="7">
        <v>44015.984722222223</v>
      </c>
      <c r="N193" s="7">
        <v>44016</v>
      </c>
      <c r="O193" s="7">
        <v>44015.984722222223</v>
      </c>
      <c r="P193" s="4" t="s">
        <v>308</v>
      </c>
      <c r="Q193" s="10" t="s">
        <v>6183</v>
      </c>
      <c r="R193" s="2" t="s">
        <v>6182</v>
      </c>
      <c r="S193" s="6">
        <f>IF(OR(ISBLANK(Table1[[#This Row],[ValidEndUTC]]),ISBLANK(Table1[[#This Row],[ValidStartUTC]])),"",Table1[[#This Row],[ValidEndUTC]]-Table1[[#This Row],[ValidStartUTC]])</f>
        <v>1.5277777776645962E-2</v>
      </c>
      <c r="T193" s="5">
        <f>IF(OR(ISBLANK(Table1[[#This Row],[ValidEndUTC]]),ISBLANK(Table1[[#This Row],[ValidStartUTC]])),"",Table1[[#This Row],[Duration]]*24*60)</f>
        <v>21.999999998370185</v>
      </c>
    </row>
    <row r="194" spans="1:20" ht="21.6" x14ac:dyDescent="0.25">
      <c r="A194" s="8" t="str">
        <f>IF(ISBLANK(Table1[[#This Row],[AdvisoryNumber]]),"NTML","ADVZY")</f>
        <v>NTML</v>
      </c>
      <c r="B194" s="8" t="str">
        <f>_xlfn.TEXTJOIN("-",TRUE,Table1[[#This Row],[Source]],TEXT(Table1[[#This Row],[AdvisoryNumber]],"000"),TEXT(ROW()-1,"000000"),TEXT(Table1[[#This Row],[RecordTimeUTC]],"YYYY-MM-DD"))</f>
        <v>NTML-000-000193-2020-07-04</v>
      </c>
      <c r="C194" s="1" t="s">
        <v>31</v>
      </c>
      <c r="D194" s="2"/>
      <c r="E194" s="1"/>
      <c r="F194" s="2"/>
      <c r="G194" s="1" t="s">
        <v>98</v>
      </c>
      <c r="H194" s="1" t="s">
        <v>101</v>
      </c>
      <c r="I194" s="8" t="str">
        <f>IF(Table1[[#This Row],[TMI_Type]]="Reroute",INDEX(_xlfn.REGEXEXTRACT(Table1[[#This Row],[RawText]],".*(ROUTE|FEA|FCA|ICR|CTOP|TBO).+([A-Z]{3})",2,0),1,2),"")</f>
        <v/>
      </c>
      <c r="J194" s="5">
        <v>30</v>
      </c>
      <c r="K194" s="5"/>
      <c r="L194" s="1" t="s">
        <v>309</v>
      </c>
      <c r="M194" s="7">
        <v>44016.041666666664</v>
      </c>
      <c r="N194" s="7">
        <v>44016.166666666664</v>
      </c>
      <c r="O194" s="7">
        <v>44016.049305555556</v>
      </c>
      <c r="P194" s="4" t="s">
        <v>310</v>
      </c>
      <c r="Q194" s="10" t="s">
        <v>310</v>
      </c>
      <c r="R194" s="2" t="s">
        <v>8518</v>
      </c>
      <c r="S194" s="6">
        <f>IF(OR(ISBLANK(Table1[[#This Row],[ValidEndUTC]]),ISBLANK(Table1[[#This Row],[ValidStartUTC]])),"",Table1[[#This Row],[ValidEndUTC]]-Table1[[#This Row],[ValidStartUTC]])</f>
        <v>0.125</v>
      </c>
      <c r="T194" s="5">
        <f>IF(OR(ISBLANK(Table1[[#This Row],[ValidEndUTC]]),ISBLANK(Table1[[#This Row],[ValidStartUTC]])),"",Table1[[#This Row],[Duration]]*24*60)</f>
        <v>180</v>
      </c>
    </row>
    <row r="195" spans="1:20" ht="183.6" x14ac:dyDescent="0.25">
      <c r="A195" s="8" t="str">
        <f>IF(ISBLANK(Table1[[#This Row],[AdvisoryNumber]]),"NTML","ADVZY")</f>
        <v>ADVZY</v>
      </c>
      <c r="B195" s="8" t="str">
        <f>_xlfn.TEXTJOIN("-",TRUE,Table1[[#This Row],[Source]],TEXT(Table1[[#This Row],[AdvisoryNumber]],"000"),TEXT(ROW()-1,"000000"),TEXT(Table1[[#This Row],[RecordTimeUTC]],"YYYY-MM-DD"))</f>
        <v>ADVZY-001-000194-2020-07-04</v>
      </c>
      <c r="C195" s="1" t="s">
        <v>311</v>
      </c>
      <c r="D195" s="2" t="s">
        <v>6184</v>
      </c>
      <c r="E195" s="1">
        <v>1</v>
      </c>
      <c r="F195" s="2" t="s">
        <v>5995</v>
      </c>
      <c r="G195" s="1" t="s">
        <v>35</v>
      </c>
      <c r="H195" s="1" t="s">
        <v>32</v>
      </c>
      <c r="I195" s="8" t="str">
        <f>IF(Table1[[#This Row],[TMI_Type]]="Reroute",INDEX(_xlfn.REGEXEXTRACT(Table1[[#This Row],[RawText]],".*(ROUTE|FEA|FCA|ICR|CTOP|TBO).+([A-Z]{3})",2,0),1,2),"")</f>
        <v/>
      </c>
      <c r="J195" s="5"/>
      <c r="K195" s="5"/>
      <c r="L195" s="1"/>
      <c r="M195" s="7">
        <v>44016.050694444442</v>
      </c>
      <c r="N195" s="7">
        <v>44016.072916666664</v>
      </c>
      <c r="O195" s="7">
        <v>44016.051388888889</v>
      </c>
      <c r="P195" s="4" t="s">
        <v>312</v>
      </c>
      <c r="Q195" s="10" t="s">
        <v>6185</v>
      </c>
      <c r="R195" s="2" t="s">
        <v>6186</v>
      </c>
      <c r="S195" s="6">
        <f>IF(OR(ISBLANK(Table1[[#This Row],[ValidEndUTC]]),ISBLANK(Table1[[#This Row],[ValidStartUTC]])),"",Table1[[#This Row],[ValidEndUTC]]-Table1[[#This Row],[ValidStartUTC]])</f>
        <v>2.2222222221898846E-2</v>
      </c>
      <c r="T195" s="5">
        <f>IF(OR(ISBLANK(Table1[[#This Row],[ValidEndUTC]]),ISBLANK(Table1[[#This Row],[ValidStartUTC]])),"",Table1[[#This Row],[Duration]]*24*60)</f>
        <v>31.999999999534339</v>
      </c>
    </row>
    <row r="196" spans="1:20" ht="21.6" x14ac:dyDescent="0.25">
      <c r="A196" s="8" t="str">
        <f>IF(ISBLANK(Table1[[#This Row],[AdvisoryNumber]]),"NTML","ADVZY")</f>
        <v>NTML</v>
      </c>
      <c r="B196" s="8" t="str">
        <f>_xlfn.TEXTJOIN("-",TRUE,Table1[[#This Row],[Source]],TEXT(Table1[[#This Row],[AdvisoryNumber]],"000"),TEXT(ROW()-1,"000000"),TEXT(Table1[[#This Row],[RecordTimeUTC]],"YYYY-MM-DD"))</f>
        <v>NTML-000-000195-2020-07-04</v>
      </c>
      <c r="C196" s="1" t="s">
        <v>31</v>
      </c>
      <c r="D196" s="2"/>
      <c r="E196" s="1"/>
      <c r="F196" s="2"/>
      <c r="G196" s="1" t="s">
        <v>98</v>
      </c>
      <c r="H196" s="1" t="s">
        <v>101</v>
      </c>
      <c r="I196" s="8" t="str">
        <f>IF(Table1[[#This Row],[TMI_Type]]="Reroute",INDEX(_xlfn.REGEXEXTRACT(Table1[[#This Row],[RawText]],".*(ROUTE|FEA|FCA|ICR|CTOP|TBO).+([A-Z]{3})",2,0),1,2),"")</f>
        <v/>
      </c>
      <c r="J196" s="5">
        <v>30</v>
      </c>
      <c r="K196" s="5"/>
      <c r="L196" s="1" t="s">
        <v>198</v>
      </c>
      <c r="M196" s="7">
        <v>44016.072916666664</v>
      </c>
      <c r="N196" s="7">
        <v>44016.166666666664</v>
      </c>
      <c r="O196" s="7">
        <v>44016.072916666664</v>
      </c>
      <c r="P196" s="4" t="s">
        <v>313</v>
      </c>
      <c r="Q196" s="10" t="s">
        <v>313</v>
      </c>
      <c r="R196" s="2" t="s">
        <v>8520</v>
      </c>
      <c r="S196" s="6">
        <f>IF(OR(ISBLANK(Table1[[#This Row],[ValidEndUTC]]),ISBLANK(Table1[[#This Row],[ValidStartUTC]])),"",Table1[[#This Row],[ValidEndUTC]]-Table1[[#This Row],[ValidStartUTC]])</f>
        <v>9.375E-2</v>
      </c>
      <c r="T196" s="5">
        <f>IF(OR(ISBLANK(Table1[[#This Row],[ValidEndUTC]]),ISBLANK(Table1[[#This Row],[ValidStartUTC]])),"",Table1[[#This Row],[Duration]]*24*60)</f>
        <v>135</v>
      </c>
    </row>
    <row r="197" spans="1:20" ht="216" x14ac:dyDescent="0.25">
      <c r="A197" s="8" t="str">
        <f>IF(ISBLANK(Table1[[#This Row],[AdvisoryNumber]]),"NTML","ADVZY")</f>
        <v>ADVZY</v>
      </c>
      <c r="B197" s="8" t="str">
        <f>_xlfn.TEXTJOIN("-",TRUE,Table1[[#This Row],[Source]],TEXT(Table1[[#This Row],[AdvisoryNumber]],"000"),TEXT(ROW()-1,"000000"),TEXT(Table1[[#This Row],[RecordTimeUTC]],"YYYY-MM-DD"))</f>
        <v>ADVZY-002-000196-2020-07-03</v>
      </c>
      <c r="C197" s="1" t="s">
        <v>16</v>
      </c>
      <c r="D197" s="2" t="s">
        <v>6172</v>
      </c>
      <c r="E197" s="1">
        <v>2</v>
      </c>
      <c r="F197" s="2" t="s">
        <v>295</v>
      </c>
      <c r="G197" s="1" t="s">
        <v>24</v>
      </c>
      <c r="H197" s="1" t="s">
        <v>19</v>
      </c>
      <c r="I197" s="8" t="str">
        <f>IF(Table1[[#This Row],[TMI_Type]]="Reroute",INDEX(_xlfn.REGEXEXTRACT(Table1[[#This Row],[RawText]],".*(ROUTE|FEA|FCA|ICR|CTOP|TBO).+([A-Z]{3})",2,0),1,2),"")</f>
        <v>RQD</v>
      </c>
      <c r="J197" s="5"/>
      <c r="K197" s="5"/>
      <c r="L197" s="1"/>
      <c r="M197" s="7">
        <v>44016.166666666664</v>
      </c>
      <c r="N197" s="7"/>
      <c r="O197" s="7">
        <v>44015.665972222225</v>
      </c>
      <c r="P197" s="4" t="s">
        <v>296</v>
      </c>
      <c r="Q197" s="10" t="s">
        <v>6173</v>
      </c>
      <c r="R197" s="2" t="s">
        <v>6174</v>
      </c>
      <c r="S197" s="6" t="str">
        <f>IF(OR(ISBLANK(Table1[[#This Row],[ValidEndUTC]]),ISBLANK(Table1[[#This Row],[ValidStartUTC]])),"",Table1[[#This Row],[ValidEndUTC]]-Table1[[#This Row],[ValidStartUTC]])</f>
        <v/>
      </c>
      <c r="T197" s="5" t="str">
        <f>IF(OR(ISBLANK(Table1[[#This Row],[ValidEndUTC]]),ISBLANK(Table1[[#This Row],[ValidStartUTC]])),"",Table1[[#This Row],[Duration]]*24*60)</f>
        <v/>
      </c>
    </row>
    <row r="198" spans="1:20" ht="216" x14ac:dyDescent="0.25">
      <c r="A198" s="8" t="str">
        <f>IF(ISBLANK(Table1[[#This Row],[AdvisoryNumber]]),"NTML","ADVZY")</f>
        <v>ADVZY</v>
      </c>
      <c r="B198" s="8" t="str">
        <f>_xlfn.TEXTJOIN("-",TRUE,Table1[[#This Row],[Source]],TEXT(Table1[[#This Row],[AdvisoryNumber]],"000"),TEXT(ROW()-1,"000000"),TEXT(Table1[[#This Row],[RecordTimeUTC]],"YYYY-MM-DD"))</f>
        <v>ADVZY-003-000197-2020-07-03</v>
      </c>
      <c r="C198" s="1" t="s">
        <v>16</v>
      </c>
      <c r="D198" s="2" t="s">
        <v>6172</v>
      </c>
      <c r="E198" s="1">
        <v>3</v>
      </c>
      <c r="F198" s="2" t="s">
        <v>295</v>
      </c>
      <c r="G198" s="1" t="s">
        <v>24</v>
      </c>
      <c r="H198" s="1" t="s">
        <v>19</v>
      </c>
      <c r="I198" s="8" t="str">
        <f>IF(Table1[[#This Row],[TMI_Type]]="Reroute",INDEX(_xlfn.REGEXEXTRACT(Table1[[#This Row],[RawText]],".*(ROUTE|FEA|FCA|ICR|CTOP|TBO).+([A-Z]{3})",2,0),1,2),"")</f>
        <v>RQD</v>
      </c>
      <c r="J198" s="5"/>
      <c r="K198" s="5"/>
      <c r="L198" s="1"/>
      <c r="M198" s="7">
        <v>44016.166666666664</v>
      </c>
      <c r="N198" s="7"/>
      <c r="O198" s="7">
        <v>44015.945833333331</v>
      </c>
      <c r="P198" s="4" t="s">
        <v>297</v>
      </c>
      <c r="Q198" s="10" t="s">
        <v>6175</v>
      </c>
      <c r="R198" s="2" t="s">
        <v>6176</v>
      </c>
      <c r="S198" s="6" t="str">
        <f>IF(OR(ISBLANK(Table1[[#This Row],[ValidEndUTC]]),ISBLANK(Table1[[#This Row],[ValidStartUTC]])),"",Table1[[#This Row],[ValidEndUTC]]-Table1[[#This Row],[ValidStartUTC]])</f>
        <v/>
      </c>
      <c r="T198" s="5" t="str">
        <f>IF(OR(ISBLANK(Table1[[#This Row],[ValidEndUTC]]),ISBLANK(Table1[[#This Row],[ValidStartUTC]])),"",Table1[[#This Row],[Duration]]*24*60)</f>
        <v/>
      </c>
    </row>
    <row r="199" spans="1:20" ht="86.4" x14ac:dyDescent="0.25">
      <c r="A199" s="8" t="str">
        <f>IF(ISBLANK(Table1[[#This Row],[AdvisoryNumber]]),"NTML","ADVZY")</f>
        <v>ADVZY</v>
      </c>
      <c r="B199" s="8" t="str">
        <f>_xlfn.TEXTJOIN("-",TRUE,Table1[[#This Row],[Source]],TEXT(Table1[[#This Row],[AdvisoryNumber]],"000"),TEXT(ROW()-1,"000000"),TEXT(Table1[[#This Row],[RecordTimeUTC]],"YYYY-MM-DD"))</f>
        <v>ADVZY-002-000198-2020-07-10</v>
      </c>
      <c r="C199" s="1" t="s">
        <v>16</v>
      </c>
      <c r="D199" s="2" t="s">
        <v>6193</v>
      </c>
      <c r="E199" s="1">
        <v>2</v>
      </c>
      <c r="F199" s="2" t="s">
        <v>6131</v>
      </c>
      <c r="G199" s="1" t="s">
        <v>4263</v>
      </c>
      <c r="H199" s="1" t="s">
        <v>6019</v>
      </c>
      <c r="I199" s="8" t="str">
        <f>IF(Table1[[#This Row],[TMI_Type]]="Reroute",INDEX(_xlfn.REGEXEXTRACT(Table1[[#This Row],[RawText]],".*(ROUTE|FEA|FCA|ICR|CTOP|TBO).+([A-Z]{3})",2,0),1,2),"")</f>
        <v/>
      </c>
      <c r="J199" s="5"/>
      <c r="K199" s="5"/>
      <c r="L199" s="1"/>
      <c r="M199" s="7">
        <v>44022.952777777777</v>
      </c>
      <c r="N199" s="7">
        <v>44023.166666666664</v>
      </c>
      <c r="O199" s="7">
        <v>44022.953472222223</v>
      </c>
      <c r="P199" s="4" t="s">
        <v>314</v>
      </c>
      <c r="Q199" s="10" t="s">
        <v>6194</v>
      </c>
      <c r="R199" s="2" t="s">
        <v>6195</v>
      </c>
      <c r="S199" s="6">
        <f>IF(OR(ISBLANK(Table1[[#This Row],[ValidEndUTC]]),ISBLANK(Table1[[#This Row],[ValidStartUTC]])),"",Table1[[#This Row],[ValidEndUTC]]-Table1[[#This Row],[ValidStartUTC]])</f>
        <v>0.21388888888759539</v>
      </c>
      <c r="T199" s="5">
        <f>IF(OR(ISBLANK(Table1[[#This Row],[ValidEndUTC]]),ISBLANK(Table1[[#This Row],[ValidStartUTC]])),"",Table1[[#This Row],[Duration]]*24*60)</f>
        <v>307.99999999813735</v>
      </c>
    </row>
    <row r="200" spans="1:20" ht="259.2" x14ac:dyDescent="0.25">
      <c r="A200" s="8" t="str">
        <f>IF(ISBLANK(Table1[[#This Row],[AdvisoryNumber]]),"NTML","ADVZY")</f>
        <v>ADVZY</v>
      </c>
      <c r="B200" s="8" t="str">
        <f>_xlfn.TEXTJOIN("-",TRUE,Table1[[#This Row],[Source]],TEXT(Table1[[#This Row],[AdvisoryNumber]],"000"),TEXT(ROW()-1,"000000"),TEXT(Table1[[#This Row],[RecordTimeUTC]],"YYYY-MM-DD"))</f>
        <v>ADVZY-001-000199-2020-07-10</v>
      </c>
      <c r="C200" s="1" t="s">
        <v>16</v>
      </c>
      <c r="D200" s="2" t="s">
        <v>6190</v>
      </c>
      <c r="E200" s="1">
        <v>1</v>
      </c>
      <c r="F200" s="2" t="s">
        <v>315</v>
      </c>
      <c r="G200" s="1" t="s">
        <v>18</v>
      </c>
      <c r="H200" s="1" t="s">
        <v>19</v>
      </c>
      <c r="I200" s="8" t="str">
        <f>IF(Table1[[#This Row],[TMI_Type]]="Reroute",INDEX(_xlfn.REGEXEXTRACT(Table1[[#This Row],[RawText]],".*(ROUTE|FEA|FCA|ICR|CTOP|TBO).+([A-Z]{3})",2,0),1,2),"")</f>
        <v>FYI</v>
      </c>
      <c r="J200" s="5"/>
      <c r="K200" s="5"/>
      <c r="L200" s="1"/>
      <c r="M200" s="7">
        <v>44024.166666666664</v>
      </c>
      <c r="N200" s="7"/>
      <c r="O200" s="7">
        <v>44022.647916666669</v>
      </c>
      <c r="P200" s="4" t="s">
        <v>316</v>
      </c>
      <c r="Q200" s="10" t="s">
        <v>6191</v>
      </c>
      <c r="R200" s="2" t="s">
        <v>6192</v>
      </c>
      <c r="S200" s="6" t="str">
        <f>IF(OR(ISBLANK(Table1[[#This Row],[ValidEndUTC]]),ISBLANK(Table1[[#This Row],[ValidStartUTC]])),"",Table1[[#This Row],[ValidEndUTC]]-Table1[[#This Row],[ValidStartUTC]])</f>
        <v/>
      </c>
      <c r="T200" s="5" t="str">
        <f>IF(OR(ISBLANK(Table1[[#This Row],[ValidEndUTC]]),ISBLANK(Table1[[#This Row],[ValidStartUTC]])),"",Table1[[#This Row],[Duration]]*24*60)</f>
        <v/>
      </c>
    </row>
    <row r="201" spans="1:20" x14ac:dyDescent="0.25">
      <c r="A201" s="8" t="str">
        <f>IF(ISBLANK(Table1[[#This Row],[AdvisoryNumber]]),"NTML","ADVZY")</f>
        <v>NTML</v>
      </c>
      <c r="B201" s="8" t="str">
        <f>_xlfn.TEXTJOIN("-",TRUE,Table1[[#This Row],[Source]],TEXT(Table1[[#This Row],[AdvisoryNumber]],"000"),TEXT(ROW()-1,"000000"),TEXT(Table1[[#This Row],[RecordTimeUTC]],"YYYY-MM-DD"))</f>
        <v>NTML-000-000200-2020-07-17</v>
      </c>
      <c r="C201" s="1" t="s">
        <v>108</v>
      </c>
      <c r="D201" s="2"/>
      <c r="E201" s="1"/>
      <c r="F201" s="2"/>
      <c r="G201" s="1" t="s">
        <v>98</v>
      </c>
      <c r="H201" s="1" t="s">
        <v>8360</v>
      </c>
      <c r="I201" s="8" t="str">
        <f>IF(Table1[[#This Row],[TMI_Type]]="Reroute",INDEX(_xlfn.REGEXEXTRACT(Table1[[#This Row],[RawText]],".*(ROUTE|FEA|FCA|ICR|CTOP|TBO).+([A-Z]{3})",2,0),1,2),"")</f>
        <v/>
      </c>
      <c r="J201" s="5"/>
      <c r="K201" s="5"/>
      <c r="L201" s="1"/>
      <c r="M201" s="7">
        <v>44029.958333333336</v>
      </c>
      <c r="N201" s="7">
        <v>44030.166666666664</v>
      </c>
      <c r="O201" s="7">
        <v>44029.966666666667</v>
      </c>
      <c r="P201" s="4" t="s">
        <v>8522</v>
      </c>
      <c r="Q201" s="10" t="s">
        <v>8522</v>
      </c>
      <c r="R201" s="2" t="s">
        <v>8523</v>
      </c>
      <c r="S201" s="6">
        <f>IF(OR(ISBLANK(Table1[[#This Row],[ValidEndUTC]]),ISBLANK(Table1[[#This Row],[ValidStartUTC]])),"",Table1[[#This Row],[ValidEndUTC]]-Table1[[#This Row],[ValidStartUTC]])</f>
        <v>0.20833333332848269</v>
      </c>
      <c r="T201" s="5">
        <f>IF(OR(ISBLANK(Table1[[#This Row],[ValidEndUTC]]),ISBLANK(Table1[[#This Row],[ValidStartUTC]])),"",Table1[[#This Row],[Duration]]*24*60)</f>
        <v>299.99999999301508</v>
      </c>
    </row>
    <row r="202" spans="1:20" ht="21.6" x14ac:dyDescent="0.25">
      <c r="A202" s="8" t="str">
        <f>IF(ISBLANK(Table1[[#This Row],[AdvisoryNumber]]),"NTML","ADVZY")</f>
        <v>NTML</v>
      </c>
      <c r="B202" s="8" t="str">
        <f>_xlfn.TEXTJOIN("-",TRUE,Table1[[#This Row],[Source]],TEXT(Table1[[#This Row],[AdvisoryNumber]],"000"),TEXT(ROW()-1,"000000"),TEXT(Table1[[#This Row],[RecordTimeUTC]],"YYYY-MM-DD"))</f>
        <v>NTML-000-000201-2020-07-24</v>
      </c>
      <c r="C202" s="1" t="s">
        <v>202</v>
      </c>
      <c r="D202" s="2"/>
      <c r="E202" s="1"/>
      <c r="F202" s="2"/>
      <c r="G202" s="1" t="s">
        <v>98</v>
      </c>
      <c r="H202" s="1" t="s">
        <v>101</v>
      </c>
      <c r="I202" s="8" t="str">
        <f>IF(Table1[[#This Row],[TMI_Type]]="Reroute",INDEX(_xlfn.REGEXEXTRACT(Table1[[#This Row],[RawText]],".*(ROUTE|FEA|FCA|ICR|CTOP|TBO).+([A-Z]{3})",2,0),1,2),"")</f>
        <v/>
      </c>
      <c r="J202" s="5">
        <v>20</v>
      </c>
      <c r="K202" s="5"/>
      <c r="L202" s="1" t="s">
        <v>318</v>
      </c>
      <c r="M202" s="7">
        <v>44036.958333333336</v>
      </c>
      <c r="N202" s="7">
        <v>44037.166666666664</v>
      </c>
      <c r="O202" s="7">
        <v>44036.919444444444</v>
      </c>
      <c r="P202" s="4" t="s">
        <v>319</v>
      </c>
      <c r="Q202" s="10" t="s">
        <v>319</v>
      </c>
      <c r="R202" s="2" t="s">
        <v>8529</v>
      </c>
      <c r="S202" s="6">
        <f>IF(OR(ISBLANK(Table1[[#This Row],[ValidEndUTC]]),ISBLANK(Table1[[#This Row],[ValidStartUTC]])),"",Table1[[#This Row],[ValidEndUTC]]-Table1[[#This Row],[ValidStartUTC]])</f>
        <v>0.20833333332848269</v>
      </c>
      <c r="T202" s="5">
        <f>IF(OR(ISBLANK(Table1[[#This Row],[ValidEndUTC]]),ISBLANK(Table1[[#This Row],[ValidStartUTC]])),"",Table1[[#This Row],[Duration]]*24*60)</f>
        <v>299.99999999301508</v>
      </c>
    </row>
    <row r="203" spans="1:20" ht="21.6" x14ac:dyDescent="0.25">
      <c r="A203" s="8" t="str">
        <f>IF(ISBLANK(Table1[[#This Row],[AdvisoryNumber]]),"NTML","ADVZY")</f>
        <v>NTML</v>
      </c>
      <c r="B203" s="8" t="str">
        <f>_xlfn.TEXTJOIN("-",TRUE,Table1[[#This Row],[Source]],TEXT(Table1[[#This Row],[AdvisoryNumber]],"000"),TEXT(ROW()-1,"000000"),TEXT(Table1[[#This Row],[RecordTimeUTC]],"YYYY-MM-DD"))</f>
        <v>NTML-000-000202-2020-07-24</v>
      </c>
      <c r="C203" s="1" t="s">
        <v>270</v>
      </c>
      <c r="D203" s="2"/>
      <c r="E203" s="1"/>
      <c r="F203" s="2"/>
      <c r="G203" s="1" t="s">
        <v>98</v>
      </c>
      <c r="H203" s="1" t="s">
        <v>101</v>
      </c>
      <c r="I203" s="8" t="str">
        <f>IF(Table1[[#This Row],[TMI_Type]]="Reroute",INDEX(_xlfn.REGEXEXTRACT(Table1[[#This Row],[RawText]],".*(ROUTE|FEA|FCA|ICR|CTOP|TBO).+([A-Z]{3})",2,0),1,2),"")</f>
        <v/>
      </c>
      <c r="J203" s="5">
        <v>20</v>
      </c>
      <c r="K203" s="5"/>
      <c r="L203" s="1" t="s">
        <v>281</v>
      </c>
      <c r="M203" s="7">
        <v>44036.958333333336</v>
      </c>
      <c r="N203" s="7">
        <v>44037.166666666664</v>
      </c>
      <c r="O203" s="7">
        <v>44036.919444444444</v>
      </c>
      <c r="P203" s="4" t="s">
        <v>320</v>
      </c>
      <c r="Q203" s="10" t="s">
        <v>320</v>
      </c>
      <c r="R203" s="2" t="s">
        <v>8529</v>
      </c>
      <c r="S203" s="6">
        <f>IF(OR(ISBLANK(Table1[[#This Row],[ValidEndUTC]]),ISBLANK(Table1[[#This Row],[ValidStartUTC]])),"",Table1[[#This Row],[ValidEndUTC]]-Table1[[#This Row],[ValidStartUTC]])</f>
        <v>0.20833333332848269</v>
      </c>
      <c r="T203" s="5">
        <f>IF(OR(ISBLANK(Table1[[#This Row],[ValidEndUTC]]),ISBLANK(Table1[[#This Row],[ValidStartUTC]])),"",Table1[[#This Row],[Duration]]*24*60)</f>
        <v>299.99999999301508</v>
      </c>
    </row>
    <row r="204" spans="1:20" ht="21.6" x14ac:dyDescent="0.25">
      <c r="A204" s="8" t="str">
        <f>IF(ISBLANK(Table1[[#This Row],[AdvisoryNumber]]),"NTML","ADVZY")</f>
        <v>NTML</v>
      </c>
      <c r="B204" s="8" t="str">
        <f>_xlfn.TEXTJOIN("-",TRUE,Table1[[#This Row],[Source]],TEXT(Table1[[#This Row],[AdvisoryNumber]],"000"),TEXT(ROW()-1,"000000"),TEXT(Table1[[#This Row],[RecordTimeUTC]],"YYYY-MM-DD"))</f>
        <v>NTML-000-000203-2020-07-24</v>
      </c>
      <c r="C204" s="1" t="s">
        <v>202</v>
      </c>
      <c r="D204" s="2"/>
      <c r="E204" s="1"/>
      <c r="F204" s="2"/>
      <c r="G204" s="1" t="s">
        <v>98</v>
      </c>
      <c r="H204" s="1" t="s">
        <v>101</v>
      </c>
      <c r="I204" s="8" t="str">
        <f>IF(Table1[[#This Row],[TMI_Type]]="Reroute",INDEX(_xlfn.REGEXEXTRACT(Table1[[#This Row],[RawText]],".*(ROUTE|FEA|FCA|ICR|CTOP|TBO).+([A-Z]{3})",2,0),1,2),"")</f>
        <v/>
      </c>
      <c r="J204" s="5">
        <v>20</v>
      </c>
      <c r="K204" s="5"/>
      <c r="L204" s="1" t="s">
        <v>321</v>
      </c>
      <c r="M204" s="7">
        <v>44036.958333333336</v>
      </c>
      <c r="N204" s="7">
        <v>44037.166666666664</v>
      </c>
      <c r="O204" s="7">
        <v>44036.919444444444</v>
      </c>
      <c r="P204" s="4" t="s">
        <v>322</v>
      </c>
      <c r="Q204" s="10" t="s">
        <v>322</v>
      </c>
      <c r="R204" s="2" t="s">
        <v>8529</v>
      </c>
      <c r="S204" s="6">
        <f>IF(OR(ISBLANK(Table1[[#This Row],[ValidEndUTC]]),ISBLANK(Table1[[#This Row],[ValidStartUTC]])),"",Table1[[#This Row],[ValidEndUTC]]-Table1[[#This Row],[ValidStartUTC]])</f>
        <v>0.20833333332848269</v>
      </c>
      <c r="T204" s="5">
        <f>IF(OR(ISBLANK(Table1[[#This Row],[ValidEndUTC]]),ISBLANK(Table1[[#This Row],[ValidStartUTC]])),"",Table1[[#This Row],[Duration]]*24*60)</f>
        <v>299.99999999301508</v>
      </c>
    </row>
    <row r="205" spans="1:20" ht="21.6" x14ac:dyDescent="0.25">
      <c r="A205" s="8" t="str">
        <f>IF(ISBLANK(Table1[[#This Row],[AdvisoryNumber]]),"NTML","ADVZY")</f>
        <v>NTML</v>
      </c>
      <c r="B205" s="8" t="str">
        <f>_xlfn.TEXTJOIN("-",TRUE,Table1[[#This Row],[Source]],TEXT(Table1[[#This Row],[AdvisoryNumber]],"000"),TEXT(ROW()-1,"000000"),TEXT(Table1[[#This Row],[RecordTimeUTC]],"YYYY-MM-DD"))</f>
        <v>NTML-000-000204-2020-07-24</v>
      </c>
      <c r="C205" s="1" t="s">
        <v>270</v>
      </c>
      <c r="D205" s="2"/>
      <c r="E205" s="1"/>
      <c r="F205" s="2"/>
      <c r="G205" s="1" t="s">
        <v>98</v>
      </c>
      <c r="H205" s="1" t="s">
        <v>101</v>
      </c>
      <c r="I205" s="8" t="str">
        <f>IF(Table1[[#This Row],[TMI_Type]]="Reroute",INDEX(_xlfn.REGEXEXTRACT(Table1[[#This Row],[RawText]],".*(ROUTE|FEA|FCA|ICR|CTOP|TBO).+([A-Z]{3})",2,0),1,2),"")</f>
        <v/>
      </c>
      <c r="J205" s="5">
        <v>20</v>
      </c>
      <c r="K205" s="5"/>
      <c r="L205" s="1" t="s">
        <v>206</v>
      </c>
      <c r="M205" s="7">
        <v>44036.958333333336</v>
      </c>
      <c r="N205" s="7">
        <v>44037.166666666664</v>
      </c>
      <c r="O205" s="7">
        <v>44036.919444444444</v>
      </c>
      <c r="P205" s="4" t="s">
        <v>323</v>
      </c>
      <c r="Q205" s="10" t="s">
        <v>323</v>
      </c>
      <c r="R205" s="2" t="s">
        <v>8529</v>
      </c>
      <c r="S205" s="6">
        <f>IF(OR(ISBLANK(Table1[[#This Row],[ValidEndUTC]]),ISBLANK(Table1[[#This Row],[ValidStartUTC]])),"",Table1[[#This Row],[ValidEndUTC]]-Table1[[#This Row],[ValidStartUTC]])</f>
        <v>0.20833333332848269</v>
      </c>
      <c r="T205" s="5">
        <f>IF(OR(ISBLANK(Table1[[#This Row],[ValidEndUTC]]),ISBLANK(Table1[[#This Row],[ValidStartUTC]])),"",Table1[[#This Row],[Duration]]*24*60)</f>
        <v>299.99999999301508</v>
      </c>
    </row>
    <row r="206" spans="1:20" x14ac:dyDescent="0.25">
      <c r="A206" s="8" t="str">
        <f>IF(ISBLANK(Table1[[#This Row],[AdvisoryNumber]]),"NTML","ADVZY")</f>
        <v>NTML</v>
      </c>
      <c r="B206" s="8" t="str">
        <f>_xlfn.TEXTJOIN("-",TRUE,Table1[[#This Row],[Source]],TEXT(Table1[[#This Row],[AdvisoryNumber]],"000"),TEXT(ROW()-1,"000000"),TEXT(Table1[[#This Row],[RecordTimeUTC]],"YYYY-MM-DD"))</f>
        <v>NTML-000-000205-2020-07-24</v>
      </c>
      <c r="C206" s="1" t="s">
        <v>232</v>
      </c>
      <c r="D206" s="2"/>
      <c r="E206" s="1"/>
      <c r="F206" s="2"/>
      <c r="G206" s="1" t="s">
        <v>98</v>
      </c>
      <c r="H206" s="1" t="s">
        <v>101</v>
      </c>
      <c r="I206" s="8" t="str">
        <f>IF(Table1[[#This Row],[TMI_Type]]="Reroute",INDEX(_xlfn.REGEXEXTRACT(Table1[[#This Row],[RawText]],".*(ROUTE|FEA|FCA|ICR|CTOP|TBO).+([A-Z]{3})",2,0),1,2),"")</f>
        <v/>
      </c>
      <c r="J206" s="5">
        <v>30</v>
      </c>
      <c r="K206" s="5"/>
      <c r="L206" s="1" t="s">
        <v>324</v>
      </c>
      <c r="M206" s="7">
        <v>44036.958333333336</v>
      </c>
      <c r="N206" s="7">
        <v>44037.166666666664</v>
      </c>
      <c r="O206" s="7">
        <v>44036.923611111109</v>
      </c>
      <c r="P206" s="4" t="s">
        <v>325</v>
      </c>
      <c r="Q206" s="10" t="s">
        <v>325</v>
      </c>
      <c r="R206" s="2" t="s">
        <v>8529</v>
      </c>
      <c r="S206" s="6">
        <f>IF(OR(ISBLANK(Table1[[#This Row],[ValidEndUTC]]),ISBLANK(Table1[[#This Row],[ValidStartUTC]])),"",Table1[[#This Row],[ValidEndUTC]]-Table1[[#This Row],[ValidStartUTC]])</f>
        <v>0.20833333332848269</v>
      </c>
      <c r="T206" s="5">
        <f>IF(OR(ISBLANK(Table1[[#This Row],[ValidEndUTC]]),ISBLANK(Table1[[#This Row],[ValidStartUTC]])),"",Table1[[#This Row],[Duration]]*24*60)</f>
        <v>299.99999999301508</v>
      </c>
    </row>
    <row r="207" spans="1:20" ht="21.6" x14ac:dyDescent="0.25">
      <c r="A207" s="8" t="str">
        <f>IF(ISBLANK(Table1[[#This Row],[AdvisoryNumber]]),"NTML","ADVZY")</f>
        <v>NTML</v>
      </c>
      <c r="B207" s="8" t="str">
        <f>_xlfn.TEXTJOIN("-",TRUE,Table1[[#This Row],[Source]],TEXT(Table1[[#This Row],[AdvisoryNumber]],"000"),TEXT(ROW()-1,"000000"),TEXT(Table1[[#This Row],[RecordTimeUTC]],"YYYY-MM-DD"))</f>
        <v>NTML-000-000206-2020-07-24</v>
      </c>
      <c r="C207" s="1" t="s">
        <v>232</v>
      </c>
      <c r="D207" s="2"/>
      <c r="E207" s="1"/>
      <c r="F207" s="2"/>
      <c r="G207" s="1" t="s">
        <v>98</v>
      </c>
      <c r="H207" s="1" t="s">
        <v>101</v>
      </c>
      <c r="I207" s="8" t="str">
        <f>IF(Table1[[#This Row],[TMI_Type]]="Reroute",INDEX(_xlfn.REGEXEXTRACT(Table1[[#This Row],[RawText]],".*(ROUTE|FEA|FCA|ICR|CTOP|TBO).+([A-Z]{3})",2,0),1,2),"")</f>
        <v/>
      </c>
      <c r="J207" s="5">
        <v>20</v>
      </c>
      <c r="K207" s="5"/>
      <c r="L207" s="1" t="s">
        <v>326</v>
      </c>
      <c r="M207" s="7">
        <v>44036.958333333336</v>
      </c>
      <c r="N207" s="7">
        <v>44037.166666666664</v>
      </c>
      <c r="O207" s="7">
        <v>44036.923611111109</v>
      </c>
      <c r="P207" s="4" t="s">
        <v>327</v>
      </c>
      <c r="Q207" s="10" t="s">
        <v>327</v>
      </c>
      <c r="R207" s="2" t="s">
        <v>8529</v>
      </c>
      <c r="S207" s="6">
        <f>IF(OR(ISBLANK(Table1[[#This Row],[ValidEndUTC]]),ISBLANK(Table1[[#This Row],[ValidStartUTC]])),"",Table1[[#This Row],[ValidEndUTC]]-Table1[[#This Row],[ValidStartUTC]])</f>
        <v>0.20833333332848269</v>
      </c>
      <c r="T207" s="5">
        <f>IF(OR(ISBLANK(Table1[[#This Row],[ValidEndUTC]]),ISBLANK(Table1[[#This Row],[ValidStartUTC]])),"",Table1[[#This Row],[Duration]]*24*60)</f>
        <v>299.99999999301508</v>
      </c>
    </row>
    <row r="208" spans="1:20" ht="21.6" x14ac:dyDescent="0.25">
      <c r="A208" s="8" t="str">
        <f>IF(ISBLANK(Table1[[#This Row],[AdvisoryNumber]]),"NTML","ADVZY")</f>
        <v>NTML</v>
      </c>
      <c r="B208" s="8" t="str">
        <f>_xlfn.TEXTJOIN("-",TRUE,Table1[[#This Row],[Source]],TEXT(Table1[[#This Row],[AdvisoryNumber]],"000"),TEXT(ROW()-1,"000000"),TEXT(Table1[[#This Row],[RecordTimeUTC]],"YYYY-MM-DD"))</f>
        <v>NTML-000-000207-2020-07-24</v>
      </c>
      <c r="C208" s="1" t="s">
        <v>232</v>
      </c>
      <c r="D208" s="2"/>
      <c r="E208" s="1"/>
      <c r="F208" s="2"/>
      <c r="G208" s="1" t="s">
        <v>98</v>
      </c>
      <c r="H208" s="1" t="s">
        <v>101</v>
      </c>
      <c r="I208" s="8" t="str">
        <f>IF(Table1[[#This Row],[TMI_Type]]="Reroute",INDEX(_xlfn.REGEXEXTRACT(Table1[[#This Row],[RawText]],".*(ROUTE|FEA|FCA|ICR|CTOP|TBO).+([A-Z]{3})",2,0),1,2),"")</f>
        <v/>
      </c>
      <c r="J208" s="5">
        <v>20</v>
      </c>
      <c r="K208" s="5"/>
      <c r="L208" s="1" t="s">
        <v>326</v>
      </c>
      <c r="M208" s="7">
        <v>44036.979166666664</v>
      </c>
      <c r="N208" s="7">
        <v>44037.166666666664</v>
      </c>
      <c r="O208" s="7">
        <v>44036.919444444444</v>
      </c>
      <c r="P208" s="4" t="s">
        <v>328</v>
      </c>
      <c r="Q208" s="10" t="s">
        <v>328</v>
      </c>
      <c r="R208" s="2" t="s">
        <v>8529</v>
      </c>
      <c r="S208" s="6">
        <f>IF(OR(ISBLANK(Table1[[#This Row],[ValidEndUTC]]),ISBLANK(Table1[[#This Row],[ValidStartUTC]])),"",Table1[[#This Row],[ValidEndUTC]]-Table1[[#This Row],[ValidStartUTC]])</f>
        <v>0.1875</v>
      </c>
      <c r="T208" s="5">
        <f>IF(OR(ISBLANK(Table1[[#This Row],[ValidEndUTC]]),ISBLANK(Table1[[#This Row],[ValidStartUTC]])),"",Table1[[#This Row],[Duration]]*24*60)</f>
        <v>270</v>
      </c>
    </row>
    <row r="209" spans="1:20" ht="21.6" x14ac:dyDescent="0.25">
      <c r="A209" s="8" t="str">
        <f>IF(ISBLANK(Table1[[#This Row],[AdvisoryNumber]]),"NTML","ADVZY")</f>
        <v>NTML</v>
      </c>
      <c r="B209" s="8" t="str">
        <f>_xlfn.TEXTJOIN("-",TRUE,Table1[[#This Row],[Source]],TEXT(Table1[[#This Row],[AdvisoryNumber]],"000"),TEXT(ROW()-1,"000000"),TEXT(Table1[[#This Row],[RecordTimeUTC]],"YYYY-MM-DD"))</f>
        <v>NTML-000-000208-2020-07-24</v>
      </c>
      <c r="C209" s="1" t="s">
        <v>8530</v>
      </c>
      <c r="D209" s="2"/>
      <c r="E209" s="1"/>
      <c r="F209" s="2"/>
      <c r="G209" s="1" t="s">
        <v>98</v>
      </c>
      <c r="H209" s="1" t="s">
        <v>8351</v>
      </c>
      <c r="I209" s="8" t="str">
        <f>IF(Table1[[#This Row],[TMI_Type]]="Reroute",INDEX(_xlfn.REGEXEXTRACT(Table1[[#This Row],[RawText]],".*(ROUTE|FEA|FCA|ICR|CTOP|TBO).+([A-Z]{3})",2,0),1,2),"")</f>
        <v/>
      </c>
      <c r="J209" s="5"/>
      <c r="K209" s="5"/>
      <c r="L209" s="1" t="s">
        <v>329</v>
      </c>
      <c r="M209" s="7">
        <v>44036.979166666664</v>
      </c>
      <c r="N209" s="7">
        <v>44037.166666666664</v>
      </c>
      <c r="O209" s="7">
        <v>44036.923611111109</v>
      </c>
      <c r="P209" s="4" t="s">
        <v>8531</v>
      </c>
      <c r="Q209" s="10" t="s">
        <v>8531</v>
      </c>
      <c r="R209" s="2" t="s">
        <v>8529</v>
      </c>
      <c r="S209" s="6">
        <f>IF(OR(ISBLANK(Table1[[#This Row],[ValidEndUTC]]),ISBLANK(Table1[[#This Row],[ValidStartUTC]])),"",Table1[[#This Row],[ValidEndUTC]]-Table1[[#This Row],[ValidStartUTC]])</f>
        <v>0.1875</v>
      </c>
      <c r="T209" s="5">
        <f>IF(OR(ISBLANK(Table1[[#This Row],[ValidEndUTC]]),ISBLANK(Table1[[#This Row],[ValidStartUTC]])),"",Table1[[#This Row],[Duration]]*24*60)</f>
        <v>270</v>
      </c>
    </row>
    <row r="210" spans="1:20" ht="205.2" x14ac:dyDescent="0.25">
      <c r="A210" s="8" t="str">
        <f>IF(ISBLANK(Table1[[#This Row],[AdvisoryNumber]]),"NTML","ADVZY")</f>
        <v>ADVZY</v>
      </c>
      <c r="B210" s="8" t="str">
        <f>_xlfn.TEXTJOIN("-",TRUE,Table1[[#This Row],[Source]],TEXT(Table1[[#This Row],[AdvisoryNumber]],"000"),TEXT(ROW()-1,"000000"),TEXT(Table1[[#This Row],[RecordTimeUTC]],"YYYY-MM-DD"))</f>
        <v>ADVZY-001-000209-2020-07-24</v>
      </c>
      <c r="C210" s="1" t="s">
        <v>16</v>
      </c>
      <c r="D210" s="2" t="s">
        <v>6196</v>
      </c>
      <c r="E210" s="1">
        <v>1</v>
      </c>
      <c r="F210" s="2" t="s">
        <v>330</v>
      </c>
      <c r="G210" s="1" t="s">
        <v>24</v>
      </c>
      <c r="H210" s="1" t="s">
        <v>19</v>
      </c>
      <c r="I210" s="8" t="str">
        <f>IF(Table1[[#This Row],[TMI_Type]]="Reroute",INDEX(_xlfn.REGEXEXTRACT(Table1[[#This Row],[RawText]],".*(ROUTE|FEA|FCA|ICR|CTOP|TBO).+([A-Z]{3})",2,0),1,2),"")</f>
        <v>RQD</v>
      </c>
      <c r="J210" s="5"/>
      <c r="K210" s="5"/>
      <c r="L210" s="1"/>
      <c r="M210" s="7">
        <v>44037.166666666664</v>
      </c>
      <c r="N210" s="7"/>
      <c r="O210" s="7">
        <v>44036.977083333331</v>
      </c>
      <c r="P210" s="4" t="s">
        <v>331</v>
      </c>
      <c r="Q210" s="10" t="s">
        <v>6197</v>
      </c>
      <c r="R210" s="2" t="s">
        <v>6198</v>
      </c>
      <c r="S210" s="6" t="str">
        <f>IF(OR(ISBLANK(Table1[[#This Row],[ValidEndUTC]]),ISBLANK(Table1[[#This Row],[ValidStartUTC]])),"",Table1[[#This Row],[ValidEndUTC]]-Table1[[#This Row],[ValidStartUTC]])</f>
        <v/>
      </c>
      <c r="T210" s="5" t="str">
        <f>IF(OR(ISBLANK(Table1[[#This Row],[ValidEndUTC]]),ISBLANK(Table1[[#This Row],[ValidStartUTC]])),"",Table1[[#This Row],[Duration]]*24*60)</f>
        <v/>
      </c>
    </row>
    <row r="211" spans="1:20" ht="399.6" x14ac:dyDescent="0.25">
      <c r="A211" s="8" t="str">
        <f>IF(ISBLANK(Table1[[#This Row],[AdvisoryNumber]]),"NTML","ADVZY")</f>
        <v>ADVZY</v>
      </c>
      <c r="B211" s="8" t="str">
        <f>_xlfn.TEXTJOIN("-",TRUE,Table1[[#This Row],[Source]],TEXT(Table1[[#This Row],[AdvisoryNumber]],"000"),TEXT(ROW()-1,"000000"),TEXT(Table1[[#This Row],[RecordTimeUTC]],"YYYY-MM-DD"))</f>
        <v>ADVZY-001-000210-2020-07-26</v>
      </c>
      <c r="C211" s="1" t="s">
        <v>16</v>
      </c>
      <c r="D211" s="2" t="s">
        <v>6199</v>
      </c>
      <c r="E211" s="1">
        <v>1</v>
      </c>
      <c r="F211" s="2" t="s">
        <v>333</v>
      </c>
      <c r="G211" s="1" t="s">
        <v>334</v>
      </c>
      <c r="H211" s="1" t="s">
        <v>19</v>
      </c>
      <c r="I211" s="8" t="str">
        <f>IF(Table1[[#This Row],[TMI_Type]]="Reroute",INDEX(_xlfn.REGEXEXTRACT(Table1[[#This Row],[RawText]],".*(ROUTE|FEA|FCA|ICR|CTOP|TBO).+([A-Z]{3})",2,0),1,2),"")</f>
        <v>RMD</v>
      </c>
      <c r="J211" s="5"/>
      <c r="K211" s="5"/>
      <c r="L211" s="1"/>
      <c r="M211" s="7">
        <v>44038.999305555553</v>
      </c>
      <c r="N211" s="7"/>
      <c r="O211" s="7">
        <v>44038.818055555559</v>
      </c>
      <c r="P211" s="4" t="s">
        <v>335</v>
      </c>
      <c r="Q211" s="10" t="s">
        <v>6200</v>
      </c>
      <c r="R211" s="2" t="s">
        <v>6201</v>
      </c>
      <c r="S211" s="6" t="str">
        <f>IF(OR(ISBLANK(Table1[[#This Row],[ValidEndUTC]]),ISBLANK(Table1[[#This Row],[ValidStartUTC]])),"",Table1[[#This Row],[ValidEndUTC]]-Table1[[#This Row],[ValidStartUTC]])</f>
        <v/>
      </c>
      <c r="T211" s="5" t="str">
        <f>IF(OR(ISBLANK(Table1[[#This Row],[ValidEndUTC]]),ISBLANK(Table1[[#This Row],[ValidStartUTC]])),"",Table1[[#This Row],[Duration]]*24*60)</f>
        <v/>
      </c>
    </row>
    <row r="212" spans="1:20" ht="237.6" x14ac:dyDescent="0.25">
      <c r="A212" s="8" t="str">
        <f>IF(ISBLANK(Table1[[#This Row],[AdvisoryNumber]]),"NTML","ADVZY")</f>
        <v>ADVZY</v>
      </c>
      <c r="B212" s="8" t="str">
        <f>_xlfn.TEXTJOIN("-",TRUE,Table1[[#This Row],[Source]],TEXT(Table1[[#This Row],[AdvisoryNumber]],"000"),TEXT(ROW()-1,"000000"),TEXT(Table1[[#This Row],[RecordTimeUTC]],"YYYY-MM-DD"))</f>
        <v>ADVZY-001-000211-2020-08-01</v>
      </c>
      <c r="C212" s="1" t="s">
        <v>16</v>
      </c>
      <c r="D212" s="2" t="s">
        <v>6202</v>
      </c>
      <c r="E212" s="1">
        <v>1</v>
      </c>
      <c r="F212" s="2" t="s">
        <v>336</v>
      </c>
      <c r="G212" s="1" t="s">
        <v>337</v>
      </c>
      <c r="H212" s="1" t="s">
        <v>19</v>
      </c>
      <c r="I212" s="8" t="str">
        <f>IF(Table1[[#This Row],[TMI_Type]]="Reroute",INDEX(_xlfn.REGEXEXTRACT(Table1[[#This Row],[RawText]],".*(ROUTE|FEA|FCA|ICR|CTOP|TBO).+([A-Z]{3})",2,0),1,2),"")</f>
        <v>RQD</v>
      </c>
      <c r="J212" s="5"/>
      <c r="K212" s="5"/>
      <c r="L212" s="1"/>
      <c r="M212" s="7">
        <v>44044.8125</v>
      </c>
      <c r="N212" s="7">
        <v>44044.875</v>
      </c>
      <c r="O212" s="7">
        <v>44044.572222222225</v>
      </c>
      <c r="P212" s="4" t="s">
        <v>338</v>
      </c>
      <c r="Q212" s="10" t="s">
        <v>6203</v>
      </c>
      <c r="R212" s="2" t="s">
        <v>6204</v>
      </c>
      <c r="S212" s="6">
        <f>IF(OR(ISBLANK(Table1[[#This Row],[ValidEndUTC]]),ISBLANK(Table1[[#This Row],[ValidStartUTC]])),"",Table1[[#This Row],[ValidEndUTC]]-Table1[[#This Row],[ValidStartUTC]])</f>
        <v>6.25E-2</v>
      </c>
      <c r="T212" s="5">
        <f>IF(OR(ISBLANK(Table1[[#This Row],[ValidEndUTC]]),ISBLANK(Table1[[#This Row],[ValidStartUTC]])),"",Table1[[#This Row],[Duration]]*24*60)</f>
        <v>90</v>
      </c>
    </row>
    <row r="213" spans="1:20" x14ac:dyDescent="0.25">
      <c r="A213" s="8" t="str">
        <f>IF(ISBLANK(Table1[[#This Row],[AdvisoryNumber]]),"NTML","ADVZY")</f>
        <v>NTML</v>
      </c>
      <c r="B213" s="8" t="str">
        <f>_xlfn.TEXTJOIN("-",TRUE,Table1[[#This Row],[Source]],TEXT(Table1[[#This Row],[AdvisoryNumber]],"000"),TEXT(ROW()-1,"000000"),TEXT(Table1[[#This Row],[RecordTimeUTC]],"YYYY-MM-DD"))</f>
        <v>NTML-000-000212-2020-08-30</v>
      </c>
      <c r="C213" s="1" t="s">
        <v>8539</v>
      </c>
      <c r="D213" s="2"/>
      <c r="E213" s="1"/>
      <c r="F213" s="2"/>
      <c r="G213" s="1" t="s">
        <v>98</v>
      </c>
      <c r="H213" s="1" t="s">
        <v>101</v>
      </c>
      <c r="I213" s="8" t="str">
        <f>IF(Table1[[#This Row],[TMI_Type]]="Reroute",INDEX(_xlfn.REGEXEXTRACT(Table1[[#This Row],[RawText]],".*(ROUTE|FEA|FCA|ICR|CTOP|TBO).+([A-Z]{3})",2,0),1,2),"")</f>
        <v/>
      </c>
      <c r="J213" s="5">
        <v>20</v>
      </c>
      <c r="K213" s="5"/>
      <c r="L213" s="1" t="s">
        <v>339</v>
      </c>
      <c r="M213" s="7">
        <v>44073.802083333336</v>
      </c>
      <c r="N213" s="7">
        <v>44073.958333333336</v>
      </c>
      <c r="O213" s="7">
        <v>44073.805555555555</v>
      </c>
      <c r="P213" s="4" t="s">
        <v>340</v>
      </c>
      <c r="Q213" s="10" t="s">
        <v>340</v>
      </c>
      <c r="R213" s="2" t="s">
        <v>8540</v>
      </c>
      <c r="S213" s="6">
        <f>IF(OR(ISBLANK(Table1[[#This Row],[ValidEndUTC]]),ISBLANK(Table1[[#This Row],[ValidStartUTC]])),"",Table1[[#This Row],[ValidEndUTC]]-Table1[[#This Row],[ValidStartUTC]])</f>
        <v>0.15625</v>
      </c>
      <c r="T213" s="5">
        <f>IF(OR(ISBLANK(Table1[[#This Row],[ValidEndUTC]]),ISBLANK(Table1[[#This Row],[ValidStartUTC]])),"",Table1[[#This Row],[Duration]]*24*60)</f>
        <v>225</v>
      </c>
    </row>
    <row r="214" spans="1:20" ht="97.2" x14ac:dyDescent="0.25">
      <c r="A214" s="8" t="str">
        <f>IF(ISBLANK(Table1[[#This Row],[AdvisoryNumber]]),"NTML","ADVZY")</f>
        <v>ADVZY</v>
      </c>
      <c r="B214" s="8" t="str">
        <f>_xlfn.TEXTJOIN("-",TRUE,Table1[[#This Row],[Source]],TEXT(Table1[[#This Row],[AdvisoryNumber]],"000"),TEXT(ROW()-1,"000000"),TEXT(Table1[[#This Row],[RecordTimeUTC]],"YYYY-MM-DD"))</f>
        <v>ADVZY-001-000213-2020-09-04</v>
      </c>
      <c r="C214" s="1" t="s">
        <v>16</v>
      </c>
      <c r="D214" s="2" t="s">
        <v>6205</v>
      </c>
      <c r="E214" s="1">
        <v>1</v>
      </c>
      <c r="F214" s="2" t="s">
        <v>6206</v>
      </c>
      <c r="G214" s="1"/>
      <c r="H214" s="1" t="s">
        <v>6019</v>
      </c>
      <c r="I214" s="8" t="str">
        <f>IF(Table1[[#This Row],[TMI_Type]]="Reroute",INDEX(_xlfn.REGEXEXTRACT(Table1[[#This Row],[RawText]],".*(ROUTE|FEA|FCA|ICR|CTOP|TBO).+([A-Z]{3})",2,0),1,2),"")</f>
        <v/>
      </c>
      <c r="J214" s="5"/>
      <c r="K214" s="5"/>
      <c r="L214" s="1"/>
      <c r="M214" s="7">
        <v>44078.955555555556</v>
      </c>
      <c r="N214" s="7"/>
      <c r="O214" s="7">
        <v>44078.956250000003</v>
      </c>
      <c r="P214" s="4" t="s">
        <v>341</v>
      </c>
      <c r="Q214" s="10" t="s">
        <v>6207</v>
      </c>
      <c r="R214" s="2" t="s">
        <v>6208</v>
      </c>
      <c r="S214" s="6" t="str">
        <f>IF(OR(ISBLANK(Table1[[#This Row],[ValidEndUTC]]),ISBLANK(Table1[[#This Row],[ValidStartUTC]])),"",Table1[[#This Row],[ValidEndUTC]]-Table1[[#This Row],[ValidStartUTC]])</f>
        <v/>
      </c>
      <c r="T214" s="5" t="str">
        <f>IF(OR(ISBLANK(Table1[[#This Row],[ValidEndUTC]]),ISBLANK(Table1[[#This Row],[ValidStartUTC]])),"",Table1[[#This Row],[Duration]]*24*60)</f>
        <v/>
      </c>
    </row>
    <row r="215" spans="1:20" ht="21.6" x14ac:dyDescent="0.25">
      <c r="A215" s="8" t="str">
        <f>IF(ISBLANK(Table1[[#This Row],[AdvisoryNumber]]),"NTML","ADVZY")</f>
        <v>NTML</v>
      </c>
      <c r="B215" s="8" t="str">
        <f>_xlfn.TEXTJOIN("-",TRUE,Table1[[#This Row],[Source]],TEXT(Table1[[#This Row],[AdvisoryNumber]],"000"),TEXT(ROW()-1,"000000"),TEXT(Table1[[#This Row],[RecordTimeUTC]],"YYYY-MM-DD"))</f>
        <v>NTML-000-000214-2020-09-04</v>
      </c>
      <c r="C215" s="1" t="s">
        <v>8541</v>
      </c>
      <c r="D215" s="2"/>
      <c r="E215" s="1"/>
      <c r="F215" s="2"/>
      <c r="G215" s="1"/>
      <c r="H215" s="1" t="s">
        <v>101</v>
      </c>
      <c r="I215" s="8" t="str">
        <f>IF(Table1[[#This Row],[TMI_Type]]="Reroute",INDEX(_xlfn.REGEXEXTRACT(Table1[[#This Row],[RawText]],".*(ROUTE|FEA|FCA|ICR|CTOP|TBO).+([A-Z]{3})",2,0),1,2),"")</f>
        <v/>
      </c>
      <c r="J215" s="5">
        <v>20</v>
      </c>
      <c r="K215" s="5"/>
      <c r="L215" s="1" t="s">
        <v>342</v>
      </c>
      <c r="M215" s="7">
        <v>44078.958333333336</v>
      </c>
      <c r="N215" s="7">
        <v>44079.125</v>
      </c>
      <c r="O215" s="7">
        <v>44078.888888888891</v>
      </c>
      <c r="P215" s="4" t="s">
        <v>8542</v>
      </c>
      <c r="Q215" s="10" t="s">
        <v>8542</v>
      </c>
      <c r="R215" s="2" t="s">
        <v>8543</v>
      </c>
      <c r="S215" s="6">
        <f>IF(OR(ISBLANK(Table1[[#This Row],[ValidEndUTC]]),ISBLANK(Table1[[#This Row],[ValidStartUTC]])),"",Table1[[#This Row],[ValidEndUTC]]-Table1[[#This Row],[ValidStartUTC]])</f>
        <v>0.16666666666424135</v>
      </c>
      <c r="T215" s="5">
        <f>IF(OR(ISBLANK(Table1[[#This Row],[ValidEndUTC]]),ISBLANK(Table1[[#This Row],[ValidStartUTC]])),"",Table1[[#This Row],[Duration]]*24*60)</f>
        <v>239.99999999650754</v>
      </c>
    </row>
    <row r="216" spans="1:20" x14ac:dyDescent="0.25">
      <c r="A216" s="8" t="str">
        <f>IF(ISBLANK(Table1[[#This Row],[AdvisoryNumber]]),"NTML","ADVZY")</f>
        <v>NTML</v>
      </c>
      <c r="B216" s="8" t="str">
        <f>_xlfn.TEXTJOIN("-",TRUE,Table1[[#This Row],[Source]],TEXT(Table1[[#This Row],[AdvisoryNumber]],"000"),TEXT(ROW()-1,"000000"),TEXT(Table1[[#This Row],[RecordTimeUTC]],"YYYY-MM-DD"))</f>
        <v>NTML-000-000215-2020-09-04</v>
      </c>
      <c r="C216" s="1" t="s">
        <v>343</v>
      </c>
      <c r="D216" s="2"/>
      <c r="E216" s="1"/>
      <c r="F216" s="2"/>
      <c r="G216" s="1"/>
      <c r="H216" s="1" t="s">
        <v>101</v>
      </c>
      <c r="I216" s="8" t="str">
        <f>IF(Table1[[#This Row],[TMI_Type]]="Reroute",INDEX(_xlfn.REGEXEXTRACT(Table1[[#This Row],[RawText]],".*(ROUTE|FEA|FCA|ICR|CTOP|TBO).+([A-Z]{3})",2,0),1,2),"")</f>
        <v/>
      </c>
      <c r="J216" s="5">
        <v>20</v>
      </c>
      <c r="K216" s="5"/>
      <c r="L216" s="1" t="s">
        <v>194</v>
      </c>
      <c r="M216" s="7">
        <v>44078.958333333336</v>
      </c>
      <c r="N216" s="7">
        <v>44079.125</v>
      </c>
      <c r="O216" s="7">
        <v>44078.888888888891</v>
      </c>
      <c r="P216" s="4" t="s">
        <v>8544</v>
      </c>
      <c r="Q216" s="10" t="s">
        <v>8544</v>
      </c>
      <c r="R216" s="2" t="s">
        <v>8543</v>
      </c>
      <c r="S216" s="6">
        <f>IF(OR(ISBLANK(Table1[[#This Row],[ValidEndUTC]]),ISBLANK(Table1[[#This Row],[ValidStartUTC]])),"",Table1[[#This Row],[ValidEndUTC]]-Table1[[#This Row],[ValidStartUTC]])</f>
        <v>0.16666666666424135</v>
      </c>
      <c r="T216" s="5">
        <f>IF(OR(ISBLANK(Table1[[#This Row],[ValidEndUTC]]),ISBLANK(Table1[[#This Row],[ValidStartUTC]])),"",Table1[[#This Row],[Duration]]*24*60)</f>
        <v>239.99999999650754</v>
      </c>
    </row>
    <row r="217" spans="1:20" x14ac:dyDescent="0.25">
      <c r="A217" s="8" t="str">
        <f>IF(ISBLANK(Table1[[#This Row],[AdvisoryNumber]]),"NTML","ADVZY")</f>
        <v>NTML</v>
      </c>
      <c r="B217" s="8" t="str">
        <f>_xlfn.TEXTJOIN("-",TRUE,Table1[[#This Row],[Source]],TEXT(Table1[[#This Row],[AdvisoryNumber]],"000"),TEXT(ROW()-1,"000000"),TEXT(Table1[[#This Row],[RecordTimeUTC]],"YYYY-MM-DD"))</f>
        <v>NTML-000-000216-2020-09-04</v>
      </c>
      <c r="C217" s="1" t="s">
        <v>344</v>
      </c>
      <c r="D217" s="2"/>
      <c r="E217" s="1"/>
      <c r="F217" s="2"/>
      <c r="G217" s="1"/>
      <c r="H217" s="1" t="s">
        <v>101</v>
      </c>
      <c r="I217" s="8" t="str">
        <f>IF(Table1[[#This Row],[TMI_Type]]="Reroute",INDEX(_xlfn.REGEXEXTRACT(Table1[[#This Row],[RawText]],".*(ROUTE|FEA|FCA|ICR|CTOP|TBO).+([A-Z]{3})",2,0),1,2),"")</f>
        <v/>
      </c>
      <c r="J217" s="5">
        <v>20</v>
      </c>
      <c r="K217" s="5"/>
      <c r="L217" s="1" t="s">
        <v>198</v>
      </c>
      <c r="M217" s="7">
        <v>44078.958333333336</v>
      </c>
      <c r="N217" s="7">
        <v>44079.125</v>
      </c>
      <c r="O217" s="7">
        <v>44078.890277777777</v>
      </c>
      <c r="P217" s="4" t="s">
        <v>345</v>
      </c>
      <c r="Q217" s="10" t="s">
        <v>345</v>
      </c>
      <c r="R217" s="2" t="s">
        <v>8543</v>
      </c>
      <c r="S217" s="6">
        <f>IF(OR(ISBLANK(Table1[[#This Row],[ValidEndUTC]]),ISBLANK(Table1[[#This Row],[ValidStartUTC]])),"",Table1[[#This Row],[ValidEndUTC]]-Table1[[#This Row],[ValidStartUTC]])</f>
        <v>0.16666666666424135</v>
      </c>
      <c r="T217" s="5">
        <f>IF(OR(ISBLANK(Table1[[#This Row],[ValidEndUTC]]),ISBLANK(Table1[[#This Row],[ValidStartUTC]])),"",Table1[[#This Row],[Duration]]*24*60)</f>
        <v>239.99999999650754</v>
      </c>
    </row>
    <row r="218" spans="1:20" ht="21.6" x14ac:dyDescent="0.25">
      <c r="A218" s="8" t="str">
        <f>IF(ISBLANK(Table1[[#This Row],[AdvisoryNumber]]),"NTML","ADVZY")</f>
        <v>NTML</v>
      </c>
      <c r="B218" s="8" t="str">
        <f>_xlfn.TEXTJOIN("-",TRUE,Table1[[#This Row],[Source]],TEXT(Table1[[#This Row],[AdvisoryNumber]],"000"),TEXT(ROW()-1,"000000"),TEXT(Table1[[#This Row],[RecordTimeUTC]],"YYYY-MM-DD"))</f>
        <v>NTML-000-000217-2020-09-04</v>
      </c>
      <c r="C218" s="1" t="s">
        <v>8545</v>
      </c>
      <c r="D218" s="2"/>
      <c r="E218" s="1"/>
      <c r="F218" s="2"/>
      <c r="G218" s="1" t="s">
        <v>98</v>
      </c>
      <c r="H218" s="1" t="s">
        <v>101</v>
      </c>
      <c r="I218" s="8" t="str">
        <f>IF(Table1[[#This Row],[TMI_Type]]="Reroute",INDEX(_xlfn.REGEXEXTRACT(Table1[[#This Row],[RawText]],".*(ROUTE|FEA|FCA|ICR|CTOP|TBO).+([A-Z]{3})",2,0),1,2),"")</f>
        <v/>
      </c>
      <c r="J218" s="5">
        <v>20</v>
      </c>
      <c r="K218" s="5"/>
      <c r="L218" s="1" t="s">
        <v>342</v>
      </c>
      <c r="M218" s="7">
        <v>44078.958333333336</v>
      </c>
      <c r="N218" s="7">
        <v>44079.125</v>
      </c>
      <c r="O218" s="7">
        <v>44078.890972222223</v>
      </c>
      <c r="P218" s="4" t="s">
        <v>8546</v>
      </c>
      <c r="Q218" s="10" t="s">
        <v>8546</v>
      </c>
      <c r="R218" s="2" t="s">
        <v>8543</v>
      </c>
      <c r="S218" s="6">
        <f>IF(OR(ISBLANK(Table1[[#This Row],[ValidEndUTC]]),ISBLANK(Table1[[#This Row],[ValidStartUTC]])),"",Table1[[#This Row],[ValidEndUTC]]-Table1[[#This Row],[ValidStartUTC]])</f>
        <v>0.16666666666424135</v>
      </c>
      <c r="T218" s="5">
        <f>IF(OR(ISBLANK(Table1[[#This Row],[ValidEndUTC]]),ISBLANK(Table1[[#This Row],[ValidStartUTC]])),"",Table1[[#This Row],[Duration]]*24*60)</f>
        <v>239.99999999650754</v>
      </c>
    </row>
    <row r="219" spans="1:20" ht="21.6" x14ac:dyDescent="0.25">
      <c r="A219" s="8" t="str">
        <f>IF(ISBLANK(Table1[[#This Row],[AdvisoryNumber]]),"NTML","ADVZY")</f>
        <v>NTML</v>
      </c>
      <c r="B219" s="8" t="str">
        <f>_xlfn.TEXTJOIN("-",TRUE,Table1[[#This Row],[Source]],TEXT(Table1[[#This Row],[AdvisoryNumber]],"000"),TEXT(ROW()-1,"000000"),TEXT(Table1[[#This Row],[RecordTimeUTC]],"YYYY-MM-DD"))</f>
        <v>NTML-000-000218-2020-09-05</v>
      </c>
      <c r="C219" s="1" t="s">
        <v>344</v>
      </c>
      <c r="D219" s="2"/>
      <c r="E219" s="1"/>
      <c r="F219" s="2"/>
      <c r="G219" s="1" t="s">
        <v>98</v>
      </c>
      <c r="H219" s="1" t="s">
        <v>101</v>
      </c>
      <c r="I219" s="8" t="str">
        <f>IF(Table1[[#This Row],[TMI_Type]]="Reroute",INDEX(_xlfn.REGEXEXTRACT(Table1[[#This Row],[RawText]],".*(ROUTE|FEA|FCA|ICR|CTOP|TBO).+([A-Z]{3})",2,0),1,2),"")</f>
        <v/>
      </c>
      <c r="J219" s="5">
        <v>20</v>
      </c>
      <c r="K219" s="5"/>
      <c r="L219" s="1" t="s">
        <v>346</v>
      </c>
      <c r="M219" s="7">
        <v>44079</v>
      </c>
      <c r="N219" s="7">
        <v>44079.125</v>
      </c>
      <c r="O219" s="7">
        <v>44079.006944444445</v>
      </c>
      <c r="P219" s="4" t="s">
        <v>8549</v>
      </c>
      <c r="Q219" s="10" t="s">
        <v>8549</v>
      </c>
      <c r="R219" s="2" t="s">
        <v>8550</v>
      </c>
      <c r="S219" s="6">
        <f>IF(OR(ISBLANK(Table1[[#This Row],[ValidEndUTC]]),ISBLANK(Table1[[#This Row],[ValidStartUTC]])),"",Table1[[#This Row],[ValidEndUTC]]-Table1[[#This Row],[ValidStartUTC]])</f>
        <v>0.125</v>
      </c>
      <c r="T219" s="5">
        <f>IF(OR(ISBLANK(Table1[[#This Row],[ValidEndUTC]]),ISBLANK(Table1[[#This Row],[ValidStartUTC]])),"",Table1[[#This Row],[Duration]]*24*60)</f>
        <v>180</v>
      </c>
    </row>
    <row r="220" spans="1:20" ht="21.6" x14ac:dyDescent="0.25">
      <c r="A220" s="8" t="str">
        <f>IF(ISBLANK(Table1[[#This Row],[AdvisoryNumber]]),"NTML","ADVZY")</f>
        <v>NTML</v>
      </c>
      <c r="B220" s="8" t="str">
        <f>_xlfn.TEXTJOIN("-",TRUE,Table1[[#This Row],[Source]],TEXT(Table1[[#This Row],[AdvisoryNumber]],"000"),TEXT(ROW()-1,"000000"),TEXT(Table1[[#This Row],[RecordTimeUTC]],"YYYY-MM-DD"))</f>
        <v>NTML-000-000219-2020-09-05</v>
      </c>
      <c r="C220" s="1" t="s">
        <v>8551</v>
      </c>
      <c r="D220" s="2"/>
      <c r="E220" s="1"/>
      <c r="F220" s="2"/>
      <c r="G220" s="1" t="s">
        <v>98</v>
      </c>
      <c r="H220" s="1" t="s">
        <v>8360</v>
      </c>
      <c r="I220" s="8" t="str">
        <f>IF(Table1[[#This Row],[TMI_Type]]="Reroute",INDEX(_xlfn.REGEXEXTRACT(Table1[[#This Row],[RawText]],".*(ROUTE|FEA|FCA|ICR|CTOP|TBO).+([A-Z]{3})",2,0),1,2),"")</f>
        <v/>
      </c>
      <c r="J220" s="5"/>
      <c r="K220" s="5"/>
      <c r="L220" s="1"/>
      <c r="M220" s="7">
        <v>44079.010416666664</v>
      </c>
      <c r="N220" s="7">
        <v>44079.125</v>
      </c>
      <c r="O220" s="7">
        <v>44079.01458333333</v>
      </c>
      <c r="P220" s="4" t="s">
        <v>8552</v>
      </c>
      <c r="Q220" s="10" t="s">
        <v>8552</v>
      </c>
      <c r="R220" s="2" t="s">
        <v>8553</v>
      </c>
      <c r="S220" s="6">
        <f>IF(OR(ISBLANK(Table1[[#This Row],[ValidEndUTC]]),ISBLANK(Table1[[#This Row],[ValidStartUTC]])),"",Table1[[#This Row],[ValidEndUTC]]-Table1[[#This Row],[ValidStartUTC]])</f>
        <v>0.11458333333575865</v>
      </c>
      <c r="T220" s="5">
        <f>IF(OR(ISBLANK(Table1[[#This Row],[ValidEndUTC]]),ISBLANK(Table1[[#This Row],[ValidStartUTC]])),"",Table1[[#This Row],[Duration]]*24*60)</f>
        <v>165.00000000349246</v>
      </c>
    </row>
    <row r="221" spans="1:20" ht="64.8" x14ac:dyDescent="0.25">
      <c r="A221" s="8" t="str">
        <f>IF(ISBLANK(Table1[[#This Row],[AdvisoryNumber]]),"NTML","ADVZY")</f>
        <v>ADVZY</v>
      </c>
      <c r="B221" s="8" t="str">
        <f>_xlfn.TEXTJOIN("-",TRUE,Table1[[#This Row],[Source]],TEXT(Table1[[#This Row],[AdvisoryNumber]],"000"),TEXT(ROW()-1,"000000"),TEXT(Table1[[#This Row],[RecordTimeUTC]],"YYYY-MM-DD"))</f>
        <v>ADVZY-001-000220-2020-09-11</v>
      </c>
      <c r="C221" s="1" t="s">
        <v>16</v>
      </c>
      <c r="D221" s="2"/>
      <c r="E221" s="1">
        <v>1</v>
      </c>
      <c r="F221" s="2" t="s">
        <v>3594</v>
      </c>
      <c r="G221" s="1"/>
      <c r="H221" s="1" t="s">
        <v>19</v>
      </c>
      <c r="I221" s="8" t="e" vm="1">
        <f>IF(Table1[[#This Row],[TMI_Type]]="Reroute",INDEX(_xlfn.REGEXEXTRACT(Table1[[#This Row],[RawText]],".*(ROUTE|FEA|FCA|ICR|CTOP|TBO).+([A-Z]{3})",2,0),1,2),"")</f>
        <v>#N/A</v>
      </c>
      <c r="J221" s="5"/>
      <c r="K221" s="5"/>
      <c r="L221" s="1"/>
      <c r="M221" s="7">
        <v>44085.552083333336</v>
      </c>
      <c r="N221" s="7">
        <v>44085.59375</v>
      </c>
      <c r="O221" s="7">
        <v>44085.552777777775</v>
      </c>
      <c r="P221" s="4" t="s">
        <v>347</v>
      </c>
      <c r="Q221" s="10" t="s">
        <v>6209</v>
      </c>
      <c r="R221" s="2" t="s">
        <v>6210</v>
      </c>
      <c r="S221" s="6">
        <f>IF(OR(ISBLANK(Table1[[#This Row],[ValidEndUTC]]),ISBLANK(Table1[[#This Row],[ValidStartUTC]])),"",Table1[[#This Row],[ValidEndUTC]]-Table1[[#This Row],[ValidStartUTC]])</f>
        <v>4.1666666664241347E-2</v>
      </c>
      <c r="T221" s="5">
        <f>IF(OR(ISBLANK(Table1[[#This Row],[ValidEndUTC]]),ISBLANK(Table1[[#This Row],[ValidStartUTC]])),"",Table1[[#This Row],[Duration]]*24*60)</f>
        <v>59.99999999650754</v>
      </c>
    </row>
    <row r="222" spans="1:20" ht="118.8" x14ac:dyDescent="0.25">
      <c r="A222" s="8" t="str">
        <f>IF(ISBLANK(Table1[[#This Row],[AdvisoryNumber]]),"NTML","ADVZY")</f>
        <v>ADVZY</v>
      </c>
      <c r="B222" s="8" t="str">
        <f>_xlfn.TEXTJOIN("-",TRUE,Table1[[#This Row],[Source]],TEXT(Table1[[#This Row],[AdvisoryNumber]],"000"),TEXT(ROW()-1,"000000"),TEXT(Table1[[#This Row],[RecordTimeUTC]],"YYYY-MM-DD"))</f>
        <v>ADVZY-001-000221-2020-09-14</v>
      </c>
      <c r="C222" s="1" t="s">
        <v>16</v>
      </c>
      <c r="D222" s="2"/>
      <c r="E222" s="1">
        <v>1</v>
      </c>
      <c r="F222" s="2" t="s">
        <v>5996</v>
      </c>
      <c r="G222" s="1"/>
      <c r="H222" s="1" t="s">
        <v>6014</v>
      </c>
      <c r="I222" s="8" t="str">
        <f>IF(Table1[[#This Row],[TMI_Type]]="Reroute",INDEX(_xlfn.REGEXEXTRACT(Table1[[#This Row],[RawText]],".*(ROUTE|FEA|FCA|ICR|CTOP|TBO).+([A-Z]{3})",2,0),1,2),"")</f>
        <v/>
      </c>
      <c r="J222" s="5"/>
      <c r="K222" s="5"/>
      <c r="L222" s="1"/>
      <c r="M222" s="7">
        <v>44088.680555555555</v>
      </c>
      <c r="N222" s="7"/>
      <c r="O222" s="7">
        <v>44088.681944444441</v>
      </c>
      <c r="P222" s="4" t="s">
        <v>348</v>
      </c>
      <c r="Q222" s="10" t="s">
        <v>6211</v>
      </c>
      <c r="R222" s="2" t="s">
        <v>6212</v>
      </c>
      <c r="S222" s="6" t="str">
        <f>IF(OR(ISBLANK(Table1[[#This Row],[ValidEndUTC]]),ISBLANK(Table1[[#This Row],[ValidStartUTC]])),"",Table1[[#This Row],[ValidEndUTC]]-Table1[[#This Row],[ValidStartUTC]])</f>
        <v/>
      </c>
      <c r="T222" s="5" t="str">
        <f>IF(OR(ISBLANK(Table1[[#This Row],[ValidEndUTC]]),ISBLANK(Table1[[#This Row],[ValidStartUTC]])),"",Table1[[#This Row],[Duration]]*24*60)</f>
        <v/>
      </c>
    </row>
    <row r="223" spans="1:20" ht="129.6" x14ac:dyDescent="0.25">
      <c r="A223" s="8" t="str">
        <f>IF(ISBLANK(Table1[[#This Row],[AdvisoryNumber]]),"NTML","ADVZY")</f>
        <v>ADVZY</v>
      </c>
      <c r="B223" s="8" t="str">
        <f>_xlfn.TEXTJOIN("-",TRUE,Table1[[#This Row],[Source]],TEXT(Table1[[#This Row],[AdvisoryNumber]],"000"),TEXT(ROW()-1,"000000"),TEXT(Table1[[#This Row],[RecordTimeUTC]],"YYYY-MM-DD"))</f>
        <v>ADVZY-001-000222-2020-09-17</v>
      </c>
      <c r="C223" s="1" t="s">
        <v>16</v>
      </c>
      <c r="D223" s="2"/>
      <c r="E223" s="1">
        <v>1</v>
      </c>
      <c r="F223" s="2" t="s">
        <v>6213</v>
      </c>
      <c r="G223" s="1"/>
      <c r="H223" s="1" t="s">
        <v>6014</v>
      </c>
      <c r="I223" s="8" t="str">
        <f>IF(Table1[[#This Row],[TMI_Type]]="Reroute",INDEX(_xlfn.REGEXEXTRACT(Table1[[#This Row],[RawText]],".*(ROUTE|FEA|FCA|ICR|CTOP|TBO).+([A-Z]{3})",2,0),1,2),"")</f>
        <v/>
      </c>
      <c r="J223" s="5"/>
      <c r="K223" s="5"/>
      <c r="L223" s="1"/>
      <c r="M223" s="7">
        <v>44091.585416666669</v>
      </c>
      <c r="N223" s="7"/>
      <c r="O223" s="7">
        <v>44091.586111111108</v>
      </c>
      <c r="P223" s="4" t="s">
        <v>349</v>
      </c>
      <c r="Q223" s="10" t="s">
        <v>6214</v>
      </c>
      <c r="R223" s="2" t="s">
        <v>6215</v>
      </c>
      <c r="S223" s="6" t="str">
        <f>IF(OR(ISBLANK(Table1[[#This Row],[ValidEndUTC]]),ISBLANK(Table1[[#This Row],[ValidStartUTC]])),"",Table1[[#This Row],[ValidEndUTC]]-Table1[[#This Row],[ValidStartUTC]])</f>
        <v/>
      </c>
      <c r="T223" s="5" t="str">
        <f>IF(OR(ISBLANK(Table1[[#This Row],[ValidEndUTC]]),ISBLANK(Table1[[#This Row],[ValidStartUTC]])),"",Table1[[#This Row],[Duration]]*24*60)</f>
        <v/>
      </c>
    </row>
    <row r="224" spans="1:20" ht="409.6" x14ac:dyDescent="0.25">
      <c r="A224" s="8" t="str">
        <f>IF(ISBLANK(Table1[[#This Row],[AdvisoryNumber]]),"NTML","ADVZY")</f>
        <v>ADVZY</v>
      </c>
      <c r="B224" s="8" t="str">
        <f>_xlfn.TEXTJOIN("-",TRUE,Table1[[#This Row],[Source]],TEXT(Table1[[#This Row],[AdvisoryNumber]],"000"),TEXT(ROW()-1,"000000"),TEXT(Table1[[#This Row],[RecordTimeUTC]],"YYYY-MM-DD"))</f>
        <v>ADVZY-001-000223-2020-09-18</v>
      </c>
      <c r="C224" s="1" t="s">
        <v>16</v>
      </c>
      <c r="D224" s="2"/>
      <c r="E224" s="1">
        <v>1</v>
      </c>
      <c r="F224" s="2" t="s">
        <v>5996</v>
      </c>
      <c r="G224" s="1"/>
      <c r="H224" s="1" t="s">
        <v>6014</v>
      </c>
      <c r="I224" s="8" t="str">
        <f>IF(Table1[[#This Row],[TMI_Type]]="Reroute",INDEX(_xlfn.REGEXEXTRACT(Table1[[#This Row],[RawText]],".*(ROUTE|FEA|FCA|ICR|CTOP|TBO).+([A-Z]{3})",2,0),1,2),"")</f>
        <v/>
      </c>
      <c r="J224" s="5"/>
      <c r="K224" s="5"/>
      <c r="L224" s="1"/>
      <c r="M224" s="7">
        <v>44092.727083333331</v>
      </c>
      <c r="N224" s="7">
        <v>44092.999305555553</v>
      </c>
      <c r="O224" s="7">
        <v>44092.728472222225</v>
      </c>
      <c r="P224" s="4" t="s">
        <v>350</v>
      </c>
      <c r="Q224" s="10" t="s">
        <v>6216</v>
      </c>
      <c r="R224" s="2" t="s">
        <v>6217</v>
      </c>
      <c r="S224" s="6">
        <f>IF(OR(ISBLANK(Table1[[#This Row],[ValidEndUTC]]),ISBLANK(Table1[[#This Row],[ValidStartUTC]])),"",Table1[[#This Row],[ValidEndUTC]]-Table1[[#This Row],[ValidStartUTC]])</f>
        <v>0.27222222222189885</v>
      </c>
      <c r="T224" s="5">
        <f>IF(OR(ISBLANK(Table1[[#This Row],[ValidEndUTC]]),ISBLANK(Table1[[#This Row],[ValidStartUTC]])),"",Table1[[#This Row],[Duration]]*24*60)</f>
        <v>391.99999999953434</v>
      </c>
    </row>
    <row r="225" spans="1:20" ht="162" x14ac:dyDescent="0.25">
      <c r="A225" s="8" t="str">
        <f>IF(ISBLANK(Table1[[#This Row],[AdvisoryNumber]]),"NTML","ADVZY")</f>
        <v>ADVZY</v>
      </c>
      <c r="B225" s="8" t="str">
        <f>_xlfn.TEXTJOIN("-",TRUE,Table1[[#This Row],[Source]],TEXT(Table1[[#This Row],[AdvisoryNumber]],"000"),TEXT(ROW()-1,"000000"),TEXT(Table1[[#This Row],[RecordTimeUTC]],"YYYY-MM-DD"))</f>
        <v>ADVZY-003-000224-2020-09-18</v>
      </c>
      <c r="C225" s="1" t="s">
        <v>16</v>
      </c>
      <c r="D225" s="2" t="s">
        <v>6221</v>
      </c>
      <c r="E225" s="1">
        <v>3</v>
      </c>
      <c r="F225" s="2" t="s">
        <v>6222</v>
      </c>
      <c r="G225" s="1"/>
      <c r="H225" s="1" t="s">
        <v>6019</v>
      </c>
      <c r="I225" s="8" t="str">
        <f>IF(Table1[[#This Row],[TMI_Type]]="Reroute",INDEX(_xlfn.REGEXEXTRACT(Table1[[#This Row],[RawText]],".*(ROUTE|FEA|FCA|ICR|CTOP|TBO).+([A-Z]{3})",2,0),1,2),"")</f>
        <v/>
      </c>
      <c r="J225" s="5"/>
      <c r="K225" s="5"/>
      <c r="L225" s="1"/>
      <c r="M225" s="7">
        <v>44092.918055555558</v>
      </c>
      <c r="N225" s="7">
        <v>44093.166666666664</v>
      </c>
      <c r="O225" s="7">
        <v>44092.919444444444</v>
      </c>
      <c r="P225" s="4" t="s">
        <v>351</v>
      </c>
      <c r="Q225" s="10" t="s">
        <v>6223</v>
      </c>
      <c r="R225" s="2" t="s">
        <v>6224</v>
      </c>
      <c r="S225" s="6">
        <f>IF(OR(ISBLANK(Table1[[#This Row],[ValidEndUTC]]),ISBLANK(Table1[[#This Row],[ValidStartUTC]])),"",Table1[[#This Row],[ValidEndUTC]]-Table1[[#This Row],[ValidStartUTC]])</f>
        <v>0.24861111110658385</v>
      </c>
      <c r="T225" s="5">
        <f>IF(OR(ISBLANK(Table1[[#This Row],[ValidEndUTC]]),ISBLANK(Table1[[#This Row],[ValidStartUTC]])),"",Table1[[#This Row],[Duration]]*24*60)</f>
        <v>357.99999999348074</v>
      </c>
    </row>
    <row r="226" spans="1:20" ht="205.2" x14ac:dyDescent="0.25">
      <c r="A226" s="8" t="str">
        <f>IF(ISBLANK(Table1[[#This Row],[AdvisoryNumber]]),"NTML","ADVZY")</f>
        <v>ADVZY</v>
      </c>
      <c r="B226" s="8" t="str">
        <f>_xlfn.TEXTJOIN("-",TRUE,Table1[[#This Row],[Source]],TEXT(Table1[[#This Row],[AdvisoryNumber]],"000"),TEXT(ROW()-1,"000000"),TEXT(Table1[[#This Row],[RecordTimeUTC]],"YYYY-MM-DD"))</f>
        <v>ADVZY-004-000225-2020-09-18</v>
      </c>
      <c r="C226" s="1" t="s">
        <v>16</v>
      </c>
      <c r="D226" s="2" t="s">
        <v>6225</v>
      </c>
      <c r="E226" s="1">
        <v>4</v>
      </c>
      <c r="F226" s="2" t="s">
        <v>352</v>
      </c>
      <c r="G226" s="1" t="s">
        <v>337</v>
      </c>
      <c r="H226" s="1" t="s">
        <v>19</v>
      </c>
      <c r="I226" s="8" t="str">
        <f>IF(Table1[[#This Row],[TMI_Type]]="Reroute",INDEX(_xlfn.REGEXEXTRACT(Table1[[#This Row],[RawText]],".*(ROUTE|FEA|FCA|ICR|CTOP|TBO).+([A-Z]{3})",2,0),1,2),"")</f>
        <v>RQD</v>
      </c>
      <c r="J226" s="5"/>
      <c r="K226" s="5"/>
      <c r="L226" s="1"/>
      <c r="M226" s="7">
        <v>44092.931250000001</v>
      </c>
      <c r="N226" s="7">
        <v>44093.125</v>
      </c>
      <c r="O226" s="7">
        <v>44092.932638888888</v>
      </c>
      <c r="P226" s="4" t="s">
        <v>353</v>
      </c>
      <c r="Q226" s="10" t="s">
        <v>6226</v>
      </c>
      <c r="R226" s="2" t="s">
        <v>6227</v>
      </c>
      <c r="S226" s="6">
        <f>IF(OR(ISBLANK(Table1[[#This Row],[ValidEndUTC]]),ISBLANK(Table1[[#This Row],[ValidStartUTC]])),"",Table1[[#This Row],[ValidEndUTC]]-Table1[[#This Row],[ValidStartUTC]])</f>
        <v>0.19374999999854481</v>
      </c>
      <c r="T226" s="5">
        <f>IF(OR(ISBLANK(Table1[[#This Row],[ValidEndUTC]]),ISBLANK(Table1[[#This Row],[ValidStartUTC]])),"",Table1[[#This Row],[Duration]]*24*60)</f>
        <v>278.99999999790452</v>
      </c>
    </row>
    <row r="227" spans="1:20" ht="226.8" x14ac:dyDescent="0.25">
      <c r="A227" s="8" t="str">
        <f>IF(ISBLANK(Table1[[#This Row],[AdvisoryNumber]]),"NTML","ADVZY")</f>
        <v>ADVZY</v>
      </c>
      <c r="B227" s="8" t="str">
        <f>_xlfn.TEXTJOIN("-",TRUE,Table1[[#This Row],[Source]],TEXT(Table1[[#This Row],[AdvisoryNumber]],"000"),TEXT(ROW()-1,"000000"),TEXT(Table1[[#This Row],[RecordTimeUTC]],"YYYY-MM-DD"))</f>
        <v>ADVZY-002-000226-2020-09-18</v>
      </c>
      <c r="C227" s="1" t="s">
        <v>16</v>
      </c>
      <c r="D227" s="2" t="s">
        <v>6218</v>
      </c>
      <c r="E227" s="1">
        <v>2</v>
      </c>
      <c r="F227" s="2" t="s">
        <v>354</v>
      </c>
      <c r="G227" s="1" t="s">
        <v>337</v>
      </c>
      <c r="H227" s="1" t="s">
        <v>19</v>
      </c>
      <c r="I227" s="8" t="str">
        <f>IF(Table1[[#This Row],[TMI_Type]]="Reroute",INDEX(_xlfn.REGEXEXTRACT(Table1[[#This Row],[RawText]],".*(ROUTE|FEA|FCA|ICR|CTOP|TBO).+([A-Z]{3})",2,0),1,2),"")</f>
        <v>RQD</v>
      </c>
      <c r="J227" s="5"/>
      <c r="K227" s="5"/>
      <c r="L227" s="1"/>
      <c r="M227" s="7">
        <v>44092.999305555553</v>
      </c>
      <c r="N227" s="7">
        <v>44093.124305555553</v>
      </c>
      <c r="O227" s="7">
        <v>44092.753472222219</v>
      </c>
      <c r="P227" s="4" t="s">
        <v>355</v>
      </c>
      <c r="Q227" s="10" t="s">
        <v>6219</v>
      </c>
      <c r="R227" s="2" t="s">
        <v>6220</v>
      </c>
      <c r="S227" s="6">
        <f>IF(OR(ISBLANK(Table1[[#This Row],[ValidEndUTC]]),ISBLANK(Table1[[#This Row],[ValidStartUTC]])),"",Table1[[#This Row],[ValidEndUTC]]-Table1[[#This Row],[ValidStartUTC]])</f>
        <v>0.125</v>
      </c>
      <c r="T227" s="5">
        <f>IF(OR(ISBLANK(Table1[[#This Row],[ValidEndUTC]]),ISBLANK(Table1[[#This Row],[ValidStartUTC]])),"",Table1[[#This Row],[Duration]]*24*60)</f>
        <v>180</v>
      </c>
    </row>
    <row r="228" spans="1:20" ht="75.599999999999994" x14ac:dyDescent="0.25">
      <c r="A228" s="8" t="str">
        <f>IF(ISBLANK(Table1[[#This Row],[AdvisoryNumber]]),"NTML","ADVZY")</f>
        <v>ADVZY</v>
      </c>
      <c r="B228" s="8" t="str">
        <f>_xlfn.TEXTJOIN("-",TRUE,Table1[[#This Row],[Source]],TEXT(Table1[[#This Row],[AdvisoryNumber]],"000"),TEXT(ROW()-1,"000000"),TEXT(Table1[[#This Row],[RecordTimeUTC]],"YYYY-MM-DD"))</f>
        <v>ADVZY-001-000227-2020-09-19</v>
      </c>
      <c r="C228" s="1" t="s">
        <v>16</v>
      </c>
      <c r="D228" s="2"/>
      <c r="E228" s="1">
        <v>1</v>
      </c>
      <c r="F228" s="2" t="s">
        <v>6222</v>
      </c>
      <c r="G228" s="1"/>
      <c r="H228" s="1" t="s">
        <v>6019</v>
      </c>
      <c r="I228" s="8" t="str">
        <f>IF(Table1[[#This Row],[TMI_Type]]="Reroute",INDEX(_xlfn.REGEXEXTRACT(Table1[[#This Row],[RawText]],".*(ROUTE|FEA|FCA|ICR|CTOP|TBO).+([A-Z]{3})",2,0),1,2),"")</f>
        <v/>
      </c>
      <c r="J228" s="5"/>
      <c r="K228" s="5"/>
      <c r="L228" s="1"/>
      <c r="M228" s="7">
        <v>44093.019444444442</v>
      </c>
      <c r="N228" s="7">
        <v>44093.124305555553</v>
      </c>
      <c r="O228" s="7">
        <v>44093.020138888889</v>
      </c>
      <c r="P228" s="4" t="s">
        <v>356</v>
      </c>
      <c r="Q228" s="10" t="s">
        <v>6228</v>
      </c>
      <c r="R228" s="2" t="s">
        <v>6229</v>
      </c>
      <c r="S228" s="6">
        <f>IF(OR(ISBLANK(Table1[[#This Row],[ValidEndUTC]]),ISBLANK(Table1[[#This Row],[ValidStartUTC]])),"",Table1[[#This Row],[ValidEndUTC]]-Table1[[#This Row],[ValidStartUTC]])</f>
        <v>0.10486111111094942</v>
      </c>
      <c r="T228" s="5">
        <f>IF(OR(ISBLANK(Table1[[#This Row],[ValidEndUTC]]),ISBLANK(Table1[[#This Row],[ValidStartUTC]])),"",Table1[[#This Row],[Duration]]*24*60)</f>
        <v>150.99999999976717</v>
      </c>
    </row>
    <row r="229" spans="1:20" ht="64.8" x14ac:dyDescent="0.25">
      <c r="A229" s="8" t="str">
        <f>IF(ISBLANK(Table1[[#This Row],[AdvisoryNumber]]),"NTML","ADVZY")</f>
        <v>ADVZY</v>
      </c>
      <c r="B229" s="8" t="str">
        <f>_xlfn.TEXTJOIN("-",TRUE,Table1[[#This Row],[Source]],TEXT(Table1[[#This Row],[AdvisoryNumber]],"000"),TEXT(ROW()-1,"000000"),TEXT(Table1[[#This Row],[RecordTimeUTC]],"YYYY-MM-DD"))</f>
        <v>ADVZY-002-000228-2020-09-19</v>
      </c>
      <c r="C229" s="1" t="s">
        <v>16</v>
      </c>
      <c r="D229" s="2"/>
      <c r="E229" s="1">
        <v>2</v>
      </c>
      <c r="F229" s="2" t="s">
        <v>6222</v>
      </c>
      <c r="G229" s="1"/>
      <c r="H229" s="1" t="s">
        <v>6019</v>
      </c>
      <c r="I229" s="8" t="str">
        <f>IF(Table1[[#This Row],[TMI_Type]]="Reroute",INDEX(_xlfn.REGEXEXTRACT(Table1[[#This Row],[RawText]],".*(ROUTE|FEA|FCA|ICR|CTOP|TBO).+([A-Z]{3})",2,0),1,2),"")</f>
        <v/>
      </c>
      <c r="J229" s="5"/>
      <c r="K229" s="5"/>
      <c r="L229" s="1"/>
      <c r="M229" s="7">
        <v>44093.105555555558</v>
      </c>
      <c r="N229" s="7">
        <v>44093.147222222222</v>
      </c>
      <c r="O229" s="7">
        <v>44093.106944444444</v>
      </c>
      <c r="P229" s="4" t="s">
        <v>357</v>
      </c>
      <c r="Q229" s="10" t="s">
        <v>6230</v>
      </c>
      <c r="R229" s="2" t="s">
        <v>6231</v>
      </c>
      <c r="S229" s="6">
        <f>IF(OR(ISBLANK(Table1[[#This Row],[ValidEndUTC]]),ISBLANK(Table1[[#This Row],[ValidStartUTC]])),"",Table1[[#This Row],[ValidEndUTC]]-Table1[[#This Row],[ValidStartUTC]])</f>
        <v>4.1666666664241347E-2</v>
      </c>
      <c r="T229" s="5">
        <f>IF(OR(ISBLANK(Table1[[#This Row],[ValidEndUTC]]),ISBLANK(Table1[[#This Row],[ValidStartUTC]])),"",Table1[[#This Row],[Duration]]*24*60)</f>
        <v>59.99999999650754</v>
      </c>
    </row>
    <row r="230" spans="1:20" ht="108" x14ac:dyDescent="0.25">
      <c r="A230" s="8" t="str">
        <f>IF(ISBLANK(Table1[[#This Row],[AdvisoryNumber]]),"NTML","ADVZY")</f>
        <v>ADVZY</v>
      </c>
      <c r="B230" s="8" t="str">
        <f>_xlfn.TEXTJOIN("-",TRUE,Table1[[#This Row],[Source]],TEXT(Table1[[#This Row],[AdvisoryNumber]],"000"),TEXT(ROW()-1,"000000"),TEXT(Table1[[#This Row],[RecordTimeUTC]],"YYYY-MM-DD"))</f>
        <v>ADVZY-001-000229-2020-09-24</v>
      </c>
      <c r="C230" s="1" t="s">
        <v>16</v>
      </c>
      <c r="D230" s="2"/>
      <c r="E230" s="1">
        <v>1</v>
      </c>
      <c r="F230" s="2" t="s">
        <v>6232</v>
      </c>
      <c r="G230" s="1"/>
      <c r="H230" s="1" t="s">
        <v>6014</v>
      </c>
      <c r="I230" s="8" t="str">
        <f>IF(Table1[[#This Row],[TMI_Type]]="Reroute",INDEX(_xlfn.REGEXEXTRACT(Table1[[#This Row],[RawText]],".*(ROUTE|FEA|FCA|ICR|CTOP|TBO).+([A-Z]{3})",2,0),1,2),"")</f>
        <v/>
      </c>
      <c r="J230" s="5"/>
      <c r="K230" s="5"/>
      <c r="L230" s="1"/>
      <c r="M230" s="7">
        <v>44098.587500000001</v>
      </c>
      <c r="N230" s="7"/>
      <c r="O230" s="7">
        <v>44098.588194444441</v>
      </c>
      <c r="P230" s="4" t="s">
        <v>358</v>
      </c>
      <c r="Q230" s="10" t="s">
        <v>6233</v>
      </c>
      <c r="R230" s="2" t="s">
        <v>6234</v>
      </c>
      <c r="S230" s="6" t="str">
        <f>IF(OR(ISBLANK(Table1[[#This Row],[ValidEndUTC]]),ISBLANK(Table1[[#This Row],[ValidStartUTC]])),"",Table1[[#This Row],[ValidEndUTC]]-Table1[[#This Row],[ValidStartUTC]])</f>
        <v/>
      </c>
      <c r="T230" s="5" t="str">
        <f>IF(OR(ISBLANK(Table1[[#This Row],[ValidEndUTC]]),ISBLANK(Table1[[#This Row],[ValidStartUTC]])),"",Table1[[#This Row],[Duration]]*24*60)</f>
        <v/>
      </c>
    </row>
    <row r="231" spans="1:20" ht="151.19999999999999" x14ac:dyDescent="0.25">
      <c r="A231" s="8" t="str">
        <f>IF(ISBLANK(Table1[[#This Row],[AdvisoryNumber]]),"NTML","ADVZY")</f>
        <v>ADVZY</v>
      </c>
      <c r="B231" s="8" t="str">
        <f>_xlfn.TEXTJOIN("-",TRUE,Table1[[#This Row],[Source]],TEXT(Table1[[#This Row],[AdvisoryNumber]],"000"),TEXT(ROW()-1,"000000"),TEXT(Table1[[#This Row],[RecordTimeUTC]],"YYYY-MM-DD"))</f>
        <v>ADVZY-002-000230-2020-09-26</v>
      </c>
      <c r="C231" s="1" t="s">
        <v>16</v>
      </c>
      <c r="D231" s="2"/>
      <c r="E231" s="1">
        <v>2</v>
      </c>
      <c r="F231" s="2" t="s">
        <v>6237</v>
      </c>
      <c r="G231" s="1" t="s">
        <v>4263</v>
      </c>
      <c r="H231" s="1" t="s">
        <v>6019</v>
      </c>
      <c r="I231" s="8" t="str">
        <f>IF(Table1[[#This Row],[TMI_Type]]="Reroute",INDEX(_xlfn.REGEXEXTRACT(Table1[[#This Row],[RawText]],".*(ROUTE|FEA|FCA|ICR|CTOP|TBO).+([A-Z]{3})",2,0),1,2),"")</f>
        <v/>
      </c>
      <c r="J231" s="5"/>
      <c r="K231" s="5"/>
      <c r="L231" s="1"/>
      <c r="M231" s="7">
        <v>44100.92291666667</v>
      </c>
      <c r="N231" s="7">
        <v>44101.125</v>
      </c>
      <c r="O231" s="7">
        <v>44100.924305555556</v>
      </c>
      <c r="P231" s="4" t="s">
        <v>360</v>
      </c>
      <c r="Q231" s="10" t="s">
        <v>6238</v>
      </c>
      <c r="R231" s="2" t="s">
        <v>6239</v>
      </c>
      <c r="S231" s="6">
        <f>IF(OR(ISBLANK(Table1[[#This Row],[ValidEndUTC]]),ISBLANK(Table1[[#This Row],[ValidStartUTC]])),"",Table1[[#This Row],[ValidEndUTC]]-Table1[[#This Row],[ValidStartUTC]])</f>
        <v>0.20208333332993789</v>
      </c>
      <c r="T231" s="5">
        <f>IF(OR(ISBLANK(Table1[[#This Row],[ValidEndUTC]]),ISBLANK(Table1[[#This Row],[ValidStartUTC]])),"",Table1[[#This Row],[Duration]]*24*60)</f>
        <v>290.99999999511056</v>
      </c>
    </row>
    <row r="232" spans="1:20" ht="21.6" x14ac:dyDescent="0.25">
      <c r="A232" s="8" t="str">
        <f>IF(ISBLANK(Table1[[#This Row],[AdvisoryNumber]]),"NTML","ADVZY")</f>
        <v>NTML</v>
      </c>
      <c r="B232" s="8" t="str">
        <f>_xlfn.TEXTJOIN("-",TRUE,Table1[[#This Row],[Source]],TEXT(Table1[[#This Row],[AdvisoryNumber]],"000"),TEXT(ROW()-1,"000000"),TEXT(Table1[[#This Row],[RecordTimeUTC]],"YYYY-MM-DD"))</f>
        <v>NTML-000-000231-2020-09-26</v>
      </c>
      <c r="C232" s="1" t="s">
        <v>202</v>
      </c>
      <c r="D232" s="2"/>
      <c r="E232" s="1"/>
      <c r="F232" s="2"/>
      <c r="G232" s="1" t="s">
        <v>98</v>
      </c>
      <c r="H232" s="1" t="s">
        <v>101</v>
      </c>
      <c r="I232" s="8" t="str">
        <f>IF(Table1[[#This Row],[TMI_Type]]="Reroute",INDEX(_xlfn.REGEXEXTRACT(Table1[[#This Row],[RawText]],".*(ROUTE|FEA|FCA|ICR|CTOP|TBO).+([A-Z]{3})",2,0),1,2),"")</f>
        <v/>
      </c>
      <c r="J232" s="5">
        <v>15</v>
      </c>
      <c r="K232" s="5"/>
      <c r="L232" s="1" t="s">
        <v>321</v>
      </c>
      <c r="M232" s="7">
        <v>44100.958333333336</v>
      </c>
      <c r="N232" s="7">
        <v>44101.125</v>
      </c>
      <c r="O232" s="7">
        <v>44100.919444444444</v>
      </c>
      <c r="P232" s="4" t="s">
        <v>361</v>
      </c>
      <c r="Q232" s="10" t="s">
        <v>361</v>
      </c>
      <c r="R232" s="2" t="s">
        <v>8558</v>
      </c>
      <c r="S232" s="6">
        <f>IF(OR(ISBLANK(Table1[[#This Row],[ValidEndUTC]]),ISBLANK(Table1[[#This Row],[ValidStartUTC]])),"",Table1[[#This Row],[ValidEndUTC]]-Table1[[#This Row],[ValidStartUTC]])</f>
        <v>0.16666666666424135</v>
      </c>
      <c r="T232" s="5">
        <f>IF(OR(ISBLANK(Table1[[#This Row],[ValidEndUTC]]),ISBLANK(Table1[[#This Row],[ValidStartUTC]])),"",Table1[[#This Row],[Duration]]*24*60)</f>
        <v>239.99999999650754</v>
      </c>
    </row>
    <row r="233" spans="1:20" x14ac:dyDescent="0.25">
      <c r="A233" s="8" t="str">
        <f>IF(ISBLANK(Table1[[#This Row],[AdvisoryNumber]]),"NTML","ADVZY")</f>
        <v>NTML</v>
      </c>
      <c r="B233" s="8" t="str">
        <f>_xlfn.TEXTJOIN("-",TRUE,Table1[[#This Row],[Source]],TEXT(Table1[[#This Row],[AdvisoryNumber]],"000"),TEXT(ROW()-1,"000000"),TEXT(Table1[[#This Row],[RecordTimeUTC]],"YYYY-MM-DD"))</f>
        <v>NTML-000-000232-2020-09-27</v>
      </c>
      <c r="C233" s="1" t="s">
        <v>202</v>
      </c>
      <c r="D233" s="2"/>
      <c r="E233" s="1"/>
      <c r="F233" s="2"/>
      <c r="G233" s="1" t="s">
        <v>98</v>
      </c>
      <c r="H233" s="1" t="s">
        <v>101</v>
      </c>
      <c r="I233" s="8" t="str">
        <f>IF(Table1[[#This Row],[TMI_Type]]="Reroute",INDEX(_xlfn.REGEXEXTRACT(Table1[[#This Row],[RawText]],".*(ROUTE|FEA|FCA|ICR|CTOP|TBO).+([A-Z]{3})",2,0),1,2),"")</f>
        <v/>
      </c>
      <c r="J233" s="5">
        <v>25</v>
      </c>
      <c r="K233" s="5"/>
      <c r="L233" s="1" t="s">
        <v>318</v>
      </c>
      <c r="M233" s="7">
        <v>44100.979166666664</v>
      </c>
      <c r="N233" s="7">
        <v>44101.041666666664</v>
      </c>
      <c r="O233" s="7">
        <v>44101.002083333333</v>
      </c>
      <c r="P233" s="4" t="s">
        <v>364</v>
      </c>
      <c r="Q233" s="10" t="s">
        <v>364</v>
      </c>
      <c r="R233" s="2" t="s">
        <v>8560</v>
      </c>
      <c r="S233" s="6">
        <f>IF(OR(ISBLANK(Table1[[#This Row],[ValidEndUTC]]),ISBLANK(Table1[[#This Row],[ValidStartUTC]])),"",Table1[[#This Row],[ValidEndUTC]]-Table1[[#This Row],[ValidStartUTC]])</f>
        <v>6.25E-2</v>
      </c>
      <c r="T233" s="5">
        <f>IF(OR(ISBLANK(Table1[[#This Row],[ValidEndUTC]]),ISBLANK(Table1[[#This Row],[ValidStartUTC]])),"",Table1[[#This Row],[Duration]]*24*60)</f>
        <v>90</v>
      </c>
    </row>
    <row r="234" spans="1:20" x14ac:dyDescent="0.25">
      <c r="A234" s="8" t="str">
        <f>IF(ISBLANK(Table1[[#This Row],[AdvisoryNumber]]),"NTML","ADVZY")</f>
        <v>NTML</v>
      </c>
      <c r="B234" s="8" t="str">
        <f>_xlfn.TEXTJOIN("-",TRUE,Table1[[#This Row],[Source]],TEXT(Table1[[#This Row],[AdvisoryNumber]],"000"),TEXT(ROW()-1,"000000"),TEXT(Table1[[#This Row],[RecordTimeUTC]],"YYYY-MM-DD"))</f>
        <v>NTML-000-000233-2020-09-27</v>
      </c>
      <c r="C234" s="1" t="s">
        <v>202</v>
      </c>
      <c r="D234" s="2"/>
      <c r="E234" s="1"/>
      <c r="F234" s="2"/>
      <c r="G234" s="1" t="s">
        <v>98</v>
      </c>
      <c r="H234" s="1" t="s">
        <v>101</v>
      </c>
      <c r="I234" s="8" t="str">
        <f>IF(Table1[[#This Row],[TMI_Type]]="Reroute",INDEX(_xlfn.REGEXEXTRACT(Table1[[#This Row],[RawText]],".*(ROUTE|FEA|FCA|ICR|CTOP|TBO).+([A-Z]{3})",2,0),1,2),"")</f>
        <v/>
      </c>
      <c r="J234" s="5">
        <v>15</v>
      </c>
      <c r="K234" s="5"/>
      <c r="L234" s="1" t="s">
        <v>318</v>
      </c>
      <c r="M234" s="7">
        <v>44101.020833333336</v>
      </c>
      <c r="N234" s="7">
        <v>44101.125</v>
      </c>
      <c r="O234" s="7">
        <v>44101.019444444442</v>
      </c>
      <c r="P234" s="4" t="s">
        <v>362</v>
      </c>
      <c r="Q234" s="10" t="s">
        <v>362</v>
      </c>
      <c r="R234" s="2" t="s">
        <v>8561</v>
      </c>
      <c r="S234" s="6">
        <f>IF(OR(ISBLANK(Table1[[#This Row],[ValidEndUTC]]),ISBLANK(Table1[[#This Row],[ValidStartUTC]])),"",Table1[[#This Row],[ValidEndUTC]]-Table1[[#This Row],[ValidStartUTC]])</f>
        <v>0.10416666666424135</v>
      </c>
      <c r="T234" s="5">
        <f>IF(OR(ISBLANK(Table1[[#This Row],[ValidEndUTC]]),ISBLANK(Table1[[#This Row],[ValidStartUTC]])),"",Table1[[#This Row],[Duration]]*24*60)</f>
        <v>149.99999999650754</v>
      </c>
    </row>
    <row r="235" spans="1:20" x14ac:dyDescent="0.25">
      <c r="A235" s="8" t="str">
        <f>IF(ISBLANK(Table1[[#This Row],[AdvisoryNumber]]),"NTML","ADVZY")</f>
        <v>NTML</v>
      </c>
      <c r="B235" s="8" t="str">
        <f>_xlfn.TEXTJOIN("-",TRUE,Table1[[#This Row],[Source]],TEXT(Table1[[#This Row],[AdvisoryNumber]],"000"),TEXT(ROW()-1,"000000"),TEXT(Table1[[#This Row],[RecordTimeUTC]],"YYYY-MM-DD"))</f>
        <v>NTML-000-000234-2020-09-27</v>
      </c>
      <c r="C235" s="1" t="s">
        <v>202</v>
      </c>
      <c r="D235" s="2"/>
      <c r="E235" s="1"/>
      <c r="F235" s="2"/>
      <c r="G235" s="1" t="s">
        <v>332</v>
      </c>
      <c r="H235" s="1" t="s">
        <v>104</v>
      </c>
      <c r="I235" s="8" t="str">
        <f>IF(Table1[[#This Row],[TMI_Type]]="Reroute",INDEX(_xlfn.REGEXEXTRACT(Table1[[#This Row],[RawText]],".*(ROUTE|FEA|FCA|ICR|CTOP|TBO).+([A-Z]{3})",2,0),1,2),"")</f>
        <v/>
      </c>
      <c r="J235" s="5"/>
      <c r="K235" s="5"/>
      <c r="L235" s="1"/>
      <c r="M235" s="7">
        <v>44101.0625</v>
      </c>
      <c r="N235" s="7">
        <v>44101.072916666664</v>
      </c>
      <c r="O235" s="7">
        <v>44101.063194444447</v>
      </c>
      <c r="P235" s="4" t="s">
        <v>363</v>
      </c>
      <c r="Q235" s="10" t="s">
        <v>363</v>
      </c>
      <c r="R235" s="2" t="s">
        <v>8562</v>
      </c>
      <c r="S235" s="6">
        <f>IF(OR(ISBLANK(Table1[[#This Row],[ValidEndUTC]]),ISBLANK(Table1[[#This Row],[ValidStartUTC]])),"",Table1[[#This Row],[ValidEndUTC]]-Table1[[#This Row],[ValidStartUTC]])</f>
        <v>1.0416666664241347E-2</v>
      </c>
      <c r="T235" s="5">
        <f>IF(OR(ISBLANK(Table1[[#This Row],[ValidEndUTC]]),ISBLANK(Table1[[#This Row],[ValidStartUTC]])),"",Table1[[#This Row],[Duration]]*24*60)</f>
        <v>14.99999999650754</v>
      </c>
    </row>
    <row r="236" spans="1:20" ht="64.8" x14ac:dyDescent="0.25">
      <c r="A236" s="8" t="str">
        <f>IF(ISBLANK(Table1[[#This Row],[AdvisoryNumber]]),"NTML","ADVZY")</f>
        <v>ADVZY</v>
      </c>
      <c r="B236" s="8" t="str">
        <f>_xlfn.TEXTJOIN("-",TRUE,Table1[[#This Row],[Source]],TEXT(Table1[[#This Row],[AdvisoryNumber]],"000"),TEXT(ROW()-1,"000000"),TEXT(Table1[[#This Row],[RecordTimeUTC]],"YYYY-MM-DD"))</f>
        <v>ADVZY-001-000235-2020-09-27</v>
      </c>
      <c r="C236" s="1" t="s">
        <v>16</v>
      </c>
      <c r="D236" s="2"/>
      <c r="E236" s="1">
        <v>1</v>
      </c>
      <c r="F236" s="2" t="s">
        <v>6237</v>
      </c>
      <c r="G236" s="1"/>
      <c r="H236" s="1" t="s">
        <v>6019</v>
      </c>
      <c r="I236" s="8" t="str">
        <f>IF(Table1[[#This Row],[TMI_Type]]="Reroute",INDEX(_xlfn.REGEXEXTRACT(Table1[[#This Row],[RawText]],".*(ROUTE|FEA|FCA|ICR|CTOP|TBO).+([A-Z]{3})",2,0),1,2),"")</f>
        <v/>
      </c>
      <c r="J236" s="5"/>
      <c r="K236" s="5"/>
      <c r="L236" s="1"/>
      <c r="M236" s="7">
        <v>44101.106249999997</v>
      </c>
      <c r="N236" s="7">
        <v>44101.147916666669</v>
      </c>
      <c r="O236" s="7">
        <v>44101.106944444444</v>
      </c>
      <c r="P236" s="4" t="s">
        <v>3334</v>
      </c>
      <c r="Q236" s="10" t="s">
        <v>6240</v>
      </c>
      <c r="R236" s="2" t="s">
        <v>6241</v>
      </c>
      <c r="S236" s="6">
        <f>IF(OR(ISBLANK(Table1[[#This Row],[ValidEndUTC]]),ISBLANK(Table1[[#This Row],[ValidStartUTC]])),"",Table1[[#This Row],[ValidEndUTC]]-Table1[[#This Row],[ValidStartUTC]])</f>
        <v>4.1666666671517305E-2</v>
      </c>
      <c r="T236" s="5">
        <f>IF(OR(ISBLANK(Table1[[#This Row],[ValidEndUTC]]),ISBLANK(Table1[[#This Row],[ValidStartUTC]])),"",Table1[[#This Row],[Duration]]*24*60)</f>
        <v>60.000000006984919</v>
      </c>
    </row>
    <row r="237" spans="1:20" ht="129.6" x14ac:dyDescent="0.25">
      <c r="A237" s="8" t="str">
        <f>IF(ISBLANK(Table1[[#This Row],[AdvisoryNumber]]),"NTML","ADVZY")</f>
        <v>ADVZY</v>
      </c>
      <c r="B237" s="8" t="str">
        <f>_xlfn.TEXTJOIN("-",TRUE,Table1[[#This Row],[Source]],TEXT(Table1[[#This Row],[AdvisoryNumber]],"000"),TEXT(ROW()-1,"000000"),TEXT(Table1[[#This Row],[RecordTimeUTC]],"YYYY-MM-DD"))</f>
        <v>ADVZY-001-000236-2020-10-01</v>
      </c>
      <c r="C237" s="1" t="s">
        <v>16</v>
      </c>
      <c r="D237" s="2"/>
      <c r="E237" s="1">
        <v>1</v>
      </c>
      <c r="F237" s="2" t="s">
        <v>6242</v>
      </c>
      <c r="G237" s="1"/>
      <c r="H237" s="1" t="s">
        <v>6014</v>
      </c>
      <c r="I237" s="8" t="str">
        <f>IF(Table1[[#This Row],[TMI_Type]]="Reroute",INDEX(_xlfn.REGEXEXTRACT(Table1[[#This Row],[RawText]],".*(ROUTE|FEA|FCA|ICR|CTOP|TBO).+([A-Z]{3})",2,0),1,2),"")</f>
        <v/>
      </c>
      <c r="J237" s="5"/>
      <c r="K237" s="5"/>
      <c r="L237" s="1"/>
      <c r="M237" s="7">
        <v>44105.868055555555</v>
      </c>
      <c r="N237" s="7">
        <v>44106.0625</v>
      </c>
      <c r="O237" s="7">
        <v>44105.868750000001</v>
      </c>
      <c r="P237" s="4" t="s">
        <v>365</v>
      </c>
      <c r="Q237" s="10" t="s">
        <v>6243</v>
      </c>
      <c r="R237" s="2" t="s">
        <v>6244</v>
      </c>
      <c r="S237" s="6">
        <f>IF(OR(ISBLANK(Table1[[#This Row],[ValidEndUTC]]),ISBLANK(Table1[[#This Row],[ValidStartUTC]])),"",Table1[[#This Row],[ValidEndUTC]]-Table1[[#This Row],[ValidStartUTC]])</f>
        <v>0.19444444444525288</v>
      </c>
      <c r="T237" s="5">
        <f>IF(OR(ISBLANK(Table1[[#This Row],[ValidEndUTC]]),ISBLANK(Table1[[#This Row],[ValidStartUTC]])),"",Table1[[#This Row],[Duration]]*24*60)</f>
        <v>280.00000000116415</v>
      </c>
    </row>
    <row r="238" spans="1:20" ht="409.6" x14ac:dyDescent="0.25">
      <c r="A238" s="8" t="str">
        <f>IF(ISBLANK(Table1[[#This Row],[AdvisoryNumber]]),"NTML","ADVZY")</f>
        <v>ADVZY</v>
      </c>
      <c r="B238" s="8" t="str">
        <f>_xlfn.TEXTJOIN("-",TRUE,Table1[[#This Row],[Source]],TEXT(Table1[[#This Row],[AdvisoryNumber]],"000"),TEXT(ROW()-1,"000000"),TEXT(Table1[[#This Row],[RecordTimeUTC]],"YYYY-MM-DD"))</f>
        <v>ADVZY-002-000237-2020-10-02</v>
      </c>
      <c r="C238" s="1" t="s">
        <v>16</v>
      </c>
      <c r="D238" s="2"/>
      <c r="E238" s="1">
        <v>2</v>
      </c>
      <c r="F238" s="2" t="s">
        <v>5996</v>
      </c>
      <c r="G238" s="1"/>
      <c r="H238" s="1" t="s">
        <v>6014</v>
      </c>
      <c r="I238" s="8" t="str">
        <f>IF(Table1[[#This Row],[TMI_Type]]="Reroute",INDEX(_xlfn.REGEXEXTRACT(Table1[[#This Row],[RawText]],".*(ROUTE|FEA|FCA|ICR|CTOP|TBO).+([A-Z]{3})",2,0),1,2),"")</f>
        <v/>
      </c>
      <c r="J238" s="5"/>
      <c r="K238" s="5"/>
      <c r="L238" s="1"/>
      <c r="M238" s="7">
        <v>44106.656944444447</v>
      </c>
      <c r="N238" s="7">
        <v>44107.125</v>
      </c>
      <c r="O238" s="7">
        <v>44106.65902777778</v>
      </c>
      <c r="P238" s="4" t="s">
        <v>366</v>
      </c>
      <c r="Q238" s="10" t="s">
        <v>6248</v>
      </c>
      <c r="R238" s="2" t="s">
        <v>6249</v>
      </c>
      <c r="S238" s="6">
        <f>IF(OR(ISBLANK(Table1[[#This Row],[ValidEndUTC]]),ISBLANK(Table1[[#This Row],[ValidStartUTC]])),"",Table1[[#This Row],[ValidEndUTC]]-Table1[[#This Row],[ValidStartUTC]])</f>
        <v>0.46805555555329192</v>
      </c>
      <c r="T238" s="5">
        <f>IF(OR(ISBLANK(Table1[[#This Row],[ValidEndUTC]]),ISBLANK(Table1[[#This Row],[ValidStartUTC]])),"",Table1[[#This Row],[Duration]]*24*60)</f>
        <v>673.99999999674037</v>
      </c>
    </row>
    <row r="239" spans="1:20" ht="345.6" x14ac:dyDescent="0.25">
      <c r="A239" s="8" t="str">
        <f>IF(ISBLANK(Table1[[#This Row],[AdvisoryNumber]]),"NTML","ADVZY")</f>
        <v>ADVZY</v>
      </c>
      <c r="B239" s="8" t="str">
        <f>_xlfn.TEXTJOIN("-",TRUE,Table1[[#This Row],[Source]],TEXT(Table1[[#This Row],[AdvisoryNumber]],"000"),TEXT(ROW()-1,"000000"),TEXT(Table1[[#This Row],[RecordTimeUTC]],"YYYY-MM-DD"))</f>
        <v>ADVZY-001-000238-2020-10-02</v>
      </c>
      <c r="C239" s="1" t="s">
        <v>16</v>
      </c>
      <c r="D239" s="2" t="s">
        <v>6245</v>
      </c>
      <c r="E239" s="1">
        <v>1</v>
      </c>
      <c r="F239" s="2" t="s">
        <v>367</v>
      </c>
      <c r="G239" s="1" t="s">
        <v>35</v>
      </c>
      <c r="H239" s="1" t="s">
        <v>19</v>
      </c>
      <c r="I239" s="8" t="str">
        <f>IF(Table1[[#This Row],[TMI_Type]]="Reroute",INDEX(_xlfn.REGEXEXTRACT(Table1[[#This Row],[RawText]],".*(ROUTE|FEA|FCA|ICR|CTOP|TBO).+([A-Z]{3})",2,0),1,2),"")</f>
        <v>RQD</v>
      </c>
      <c r="J239" s="5"/>
      <c r="K239" s="5"/>
      <c r="L239" s="1"/>
      <c r="M239" s="7">
        <v>44106.9375</v>
      </c>
      <c r="N239" s="7">
        <v>44107.125</v>
      </c>
      <c r="O239" s="7">
        <v>44106.497916666667</v>
      </c>
      <c r="P239" s="4" t="s">
        <v>368</v>
      </c>
      <c r="Q239" s="10" t="s">
        <v>6246</v>
      </c>
      <c r="R239" s="2" t="s">
        <v>6247</v>
      </c>
      <c r="S239" s="6">
        <f>IF(OR(ISBLANK(Table1[[#This Row],[ValidEndUTC]]),ISBLANK(Table1[[#This Row],[ValidStartUTC]])),"",Table1[[#This Row],[ValidEndUTC]]-Table1[[#This Row],[ValidStartUTC]])</f>
        <v>0.1875</v>
      </c>
      <c r="T239" s="5">
        <f>IF(OR(ISBLANK(Table1[[#This Row],[ValidEndUTC]]),ISBLANK(Table1[[#This Row],[ValidStartUTC]])),"",Table1[[#This Row],[Duration]]*24*60)</f>
        <v>270</v>
      </c>
    </row>
    <row r="240" spans="1:20" ht="108" x14ac:dyDescent="0.25">
      <c r="A240" s="8" t="str">
        <f>IF(ISBLANK(Table1[[#This Row],[AdvisoryNumber]]),"NTML","ADVZY")</f>
        <v>ADVZY</v>
      </c>
      <c r="B240" s="8" t="str">
        <f>_xlfn.TEXTJOIN("-",TRUE,Table1[[#This Row],[Source]],TEXT(Table1[[#This Row],[AdvisoryNumber]],"000"),TEXT(ROW()-1,"000000"),TEXT(Table1[[#This Row],[RecordTimeUTC]],"YYYY-MM-DD"))</f>
        <v>ADVZY-003-000239-2020-10-02</v>
      </c>
      <c r="C240" s="1" t="s">
        <v>16</v>
      </c>
      <c r="D240" s="2"/>
      <c r="E240" s="1">
        <v>3</v>
      </c>
      <c r="F240" s="2" t="s">
        <v>6250</v>
      </c>
      <c r="G240" s="1" t="s">
        <v>4263</v>
      </c>
      <c r="H240" s="1" t="s">
        <v>6019</v>
      </c>
      <c r="I240" s="8" t="str">
        <f>IF(Table1[[#This Row],[TMI_Type]]="Reroute",INDEX(_xlfn.REGEXEXTRACT(Table1[[#This Row],[RawText]],".*(ROUTE|FEA|FCA|ICR|CTOP|TBO).+([A-Z]{3})",2,0),1,2),"")</f>
        <v/>
      </c>
      <c r="J240" s="5"/>
      <c r="K240" s="5"/>
      <c r="L240" s="1"/>
      <c r="M240" s="7">
        <v>44106.945138888892</v>
      </c>
      <c r="N240" s="7">
        <v>44107.125</v>
      </c>
      <c r="O240" s="7">
        <v>44106.945833333331</v>
      </c>
      <c r="P240" s="4" t="s">
        <v>369</v>
      </c>
      <c r="Q240" s="10" t="s">
        <v>6251</v>
      </c>
      <c r="R240" s="2" t="s">
        <v>6252</v>
      </c>
      <c r="S240" s="6">
        <f>IF(OR(ISBLANK(Table1[[#This Row],[ValidEndUTC]]),ISBLANK(Table1[[#This Row],[ValidStartUTC]])),"",Table1[[#This Row],[ValidEndUTC]]-Table1[[#This Row],[ValidStartUTC]])</f>
        <v>0.17986111110803904</v>
      </c>
      <c r="T240" s="5">
        <f>IF(OR(ISBLANK(Table1[[#This Row],[ValidEndUTC]]),ISBLANK(Table1[[#This Row],[ValidStartUTC]])),"",Table1[[#This Row],[Duration]]*24*60)</f>
        <v>258.99999999557622</v>
      </c>
    </row>
    <row r="241" spans="1:20" ht="194.4" x14ac:dyDescent="0.25">
      <c r="A241" s="8" t="str">
        <f>IF(ISBLANK(Table1[[#This Row],[AdvisoryNumber]]),"NTML","ADVZY")</f>
        <v>ADVZY</v>
      </c>
      <c r="B241" s="8" t="str">
        <f>_xlfn.TEXTJOIN("-",TRUE,Table1[[#This Row],[Source]],TEXT(Table1[[#This Row],[AdvisoryNumber]],"000"),TEXT(ROW()-1,"000000"),TEXT(Table1[[#This Row],[RecordTimeUTC]],"YYYY-MM-DD"))</f>
        <v>ADVZY-001-000240-2020-10-03</v>
      </c>
      <c r="C241" s="1" t="s">
        <v>370</v>
      </c>
      <c r="D241" s="2" t="s">
        <v>6253</v>
      </c>
      <c r="E241" s="1">
        <v>1</v>
      </c>
      <c r="F241" s="2" t="s">
        <v>5995</v>
      </c>
      <c r="G241" s="1" t="s">
        <v>35</v>
      </c>
      <c r="H241" s="1" t="s">
        <v>32</v>
      </c>
      <c r="I241" s="8" t="str">
        <f>IF(Table1[[#This Row],[TMI_Type]]="Reroute",INDEX(_xlfn.REGEXEXTRACT(Table1[[#This Row],[RawText]],".*(ROUTE|FEA|FCA|ICR|CTOP|TBO).+([A-Z]{3})",2,0),1,2),"")</f>
        <v/>
      </c>
      <c r="J241" s="5"/>
      <c r="K241" s="5"/>
      <c r="L241" s="1"/>
      <c r="M241" s="7">
        <v>44107.020833333336</v>
      </c>
      <c r="N241" s="7">
        <v>44107.027777777781</v>
      </c>
      <c r="O241" s="7">
        <v>44107.019444444442</v>
      </c>
      <c r="P241" s="4" t="s">
        <v>371</v>
      </c>
      <c r="Q241" s="10" t="s">
        <v>6254</v>
      </c>
      <c r="R241" s="2" t="s">
        <v>6255</v>
      </c>
      <c r="S241" s="6">
        <f>IF(OR(ISBLANK(Table1[[#This Row],[ValidEndUTC]]),ISBLANK(Table1[[#This Row],[ValidStartUTC]])),"",Table1[[#This Row],[ValidEndUTC]]-Table1[[#This Row],[ValidStartUTC]])</f>
        <v>6.9444444452528842E-3</v>
      </c>
      <c r="T241" s="5">
        <f>IF(OR(ISBLANK(Table1[[#This Row],[ValidEndUTC]]),ISBLANK(Table1[[#This Row],[ValidStartUTC]])),"",Table1[[#This Row],[Duration]]*24*60)</f>
        <v>10.000000001164153</v>
      </c>
    </row>
    <row r="242" spans="1:20" ht="21.6" x14ac:dyDescent="0.25">
      <c r="A242" s="8" t="str">
        <f>IF(ISBLANK(Table1[[#This Row],[AdvisoryNumber]]),"NTML","ADVZY")</f>
        <v>NTML</v>
      </c>
      <c r="B242" s="8" t="str">
        <f>_xlfn.TEXTJOIN("-",TRUE,Table1[[#This Row],[Source]],TEXT(Table1[[#This Row],[AdvisoryNumber]],"000"),TEXT(ROW()-1,"000000"),TEXT(Table1[[#This Row],[RecordTimeUTC]],"YYYY-MM-DD"))</f>
        <v>NTML-000-000241-2020-10-03</v>
      </c>
      <c r="C242" s="1" t="s">
        <v>372</v>
      </c>
      <c r="D242" s="2"/>
      <c r="E242" s="1"/>
      <c r="F242" s="2"/>
      <c r="G242" s="1" t="s">
        <v>98</v>
      </c>
      <c r="H242" s="1" t="s">
        <v>6014</v>
      </c>
      <c r="I242" s="8" t="str">
        <f>IF(Table1[[#This Row],[TMI_Type]]="Reroute",INDEX(_xlfn.REGEXEXTRACT(Table1[[#This Row],[RawText]],".*(ROUTE|FEA|FCA|ICR|CTOP|TBO).+([A-Z]{3})",2,0),1,2),"")</f>
        <v/>
      </c>
      <c r="J242" s="5"/>
      <c r="K242" s="5"/>
      <c r="L242" s="1" t="s">
        <v>8565</v>
      </c>
      <c r="M242" s="7">
        <v>44107.020833333336</v>
      </c>
      <c r="N242" s="7">
        <v>44107.03125</v>
      </c>
      <c r="O242" s="7">
        <v>44107.023611111108</v>
      </c>
      <c r="P242" s="4" t="s">
        <v>373</v>
      </c>
      <c r="Q242" s="10" t="s">
        <v>373</v>
      </c>
      <c r="R242" s="2" t="s">
        <v>8566</v>
      </c>
      <c r="S242" s="6">
        <f>IF(OR(ISBLANK(Table1[[#This Row],[ValidEndUTC]]),ISBLANK(Table1[[#This Row],[ValidStartUTC]])),"",Table1[[#This Row],[ValidEndUTC]]-Table1[[#This Row],[ValidStartUTC]])</f>
        <v>1.0416666664241347E-2</v>
      </c>
      <c r="T242" s="5">
        <f>IF(OR(ISBLANK(Table1[[#This Row],[ValidEndUTC]]),ISBLANK(Table1[[#This Row],[ValidStartUTC]])),"",Table1[[#This Row],[Duration]]*24*60)</f>
        <v>14.99999999650754</v>
      </c>
    </row>
    <row r="243" spans="1:20" ht="64.8" x14ac:dyDescent="0.25">
      <c r="A243" s="8" t="str">
        <f>IF(ISBLANK(Table1[[#This Row],[AdvisoryNumber]]),"NTML","ADVZY")</f>
        <v>ADVZY</v>
      </c>
      <c r="B243" s="8" t="str">
        <f>_xlfn.TEXTJOIN("-",TRUE,Table1[[#This Row],[Source]],TEXT(Table1[[#This Row],[AdvisoryNumber]],"000"),TEXT(ROW()-1,"000000"),TEXT(Table1[[#This Row],[RecordTimeUTC]],"YYYY-MM-DD"))</f>
        <v>ADVZY-002-000242-2020-10-03</v>
      </c>
      <c r="C243" s="1" t="s">
        <v>16</v>
      </c>
      <c r="D243" s="2"/>
      <c r="E243" s="1">
        <v>2</v>
      </c>
      <c r="F243" s="2" t="s">
        <v>6250</v>
      </c>
      <c r="G243" s="1"/>
      <c r="H243" s="1" t="s">
        <v>6019</v>
      </c>
      <c r="I243" s="8" t="str">
        <f>IF(Table1[[#This Row],[TMI_Type]]="Reroute",INDEX(_xlfn.REGEXEXTRACT(Table1[[#This Row],[RawText]],".*(ROUTE|FEA|FCA|ICR|CTOP|TBO).+([A-Z]{3})",2,0),1,2),"")</f>
        <v/>
      </c>
      <c r="J243" s="5"/>
      <c r="K243" s="5"/>
      <c r="L243" s="1"/>
      <c r="M243" s="7">
        <v>44107.116666666669</v>
      </c>
      <c r="N243" s="7">
        <v>44107.125</v>
      </c>
      <c r="O243" s="7">
        <v>44107.116666666669</v>
      </c>
      <c r="P243" s="4" t="s">
        <v>374</v>
      </c>
      <c r="Q243" s="10" t="s">
        <v>6256</v>
      </c>
      <c r="R243" s="2" t="s">
        <v>6257</v>
      </c>
      <c r="S243" s="6">
        <f>IF(OR(ISBLANK(Table1[[#This Row],[ValidEndUTC]]),ISBLANK(Table1[[#This Row],[ValidStartUTC]])),"",Table1[[#This Row],[ValidEndUTC]]-Table1[[#This Row],[ValidStartUTC]])</f>
        <v>8.333333331393078E-3</v>
      </c>
      <c r="T243" s="5">
        <f>IF(OR(ISBLANK(Table1[[#This Row],[ValidEndUTC]]),ISBLANK(Table1[[#This Row],[ValidStartUTC]])),"",Table1[[#This Row],[Duration]]*24*60)</f>
        <v>11.999999997206032</v>
      </c>
    </row>
    <row r="244" spans="1:20" ht="129.6" x14ac:dyDescent="0.25">
      <c r="A244" s="8" t="str">
        <f>IF(ISBLANK(Table1[[#This Row],[AdvisoryNumber]]),"NTML","ADVZY")</f>
        <v>ADVZY</v>
      </c>
      <c r="B244" s="8" t="str">
        <f>_xlfn.TEXTJOIN("-",TRUE,Table1[[#This Row],[Source]],TEXT(Table1[[#This Row],[AdvisoryNumber]],"000"),TEXT(ROW()-1,"000000"),TEXT(Table1[[#This Row],[RecordTimeUTC]],"YYYY-MM-DD"))</f>
        <v>ADVZY-003-000243-2020-10-03</v>
      </c>
      <c r="C244" s="1" t="s">
        <v>16</v>
      </c>
      <c r="D244" s="2"/>
      <c r="E244" s="1">
        <v>3</v>
      </c>
      <c r="F244" s="2" t="s">
        <v>6237</v>
      </c>
      <c r="G244" s="1" t="s">
        <v>4263</v>
      </c>
      <c r="H244" s="1" t="s">
        <v>6019</v>
      </c>
      <c r="I244" s="8" t="str">
        <f>IF(Table1[[#This Row],[TMI_Type]]="Reroute",INDEX(_xlfn.REGEXEXTRACT(Table1[[#This Row],[RawText]],".*(ROUTE|FEA|FCA|ICR|CTOP|TBO).+([A-Z]{3})",2,0),1,2),"")</f>
        <v/>
      </c>
      <c r="J244" s="5"/>
      <c r="K244" s="5"/>
      <c r="L244" s="1"/>
      <c r="M244" s="7">
        <v>44107.912499999999</v>
      </c>
      <c r="N244" s="7">
        <v>44108.125</v>
      </c>
      <c r="O244" s="7">
        <v>44107.943055555559</v>
      </c>
      <c r="P244" s="4" t="s">
        <v>375</v>
      </c>
      <c r="Q244" s="10" t="s">
        <v>6258</v>
      </c>
      <c r="R244" s="2" t="s">
        <v>6259</v>
      </c>
      <c r="S244" s="6">
        <f>IF(OR(ISBLANK(Table1[[#This Row],[ValidEndUTC]]),ISBLANK(Table1[[#This Row],[ValidStartUTC]])),"",Table1[[#This Row],[ValidEndUTC]]-Table1[[#This Row],[ValidStartUTC]])</f>
        <v>0.21250000000145519</v>
      </c>
      <c r="T244" s="5">
        <f>IF(OR(ISBLANK(Table1[[#This Row],[ValidEndUTC]]),ISBLANK(Table1[[#This Row],[ValidStartUTC]])),"",Table1[[#This Row],[Duration]]*24*60)</f>
        <v>306.00000000209548</v>
      </c>
    </row>
    <row r="245" spans="1:20" ht="21.6" x14ac:dyDescent="0.25">
      <c r="A245" s="8" t="str">
        <f>IF(ISBLANK(Table1[[#This Row],[AdvisoryNumber]]),"NTML","ADVZY")</f>
        <v>NTML</v>
      </c>
      <c r="B245" s="8" t="str">
        <f>_xlfn.TEXTJOIN("-",TRUE,Table1[[#This Row],[Source]],TEXT(Table1[[#This Row],[AdvisoryNumber]],"000"),TEXT(ROW()-1,"000000"),TEXT(Table1[[#This Row],[RecordTimeUTC]],"YYYY-MM-DD"))</f>
        <v>NTML-000-000244-2020-10-03</v>
      </c>
      <c r="C245" s="1" t="s">
        <v>232</v>
      </c>
      <c r="D245" s="2"/>
      <c r="E245" s="1"/>
      <c r="F245" s="2"/>
      <c r="G245" s="1" t="s">
        <v>98</v>
      </c>
      <c r="H245" s="1" t="s">
        <v>101</v>
      </c>
      <c r="I245" s="8" t="str">
        <f>IF(Table1[[#This Row],[TMI_Type]]="Reroute",INDEX(_xlfn.REGEXEXTRACT(Table1[[#This Row],[RawText]],".*(ROUTE|FEA|FCA|ICR|CTOP|TBO).+([A-Z]{3})",2,0),1,2),"")</f>
        <v/>
      </c>
      <c r="J245" s="5">
        <v>15</v>
      </c>
      <c r="K245" s="5"/>
      <c r="L245" s="1" t="s">
        <v>8568</v>
      </c>
      <c r="M245" s="7">
        <v>44107.916666666664</v>
      </c>
      <c r="N245" s="7">
        <v>44108.125</v>
      </c>
      <c r="O245" s="7">
        <v>44107.907638888886</v>
      </c>
      <c r="P245" s="4" t="s">
        <v>8569</v>
      </c>
      <c r="Q245" s="10" t="s">
        <v>8569</v>
      </c>
      <c r="R245" s="2" t="s">
        <v>8567</v>
      </c>
      <c r="S245" s="6">
        <f>IF(OR(ISBLANK(Table1[[#This Row],[ValidEndUTC]]),ISBLANK(Table1[[#This Row],[ValidStartUTC]])),"",Table1[[#This Row],[ValidEndUTC]]-Table1[[#This Row],[ValidStartUTC]])</f>
        <v>0.20833333333575865</v>
      </c>
      <c r="T245" s="5">
        <f>IF(OR(ISBLANK(Table1[[#This Row],[ValidEndUTC]]),ISBLANK(Table1[[#This Row],[ValidStartUTC]])),"",Table1[[#This Row],[Duration]]*24*60)</f>
        <v>300.00000000349246</v>
      </c>
    </row>
    <row r="246" spans="1:20" ht="21.6" x14ac:dyDescent="0.25">
      <c r="A246" s="8" t="str">
        <f>IF(ISBLANK(Table1[[#This Row],[AdvisoryNumber]]),"NTML","ADVZY")</f>
        <v>NTML</v>
      </c>
      <c r="B246" s="8" t="str">
        <f>_xlfn.TEXTJOIN("-",TRUE,Table1[[#This Row],[Source]],TEXT(Table1[[#This Row],[AdvisoryNumber]],"000"),TEXT(ROW()-1,"000000"),TEXT(Table1[[#This Row],[RecordTimeUTC]],"YYYY-MM-DD"))</f>
        <v>NTML-000-000245-2020-10-03</v>
      </c>
      <c r="C246" s="1" t="s">
        <v>232</v>
      </c>
      <c r="D246" s="2"/>
      <c r="E246" s="1"/>
      <c r="F246" s="2"/>
      <c r="G246" s="1" t="s">
        <v>98</v>
      </c>
      <c r="H246" s="1" t="s">
        <v>6014</v>
      </c>
      <c r="I246" s="8" t="str">
        <f>IF(Table1[[#This Row],[TMI_Type]]="Reroute",INDEX(_xlfn.REGEXEXTRACT(Table1[[#This Row],[RawText]],".*(ROUTE|FEA|FCA|ICR|CTOP|TBO).+([A-Z]{3})",2,0),1,2),"")</f>
        <v/>
      </c>
      <c r="J246" s="5"/>
      <c r="K246" s="5"/>
      <c r="L246" s="1" t="s">
        <v>8570</v>
      </c>
      <c r="M246" s="7">
        <v>44107.979166666664</v>
      </c>
      <c r="N246" s="7">
        <v>44108.125</v>
      </c>
      <c r="O246" s="7">
        <v>44107.977083333331</v>
      </c>
      <c r="P246" s="4" t="s">
        <v>8571</v>
      </c>
      <c r="Q246" s="10" t="s">
        <v>8571</v>
      </c>
      <c r="R246" s="2" t="s">
        <v>8572</v>
      </c>
      <c r="S246" s="6">
        <f>IF(OR(ISBLANK(Table1[[#This Row],[ValidEndUTC]]),ISBLANK(Table1[[#This Row],[ValidStartUTC]])),"",Table1[[#This Row],[ValidEndUTC]]-Table1[[#This Row],[ValidStartUTC]])</f>
        <v>0.14583333333575865</v>
      </c>
      <c r="T246" s="5">
        <f>IF(OR(ISBLANK(Table1[[#This Row],[ValidEndUTC]]),ISBLANK(Table1[[#This Row],[ValidStartUTC]])),"",Table1[[#This Row],[Duration]]*24*60)</f>
        <v>210.00000000349246</v>
      </c>
    </row>
    <row r="247" spans="1:20" ht="21.6" x14ac:dyDescent="0.25">
      <c r="A247" s="8" t="str">
        <f>IF(ISBLANK(Table1[[#This Row],[AdvisoryNumber]]),"NTML","ADVZY")</f>
        <v>NTML</v>
      </c>
      <c r="B247" s="8" t="str">
        <f>_xlfn.TEXTJOIN("-",TRUE,Table1[[#This Row],[Source]],TEXT(Table1[[#This Row],[AdvisoryNumber]],"000"),TEXT(ROW()-1,"000000"),TEXT(Table1[[#This Row],[RecordTimeUTC]],"YYYY-MM-DD"))</f>
        <v>NTML-000-000246-2020-10-03</v>
      </c>
      <c r="C247" s="1" t="s">
        <v>232</v>
      </c>
      <c r="D247" s="2"/>
      <c r="E247" s="1"/>
      <c r="F247" s="2"/>
      <c r="G247" s="1" t="s">
        <v>98</v>
      </c>
      <c r="H247" s="1" t="s">
        <v>101</v>
      </c>
      <c r="I247" s="8" t="str">
        <f>IF(Table1[[#This Row],[TMI_Type]]="Reroute",INDEX(_xlfn.REGEXEXTRACT(Table1[[#This Row],[RawText]],".*(ROUTE|FEA|FCA|ICR|CTOP|TBO).+([A-Z]{3})",2,0),1,2),"")</f>
        <v/>
      </c>
      <c r="J247" s="5">
        <v>15</v>
      </c>
      <c r="K247" s="5"/>
      <c r="L247" s="1" t="s">
        <v>377</v>
      </c>
      <c r="M247" s="7">
        <v>44107.989583333336</v>
      </c>
      <c r="N247" s="7">
        <v>44108.125</v>
      </c>
      <c r="O247" s="7">
        <v>44107.994444444441</v>
      </c>
      <c r="P247" s="4" t="s">
        <v>378</v>
      </c>
      <c r="Q247" s="10" t="s">
        <v>378</v>
      </c>
      <c r="R247" s="2" t="s">
        <v>8573</v>
      </c>
      <c r="S247" s="6">
        <f>IF(OR(ISBLANK(Table1[[#This Row],[ValidEndUTC]]),ISBLANK(Table1[[#This Row],[ValidStartUTC]])),"",Table1[[#This Row],[ValidEndUTC]]-Table1[[#This Row],[ValidStartUTC]])</f>
        <v>0.13541666666424135</v>
      </c>
      <c r="T247" s="5">
        <f>IF(OR(ISBLANK(Table1[[#This Row],[ValidEndUTC]]),ISBLANK(Table1[[#This Row],[ValidStartUTC]])),"",Table1[[#This Row],[Duration]]*24*60)</f>
        <v>194.99999999650754</v>
      </c>
    </row>
    <row r="248" spans="1:20" ht="64.8" x14ac:dyDescent="0.25">
      <c r="A248" s="8" t="str">
        <f>IF(ISBLANK(Table1[[#This Row],[AdvisoryNumber]]),"NTML","ADVZY")</f>
        <v>ADVZY</v>
      </c>
      <c r="B248" s="8" t="str">
        <f>_xlfn.TEXTJOIN("-",TRUE,Table1[[#This Row],[Source]],TEXT(Table1[[#This Row],[AdvisoryNumber]],"000"),TEXT(ROW()-1,"000000"),TEXT(Table1[[#This Row],[RecordTimeUTC]],"YYYY-MM-DD"))</f>
        <v>ADVZY-001-000247-2020-10-04</v>
      </c>
      <c r="C248" s="1" t="s">
        <v>16</v>
      </c>
      <c r="D248" s="2"/>
      <c r="E248" s="1">
        <v>1</v>
      </c>
      <c r="F248" s="2" t="s">
        <v>6237</v>
      </c>
      <c r="G248" s="1"/>
      <c r="H248" s="1" t="s">
        <v>6019</v>
      </c>
      <c r="I248" s="8" t="str">
        <f>IF(Table1[[#This Row],[TMI_Type]]="Reroute",INDEX(_xlfn.REGEXEXTRACT(Table1[[#This Row],[RawText]],".*(ROUTE|FEA|FCA|ICR|CTOP|TBO).+([A-Z]{3})",2,0),1,2),"")</f>
        <v/>
      </c>
      <c r="J248" s="5"/>
      <c r="K248" s="5"/>
      <c r="L248" s="1"/>
      <c r="M248" s="7">
        <v>44108.080555555556</v>
      </c>
      <c r="N248" s="7">
        <v>44108.125</v>
      </c>
      <c r="O248" s="7">
        <v>44108.080555555556</v>
      </c>
      <c r="P248" s="4" t="s">
        <v>379</v>
      </c>
      <c r="Q248" s="10" t="s">
        <v>6260</v>
      </c>
      <c r="R248" s="2" t="s">
        <v>6261</v>
      </c>
      <c r="S248" s="6">
        <f>IF(OR(ISBLANK(Table1[[#This Row],[ValidEndUTC]]),ISBLANK(Table1[[#This Row],[ValidStartUTC]])),"",Table1[[#This Row],[ValidEndUTC]]-Table1[[#This Row],[ValidStartUTC]])</f>
        <v>4.4444444443797693E-2</v>
      </c>
      <c r="T248" s="5">
        <f>IF(OR(ISBLANK(Table1[[#This Row],[ValidEndUTC]]),ISBLANK(Table1[[#This Row],[ValidStartUTC]])),"",Table1[[#This Row],[Duration]]*24*60)</f>
        <v>63.999999999068677</v>
      </c>
    </row>
    <row r="249" spans="1:20" x14ac:dyDescent="0.25">
      <c r="A249" s="8" t="str">
        <f>IF(ISBLANK(Table1[[#This Row],[AdvisoryNumber]]),"NTML","ADVZY")</f>
        <v>NTML</v>
      </c>
      <c r="B249" s="8" t="str">
        <f>_xlfn.TEXTJOIN("-",TRUE,Table1[[#This Row],[Source]],TEXT(Table1[[#This Row],[AdvisoryNumber]],"000"),TEXT(ROW()-1,"000000"),TEXT(Table1[[#This Row],[RecordTimeUTC]],"YYYY-MM-DD"))</f>
        <v>NTML-000-000248-2020-10-09</v>
      </c>
      <c r="C249" s="1" t="s">
        <v>382</v>
      </c>
      <c r="D249" s="2"/>
      <c r="E249" s="1"/>
      <c r="F249" s="2"/>
      <c r="G249" s="1" t="s">
        <v>98</v>
      </c>
      <c r="H249" s="1" t="s">
        <v>101</v>
      </c>
      <c r="I249" s="8" t="str">
        <f>IF(Table1[[#This Row],[TMI_Type]]="Reroute",INDEX(_xlfn.REGEXEXTRACT(Table1[[#This Row],[RawText]],".*(ROUTE|FEA|FCA|ICR|CTOP|TBO).+([A-Z]{3})",2,0),1,2),"")</f>
        <v/>
      </c>
      <c r="J249" s="5">
        <v>15</v>
      </c>
      <c r="K249" s="5"/>
      <c r="L249" s="1"/>
      <c r="M249" s="7">
        <v>44113.96875</v>
      </c>
      <c r="N249" s="7">
        <v>44114</v>
      </c>
      <c r="O249" s="7">
        <v>44113.977083333331</v>
      </c>
      <c r="P249" s="4" t="s">
        <v>383</v>
      </c>
      <c r="Q249" s="10" t="s">
        <v>383</v>
      </c>
      <c r="R249" s="2" t="s">
        <v>8578</v>
      </c>
      <c r="S249" s="6">
        <f>IF(OR(ISBLANK(Table1[[#This Row],[ValidEndUTC]]),ISBLANK(Table1[[#This Row],[ValidStartUTC]])),"",Table1[[#This Row],[ValidEndUTC]]-Table1[[#This Row],[ValidStartUTC]])</f>
        <v>3.125E-2</v>
      </c>
      <c r="T249" s="5">
        <f>IF(OR(ISBLANK(Table1[[#This Row],[ValidEndUTC]]),ISBLANK(Table1[[#This Row],[ValidStartUTC]])),"",Table1[[#This Row],[Duration]]*24*60)</f>
        <v>45</v>
      </c>
    </row>
    <row r="250" spans="1:20" ht="21.6" x14ac:dyDescent="0.25">
      <c r="A250" s="8" t="str">
        <f>IF(ISBLANK(Table1[[#This Row],[AdvisoryNumber]]),"NTML","ADVZY")</f>
        <v>NTML</v>
      </c>
      <c r="B250" s="8" t="str">
        <f>_xlfn.TEXTJOIN("-",TRUE,Table1[[#This Row],[Source]],TEXT(Table1[[#This Row],[AdvisoryNumber]],"000"),TEXT(ROW()-1,"000000"),TEXT(Table1[[#This Row],[RecordTimeUTC]],"YYYY-MM-DD"))</f>
        <v>NTML-000-000249-2020-10-09</v>
      </c>
      <c r="C250" s="1" t="s">
        <v>8576</v>
      </c>
      <c r="D250" s="2"/>
      <c r="E250" s="1"/>
      <c r="F250" s="2"/>
      <c r="G250" s="1" t="s">
        <v>98</v>
      </c>
      <c r="H250" s="1" t="s">
        <v>8351</v>
      </c>
      <c r="I250" s="8" t="str">
        <f>IF(Table1[[#This Row],[TMI_Type]]="Reroute",INDEX(_xlfn.REGEXEXTRACT(Table1[[#This Row],[RawText]],".*(ROUTE|FEA|FCA|ICR|CTOP|TBO).+([A-Z]{3})",2,0),1,2),"")</f>
        <v/>
      </c>
      <c r="J250" s="5"/>
      <c r="K250" s="5"/>
      <c r="L250" s="1" t="s">
        <v>8475</v>
      </c>
      <c r="M250" s="7">
        <v>44113.96875</v>
      </c>
      <c r="N250" s="7">
        <v>44114.125</v>
      </c>
      <c r="O250" s="7">
        <v>44113.974305555559</v>
      </c>
      <c r="P250" s="4" t="s">
        <v>8577</v>
      </c>
      <c r="Q250" s="10" t="s">
        <v>8577</v>
      </c>
      <c r="R250" s="2" t="s">
        <v>8578</v>
      </c>
      <c r="S250" s="6">
        <f>IF(OR(ISBLANK(Table1[[#This Row],[ValidEndUTC]]),ISBLANK(Table1[[#This Row],[ValidStartUTC]])),"",Table1[[#This Row],[ValidEndUTC]]-Table1[[#This Row],[ValidStartUTC]])</f>
        <v>0.15625</v>
      </c>
      <c r="T250" s="5">
        <f>IF(OR(ISBLANK(Table1[[#This Row],[ValidEndUTC]]),ISBLANK(Table1[[#This Row],[ValidStartUTC]])),"",Table1[[#This Row],[Duration]]*24*60)</f>
        <v>225</v>
      </c>
    </row>
    <row r="251" spans="1:20" ht="21.6" x14ac:dyDescent="0.25">
      <c r="A251" s="8" t="str">
        <f>IF(ISBLANK(Table1[[#This Row],[AdvisoryNumber]]),"NTML","ADVZY")</f>
        <v>NTML</v>
      </c>
      <c r="B251" s="8" t="str">
        <f>_xlfn.TEXTJOIN("-",TRUE,Table1[[#This Row],[Source]],TEXT(Table1[[#This Row],[AdvisoryNumber]],"000"),TEXT(ROW()-1,"000000"),TEXT(Table1[[#This Row],[RecordTimeUTC]],"YYYY-MM-DD"))</f>
        <v>NTML-000-000250-2020-10-10</v>
      </c>
      <c r="C251" s="1" t="s">
        <v>129</v>
      </c>
      <c r="D251" s="2"/>
      <c r="E251" s="1"/>
      <c r="F251" s="2"/>
      <c r="G251" s="1" t="s">
        <v>98</v>
      </c>
      <c r="H251" s="1" t="s">
        <v>101</v>
      </c>
      <c r="I251" s="8" t="str">
        <f>IF(Table1[[#This Row],[TMI_Type]]="Reroute",INDEX(_xlfn.REGEXEXTRACT(Table1[[#This Row],[RawText]],".*(ROUTE|FEA|FCA|ICR|CTOP|TBO).+([A-Z]{3})",2,0),1,2),"")</f>
        <v/>
      </c>
      <c r="J251" s="5">
        <v>20</v>
      </c>
      <c r="K251" s="5"/>
      <c r="L251" s="1" t="s">
        <v>188</v>
      </c>
      <c r="M251" s="7">
        <v>44114.020833333336</v>
      </c>
      <c r="N251" s="7">
        <v>44114.052083333336</v>
      </c>
      <c r="O251" s="7">
        <v>44114.027777777781</v>
      </c>
      <c r="P251" s="4" t="s">
        <v>384</v>
      </c>
      <c r="Q251" s="10" t="s">
        <v>384</v>
      </c>
      <c r="R251" s="2" t="s">
        <v>8579</v>
      </c>
      <c r="S251" s="6">
        <f>IF(OR(ISBLANK(Table1[[#This Row],[ValidEndUTC]]),ISBLANK(Table1[[#This Row],[ValidStartUTC]])),"",Table1[[#This Row],[ValidEndUTC]]-Table1[[#This Row],[ValidStartUTC]])</f>
        <v>3.125E-2</v>
      </c>
      <c r="T251" s="5">
        <f>IF(OR(ISBLANK(Table1[[#This Row],[ValidEndUTC]]),ISBLANK(Table1[[#This Row],[ValidStartUTC]])),"",Table1[[#This Row],[Duration]]*24*60)</f>
        <v>45</v>
      </c>
    </row>
    <row r="252" spans="1:20" ht="21.6" x14ac:dyDescent="0.25">
      <c r="A252" s="8" t="str">
        <f>IF(ISBLANK(Table1[[#This Row],[AdvisoryNumber]]),"NTML","ADVZY")</f>
        <v>NTML</v>
      </c>
      <c r="B252" s="8" t="str">
        <f>_xlfn.TEXTJOIN("-",TRUE,Table1[[#This Row],[Source]],TEXT(Table1[[#This Row],[AdvisoryNumber]],"000"),TEXT(ROW()-1,"000000"),TEXT(Table1[[#This Row],[RecordTimeUTC]],"YYYY-MM-DD"))</f>
        <v>NTML-000-000251-2020-10-10</v>
      </c>
      <c r="C252" s="1" t="s">
        <v>382</v>
      </c>
      <c r="D252" s="2"/>
      <c r="E252" s="1"/>
      <c r="F252" s="2"/>
      <c r="G252" s="1" t="s">
        <v>98</v>
      </c>
      <c r="H252" s="1" t="s">
        <v>6014</v>
      </c>
      <c r="I252" s="8" t="str">
        <f>IF(Table1[[#This Row],[TMI_Type]]="Reroute",INDEX(_xlfn.REGEXEXTRACT(Table1[[#This Row],[RawText]],".*(ROUTE|FEA|FCA|ICR|CTOP|TBO).+([A-Z]{3})",2,0),1,2),"")</f>
        <v/>
      </c>
      <c r="J252" s="5"/>
      <c r="K252" s="5"/>
      <c r="L252" s="1" t="s">
        <v>8583</v>
      </c>
      <c r="M252" s="7">
        <v>44114.041666666664</v>
      </c>
      <c r="N252" s="7">
        <v>44114.083333333336</v>
      </c>
      <c r="O252" s="7">
        <v>44114.041666666664</v>
      </c>
      <c r="P252" s="4" t="s">
        <v>385</v>
      </c>
      <c r="Q252" s="10" t="s">
        <v>385</v>
      </c>
      <c r="R252" s="2" t="s">
        <v>8582</v>
      </c>
      <c r="S252" s="6">
        <f>IF(OR(ISBLANK(Table1[[#This Row],[ValidEndUTC]]),ISBLANK(Table1[[#This Row],[ValidStartUTC]])),"",Table1[[#This Row],[ValidEndUTC]]-Table1[[#This Row],[ValidStartUTC]])</f>
        <v>4.1666666671517305E-2</v>
      </c>
      <c r="T252" s="5">
        <f>IF(OR(ISBLANK(Table1[[#This Row],[ValidEndUTC]]),ISBLANK(Table1[[#This Row],[ValidStartUTC]])),"",Table1[[#This Row],[Duration]]*24*60)</f>
        <v>60.000000006984919</v>
      </c>
    </row>
    <row r="253" spans="1:20" ht="21.6" x14ac:dyDescent="0.25">
      <c r="A253" s="8" t="str">
        <f>IF(ISBLANK(Table1[[#This Row],[AdvisoryNumber]]),"NTML","ADVZY")</f>
        <v>NTML</v>
      </c>
      <c r="B253" s="8" t="str">
        <f>_xlfn.TEXTJOIN("-",TRUE,Table1[[#This Row],[Source]],TEXT(Table1[[#This Row],[AdvisoryNumber]],"000"),TEXT(ROW()-1,"000000"),TEXT(Table1[[#This Row],[RecordTimeUTC]],"YYYY-MM-DD"))</f>
        <v>NTML-000-000252-2020-10-10</v>
      </c>
      <c r="C253" s="1" t="s">
        <v>129</v>
      </c>
      <c r="D253" s="2"/>
      <c r="E253" s="1"/>
      <c r="F253" s="2"/>
      <c r="G253" s="1" t="s">
        <v>98</v>
      </c>
      <c r="H253" s="1" t="s">
        <v>6014</v>
      </c>
      <c r="I253" s="8" t="str">
        <f>IF(Table1[[#This Row],[TMI_Type]]="Reroute",INDEX(_xlfn.REGEXEXTRACT(Table1[[#This Row],[RawText]],".*(ROUTE|FEA|FCA|ICR|CTOP|TBO).+([A-Z]{3})",2,0),1,2),"")</f>
        <v/>
      </c>
      <c r="J253" s="5"/>
      <c r="K253" s="5"/>
      <c r="L253" s="1" t="s">
        <v>8581</v>
      </c>
      <c r="M253" s="7">
        <v>44114.041666666664</v>
      </c>
      <c r="N253" s="7">
        <v>44114.125</v>
      </c>
      <c r="O253" s="7">
        <v>44114.040277777778</v>
      </c>
      <c r="P253" s="4" t="s">
        <v>386</v>
      </c>
      <c r="Q253" s="10" t="s">
        <v>386</v>
      </c>
      <c r="R253" s="2" t="s">
        <v>8582</v>
      </c>
      <c r="S253" s="6">
        <f>IF(OR(ISBLANK(Table1[[#This Row],[ValidEndUTC]]),ISBLANK(Table1[[#This Row],[ValidStartUTC]])),"",Table1[[#This Row],[ValidEndUTC]]-Table1[[#This Row],[ValidStartUTC]])</f>
        <v>8.3333333335758653E-2</v>
      </c>
      <c r="T253" s="5">
        <f>IF(OR(ISBLANK(Table1[[#This Row],[ValidEndUTC]]),ISBLANK(Table1[[#This Row],[ValidStartUTC]])),"",Table1[[#This Row],[Duration]]*24*60)</f>
        <v>120.00000000349246</v>
      </c>
    </row>
    <row r="254" spans="1:20" ht="21.6" x14ac:dyDescent="0.25">
      <c r="A254" s="8" t="str">
        <f>IF(ISBLANK(Table1[[#This Row],[AdvisoryNumber]]),"NTML","ADVZY")</f>
        <v>NTML</v>
      </c>
      <c r="B254" s="8" t="str">
        <f>_xlfn.TEXTJOIN("-",TRUE,Table1[[#This Row],[Source]],TEXT(Table1[[#This Row],[AdvisoryNumber]],"000"),TEXT(ROW()-1,"000000"),TEXT(Table1[[#This Row],[RecordTimeUTC]],"YYYY-MM-DD"))</f>
        <v>NTML-000-000253-2020-10-10</v>
      </c>
      <c r="C254" s="1" t="s">
        <v>129</v>
      </c>
      <c r="D254" s="2"/>
      <c r="E254" s="1"/>
      <c r="F254" s="2"/>
      <c r="G254" s="1" t="s">
        <v>98</v>
      </c>
      <c r="H254" s="1" t="s">
        <v>6014</v>
      </c>
      <c r="I254" s="8" t="str">
        <f>IF(Table1[[#This Row],[TMI_Type]]="Reroute",INDEX(_xlfn.REGEXEXTRACT(Table1[[#This Row],[RawText]],".*(ROUTE|FEA|FCA|ICR|CTOP|TBO).+([A-Z]{3})",2,0),1,2),"")</f>
        <v/>
      </c>
      <c r="J254" s="5"/>
      <c r="K254" s="5"/>
      <c r="L254" s="1" t="s">
        <v>8584</v>
      </c>
      <c r="M254" s="7">
        <v>44114.052083333336</v>
      </c>
      <c r="N254" s="7">
        <v>44114.125</v>
      </c>
      <c r="O254" s="7">
        <v>44114.05</v>
      </c>
      <c r="P254" s="4" t="s">
        <v>387</v>
      </c>
      <c r="Q254" s="10" t="s">
        <v>387</v>
      </c>
      <c r="R254" s="2" t="s">
        <v>8585</v>
      </c>
      <c r="S254" s="6">
        <f>IF(OR(ISBLANK(Table1[[#This Row],[ValidEndUTC]]),ISBLANK(Table1[[#This Row],[ValidStartUTC]])),"",Table1[[#This Row],[ValidEndUTC]]-Table1[[#This Row],[ValidStartUTC]])</f>
        <v>7.2916666664241347E-2</v>
      </c>
      <c r="T254" s="5">
        <f>IF(OR(ISBLANK(Table1[[#This Row],[ValidEndUTC]]),ISBLANK(Table1[[#This Row],[ValidStartUTC]])),"",Table1[[#This Row],[Duration]]*24*60)</f>
        <v>104.99999999650754</v>
      </c>
    </row>
    <row r="255" spans="1:20" x14ac:dyDescent="0.25">
      <c r="A255" s="8" t="str">
        <f>IF(ISBLANK(Table1[[#This Row],[AdvisoryNumber]]),"NTML","ADVZY")</f>
        <v>NTML</v>
      </c>
      <c r="B255" s="8" t="str">
        <f>_xlfn.TEXTJOIN("-",TRUE,Table1[[#This Row],[Source]],TEXT(Table1[[#This Row],[AdvisoryNumber]],"000"),TEXT(ROW()-1,"000000"),TEXT(Table1[[#This Row],[RecordTimeUTC]],"YYYY-MM-DD"))</f>
        <v>NTML-000-000254-2020-10-10</v>
      </c>
      <c r="C255" s="1" t="s">
        <v>129</v>
      </c>
      <c r="D255" s="2"/>
      <c r="E255" s="1"/>
      <c r="F255" s="2"/>
      <c r="G255" s="1" t="s">
        <v>98</v>
      </c>
      <c r="H255" s="1" t="s">
        <v>101</v>
      </c>
      <c r="I255" s="8" t="str">
        <f>IF(Table1[[#This Row],[TMI_Type]]="Reroute",INDEX(_xlfn.REGEXEXTRACT(Table1[[#This Row],[RawText]],".*(ROUTE|FEA|FCA|ICR|CTOP|TBO).+([A-Z]{3})",2,0),1,2),"")</f>
        <v/>
      </c>
      <c r="J255" s="5">
        <v>20</v>
      </c>
      <c r="K255" s="5"/>
      <c r="L255" s="1" t="s">
        <v>388</v>
      </c>
      <c r="M255" s="7">
        <v>44114.083333333336</v>
      </c>
      <c r="N255" s="7">
        <v>44114.104166666664</v>
      </c>
      <c r="O255" s="7">
        <v>44114.082638888889</v>
      </c>
      <c r="P255" s="4" t="s">
        <v>389</v>
      </c>
      <c r="Q255" s="10" t="s">
        <v>389</v>
      </c>
      <c r="R255" s="2" t="s">
        <v>8586</v>
      </c>
      <c r="S255" s="6">
        <f>IF(OR(ISBLANK(Table1[[#This Row],[ValidEndUTC]]),ISBLANK(Table1[[#This Row],[ValidStartUTC]])),"",Table1[[#This Row],[ValidEndUTC]]-Table1[[#This Row],[ValidStartUTC]])</f>
        <v>2.0833333328482695E-2</v>
      </c>
      <c r="T255" s="5">
        <f>IF(OR(ISBLANK(Table1[[#This Row],[ValidEndUTC]]),ISBLANK(Table1[[#This Row],[ValidStartUTC]])),"",Table1[[#This Row],[Duration]]*24*60)</f>
        <v>29.999999993015081</v>
      </c>
    </row>
    <row r="256" spans="1:20" ht="409.6" x14ac:dyDescent="0.25">
      <c r="A256" s="8" t="str">
        <f>IF(ISBLANK(Table1[[#This Row],[AdvisoryNumber]]),"NTML","ADVZY")</f>
        <v>ADVZY</v>
      </c>
      <c r="B256" s="8" t="str">
        <f>_xlfn.TEXTJOIN("-",TRUE,Table1[[#This Row],[Source]],TEXT(Table1[[#This Row],[AdvisoryNumber]],"000"),TEXT(ROW()-1,"000000"),TEXT(Table1[[#This Row],[RecordTimeUTC]],"YYYY-MM-DD"))</f>
        <v>ADVZY-001-000255-2020-10-09</v>
      </c>
      <c r="C256" s="1" t="s">
        <v>16</v>
      </c>
      <c r="D256" s="2" t="s">
        <v>6262</v>
      </c>
      <c r="E256" s="1">
        <v>1</v>
      </c>
      <c r="F256" s="2" t="s">
        <v>380</v>
      </c>
      <c r="G256" s="1" t="s">
        <v>263</v>
      </c>
      <c r="H256" s="1" t="s">
        <v>19</v>
      </c>
      <c r="I256" s="8" t="str">
        <f>IF(Table1[[#This Row],[TMI_Type]]="Reroute",INDEX(_xlfn.REGEXEXTRACT(Table1[[#This Row],[RawText]],".*(ROUTE|FEA|FCA|ICR|CTOP|TBO).+([A-Z]{3})",2,0),1,2),"")</f>
        <v>RQD</v>
      </c>
      <c r="J256" s="5"/>
      <c r="K256" s="5"/>
      <c r="L256" s="1"/>
      <c r="M256" s="7">
        <v>44114.125</v>
      </c>
      <c r="N256" s="7"/>
      <c r="O256" s="7">
        <v>44113.061111111114</v>
      </c>
      <c r="P256" s="4" t="s">
        <v>381</v>
      </c>
      <c r="Q256" s="10" t="s">
        <v>6263</v>
      </c>
      <c r="R256" s="2" t="s">
        <v>6264</v>
      </c>
      <c r="S256" s="6" t="str">
        <f>IF(OR(ISBLANK(Table1[[#This Row],[ValidEndUTC]]),ISBLANK(Table1[[#This Row],[ValidStartUTC]])),"",Table1[[#This Row],[ValidEndUTC]]-Table1[[#This Row],[ValidStartUTC]])</f>
        <v/>
      </c>
      <c r="T256" s="5" t="str">
        <f>IF(OR(ISBLANK(Table1[[#This Row],[ValidEndUTC]]),ISBLANK(Table1[[#This Row],[ValidStartUTC]])),"",Table1[[#This Row],[Duration]]*24*60)</f>
        <v/>
      </c>
    </row>
    <row r="257" spans="1:20" ht="21.6" x14ac:dyDescent="0.25">
      <c r="A257" s="8" t="str">
        <f>IF(ISBLANK(Table1[[#This Row],[AdvisoryNumber]]),"NTML","ADVZY")</f>
        <v>NTML</v>
      </c>
      <c r="B257" s="8" t="str">
        <f>_xlfn.TEXTJOIN("-",TRUE,Table1[[#This Row],[Source]],TEXT(Table1[[#This Row],[AdvisoryNumber]],"000"),TEXT(ROW()-1,"000000"),TEXT(Table1[[#This Row],[RecordTimeUTC]],"YYYY-MM-DD"))</f>
        <v>NTML-000-000256-2020-10-16</v>
      </c>
      <c r="C257" s="1" t="s">
        <v>251</v>
      </c>
      <c r="D257" s="2"/>
      <c r="E257" s="1"/>
      <c r="F257" s="2"/>
      <c r="G257" s="1" t="s">
        <v>98</v>
      </c>
      <c r="H257" s="1" t="s">
        <v>6014</v>
      </c>
      <c r="I257" s="8" t="str">
        <f>IF(Table1[[#This Row],[TMI_Type]]="Reroute",INDEX(_xlfn.REGEXEXTRACT(Table1[[#This Row],[RawText]],".*(ROUTE|FEA|FCA|ICR|CTOP|TBO).+([A-Z]{3})",2,0),1,2),"")</f>
        <v/>
      </c>
      <c r="J257" s="5"/>
      <c r="K257" s="5"/>
      <c r="L257" s="1"/>
      <c r="M257" s="7">
        <v>44121</v>
      </c>
      <c r="N257" s="7">
        <v>44121.166666666664</v>
      </c>
      <c r="O257" s="7">
        <v>44120.98541666667</v>
      </c>
      <c r="P257" s="4" t="s">
        <v>8589</v>
      </c>
      <c r="Q257" s="10" t="s">
        <v>8589</v>
      </c>
      <c r="R257" s="2" t="s">
        <v>8590</v>
      </c>
      <c r="S257" s="6">
        <f>IF(OR(ISBLANK(Table1[[#This Row],[ValidEndUTC]]),ISBLANK(Table1[[#This Row],[ValidStartUTC]])),"",Table1[[#This Row],[ValidEndUTC]]-Table1[[#This Row],[ValidStartUTC]])</f>
        <v>0.16666666666424135</v>
      </c>
      <c r="T257" s="5">
        <f>IF(OR(ISBLANK(Table1[[#This Row],[ValidEndUTC]]),ISBLANK(Table1[[#This Row],[ValidStartUTC]])),"",Table1[[#This Row],[Duration]]*24*60)</f>
        <v>239.99999999650754</v>
      </c>
    </row>
    <row r="258" spans="1:20" ht="21.6" x14ac:dyDescent="0.25">
      <c r="A258" s="8" t="str">
        <f>IF(ISBLANK(Table1[[#This Row],[AdvisoryNumber]]),"NTML","ADVZY")</f>
        <v>NTML</v>
      </c>
      <c r="B258" s="8" t="str">
        <f>_xlfn.TEXTJOIN("-",TRUE,Table1[[#This Row],[Source]],TEXT(Table1[[#This Row],[AdvisoryNumber]],"000"),TEXT(ROW()-1,"000000"),TEXT(Table1[[#This Row],[RecordTimeUTC]],"YYYY-MM-DD"))</f>
        <v>NTML-000-000257-2020-10-17</v>
      </c>
      <c r="C258" s="1" t="s">
        <v>251</v>
      </c>
      <c r="D258" s="2"/>
      <c r="E258" s="1"/>
      <c r="F258" s="2"/>
      <c r="G258" s="1" t="s">
        <v>98</v>
      </c>
      <c r="H258" s="1" t="s">
        <v>101</v>
      </c>
      <c r="I258" s="8" t="str">
        <f>IF(Table1[[#This Row],[TMI_Type]]="Reroute",INDEX(_xlfn.REGEXEXTRACT(Table1[[#This Row],[RawText]],".*(ROUTE|FEA|FCA|ICR|CTOP|TBO).+([A-Z]{3})",2,0),1,2),"")</f>
        <v/>
      </c>
      <c r="J258" s="5">
        <v>15</v>
      </c>
      <c r="K258" s="5"/>
      <c r="L258" s="1" t="s">
        <v>198</v>
      </c>
      <c r="M258" s="7">
        <v>44121.052083333336</v>
      </c>
      <c r="N258" s="7">
        <v>44121.166666666664</v>
      </c>
      <c r="O258" s="7">
        <v>44121.056944444441</v>
      </c>
      <c r="P258" s="4" t="s">
        <v>390</v>
      </c>
      <c r="Q258" s="10" t="s">
        <v>390</v>
      </c>
      <c r="R258" s="2" t="s">
        <v>8593</v>
      </c>
      <c r="S258" s="6">
        <f>IF(OR(ISBLANK(Table1[[#This Row],[ValidEndUTC]]),ISBLANK(Table1[[#This Row],[ValidStartUTC]])),"",Table1[[#This Row],[ValidEndUTC]]-Table1[[#This Row],[ValidStartUTC]])</f>
        <v>0.11458333332848269</v>
      </c>
      <c r="T258" s="5">
        <f>IF(OR(ISBLANK(Table1[[#This Row],[ValidEndUTC]]),ISBLANK(Table1[[#This Row],[ValidStartUTC]])),"",Table1[[#This Row],[Duration]]*24*60)</f>
        <v>164.99999999301508</v>
      </c>
    </row>
    <row r="259" spans="1:20" ht="21.6" x14ac:dyDescent="0.25">
      <c r="A259" s="8" t="str">
        <f>IF(ISBLANK(Table1[[#This Row],[AdvisoryNumber]]),"NTML","ADVZY")</f>
        <v>NTML</v>
      </c>
      <c r="B259" s="8" t="str">
        <f>_xlfn.TEXTJOIN("-",TRUE,Table1[[#This Row],[Source]],TEXT(Table1[[#This Row],[AdvisoryNumber]],"000"),TEXT(ROW()-1,"000000"),TEXT(Table1[[#This Row],[RecordTimeUTC]],"YYYY-MM-DD"))</f>
        <v>NTML-000-000258-2020-10-17</v>
      </c>
      <c r="C259" s="1" t="s">
        <v>251</v>
      </c>
      <c r="D259" s="2"/>
      <c r="E259" s="1"/>
      <c r="F259" s="2"/>
      <c r="G259" s="1" t="s">
        <v>98</v>
      </c>
      <c r="H259" s="1" t="s">
        <v>101</v>
      </c>
      <c r="I259" s="8" t="str">
        <f>IF(Table1[[#This Row],[TMI_Type]]="Reroute",INDEX(_xlfn.REGEXEXTRACT(Table1[[#This Row],[RawText]],".*(ROUTE|FEA|FCA|ICR|CTOP|TBO).+([A-Z]{3})",2,0),1,2),"")</f>
        <v/>
      </c>
      <c r="J259" s="5">
        <v>15</v>
      </c>
      <c r="K259" s="5"/>
      <c r="L259" s="1" t="s">
        <v>198</v>
      </c>
      <c r="M259" s="7">
        <v>44121.0625</v>
      </c>
      <c r="N259" s="7">
        <v>44121.166666666664</v>
      </c>
      <c r="O259" s="7">
        <v>44121.060416666667</v>
      </c>
      <c r="P259" s="4" t="s">
        <v>8594</v>
      </c>
      <c r="Q259" s="10" t="s">
        <v>8594</v>
      </c>
      <c r="R259" s="2" t="s">
        <v>8593</v>
      </c>
      <c r="S259" s="6">
        <f>IF(OR(ISBLANK(Table1[[#This Row],[ValidEndUTC]]),ISBLANK(Table1[[#This Row],[ValidStartUTC]])),"",Table1[[#This Row],[ValidEndUTC]]-Table1[[#This Row],[ValidStartUTC]])</f>
        <v>0.10416666666424135</v>
      </c>
      <c r="T259" s="5">
        <f>IF(OR(ISBLANK(Table1[[#This Row],[ValidEndUTC]]),ISBLANK(Table1[[#This Row],[ValidStartUTC]])),"",Table1[[#This Row],[Duration]]*24*60)</f>
        <v>149.99999999650754</v>
      </c>
    </row>
    <row r="260" spans="1:20" ht="21.6" x14ac:dyDescent="0.25">
      <c r="A260" s="8" t="str">
        <f>IF(ISBLANK(Table1[[#This Row],[AdvisoryNumber]]),"NTML","ADVZY")</f>
        <v>NTML</v>
      </c>
      <c r="B260" s="8" t="str">
        <f>_xlfn.TEXTJOIN("-",TRUE,Table1[[#This Row],[Source]],TEXT(Table1[[#This Row],[AdvisoryNumber]],"000"),TEXT(ROW()-1,"000000"),TEXT(Table1[[#This Row],[RecordTimeUTC]],"YYYY-MM-DD"))</f>
        <v>NTML-000-000259-2020-10-23</v>
      </c>
      <c r="C260" s="1" t="s">
        <v>208</v>
      </c>
      <c r="D260" s="2"/>
      <c r="E260" s="1"/>
      <c r="F260" s="2"/>
      <c r="G260" s="1" t="s">
        <v>98</v>
      </c>
      <c r="H260" s="1" t="s">
        <v>101</v>
      </c>
      <c r="I260" s="8" t="str">
        <f>IF(Table1[[#This Row],[TMI_Type]]="Reroute",INDEX(_xlfn.REGEXEXTRACT(Table1[[#This Row],[RawText]],".*(ROUTE|FEA|FCA|ICR|CTOP|TBO).+([A-Z]{3})",2,0),1,2),"")</f>
        <v/>
      </c>
      <c r="J260" s="5">
        <v>15</v>
      </c>
      <c r="K260" s="5"/>
      <c r="L260" s="1" t="s">
        <v>213</v>
      </c>
      <c r="M260" s="7">
        <v>44127.958333333336</v>
      </c>
      <c r="N260" s="7">
        <v>44128.125</v>
      </c>
      <c r="O260" s="7">
        <v>44127.956944444442</v>
      </c>
      <c r="P260" s="4" t="s">
        <v>8596</v>
      </c>
      <c r="Q260" s="10" t="s">
        <v>8596</v>
      </c>
      <c r="R260" s="2" t="s">
        <v>8597</v>
      </c>
      <c r="S260" s="6">
        <f>IF(OR(ISBLANK(Table1[[#This Row],[ValidEndUTC]]),ISBLANK(Table1[[#This Row],[ValidStartUTC]])),"",Table1[[#This Row],[ValidEndUTC]]-Table1[[#This Row],[ValidStartUTC]])</f>
        <v>0.16666666666424135</v>
      </c>
      <c r="T260" s="5">
        <f>IF(OR(ISBLANK(Table1[[#This Row],[ValidEndUTC]]),ISBLANK(Table1[[#This Row],[ValidStartUTC]])),"",Table1[[#This Row],[Duration]]*24*60)</f>
        <v>239.99999999650754</v>
      </c>
    </row>
    <row r="261" spans="1:20" ht="21.6" x14ac:dyDescent="0.25">
      <c r="A261" s="8" t="str">
        <f>IF(ISBLANK(Table1[[#This Row],[AdvisoryNumber]]),"NTML","ADVZY")</f>
        <v>NTML</v>
      </c>
      <c r="B261" s="8" t="str">
        <f>_xlfn.TEXTJOIN("-",TRUE,Table1[[#This Row],[Source]],TEXT(Table1[[#This Row],[AdvisoryNumber]],"000"),TEXT(ROW()-1,"000000"),TEXT(Table1[[#This Row],[RecordTimeUTC]],"YYYY-MM-DD"))</f>
        <v>NTML-000-000260-2020-10-23</v>
      </c>
      <c r="C261" s="1" t="s">
        <v>208</v>
      </c>
      <c r="D261" s="2"/>
      <c r="E261" s="1"/>
      <c r="F261" s="2"/>
      <c r="G261" s="1" t="s">
        <v>98</v>
      </c>
      <c r="H261" s="1" t="s">
        <v>101</v>
      </c>
      <c r="I261" s="8" t="str">
        <f>IF(Table1[[#This Row],[TMI_Type]]="Reroute",INDEX(_xlfn.REGEXEXTRACT(Table1[[#This Row],[RawText]],".*(ROUTE|FEA|FCA|ICR|CTOP|TBO).+([A-Z]{3})",2,0),1,2),"")</f>
        <v/>
      </c>
      <c r="J261" s="5">
        <v>15</v>
      </c>
      <c r="K261" s="5"/>
      <c r="L261" s="1" t="s">
        <v>209</v>
      </c>
      <c r="M261" s="7">
        <v>44127.958333333336</v>
      </c>
      <c r="N261" s="7">
        <v>44128.125</v>
      </c>
      <c r="O261" s="7">
        <v>44127.962500000001</v>
      </c>
      <c r="P261" s="4" t="s">
        <v>391</v>
      </c>
      <c r="Q261" s="10" t="s">
        <v>391</v>
      </c>
      <c r="R261" s="2" t="s">
        <v>8598</v>
      </c>
      <c r="S261" s="6">
        <f>IF(OR(ISBLANK(Table1[[#This Row],[ValidEndUTC]]),ISBLANK(Table1[[#This Row],[ValidStartUTC]])),"",Table1[[#This Row],[ValidEndUTC]]-Table1[[#This Row],[ValidStartUTC]])</f>
        <v>0.16666666666424135</v>
      </c>
      <c r="T261" s="5">
        <f>IF(OR(ISBLANK(Table1[[#This Row],[ValidEndUTC]]),ISBLANK(Table1[[#This Row],[ValidStartUTC]])),"",Table1[[#This Row],[Duration]]*24*60)</f>
        <v>239.99999999650754</v>
      </c>
    </row>
    <row r="262" spans="1:20" ht="21.6" x14ac:dyDescent="0.25">
      <c r="A262" s="8" t="str">
        <f>IF(ISBLANK(Table1[[#This Row],[AdvisoryNumber]]),"NTML","ADVZY")</f>
        <v>NTML</v>
      </c>
      <c r="B262" s="8" t="str">
        <f>_xlfn.TEXTJOIN("-",TRUE,Table1[[#This Row],[Source]],TEXT(Table1[[#This Row],[AdvisoryNumber]],"000"),TEXT(ROW()-1,"000000"),TEXT(Table1[[#This Row],[RecordTimeUTC]],"YYYY-MM-DD"))</f>
        <v>NTML-000-000261-2020-10-23</v>
      </c>
      <c r="C262" s="1" t="s">
        <v>208</v>
      </c>
      <c r="D262" s="2"/>
      <c r="E262" s="1"/>
      <c r="F262" s="2"/>
      <c r="G262" s="1" t="s">
        <v>98</v>
      </c>
      <c r="H262" s="1" t="s">
        <v>101</v>
      </c>
      <c r="I262" s="8" t="str">
        <f>IF(Table1[[#This Row],[TMI_Type]]="Reroute",INDEX(_xlfn.REGEXEXTRACT(Table1[[#This Row],[RawText]],".*(ROUTE|FEA|FCA|ICR|CTOP|TBO).+([A-Z]{3})",2,0),1,2),"")</f>
        <v/>
      </c>
      <c r="J262" s="5">
        <v>30</v>
      </c>
      <c r="K262" s="5"/>
      <c r="L262" s="1" t="s">
        <v>392</v>
      </c>
      <c r="M262" s="7">
        <v>44127.958333333336</v>
      </c>
      <c r="N262" s="7">
        <v>44128.125</v>
      </c>
      <c r="O262" s="7">
        <v>44127.962500000001</v>
      </c>
      <c r="P262" s="4" t="s">
        <v>393</v>
      </c>
      <c r="Q262" s="10" t="s">
        <v>393</v>
      </c>
      <c r="R262" s="2" t="s">
        <v>8598</v>
      </c>
      <c r="S262" s="6">
        <f>IF(OR(ISBLANK(Table1[[#This Row],[ValidEndUTC]]),ISBLANK(Table1[[#This Row],[ValidStartUTC]])),"",Table1[[#This Row],[ValidEndUTC]]-Table1[[#This Row],[ValidStartUTC]])</f>
        <v>0.16666666666424135</v>
      </c>
      <c r="T262" s="5">
        <f>IF(OR(ISBLANK(Table1[[#This Row],[ValidEndUTC]]),ISBLANK(Table1[[#This Row],[ValidStartUTC]])),"",Table1[[#This Row],[Duration]]*24*60)</f>
        <v>239.99999999650754</v>
      </c>
    </row>
    <row r="263" spans="1:20" x14ac:dyDescent="0.25">
      <c r="A263" s="8" t="str">
        <f>IF(ISBLANK(Table1[[#This Row],[AdvisoryNumber]]),"NTML","ADVZY")</f>
        <v>NTML</v>
      </c>
      <c r="B263" s="8" t="str">
        <f>_xlfn.TEXTJOIN("-",TRUE,Table1[[#This Row],[Source]],TEXT(Table1[[#This Row],[AdvisoryNumber]],"000"),TEXT(ROW()-1,"000000"),TEXT(Table1[[#This Row],[RecordTimeUTC]],"YYYY-MM-DD"))</f>
        <v>NTML-000-000262-2020-10-23</v>
      </c>
      <c r="C263" s="1" t="s">
        <v>208</v>
      </c>
      <c r="D263" s="2"/>
      <c r="E263" s="1"/>
      <c r="F263" s="2"/>
      <c r="G263" s="1" t="s">
        <v>98</v>
      </c>
      <c r="H263" s="1" t="s">
        <v>101</v>
      </c>
      <c r="I263" s="8" t="str">
        <f>IF(Table1[[#This Row],[TMI_Type]]="Reroute",INDEX(_xlfn.REGEXEXTRACT(Table1[[#This Row],[RawText]],".*(ROUTE|FEA|FCA|ICR|CTOP|TBO).+([A-Z]{3})",2,0),1,2),"")</f>
        <v/>
      </c>
      <c r="J263" s="5">
        <v>15</v>
      </c>
      <c r="K263" s="5"/>
      <c r="L263" s="1" t="s">
        <v>213</v>
      </c>
      <c r="M263" s="7">
        <v>44127.958333333336</v>
      </c>
      <c r="N263" s="7">
        <v>44128.125</v>
      </c>
      <c r="O263" s="7">
        <v>44127.962500000001</v>
      </c>
      <c r="P263" s="4" t="s">
        <v>394</v>
      </c>
      <c r="Q263" s="10" t="s">
        <v>394</v>
      </c>
      <c r="R263" s="2" t="s">
        <v>8598</v>
      </c>
      <c r="S263" s="6">
        <f>IF(OR(ISBLANK(Table1[[#This Row],[ValidEndUTC]]),ISBLANK(Table1[[#This Row],[ValidStartUTC]])),"",Table1[[#This Row],[ValidEndUTC]]-Table1[[#This Row],[ValidStartUTC]])</f>
        <v>0.16666666666424135</v>
      </c>
      <c r="T263" s="5">
        <f>IF(OR(ISBLANK(Table1[[#This Row],[ValidEndUTC]]),ISBLANK(Table1[[#This Row],[ValidStartUTC]])),"",Table1[[#This Row],[Duration]]*24*60)</f>
        <v>239.99999999650754</v>
      </c>
    </row>
    <row r="264" spans="1:20" x14ac:dyDescent="0.25">
      <c r="A264" s="8" t="str">
        <f>IF(ISBLANK(Table1[[#This Row],[AdvisoryNumber]]),"NTML","ADVZY")</f>
        <v>NTML</v>
      </c>
      <c r="B264" s="8" t="str">
        <f>_xlfn.TEXTJOIN("-",TRUE,Table1[[#This Row],[Source]],TEXT(Table1[[#This Row],[AdvisoryNumber]],"000"),TEXT(ROW()-1,"000000"),TEXT(Table1[[#This Row],[RecordTimeUTC]],"YYYY-MM-DD"))</f>
        <v>NTML-000-000263-2020-10-23</v>
      </c>
      <c r="C264" s="1" t="s">
        <v>208</v>
      </c>
      <c r="D264" s="2"/>
      <c r="E264" s="1"/>
      <c r="F264" s="2"/>
      <c r="G264" s="1" t="s">
        <v>98</v>
      </c>
      <c r="H264" s="1" t="s">
        <v>101</v>
      </c>
      <c r="I264" s="8" t="str">
        <f>IF(Table1[[#This Row],[TMI_Type]]="Reroute",INDEX(_xlfn.REGEXEXTRACT(Table1[[#This Row],[RawText]],".*(ROUTE|FEA|FCA|ICR|CTOP|TBO).+([A-Z]{3})",2,0),1,2),"")</f>
        <v/>
      </c>
      <c r="J264" s="5">
        <v>30</v>
      </c>
      <c r="K264" s="5"/>
      <c r="L264" s="1" t="s">
        <v>395</v>
      </c>
      <c r="M264" s="7">
        <v>44127.958333333336</v>
      </c>
      <c r="N264" s="7">
        <v>44128.125</v>
      </c>
      <c r="O264" s="7">
        <v>44127.962500000001</v>
      </c>
      <c r="P264" s="4" t="s">
        <v>396</v>
      </c>
      <c r="Q264" s="10" t="s">
        <v>396</v>
      </c>
      <c r="R264" s="2" t="s">
        <v>8598</v>
      </c>
      <c r="S264" s="6">
        <f>IF(OR(ISBLANK(Table1[[#This Row],[ValidEndUTC]]),ISBLANK(Table1[[#This Row],[ValidStartUTC]])),"",Table1[[#This Row],[ValidEndUTC]]-Table1[[#This Row],[ValidStartUTC]])</f>
        <v>0.16666666666424135</v>
      </c>
      <c r="T264" s="5">
        <f>IF(OR(ISBLANK(Table1[[#This Row],[ValidEndUTC]]),ISBLANK(Table1[[#This Row],[ValidStartUTC]])),"",Table1[[#This Row],[Duration]]*24*60)</f>
        <v>239.99999999650754</v>
      </c>
    </row>
    <row r="265" spans="1:20" x14ac:dyDescent="0.25">
      <c r="A265" s="8" t="str">
        <f>IF(ISBLANK(Table1[[#This Row],[AdvisoryNumber]]),"NTML","ADVZY")</f>
        <v>NTML</v>
      </c>
      <c r="B265" s="8" t="str">
        <f>_xlfn.TEXTJOIN("-",TRUE,Table1[[#This Row],[Source]],TEXT(Table1[[#This Row],[AdvisoryNumber]],"000"),TEXT(ROW()-1,"000000"),TEXT(Table1[[#This Row],[RecordTimeUTC]],"YYYY-MM-DD"))</f>
        <v>NTML-000-000264-2020-10-23</v>
      </c>
      <c r="C265" s="1" t="s">
        <v>208</v>
      </c>
      <c r="D265" s="2"/>
      <c r="E265" s="1"/>
      <c r="F265" s="2"/>
      <c r="G265" s="1" t="s">
        <v>98</v>
      </c>
      <c r="H265" s="1" t="s">
        <v>101</v>
      </c>
      <c r="I265" s="8" t="str">
        <f>IF(Table1[[#This Row],[TMI_Type]]="Reroute",INDEX(_xlfn.REGEXEXTRACT(Table1[[#This Row],[RawText]],".*(ROUTE|FEA|FCA|ICR|CTOP|TBO).+([A-Z]{3})",2,0),1,2),"")</f>
        <v/>
      </c>
      <c r="J265" s="5">
        <v>25</v>
      </c>
      <c r="K265" s="5"/>
      <c r="L265" s="1" t="s">
        <v>224</v>
      </c>
      <c r="M265" s="7">
        <v>44127.958333333336</v>
      </c>
      <c r="N265" s="7">
        <v>44128.125</v>
      </c>
      <c r="O265" s="7">
        <v>44127.962500000001</v>
      </c>
      <c r="P265" s="4" t="s">
        <v>397</v>
      </c>
      <c r="Q265" s="10" t="s">
        <v>397</v>
      </c>
      <c r="R265" s="2" t="s">
        <v>8598</v>
      </c>
      <c r="S265" s="6">
        <f>IF(OR(ISBLANK(Table1[[#This Row],[ValidEndUTC]]),ISBLANK(Table1[[#This Row],[ValidStartUTC]])),"",Table1[[#This Row],[ValidEndUTC]]-Table1[[#This Row],[ValidStartUTC]])</f>
        <v>0.16666666666424135</v>
      </c>
      <c r="T265" s="5">
        <f>IF(OR(ISBLANK(Table1[[#This Row],[ValidEndUTC]]),ISBLANK(Table1[[#This Row],[ValidStartUTC]])),"",Table1[[#This Row],[Duration]]*24*60)</f>
        <v>239.99999999650754</v>
      </c>
    </row>
    <row r="266" spans="1:20" x14ac:dyDescent="0.25">
      <c r="A266" s="8" t="str">
        <f>IF(ISBLANK(Table1[[#This Row],[AdvisoryNumber]]),"NTML","ADVZY")</f>
        <v>NTML</v>
      </c>
      <c r="B266" s="8" t="str">
        <f>_xlfn.TEXTJOIN("-",TRUE,Table1[[#This Row],[Source]],TEXT(Table1[[#This Row],[AdvisoryNumber]],"000"),TEXT(ROW()-1,"000000"),TEXT(Table1[[#This Row],[RecordTimeUTC]],"YYYY-MM-DD"))</f>
        <v>NTML-000-000265-2020-10-23</v>
      </c>
      <c r="C266" s="1" t="s">
        <v>208</v>
      </c>
      <c r="D266" s="2"/>
      <c r="E266" s="1"/>
      <c r="F266" s="2"/>
      <c r="G266" s="1" t="s">
        <v>98</v>
      </c>
      <c r="H266" s="1" t="s">
        <v>101</v>
      </c>
      <c r="I266" s="8" t="str">
        <f>IF(Table1[[#This Row],[TMI_Type]]="Reroute",INDEX(_xlfn.REGEXEXTRACT(Table1[[#This Row],[RawText]],".*(ROUTE|FEA|FCA|ICR|CTOP|TBO).+([A-Z]{3})",2,0),1,2),"")</f>
        <v/>
      </c>
      <c r="J266" s="5">
        <v>15</v>
      </c>
      <c r="K266" s="5"/>
      <c r="L266" s="1" t="s">
        <v>222</v>
      </c>
      <c r="M266" s="7">
        <v>44127.958333333336</v>
      </c>
      <c r="N266" s="7">
        <v>44128.125</v>
      </c>
      <c r="O266" s="7">
        <v>44127.962500000001</v>
      </c>
      <c r="P266" s="4" t="s">
        <v>398</v>
      </c>
      <c r="Q266" s="10" t="s">
        <v>398</v>
      </c>
      <c r="R266" s="2" t="s">
        <v>8598</v>
      </c>
      <c r="S266" s="6">
        <f>IF(OR(ISBLANK(Table1[[#This Row],[ValidEndUTC]]),ISBLANK(Table1[[#This Row],[ValidStartUTC]])),"",Table1[[#This Row],[ValidEndUTC]]-Table1[[#This Row],[ValidStartUTC]])</f>
        <v>0.16666666666424135</v>
      </c>
      <c r="T266" s="5">
        <f>IF(OR(ISBLANK(Table1[[#This Row],[ValidEndUTC]]),ISBLANK(Table1[[#This Row],[ValidStartUTC]])),"",Table1[[#This Row],[Duration]]*24*60)</f>
        <v>239.99999999650754</v>
      </c>
    </row>
    <row r="267" spans="1:20" ht="21.6" x14ac:dyDescent="0.25">
      <c r="A267" s="8" t="str">
        <f>IF(ISBLANK(Table1[[#This Row],[AdvisoryNumber]]),"NTML","ADVZY")</f>
        <v>NTML</v>
      </c>
      <c r="B267" s="8" t="str">
        <f>_xlfn.TEXTJOIN("-",TRUE,Table1[[#This Row],[Source]],TEXT(Table1[[#This Row],[AdvisoryNumber]],"000"),TEXT(ROW()-1,"000000"),TEXT(Table1[[#This Row],[RecordTimeUTC]],"YYYY-MM-DD"))</f>
        <v>NTML-000-000266-2020-10-23</v>
      </c>
      <c r="C267" s="1" t="s">
        <v>208</v>
      </c>
      <c r="D267" s="2"/>
      <c r="E267" s="1"/>
      <c r="F267" s="2"/>
      <c r="G267" s="1" t="s">
        <v>98</v>
      </c>
      <c r="H267" s="1" t="s">
        <v>101</v>
      </c>
      <c r="I267" s="8" t="str">
        <f>IF(Table1[[#This Row],[TMI_Type]]="Reroute",INDEX(_xlfn.REGEXEXTRACT(Table1[[#This Row],[RawText]],".*(ROUTE|FEA|FCA|ICR|CTOP|TBO).+([A-Z]{3})",2,0),1,2),"")</f>
        <v/>
      </c>
      <c r="J267" s="5">
        <v>15</v>
      </c>
      <c r="K267" s="5"/>
      <c r="L267" s="1" t="s">
        <v>8599</v>
      </c>
      <c r="M267" s="7">
        <v>44127.958333333336</v>
      </c>
      <c r="N267" s="7">
        <v>44128.125</v>
      </c>
      <c r="O267" s="7">
        <v>44127.962500000001</v>
      </c>
      <c r="P267" s="4" t="s">
        <v>399</v>
      </c>
      <c r="Q267" s="10" t="s">
        <v>399</v>
      </c>
      <c r="R267" s="2" t="s">
        <v>8598</v>
      </c>
      <c r="S267" s="6">
        <f>IF(OR(ISBLANK(Table1[[#This Row],[ValidEndUTC]]),ISBLANK(Table1[[#This Row],[ValidStartUTC]])),"",Table1[[#This Row],[ValidEndUTC]]-Table1[[#This Row],[ValidStartUTC]])</f>
        <v>0.16666666666424135</v>
      </c>
      <c r="T267" s="5">
        <f>IF(OR(ISBLANK(Table1[[#This Row],[ValidEndUTC]]),ISBLANK(Table1[[#This Row],[ValidStartUTC]])),"",Table1[[#This Row],[Duration]]*24*60)</f>
        <v>239.99999999650754</v>
      </c>
    </row>
    <row r="268" spans="1:20" ht="21.6" x14ac:dyDescent="0.25">
      <c r="A268" s="8" t="str">
        <f>IF(ISBLANK(Table1[[#This Row],[AdvisoryNumber]]),"NTML","ADVZY")</f>
        <v>NTML</v>
      </c>
      <c r="B268" s="8" t="str">
        <f>_xlfn.TEXTJOIN("-",TRUE,Table1[[#This Row],[Source]],TEXT(Table1[[#This Row],[AdvisoryNumber]],"000"),TEXT(ROW()-1,"000000"),TEXT(Table1[[#This Row],[RecordTimeUTC]],"YYYY-MM-DD"))</f>
        <v>NTML-000-000267-2020-10-23</v>
      </c>
      <c r="C268" s="1" t="s">
        <v>208</v>
      </c>
      <c r="D268" s="2"/>
      <c r="E268" s="1"/>
      <c r="F268" s="2"/>
      <c r="G268" s="1" t="s">
        <v>98</v>
      </c>
      <c r="H268" s="1" t="s">
        <v>8351</v>
      </c>
      <c r="I268" s="8" t="str">
        <f>IF(Table1[[#This Row],[TMI_Type]]="Reroute",INDEX(_xlfn.REGEXEXTRACT(Table1[[#This Row],[RawText]],".*(ROUTE|FEA|FCA|ICR|CTOP|TBO).+([A-Z]{3})",2,0),1,2),"")</f>
        <v/>
      </c>
      <c r="J268" s="5"/>
      <c r="K268" s="5"/>
      <c r="L268" s="1"/>
      <c r="M268" s="7">
        <v>44127.958333333336</v>
      </c>
      <c r="N268" s="7">
        <v>44128.125</v>
      </c>
      <c r="O268" s="7">
        <v>44127.962500000001</v>
      </c>
      <c r="P268" s="4" t="s">
        <v>400</v>
      </c>
      <c r="Q268" s="10" t="s">
        <v>400</v>
      </c>
      <c r="R268" s="2" t="s">
        <v>8598</v>
      </c>
      <c r="S268" s="6">
        <f>IF(OR(ISBLANK(Table1[[#This Row],[ValidEndUTC]]),ISBLANK(Table1[[#This Row],[ValidStartUTC]])),"",Table1[[#This Row],[ValidEndUTC]]-Table1[[#This Row],[ValidStartUTC]])</f>
        <v>0.16666666666424135</v>
      </c>
      <c r="T268" s="5">
        <f>IF(OR(ISBLANK(Table1[[#This Row],[ValidEndUTC]]),ISBLANK(Table1[[#This Row],[ValidStartUTC]])),"",Table1[[#This Row],[Duration]]*24*60)</f>
        <v>239.99999999650754</v>
      </c>
    </row>
    <row r="269" spans="1:20" ht="21.6" x14ac:dyDescent="0.25">
      <c r="A269" s="8" t="str">
        <f>IF(ISBLANK(Table1[[#This Row],[AdvisoryNumber]]),"NTML","ADVZY")</f>
        <v>NTML</v>
      </c>
      <c r="B269" s="8" t="str">
        <f>_xlfn.TEXTJOIN("-",TRUE,Table1[[#This Row],[Source]],TEXT(Table1[[#This Row],[AdvisoryNumber]],"000"),TEXT(ROW()-1,"000000"),TEXT(Table1[[#This Row],[RecordTimeUTC]],"YYYY-MM-DD"))</f>
        <v>NTML-000-000268-2020-10-23</v>
      </c>
      <c r="C269" s="1" t="s">
        <v>208</v>
      </c>
      <c r="D269" s="2"/>
      <c r="E269" s="1"/>
      <c r="F269" s="2"/>
      <c r="G269" s="1" t="s">
        <v>98</v>
      </c>
      <c r="H269" s="1" t="s">
        <v>8351</v>
      </c>
      <c r="I269" s="8" t="str">
        <f>IF(Table1[[#This Row],[TMI_Type]]="Reroute",INDEX(_xlfn.REGEXEXTRACT(Table1[[#This Row],[RawText]],".*(ROUTE|FEA|FCA|ICR|CTOP|TBO).+([A-Z]{3})",2,0),1,2),"")</f>
        <v/>
      </c>
      <c r="J269" s="5"/>
      <c r="K269" s="5"/>
      <c r="L269" s="1"/>
      <c r="M269" s="7">
        <v>44127.958333333336</v>
      </c>
      <c r="N269" s="7">
        <v>44128.125</v>
      </c>
      <c r="O269" s="7">
        <v>44127.962500000001</v>
      </c>
      <c r="P269" s="4" t="s">
        <v>8600</v>
      </c>
      <c r="Q269" s="10" t="s">
        <v>8600</v>
      </c>
      <c r="R269" s="2" t="s">
        <v>8598</v>
      </c>
      <c r="S269" s="6">
        <f>IF(OR(ISBLANK(Table1[[#This Row],[ValidEndUTC]]),ISBLANK(Table1[[#This Row],[ValidStartUTC]])),"",Table1[[#This Row],[ValidEndUTC]]-Table1[[#This Row],[ValidStartUTC]])</f>
        <v>0.16666666666424135</v>
      </c>
      <c r="T269" s="5">
        <f>IF(OR(ISBLANK(Table1[[#This Row],[ValidEndUTC]]),ISBLANK(Table1[[#This Row],[ValidStartUTC]])),"",Table1[[#This Row],[Duration]]*24*60)</f>
        <v>239.99999999650754</v>
      </c>
    </row>
    <row r="270" spans="1:20" x14ac:dyDescent="0.25">
      <c r="A270" s="8" t="str">
        <f>IF(ISBLANK(Table1[[#This Row],[AdvisoryNumber]]),"NTML","ADVZY")</f>
        <v>NTML</v>
      </c>
      <c r="B270" s="8" t="str">
        <f>_xlfn.TEXTJOIN("-",TRUE,Table1[[#This Row],[Source]],TEXT(Table1[[#This Row],[AdvisoryNumber]],"000"),TEXT(ROW()-1,"000000"),TEXT(Table1[[#This Row],[RecordTimeUTC]],"YYYY-MM-DD"))</f>
        <v>NTML-000-000269-2020-10-23</v>
      </c>
      <c r="C270" s="1" t="s">
        <v>208</v>
      </c>
      <c r="D270" s="2"/>
      <c r="E270" s="1"/>
      <c r="F270" s="2"/>
      <c r="G270" s="1" t="s">
        <v>98</v>
      </c>
      <c r="H270" s="1" t="s">
        <v>101</v>
      </c>
      <c r="I270" s="8" t="str">
        <f>IF(Table1[[#This Row],[TMI_Type]]="Reroute",INDEX(_xlfn.REGEXEXTRACT(Table1[[#This Row],[RawText]],".*(ROUTE|FEA|FCA|ICR|CTOP|TBO).+([A-Z]{3})",2,0),1,2),"")</f>
        <v/>
      </c>
      <c r="J270" s="5">
        <v>10</v>
      </c>
      <c r="K270" s="5"/>
      <c r="L270" s="1"/>
      <c r="M270" s="7">
        <v>44127.958333333336</v>
      </c>
      <c r="N270" s="7">
        <v>44128.125</v>
      </c>
      <c r="O270" s="7">
        <v>44127.963194444441</v>
      </c>
      <c r="P270" s="4" t="s">
        <v>401</v>
      </c>
      <c r="Q270" s="10" t="s">
        <v>401</v>
      </c>
      <c r="R270" s="2" t="s">
        <v>8598</v>
      </c>
      <c r="S270" s="6">
        <f>IF(OR(ISBLANK(Table1[[#This Row],[ValidEndUTC]]),ISBLANK(Table1[[#This Row],[ValidStartUTC]])),"",Table1[[#This Row],[ValidEndUTC]]-Table1[[#This Row],[ValidStartUTC]])</f>
        <v>0.16666666666424135</v>
      </c>
      <c r="T270" s="5">
        <f>IF(OR(ISBLANK(Table1[[#This Row],[ValidEndUTC]]),ISBLANK(Table1[[#This Row],[ValidStartUTC]])),"",Table1[[#This Row],[Duration]]*24*60)</f>
        <v>239.99999999650754</v>
      </c>
    </row>
    <row r="271" spans="1:20" ht="64.8" x14ac:dyDescent="0.25">
      <c r="A271" s="8" t="str">
        <f>IF(ISBLANK(Table1[[#This Row],[AdvisoryNumber]]),"NTML","ADVZY")</f>
        <v>ADVZY</v>
      </c>
      <c r="B271" s="8" t="str">
        <f>_xlfn.TEXTJOIN("-",TRUE,Table1[[#This Row],[Source]],TEXT(Table1[[#This Row],[AdvisoryNumber]],"000"),TEXT(ROW()-1,"000000"),TEXT(Table1[[#This Row],[RecordTimeUTC]],"YYYY-MM-DD"))</f>
        <v>ADVZY-002-000270-2020-11-07</v>
      </c>
      <c r="C271" s="1" t="s">
        <v>16</v>
      </c>
      <c r="D271" s="2"/>
      <c r="E271" s="1">
        <v>2</v>
      </c>
      <c r="F271" s="2" t="s">
        <v>6265</v>
      </c>
      <c r="G271" s="1"/>
      <c r="H271" s="1" t="s">
        <v>6019</v>
      </c>
      <c r="I271" s="8" t="str">
        <f>IF(Table1[[#This Row],[TMI_Type]]="Reroute",INDEX(_xlfn.REGEXEXTRACT(Table1[[#This Row],[RawText]],".*(ROUTE|FEA|FCA|ICR|CTOP|TBO).+([A-Z]{3})",2,0),1,2),"")</f>
        <v/>
      </c>
      <c r="J271" s="5"/>
      <c r="K271" s="5"/>
      <c r="L271" s="1"/>
      <c r="M271" s="7">
        <v>44141.993750000001</v>
      </c>
      <c r="N271" s="7">
        <v>44142.147222222222</v>
      </c>
      <c r="O271" s="7">
        <v>44142.147916666669</v>
      </c>
      <c r="P271" s="4" t="s">
        <v>402</v>
      </c>
      <c r="Q271" s="10" t="s">
        <v>6271</v>
      </c>
      <c r="R271" s="2" t="s">
        <v>6272</v>
      </c>
      <c r="S271" s="6">
        <f>IF(OR(ISBLANK(Table1[[#This Row],[ValidEndUTC]]),ISBLANK(Table1[[#This Row],[ValidStartUTC]])),"",Table1[[#This Row],[ValidEndUTC]]-Table1[[#This Row],[ValidStartUTC]])</f>
        <v>0.15347222222044365</v>
      </c>
      <c r="T271" s="5">
        <f>IF(OR(ISBLANK(Table1[[#This Row],[ValidEndUTC]]),ISBLANK(Table1[[#This Row],[ValidStartUTC]])),"",Table1[[#This Row],[Duration]]*24*60)</f>
        <v>220.99999999743886</v>
      </c>
    </row>
    <row r="272" spans="1:20" ht="108" x14ac:dyDescent="0.25">
      <c r="A272" s="8" t="str">
        <f>IF(ISBLANK(Table1[[#This Row],[AdvisoryNumber]]),"NTML","ADVZY")</f>
        <v>ADVZY</v>
      </c>
      <c r="B272" s="8" t="str">
        <f>_xlfn.TEXTJOIN("-",TRUE,Table1[[#This Row],[Source]],TEXT(Table1[[#This Row],[AdvisoryNumber]],"000"),TEXT(ROW()-1,"000000"),TEXT(Table1[[#This Row],[RecordTimeUTC]],"YYYY-MM-DD"))</f>
        <v>ADVZY-002-000271-2020-11-06</v>
      </c>
      <c r="C272" s="1" t="s">
        <v>16</v>
      </c>
      <c r="D272" s="2"/>
      <c r="E272" s="1">
        <v>2</v>
      </c>
      <c r="F272" s="2" t="s">
        <v>6265</v>
      </c>
      <c r="G272" s="1"/>
      <c r="H272" s="1" t="s">
        <v>6019</v>
      </c>
      <c r="I272" s="8" t="str">
        <f>IF(Table1[[#This Row],[TMI_Type]]="Reroute",INDEX(_xlfn.REGEXEXTRACT(Table1[[#This Row],[RawText]],".*(ROUTE|FEA|FCA|ICR|CTOP|TBO).+([A-Z]{3})",2,0),1,2),"")</f>
        <v/>
      </c>
      <c r="J272" s="5"/>
      <c r="K272" s="5"/>
      <c r="L272" s="1"/>
      <c r="M272" s="7">
        <v>44141.993750000001</v>
      </c>
      <c r="N272" s="7">
        <v>44142.166666666664</v>
      </c>
      <c r="O272" s="7">
        <v>44141.993750000001</v>
      </c>
      <c r="P272" s="4" t="s">
        <v>403</v>
      </c>
      <c r="Q272" s="10" t="s">
        <v>6266</v>
      </c>
      <c r="R272" s="2" t="s">
        <v>6267</v>
      </c>
      <c r="S272" s="6">
        <f>IF(OR(ISBLANK(Table1[[#This Row],[ValidEndUTC]]),ISBLANK(Table1[[#This Row],[ValidStartUTC]])),"",Table1[[#This Row],[ValidEndUTC]]-Table1[[#This Row],[ValidStartUTC]])</f>
        <v>0.17291666666278616</v>
      </c>
      <c r="T272" s="5">
        <f>IF(OR(ISBLANK(Table1[[#This Row],[ValidEndUTC]]),ISBLANK(Table1[[#This Row],[ValidStartUTC]])),"",Table1[[#This Row],[Duration]]*24*60)</f>
        <v>248.99999999441206</v>
      </c>
    </row>
    <row r="273" spans="1:20" ht="270" x14ac:dyDescent="0.25">
      <c r="A273" s="8" t="str">
        <f>IF(ISBLANK(Table1[[#This Row],[AdvisoryNumber]]),"NTML","ADVZY")</f>
        <v>ADVZY</v>
      </c>
      <c r="B273" s="8" t="str">
        <f>_xlfn.TEXTJOIN("-",TRUE,Table1[[#This Row],[Source]],TEXT(Table1[[#This Row],[AdvisoryNumber]],"000"),TEXT(ROW()-1,"000000"),TEXT(Table1[[#This Row],[RecordTimeUTC]],"YYYY-MM-DD"))</f>
        <v>ADVZY-001-000272-2020-11-07</v>
      </c>
      <c r="C273" s="1" t="s">
        <v>16</v>
      </c>
      <c r="D273" s="2" t="s">
        <v>6268</v>
      </c>
      <c r="E273" s="1">
        <v>1</v>
      </c>
      <c r="F273" s="2" t="s">
        <v>404</v>
      </c>
      <c r="G273" s="1" t="s">
        <v>35</v>
      </c>
      <c r="H273" s="1" t="s">
        <v>19</v>
      </c>
      <c r="I273" s="8" t="str">
        <f>IF(Table1[[#This Row],[TMI_Type]]="Reroute",INDEX(_xlfn.REGEXEXTRACT(Table1[[#This Row],[RawText]],".*(ROUTE|FEA|FCA|ICR|CTOP|TBO).+([A-Z]{3})",2,0),1,2),"")</f>
        <v>RQD</v>
      </c>
      <c r="J273" s="5"/>
      <c r="K273" s="5"/>
      <c r="L273" s="1"/>
      <c r="M273" s="7">
        <v>44142.010416666664</v>
      </c>
      <c r="N273" s="7">
        <v>44142.166666666664</v>
      </c>
      <c r="O273" s="7">
        <v>44142.011111111111</v>
      </c>
      <c r="P273" s="4" t="s">
        <v>405</v>
      </c>
      <c r="Q273" s="10" t="s">
        <v>6269</v>
      </c>
      <c r="R273" s="2" t="s">
        <v>6270</v>
      </c>
      <c r="S273" s="6">
        <f>IF(OR(ISBLANK(Table1[[#This Row],[ValidEndUTC]]),ISBLANK(Table1[[#This Row],[ValidStartUTC]])),"",Table1[[#This Row],[ValidEndUTC]]-Table1[[#This Row],[ValidStartUTC]])</f>
        <v>0.15625</v>
      </c>
      <c r="T273" s="5">
        <f>IF(OR(ISBLANK(Table1[[#This Row],[ValidEndUTC]]),ISBLANK(Table1[[#This Row],[ValidStartUTC]])),"",Table1[[#This Row],[Duration]]*24*60)</f>
        <v>225</v>
      </c>
    </row>
    <row r="274" spans="1:20" ht="409.6" x14ac:dyDescent="0.25">
      <c r="A274" s="8" t="str">
        <f>IF(ISBLANK(Table1[[#This Row],[AdvisoryNumber]]),"NTML","ADVZY")</f>
        <v>ADVZY</v>
      </c>
      <c r="B274" s="8" t="str">
        <f>_xlfn.TEXTJOIN("-",TRUE,Table1[[#This Row],[Source]],TEXT(Table1[[#This Row],[AdvisoryNumber]],"000"),TEXT(ROW()-1,"000000"),TEXT(Table1[[#This Row],[RecordTimeUTC]],"YYYY-MM-DD"))</f>
        <v>ADVZY-001-000273-2020-11-13</v>
      </c>
      <c r="C274" s="1" t="s">
        <v>16</v>
      </c>
      <c r="D274" s="2"/>
      <c r="E274" s="1">
        <v>1</v>
      </c>
      <c r="F274" s="2" t="s">
        <v>5996</v>
      </c>
      <c r="G274" s="1"/>
      <c r="H274" s="1" t="s">
        <v>6014</v>
      </c>
      <c r="I274" s="8" t="str">
        <f>IF(Table1[[#This Row],[TMI_Type]]="Reroute",INDEX(_xlfn.REGEXEXTRACT(Table1[[#This Row],[RawText]],".*(ROUTE|FEA|FCA|ICR|CTOP|TBO).+([A-Z]{3})",2,0),1,2),"")</f>
        <v/>
      </c>
      <c r="J274" s="5"/>
      <c r="K274" s="5"/>
      <c r="L274" s="1"/>
      <c r="M274" s="7">
        <v>44148.773611111108</v>
      </c>
      <c r="N274" s="7">
        <v>44149.208333333336</v>
      </c>
      <c r="O274" s="7">
        <v>44148.774305555555</v>
      </c>
      <c r="P274" s="4" t="s">
        <v>406</v>
      </c>
      <c r="Q274" s="10" t="s">
        <v>6273</v>
      </c>
      <c r="R274" s="2" t="s">
        <v>6274</v>
      </c>
      <c r="S274" s="6">
        <f>IF(OR(ISBLANK(Table1[[#This Row],[ValidEndUTC]]),ISBLANK(Table1[[#This Row],[ValidStartUTC]])),"",Table1[[#This Row],[ValidEndUTC]]-Table1[[#This Row],[ValidStartUTC]])</f>
        <v>0.43472222222771961</v>
      </c>
      <c r="T274" s="5">
        <f>IF(OR(ISBLANK(Table1[[#This Row],[ValidEndUTC]]),ISBLANK(Table1[[#This Row],[ValidStartUTC]])),"",Table1[[#This Row],[Duration]]*24*60)</f>
        <v>626.00000000791624</v>
      </c>
    </row>
    <row r="275" spans="1:20" ht="151.19999999999999" x14ac:dyDescent="0.25">
      <c r="A275" s="8" t="str">
        <f>IF(ISBLANK(Table1[[#This Row],[AdvisoryNumber]]),"NTML","ADVZY")</f>
        <v>ADVZY</v>
      </c>
      <c r="B275" s="8" t="str">
        <f>_xlfn.TEXTJOIN("-",TRUE,Table1[[#This Row],[Source]],TEXT(Table1[[#This Row],[AdvisoryNumber]],"000"),TEXT(ROW()-1,"000000"),TEXT(Table1[[#This Row],[RecordTimeUTC]],"YYYY-MM-DD"))</f>
        <v>ADVZY-001-000274-2020-11-14</v>
      </c>
      <c r="C275" s="1" t="s">
        <v>16</v>
      </c>
      <c r="D275" s="2"/>
      <c r="E275" s="1">
        <v>1</v>
      </c>
      <c r="F275" s="2" t="s">
        <v>6275</v>
      </c>
      <c r="G275" s="1" t="s">
        <v>4263</v>
      </c>
      <c r="H275" s="1" t="s">
        <v>6019</v>
      </c>
      <c r="I275" s="8" t="str">
        <f>IF(Table1[[#This Row],[TMI_Type]]="Reroute",INDEX(_xlfn.REGEXEXTRACT(Table1[[#This Row],[RawText]],".*(ROUTE|FEA|FCA|ICR|CTOP|TBO).+([A-Z]{3})",2,0),1,2),"")</f>
        <v/>
      </c>
      <c r="J275" s="5"/>
      <c r="K275" s="5"/>
      <c r="L275" s="1"/>
      <c r="M275" s="7">
        <v>44149.442361111112</v>
      </c>
      <c r="N275" s="7">
        <v>44149.625</v>
      </c>
      <c r="O275" s="7">
        <v>44149.442361111112</v>
      </c>
      <c r="P275" s="4" t="s">
        <v>407</v>
      </c>
      <c r="Q275" s="10" t="s">
        <v>6276</v>
      </c>
      <c r="R275" s="2" t="s">
        <v>6277</v>
      </c>
      <c r="S275" s="6">
        <f>IF(OR(ISBLANK(Table1[[#This Row],[ValidEndUTC]]),ISBLANK(Table1[[#This Row],[ValidStartUTC]])),"",Table1[[#This Row],[ValidEndUTC]]-Table1[[#This Row],[ValidStartUTC]])</f>
        <v>0.18263888888759539</v>
      </c>
      <c r="T275" s="5">
        <f>IF(OR(ISBLANK(Table1[[#This Row],[ValidEndUTC]]),ISBLANK(Table1[[#This Row],[ValidStartUTC]])),"",Table1[[#This Row],[Duration]]*24*60)</f>
        <v>262.99999999813735</v>
      </c>
    </row>
    <row r="276" spans="1:20" ht="75.599999999999994" x14ac:dyDescent="0.25">
      <c r="A276" s="8" t="str">
        <f>IF(ISBLANK(Table1[[#This Row],[AdvisoryNumber]]),"NTML","ADVZY")</f>
        <v>ADVZY</v>
      </c>
      <c r="B276" s="8" t="str">
        <f>_xlfn.TEXTJOIN("-",TRUE,Table1[[#This Row],[Source]],TEXT(Table1[[#This Row],[AdvisoryNumber]],"000"),TEXT(ROW()-1,"000000"),TEXT(Table1[[#This Row],[RecordTimeUTC]],"YYYY-MM-DD"))</f>
        <v>ADVZY-006-000275-2020-11-14</v>
      </c>
      <c r="C276" s="1" t="s">
        <v>16</v>
      </c>
      <c r="D276" s="2"/>
      <c r="E276" s="1">
        <v>6</v>
      </c>
      <c r="F276" s="2" t="s">
        <v>6287</v>
      </c>
      <c r="G276" s="1"/>
      <c r="H276" s="1" t="s">
        <v>6019</v>
      </c>
      <c r="I276" s="8" t="str">
        <f>IF(Table1[[#This Row],[TMI_Type]]="Reroute",INDEX(_xlfn.REGEXEXTRACT(Table1[[#This Row],[RawText]],".*(ROUTE|FEA|FCA|ICR|CTOP|TBO).+([A-Z]{3})",2,0),1,2),"")</f>
        <v/>
      </c>
      <c r="J276" s="5"/>
      <c r="K276" s="5"/>
      <c r="L276" s="1"/>
      <c r="M276" s="7">
        <v>44149.442361111112</v>
      </c>
      <c r="N276" s="7">
        <v>44149.675000000003</v>
      </c>
      <c r="O276" s="7">
        <v>44149.675694444442</v>
      </c>
      <c r="P276" s="4" t="s">
        <v>408</v>
      </c>
      <c r="Q276" s="10" t="s">
        <v>6288</v>
      </c>
      <c r="R276" s="2" t="s">
        <v>6289</v>
      </c>
      <c r="S276" s="6">
        <f>IF(OR(ISBLANK(Table1[[#This Row],[ValidEndUTC]]),ISBLANK(Table1[[#This Row],[ValidStartUTC]])),"",Table1[[#This Row],[ValidEndUTC]]-Table1[[#This Row],[ValidStartUTC]])</f>
        <v>0.23263888889050577</v>
      </c>
      <c r="T276" s="5">
        <f>IF(OR(ISBLANK(Table1[[#This Row],[ValidEndUTC]]),ISBLANK(Table1[[#This Row],[ValidStartUTC]])),"",Table1[[#This Row],[Duration]]*24*60)</f>
        <v>335.00000000232831</v>
      </c>
    </row>
    <row r="277" spans="1:20" ht="409.6" x14ac:dyDescent="0.25">
      <c r="A277" s="8" t="str">
        <f>IF(ISBLANK(Table1[[#This Row],[AdvisoryNumber]]),"NTML","ADVZY")</f>
        <v>ADVZY</v>
      </c>
      <c r="B277" s="8" t="str">
        <f>_xlfn.TEXTJOIN("-",TRUE,Table1[[#This Row],[Source]],TEXT(Table1[[#This Row],[AdvisoryNumber]],"000"),TEXT(ROW()-1,"000000"),TEXT(Table1[[#This Row],[RecordTimeUTC]],"YYYY-MM-DD"))</f>
        <v>ADVZY-002-000276-2020-11-14</v>
      </c>
      <c r="C277" s="1" t="s">
        <v>16</v>
      </c>
      <c r="D277" s="2"/>
      <c r="E277" s="1">
        <v>2</v>
      </c>
      <c r="F277" s="2" t="s">
        <v>5996</v>
      </c>
      <c r="G277" s="1"/>
      <c r="H277" s="1" t="s">
        <v>6014</v>
      </c>
      <c r="I277" s="8" t="str">
        <f>IF(Table1[[#This Row],[TMI_Type]]="Reroute",INDEX(_xlfn.REGEXEXTRACT(Table1[[#This Row],[RawText]],".*(ROUTE|FEA|FCA|ICR|CTOP|TBO).+([A-Z]{3})",2,0),1,2),"")</f>
        <v/>
      </c>
      <c r="J277" s="5"/>
      <c r="K277" s="5"/>
      <c r="L277" s="1"/>
      <c r="M277" s="7">
        <v>44149.462500000001</v>
      </c>
      <c r="N277" s="7">
        <v>44149.625</v>
      </c>
      <c r="O277" s="7">
        <v>44149.463194444441</v>
      </c>
      <c r="P277" s="4" t="s">
        <v>409</v>
      </c>
      <c r="Q277" s="10" t="s">
        <v>6278</v>
      </c>
      <c r="R277" s="2" t="s">
        <v>6279</v>
      </c>
      <c r="S277" s="6">
        <f>IF(OR(ISBLANK(Table1[[#This Row],[ValidEndUTC]]),ISBLANK(Table1[[#This Row],[ValidStartUTC]])),"",Table1[[#This Row],[ValidEndUTC]]-Table1[[#This Row],[ValidStartUTC]])</f>
        <v>0.16249999999854481</v>
      </c>
      <c r="T277" s="5">
        <f>IF(OR(ISBLANK(Table1[[#This Row],[ValidEndUTC]]),ISBLANK(Table1[[#This Row],[ValidStartUTC]])),"",Table1[[#This Row],[Duration]]*24*60)</f>
        <v>233.99999999790452</v>
      </c>
    </row>
    <row r="278" spans="1:20" ht="194.4" x14ac:dyDescent="0.25">
      <c r="A278" s="8" t="str">
        <f>IF(ISBLANK(Table1[[#This Row],[AdvisoryNumber]]),"NTML","ADVZY")</f>
        <v>ADVZY</v>
      </c>
      <c r="B278" s="8" t="str">
        <f>_xlfn.TEXTJOIN("-",TRUE,Table1[[#This Row],[Source]],TEXT(Table1[[#This Row],[AdvisoryNumber]],"000"),TEXT(ROW()-1,"000000"),TEXT(Table1[[#This Row],[RecordTimeUTC]],"YYYY-MM-DD"))</f>
        <v>ADVZY-003-000277-2020-11-14</v>
      </c>
      <c r="C278" s="1" t="s">
        <v>16</v>
      </c>
      <c r="D278" s="2"/>
      <c r="E278" s="1">
        <v>3</v>
      </c>
      <c r="F278" s="2" t="s">
        <v>6280</v>
      </c>
      <c r="G278" s="1"/>
      <c r="H278" s="1" t="s">
        <v>6014</v>
      </c>
      <c r="I278" s="8" t="str">
        <f>IF(Table1[[#This Row],[TMI_Type]]="Reroute",INDEX(_xlfn.REGEXEXTRACT(Table1[[#This Row],[RawText]],".*(ROUTE|FEA|FCA|ICR|CTOP|TBO).+([A-Z]{3})",2,0),1,2),"")</f>
        <v/>
      </c>
      <c r="J278" s="5"/>
      <c r="K278" s="5"/>
      <c r="L278" s="1"/>
      <c r="M278" s="7">
        <v>44149.46597222222</v>
      </c>
      <c r="N278" s="7">
        <v>44149.645833333336</v>
      </c>
      <c r="O278" s="7">
        <v>44149.463194444441</v>
      </c>
      <c r="P278" s="4" t="s">
        <v>410</v>
      </c>
      <c r="Q278" s="10" t="s">
        <v>6281</v>
      </c>
      <c r="R278" s="2" t="s">
        <v>6279</v>
      </c>
      <c r="S278" s="6">
        <f>IF(OR(ISBLANK(Table1[[#This Row],[ValidEndUTC]]),ISBLANK(Table1[[#This Row],[ValidStartUTC]])),"",Table1[[#This Row],[ValidEndUTC]]-Table1[[#This Row],[ValidStartUTC]])</f>
        <v>0.179861111115315</v>
      </c>
      <c r="T278" s="5">
        <f>IF(OR(ISBLANK(Table1[[#This Row],[ValidEndUTC]]),ISBLANK(Table1[[#This Row],[ValidStartUTC]])),"",Table1[[#This Row],[Duration]]*24*60)</f>
        <v>259.0000000060536</v>
      </c>
    </row>
    <row r="279" spans="1:20" ht="378" x14ac:dyDescent="0.25">
      <c r="A279" s="8" t="str">
        <f>IF(ISBLANK(Table1[[#This Row],[AdvisoryNumber]]),"NTML","ADVZY")</f>
        <v>ADVZY</v>
      </c>
      <c r="B279" s="8" t="str">
        <f>_xlfn.TEXTJOIN("-",TRUE,Table1[[#This Row],[Source]],TEXT(Table1[[#This Row],[AdvisoryNumber]],"000"),TEXT(ROW()-1,"000000"),TEXT(Table1[[#This Row],[RecordTimeUTC]],"YYYY-MM-DD"))</f>
        <v>ADVZY-004-000278-2020-11-14</v>
      </c>
      <c r="C279" s="1" t="s">
        <v>16</v>
      </c>
      <c r="D279" s="2" t="s">
        <v>6282</v>
      </c>
      <c r="E279" s="1">
        <v>4</v>
      </c>
      <c r="F279" s="2" t="s">
        <v>411</v>
      </c>
      <c r="G279" s="1" t="s">
        <v>35</v>
      </c>
      <c r="H279" s="1" t="s">
        <v>19</v>
      </c>
      <c r="I279" s="8" t="str">
        <f>IF(Table1[[#This Row],[TMI_Type]]="Reroute",INDEX(_xlfn.REGEXEXTRACT(Table1[[#This Row],[RawText]],".*(ROUTE|FEA|FCA|ICR|CTOP|TBO).+([A-Z]{3})",2,0),1,2),"")</f>
        <v>RQD</v>
      </c>
      <c r="J279" s="5"/>
      <c r="K279" s="5"/>
      <c r="L279" s="1"/>
      <c r="M279" s="7">
        <v>44149.474999999999</v>
      </c>
      <c r="N279" s="7">
        <v>44149.708333333336</v>
      </c>
      <c r="O279" s="7">
        <v>44149.475694444445</v>
      </c>
      <c r="P279" s="4" t="s">
        <v>412</v>
      </c>
      <c r="Q279" s="10" t="s">
        <v>6283</v>
      </c>
      <c r="R279" s="2" t="s">
        <v>6284</v>
      </c>
      <c r="S279" s="6">
        <f>IF(OR(ISBLANK(Table1[[#This Row],[ValidEndUTC]]),ISBLANK(Table1[[#This Row],[ValidStartUTC]])),"",Table1[[#This Row],[ValidEndUTC]]-Table1[[#This Row],[ValidStartUTC]])</f>
        <v>0.23333333333721384</v>
      </c>
      <c r="T279" s="5">
        <f>IF(OR(ISBLANK(Table1[[#This Row],[ValidEndUTC]]),ISBLANK(Table1[[#This Row],[ValidStartUTC]])),"",Table1[[#This Row],[Duration]]*24*60)</f>
        <v>336.00000000558794</v>
      </c>
    </row>
    <row r="280" spans="1:20" ht="172.8" x14ac:dyDescent="0.25">
      <c r="A280" s="8" t="str">
        <f>IF(ISBLANK(Table1[[#This Row],[AdvisoryNumber]]),"NTML","ADVZY")</f>
        <v>ADVZY</v>
      </c>
      <c r="B280" s="8" t="str">
        <f>_xlfn.TEXTJOIN("-",TRUE,Table1[[#This Row],[Source]],TEXT(Table1[[#This Row],[AdvisoryNumber]],"000"),TEXT(ROW()-1,"000000"),TEXT(Table1[[#This Row],[RecordTimeUTC]],"YYYY-MM-DD"))</f>
        <v>ADVZY-005-000279-2020-11-14</v>
      </c>
      <c r="C280" s="1" t="s">
        <v>16</v>
      </c>
      <c r="D280" s="2"/>
      <c r="E280" s="1">
        <v>5</v>
      </c>
      <c r="F280" s="2" t="s">
        <v>6280</v>
      </c>
      <c r="G280" s="1"/>
      <c r="H280" s="1" t="s">
        <v>6014</v>
      </c>
      <c r="I280" s="8" t="str">
        <f>IF(Table1[[#This Row],[TMI_Type]]="Reroute",INDEX(_xlfn.REGEXEXTRACT(Table1[[#This Row],[RawText]],".*(ROUTE|FEA|FCA|ICR|CTOP|TBO).+([A-Z]{3})",2,0),1,2),"")</f>
        <v/>
      </c>
      <c r="J280" s="5"/>
      <c r="K280" s="5"/>
      <c r="L280" s="1"/>
      <c r="M280" s="7">
        <v>44149.654166666667</v>
      </c>
      <c r="N280" s="7">
        <v>44149.75</v>
      </c>
      <c r="O280" s="7">
        <v>44149.654861111114</v>
      </c>
      <c r="P280" s="4" t="s">
        <v>413</v>
      </c>
      <c r="Q280" s="10" t="s">
        <v>6285</v>
      </c>
      <c r="R280" s="2" t="s">
        <v>6286</v>
      </c>
      <c r="S280" s="6">
        <f>IF(OR(ISBLANK(Table1[[#This Row],[ValidEndUTC]]),ISBLANK(Table1[[#This Row],[ValidStartUTC]])),"",Table1[[#This Row],[ValidEndUTC]]-Table1[[#This Row],[ValidStartUTC]])</f>
        <v>9.5833333332848269E-2</v>
      </c>
      <c r="T280" s="5">
        <f>IF(OR(ISBLANK(Table1[[#This Row],[ValidEndUTC]]),ISBLANK(Table1[[#This Row],[ValidStartUTC]])),"",Table1[[#This Row],[Duration]]*24*60)</f>
        <v>137.99999999930151</v>
      </c>
    </row>
    <row r="281" spans="1:20" ht="409.6" x14ac:dyDescent="0.25">
      <c r="A281" s="8" t="str">
        <f>IF(ISBLANK(Table1[[#This Row],[AdvisoryNumber]]),"NTML","ADVZY")</f>
        <v>ADVZY</v>
      </c>
      <c r="B281" s="8" t="str">
        <f>_xlfn.TEXTJOIN("-",TRUE,Table1[[#This Row],[Source]],TEXT(Table1[[#This Row],[AdvisoryNumber]],"000"),TEXT(ROW()-1,"000000"),TEXT(Table1[[#This Row],[RecordTimeUTC]],"YYYY-MM-DD"))</f>
        <v>ADVZY-001-000280-2020-11-20</v>
      </c>
      <c r="C281" s="1" t="s">
        <v>16</v>
      </c>
      <c r="D281" s="2"/>
      <c r="E281" s="1">
        <v>1</v>
      </c>
      <c r="F281" s="2" t="s">
        <v>5996</v>
      </c>
      <c r="G281" s="1"/>
      <c r="H281" s="1" t="s">
        <v>6014</v>
      </c>
      <c r="I281" s="8" t="str">
        <f>IF(Table1[[#This Row],[TMI_Type]]="Reroute",INDEX(_xlfn.REGEXEXTRACT(Table1[[#This Row],[RawText]],".*(ROUTE|FEA|FCA|ICR|CTOP|TBO).+([A-Z]{3})",2,0),1,2),"")</f>
        <v/>
      </c>
      <c r="J281" s="5"/>
      <c r="K281" s="5"/>
      <c r="L281" s="1"/>
      <c r="M281" s="7">
        <v>44155.732638888891</v>
      </c>
      <c r="N281" s="7">
        <v>44156.166666666664</v>
      </c>
      <c r="O281" s="7">
        <v>44155.73541666667</v>
      </c>
      <c r="P281" s="4" t="s">
        <v>414</v>
      </c>
      <c r="Q281" s="10" t="s">
        <v>6290</v>
      </c>
      <c r="R281" s="2" t="s">
        <v>6291</v>
      </c>
      <c r="S281" s="6">
        <f>IF(OR(ISBLANK(Table1[[#This Row],[ValidEndUTC]]),ISBLANK(Table1[[#This Row],[ValidStartUTC]])),"",Table1[[#This Row],[ValidEndUTC]]-Table1[[#This Row],[ValidStartUTC]])</f>
        <v>0.43402777777373558</v>
      </c>
      <c r="T281" s="5">
        <f>IF(OR(ISBLANK(Table1[[#This Row],[ValidEndUTC]]),ISBLANK(Table1[[#This Row],[ValidStartUTC]])),"",Table1[[#This Row],[Duration]]*24*60)</f>
        <v>624.99999999417923</v>
      </c>
    </row>
    <row r="282" spans="1:20" ht="97.2" x14ac:dyDescent="0.25">
      <c r="A282" s="8" t="str">
        <f>IF(ISBLANK(Table1[[#This Row],[AdvisoryNumber]]),"NTML","ADVZY")</f>
        <v>ADVZY</v>
      </c>
      <c r="B282" s="8" t="str">
        <f>_xlfn.TEXTJOIN("-",TRUE,Table1[[#This Row],[Source]],TEXT(Table1[[#This Row],[AdvisoryNumber]],"000"),TEXT(ROW()-1,"000000"),TEXT(Table1[[#This Row],[RecordTimeUTC]],"YYYY-MM-DD"))</f>
        <v>ADVZY-004-000281-2020-11-20</v>
      </c>
      <c r="C282" s="1" t="s">
        <v>16</v>
      </c>
      <c r="D282" s="2"/>
      <c r="E282" s="1">
        <v>4</v>
      </c>
      <c r="F282" s="2" t="s">
        <v>6298</v>
      </c>
      <c r="G282" s="1"/>
      <c r="H282" s="1" t="s">
        <v>6019</v>
      </c>
      <c r="I282" s="8" t="str">
        <f>IF(Table1[[#This Row],[TMI_Type]]="Reroute",INDEX(_xlfn.REGEXEXTRACT(Table1[[#This Row],[RawText]],".*(ROUTE|FEA|FCA|ICR|CTOP|TBO).+([A-Z]{3})",2,0),1,2),"")</f>
        <v/>
      </c>
      <c r="J282" s="5"/>
      <c r="K282" s="5"/>
      <c r="L282" s="1"/>
      <c r="M282" s="7">
        <v>44155.979166666664</v>
      </c>
      <c r="N282" s="7">
        <v>44156.166666666664</v>
      </c>
      <c r="O282" s="7">
        <v>44155.95416666667</v>
      </c>
      <c r="P282" s="4" t="s">
        <v>415</v>
      </c>
      <c r="Q282" s="10" t="s">
        <v>6299</v>
      </c>
      <c r="R282" s="2" t="s">
        <v>6300</v>
      </c>
      <c r="S282" s="6">
        <f>IF(OR(ISBLANK(Table1[[#This Row],[ValidEndUTC]]),ISBLANK(Table1[[#This Row],[ValidStartUTC]])),"",Table1[[#This Row],[ValidEndUTC]]-Table1[[#This Row],[ValidStartUTC]])</f>
        <v>0.1875</v>
      </c>
      <c r="T282" s="5">
        <f>IF(OR(ISBLANK(Table1[[#This Row],[ValidEndUTC]]),ISBLANK(Table1[[#This Row],[ValidStartUTC]])),"",Table1[[#This Row],[Duration]]*24*60)</f>
        <v>270</v>
      </c>
    </row>
    <row r="283" spans="1:20" ht="291.60000000000002" x14ac:dyDescent="0.25">
      <c r="A283" s="8" t="str">
        <f>IF(ISBLANK(Table1[[#This Row],[AdvisoryNumber]]),"NTML","ADVZY")</f>
        <v>ADVZY</v>
      </c>
      <c r="B283" s="8" t="str">
        <f>_xlfn.TEXTJOIN("-",TRUE,Table1[[#This Row],[Source]],TEXT(Table1[[#This Row],[AdvisoryNumber]],"000"),TEXT(ROW()-1,"000000"),TEXT(Table1[[#This Row],[RecordTimeUTC]],"YYYY-MM-DD"))</f>
        <v>ADVZY-002-000282-2020-11-20</v>
      </c>
      <c r="C283" s="1" t="s">
        <v>16</v>
      </c>
      <c r="D283" s="2" t="s">
        <v>6292</v>
      </c>
      <c r="E283" s="1">
        <v>2</v>
      </c>
      <c r="F283" s="2" t="s">
        <v>416</v>
      </c>
      <c r="G283" s="1" t="s">
        <v>35</v>
      </c>
      <c r="H283" s="1" t="s">
        <v>19</v>
      </c>
      <c r="I283" s="8" t="str">
        <f>IF(Table1[[#This Row],[TMI_Type]]="Reroute",INDEX(_xlfn.REGEXEXTRACT(Table1[[#This Row],[RawText]],".*(ROUTE|FEA|FCA|ICR|CTOP|TBO).+([A-Z]{3})",2,0),1,2),"")</f>
        <v>FYI</v>
      </c>
      <c r="J283" s="5"/>
      <c r="K283" s="5"/>
      <c r="L283" s="1"/>
      <c r="M283" s="7">
        <v>44155.999305555553</v>
      </c>
      <c r="N283" s="7">
        <v>44156.166666666664</v>
      </c>
      <c r="O283" s="7">
        <v>44155.829861111109</v>
      </c>
      <c r="P283" s="4" t="s">
        <v>417</v>
      </c>
      <c r="Q283" s="10" t="s">
        <v>6293</v>
      </c>
      <c r="R283" s="2" t="s">
        <v>6294</v>
      </c>
      <c r="S283" s="6">
        <f>IF(OR(ISBLANK(Table1[[#This Row],[ValidEndUTC]]),ISBLANK(Table1[[#This Row],[ValidStartUTC]])),"",Table1[[#This Row],[ValidEndUTC]]-Table1[[#This Row],[ValidStartUTC]])</f>
        <v>0.16736111111094942</v>
      </c>
      <c r="T283" s="5">
        <f>IF(OR(ISBLANK(Table1[[#This Row],[ValidEndUTC]]),ISBLANK(Table1[[#This Row],[ValidStartUTC]])),"",Table1[[#This Row],[Duration]]*24*60)</f>
        <v>240.99999999976717</v>
      </c>
    </row>
    <row r="284" spans="1:20" ht="259.2" x14ac:dyDescent="0.25">
      <c r="A284" s="8" t="str">
        <f>IF(ISBLANK(Table1[[#This Row],[AdvisoryNumber]]),"NTML","ADVZY")</f>
        <v>ADVZY</v>
      </c>
      <c r="B284" s="8" t="str">
        <f>_xlfn.TEXTJOIN("-",TRUE,Table1[[#This Row],[Source]],TEXT(Table1[[#This Row],[AdvisoryNumber]],"000"),TEXT(ROW()-1,"000000"),TEXT(Table1[[#This Row],[RecordTimeUTC]],"YYYY-MM-DD"))</f>
        <v>ADVZY-003-000283-2020-11-20</v>
      </c>
      <c r="C284" s="1" t="s">
        <v>16</v>
      </c>
      <c r="D284" s="2" t="s">
        <v>6295</v>
      </c>
      <c r="E284" s="1">
        <v>3</v>
      </c>
      <c r="F284" s="2" t="s">
        <v>418</v>
      </c>
      <c r="G284" s="1" t="s">
        <v>35</v>
      </c>
      <c r="H284" s="1" t="s">
        <v>19</v>
      </c>
      <c r="I284" s="8" t="str">
        <f>IF(Table1[[#This Row],[TMI_Type]]="Reroute",INDEX(_xlfn.REGEXEXTRACT(Table1[[#This Row],[RawText]],".*(ROUTE|FEA|FCA|ICR|CTOP|TBO).+([A-Z]{3})",2,0),1,2),"")</f>
        <v>RMD</v>
      </c>
      <c r="J284" s="5"/>
      <c r="K284" s="5"/>
      <c r="L284" s="1"/>
      <c r="M284" s="7">
        <v>44155.999305555553</v>
      </c>
      <c r="N284" s="7">
        <v>44156.166666666664</v>
      </c>
      <c r="O284" s="7">
        <v>44155.836111111108</v>
      </c>
      <c r="P284" s="4" t="s">
        <v>419</v>
      </c>
      <c r="Q284" s="10" t="s">
        <v>6296</v>
      </c>
      <c r="R284" s="2" t="s">
        <v>6297</v>
      </c>
      <c r="S284" s="6">
        <f>IF(OR(ISBLANK(Table1[[#This Row],[ValidEndUTC]]),ISBLANK(Table1[[#This Row],[ValidStartUTC]])),"",Table1[[#This Row],[ValidEndUTC]]-Table1[[#This Row],[ValidStartUTC]])</f>
        <v>0.16736111111094942</v>
      </c>
      <c r="T284" s="5">
        <f>IF(OR(ISBLANK(Table1[[#This Row],[ValidEndUTC]]),ISBLANK(Table1[[#This Row],[ValidStartUTC]])),"",Table1[[#This Row],[Duration]]*24*60)</f>
        <v>240.99999999976717</v>
      </c>
    </row>
    <row r="285" spans="1:20" ht="194.4" x14ac:dyDescent="0.25">
      <c r="A285" s="8" t="str">
        <f>IF(ISBLANK(Table1[[#This Row],[AdvisoryNumber]]),"NTML","ADVZY")</f>
        <v>ADVZY</v>
      </c>
      <c r="B285" s="8" t="str">
        <f>_xlfn.TEXTJOIN("-",TRUE,Table1[[#This Row],[Source]],TEXT(Table1[[#This Row],[AdvisoryNumber]],"000"),TEXT(ROW()-1,"000000"),TEXT(Table1[[#This Row],[RecordTimeUTC]],"YYYY-MM-DD"))</f>
        <v>ADVZY-005-000284-2020-11-21</v>
      </c>
      <c r="C285" s="1" t="s">
        <v>16</v>
      </c>
      <c r="D285" s="2" t="s">
        <v>6301</v>
      </c>
      <c r="E285" s="1">
        <v>5</v>
      </c>
      <c r="F285" s="2" t="s">
        <v>420</v>
      </c>
      <c r="G285" s="1" t="s">
        <v>24</v>
      </c>
      <c r="H285" s="1" t="s">
        <v>19</v>
      </c>
      <c r="I285" s="8" t="str">
        <f>IF(Table1[[#This Row],[TMI_Type]]="Reroute",INDEX(_xlfn.REGEXEXTRACT(Table1[[#This Row],[RawText]],".*(ROUTE|FEA|FCA|ICR|CTOP|TBO).+([A-Z]{3})",2,0),1,2),"")</f>
        <v>RQD</v>
      </c>
      <c r="J285" s="5"/>
      <c r="K285" s="5"/>
      <c r="L285" s="1"/>
      <c r="M285" s="7">
        <v>44156.0625</v>
      </c>
      <c r="N285" s="7">
        <v>44156.125</v>
      </c>
      <c r="O285" s="7">
        <v>44156.065972222219</v>
      </c>
      <c r="P285" s="4" t="s">
        <v>421</v>
      </c>
      <c r="Q285" s="10" t="s">
        <v>6302</v>
      </c>
      <c r="R285" s="2" t="s">
        <v>6303</v>
      </c>
      <c r="S285" s="6">
        <f>IF(OR(ISBLANK(Table1[[#This Row],[ValidEndUTC]]),ISBLANK(Table1[[#This Row],[ValidStartUTC]])),"",Table1[[#This Row],[ValidEndUTC]]-Table1[[#This Row],[ValidStartUTC]])</f>
        <v>6.25E-2</v>
      </c>
      <c r="T285" s="5">
        <f>IF(OR(ISBLANK(Table1[[#This Row],[ValidEndUTC]]),ISBLANK(Table1[[#This Row],[ValidStartUTC]])),"",Table1[[#This Row],[Duration]]*24*60)</f>
        <v>90</v>
      </c>
    </row>
    <row r="286" spans="1:20" ht="75.599999999999994" x14ac:dyDescent="0.25">
      <c r="A286" s="8" t="str">
        <f>IF(ISBLANK(Table1[[#This Row],[AdvisoryNumber]]),"NTML","ADVZY")</f>
        <v>ADVZY</v>
      </c>
      <c r="B286" s="8" t="str">
        <f>_xlfn.TEXTJOIN("-",TRUE,Table1[[#This Row],[Source]],TEXT(Table1[[#This Row],[AdvisoryNumber]],"000"),TEXT(ROW()-1,"000000"),TEXT(Table1[[#This Row],[RecordTimeUTC]],"YYYY-MM-DD"))</f>
        <v>ADVZY-006-000285-2020-11-21</v>
      </c>
      <c r="C286" s="1" t="s">
        <v>16</v>
      </c>
      <c r="D286" s="2"/>
      <c r="E286" s="1">
        <v>6</v>
      </c>
      <c r="F286" s="2" t="s">
        <v>6298</v>
      </c>
      <c r="G286" s="1"/>
      <c r="H286" s="1" t="s">
        <v>6019</v>
      </c>
      <c r="I286" s="8" t="str">
        <f>IF(Table1[[#This Row],[TMI_Type]]="Reroute",INDEX(_xlfn.REGEXEXTRACT(Table1[[#This Row],[RawText]],".*(ROUTE|FEA|FCA|ICR|CTOP|TBO).+([A-Z]{3})",2,0),1,2),"")</f>
        <v/>
      </c>
      <c r="J286" s="5"/>
      <c r="K286" s="5"/>
      <c r="L286" s="1"/>
      <c r="M286" s="7">
        <v>44156.15625</v>
      </c>
      <c r="N286" s="7"/>
      <c r="O286" s="7">
        <v>44156.160416666666</v>
      </c>
      <c r="P286" s="4" t="s">
        <v>422</v>
      </c>
      <c r="Q286" s="10" t="s">
        <v>6304</v>
      </c>
      <c r="R286" s="2" t="s">
        <v>6305</v>
      </c>
      <c r="S286" s="6" t="str">
        <f>IF(OR(ISBLANK(Table1[[#This Row],[ValidEndUTC]]),ISBLANK(Table1[[#This Row],[ValidStartUTC]])),"",Table1[[#This Row],[ValidEndUTC]]-Table1[[#This Row],[ValidStartUTC]])</f>
        <v/>
      </c>
      <c r="T286" s="5" t="str">
        <f>IF(OR(ISBLANK(Table1[[#This Row],[ValidEndUTC]]),ISBLANK(Table1[[#This Row],[ValidStartUTC]])),"",Table1[[#This Row],[Duration]]*24*60)</f>
        <v/>
      </c>
    </row>
    <row r="287" spans="1:20" ht="409.6" x14ac:dyDescent="0.25">
      <c r="A287" s="8" t="str">
        <f>IF(ISBLANK(Table1[[#This Row],[AdvisoryNumber]]),"NTML","ADVZY")</f>
        <v>ADVZY</v>
      </c>
      <c r="B287" s="8" t="str">
        <f>_xlfn.TEXTJOIN("-",TRUE,Table1[[#This Row],[Source]],TEXT(Table1[[#This Row],[AdvisoryNumber]],"000"),TEXT(ROW()-1,"000000"),TEXT(Table1[[#This Row],[RecordTimeUTC]],"YYYY-MM-DD"))</f>
        <v>ADVZY-001-000286-2020-12-04</v>
      </c>
      <c r="C287" s="1" t="s">
        <v>16</v>
      </c>
      <c r="D287" s="2"/>
      <c r="E287" s="1">
        <v>1</v>
      </c>
      <c r="F287" s="2" t="s">
        <v>5996</v>
      </c>
      <c r="G287" s="1"/>
      <c r="H287" s="1" t="s">
        <v>6014</v>
      </c>
      <c r="I287" s="8" t="str">
        <f>IF(Table1[[#This Row],[TMI_Type]]="Reroute",INDEX(_xlfn.REGEXEXTRACT(Table1[[#This Row],[RawText]],".*(ROUTE|FEA|FCA|ICR|CTOP|TBO).+([A-Z]{3})",2,0),1,2),"")</f>
        <v/>
      </c>
      <c r="J287" s="5"/>
      <c r="K287" s="5"/>
      <c r="L287" s="1"/>
      <c r="M287" s="7">
        <v>44169.707638888889</v>
      </c>
      <c r="N287" s="7">
        <v>44170.166666666664</v>
      </c>
      <c r="O287" s="7">
        <v>44169.714583333334</v>
      </c>
      <c r="P287" s="4" t="s">
        <v>423</v>
      </c>
      <c r="Q287" s="10" t="s">
        <v>6309</v>
      </c>
      <c r="R287" s="2" t="s">
        <v>6310</v>
      </c>
      <c r="S287" s="6">
        <f>IF(OR(ISBLANK(Table1[[#This Row],[ValidEndUTC]]),ISBLANK(Table1[[#This Row],[ValidStartUTC]])),"",Table1[[#This Row],[ValidEndUTC]]-Table1[[#This Row],[ValidStartUTC]])</f>
        <v>0.45902777777519077</v>
      </c>
      <c r="T287" s="5">
        <f>IF(OR(ISBLANK(Table1[[#This Row],[ValidEndUTC]]),ISBLANK(Table1[[#This Row],[ValidStartUTC]])),"",Table1[[#This Row],[Duration]]*24*60)</f>
        <v>660.99999999627471</v>
      </c>
    </row>
    <row r="288" spans="1:20" ht="302.39999999999998" x14ac:dyDescent="0.25">
      <c r="A288" s="8" t="str">
        <f>IF(ISBLANK(Table1[[#This Row],[AdvisoryNumber]]),"NTML","ADVZY")</f>
        <v>ADVZY</v>
      </c>
      <c r="B288" s="8" t="str">
        <f>_xlfn.TEXTJOIN("-",TRUE,Table1[[#This Row],[Source]],TEXT(Table1[[#This Row],[AdvisoryNumber]],"000"),TEXT(ROW()-1,"000000"),TEXT(Table1[[#This Row],[RecordTimeUTC]],"YYYY-MM-DD"))</f>
        <v>ADVZY-001-000287-2020-12-03</v>
      </c>
      <c r="C288" s="1" t="s">
        <v>16</v>
      </c>
      <c r="D288" s="2" t="s">
        <v>6306</v>
      </c>
      <c r="E288" s="1">
        <v>1</v>
      </c>
      <c r="F288" s="2" t="s">
        <v>424</v>
      </c>
      <c r="G288" s="1" t="s">
        <v>35</v>
      </c>
      <c r="H288" s="1" t="s">
        <v>19</v>
      </c>
      <c r="I288" s="8" t="str">
        <f>IF(Table1[[#This Row],[TMI_Type]]="Reroute",INDEX(_xlfn.REGEXEXTRACT(Table1[[#This Row],[RawText]],".*(ROUTE|FEA|FCA|ICR|CTOP|TBO).+([A-Z]{3})",2,0),1,2),"")</f>
        <v>RQD</v>
      </c>
      <c r="J288" s="5"/>
      <c r="K288" s="5"/>
      <c r="L288" s="1"/>
      <c r="M288" s="7">
        <v>44169.958333333336</v>
      </c>
      <c r="N288" s="7">
        <v>44170.166666666664</v>
      </c>
      <c r="O288" s="7">
        <v>44168.825694444444</v>
      </c>
      <c r="P288" s="4" t="s">
        <v>425</v>
      </c>
      <c r="Q288" s="10" t="s">
        <v>6307</v>
      </c>
      <c r="R288" s="2" t="s">
        <v>6308</v>
      </c>
      <c r="S288" s="6">
        <f>IF(OR(ISBLANK(Table1[[#This Row],[ValidEndUTC]]),ISBLANK(Table1[[#This Row],[ValidStartUTC]])),"",Table1[[#This Row],[ValidEndUTC]]-Table1[[#This Row],[ValidStartUTC]])</f>
        <v>0.20833333332848269</v>
      </c>
      <c r="T288" s="5">
        <f>IF(OR(ISBLANK(Table1[[#This Row],[ValidEndUTC]]),ISBLANK(Table1[[#This Row],[ValidStartUTC]])),"",Table1[[#This Row],[Duration]]*24*60)</f>
        <v>299.99999999301508</v>
      </c>
    </row>
    <row r="289" spans="1:20" ht="151.19999999999999" x14ac:dyDescent="0.25">
      <c r="A289" s="8" t="str">
        <f>IF(ISBLANK(Table1[[#This Row],[AdvisoryNumber]]),"NTML","ADVZY")</f>
        <v>ADVZY</v>
      </c>
      <c r="B289" s="8" t="str">
        <f>_xlfn.TEXTJOIN("-",TRUE,Table1[[#This Row],[Source]],TEXT(Table1[[#This Row],[AdvisoryNumber]],"000"),TEXT(ROW()-1,"000000"),TEXT(Table1[[#This Row],[RecordTimeUTC]],"YYYY-MM-DD"))</f>
        <v>ADVZY-002-000288-2020-12-04</v>
      </c>
      <c r="C289" s="1" t="s">
        <v>426</v>
      </c>
      <c r="D289" s="2" t="s">
        <v>6311</v>
      </c>
      <c r="E289" s="1">
        <v>2</v>
      </c>
      <c r="F289" s="2" t="s">
        <v>6312</v>
      </c>
      <c r="G289" s="1"/>
      <c r="H289" s="1" t="s">
        <v>6019</v>
      </c>
      <c r="I289" s="8" t="str">
        <f>IF(Table1[[#This Row],[TMI_Type]]="Reroute",INDEX(_xlfn.REGEXEXTRACT(Table1[[#This Row],[RawText]],".*(ROUTE|FEA|FCA|ICR|CTOP|TBO).+([A-Z]{3})",2,0),1,2),"")</f>
        <v/>
      </c>
      <c r="J289" s="5"/>
      <c r="K289" s="5"/>
      <c r="L289" s="1"/>
      <c r="M289" s="7">
        <v>44169.982638888891</v>
      </c>
      <c r="N289" s="7">
        <v>44170.166666666664</v>
      </c>
      <c r="O289" s="7">
        <v>44169.98541666667</v>
      </c>
      <c r="P289" s="4" t="s">
        <v>427</v>
      </c>
      <c r="Q289" s="10" t="s">
        <v>6313</v>
      </c>
      <c r="R289" s="2" t="s">
        <v>6314</v>
      </c>
      <c r="S289" s="6">
        <f>IF(OR(ISBLANK(Table1[[#This Row],[ValidEndUTC]]),ISBLANK(Table1[[#This Row],[ValidStartUTC]])),"",Table1[[#This Row],[ValidEndUTC]]-Table1[[#This Row],[ValidStartUTC]])</f>
        <v>0.18402777777373558</v>
      </c>
      <c r="T289" s="5">
        <f>IF(OR(ISBLANK(Table1[[#This Row],[ValidEndUTC]]),ISBLANK(Table1[[#This Row],[ValidStartUTC]])),"",Table1[[#This Row],[Duration]]*24*60)</f>
        <v>264.99999999417923</v>
      </c>
    </row>
    <row r="290" spans="1:20" ht="75.599999999999994" x14ac:dyDescent="0.25">
      <c r="A290" s="8" t="str">
        <f>IF(ISBLANK(Table1[[#This Row],[AdvisoryNumber]]),"NTML","ADVZY")</f>
        <v>ADVZY</v>
      </c>
      <c r="B290" s="8" t="str">
        <f>_xlfn.TEXTJOIN("-",TRUE,Table1[[#This Row],[Source]],TEXT(Table1[[#This Row],[AdvisoryNumber]],"000"),TEXT(ROW()-1,"000000"),TEXT(Table1[[#This Row],[RecordTimeUTC]],"YYYY-MM-DD"))</f>
        <v>ADVZY-007-000289-2020-12-05</v>
      </c>
      <c r="C290" s="1" t="s">
        <v>16</v>
      </c>
      <c r="D290" s="2"/>
      <c r="E290" s="1">
        <v>7</v>
      </c>
      <c r="F290" s="2" t="s">
        <v>6312</v>
      </c>
      <c r="G290" s="1"/>
      <c r="H290" s="1" t="s">
        <v>6019</v>
      </c>
      <c r="I290" s="8" t="str">
        <f>IF(Table1[[#This Row],[TMI_Type]]="Reroute",INDEX(_xlfn.REGEXEXTRACT(Table1[[#This Row],[RawText]],".*(ROUTE|FEA|FCA|ICR|CTOP|TBO).+([A-Z]{3})",2,0),1,2),"")</f>
        <v/>
      </c>
      <c r="J290" s="5"/>
      <c r="K290" s="5"/>
      <c r="L290" s="1"/>
      <c r="M290" s="7">
        <v>44169.982638888891</v>
      </c>
      <c r="N290" s="7">
        <v>44170.186111111114</v>
      </c>
      <c r="O290" s="7">
        <v>44170.186805555553</v>
      </c>
      <c r="P290" s="4" t="s">
        <v>428</v>
      </c>
      <c r="Q290" s="10" t="s">
        <v>6324</v>
      </c>
      <c r="R290" s="2" t="s">
        <v>6325</v>
      </c>
      <c r="S290" s="6">
        <f>IF(OR(ISBLANK(Table1[[#This Row],[ValidEndUTC]]),ISBLANK(Table1[[#This Row],[ValidStartUTC]])),"",Table1[[#This Row],[ValidEndUTC]]-Table1[[#This Row],[ValidStartUTC]])</f>
        <v>0.20347222222335404</v>
      </c>
      <c r="T290" s="5">
        <f>IF(OR(ISBLANK(Table1[[#This Row],[ValidEndUTC]]),ISBLANK(Table1[[#This Row],[ValidStartUTC]])),"",Table1[[#This Row],[Duration]]*24*60)</f>
        <v>293.00000000162981</v>
      </c>
    </row>
    <row r="291" spans="1:20" ht="248.4" x14ac:dyDescent="0.25">
      <c r="A291" s="8" t="str">
        <f>IF(ISBLANK(Table1[[#This Row],[AdvisoryNumber]]),"NTML","ADVZY")</f>
        <v>ADVZY</v>
      </c>
      <c r="B291" s="8" t="str">
        <f>_xlfn.TEXTJOIN("-",TRUE,Table1[[#This Row],[Source]],TEXT(Table1[[#This Row],[AdvisoryNumber]],"000"),TEXT(ROW()-1,"000000"),TEXT(Table1[[#This Row],[RecordTimeUTC]],"YYYY-MM-DD"))</f>
        <v>ADVZY-003-000290-2020-12-04</v>
      </c>
      <c r="C291" s="1" t="s">
        <v>426</v>
      </c>
      <c r="D291" s="2" t="s">
        <v>6315</v>
      </c>
      <c r="E291" s="1">
        <v>3</v>
      </c>
      <c r="F291" s="2" t="s">
        <v>5995</v>
      </c>
      <c r="G291" s="1" t="s">
        <v>24</v>
      </c>
      <c r="H291" s="1" t="s">
        <v>32</v>
      </c>
      <c r="I291" s="8" t="str">
        <f>IF(Table1[[#This Row],[TMI_Type]]="Reroute",INDEX(_xlfn.REGEXEXTRACT(Table1[[#This Row],[RawText]],".*(ROUTE|FEA|FCA|ICR|CTOP|TBO).+([A-Z]{3})",2,0),1,2),"")</f>
        <v/>
      </c>
      <c r="J291" s="5"/>
      <c r="K291" s="5"/>
      <c r="L291" s="1"/>
      <c r="M291" s="7">
        <v>44170.020833333336</v>
      </c>
      <c r="N291" s="7">
        <v>44170.034722222219</v>
      </c>
      <c r="O291" s="7">
        <v>44169.98541666667</v>
      </c>
      <c r="P291" s="4" t="s">
        <v>429</v>
      </c>
      <c r="Q291" s="10" t="s">
        <v>6316</v>
      </c>
      <c r="R291" s="2" t="s">
        <v>6314</v>
      </c>
      <c r="S291" s="6">
        <f>IF(OR(ISBLANK(Table1[[#This Row],[ValidEndUTC]]),ISBLANK(Table1[[#This Row],[ValidStartUTC]])),"",Table1[[#This Row],[ValidEndUTC]]-Table1[[#This Row],[ValidStartUTC]])</f>
        <v>1.3888888883229811E-2</v>
      </c>
      <c r="T291" s="5">
        <f>IF(OR(ISBLANK(Table1[[#This Row],[ValidEndUTC]]),ISBLANK(Table1[[#This Row],[ValidStartUTC]])),"",Table1[[#This Row],[Duration]]*24*60)</f>
        <v>19.999999991850927</v>
      </c>
    </row>
    <row r="292" spans="1:20" ht="226.8" x14ac:dyDescent="0.25">
      <c r="A292" s="8" t="str">
        <f>IF(ISBLANK(Table1[[#This Row],[AdvisoryNumber]]),"NTML","ADVZY")</f>
        <v>ADVZY</v>
      </c>
      <c r="B292" s="8" t="str">
        <f>_xlfn.TEXTJOIN("-",TRUE,Table1[[#This Row],[Source]],TEXT(Table1[[#This Row],[AdvisoryNumber]],"000"),TEXT(ROW()-1,"000000"),TEXT(Table1[[#This Row],[RecordTimeUTC]],"YYYY-MM-DD"))</f>
        <v>ADVZY-004-000291-2020-12-04</v>
      </c>
      <c r="C292" s="1" t="s">
        <v>426</v>
      </c>
      <c r="D292" s="2" t="s">
        <v>6317</v>
      </c>
      <c r="E292" s="1">
        <v>4</v>
      </c>
      <c r="F292" s="2" t="s">
        <v>5995</v>
      </c>
      <c r="G292" s="1" t="s">
        <v>24</v>
      </c>
      <c r="H292" s="1" t="s">
        <v>32</v>
      </c>
      <c r="I292" s="8" t="str">
        <f>IF(Table1[[#This Row],[TMI_Type]]="Reroute",INDEX(_xlfn.REGEXEXTRACT(Table1[[#This Row],[RawText]],".*(ROUTE|FEA|FCA|ICR|CTOP|TBO).+([A-Z]{3})",2,0),1,2),"")</f>
        <v/>
      </c>
      <c r="J292" s="5"/>
      <c r="K292" s="5"/>
      <c r="L292" s="1"/>
      <c r="M292" s="7">
        <v>44170.020833333336</v>
      </c>
      <c r="N292" s="7">
        <v>44170.055555555555</v>
      </c>
      <c r="O292" s="7">
        <v>44169.98541666667</v>
      </c>
      <c r="P292" s="4" t="s">
        <v>430</v>
      </c>
      <c r="Q292" s="10" t="s">
        <v>6318</v>
      </c>
      <c r="R292" s="2" t="s">
        <v>6314</v>
      </c>
      <c r="S292" s="6">
        <f>IF(OR(ISBLANK(Table1[[#This Row],[ValidEndUTC]]),ISBLANK(Table1[[#This Row],[ValidStartUTC]])),"",Table1[[#This Row],[ValidEndUTC]]-Table1[[#This Row],[ValidStartUTC]])</f>
        <v>3.4722222218988463E-2</v>
      </c>
      <c r="T292" s="5">
        <f>IF(OR(ISBLANK(Table1[[#This Row],[ValidEndUTC]]),ISBLANK(Table1[[#This Row],[ValidStartUTC]])),"",Table1[[#This Row],[Duration]]*24*60)</f>
        <v>49.999999995343387</v>
      </c>
    </row>
    <row r="293" spans="1:20" ht="140.4" x14ac:dyDescent="0.25">
      <c r="A293" s="8" t="str">
        <f>IF(ISBLANK(Table1[[#This Row],[AdvisoryNumber]]),"NTML","ADVZY")</f>
        <v>ADVZY</v>
      </c>
      <c r="B293" s="8" t="str">
        <f>_xlfn.TEXTJOIN("-",TRUE,Table1[[#This Row],[Source]],TEXT(Table1[[#This Row],[AdvisoryNumber]],"000"),TEXT(ROW()-1,"000000"),TEXT(Table1[[#This Row],[RecordTimeUTC]],"YYYY-MM-DD"))</f>
        <v>ADVZY-005-000292-2020-12-05</v>
      </c>
      <c r="C293" s="1" t="s">
        <v>426</v>
      </c>
      <c r="D293" s="2" t="s">
        <v>6319</v>
      </c>
      <c r="E293" s="1">
        <v>5</v>
      </c>
      <c r="F293" s="2" t="s">
        <v>5995</v>
      </c>
      <c r="G293" s="1" t="s">
        <v>35</v>
      </c>
      <c r="H293" s="1" t="s">
        <v>32</v>
      </c>
      <c r="I293" s="8" t="str">
        <f>IF(Table1[[#This Row],[TMI_Type]]="Reroute",INDEX(_xlfn.REGEXEXTRACT(Table1[[#This Row],[RawText]],".*(ROUTE|FEA|FCA|ICR|CTOP|TBO).+([A-Z]{3})",2,0),1,2),"")</f>
        <v/>
      </c>
      <c r="J293" s="5"/>
      <c r="K293" s="5"/>
      <c r="L293" s="1"/>
      <c r="M293" s="7">
        <v>44170.095138888886</v>
      </c>
      <c r="N293" s="7">
        <v>44170.125</v>
      </c>
      <c r="O293" s="7">
        <v>44170.100694444445</v>
      </c>
      <c r="P293" s="4" t="s">
        <v>431</v>
      </c>
      <c r="Q293" s="10" t="s">
        <v>6320</v>
      </c>
      <c r="R293" s="2" t="s">
        <v>6321</v>
      </c>
      <c r="S293" s="6">
        <f>IF(OR(ISBLANK(Table1[[#This Row],[ValidEndUTC]]),ISBLANK(Table1[[#This Row],[ValidStartUTC]])),"",Table1[[#This Row],[ValidEndUTC]]-Table1[[#This Row],[ValidStartUTC]])</f>
        <v>2.9861111113859806E-2</v>
      </c>
      <c r="T293" s="5">
        <f>IF(OR(ISBLANK(Table1[[#This Row],[ValidEndUTC]]),ISBLANK(Table1[[#This Row],[ValidStartUTC]])),"",Table1[[#This Row],[Duration]]*24*60)</f>
        <v>43.000000003958121</v>
      </c>
    </row>
    <row r="294" spans="1:20" ht="140.4" x14ac:dyDescent="0.25">
      <c r="A294" s="8" t="str">
        <f>IF(ISBLANK(Table1[[#This Row],[AdvisoryNumber]]),"NTML","ADVZY")</f>
        <v>ADVZY</v>
      </c>
      <c r="B294" s="8" t="str">
        <f>_xlfn.TEXTJOIN("-",TRUE,Table1[[#This Row],[Source]],TEXT(Table1[[#This Row],[AdvisoryNumber]],"000"),TEXT(ROW()-1,"000000"),TEXT(Table1[[#This Row],[RecordTimeUTC]],"YYYY-MM-DD"))</f>
        <v>ADVZY-006-000293-2020-12-05</v>
      </c>
      <c r="C294" s="1" t="s">
        <v>426</v>
      </c>
      <c r="D294" s="2" t="s">
        <v>6322</v>
      </c>
      <c r="E294" s="1">
        <v>6</v>
      </c>
      <c r="F294" s="2" t="s">
        <v>5995</v>
      </c>
      <c r="G294" s="1" t="s">
        <v>35</v>
      </c>
      <c r="H294" s="1" t="s">
        <v>32</v>
      </c>
      <c r="I294" s="8" t="str">
        <f>IF(Table1[[#This Row],[TMI_Type]]="Reroute",INDEX(_xlfn.REGEXEXTRACT(Table1[[#This Row],[RawText]],".*(ROUTE|FEA|FCA|ICR|CTOP|TBO).+([A-Z]{3})",2,0),1,2),"")</f>
        <v/>
      </c>
      <c r="J294" s="5"/>
      <c r="K294" s="5"/>
      <c r="L294" s="1"/>
      <c r="M294" s="7">
        <v>44170.102083333331</v>
      </c>
      <c r="N294" s="7">
        <v>44170.125</v>
      </c>
      <c r="O294" s="7">
        <v>44170.100694444445</v>
      </c>
      <c r="P294" s="4" t="s">
        <v>432</v>
      </c>
      <c r="Q294" s="10" t="s">
        <v>6323</v>
      </c>
      <c r="R294" s="2" t="s">
        <v>6321</v>
      </c>
      <c r="S294" s="6">
        <f>IF(OR(ISBLANK(Table1[[#This Row],[ValidEndUTC]]),ISBLANK(Table1[[#This Row],[ValidStartUTC]])),"",Table1[[#This Row],[ValidEndUTC]]-Table1[[#This Row],[ValidStartUTC]])</f>
        <v>2.2916666668606922E-2</v>
      </c>
      <c r="T294" s="5">
        <f>IF(OR(ISBLANK(Table1[[#This Row],[ValidEndUTC]]),ISBLANK(Table1[[#This Row],[ValidStartUTC]])),"",Table1[[#This Row],[Duration]]*24*60)</f>
        <v>33.000000002793968</v>
      </c>
    </row>
    <row r="295" spans="1:20" ht="409.6" x14ac:dyDescent="0.25">
      <c r="A295" s="8" t="str">
        <f>IF(ISBLANK(Table1[[#This Row],[AdvisoryNumber]]),"NTML","ADVZY")</f>
        <v>ADVZY</v>
      </c>
      <c r="B295" s="8" t="str">
        <f>_xlfn.TEXTJOIN("-",TRUE,Table1[[#This Row],[Source]],TEXT(Table1[[#This Row],[AdvisoryNumber]],"000"),TEXT(ROW()-1,"000000"),TEXT(Table1[[#This Row],[RecordTimeUTC]],"YYYY-MM-DD"))</f>
        <v>ADVZY-001-000294-2020-12-11</v>
      </c>
      <c r="C295" s="1" t="s">
        <v>16</v>
      </c>
      <c r="D295" s="2"/>
      <c r="E295" s="1">
        <v>1</v>
      </c>
      <c r="F295" s="2" t="s">
        <v>5996</v>
      </c>
      <c r="G295" s="1"/>
      <c r="H295" s="1" t="s">
        <v>6014</v>
      </c>
      <c r="I295" s="8" t="str">
        <f>IF(Table1[[#This Row],[TMI_Type]]="Reroute",INDEX(_xlfn.REGEXEXTRACT(Table1[[#This Row],[RawText]],".*(ROUTE|FEA|FCA|ICR|CTOP|TBO).+([A-Z]{3})",2,0),1,2),"")</f>
        <v/>
      </c>
      <c r="J295" s="5"/>
      <c r="K295" s="5"/>
      <c r="L295" s="1"/>
      <c r="M295" s="7">
        <v>44176.682638888888</v>
      </c>
      <c r="N295" s="7">
        <v>44177.166666666664</v>
      </c>
      <c r="O295" s="7">
        <v>44176.694444444445</v>
      </c>
      <c r="P295" s="4" t="s">
        <v>435</v>
      </c>
      <c r="Q295" s="10" t="s">
        <v>6331</v>
      </c>
      <c r="R295" s="2" t="s">
        <v>6332</v>
      </c>
      <c r="S295" s="6">
        <f>IF(OR(ISBLANK(Table1[[#This Row],[ValidEndUTC]]),ISBLANK(Table1[[#This Row],[ValidStartUTC]])),"",Table1[[#This Row],[ValidEndUTC]]-Table1[[#This Row],[ValidStartUTC]])</f>
        <v>0.48402777777664596</v>
      </c>
      <c r="T295" s="5">
        <f>IF(OR(ISBLANK(Table1[[#This Row],[ValidEndUTC]]),ISBLANK(Table1[[#This Row],[ValidStartUTC]])),"",Table1[[#This Row],[Duration]]*24*60)</f>
        <v>696.99999999837019</v>
      </c>
    </row>
    <row r="296" spans="1:20" ht="151.19999999999999" x14ac:dyDescent="0.25">
      <c r="A296" s="8" t="str">
        <f>IF(ISBLANK(Table1[[#This Row],[AdvisoryNumber]]),"NTML","ADVZY")</f>
        <v>ADVZY</v>
      </c>
      <c r="B296" s="8" t="str">
        <f>_xlfn.TEXTJOIN("-",TRUE,Table1[[#This Row],[Source]],TEXT(Table1[[#This Row],[AdvisoryNumber]],"000"),TEXT(ROW()-1,"000000"),TEXT(Table1[[#This Row],[RecordTimeUTC]],"YYYY-MM-DD"))</f>
        <v>ADVZY-005-000295-2020-12-11</v>
      </c>
      <c r="C296" s="1" t="s">
        <v>16</v>
      </c>
      <c r="D296" s="2" t="s">
        <v>6342</v>
      </c>
      <c r="E296" s="1">
        <v>5</v>
      </c>
      <c r="F296" s="2" t="s">
        <v>6061</v>
      </c>
      <c r="G296" s="1" t="s">
        <v>6343</v>
      </c>
      <c r="H296" s="1" t="s">
        <v>6019</v>
      </c>
      <c r="I296" s="8" t="str">
        <f>IF(Table1[[#This Row],[TMI_Type]]="Reroute",INDEX(_xlfn.REGEXEXTRACT(Table1[[#This Row],[RawText]],".*(ROUTE|FEA|FCA|ICR|CTOP|TBO).+([A-Z]{3})",2,0),1,2),"")</f>
        <v/>
      </c>
      <c r="J296" s="5"/>
      <c r="K296" s="5"/>
      <c r="L296" s="1"/>
      <c r="M296" s="7">
        <v>44176.975694444445</v>
      </c>
      <c r="N296" s="7">
        <v>44177.166666666664</v>
      </c>
      <c r="O296" s="7">
        <v>44176.977777777778</v>
      </c>
      <c r="P296" s="4" t="s">
        <v>436</v>
      </c>
      <c r="Q296" s="10" t="s">
        <v>6344</v>
      </c>
      <c r="R296" s="2" t="s">
        <v>6345</v>
      </c>
      <c r="S296" s="6">
        <f>IF(OR(ISBLANK(Table1[[#This Row],[ValidEndUTC]]),ISBLANK(Table1[[#This Row],[ValidStartUTC]])),"",Table1[[#This Row],[ValidEndUTC]]-Table1[[#This Row],[ValidStartUTC]])</f>
        <v>0.19097222221898846</v>
      </c>
      <c r="T296" s="5">
        <f>IF(OR(ISBLANK(Table1[[#This Row],[ValidEndUTC]]),ISBLANK(Table1[[#This Row],[ValidStartUTC]])),"",Table1[[#This Row],[Duration]]*24*60)</f>
        <v>274.99999999534339</v>
      </c>
    </row>
    <row r="297" spans="1:20" ht="75.599999999999994" x14ac:dyDescent="0.25">
      <c r="A297" s="8" t="str">
        <f>IF(ISBLANK(Table1[[#This Row],[AdvisoryNumber]]),"NTML","ADVZY")</f>
        <v>ADVZY</v>
      </c>
      <c r="B297" s="8" t="str">
        <f>_xlfn.TEXTJOIN("-",TRUE,Table1[[#This Row],[Source]],TEXT(Table1[[#This Row],[AdvisoryNumber]],"000"),TEXT(ROW()-1,"000000"),TEXT(Table1[[#This Row],[RecordTimeUTC]],"YYYY-MM-DD"))</f>
        <v>ADVZY-003-000296-2020-12-12</v>
      </c>
      <c r="C297" s="1" t="s">
        <v>16</v>
      </c>
      <c r="D297" s="2"/>
      <c r="E297" s="1">
        <v>3</v>
      </c>
      <c r="F297" s="2" t="s">
        <v>6061</v>
      </c>
      <c r="G297" s="1"/>
      <c r="H297" s="1" t="s">
        <v>6019</v>
      </c>
      <c r="I297" s="8" t="str">
        <f>IF(Table1[[#This Row],[TMI_Type]]="Reroute",INDEX(_xlfn.REGEXEXTRACT(Table1[[#This Row],[RawText]],".*(ROUTE|FEA|FCA|ICR|CTOP|TBO).+([A-Z]{3})",2,0),1,2),"")</f>
        <v/>
      </c>
      <c r="J297" s="5"/>
      <c r="K297" s="5"/>
      <c r="L297" s="1"/>
      <c r="M297" s="7">
        <v>44176.979166666664</v>
      </c>
      <c r="N297" s="7">
        <v>44177.145138888889</v>
      </c>
      <c r="O297" s="7">
        <v>44177.145138888889</v>
      </c>
      <c r="P297" s="4" t="s">
        <v>437</v>
      </c>
      <c r="Q297" s="10" t="s">
        <v>6353</v>
      </c>
      <c r="R297" s="2" t="s">
        <v>6354</v>
      </c>
      <c r="S297" s="6">
        <f>IF(OR(ISBLANK(Table1[[#This Row],[ValidEndUTC]]),ISBLANK(Table1[[#This Row],[ValidStartUTC]])),"",Table1[[#This Row],[ValidEndUTC]]-Table1[[#This Row],[ValidStartUTC]])</f>
        <v>0.16597222222480923</v>
      </c>
      <c r="T297" s="5">
        <f>IF(OR(ISBLANK(Table1[[#This Row],[ValidEndUTC]]),ISBLANK(Table1[[#This Row],[ValidStartUTC]])),"",Table1[[#This Row],[Duration]]*24*60)</f>
        <v>239.00000000372529</v>
      </c>
    </row>
    <row r="298" spans="1:20" ht="194.4" x14ac:dyDescent="0.25">
      <c r="A298" s="8" t="str">
        <f>IF(ISBLANK(Table1[[#This Row],[AdvisoryNumber]]),"NTML","ADVZY")</f>
        <v>ADVZY</v>
      </c>
      <c r="B298" s="8" t="str">
        <f>_xlfn.TEXTJOIN("-",TRUE,Table1[[#This Row],[Source]],TEXT(Table1[[#This Row],[AdvisoryNumber]],"000"),TEXT(ROW()-1,"000000"),TEXT(Table1[[#This Row],[RecordTimeUTC]],"YYYY-MM-DD"))</f>
        <v>ADVZY-006-000297-2020-12-11</v>
      </c>
      <c r="C298" s="1" t="s">
        <v>16</v>
      </c>
      <c r="D298" s="2" t="s">
        <v>6342</v>
      </c>
      <c r="E298" s="1">
        <v>6</v>
      </c>
      <c r="F298" s="2" t="s">
        <v>6061</v>
      </c>
      <c r="G298" s="1" t="s">
        <v>6343</v>
      </c>
      <c r="H298" s="1" t="s">
        <v>6019</v>
      </c>
      <c r="I298" s="8" t="str">
        <f>IF(Table1[[#This Row],[TMI_Type]]="Reroute",INDEX(_xlfn.REGEXEXTRACT(Table1[[#This Row],[RawText]],".*(ROUTE|FEA|FCA|ICR|CTOP|TBO).+([A-Z]{3})",2,0),1,2),"")</f>
        <v/>
      </c>
      <c r="J298" s="5"/>
      <c r="K298" s="5"/>
      <c r="L298" s="1"/>
      <c r="M298" s="7">
        <v>44176.979166666664</v>
      </c>
      <c r="N298" s="7">
        <v>44177.166666666664</v>
      </c>
      <c r="O298" s="7">
        <v>44176.977777777778</v>
      </c>
      <c r="P298" s="4" t="s">
        <v>438</v>
      </c>
      <c r="Q298" s="10" t="s">
        <v>6346</v>
      </c>
      <c r="R298" s="2" t="s">
        <v>6345</v>
      </c>
      <c r="S298" s="6">
        <f>IF(OR(ISBLANK(Table1[[#This Row],[ValidEndUTC]]),ISBLANK(Table1[[#This Row],[ValidStartUTC]])),"",Table1[[#This Row],[ValidEndUTC]]-Table1[[#This Row],[ValidStartUTC]])</f>
        <v>0.1875</v>
      </c>
      <c r="T298" s="5">
        <f>IF(OR(ISBLANK(Table1[[#This Row],[ValidEndUTC]]),ISBLANK(Table1[[#This Row],[ValidStartUTC]])),"",Table1[[#This Row],[Duration]]*24*60)</f>
        <v>270</v>
      </c>
    </row>
    <row r="299" spans="1:20" ht="313.2" x14ac:dyDescent="0.25">
      <c r="A299" s="8" t="str">
        <f>IF(ISBLANK(Table1[[#This Row],[AdvisoryNumber]]),"NTML","ADVZY")</f>
        <v>ADVZY</v>
      </c>
      <c r="B299" s="8" t="str">
        <f>_xlfn.TEXTJOIN("-",TRUE,Table1[[#This Row],[Source]],TEXT(Table1[[#This Row],[AdvisoryNumber]],"000"),TEXT(ROW()-1,"000000"),TEXT(Table1[[#This Row],[RecordTimeUTC]],"YYYY-MM-DD"))</f>
        <v>ADVZY-003-000298-2020-12-11</v>
      </c>
      <c r="C299" s="1" t="s">
        <v>16</v>
      </c>
      <c r="D299" s="2" t="s">
        <v>6336</v>
      </c>
      <c r="E299" s="1">
        <v>3</v>
      </c>
      <c r="F299" s="2" t="s">
        <v>439</v>
      </c>
      <c r="G299" s="1" t="s">
        <v>18</v>
      </c>
      <c r="H299" s="1" t="s">
        <v>19</v>
      </c>
      <c r="I299" s="8" t="str">
        <f>IF(Table1[[#This Row],[TMI_Type]]="Reroute",INDEX(_xlfn.REGEXEXTRACT(Table1[[#This Row],[RawText]],".*(ROUTE|FEA|FCA|ICR|CTOP|TBO).+([A-Z]{3})",2,0),1,2),"")</f>
        <v>RQD</v>
      </c>
      <c r="J299" s="5"/>
      <c r="K299" s="5"/>
      <c r="L299" s="1"/>
      <c r="M299" s="7">
        <v>44176.999305555553</v>
      </c>
      <c r="N299" s="7">
        <v>44177.166666666664</v>
      </c>
      <c r="O299" s="7">
        <v>44176.713888888888</v>
      </c>
      <c r="P299" s="4" t="s">
        <v>440</v>
      </c>
      <c r="Q299" s="10" t="s">
        <v>6337</v>
      </c>
      <c r="R299" s="2" t="s">
        <v>6338</v>
      </c>
      <c r="S299" s="6">
        <f>IF(OR(ISBLANK(Table1[[#This Row],[ValidEndUTC]]),ISBLANK(Table1[[#This Row],[ValidStartUTC]])),"",Table1[[#This Row],[ValidEndUTC]]-Table1[[#This Row],[ValidStartUTC]])</f>
        <v>0.16736111111094942</v>
      </c>
      <c r="T299" s="5">
        <f>IF(OR(ISBLANK(Table1[[#This Row],[ValidEndUTC]]),ISBLANK(Table1[[#This Row],[ValidStartUTC]])),"",Table1[[#This Row],[Duration]]*24*60)</f>
        <v>240.99999999976717</v>
      </c>
    </row>
    <row r="300" spans="1:20" ht="356.4" x14ac:dyDescent="0.25">
      <c r="A300" s="8" t="str">
        <f>IF(ISBLANK(Table1[[#This Row],[AdvisoryNumber]]),"NTML","ADVZY")</f>
        <v>ADVZY</v>
      </c>
      <c r="B300" s="8" t="str">
        <f>_xlfn.TEXTJOIN("-",TRUE,Table1[[#This Row],[Source]],TEXT(Table1[[#This Row],[AdvisoryNumber]],"000"),TEXT(ROW()-1,"000000"),TEXT(Table1[[#This Row],[RecordTimeUTC]],"YYYY-MM-DD"))</f>
        <v>ADVZY-004-000299-2020-12-11</v>
      </c>
      <c r="C300" s="1" t="s">
        <v>16</v>
      </c>
      <c r="D300" s="2" t="s">
        <v>6339</v>
      </c>
      <c r="E300" s="1">
        <v>4</v>
      </c>
      <c r="F300" s="2" t="s">
        <v>441</v>
      </c>
      <c r="G300" s="1" t="s">
        <v>35</v>
      </c>
      <c r="H300" s="1" t="s">
        <v>19</v>
      </c>
      <c r="I300" s="8" t="str">
        <f>IF(Table1[[#This Row],[TMI_Type]]="Reroute",INDEX(_xlfn.REGEXEXTRACT(Table1[[#This Row],[RawText]],".*(ROUTE|FEA|FCA|ICR|CTOP|TBO).+([A-Z]{3})",2,0),1,2),"")</f>
        <v>FYI</v>
      </c>
      <c r="J300" s="5"/>
      <c r="K300" s="5"/>
      <c r="L300" s="1"/>
      <c r="M300" s="7">
        <v>44176.999305555553</v>
      </c>
      <c r="N300" s="7">
        <v>44177.166666666664</v>
      </c>
      <c r="O300" s="7">
        <v>44176.720833333333</v>
      </c>
      <c r="P300" s="4" t="s">
        <v>442</v>
      </c>
      <c r="Q300" s="10" t="s">
        <v>6340</v>
      </c>
      <c r="R300" s="2" t="s">
        <v>6341</v>
      </c>
      <c r="S300" s="6">
        <f>IF(OR(ISBLANK(Table1[[#This Row],[ValidEndUTC]]),ISBLANK(Table1[[#This Row],[ValidStartUTC]])),"",Table1[[#This Row],[ValidEndUTC]]-Table1[[#This Row],[ValidStartUTC]])</f>
        <v>0.16736111111094942</v>
      </c>
      <c r="T300" s="5">
        <f>IF(OR(ISBLANK(Table1[[#This Row],[ValidEndUTC]]),ISBLANK(Table1[[#This Row],[ValidStartUTC]])),"",Table1[[#This Row],[Duration]]*24*60)</f>
        <v>240.99999999976717</v>
      </c>
    </row>
    <row r="301" spans="1:20" ht="291.60000000000002" x14ac:dyDescent="0.25">
      <c r="A301" s="8" t="str">
        <f>IF(ISBLANK(Table1[[#This Row],[AdvisoryNumber]]),"NTML","ADVZY")</f>
        <v>ADVZY</v>
      </c>
      <c r="B301" s="8" t="str">
        <f>_xlfn.TEXTJOIN("-",TRUE,Table1[[#This Row],[Source]],TEXT(Table1[[#This Row],[AdvisoryNumber]],"000"),TEXT(ROW()-1,"000000"),TEXT(Table1[[#This Row],[RecordTimeUTC]],"YYYY-MM-DD"))</f>
        <v>ADVZY-001-000300-2020-12-10</v>
      </c>
      <c r="C301" s="1" t="s">
        <v>16</v>
      </c>
      <c r="D301" s="2" t="s">
        <v>6328</v>
      </c>
      <c r="E301" s="1">
        <v>1</v>
      </c>
      <c r="F301" s="2" t="s">
        <v>443</v>
      </c>
      <c r="G301" s="1" t="s">
        <v>35</v>
      </c>
      <c r="H301" s="1" t="s">
        <v>19</v>
      </c>
      <c r="I301" s="8" t="str">
        <f>IF(Table1[[#This Row],[TMI_Type]]="Reroute",INDEX(_xlfn.REGEXEXTRACT(Table1[[#This Row],[RawText]],".*(ROUTE|FEA|FCA|ICR|CTOP|TBO).+([A-Z]{3})",2,0),1,2),"")</f>
        <v>FYI</v>
      </c>
      <c r="J301" s="5"/>
      <c r="K301" s="5"/>
      <c r="L301" s="1"/>
      <c r="M301" s="7">
        <v>44177</v>
      </c>
      <c r="N301" s="7">
        <v>44177.166666666664</v>
      </c>
      <c r="O301" s="7">
        <v>44175.113194444442</v>
      </c>
      <c r="P301" s="4" t="s">
        <v>444</v>
      </c>
      <c r="Q301" s="10" t="s">
        <v>6329</v>
      </c>
      <c r="R301" s="2" t="s">
        <v>6330</v>
      </c>
      <c r="S301" s="6">
        <f>IF(OR(ISBLANK(Table1[[#This Row],[ValidEndUTC]]),ISBLANK(Table1[[#This Row],[ValidStartUTC]])),"",Table1[[#This Row],[ValidEndUTC]]-Table1[[#This Row],[ValidStartUTC]])</f>
        <v>0.16666666666424135</v>
      </c>
      <c r="T301" s="5">
        <f>IF(OR(ISBLANK(Table1[[#This Row],[ValidEndUTC]]),ISBLANK(Table1[[#This Row],[ValidStartUTC]])),"",Table1[[#This Row],[Duration]]*24*60)</f>
        <v>239.99999999650754</v>
      </c>
    </row>
    <row r="302" spans="1:20" ht="259.2" x14ac:dyDescent="0.25">
      <c r="A302" s="8" t="str">
        <f>IF(ISBLANK(Table1[[#This Row],[AdvisoryNumber]]),"NTML","ADVZY")</f>
        <v>ADVZY</v>
      </c>
      <c r="B302" s="8" t="str">
        <f>_xlfn.TEXTJOIN("-",TRUE,Table1[[#This Row],[Source]],TEXT(Table1[[#This Row],[AdvisoryNumber]],"000"),TEXT(ROW()-1,"000000"),TEXT(Table1[[#This Row],[RecordTimeUTC]],"YYYY-MM-DD"))</f>
        <v>ADVZY-002-000301-2020-12-11</v>
      </c>
      <c r="C302" s="1" t="s">
        <v>16</v>
      </c>
      <c r="D302" s="2" t="s">
        <v>6333</v>
      </c>
      <c r="E302" s="1">
        <v>2</v>
      </c>
      <c r="F302" s="2" t="s">
        <v>445</v>
      </c>
      <c r="G302" s="1" t="s">
        <v>35</v>
      </c>
      <c r="H302" s="1" t="s">
        <v>19</v>
      </c>
      <c r="I302" s="8" t="str">
        <f>IF(Table1[[#This Row],[TMI_Type]]="Reroute",INDEX(_xlfn.REGEXEXTRACT(Table1[[#This Row],[RawText]],".*(ROUTE|FEA|FCA|ICR|CTOP|TBO).+([A-Z]{3})",2,0),1,2),"")</f>
        <v>FYI</v>
      </c>
      <c r="J302" s="5"/>
      <c r="K302" s="5"/>
      <c r="L302" s="1"/>
      <c r="M302" s="7">
        <v>44177</v>
      </c>
      <c r="N302" s="7">
        <v>44177.166666666664</v>
      </c>
      <c r="O302" s="7">
        <v>44176.704861111109</v>
      </c>
      <c r="P302" s="4" t="s">
        <v>446</v>
      </c>
      <c r="Q302" s="10" t="s">
        <v>6334</v>
      </c>
      <c r="R302" s="2" t="s">
        <v>6335</v>
      </c>
      <c r="S302" s="6">
        <f>IF(OR(ISBLANK(Table1[[#This Row],[ValidEndUTC]]),ISBLANK(Table1[[#This Row],[ValidStartUTC]])),"",Table1[[#This Row],[ValidEndUTC]]-Table1[[#This Row],[ValidStartUTC]])</f>
        <v>0.16666666666424135</v>
      </c>
      <c r="T302" s="5">
        <f>IF(OR(ISBLANK(Table1[[#This Row],[ValidEndUTC]]),ISBLANK(Table1[[#This Row],[ValidStartUTC]])),"",Table1[[#This Row],[Duration]]*24*60)</f>
        <v>239.99999999650754</v>
      </c>
    </row>
    <row r="303" spans="1:20" ht="248.4" x14ac:dyDescent="0.25">
      <c r="A303" s="8" t="str">
        <f>IF(ISBLANK(Table1[[#This Row],[AdvisoryNumber]]),"NTML","ADVZY")</f>
        <v>ADVZY</v>
      </c>
      <c r="B303" s="8" t="str">
        <f>_xlfn.TEXTJOIN("-",TRUE,Table1[[#This Row],[Source]],TEXT(Table1[[#This Row],[AdvisoryNumber]],"000"),TEXT(ROW()-1,"000000"),TEXT(Table1[[#This Row],[RecordTimeUTC]],"YYYY-MM-DD"))</f>
        <v>ADVZY-001-000302-2020-12-12</v>
      </c>
      <c r="C303" s="1" t="s">
        <v>16</v>
      </c>
      <c r="D303" s="2" t="s">
        <v>6347</v>
      </c>
      <c r="E303" s="1">
        <v>1</v>
      </c>
      <c r="F303" s="2" t="s">
        <v>447</v>
      </c>
      <c r="G303" s="1" t="s">
        <v>35</v>
      </c>
      <c r="H303" s="1" t="s">
        <v>19</v>
      </c>
      <c r="I303" s="8" t="str">
        <f>IF(Table1[[#This Row],[TMI_Type]]="Reroute",INDEX(_xlfn.REGEXEXTRACT(Table1[[#This Row],[RawText]],".*(ROUTE|FEA|FCA|ICR|CTOP|TBO).+([A-Z]{3})",2,0),1,2),"")</f>
        <v>RMD</v>
      </c>
      <c r="J303" s="5"/>
      <c r="K303" s="5"/>
      <c r="L303" s="1"/>
      <c r="M303" s="7">
        <v>44177.013888888891</v>
      </c>
      <c r="N303" s="7">
        <v>44177.083333333336</v>
      </c>
      <c r="O303" s="7">
        <v>44177.01458333333</v>
      </c>
      <c r="P303" s="4" t="s">
        <v>448</v>
      </c>
      <c r="Q303" s="10" t="s">
        <v>6348</v>
      </c>
      <c r="R303" s="2" t="s">
        <v>6349</v>
      </c>
      <c r="S303" s="6">
        <f>IF(OR(ISBLANK(Table1[[#This Row],[ValidEndUTC]]),ISBLANK(Table1[[#This Row],[ValidStartUTC]])),"",Table1[[#This Row],[ValidEndUTC]]-Table1[[#This Row],[ValidStartUTC]])</f>
        <v>6.9444444445252884E-2</v>
      </c>
      <c r="T303" s="5">
        <f>IF(OR(ISBLANK(Table1[[#This Row],[ValidEndUTC]]),ISBLANK(Table1[[#This Row],[ValidStartUTC]])),"",Table1[[#This Row],[Duration]]*24*60)</f>
        <v>100.00000000116415</v>
      </c>
    </row>
    <row r="304" spans="1:20" ht="162" x14ac:dyDescent="0.25">
      <c r="A304" s="8" t="str">
        <f>IF(ISBLANK(Table1[[#This Row],[AdvisoryNumber]]),"NTML","ADVZY")</f>
        <v>ADVZY</v>
      </c>
      <c r="B304" s="8" t="str">
        <f>_xlfn.TEXTJOIN("-",TRUE,Table1[[#This Row],[Source]],TEXT(Table1[[#This Row],[AdvisoryNumber]],"000"),TEXT(ROW()-1,"000000"),TEXT(Table1[[#This Row],[RecordTimeUTC]],"YYYY-MM-DD"))</f>
        <v>ADVZY-002-000303-2020-12-12</v>
      </c>
      <c r="C304" s="1" t="s">
        <v>87</v>
      </c>
      <c r="D304" s="2" t="s">
        <v>6350</v>
      </c>
      <c r="E304" s="1">
        <v>2</v>
      </c>
      <c r="F304" s="2" t="s">
        <v>5995</v>
      </c>
      <c r="G304" s="1" t="s">
        <v>35</v>
      </c>
      <c r="H304" s="1" t="s">
        <v>32</v>
      </c>
      <c r="I304" s="8" t="str">
        <f>IF(Table1[[#This Row],[TMI_Type]]="Reroute",INDEX(_xlfn.REGEXEXTRACT(Table1[[#This Row],[RawText]],".*(ROUTE|FEA|FCA|ICR|CTOP|TBO).+([A-Z]{3})",2,0),1,2),"")</f>
        <v/>
      </c>
      <c r="J304" s="5"/>
      <c r="K304" s="5"/>
      <c r="L304" s="1"/>
      <c r="M304" s="7">
        <v>44177.039583333331</v>
      </c>
      <c r="N304" s="7">
        <v>44177.0625</v>
      </c>
      <c r="O304" s="7">
        <v>44177.041666666664</v>
      </c>
      <c r="P304" s="4" t="s">
        <v>449</v>
      </c>
      <c r="Q304" s="10" t="s">
        <v>6351</v>
      </c>
      <c r="R304" s="2" t="s">
        <v>6352</v>
      </c>
      <c r="S304" s="6">
        <f>IF(OR(ISBLANK(Table1[[#This Row],[ValidEndUTC]]),ISBLANK(Table1[[#This Row],[ValidStartUTC]])),"",Table1[[#This Row],[ValidEndUTC]]-Table1[[#This Row],[ValidStartUTC]])</f>
        <v>2.2916666668606922E-2</v>
      </c>
      <c r="T304" s="5">
        <f>IF(OR(ISBLANK(Table1[[#This Row],[ValidEndUTC]]),ISBLANK(Table1[[#This Row],[ValidStartUTC]])),"",Table1[[#This Row],[Duration]]*24*60)</f>
        <v>33.000000002793968</v>
      </c>
    </row>
    <row r="305" spans="1:20" ht="409.6" x14ac:dyDescent="0.25">
      <c r="A305" s="8" t="str">
        <f>IF(ISBLANK(Table1[[#This Row],[AdvisoryNumber]]),"NTML","ADVZY")</f>
        <v>ADVZY</v>
      </c>
      <c r="B305" s="8" t="str">
        <f>_xlfn.TEXTJOIN("-",TRUE,Table1[[#This Row],[Source]],TEXT(Table1[[#This Row],[AdvisoryNumber]],"000"),TEXT(ROW()-1,"000000"),TEXT(Table1[[#This Row],[RecordTimeUTC]],"YYYY-MM-DD"))</f>
        <v>ADVZY-001-000304-2020-12-18</v>
      </c>
      <c r="C305" s="1" t="s">
        <v>16</v>
      </c>
      <c r="D305" s="2"/>
      <c r="E305" s="1">
        <v>1</v>
      </c>
      <c r="F305" s="2" t="s">
        <v>5996</v>
      </c>
      <c r="G305" s="1"/>
      <c r="H305" s="1" t="s">
        <v>6014</v>
      </c>
      <c r="I305" s="8" t="str">
        <f>IF(Table1[[#This Row],[TMI_Type]]="Reroute",INDEX(_xlfn.REGEXEXTRACT(Table1[[#This Row],[RawText]],".*(ROUTE|FEA|FCA|ICR|CTOP|TBO).+([A-Z]{3})",2,0),1,2),"")</f>
        <v/>
      </c>
      <c r="J305" s="5"/>
      <c r="K305" s="5"/>
      <c r="L305" s="1"/>
      <c r="M305" s="7">
        <v>44183.861111111109</v>
      </c>
      <c r="N305" s="7">
        <v>44184.111111111109</v>
      </c>
      <c r="O305" s="7">
        <v>44183.870138888888</v>
      </c>
      <c r="P305" s="4" t="s">
        <v>450</v>
      </c>
      <c r="Q305" s="10" t="s">
        <v>6355</v>
      </c>
      <c r="R305" s="2" t="s">
        <v>6356</v>
      </c>
      <c r="S305" s="6">
        <f>IF(OR(ISBLANK(Table1[[#This Row],[ValidEndUTC]]),ISBLANK(Table1[[#This Row],[ValidStartUTC]])),"",Table1[[#This Row],[ValidEndUTC]]-Table1[[#This Row],[ValidStartUTC]])</f>
        <v>0.25</v>
      </c>
      <c r="T305" s="5">
        <f>IF(OR(ISBLANK(Table1[[#This Row],[ValidEndUTC]]),ISBLANK(Table1[[#This Row],[ValidStartUTC]])),"",Table1[[#This Row],[Duration]]*24*60)</f>
        <v>360</v>
      </c>
    </row>
    <row r="306" spans="1:20" ht="129.6" x14ac:dyDescent="0.25">
      <c r="A306" s="8" t="str">
        <f>IF(ISBLANK(Table1[[#This Row],[AdvisoryNumber]]),"NTML","ADVZY")</f>
        <v>ADVZY</v>
      </c>
      <c r="B306" s="8" t="str">
        <f>_xlfn.TEXTJOIN("-",TRUE,Table1[[#This Row],[Source]],TEXT(Table1[[#This Row],[AdvisoryNumber]],"000"),TEXT(ROW()-1,"000000"),TEXT(Table1[[#This Row],[RecordTimeUTC]],"YYYY-MM-DD"))</f>
        <v>ADVZY-002-000305-2020-12-18</v>
      </c>
      <c r="C306" s="1" t="s">
        <v>16</v>
      </c>
      <c r="D306" s="2" t="s">
        <v>6357</v>
      </c>
      <c r="E306" s="1">
        <v>2</v>
      </c>
      <c r="F306" s="2" t="s">
        <v>6312</v>
      </c>
      <c r="G306" s="1" t="s">
        <v>6343</v>
      </c>
      <c r="H306" s="1" t="s">
        <v>6019</v>
      </c>
      <c r="I306" s="8" t="str">
        <f>IF(Table1[[#This Row],[TMI_Type]]="Reroute",INDEX(_xlfn.REGEXEXTRACT(Table1[[#This Row],[RawText]],".*(ROUTE|FEA|FCA|ICR|CTOP|TBO).+([A-Z]{3})",2,0),1,2),"")</f>
        <v/>
      </c>
      <c r="J306" s="5"/>
      <c r="K306" s="5"/>
      <c r="L306" s="1"/>
      <c r="M306" s="7">
        <v>44183.870833333334</v>
      </c>
      <c r="N306" s="7">
        <v>44184.120833333334</v>
      </c>
      <c r="O306" s="7">
        <v>44183.870138888888</v>
      </c>
      <c r="P306" s="4" t="s">
        <v>451</v>
      </c>
      <c r="Q306" s="10" t="s">
        <v>6358</v>
      </c>
      <c r="R306" s="2" t="s">
        <v>6356</v>
      </c>
      <c r="S306" s="6">
        <f>IF(OR(ISBLANK(Table1[[#This Row],[ValidEndUTC]]),ISBLANK(Table1[[#This Row],[ValidStartUTC]])),"",Table1[[#This Row],[ValidEndUTC]]-Table1[[#This Row],[ValidStartUTC]])</f>
        <v>0.25</v>
      </c>
      <c r="T306" s="5">
        <f>IF(OR(ISBLANK(Table1[[#This Row],[ValidEndUTC]]),ISBLANK(Table1[[#This Row],[ValidStartUTC]])),"",Table1[[#This Row],[Duration]]*24*60)</f>
        <v>360</v>
      </c>
    </row>
    <row r="307" spans="1:20" ht="75.599999999999994" x14ac:dyDescent="0.25">
      <c r="A307" s="8" t="str">
        <f>IF(ISBLANK(Table1[[#This Row],[AdvisoryNumber]]),"NTML","ADVZY")</f>
        <v>ADVZY</v>
      </c>
      <c r="B307" s="8" t="str">
        <f>_xlfn.TEXTJOIN("-",TRUE,Table1[[#This Row],[Source]],TEXT(Table1[[#This Row],[AdvisoryNumber]],"000"),TEXT(ROW()-1,"000000"),TEXT(Table1[[#This Row],[RecordTimeUTC]],"YYYY-MM-DD"))</f>
        <v>ADVZY-001-000306-2020-12-19</v>
      </c>
      <c r="C307" s="1" t="s">
        <v>16</v>
      </c>
      <c r="D307" s="2"/>
      <c r="E307" s="1">
        <v>1</v>
      </c>
      <c r="F307" s="2" t="s">
        <v>6312</v>
      </c>
      <c r="G307" s="1"/>
      <c r="H307" s="1" t="s">
        <v>6019</v>
      </c>
      <c r="I307" s="8" t="str">
        <f>IF(Table1[[#This Row],[TMI_Type]]="Reroute",INDEX(_xlfn.REGEXEXTRACT(Table1[[#This Row],[RawText]],".*(ROUTE|FEA|FCA|ICR|CTOP|TBO).+([A-Z]{3})",2,0),1,2),"")</f>
        <v/>
      </c>
      <c r="J307" s="5"/>
      <c r="K307" s="5"/>
      <c r="L307" s="1"/>
      <c r="M307" s="7">
        <v>44183.870833333334</v>
      </c>
      <c r="N307" s="7">
        <v>44184.124305555553</v>
      </c>
      <c r="O307" s="7">
        <v>44184.125</v>
      </c>
      <c r="P307" s="4" t="s">
        <v>452</v>
      </c>
      <c r="Q307" s="10" t="s">
        <v>6359</v>
      </c>
      <c r="R307" s="2" t="s">
        <v>6360</v>
      </c>
      <c r="S307" s="6">
        <f>IF(OR(ISBLANK(Table1[[#This Row],[ValidEndUTC]]),ISBLANK(Table1[[#This Row],[ValidStartUTC]])),"",Table1[[#This Row],[ValidEndUTC]]-Table1[[#This Row],[ValidStartUTC]])</f>
        <v>0.25347222221898846</v>
      </c>
      <c r="T307" s="5">
        <f>IF(OR(ISBLANK(Table1[[#This Row],[ValidEndUTC]]),ISBLANK(Table1[[#This Row],[ValidStartUTC]])),"",Table1[[#This Row],[Duration]]*24*60)</f>
        <v>364.99999999534339</v>
      </c>
    </row>
    <row r="308" spans="1:20" ht="248.4" x14ac:dyDescent="0.25">
      <c r="A308" s="8" t="str">
        <f>IF(ISBLANK(Table1[[#This Row],[AdvisoryNumber]]),"NTML","ADVZY")</f>
        <v>ADVZY</v>
      </c>
      <c r="B308" s="8" t="str">
        <f>_xlfn.TEXTJOIN("-",TRUE,Table1[[#This Row],[Source]],TEXT(Table1[[#This Row],[AdvisoryNumber]],"000"),TEXT(ROW()-1,"000000"),TEXT(Table1[[#This Row],[RecordTimeUTC]],"YYYY-MM-DD"))</f>
        <v>ADVZY-001-000307-2020-12-07</v>
      </c>
      <c r="C308" s="1" t="s">
        <v>433</v>
      </c>
      <c r="D308" s="2"/>
      <c r="E308" s="1">
        <v>1</v>
      </c>
      <c r="F308" s="2" t="s">
        <v>6110</v>
      </c>
      <c r="G308" s="1" t="s">
        <v>35</v>
      </c>
      <c r="H308" s="1" t="s">
        <v>95</v>
      </c>
      <c r="I308" s="8" t="str">
        <f>IF(Table1[[#This Row],[TMI_Type]]="Reroute",INDEX(_xlfn.REGEXEXTRACT(Table1[[#This Row],[RawText]],".*(ROUTE|FEA|FCA|ICR|CTOP|TBO).+([A-Z]{3})",2,0),1,2),"")</f>
        <v/>
      </c>
      <c r="J308" s="5"/>
      <c r="K308" s="5"/>
      <c r="L308" s="1"/>
      <c r="M308" s="7">
        <v>44184.897222222222</v>
      </c>
      <c r="N308" s="7">
        <v>44185.100694444445</v>
      </c>
      <c r="O308" s="7">
        <v>44172.109722222223</v>
      </c>
      <c r="P308" s="4" t="s">
        <v>434</v>
      </c>
      <c r="Q308" s="10" t="s">
        <v>6326</v>
      </c>
      <c r="R308" s="2" t="s">
        <v>6327</v>
      </c>
      <c r="S308" s="6">
        <f>IF(OR(ISBLANK(Table1[[#This Row],[ValidEndUTC]]),ISBLANK(Table1[[#This Row],[ValidStartUTC]])),"",Table1[[#This Row],[ValidEndUTC]]-Table1[[#This Row],[ValidStartUTC]])</f>
        <v>0.20347222222335404</v>
      </c>
      <c r="T308" s="5">
        <f>IF(OR(ISBLANK(Table1[[#This Row],[ValidEndUTC]]),ISBLANK(Table1[[#This Row],[ValidStartUTC]])),"",Table1[[#This Row],[Duration]]*24*60)</f>
        <v>293.00000000162981</v>
      </c>
    </row>
    <row r="309" spans="1:20" ht="248.4" x14ac:dyDescent="0.25">
      <c r="A309" s="8" t="str">
        <f>IF(ISBLANK(Table1[[#This Row],[AdvisoryNumber]]),"NTML","ADVZY")</f>
        <v>ADVZY</v>
      </c>
      <c r="B309" s="8" t="str">
        <f>_xlfn.TEXTJOIN("-",TRUE,Table1[[#This Row],[Source]],TEXT(Table1[[#This Row],[AdvisoryNumber]],"000"),TEXT(ROW()-1,"000000"),TEXT(Table1[[#This Row],[RecordTimeUTC]],"YYYY-MM-DD"))</f>
        <v>ADVZY-002-000308-2020-12-19</v>
      </c>
      <c r="C309" s="1" t="s">
        <v>16</v>
      </c>
      <c r="D309" s="2" t="s">
        <v>6361</v>
      </c>
      <c r="E309" s="1">
        <v>2</v>
      </c>
      <c r="F309" s="2" t="s">
        <v>453</v>
      </c>
      <c r="G309" s="1" t="s">
        <v>24</v>
      </c>
      <c r="H309" s="1" t="s">
        <v>19</v>
      </c>
      <c r="I309" s="8" t="str">
        <f>IF(Table1[[#This Row],[TMI_Type]]="Reroute",INDEX(_xlfn.REGEXEXTRACT(Table1[[#This Row],[RawText]],".*(ROUTE|FEA|FCA|ICR|CTOP|TBO).+([A-Z]{3})",2,0),1,2),"")</f>
        <v>RQD</v>
      </c>
      <c r="J309" s="5"/>
      <c r="K309" s="5"/>
      <c r="L309" s="1"/>
      <c r="M309" s="7">
        <v>44184.9375</v>
      </c>
      <c r="N309" s="7">
        <v>44185.166666666664</v>
      </c>
      <c r="O309" s="7">
        <v>44184.697222222225</v>
      </c>
      <c r="P309" s="4" t="s">
        <v>454</v>
      </c>
      <c r="Q309" s="10" t="s">
        <v>6362</v>
      </c>
      <c r="R309" s="2" t="s">
        <v>6363</v>
      </c>
      <c r="S309" s="6">
        <f>IF(OR(ISBLANK(Table1[[#This Row],[ValidEndUTC]]),ISBLANK(Table1[[#This Row],[ValidStartUTC]])),"",Table1[[#This Row],[ValidEndUTC]]-Table1[[#This Row],[ValidStartUTC]])</f>
        <v>0.22916666666424135</v>
      </c>
      <c r="T309" s="5">
        <f>IF(OR(ISBLANK(Table1[[#This Row],[ValidEndUTC]]),ISBLANK(Table1[[#This Row],[ValidStartUTC]])),"",Table1[[#This Row],[Duration]]*24*60)</f>
        <v>329.99999999650754</v>
      </c>
    </row>
    <row r="310" spans="1:20" ht="75.599999999999994" x14ac:dyDescent="0.25">
      <c r="A310" s="8" t="str">
        <f>IF(ISBLANK(Table1[[#This Row],[AdvisoryNumber]]),"NTML","ADVZY")</f>
        <v>ADVZY</v>
      </c>
      <c r="B310" s="8" t="str">
        <f>_xlfn.TEXTJOIN("-",TRUE,Table1[[#This Row],[Source]],TEXT(Table1[[#This Row],[AdvisoryNumber]],"000"),TEXT(ROW()-1,"000000"),TEXT(Table1[[#This Row],[RecordTimeUTC]],"YYYY-MM-DD"))</f>
        <v>ADVZY-003-000309-2020-12-20</v>
      </c>
      <c r="C310" s="1" t="s">
        <v>16</v>
      </c>
      <c r="D310" s="2"/>
      <c r="E310" s="1">
        <v>3</v>
      </c>
      <c r="F310" s="2" t="s">
        <v>6298</v>
      </c>
      <c r="G310" s="1"/>
      <c r="H310" s="1" t="s">
        <v>6019</v>
      </c>
      <c r="I310" s="8" t="str">
        <f>IF(Table1[[#This Row],[TMI_Type]]="Reroute",INDEX(_xlfn.REGEXEXTRACT(Table1[[#This Row],[RawText]],".*(ROUTE|FEA|FCA|ICR|CTOP|TBO).+([A-Z]{3})",2,0),1,2),"")</f>
        <v/>
      </c>
      <c r="J310" s="5"/>
      <c r="K310" s="5"/>
      <c r="L310" s="1"/>
      <c r="M310" s="7">
        <v>44184.954861111109</v>
      </c>
      <c r="N310" s="7">
        <v>44185.165972222225</v>
      </c>
      <c r="O310" s="7">
        <v>44185.165972222225</v>
      </c>
      <c r="P310" s="4" t="s">
        <v>455</v>
      </c>
      <c r="Q310" s="10" t="s">
        <v>6377</v>
      </c>
      <c r="R310" s="2" t="s">
        <v>6378</v>
      </c>
      <c r="S310" s="6">
        <f>IF(OR(ISBLANK(Table1[[#This Row],[ValidEndUTC]]),ISBLANK(Table1[[#This Row],[ValidStartUTC]])),"",Table1[[#This Row],[ValidEndUTC]]-Table1[[#This Row],[ValidStartUTC]])</f>
        <v>0.211111111115315</v>
      </c>
      <c r="T310" s="5">
        <f>IF(OR(ISBLANK(Table1[[#This Row],[ValidEndUTC]]),ISBLANK(Table1[[#This Row],[ValidStartUTC]])),"",Table1[[#This Row],[Duration]]*24*60)</f>
        <v>304.0000000060536</v>
      </c>
    </row>
    <row r="311" spans="1:20" ht="151.19999999999999" x14ac:dyDescent="0.25">
      <c r="A311" s="8" t="str">
        <f>IF(ISBLANK(Table1[[#This Row],[AdvisoryNumber]]),"NTML","ADVZY")</f>
        <v>ADVZY</v>
      </c>
      <c r="B311" s="8" t="str">
        <f>_xlfn.TEXTJOIN("-",TRUE,Table1[[#This Row],[Source]],TEXT(Table1[[#This Row],[AdvisoryNumber]],"000"),TEXT(ROW()-1,"000000"),TEXT(Table1[[#This Row],[RecordTimeUTC]],"YYYY-MM-DD"))</f>
        <v>ADVZY-005-000310-2020-12-19</v>
      </c>
      <c r="C311" s="1" t="s">
        <v>16</v>
      </c>
      <c r="D311" s="2" t="s">
        <v>6369</v>
      </c>
      <c r="E311" s="1">
        <v>5</v>
      </c>
      <c r="F311" s="2" t="s">
        <v>6298</v>
      </c>
      <c r="G311" s="1"/>
      <c r="H311" s="1" t="s">
        <v>6019</v>
      </c>
      <c r="I311" s="8" t="str">
        <f>IF(Table1[[#This Row],[TMI_Type]]="Reroute",INDEX(_xlfn.REGEXEXTRACT(Table1[[#This Row],[RawText]],".*(ROUTE|FEA|FCA|ICR|CTOP|TBO).+([A-Z]{3})",2,0),1,2),"")</f>
        <v/>
      </c>
      <c r="J311" s="5"/>
      <c r="K311" s="5"/>
      <c r="L311" s="1"/>
      <c r="M311" s="7">
        <v>44184.954861111109</v>
      </c>
      <c r="N311" s="7">
        <v>44185.166666666664</v>
      </c>
      <c r="O311" s="7">
        <v>44184.956944444442</v>
      </c>
      <c r="P311" s="4" t="s">
        <v>456</v>
      </c>
      <c r="Q311" s="10" t="s">
        <v>6370</v>
      </c>
      <c r="R311" s="2" t="s">
        <v>6371</v>
      </c>
      <c r="S311" s="6">
        <f>IF(OR(ISBLANK(Table1[[#This Row],[ValidEndUTC]]),ISBLANK(Table1[[#This Row],[ValidStartUTC]])),"",Table1[[#This Row],[ValidEndUTC]]-Table1[[#This Row],[ValidStartUTC]])</f>
        <v>0.21180555555474712</v>
      </c>
      <c r="T311" s="5">
        <f>IF(OR(ISBLANK(Table1[[#This Row],[ValidEndUTC]]),ISBLANK(Table1[[#This Row],[ValidStartUTC]])),"",Table1[[#This Row],[Duration]]*24*60)</f>
        <v>304.99999999883585</v>
      </c>
    </row>
    <row r="312" spans="1:20" ht="280.8" x14ac:dyDescent="0.25">
      <c r="A312" s="8" t="str">
        <f>IF(ISBLANK(Table1[[#This Row],[AdvisoryNumber]]),"NTML","ADVZY")</f>
        <v>ADVZY</v>
      </c>
      <c r="B312" s="8" t="str">
        <f>_xlfn.TEXTJOIN("-",TRUE,Table1[[#This Row],[Source]],TEXT(Table1[[#This Row],[AdvisoryNumber]],"000"),TEXT(ROW()-1,"000000"),TEXT(Table1[[#This Row],[RecordTimeUTC]],"YYYY-MM-DD"))</f>
        <v>ADVZY-003-000311-2020-12-19</v>
      </c>
      <c r="C312" s="1" t="s">
        <v>16</v>
      </c>
      <c r="D312" s="2" t="s">
        <v>6364</v>
      </c>
      <c r="E312" s="1">
        <v>3</v>
      </c>
      <c r="F312" s="2" t="s">
        <v>457</v>
      </c>
      <c r="G312" s="1" t="s">
        <v>24</v>
      </c>
      <c r="H312" s="1" t="s">
        <v>19</v>
      </c>
      <c r="I312" s="8" t="str">
        <f>IF(Table1[[#This Row],[TMI_Type]]="Reroute",INDEX(_xlfn.REGEXEXTRACT(Table1[[#This Row],[RawText]],".*(ROUTE|FEA|FCA|ICR|CTOP|TBO).+([A-Z]{3})",2,0),1,2),"")</f>
        <v>RQD</v>
      </c>
      <c r="J312" s="5"/>
      <c r="K312" s="5"/>
      <c r="L312" s="1"/>
      <c r="M312" s="7">
        <v>44184.958333333336</v>
      </c>
      <c r="N312" s="7">
        <v>44185.166666666664</v>
      </c>
      <c r="O312" s="7">
        <v>44184.70416666667</v>
      </c>
      <c r="P312" s="4" t="s">
        <v>458</v>
      </c>
      <c r="Q312" s="10" t="s">
        <v>6365</v>
      </c>
      <c r="R312" s="2" t="s">
        <v>6366</v>
      </c>
      <c r="S312" s="6">
        <f>IF(OR(ISBLANK(Table1[[#This Row],[ValidEndUTC]]),ISBLANK(Table1[[#This Row],[ValidStartUTC]])),"",Table1[[#This Row],[ValidEndUTC]]-Table1[[#This Row],[ValidStartUTC]])</f>
        <v>0.20833333332848269</v>
      </c>
      <c r="T312" s="5">
        <f>IF(OR(ISBLANK(Table1[[#This Row],[ValidEndUTC]]),ISBLANK(Table1[[#This Row],[ValidStartUTC]])),"",Table1[[#This Row],[Duration]]*24*60)</f>
        <v>299.99999999301508</v>
      </c>
    </row>
    <row r="313" spans="1:20" ht="280.8" x14ac:dyDescent="0.25">
      <c r="A313" s="8" t="str">
        <f>IF(ISBLANK(Table1[[#This Row],[AdvisoryNumber]]),"NTML","ADVZY")</f>
        <v>ADVZY</v>
      </c>
      <c r="B313" s="8" t="str">
        <f>_xlfn.TEXTJOIN("-",TRUE,Table1[[#This Row],[Source]],TEXT(Table1[[#This Row],[AdvisoryNumber]],"000"),TEXT(ROW()-1,"000000"),TEXT(Table1[[#This Row],[RecordTimeUTC]],"YYYY-MM-DD"))</f>
        <v>ADVZY-004-000312-2020-12-19</v>
      </c>
      <c r="C313" s="1" t="s">
        <v>16</v>
      </c>
      <c r="D313" s="2" t="s">
        <v>6367</v>
      </c>
      <c r="E313" s="1">
        <v>4</v>
      </c>
      <c r="F313" s="2" t="s">
        <v>459</v>
      </c>
      <c r="G313" s="1" t="s">
        <v>24</v>
      </c>
      <c r="H313" s="1" t="s">
        <v>19</v>
      </c>
      <c r="I313" s="8" t="str">
        <f>IF(Table1[[#This Row],[TMI_Type]]="Reroute",INDEX(_xlfn.REGEXEXTRACT(Table1[[#This Row],[RawText]],".*(ROUTE|FEA|FCA|ICR|CTOP|TBO).+([A-Z]{3})",2,0),1,2),"")</f>
        <v>FYI</v>
      </c>
      <c r="J313" s="5"/>
      <c r="K313" s="5"/>
      <c r="L313" s="1"/>
      <c r="M313" s="7">
        <v>44184.958333333336</v>
      </c>
      <c r="N313" s="7">
        <v>44185.166666666664</v>
      </c>
      <c r="O313" s="7">
        <v>44184.70416666667</v>
      </c>
      <c r="P313" s="4" t="s">
        <v>460</v>
      </c>
      <c r="Q313" s="10" t="s">
        <v>6368</v>
      </c>
      <c r="R313" s="2" t="s">
        <v>6366</v>
      </c>
      <c r="S313" s="6">
        <f>IF(OR(ISBLANK(Table1[[#This Row],[ValidEndUTC]]),ISBLANK(Table1[[#This Row],[ValidStartUTC]])),"",Table1[[#This Row],[ValidEndUTC]]-Table1[[#This Row],[ValidStartUTC]])</f>
        <v>0.20833333332848269</v>
      </c>
      <c r="T313" s="5">
        <f>IF(OR(ISBLANK(Table1[[#This Row],[ValidEndUTC]]),ISBLANK(Table1[[#This Row],[ValidStartUTC]])),"",Table1[[#This Row],[Duration]]*24*60)</f>
        <v>299.99999999301508</v>
      </c>
    </row>
    <row r="314" spans="1:20" ht="86.4" x14ac:dyDescent="0.25">
      <c r="A314" s="8" t="str">
        <f>IF(ISBLANK(Table1[[#This Row],[AdvisoryNumber]]),"NTML","ADVZY")</f>
        <v>ADVZY</v>
      </c>
      <c r="B314" s="8" t="str">
        <f>_xlfn.TEXTJOIN("-",TRUE,Table1[[#This Row],[Source]],TEXT(Table1[[#This Row],[AdvisoryNumber]],"000"),TEXT(ROW()-1,"000000"),TEXT(Table1[[#This Row],[RecordTimeUTC]],"YYYY-MM-DD"))</f>
        <v>ADVZY-002-000313-2020-12-20</v>
      </c>
      <c r="C314" s="1" t="s">
        <v>311</v>
      </c>
      <c r="D314" s="2"/>
      <c r="E314" s="1">
        <v>2</v>
      </c>
      <c r="F314" s="2" t="s">
        <v>5994</v>
      </c>
      <c r="G314" s="1"/>
      <c r="H314" s="1" t="s">
        <v>32</v>
      </c>
      <c r="I314" s="8" t="str">
        <f>IF(Table1[[#This Row],[TMI_Type]]="Reroute",INDEX(_xlfn.REGEXEXTRACT(Table1[[#This Row],[RawText]],".*(ROUTE|FEA|FCA|ICR|CTOP|TBO).+([A-Z]{3})",2,0),1,2),"")</f>
        <v/>
      </c>
      <c r="J314" s="5"/>
      <c r="K314" s="5"/>
      <c r="L314" s="1"/>
      <c r="M314" s="7">
        <v>44185.036111111112</v>
      </c>
      <c r="N314" s="7">
        <v>44185.055555555555</v>
      </c>
      <c r="O314" s="7">
        <v>44185.056250000001</v>
      </c>
      <c r="P314" s="4" t="s">
        <v>461</v>
      </c>
      <c r="Q314" s="10" t="s">
        <v>6375</v>
      </c>
      <c r="R314" s="2" t="s">
        <v>6376</v>
      </c>
      <c r="S314" s="6">
        <f>IF(OR(ISBLANK(Table1[[#This Row],[ValidEndUTC]]),ISBLANK(Table1[[#This Row],[ValidStartUTC]])),"",Table1[[#This Row],[ValidEndUTC]]-Table1[[#This Row],[ValidStartUTC]])</f>
        <v>1.9444444442342501E-2</v>
      </c>
      <c r="T314" s="5">
        <f>IF(OR(ISBLANK(Table1[[#This Row],[ValidEndUTC]]),ISBLANK(Table1[[#This Row],[ValidStartUTC]])),"",Table1[[#This Row],[Duration]]*24*60)</f>
        <v>27.999999996973202</v>
      </c>
    </row>
    <row r="315" spans="1:20" ht="162" x14ac:dyDescent="0.25">
      <c r="A315" s="8" t="str">
        <f>IF(ISBLANK(Table1[[#This Row],[AdvisoryNumber]]),"NTML","ADVZY")</f>
        <v>ADVZY</v>
      </c>
      <c r="B315" s="8" t="str">
        <f>_xlfn.TEXTJOIN("-",TRUE,Table1[[#This Row],[Source]],TEXT(Table1[[#This Row],[AdvisoryNumber]],"000"),TEXT(ROW()-1,"000000"),TEXT(Table1[[#This Row],[RecordTimeUTC]],"YYYY-MM-DD"))</f>
        <v>ADVZY-001-000314-2020-12-20</v>
      </c>
      <c r="C315" s="1" t="s">
        <v>311</v>
      </c>
      <c r="D315" s="2" t="s">
        <v>6372</v>
      </c>
      <c r="E315" s="1">
        <v>1</v>
      </c>
      <c r="F315" s="2" t="s">
        <v>5995</v>
      </c>
      <c r="G315" s="1" t="s">
        <v>35</v>
      </c>
      <c r="H315" s="1" t="s">
        <v>32</v>
      </c>
      <c r="I315" s="8" t="str">
        <f>IF(Table1[[#This Row],[TMI_Type]]="Reroute",INDEX(_xlfn.REGEXEXTRACT(Table1[[#This Row],[RawText]],".*(ROUTE|FEA|FCA|ICR|CTOP|TBO).+([A-Z]{3})",2,0),1,2),"")</f>
        <v/>
      </c>
      <c r="J315" s="5"/>
      <c r="K315" s="5"/>
      <c r="L315" s="1"/>
      <c r="M315" s="7">
        <v>44185.036111111112</v>
      </c>
      <c r="N315" s="7">
        <v>44185.0625</v>
      </c>
      <c r="O315" s="7">
        <v>44185.037499999999</v>
      </c>
      <c r="P315" s="4" t="s">
        <v>462</v>
      </c>
      <c r="Q315" s="10" t="s">
        <v>6373</v>
      </c>
      <c r="R315" s="2" t="s">
        <v>6374</v>
      </c>
      <c r="S315" s="6">
        <f>IF(OR(ISBLANK(Table1[[#This Row],[ValidEndUTC]]),ISBLANK(Table1[[#This Row],[ValidStartUTC]])),"",Table1[[#This Row],[ValidEndUTC]]-Table1[[#This Row],[ValidStartUTC]])</f>
        <v>2.6388888887595385E-2</v>
      </c>
      <c r="T315" s="5">
        <f>IF(OR(ISBLANK(Table1[[#This Row],[ValidEndUTC]]),ISBLANK(Table1[[#This Row],[ValidStartUTC]])),"",Table1[[#This Row],[Duration]]*24*60)</f>
        <v>37.999999998137355</v>
      </c>
    </row>
    <row r="316" spans="1:20" ht="409.6" x14ac:dyDescent="0.25">
      <c r="A316" s="8" t="str">
        <f>IF(ISBLANK(Table1[[#This Row],[AdvisoryNumber]]),"NTML","ADVZY")</f>
        <v>ADVZY</v>
      </c>
      <c r="B316" s="8" t="str">
        <f>_xlfn.TEXTJOIN("-",TRUE,Table1[[#This Row],[Source]],TEXT(Table1[[#This Row],[AdvisoryNumber]],"000"),TEXT(ROW()-1,"000000"),TEXT(Table1[[#This Row],[RecordTimeUTC]],"YYYY-MM-DD"))</f>
        <v>ADVZY-001-000315-2021-01-01</v>
      </c>
      <c r="C316" s="1" t="s">
        <v>16</v>
      </c>
      <c r="D316" s="2"/>
      <c r="E316" s="1">
        <v>1</v>
      </c>
      <c r="F316" s="2" t="s">
        <v>5996</v>
      </c>
      <c r="G316" s="1"/>
      <c r="H316" s="1" t="s">
        <v>6014</v>
      </c>
      <c r="I316" s="8" t="str">
        <f>IF(Table1[[#This Row],[TMI_Type]]="Reroute",INDEX(_xlfn.REGEXEXTRACT(Table1[[#This Row],[RawText]],".*(ROUTE|FEA|FCA|ICR|CTOP|TBO).+([A-Z]{3})",2,0),1,2),"")</f>
        <v/>
      </c>
      <c r="J316" s="5"/>
      <c r="K316" s="5"/>
      <c r="L316" s="1"/>
      <c r="M316" s="7">
        <v>44197.688888888886</v>
      </c>
      <c r="N316" s="7">
        <v>44198.25</v>
      </c>
      <c r="O316" s="7">
        <v>44197.689583333333</v>
      </c>
      <c r="P316" s="4" t="s">
        <v>463</v>
      </c>
      <c r="Q316" s="10" t="s">
        <v>6379</v>
      </c>
      <c r="R316" s="2" t="s">
        <v>6380</v>
      </c>
      <c r="S316" s="6">
        <f>IF(OR(ISBLANK(Table1[[#This Row],[ValidEndUTC]]),ISBLANK(Table1[[#This Row],[ValidStartUTC]])),"",Table1[[#This Row],[ValidEndUTC]]-Table1[[#This Row],[ValidStartUTC]])</f>
        <v>0.56111111111385981</v>
      </c>
      <c r="T316" s="5">
        <f>IF(OR(ISBLANK(Table1[[#This Row],[ValidEndUTC]]),ISBLANK(Table1[[#This Row],[ValidStartUTC]])),"",Table1[[#This Row],[Duration]]*24*60)</f>
        <v>808.00000000395812</v>
      </c>
    </row>
    <row r="317" spans="1:20" ht="324" x14ac:dyDescent="0.25">
      <c r="A317" s="8" t="str">
        <f>IF(ISBLANK(Table1[[#This Row],[AdvisoryNumber]]),"NTML","ADVZY")</f>
        <v>ADVZY</v>
      </c>
      <c r="B317" s="8" t="str">
        <f>_xlfn.TEXTJOIN("-",TRUE,Table1[[#This Row],[Source]],TEXT(Table1[[#This Row],[AdvisoryNumber]],"000"),TEXT(ROW()-1,"000000"),TEXT(Table1[[#This Row],[RecordTimeUTC]],"YYYY-MM-DD"))</f>
        <v>ADVZY-002-000316-2021-01-01</v>
      </c>
      <c r="C317" s="1" t="s">
        <v>16</v>
      </c>
      <c r="D317" s="2" t="s">
        <v>6381</v>
      </c>
      <c r="E317" s="1">
        <v>2</v>
      </c>
      <c r="F317" s="2" t="s">
        <v>466</v>
      </c>
      <c r="G317" s="1" t="s">
        <v>24</v>
      </c>
      <c r="H317" s="1" t="s">
        <v>19</v>
      </c>
      <c r="I317" s="8" t="str">
        <f>IF(Table1[[#This Row],[TMI_Type]]="Reroute",INDEX(_xlfn.REGEXEXTRACT(Table1[[#This Row],[RawText]],".*(ROUTE|FEA|FCA|ICR|CTOP|TBO).+([A-Z]{3})",2,0),1,2),"")</f>
        <v>RQD</v>
      </c>
      <c r="J317" s="5"/>
      <c r="K317" s="5"/>
      <c r="L317" s="1"/>
      <c r="M317" s="7">
        <v>44198.041666666664</v>
      </c>
      <c r="N317" s="7">
        <v>44198.25</v>
      </c>
      <c r="O317" s="7">
        <v>44197.706944444442</v>
      </c>
      <c r="P317" s="4" t="s">
        <v>467</v>
      </c>
      <c r="Q317" s="10" t="s">
        <v>6382</v>
      </c>
      <c r="R317" s="2" t="s">
        <v>6383</v>
      </c>
      <c r="S317" s="6">
        <f>IF(OR(ISBLANK(Table1[[#This Row],[ValidEndUTC]]),ISBLANK(Table1[[#This Row],[ValidStartUTC]])),"",Table1[[#This Row],[ValidEndUTC]]-Table1[[#This Row],[ValidStartUTC]])</f>
        <v>0.20833333333575865</v>
      </c>
      <c r="T317" s="5">
        <f>IF(OR(ISBLANK(Table1[[#This Row],[ValidEndUTC]]),ISBLANK(Table1[[#This Row],[ValidStartUTC]])),"",Table1[[#This Row],[Duration]]*24*60)</f>
        <v>300.00000000349246</v>
      </c>
    </row>
    <row r="318" spans="1:20" ht="64.8" x14ac:dyDescent="0.25">
      <c r="A318" s="8" t="str">
        <f>IF(ISBLANK(Table1[[#This Row],[AdvisoryNumber]]),"NTML","ADVZY")</f>
        <v>ADVZY</v>
      </c>
      <c r="B318" s="8" t="str">
        <f>_xlfn.TEXTJOIN("-",TRUE,Table1[[#This Row],[Source]],TEXT(Table1[[#This Row],[AdvisoryNumber]],"000"),TEXT(ROW()-1,"000000"),TEXT(Table1[[#This Row],[RecordTimeUTC]],"YYYY-MM-DD"))</f>
        <v>ADVZY-002-000317-2021-01-02</v>
      </c>
      <c r="C318" s="1" t="s">
        <v>16</v>
      </c>
      <c r="D318" s="2"/>
      <c r="E318" s="1">
        <v>2</v>
      </c>
      <c r="F318" s="2" t="s">
        <v>6312</v>
      </c>
      <c r="G318" s="1"/>
      <c r="H318" s="1" t="s">
        <v>6019</v>
      </c>
      <c r="I318" s="8" t="str">
        <f>IF(Table1[[#This Row],[TMI_Type]]="Reroute",INDEX(_xlfn.REGEXEXTRACT(Table1[[#This Row],[RawText]],".*(ROUTE|FEA|FCA|ICR|CTOP|TBO).+([A-Z]{3})",2,0),1,2),"")</f>
        <v/>
      </c>
      <c r="J318" s="5"/>
      <c r="K318" s="5"/>
      <c r="L318" s="1"/>
      <c r="M318" s="7">
        <v>44198.043055555558</v>
      </c>
      <c r="N318" s="7">
        <v>44198.246527777781</v>
      </c>
      <c r="O318" s="7">
        <v>44198.24722222222</v>
      </c>
      <c r="P318" s="4" t="s">
        <v>468</v>
      </c>
      <c r="Q318" s="10" t="s">
        <v>6387</v>
      </c>
      <c r="R318" s="2" t="s">
        <v>6388</v>
      </c>
      <c r="S318" s="6">
        <f>IF(OR(ISBLANK(Table1[[#This Row],[ValidEndUTC]]),ISBLANK(Table1[[#This Row],[ValidStartUTC]])),"",Table1[[#This Row],[ValidEndUTC]]-Table1[[#This Row],[ValidStartUTC]])</f>
        <v>0.20347222222335404</v>
      </c>
      <c r="T318" s="5">
        <f>IF(OR(ISBLANK(Table1[[#This Row],[ValidEndUTC]]),ISBLANK(Table1[[#This Row],[ValidStartUTC]])),"",Table1[[#This Row],[Duration]]*24*60)</f>
        <v>293.00000000162981</v>
      </c>
    </row>
    <row r="319" spans="1:20" ht="162" x14ac:dyDescent="0.25">
      <c r="A319" s="8" t="str">
        <f>IF(ISBLANK(Table1[[#This Row],[AdvisoryNumber]]),"NTML","ADVZY")</f>
        <v>ADVZY</v>
      </c>
      <c r="B319" s="8" t="str">
        <f>_xlfn.TEXTJOIN("-",TRUE,Table1[[#This Row],[Source]],TEXT(Table1[[#This Row],[AdvisoryNumber]],"000"),TEXT(ROW()-1,"000000"),TEXT(Table1[[#This Row],[RecordTimeUTC]],"YYYY-MM-DD"))</f>
        <v>ADVZY-001-000318-2021-01-02</v>
      </c>
      <c r="C319" s="1" t="s">
        <v>16</v>
      </c>
      <c r="D319" s="2" t="s">
        <v>6384</v>
      </c>
      <c r="E319" s="1">
        <v>1</v>
      </c>
      <c r="F319" s="2" t="s">
        <v>6312</v>
      </c>
      <c r="G319" s="1"/>
      <c r="H319" s="1" t="s">
        <v>6019</v>
      </c>
      <c r="I319" s="8" t="str">
        <f>IF(Table1[[#This Row],[TMI_Type]]="Reroute",INDEX(_xlfn.REGEXEXTRACT(Table1[[#This Row],[RawText]],".*(ROUTE|FEA|FCA|ICR|CTOP|TBO).+([A-Z]{3})",2,0),1,2),"")</f>
        <v/>
      </c>
      <c r="J319" s="5"/>
      <c r="K319" s="5"/>
      <c r="L319" s="1"/>
      <c r="M319" s="7">
        <v>44198.043055555558</v>
      </c>
      <c r="N319" s="7">
        <v>44198.25</v>
      </c>
      <c r="O319" s="7">
        <v>44198.046527777777</v>
      </c>
      <c r="P319" s="4" t="s">
        <v>470</v>
      </c>
      <c r="Q319" s="10" t="s">
        <v>6385</v>
      </c>
      <c r="R319" s="2" t="s">
        <v>6386</v>
      </c>
      <c r="S319" s="6">
        <f>IF(OR(ISBLANK(Table1[[#This Row],[ValidEndUTC]]),ISBLANK(Table1[[#This Row],[ValidStartUTC]])),"",Table1[[#This Row],[ValidEndUTC]]-Table1[[#This Row],[ValidStartUTC]])</f>
        <v>0.2069444444423425</v>
      </c>
      <c r="T319" s="5">
        <f>IF(OR(ISBLANK(Table1[[#This Row],[ValidEndUTC]]),ISBLANK(Table1[[#This Row],[ValidStartUTC]])),"",Table1[[#This Row],[Duration]]*24*60)</f>
        <v>297.9999999969732</v>
      </c>
    </row>
    <row r="320" spans="1:20" x14ac:dyDescent="0.25">
      <c r="A320" s="8" t="str">
        <f>IF(ISBLANK(Table1[[#This Row],[AdvisoryNumber]]),"NTML","ADVZY")</f>
        <v>NTML</v>
      </c>
      <c r="B320" s="8" t="str">
        <f>_xlfn.TEXTJOIN("-",TRUE,Table1[[#This Row],[Source]],TEXT(Table1[[#This Row],[AdvisoryNumber]],"000"),TEXT(ROW()-1,"000000"),TEXT(Table1[[#This Row],[RecordTimeUTC]],"YYYY-MM-DD"))</f>
        <v>NTML-000-000319-2021-01-03</v>
      </c>
      <c r="C320" s="1" t="s">
        <v>274</v>
      </c>
      <c r="D320" s="2"/>
      <c r="E320" s="1"/>
      <c r="F320" s="2"/>
      <c r="G320" s="1" t="s">
        <v>98</v>
      </c>
      <c r="H320" s="1" t="s">
        <v>99</v>
      </c>
      <c r="I320" s="8" t="str">
        <f>IF(Table1[[#This Row],[TMI_Type]]="Reroute",INDEX(_xlfn.REGEXEXTRACT(Table1[[#This Row],[RawText]],".*(ROUTE|FEA|FCA|ICR|CTOP|TBO).+([A-Z]{3})",2,0),1,2),"")</f>
        <v/>
      </c>
      <c r="J320" s="5"/>
      <c r="K320" s="5">
        <v>7</v>
      </c>
      <c r="L320" s="1"/>
      <c r="M320" s="7">
        <v>44199.076388888891</v>
      </c>
      <c r="N320" s="7">
        <v>44199.125</v>
      </c>
      <c r="O320" s="7">
        <v>44199.068055555559</v>
      </c>
      <c r="P320" s="4" t="s">
        <v>471</v>
      </c>
      <c r="Q320" s="10" t="s">
        <v>471</v>
      </c>
      <c r="R320" s="2" t="s">
        <v>8692</v>
      </c>
      <c r="S320" s="6">
        <f>IF(OR(ISBLANK(Table1[[#This Row],[ValidEndUTC]]),ISBLANK(Table1[[#This Row],[ValidStartUTC]])),"",Table1[[#This Row],[ValidEndUTC]]-Table1[[#This Row],[ValidStartUTC]])</f>
        <v>4.8611111109494232E-2</v>
      </c>
      <c r="T320" s="5">
        <f>IF(OR(ISBLANK(Table1[[#This Row],[ValidEndUTC]]),ISBLANK(Table1[[#This Row],[ValidStartUTC]])),"",Table1[[#This Row],[Duration]]*24*60)</f>
        <v>69.999999997671694</v>
      </c>
    </row>
    <row r="321" spans="1:20" ht="409.6" x14ac:dyDescent="0.25">
      <c r="A321" s="8" t="str">
        <f>IF(ISBLANK(Table1[[#This Row],[AdvisoryNumber]]),"NTML","ADVZY")</f>
        <v>ADVZY</v>
      </c>
      <c r="B321" s="8" t="str">
        <f>_xlfn.TEXTJOIN("-",TRUE,Table1[[#This Row],[Source]],TEXT(Table1[[#This Row],[AdvisoryNumber]],"000"),TEXT(ROW()-1,"000000"),TEXT(Table1[[#This Row],[RecordTimeUTC]],"YYYY-MM-DD"))</f>
        <v>ADVZY-002-000320-2021-01-08</v>
      </c>
      <c r="C321" s="1" t="s">
        <v>16</v>
      </c>
      <c r="D321" s="2"/>
      <c r="E321" s="1">
        <v>2</v>
      </c>
      <c r="F321" s="2" t="s">
        <v>5996</v>
      </c>
      <c r="G321" s="1"/>
      <c r="H321" s="1" t="s">
        <v>6014</v>
      </c>
      <c r="I321" s="8" t="str">
        <f>IF(Table1[[#This Row],[TMI_Type]]="Reroute",INDEX(_xlfn.REGEXEXTRACT(Table1[[#This Row],[RawText]],".*(ROUTE|FEA|FCA|ICR|CTOP|TBO).+([A-Z]{3})",2,0),1,2),"")</f>
        <v/>
      </c>
      <c r="J321" s="5"/>
      <c r="K321" s="5"/>
      <c r="L321" s="1"/>
      <c r="M321" s="7">
        <v>44204.702777777777</v>
      </c>
      <c r="N321" s="7">
        <v>44205.166666666664</v>
      </c>
      <c r="O321" s="7">
        <v>44204.703472222223</v>
      </c>
      <c r="P321" s="4" t="s">
        <v>472</v>
      </c>
      <c r="Q321" s="10" t="s">
        <v>6392</v>
      </c>
      <c r="R321" s="2" t="s">
        <v>6393</v>
      </c>
      <c r="S321" s="6">
        <f>IF(OR(ISBLANK(Table1[[#This Row],[ValidEndUTC]]),ISBLANK(Table1[[#This Row],[ValidStartUTC]])),"",Table1[[#This Row],[ValidEndUTC]]-Table1[[#This Row],[ValidStartUTC]])</f>
        <v>0.46388888888759539</v>
      </c>
      <c r="T321" s="5">
        <f>IF(OR(ISBLANK(Table1[[#This Row],[ValidEndUTC]]),ISBLANK(Table1[[#This Row],[ValidStartUTC]])),"",Table1[[#This Row],[Duration]]*24*60)</f>
        <v>667.99999999813735</v>
      </c>
    </row>
    <row r="322" spans="1:20" ht="129.6" x14ac:dyDescent="0.25">
      <c r="A322" s="8" t="str">
        <f>IF(ISBLANK(Table1[[#This Row],[AdvisoryNumber]]),"NTML","ADVZY")</f>
        <v>ADVZY</v>
      </c>
      <c r="B322" s="8" t="str">
        <f>_xlfn.TEXTJOIN("-",TRUE,Table1[[#This Row],[Source]],TEXT(Table1[[#This Row],[AdvisoryNumber]],"000"),TEXT(ROW()-1,"000000"),TEXT(Table1[[#This Row],[RecordTimeUTC]],"YYYY-MM-DD"))</f>
        <v>ADVZY-003-000321-2021-01-08</v>
      </c>
      <c r="C322" s="1" t="s">
        <v>16</v>
      </c>
      <c r="D322" s="2" t="s">
        <v>6394</v>
      </c>
      <c r="E322" s="1">
        <v>3</v>
      </c>
      <c r="F322" s="2" t="s">
        <v>6250</v>
      </c>
      <c r="G322" s="1" t="s">
        <v>24</v>
      </c>
      <c r="H322" s="1" t="s">
        <v>6019</v>
      </c>
      <c r="I322" s="8" t="str">
        <f>IF(Table1[[#This Row],[TMI_Type]]="Reroute",INDEX(_xlfn.REGEXEXTRACT(Table1[[#This Row],[RawText]],".*(ROUTE|FEA|FCA|ICR|CTOP|TBO).+([A-Z]{3})",2,0),1,2),"")</f>
        <v/>
      </c>
      <c r="J322" s="5"/>
      <c r="K322" s="5"/>
      <c r="L322" s="1"/>
      <c r="M322" s="7">
        <v>44204.982638888891</v>
      </c>
      <c r="N322" s="7">
        <v>44205.232638888891</v>
      </c>
      <c r="O322" s="7">
        <v>44204.984722222223</v>
      </c>
      <c r="P322" s="4" t="s">
        <v>473</v>
      </c>
      <c r="Q322" s="10" t="s">
        <v>6395</v>
      </c>
      <c r="R322" s="2" t="s">
        <v>6396</v>
      </c>
      <c r="S322" s="6">
        <f>IF(OR(ISBLANK(Table1[[#This Row],[ValidEndUTC]]),ISBLANK(Table1[[#This Row],[ValidStartUTC]])),"",Table1[[#This Row],[ValidEndUTC]]-Table1[[#This Row],[ValidStartUTC]])</f>
        <v>0.25</v>
      </c>
      <c r="T322" s="5">
        <f>IF(OR(ISBLANK(Table1[[#This Row],[ValidEndUTC]]),ISBLANK(Table1[[#This Row],[ValidStartUTC]])),"",Table1[[#This Row],[Duration]]*24*60)</f>
        <v>360</v>
      </c>
    </row>
    <row r="323" spans="1:20" ht="334.8" x14ac:dyDescent="0.25">
      <c r="A323" s="8" t="str">
        <f>IF(ISBLANK(Table1[[#This Row],[AdvisoryNumber]]),"NTML","ADVZY")</f>
        <v>ADVZY</v>
      </c>
      <c r="B323" s="8" t="str">
        <f>_xlfn.TEXTJOIN("-",TRUE,Table1[[#This Row],[Source]],TEXT(Table1[[#This Row],[AdvisoryNumber]],"000"),TEXT(ROW()-1,"000000"),TEXT(Table1[[#This Row],[RecordTimeUTC]],"YYYY-MM-DD"))</f>
        <v>ADVZY-001-000322-2021-01-08</v>
      </c>
      <c r="C323" s="1" t="s">
        <v>16</v>
      </c>
      <c r="D323" s="2" t="s">
        <v>6389</v>
      </c>
      <c r="E323" s="1">
        <v>1</v>
      </c>
      <c r="F323" s="2" t="s">
        <v>474</v>
      </c>
      <c r="G323" s="1" t="s">
        <v>35</v>
      </c>
      <c r="H323" s="1" t="s">
        <v>19</v>
      </c>
      <c r="I323" s="8" t="str">
        <f>IF(Table1[[#This Row],[TMI_Type]]="Reroute",INDEX(_xlfn.REGEXEXTRACT(Table1[[#This Row],[RawText]],".*(ROUTE|FEA|FCA|ICR|CTOP|TBO).+([A-Z]{3})",2,0),1,2),"")</f>
        <v>FYI</v>
      </c>
      <c r="J323" s="5"/>
      <c r="K323" s="5"/>
      <c r="L323" s="1"/>
      <c r="M323" s="7">
        <v>44204.999305555553</v>
      </c>
      <c r="N323" s="7">
        <v>44205.165972222225</v>
      </c>
      <c r="O323" s="7">
        <v>44204.678472222222</v>
      </c>
      <c r="P323" s="4" t="s">
        <v>475</v>
      </c>
      <c r="Q323" s="10" t="s">
        <v>6390</v>
      </c>
      <c r="R323" s="2" t="s">
        <v>6391</v>
      </c>
      <c r="S323" s="6">
        <f>IF(OR(ISBLANK(Table1[[#This Row],[ValidEndUTC]]),ISBLANK(Table1[[#This Row],[ValidStartUTC]])),"",Table1[[#This Row],[ValidEndUTC]]-Table1[[#This Row],[ValidStartUTC]])</f>
        <v>0.16666666667151731</v>
      </c>
      <c r="T323" s="5">
        <f>IF(OR(ISBLANK(Table1[[#This Row],[ValidEndUTC]]),ISBLANK(Table1[[#This Row],[ValidStartUTC]])),"",Table1[[#This Row],[Duration]]*24*60)</f>
        <v>240.00000000698492</v>
      </c>
    </row>
    <row r="324" spans="1:20" ht="64.8" x14ac:dyDescent="0.25">
      <c r="A324" s="8" t="str">
        <f>IF(ISBLANK(Table1[[#This Row],[AdvisoryNumber]]),"NTML","ADVZY")</f>
        <v>ADVZY</v>
      </c>
      <c r="B324" s="8" t="str">
        <f>_xlfn.TEXTJOIN("-",TRUE,Table1[[#This Row],[Source]],TEXT(Table1[[#This Row],[AdvisoryNumber]],"000"),TEXT(ROW()-1,"000000"),TEXT(Table1[[#This Row],[RecordTimeUTC]],"YYYY-MM-DD"))</f>
        <v>ADVZY-001-000323-2021-01-09</v>
      </c>
      <c r="C324" s="1" t="s">
        <v>16</v>
      </c>
      <c r="D324" s="2"/>
      <c r="E324" s="1">
        <v>1</v>
      </c>
      <c r="F324" s="2" t="s">
        <v>6250</v>
      </c>
      <c r="G324" s="1"/>
      <c r="H324" s="1" t="s">
        <v>6019</v>
      </c>
      <c r="I324" s="8" t="str">
        <f>IF(Table1[[#This Row],[TMI_Type]]="Reroute",INDEX(_xlfn.REGEXEXTRACT(Table1[[#This Row],[RawText]],".*(ROUTE|FEA|FCA|ICR|CTOP|TBO).+([A-Z]{3})",2,0),1,2),"")</f>
        <v/>
      </c>
      <c r="J324" s="5"/>
      <c r="K324" s="5"/>
      <c r="L324" s="1"/>
      <c r="M324" s="7">
        <v>44204.999305555553</v>
      </c>
      <c r="N324" s="7">
        <v>44205.194444444445</v>
      </c>
      <c r="O324" s="7">
        <v>44205.195138888892</v>
      </c>
      <c r="P324" s="4" t="s">
        <v>469</v>
      </c>
      <c r="Q324" s="10" t="s">
        <v>6397</v>
      </c>
      <c r="R324" s="2" t="s">
        <v>6398</v>
      </c>
      <c r="S324" s="6">
        <f>IF(OR(ISBLANK(Table1[[#This Row],[ValidEndUTC]]),ISBLANK(Table1[[#This Row],[ValidStartUTC]])),"",Table1[[#This Row],[ValidEndUTC]]-Table1[[#This Row],[ValidStartUTC]])</f>
        <v>0.19513888889196096</v>
      </c>
      <c r="T324" s="5">
        <f>IF(OR(ISBLANK(Table1[[#This Row],[ValidEndUTC]]),ISBLANK(Table1[[#This Row],[ValidStartUTC]])),"",Table1[[#This Row],[Duration]]*24*60)</f>
        <v>281.00000000442378</v>
      </c>
    </row>
    <row r="325" spans="1:20" ht="129.6" x14ac:dyDescent="0.25">
      <c r="A325" s="8" t="str">
        <f>IF(ISBLANK(Table1[[#This Row],[AdvisoryNumber]]),"NTML","ADVZY")</f>
        <v>ADVZY</v>
      </c>
      <c r="B325" s="8" t="str">
        <f>_xlfn.TEXTJOIN("-",TRUE,Table1[[#This Row],[Source]],TEXT(Table1[[#This Row],[AdvisoryNumber]],"000"),TEXT(ROW()-1,"000000"),TEXT(Table1[[#This Row],[RecordTimeUTC]],"YYYY-MM-DD"))</f>
        <v>ADVZY-001-000324-2021-01-10</v>
      </c>
      <c r="C325" s="1" t="s">
        <v>16</v>
      </c>
      <c r="D325" s="2" t="s">
        <v>6399</v>
      </c>
      <c r="E325" s="1">
        <v>1</v>
      </c>
      <c r="F325" s="2" t="s">
        <v>6312</v>
      </c>
      <c r="G325" s="1" t="s">
        <v>24</v>
      </c>
      <c r="H325" s="1" t="s">
        <v>6019</v>
      </c>
      <c r="I325" s="8" t="str">
        <f>IF(Table1[[#This Row],[TMI_Type]]="Reroute",INDEX(_xlfn.REGEXEXTRACT(Table1[[#This Row],[RawText]],".*(ROUTE|FEA|FCA|ICR|CTOP|TBO).+([A-Z]{3})",2,0),1,2),"")</f>
        <v/>
      </c>
      <c r="J325" s="5"/>
      <c r="K325" s="5"/>
      <c r="L325" s="1"/>
      <c r="M325" s="7">
        <v>44206.977777777778</v>
      </c>
      <c r="N325" s="7">
        <v>44207.166666666664</v>
      </c>
      <c r="O325" s="7">
        <v>44206.979166666664</v>
      </c>
      <c r="P325" s="4" t="s">
        <v>476</v>
      </c>
      <c r="Q325" s="10" t="s">
        <v>6400</v>
      </c>
      <c r="R325" s="2" t="s">
        <v>6401</v>
      </c>
      <c r="S325" s="6">
        <f>IF(OR(ISBLANK(Table1[[#This Row],[ValidEndUTC]]),ISBLANK(Table1[[#This Row],[ValidStartUTC]])),"",Table1[[#This Row],[ValidEndUTC]]-Table1[[#This Row],[ValidStartUTC]])</f>
        <v>0.18888888888614019</v>
      </c>
      <c r="T325" s="5">
        <f>IF(OR(ISBLANK(Table1[[#This Row],[ValidEndUTC]]),ISBLANK(Table1[[#This Row],[ValidStartUTC]])),"",Table1[[#This Row],[Duration]]*24*60)</f>
        <v>271.99999999604188</v>
      </c>
    </row>
    <row r="326" spans="1:20" ht="108" x14ac:dyDescent="0.25">
      <c r="A326" s="8" t="str">
        <f>IF(ISBLANK(Table1[[#This Row],[AdvisoryNumber]]),"NTML","ADVZY")</f>
        <v>ADVZY</v>
      </c>
      <c r="B326" s="8" t="str">
        <f>_xlfn.TEXTJOIN("-",TRUE,Table1[[#This Row],[Source]],TEXT(Table1[[#This Row],[AdvisoryNumber]],"000"),TEXT(ROW()-1,"000000"),TEXT(Table1[[#This Row],[RecordTimeUTC]],"YYYY-MM-DD"))</f>
        <v>ADVZY-001-000325-2021-01-11</v>
      </c>
      <c r="C326" s="1" t="s">
        <v>16</v>
      </c>
      <c r="D326" s="2"/>
      <c r="E326" s="1">
        <v>1</v>
      </c>
      <c r="F326" s="2" t="s">
        <v>6312</v>
      </c>
      <c r="G326" s="1"/>
      <c r="H326" s="1" t="s">
        <v>6019</v>
      </c>
      <c r="I326" s="8" t="str">
        <f>IF(Table1[[#This Row],[TMI_Type]]="Reroute",INDEX(_xlfn.REGEXEXTRACT(Table1[[#This Row],[RawText]],".*(ROUTE|FEA|FCA|ICR|CTOP|TBO).+([A-Z]{3})",2,0),1,2),"")</f>
        <v/>
      </c>
      <c r="J326" s="5"/>
      <c r="K326" s="5"/>
      <c r="L326" s="1"/>
      <c r="M326" s="7">
        <v>44206.977777777778</v>
      </c>
      <c r="N326" s="7">
        <v>44207.170138888891</v>
      </c>
      <c r="O326" s="7">
        <v>44207.171527777777</v>
      </c>
      <c r="P326" s="4" t="s">
        <v>477</v>
      </c>
      <c r="Q326" s="10" t="s">
        <v>6402</v>
      </c>
      <c r="R326" s="2" t="s">
        <v>6403</v>
      </c>
      <c r="S326" s="6">
        <f>IF(OR(ISBLANK(Table1[[#This Row],[ValidEndUTC]]),ISBLANK(Table1[[#This Row],[ValidStartUTC]])),"",Table1[[#This Row],[ValidEndUTC]]-Table1[[#This Row],[ValidStartUTC]])</f>
        <v>0.19236111111240461</v>
      </c>
      <c r="T326" s="5">
        <f>IF(OR(ISBLANK(Table1[[#This Row],[ValidEndUTC]]),ISBLANK(Table1[[#This Row],[ValidStartUTC]])),"",Table1[[#This Row],[Duration]]*24*60)</f>
        <v>277.00000000186265</v>
      </c>
    </row>
    <row r="327" spans="1:20" ht="409.6" x14ac:dyDescent="0.25">
      <c r="A327" s="8" t="str">
        <f>IF(ISBLANK(Table1[[#This Row],[AdvisoryNumber]]),"NTML","ADVZY")</f>
        <v>ADVZY</v>
      </c>
      <c r="B327" s="8" t="str">
        <f>_xlfn.TEXTJOIN("-",TRUE,Table1[[#This Row],[Source]],TEXT(Table1[[#This Row],[AdvisoryNumber]],"000"),TEXT(ROW()-1,"000000"),TEXT(Table1[[#This Row],[RecordTimeUTC]],"YYYY-MM-DD"))</f>
        <v>ADVZY-001-000326-2021-01-15</v>
      </c>
      <c r="C327" s="9">
        <v>44211</v>
      </c>
      <c r="D327" s="2"/>
      <c r="E327" s="1">
        <v>1</v>
      </c>
      <c r="F327" s="2"/>
      <c r="G327" s="1"/>
      <c r="H327" s="1" t="s">
        <v>6014</v>
      </c>
      <c r="I327" s="8" t="str">
        <f>IF(Table1[[#This Row],[TMI_Type]]="Reroute",INDEX(_xlfn.REGEXEXTRACT(Table1[[#This Row],[RawText]],".*(ROUTE|FEA|FCA|ICR|CTOP|TBO).+([A-Z]{3})",2,0),1,2),"")</f>
        <v/>
      </c>
      <c r="J327" s="5"/>
      <c r="K327" s="5"/>
      <c r="L327" s="1"/>
      <c r="M327" s="7">
        <v>44211.720833333333</v>
      </c>
      <c r="N327" s="7">
        <v>44212.166666666664</v>
      </c>
      <c r="O327" s="7">
        <v>44211.728472222225</v>
      </c>
      <c r="P327" s="4" t="s">
        <v>478</v>
      </c>
      <c r="Q327" s="10" t="s">
        <v>6404</v>
      </c>
      <c r="R327" s="2" t="s">
        <v>6405</v>
      </c>
      <c r="S327" s="6">
        <f>IF(OR(ISBLANK(Table1[[#This Row],[ValidEndUTC]]),ISBLANK(Table1[[#This Row],[ValidStartUTC]])),"",Table1[[#This Row],[ValidEndUTC]]-Table1[[#This Row],[ValidStartUTC]])</f>
        <v>0.44583333333139308</v>
      </c>
      <c r="T327" s="5">
        <f>IF(OR(ISBLANK(Table1[[#This Row],[ValidEndUTC]]),ISBLANK(Table1[[#This Row],[ValidStartUTC]])),"",Table1[[#This Row],[Duration]]*24*60)</f>
        <v>641.99999999720603</v>
      </c>
    </row>
    <row r="328" spans="1:20" ht="129.6" x14ac:dyDescent="0.25">
      <c r="A328" s="8" t="str">
        <f>IF(ISBLANK(Table1[[#This Row],[AdvisoryNumber]]),"NTML","ADVZY")</f>
        <v>ADVZY</v>
      </c>
      <c r="B328" s="8" t="str">
        <f>_xlfn.TEXTJOIN("-",TRUE,Table1[[#This Row],[Source]],TEXT(Table1[[#This Row],[AdvisoryNumber]],"000"),TEXT(ROW()-1,"000000"),TEXT(Table1[[#This Row],[RecordTimeUTC]],"YYYY-MM-DD"))</f>
        <v>ADVZY-002-000327-2021-01-15</v>
      </c>
      <c r="C328" s="1" t="s">
        <v>16</v>
      </c>
      <c r="D328" s="2" t="s">
        <v>6406</v>
      </c>
      <c r="E328" s="1">
        <v>2</v>
      </c>
      <c r="F328" s="2" t="s">
        <v>6407</v>
      </c>
      <c r="G328" s="1" t="s">
        <v>24</v>
      </c>
      <c r="H328" s="1" t="s">
        <v>6019</v>
      </c>
      <c r="I328" s="8" t="str">
        <f>IF(Table1[[#This Row],[TMI_Type]]="Reroute",INDEX(_xlfn.REGEXEXTRACT(Table1[[#This Row],[RawText]],".*(ROUTE|FEA|FCA|ICR|CTOP|TBO).+([A-Z]{3})",2,0),1,2),"")</f>
        <v/>
      </c>
      <c r="J328" s="5"/>
      <c r="K328" s="5"/>
      <c r="L328" s="1"/>
      <c r="M328" s="7">
        <v>44211.972916666666</v>
      </c>
      <c r="N328" s="7">
        <v>44212.166666666664</v>
      </c>
      <c r="O328" s="7">
        <v>44211.974305555559</v>
      </c>
      <c r="P328" s="4" t="s">
        <v>479</v>
      </c>
      <c r="Q328" s="10" t="s">
        <v>6408</v>
      </c>
      <c r="R328" s="2" t="s">
        <v>6409</v>
      </c>
      <c r="S328" s="6">
        <f>IF(OR(ISBLANK(Table1[[#This Row],[ValidEndUTC]]),ISBLANK(Table1[[#This Row],[ValidStartUTC]])),"",Table1[[#This Row],[ValidEndUTC]]-Table1[[#This Row],[ValidStartUTC]])</f>
        <v>0.19374999999854481</v>
      </c>
      <c r="T328" s="5">
        <f>IF(OR(ISBLANK(Table1[[#This Row],[ValidEndUTC]]),ISBLANK(Table1[[#This Row],[ValidStartUTC]])),"",Table1[[#This Row],[Duration]]*24*60)</f>
        <v>278.99999999790452</v>
      </c>
    </row>
    <row r="329" spans="1:20" ht="75.599999999999994" x14ac:dyDescent="0.25">
      <c r="A329" s="8" t="str">
        <f>IF(ISBLANK(Table1[[#This Row],[AdvisoryNumber]]),"NTML","ADVZY")</f>
        <v>ADVZY</v>
      </c>
      <c r="B329" s="8" t="str">
        <f>_xlfn.TEXTJOIN("-",TRUE,Table1[[#This Row],[Source]],TEXT(Table1[[#This Row],[AdvisoryNumber]],"000"),TEXT(ROW()-1,"000000"),TEXT(Table1[[#This Row],[RecordTimeUTC]],"YYYY-MM-DD"))</f>
        <v>ADVZY-002-000328-2021-01-16</v>
      </c>
      <c r="C329" s="1" t="s">
        <v>16</v>
      </c>
      <c r="D329" s="2"/>
      <c r="E329" s="1">
        <v>2</v>
      </c>
      <c r="F329" s="2" t="s">
        <v>6407</v>
      </c>
      <c r="G329" s="1"/>
      <c r="H329" s="1" t="s">
        <v>6019</v>
      </c>
      <c r="I329" s="8" t="str">
        <f>IF(Table1[[#This Row],[TMI_Type]]="Reroute",INDEX(_xlfn.REGEXEXTRACT(Table1[[#This Row],[RawText]],".*(ROUTE|FEA|FCA|ICR|CTOP|TBO).+([A-Z]{3})",2,0),1,2),"")</f>
        <v/>
      </c>
      <c r="J329" s="5"/>
      <c r="K329" s="5"/>
      <c r="L329" s="1"/>
      <c r="M329" s="7">
        <v>44211.972916666666</v>
      </c>
      <c r="N329" s="7">
        <v>44212.170138888891</v>
      </c>
      <c r="O329" s="7">
        <v>44212.17083333333</v>
      </c>
      <c r="P329" s="4" t="s">
        <v>480</v>
      </c>
      <c r="Q329" s="10" t="s">
        <v>6413</v>
      </c>
      <c r="R329" s="2" t="s">
        <v>6414</v>
      </c>
      <c r="S329" s="6">
        <f>IF(OR(ISBLANK(Table1[[#This Row],[ValidEndUTC]]),ISBLANK(Table1[[#This Row],[ValidStartUTC]])),"",Table1[[#This Row],[ValidEndUTC]]-Table1[[#This Row],[ValidStartUTC]])</f>
        <v>0.19722222222480923</v>
      </c>
      <c r="T329" s="5">
        <f>IF(OR(ISBLANK(Table1[[#This Row],[ValidEndUTC]]),ISBLANK(Table1[[#This Row],[ValidStartUTC]])),"",Table1[[#This Row],[Duration]]*24*60)</f>
        <v>284.00000000372529</v>
      </c>
    </row>
    <row r="330" spans="1:20" ht="151.19999999999999" x14ac:dyDescent="0.25">
      <c r="A330" s="8" t="str">
        <f>IF(ISBLANK(Table1[[#This Row],[AdvisoryNumber]]),"NTML","ADVZY")</f>
        <v>ADVZY</v>
      </c>
      <c r="B330" s="8" t="str">
        <f>_xlfn.TEXTJOIN("-",TRUE,Table1[[#This Row],[Source]],TEXT(Table1[[#This Row],[AdvisoryNumber]],"000"),TEXT(ROW()-1,"000000"),TEXT(Table1[[#This Row],[RecordTimeUTC]],"YYYY-MM-DD"))</f>
        <v>ADVZY-001-000329-2021-01-16</v>
      </c>
      <c r="C330" s="1" t="s">
        <v>481</v>
      </c>
      <c r="D330" s="2" t="s">
        <v>6410</v>
      </c>
      <c r="E330" s="1">
        <v>1</v>
      </c>
      <c r="F330" s="2" t="s">
        <v>5995</v>
      </c>
      <c r="G330" s="1" t="s">
        <v>35</v>
      </c>
      <c r="H330" s="1" t="s">
        <v>32</v>
      </c>
      <c r="I330" s="8" t="str">
        <f>IF(Table1[[#This Row],[TMI_Type]]="Reroute",INDEX(_xlfn.REGEXEXTRACT(Table1[[#This Row],[RawText]],".*(ROUTE|FEA|FCA|ICR|CTOP|TBO).+([A-Z]{3})",2,0),1,2),"")</f>
        <v/>
      </c>
      <c r="J330" s="5"/>
      <c r="K330" s="5"/>
      <c r="L330" s="1"/>
      <c r="M330" s="7">
        <v>44212.120138888888</v>
      </c>
      <c r="N330" s="7">
        <v>44212.135416666664</v>
      </c>
      <c r="O330" s="7">
        <v>44212.120833333334</v>
      </c>
      <c r="P330" s="4" t="s">
        <v>482</v>
      </c>
      <c r="Q330" s="10" t="s">
        <v>6411</v>
      </c>
      <c r="R330" s="2" t="s">
        <v>6412</v>
      </c>
      <c r="S330" s="6">
        <f>IF(OR(ISBLANK(Table1[[#This Row],[ValidEndUTC]]),ISBLANK(Table1[[#This Row],[ValidStartUTC]])),"",Table1[[#This Row],[ValidEndUTC]]-Table1[[#This Row],[ValidStartUTC]])</f>
        <v>1.5277777776645962E-2</v>
      </c>
      <c r="T330" s="5">
        <f>IF(OR(ISBLANK(Table1[[#This Row],[ValidEndUTC]]),ISBLANK(Table1[[#This Row],[ValidStartUTC]])),"",Table1[[#This Row],[Duration]]*24*60)</f>
        <v>21.999999998370185</v>
      </c>
    </row>
    <row r="331" spans="1:20" ht="118.8" x14ac:dyDescent="0.25">
      <c r="A331" s="8" t="str">
        <f>IF(ISBLANK(Table1[[#This Row],[AdvisoryNumber]]),"NTML","ADVZY")</f>
        <v>ADVZY</v>
      </c>
      <c r="B331" s="8" t="str">
        <f>_xlfn.TEXTJOIN("-",TRUE,Table1[[#This Row],[Source]],TEXT(Table1[[#This Row],[AdvisoryNumber]],"000"),TEXT(ROW()-1,"000000"),TEXT(Table1[[#This Row],[RecordTimeUTC]],"YYYY-MM-DD"))</f>
        <v>ADVZY-003-000330-2021-01-16</v>
      </c>
      <c r="C331" s="1" t="s">
        <v>16</v>
      </c>
      <c r="D331" s="2"/>
      <c r="E331" s="1">
        <v>3</v>
      </c>
      <c r="F331" s="2" t="s">
        <v>6415</v>
      </c>
      <c r="G331" s="1"/>
      <c r="H331" s="1" t="s">
        <v>6019</v>
      </c>
      <c r="I331" s="8" t="str">
        <f>IF(Table1[[#This Row],[TMI_Type]]="Reroute",INDEX(_xlfn.REGEXEXTRACT(Table1[[#This Row],[RawText]],".*(ROUTE|FEA|FCA|ICR|CTOP|TBO).+([A-Z]{3})",2,0),1,2),"")</f>
        <v/>
      </c>
      <c r="J331" s="5"/>
      <c r="K331" s="5"/>
      <c r="L331" s="1"/>
      <c r="M331" s="7">
        <v>44212.923611111109</v>
      </c>
      <c r="N331" s="7">
        <v>44213.166666666664</v>
      </c>
      <c r="O331" s="7">
        <v>44212.927083333336</v>
      </c>
      <c r="P331" s="4" t="s">
        <v>484</v>
      </c>
      <c r="Q331" s="10" t="s">
        <v>6416</v>
      </c>
      <c r="R331" s="2" t="s">
        <v>6417</v>
      </c>
      <c r="S331" s="6">
        <f>IF(OR(ISBLANK(Table1[[#This Row],[ValidEndUTC]]),ISBLANK(Table1[[#This Row],[ValidStartUTC]])),"",Table1[[#This Row],[ValidEndUTC]]-Table1[[#This Row],[ValidStartUTC]])</f>
        <v>0.24305555555474712</v>
      </c>
      <c r="T331" s="5">
        <f>IF(OR(ISBLANK(Table1[[#This Row],[ValidEndUTC]]),ISBLANK(Table1[[#This Row],[ValidStartUTC]])),"",Table1[[#This Row],[Duration]]*24*60)</f>
        <v>349.99999999883585</v>
      </c>
    </row>
    <row r="332" spans="1:20" ht="409.6" x14ac:dyDescent="0.25">
      <c r="A332" s="8" t="str">
        <f>IF(ISBLANK(Table1[[#This Row],[AdvisoryNumber]]),"NTML","ADVZY")</f>
        <v>ADVZY</v>
      </c>
      <c r="B332" s="8" t="str">
        <f>_xlfn.TEXTJOIN("-",TRUE,Table1[[#This Row],[Source]],TEXT(Table1[[#This Row],[AdvisoryNumber]],"000"),TEXT(ROW()-1,"000000"),TEXT(Table1[[#This Row],[RecordTimeUTC]],"YYYY-MM-DD"))</f>
        <v>ADVZY-002-000331-2021-01-17</v>
      </c>
      <c r="C332" s="1" t="s">
        <v>16</v>
      </c>
      <c r="D332" s="2"/>
      <c r="E332" s="1">
        <v>2</v>
      </c>
      <c r="F332" s="2" t="s">
        <v>5996</v>
      </c>
      <c r="G332" s="1"/>
      <c r="H332" s="1" t="s">
        <v>6014</v>
      </c>
      <c r="I332" s="8" t="str">
        <f>IF(Table1[[#This Row],[TMI_Type]]="Reroute",INDEX(_xlfn.REGEXEXTRACT(Table1[[#This Row],[RawText]],".*(ROUTE|FEA|FCA|ICR|CTOP|TBO).+([A-Z]{3})",2,0),1,2),"")</f>
        <v/>
      </c>
      <c r="J332" s="5"/>
      <c r="K332" s="5"/>
      <c r="L332" s="1"/>
      <c r="M332" s="7">
        <v>44213.651388888888</v>
      </c>
      <c r="N332" s="7">
        <v>44214.041666666664</v>
      </c>
      <c r="O332" s="7">
        <v>44213.659722222219</v>
      </c>
      <c r="P332" s="4" t="s">
        <v>485</v>
      </c>
      <c r="Q332" s="10" t="s">
        <v>6420</v>
      </c>
      <c r="R332" s="2" t="s">
        <v>6421</v>
      </c>
      <c r="S332" s="6">
        <f>IF(OR(ISBLANK(Table1[[#This Row],[ValidEndUTC]]),ISBLANK(Table1[[#This Row],[ValidStartUTC]])),"",Table1[[#This Row],[ValidEndUTC]]-Table1[[#This Row],[ValidStartUTC]])</f>
        <v>0.39027777777664596</v>
      </c>
      <c r="T332" s="5">
        <f>IF(OR(ISBLANK(Table1[[#This Row],[ValidEndUTC]]),ISBLANK(Table1[[#This Row],[ValidStartUTC]])),"",Table1[[#This Row],[Duration]]*24*60)</f>
        <v>561.99999999837019</v>
      </c>
    </row>
    <row r="333" spans="1:20" ht="129.6" x14ac:dyDescent="0.25">
      <c r="A333" s="8" t="str">
        <f>IF(ISBLANK(Table1[[#This Row],[AdvisoryNumber]]),"NTML","ADVZY")</f>
        <v>ADVZY</v>
      </c>
      <c r="B333" s="8" t="str">
        <f>_xlfn.TEXTJOIN("-",TRUE,Table1[[#This Row],[Source]],TEXT(Table1[[#This Row],[AdvisoryNumber]],"000"),TEXT(ROW()-1,"000000"),TEXT(Table1[[#This Row],[RecordTimeUTC]],"YYYY-MM-DD"))</f>
        <v>ADVZY-003-000332-2021-01-17</v>
      </c>
      <c r="C333" s="1" t="s">
        <v>16</v>
      </c>
      <c r="D333" s="2" t="s">
        <v>6422</v>
      </c>
      <c r="E333" s="1">
        <v>3</v>
      </c>
      <c r="F333" s="2" t="s">
        <v>6298</v>
      </c>
      <c r="G333" s="1" t="s">
        <v>24</v>
      </c>
      <c r="H333" s="1" t="s">
        <v>6019</v>
      </c>
      <c r="I333" s="8" t="str">
        <f>IF(Table1[[#This Row],[TMI_Type]]="Reroute",INDEX(_xlfn.REGEXEXTRACT(Table1[[#This Row],[RawText]],".*(ROUTE|FEA|FCA|ICR|CTOP|TBO).+([A-Z]{3})",2,0),1,2),"")</f>
        <v/>
      </c>
      <c r="J333" s="5"/>
      <c r="K333" s="5"/>
      <c r="L333" s="1"/>
      <c r="M333" s="7">
        <v>44213.850694444445</v>
      </c>
      <c r="N333" s="7">
        <v>44214.041666666664</v>
      </c>
      <c r="O333" s="7">
        <v>44213.852083333331</v>
      </c>
      <c r="P333" s="4" t="s">
        <v>486</v>
      </c>
      <c r="Q333" s="10" t="s">
        <v>6423</v>
      </c>
      <c r="R333" s="2" t="s">
        <v>6424</v>
      </c>
      <c r="S333" s="6">
        <f>IF(OR(ISBLANK(Table1[[#This Row],[ValidEndUTC]]),ISBLANK(Table1[[#This Row],[ValidStartUTC]])),"",Table1[[#This Row],[ValidEndUTC]]-Table1[[#This Row],[ValidStartUTC]])</f>
        <v>0.19097222221898846</v>
      </c>
      <c r="T333" s="5">
        <f>IF(OR(ISBLANK(Table1[[#This Row],[ValidEndUTC]]),ISBLANK(Table1[[#This Row],[ValidStartUTC]])),"",Table1[[#This Row],[Duration]]*24*60)</f>
        <v>274.99999999534339</v>
      </c>
    </row>
    <row r="334" spans="1:20" ht="75.599999999999994" x14ac:dyDescent="0.25">
      <c r="A334" s="8" t="str">
        <f>IF(ISBLANK(Table1[[#This Row],[AdvisoryNumber]]),"NTML","ADVZY")</f>
        <v>ADVZY</v>
      </c>
      <c r="B334" s="8" t="str">
        <f>_xlfn.TEXTJOIN("-",TRUE,Table1[[#This Row],[Source]],TEXT(Table1[[#This Row],[AdvisoryNumber]],"000"),TEXT(ROW()-1,"000000"),TEXT(Table1[[#This Row],[RecordTimeUTC]],"YYYY-MM-DD"))</f>
        <v>ADVZY-001-000333-2021-01-18</v>
      </c>
      <c r="C334" s="1" t="s">
        <v>16</v>
      </c>
      <c r="D334" s="2"/>
      <c r="E334" s="1">
        <v>1</v>
      </c>
      <c r="F334" s="2" t="s">
        <v>6298</v>
      </c>
      <c r="G334" s="1"/>
      <c r="H334" s="1" t="s">
        <v>6019</v>
      </c>
      <c r="I334" s="8" t="str">
        <f>IF(Table1[[#This Row],[TMI_Type]]="Reroute",INDEX(_xlfn.REGEXEXTRACT(Table1[[#This Row],[RawText]],".*(ROUTE|FEA|FCA|ICR|CTOP|TBO).+([A-Z]{3})",2,0),1,2),"")</f>
        <v/>
      </c>
      <c r="J334" s="5"/>
      <c r="K334" s="5"/>
      <c r="L334" s="1"/>
      <c r="M334" s="7">
        <v>44213.850694444445</v>
      </c>
      <c r="N334" s="7">
        <v>44214.043055555558</v>
      </c>
      <c r="O334" s="7">
        <v>44214.043749999997</v>
      </c>
      <c r="P334" s="4" t="s">
        <v>487</v>
      </c>
      <c r="Q334" s="10" t="s">
        <v>6433</v>
      </c>
      <c r="R334" s="2" t="s">
        <v>6434</v>
      </c>
      <c r="S334" s="6">
        <f>IF(OR(ISBLANK(Table1[[#This Row],[ValidEndUTC]]),ISBLANK(Table1[[#This Row],[ValidStartUTC]])),"",Table1[[#This Row],[ValidEndUTC]]-Table1[[#This Row],[ValidStartUTC]])</f>
        <v>0.19236111111240461</v>
      </c>
      <c r="T334" s="5">
        <f>IF(OR(ISBLANK(Table1[[#This Row],[ValidEndUTC]]),ISBLANK(Table1[[#This Row],[ValidStartUTC]])),"",Table1[[#This Row],[Duration]]*24*60)</f>
        <v>277.00000000186265</v>
      </c>
    </row>
    <row r="335" spans="1:20" ht="248.4" x14ac:dyDescent="0.25">
      <c r="A335" s="8" t="str">
        <f>IF(ISBLANK(Table1[[#This Row],[AdvisoryNumber]]),"NTML","ADVZY")</f>
        <v>ADVZY</v>
      </c>
      <c r="B335" s="8" t="str">
        <f>_xlfn.TEXTJOIN("-",TRUE,Table1[[#This Row],[Source]],TEXT(Table1[[#This Row],[AdvisoryNumber]],"000"),TEXT(ROW()-1,"000000"),TEXT(Table1[[#This Row],[RecordTimeUTC]],"YYYY-MM-DD"))</f>
        <v>ADVZY-004-000334-2021-01-17</v>
      </c>
      <c r="C335" s="1" t="s">
        <v>16</v>
      </c>
      <c r="D335" s="2" t="s">
        <v>6361</v>
      </c>
      <c r="E335" s="1">
        <v>4</v>
      </c>
      <c r="F335" s="2" t="s">
        <v>453</v>
      </c>
      <c r="G335" s="1" t="s">
        <v>24</v>
      </c>
      <c r="H335" s="1" t="s">
        <v>19</v>
      </c>
      <c r="I335" s="8" t="str">
        <f>IF(Table1[[#This Row],[TMI_Type]]="Reroute",INDEX(_xlfn.REGEXEXTRACT(Table1[[#This Row],[RawText]],".*(ROUTE|FEA|FCA|ICR|CTOP|TBO).+([A-Z]{3})",2,0),1,2),"")</f>
        <v>RQD</v>
      </c>
      <c r="J335" s="5"/>
      <c r="K335" s="5"/>
      <c r="L335" s="1"/>
      <c r="M335" s="7">
        <v>44213.864583333336</v>
      </c>
      <c r="N335" s="7">
        <v>44214.041666666664</v>
      </c>
      <c r="O335" s="7">
        <v>44213.864583333336</v>
      </c>
      <c r="P335" s="4" t="s">
        <v>488</v>
      </c>
      <c r="Q335" s="10" t="s">
        <v>6425</v>
      </c>
      <c r="R335" s="2" t="s">
        <v>6426</v>
      </c>
      <c r="S335" s="6">
        <f>IF(OR(ISBLANK(Table1[[#This Row],[ValidEndUTC]]),ISBLANK(Table1[[#This Row],[ValidStartUTC]])),"",Table1[[#This Row],[ValidEndUTC]]-Table1[[#This Row],[ValidStartUTC]])</f>
        <v>0.17708333332848269</v>
      </c>
      <c r="T335" s="5">
        <f>IF(OR(ISBLANK(Table1[[#This Row],[ValidEndUTC]]),ISBLANK(Table1[[#This Row],[ValidStartUTC]])),"",Table1[[#This Row],[Duration]]*24*60)</f>
        <v>254.99999999301508</v>
      </c>
    </row>
    <row r="336" spans="1:20" ht="21.6" x14ac:dyDescent="0.25">
      <c r="A336" s="8" t="str">
        <f>IF(ISBLANK(Table1[[#This Row],[AdvisoryNumber]]),"NTML","ADVZY")</f>
        <v>NTML</v>
      </c>
      <c r="B336" s="8" t="str">
        <f>_xlfn.TEXTJOIN("-",TRUE,Table1[[#This Row],[Source]],TEXT(Table1[[#This Row],[AdvisoryNumber]],"000"),TEXT(ROW()-1,"000000"),TEXT(Table1[[#This Row],[RecordTimeUTC]],"YYYY-MM-DD"))</f>
        <v>NTML-000-000335-2021-01-17</v>
      </c>
      <c r="C336" s="1" t="s">
        <v>31</v>
      </c>
      <c r="D336" s="2"/>
      <c r="E336" s="1"/>
      <c r="F336" s="2"/>
      <c r="G336" s="1" t="s">
        <v>98</v>
      </c>
      <c r="H336" s="1" t="s">
        <v>101</v>
      </c>
      <c r="I336" s="8" t="str">
        <f>IF(Table1[[#This Row],[TMI_Type]]="Reroute",INDEX(_xlfn.REGEXEXTRACT(Table1[[#This Row],[RawText]],".*(ROUTE|FEA|FCA|ICR|CTOP|TBO).+([A-Z]{3})",2,0),1,2),"")</f>
        <v/>
      </c>
      <c r="J336" s="5">
        <v>10</v>
      </c>
      <c r="K336" s="5"/>
      <c r="L336" s="1" t="s">
        <v>489</v>
      </c>
      <c r="M336" s="7">
        <v>44213.885416666664</v>
      </c>
      <c r="N336" s="7">
        <v>44214.041666666664</v>
      </c>
      <c r="O336" s="7">
        <v>44213.868055555555</v>
      </c>
      <c r="P336" s="4" t="s">
        <v>490</v>
      </c>
      <c r="Q336" s="10" t="s">
        <v>490</v>
      </c>
      <c r="R336" s="2" t="s">
        <v>8604</v>
      </c>
      <c r="S336" s="6">
        <f>IF(OR(ISBLANK(Table1[[#This Row],[ValidEndUTC]]),ISBLANK(Table1[[#This Row],[ValidStartUTC]])),"",Table1[[#This Row],[ValidEndUTC]]-Table1[[#This Row],[ValidStartUTC]])</f>
        <v>0.15625</v>
      </c>
      <c r="T336" s="5">
        <f>IF(OR(ISBLANK(Table1[[#This Row],[ValidEndUTC]]),ISBLANK(Table1[[#This Row],[ValidStartUTC]])),"",Table1[[#This Row],[Duration]]*24*60)</f>
        <v>225</v>
      </c>
    </row>
    <row r="337" spans="1:20" ht="21.6" x14ac:dyDescent="0.25">
      <c r="A337" s="8" t="str">
        <f>IF(ISBLANK(Table1[[#This Row],[AdvisoryNumber]]),"NTML","ADVZY")</f>
        <v>NTML</v>
      </c>
      <c r="B337" s="8" t="str">
        <f>_xlfn.TEXTJOIN("-",TRUE,Table1[[#This Row],[Source]],TEXT(Table1[[#This Row],[AdvisoryNumber]],"000"),TEXT(ROW()-1,"000000"),TEXT(Table1[[#This Row],[RecordTimeUTC]],"YYYY-MM-DD"))</f>
        <v>NTML-000-000336-2021-01-17</v>
      </c>
      <c r="C337" s="1" t="s">
        <v>31</v>
      </c>
      <c r="D337" s="2"/>
      <c r="E337" s="1"/>
      <c r="F337" s="2"/>
      <c r="G337" s="1" t="s">
        <v>98</v>
      </c>
      <c r="H337" s="1" t="s">
        <v>101</v>
      </c>
      <c r="I337" s="8" t="str">
        <f>IF(Table1[[#This Row],[TMI_Type]]="Reroute",INDEX(_xlfn.REGEXEXTRACT(Table1[[#This Row],[RawText]],".*(ROUTE|FEA|FCA|ICR|CTOP|TBO).+([A-Z]{3})",2,0),1,2),"")</f>
        <v/>
      </c>
      <c r="J337" s="5">
        <v>20</v>
      </c>
      <c r="K337" s="5"/>
      <c r="L337" s="1" t="s">
        <v>491</v>
      </c>
      <c r="M337" s="7">
        <v>44213.895833333336</v>
      </c>
      <c r="N337" s="7">
        <v>44214.041666666664</v>
      </c>
      <c r="O337" s="7">
        <v>44213.895833333336</v>
      </c>
      <c r="P337" s="4" t="s">
        <v>492</v>
      </c>
      <c r="Q337" s="10" t="s">
        <v>492</v>
      </c>
      <c r="R337" s="2" t="s">
        <v>8605</v>
      </c>
      <c r="S337" s="6">
        <f>IF(OR(ISBLANK(Table1[[#This Row],[ValidEndUTC]]),ISBLANK(Table1[[#This Row],[ValidStartUTC]])),"",Table1[[#This Row],[ValidEndUTC]]-Table1[[#This Row],[ValidStartUTC]])</f>
        <v>0.14583333332848269</v>
      </c>
      <c r="T337" s="5">
        <f>IF(OR(ISBLANK(Table1[[#This Row],[ValidEndUTC]]),ISBLANK(Table1[[#This Row],[ValidStartUTC]])),"",Table1[[#This Row],[Duration]]*24*60)</f>
        <v>209.99999999301508</v>
      </c>
    </row>
    <row r="338" spans="1:20" ht="226.8" x14ac:dyDescent="0.25">
      <c r="A338" s="8" t="str">
        <f>IF(ISBLANK(Table1[[#This Row],[AdvisoryNumber]]),"NTML","ADVZY")</f>
        <v>ADVZY</v>
      </c>
      <c r="B338" s="8" t="str">
        <f>_xlfn.TEXTJOIN("-",TRUE,Table1[[#This Row],[Source]],TEXT(Table1[[#This Row],[AdvisoryNumber]],"000"),TEXT(ROW()-1,"000000"),TEXT(Table1[[#This Row],[RecordTimeUTC]],"YYYY-MM-DD"))</f>
        <v>ADVZY-005-000337-2021-01-17</v>
      </c>
      <c r="C338" s="1" t="s">
        <v>16</v>
      </c>
      <c r="D338" s="2" t="s">
        <v>6427</v>
      </c>
      <c r="E338" s="1">
        <v>5</v>
      </c>
      <c r="F338" s="2" t="s">
        <v>493</v>
      </c>
      <c r="G338" s="1" t="s">
        <v>35</v>
      </c>
      <c r="H338" s="1" t="s">
        <v>19</v>
      </c>
      <c r="I338" s="8" t="str">
        <f>IF(Table1[[#This Row],[TMI_Type]]="Reroute",INDEX(_xlfn.REGEXEXTRACT(Table1[[#This Row],[RawText]],".*(ROUTE|FEA|FCA|ICR|CTOP|TBO).+([A-Z]{3})",2,0),1,2),"")</f>
        <v>RQD</v>
      </c>
      <c r="J338" s="5"/>
      <c r="K338" s="5"/>
      <c r="L338" s="1"/>
      <c r="M338" s="7">
        <v>44213.900694444441</v>
      </c>
      <c r="N338" s="7">
        <v>44214.041666666664</v>
      </c>
      <c r="O338" s="7">
        <v>44213.902083333334</v>
      </c>
      <c r="P338" s="4" t="s">
        <v>494</v>
      </c>
      <c r="Q338" s="10" t="s">
        <v>6428</v>
      </c>
      <c r="R338" s="2" t="s">
        <v>6429</v>
      </c>
      <c r="S338" s="6">
        <f>IF(OR(ISBLANK(Table1[[#This Row],[ValidEndUTC]]),ISBLANK(Table1[[#This Row],[ValidStartUTC]])),"",Table1[[#This Row],[ValidEndUTC]]-Table1[[#This Row],[ValidStartUTC]])</f>
        <v>0.14097222222335404</v>
      </c>
      <c r="T338" s="5">
        <f>IF(OR(ISBLANK(Table1[[#This Row],[ValidEndUTC]]),ISBLANK(Table1[[#This Row],[ValidStartUTC]])),"",Table1[[#This Row],[Duration]]*24*60)</f>
        <v>203.00000000162981</v>
      </c>
    </row>
    <row r="339" spans="1:20" x14ac:dyDescent="0.25">
      <c r="A339" s="8" t="str">
        <f>IF(ISBLANK(Table1[[#This Row],[AdvisoryNumber]]),"NTML","ADVZY")</f>
        <v>NTML</v>
      </c>
      <c r="B339" s="8" t="str">
        <f>_xlfn.TEXTJOIN("-",TRUE,Table1[[#This Row],[Source]],TEXT(Table1[[#This Row],[AdvisoryNumber]],"000"),TEXT(ROW()-1,"000000"),TEXT(Table1[[#This Row],[RecordTimeUTC]],"YYYY-MM-DD"))</f>
        <v>NTML-000-000338-2021-01-17</v>
      </c>
      <c r="C339" s="1" t="s">
        <v>31</v>
      </c>
      <c r="D339" s="2"/>
      <c r="E339" s="1"/>
      <c r="F339" s="2"/>
      <c r="G339" s="1" t="s">
        <v>98</v>
      </c>
      <c r="H339" s="1" t="s">
        <v>8351</v>
      </c>
      <c r="I339" s="8" t="str">
        <f>IF(Table1[[#This Row],[TMI_Type]]="Reroute",INDEX(_xlfn.REGEXEXTRACT(Table1[[#This Row],[RawText]],".*(ROUTE|FEA|FCA|ICR|CTOP|TBO).+([A-Z]{3})",2,0),1,2),"")</f>
        <v/>
      </c>
      <c r="J339" s="5"/>
      <c r="K339" s="5"/>
      <c r="L339" s="1"/>
      <c r="M339" s="7">
        <v>44213.902777777781</v>
      </c>
      <c r="N339" s="7">
        <v>44214.041666666664</v>
      </c>
      <c r="O339" s="7">
        <v>44213.895833333336</v>
      </c>
      <c r="P339" s="4" t="s">
        <v>496</v>
      </c>
      <c r="Q339" s="10" t="s">
        <v>496</v>
      </c>
      <c r="R339" s="2" t="s">
        <v>8605</v>
      </c>
      <c r="S339" s="6">
        <f>IF(OR(ISBLANK(Table1[[#This Row],[ValidEndUTC]]),ISBLANK(Table1[[#This Row],[ValidStartUTC]])),"",Table1[[#This Row],[ValidEndUTC]]-Table1[[#This Row],[ValidStartUTC]])</f>
        <v>0.13888888888322981</v>
      </c>
      <c r="T339" s="5">
        <f>IF(OR(ISBLANK(Table1[[#This Row],[ValidEndUTC]]),ISBLANK(Table1[[#This Row],[ValidStartUTC]])),"",Table1[[#This Row],[Duration]]*24*60)</f>
        <v>199.99999999185093</v>
      </c>
    </row>
    <row r="340" spans="1:20" ht="21.6" x14ac:dyDescent="0.25">
      <c r="A340" s="8" t="str">
        <f>IF(ISBLANK(Table1[[#This Row],[AdvisoryNumber]]),"NTML","ADVZY")</f>
        <v>NTML</v>
      </c>
      <c r="B340" s="8" t="str">
        <f>_xlfn.TEXTJOIN("-",TRUE,Table1[[#This Row],[Source]],TEXT(Table1[[#This Row],[AdvisoryNumber]],"000"),TEXT(ROW()-1,"000000"),TEXT(Table1[[#This Row],[RecordTimeUTC]],"YYYY-MM-DD"))</f>
        <v>NTML-000-000339-2021-01-17</v>
      </c>
      <c r="C340" s="1" t="s">
        <v>31</v>
      </c>
      <c r="D340" s="2"/>
      <c r="E340" s="1"/>
      <c r="F340" s="2"/>
      <c r="G340" s="1" t="s">
        <v>98</v>
      </c>
      <c r="H340" s="1" t="s">
        <v>101</v>
      </c>
      <c r="I340" s="8" t="str">
        <f>IF(Table1[[#This Row],[TMI_Type]]="Reroute",INDEX(_xlfn.REGEXEXTRACT(Table1[[#This Row],[RawText]],".*(ROUTE|FEA|FCA|ICR|CTOP|TBO).+([A-Z]{3})",2,0),1,2),"")</f>
        <v/>
      </c>
      <c r="J340" s="5">
        <v>20</v>
      </c>
      <c r="K340" s="5"/>
      <c r="L340" s="1" t="s">
        <v>489</v>
      </c>
      <c r="M340" s="7">
        <v>44213.916666666664</v>
      </c>
      <c r="N340" s="7">
        <v>44214.041666666664</v>
      </c>
      <c r="O340" s="7">
        <v>44213.894444444442</v>
      </c>
      <c r="P340" s="4" t="s">
        <v>497</v>
      </c>
      <c r="Q340" s="10" t="s">
        <v>497</v>
      </c>
      <c r="R340" s="2" t="s">
        <v>8606</v>
      </c>
      <c r="S340" s="6">
        <f>IF(OR(ISBLANK(Table1[[#This Row],[ValidEndUTC]]),ISBLANK(Table1[[#This Row],[ValidStartUTC]])),"",Table1[[#This Row],[ValidEndUTC]]-Table1[[#This Row],[ValidStartUTC]])</f>
        <v>0.125</v>
      </c>
      <c r="T340" s="5">
        <f>IF(OR(ISBLANK(Table1[[#This Row],[ValidEndUTC]]),ISBLANK(Table1[[#This Row],[ValidStartUTC]])),"",Table1[[#This Row],[Duration]]*24*60)</f>
        <v>180</v>
      </c>
    </row>
    <row r="341" spans="1:20" ht="21.6" x14ac:dyDescent="0.25">
      <c r="A341" s="8" t="str">
        <f>IF(ISBLANK(Table1[[#This Row],[AdvisoryNumber]]),"NTML","ADVZY")</f>
        <v>NTML</v>
      </c>
      <c r="B341" s="8" t="str">
        <f>_xlfn.TEXTJOIN("-",TRUE,Table1[[#This Row],[Source]],TEXT(Table1[[#This Row],[AdvisoryNumber]],"000"),TEXT(ROW()-1,"000000"),TEXT(Table1[[#This Row],[RecordTimeUTC]],"YYYY-MM-DD"))</f>
        <v>NTML-000-000340-2021-01-17</v>
      </c>
      <c r="C341" s="1" t="s">
        <v>31</v>
      </c>
      <c r="D341" s="2"/>
      <c r="E341" s="1"/>
      <c r="F341" s="2"/>
      <c r="G341" s="1" t="s">
        <v>98</v>
      </c>
      <c r="H341" s="1" t="s">
        <v>101</v>
      </c>
      <c r="I341" s="8" t="str">
        <f>IF(Table1[[#This Row],[TMI_Type]]="Reroute",INDEX(_xlfn.REGEXEXTRACT(Table1[[#This Row],[RawText]],".*(ROUTE|FEA|FCA|ICR|CTOP|TBO).+([A-Z]{3})",2,0),1,2),"")</f>
        <v/>
      </c>
      <c r="J341" s="5">
        <v>30</v>
      </c>
      <c r="K341" s="5"/>
      <c r="L341" s="1" t="s">
        <v>489</v>
      </c>
      <c r="M341" s="7">
        <v>44213.916666666664</v>
      </c>
      <c r="N341" s="7">
        <v>44214.041666666664</v>
      </c>
      <c r="O341" s="7">
        <v>44213.894444444442</v>
      </c>
      <c r="P341" s="4" t="s">
        <v>498</v>
      </c>
      <c r="Q341" s="10" t="s">
        <v>498</v>
      </c>
      <c r="R341" s="2" t="s">
        <v>8606</v>
      </c>
      <c r="S341" s="6">
        <f>IF(OR(ISBLANK(Table1[[#This Row],[ValidEndUTC]]),ISBLANK(Table1[[#This Row],[ValidStartUTC]])),"",Table1[[#This Row],[ValidEndUTC]]-Table1[[#This Row],[ValidStartUTC]])</f>
        <v>0.125</v>
      </c>
      <c r="T341" s="5">
        <f>IF(OR(ISBLANK(Table1[[#This Row],[ValidEndUTC]]),ISBLANK(Table1[[#This Row],[ValidStartUTC]])),"",Table1[[#This Row],[Duration]]*24*60)</f>
        <v>180</v>
      </c>
    </row>
    <row r="342" spans="1:20" ht="21.6" x14ac:dyDescent="0.25">
      <c r="A342" s="8" t="str">
        <f>IF(ISBLANK(Table1[[#This Row],[AdvisoryNumber]]),"NTML","ADVZY")</f>
        <v>NTML</v>
      </c>
      <c r="B342" s="8" t="str">
        <f>_xlfn.TEXTJOIN("-",TRUE,Table1[[#This Row],[Source]],TEXT(Table1[[#This Row],[AdvisoryNumber]],"000"),TEXT(ROW()-1,"000000"),TEXT(Table1[[#This Row],[RecordTimeUTC]],"YYYY-MM-DD"))</f>
        <v>NTML-000-000341-2021-01-17</v>
      </c>
      <c r="C342" s="1" t="s">
        <v>31</v>
      </c>
      <c r="D342" s="2"/>
      <c r="E342" s="1"/>
      <c r="F342" s="2"/>
      <c r="G342" s="1" t="s">
        <v>98</v>
      </c>
      <c r="H342" s="1" t="s">
        <v>101</v>
      </c>
      <c r="I342" s="8" t="str">
        <f>IF(Table1[[#This Row],[TMI_Type]]="Reroute",INDEX(_xlfn.REGEXEXTRACT(Table1[[#This Row],[RawText]],".*(ROUTE|FEA|FCA|ICR|CTOP|TBO).+([A-Z]{3})",2,0),1,2),"")</f>
        <v/>
      </c>
      <c r="J342" s="5">
        <v>20</v>
      </c>
      <c r="K342" s="5"/>
      <c r="L342" s="1" t="s">
        <v>499</v>
      </c>
      <c r="M342" s="7">
        <v>44213.916666666664</v>
      </c>
      <c r="N342" s="7">
        <v>44214.041666666664</v>
      </c>
      <c r="O342" s="7">
        <v>44213.894444444442</v>
      </c>
      <c r="P342" s="4" t="s">
        <v>500</v>
      </c>
      <c r="Q342" s="10" t="s">
        <v>500</v>
      </c>
      <c r="R342" s="2" t="s">
        <v>8606</v>
      </c>
      <c r="S342" s="6">
        <f>IF(OR(ISBLANK(Table1[[#This Row],[ValidEndUTC]]),ISBLANK(Table1[[#This Row],[ValidStartUTC]])),"",Table1[[#This Row],[ValidEndUTC]]-Table1[[#This Row],[ValidStartUTC]])</f>
        <v>0.125</v>
      </c>
      <c r="T342" s="5">
        <f>IF(OR(ISBLANK(Table1[[#This Row],[ValidEndUTC]]),ISBLANK(Table1[[#This Row],[ValidStartUTC]])),"",Table1[[#This Row],[Duration]]*24*60)</f>
        <v>180</v>
      </c>
    </row>
    <row r="343" spans="1:20" x14ac:dyDescent="0.25">
      <c r="A343" s="8" t="str">
        <f>IF(ISBLANK(Table1[[#This Row],[AdvisoryNumber]]),"NTML","ADVZY")</f>
        <v>NTML</v>
      </c>
      <c r="B343" s="8" t="str">
        <f>_xlfn.TEXTJOIN("-",TRUE,Table1[[#This Row],[Source]],TEXT(Table1[[#This Row],[AdvisoryNumber]],"000"),TEXT(ROW()-1,"000000"),TEXT(Table1[[#This Row],[RecordTimeUTC]],"YYYY-MM-DD"))</f>
        <v>NTML-000-000342-2021-01-17</v>
      </c>
      <c r="C343" s="1" t="s">
        <v>31</v>
      </c>
      <c r="D343" s="2"/>
      <c r="E343" s="1"/>
      <c r="F343" s="2"/>
      <c r="G343" s="1" t="s">
        <v>98</v>
      </c>
      <c r="H343" s="1" t="s">
        <v>101</v>
      </c>
      <c r="I343" s="8" t="str">
        <f>IF(Table1[[#This Row],[TMI_Type]]="Reroute",INDEX(_xlfn.REGEXEXTRACT(Table1[[#This Row],[RawText]],".*(ROUTE|FEA|FCA|ICR|CTOP|TBO).+([A-Z]{3})",2,0),1,2),"")</f>
        <v/>
      </c>
      <c r="J343" s="5">
        <v>20</v>
      </c>
      <c r="K343" s="5"/>
      <c r="L343" s="1" t="s">
        <v>501</v>
      </c>
      <c r="M343" s="7">
        <v>44213.916666666664</v>
      </c>
      <c r="N343" s="7">
        <v>44214.041666666664</v>
      </c>
      <c r="O343" s="7">
        <v>44213.894444444442</v>
      </c>
      <c r="P343" s="4" t="s">
        <v>502</v>
      </c>
      <c r="Q343" s="10" t="s">
        <v>502</v>
      </c>
      <c r="R343" s="2" t="s">
        <v>8606</v>
      </c>
      <c r="S343" s="6">
        <f>IF(OR(ISBLANK(Table1[[#This Row],[ValidEndUTC]]),ISBLANK(Table1[[#This Row],[ValidStartUTC]])),"",Table1[[#This Row],[ValidEndUTC]]-Table1[[#This Row],[ValidStartUTC]])</f>
        <v>0.125</v>
      </c>
      <c r="T343" s="5">
        <f>IF(OR(ISBLANK(Table1[[#This Row],[ValidEndUTC]]),ISBLANK(Table1[[#This Row],[ValidStartUTC]])),"",Table1[[#This Row],[Duration]]*24*60)</f>
        <v>180</v>
      </c>
    </row>
    <row r="344" spans="1:20" ht="21.6" x14ac:dyDescent="0.25">
      <c r="A344" s="8" t="str">
        <f>IF(ISBLANK(Table1[[#This Row],[AdvisoryNumber]]),"NTML","ADVZY")</f>
        <v>NTML</v>
      </c>
      <c r="B344" s="8" t="str">
        <f>_xlfn.TEXTJOIN("-",TRUE,Table1[[#This Row],[Source]],TEXT(Table1[[#This Row],[AdvisoryNumber]],"000"),TEXT(ROW()-1,"000000"),TEXT(Table1[[#This Row],[RecordTimeUTC]],"YYYY-MM-DD"))</f>
        <v>NTML-000-000343-2021-01-17</v>
      </c>
      <c r="C344" s="1" t="s">
        <v>31</v>
      </c>
      <c r="D344" s="2"/>
      <c r="E344" s="1"/>
      <c r="F344" s="2"/>
      <c r="G344" s="1" t="s">
        <v>98</v>
      </c>
      <c r="H344" s="1" t="s">
        <v>101</v>
      </c>
      <c r="I344" s="8" t="str">
        <f>IF(Table1[[#This Row],[TMI_Type]]="Reroute",INDEX(_xlfn.REGEXEXTRACT(Table1[[#This Row],[RawText]],".*(ROUTE|FEA|FCA|ICR|CTOP|TBO).+([A-Z]{3})",2,0),1,2),"")</f>
        <v/>
      </c>
      <c r="J344" s="5">
        <v>40</v>
      </c>
      <c r="K344" s="5"/>
      <c r="L344" s="1" t="s">
        <v>503</v>
      </c>
      <c r="M344" s="7">
        <v>44213.916666666664</v>
      </c>
      <c r="N344" s="7">
        <v>44214.041666666664</v>
      </c>
      <c r="O344" s="7">
        <v>44213.915277777778</v>
      </c>
      <c r="P344" s="4" t="s">
        <v>504</v>
      </c>
      <c r="Q344" s="10" t="s">
        <v>504</v>
      </c>
      <c r="R344" s="2" t="s">
        <v>8606</v>
      </c>
      <c r="S344" s="6">
        <f>IF(OR(ISBLANK(Table1[[#This Row],[ValidEndUTC]]),ISBLANK(Table1[[#This Row],[ValidStartUTC]])),"",Table1[[#This Row],[ValidEndUTC]]-Table1[[#This Row],[ValidStartUTC]])</f>
        <v>0.125</v>
      </c>
      <c r="T344" s="5">
        <f>IF(OR(ISBLANK(Table1[[#This Row],[ValidEndUTC]]),ISBLANK(Table1[[#This Row],[ValidStartUTC]])),"",Table1[[#This Row],[Duration]]*24*60)</f>
        <v>180</v>
      </c>
    </row>
    <row r="345" spans="1:20" ht="21.6" x14ac:dyDescent="0.25">
      <c r="A345" s="8" t="str">
        <f>IF(ISBLANK(Table1[[#This Row],[AdvisoryNumber]]),"NTML","ADVZY")</f>
        <v>NTML</v>
      </c>
      <c r="B345" s="8" t="str">
        <f>_xlfn.TEXTJOIN("-",TRUE,Table1[[#This Row],[Source]],TEXT(Table1[[#This Row],[AdvisoryNumber]],"000"),TEXT(ROW()-1,"000000"),TEXT(Table1[[#This Row],[RecordTimeUTC]],"YYYY-MM-DD"))</f>
        <v>NTML-000-000344-2021-01-17</v>
      </c>
      <c r="C345" s="1" t="s">
        <v>317</v>
      </c>
      <c r="D345" s="2"/>
      <c r="E345" s="1"/>
      <c r="F345" s="2"/>
      <c r="G345" s="1" t="s">
        <v>98</v>
      </c>
      <c r="H345" s="1" t="s">
        <v>6014</v>
      </c>
      <c r="I345" s="8" t="str">
        <f>IF(Table1[[#This Row],[TMI_Type]]="Reroute",INDEX(_xlfn.REGEXEXTRACT(Table1[[#This Row],[RawText]],".*(ROUTE|FEA|FCA|ICR|CTOP|TBO).+([A-Z]{3})",2,0),1,2),"")</f>
        <v/>
      </c>
      <c r="J345" s="5"/>
      <c r="K345" s="5"/>
      <c r="L345" s="1" t="s">
        <v>8607</v>
      </c>
      <c r="M345" s="7">
        <v>44213.927083333336</v>
      </c>
      <c r="N345" s="7">
        <v>44213.958333333336</v>
      </c>
      <c r="O345" s="7">
        <v>44213.927083333336</v>
      </c>
      <c r="P345" s="4" t="s">
        <v>8608</v>
      </c>
      <c r="Q345" s="10" t="s">
        <v>8608</v>
      </c>
      <c r="R345" s="2" t="s">
        <v>8609</v>
      </c>
      <c r="S345" s="6">
        <f>IF(OR(ISBLANK(Table1[[#This Row],[ValidEndUTC]]),ISBLANK(Table1[[#This Row],[ValidStartUTC]])),"",Table1[[#This Row],[ValidEndUTC]]-Table1[[#This Row],[ValidStartUTC]])</f>
        <v>3.125E-2</v>
      </c>
      <c r="T345" s="5">
        <f>IF(OR(ISBLANK(Table1[[#This Row],[ValidEndUTC]]),ISBLANK(Table1[[#This Row],[ValidStartUTC]])),"",Table1[[#This Row],[Duration]]*24*60)</f>
        <v>45</v>
      </c>
    </row>
    <row r="346" spans="1:20" x14ac:dyDescent="0.25">
      <c r="A346" s="8" t="str">
        <f>IF(ISBLANK(Table1[[#This Row],[AdvisoryNumber]]),"NTML","ADVZY")</f>
        <v>NTML</v>
      </c>
      <c r="B346" s="8" t="str">
        <f>_xlfn.TEXTJOIN("-",TRUE,Table1[[#This Row],[Source]],TEXT(Table1[[#This Row],[AdvisoryNumber]],"000"),TEXT(ROW()-1,"000000"),TEXT(Table1[[#This Row],[RecordTimeUTC]],"YYYY-MM-DD"))</f>
        <v>NTML-000-000345-2021-01-17</v>
      </c>
      <c r="C346" s="1" t="s">
        <v>31</v>
      </c>
      <c r="D346" s="2"/>
      <c r="E346" s="1"/>
      <c r="F346" s="2"/>
      <c r="G346" s="1" t="s">
        <v>98</v>
      </c>
      <c r="H346" s="1" t="s">
        <v>101</v>
      </c>
      <c r="I346" s="8" t="str">
        <f>IF(Table1[[#This Row],[TMI_Type]]="Reroute",INDEX(_xlfn.REGEXEXTRACT(Table1[[#This Row],[RawText]],".*(ROUTE|FEA|FCA|ICR|CTOP|TBO).+([A-Z]{3})",2,0),1,2),"")</f>
        <v/>
      </c>
      <c r="J346" s="5">
        <v>40</v>
      </c>
      <c r="K346" s="5"/>
      <c r="L346" s="1" t="s">
        <v>501</v>
      </c>
      <c r="M346" s="7">
        <v>44213.929166666669</v>
      </c>
      <c r="N346" s="7">
        <v>44214.041666666664</v>
      </c>
      <c r="O346" s="7">
        <v>44213.929166666669</v>
      </c>
      <c r="P346" s="4" t="s">
        <v>505</v>
      </c>
      <c r="Q346" s="10" t="s">
        <v>505</v>
      </c>
      <c r="R346" s="2" t="s">
        <v>8610</v>
      </c>
      <c r="S346" s="6">
        <f>IF(OR(ISBLANK(Table1[[#This Row],[ValidEndUTC]]),ISBLANK(Table1[[#This Row],[ValidStartUTC]])),"",Table1[[#This Row],[ValidEndUTC]]-Table1[[#This Row],[ValidStartUTC]])</f>
        <v>0.11249999999563443</v>
      </c>
      <c r="T346" s="5">
        <f>IF(OR(ISBLANK(Table1[[#This Row],[ValidEndUTC]]),ISBLANK(Table1[[#This Row],[ValidStartUTC]])),"",Table1[[#This Row],[Duration]]*24*60)</f>
        <v>161.99999999371357</v>
      </c>
    </row>
    <row r="347" spans="1:20" ht="21.6" x14ac:dyDescent="0.25">
      <c r="A347" s="8" t="str">
        <f>IF(ISBLANK(Table1[[#This Row],[AdvisoryNumber]]),"NTML","ADVZY")</f>
        <v>NTML</v>
      </c>
      <c r="B347" s="8" t="str">
        <f>_xlfn.TEXTJOIN("-",TRUE,Table1[[#This Row],[Source]],TEXT(Table1[[#This Row],[AdvisoryNumber]],"000"),TEXT(ROW()-1,"000000"),TEXT(Table1[[#This Row],[RecordTimeUTC]],"YYYY-MM-DD"))</f>
        <v>NTML-000-000346-2021-01-17</v>
      </c>
      <c r="C347" s="1" t="s">
        <v>8611</v>
      </c>
      <c r="D347" s="2"/>
      <c r="E347" s="1"/>
      <c r="F347" s="2"/>
      <c r="G347" s="1" t="s">
        <v>98</v>
      </c>
      <c r="H347" s="1" t="s">
        <v>101</v>
      </c>
      <c r="I347" s="8" t="str">
        <f>IF(Table1[[#This Row],[TMI_Type]]="Reroute",INDEX(_xlfn.REGEXEXTRACT(Table1[[#This Row],[RawText]],".*(ROUTE|FEA|FCA|ICR|CTOP|TBO).+([A-Z]{3})",2,0),1,2),"")</f>
        <v/>
      </c>
      <c r="J347" s="5">
        <v>30</v>
      </c>
      <c r="K347" s="5"/>
      <c r="L347" s="1" t="s">
        <v>8612</v>
      </c>
      <c r="M347" s="7">
        <v>44213.929861111108</v>
      </c>
      <c r="N347" s="7">
        <v>44213.979166666664</v>
      </c>
      <c r="O347" s="7">
        <v>44213.929861111108</v>
      </c>
      <c r="P347" s="4" t="s">
        <v>506</v>
      </c>
      <c r="Q347" s="10" t="s">
        <v>506</v>
      </c>
      <c r="R347" s="2" t="s">
        <v>8613</v>
      </c>
      <c r="S347" s="6">
        <f>IF(OR(ISBLANK(Table1[[#This Row],[ValidEndUTC]]),ISBLANK(Table1[[#This Row],[ValidStartUTC]])),"",Table1[[#This Row],[ValidEndUTC]]-Table1[[#This Row],[ValidStartUTC]])</f>
        <v>4.9305555556202307E-2</v>
      </c>
      <c r="T347" s="5">
        <f>IF(OR(ISBLANK(Table1[[#This Row],[ValidEndUTC]]),ISBLANK(Table1[[#This Row],[ValidStartUTC]])),"",Table1[[#This Row],[Duration]]*24*60)</f>
        <v>71.000000000931323</v>
      </c>
    </row>
    <row r="348" spans="1:20" ht="21.6" x14ac:dyDescent="0.25">
      <c r="A348" s="8" t="str">
        <f>IF(ISBLANK(Table1[[#This Row],[AdvisoryNumber]]),"NTML","ADVZY")</f>
        <v>NTML</v>
      </c>
      <c r="B348" s="8" t="str">
        <f>_xlfn.TEXTJOIN("-",TRUE,Table1[[#This Row],[Source]],TEXT(Table1[[#This Row],[AdvisoryNumber]],"000"),TEXT(ROW()-1,"000000"),TEXT(Table1[[#This Row],[RecordTimeUTC]],"YYYY-MM-DD"))</f>
        <v>NTML-000-000347-2021-01-17</v>
      </c>
      <c r="C348" s="1" t="s">
        <v>31</v>
      </c>
      <c r="D348" s="2"/>
      <c r="E348" s="1"/>
      <c r="F348" s="2"/>
      <c r="G348" s="1" t="s">
        <v>98</v>
      </c>
      <c r="H348" s="1" t="s">
        <v>101</v>
      </c>
      <c r="I348" s="8" t="str">
        <f>IF(Table1[[#This Row],[TMI_Type]]="Reroute",INDEX(_xlfn.REGEXEXTRACT(Table1[[#This Row],[RawText]],".*(ROUTE|FEA|FCA|ICR|CTOP|TBO).+([A-Z]{3})",2,0),1,2),"")</f>
        <v/>
      </c>
      <c r="J348" s="5">
        <v>30</v>
      </c>
      <c r="K348" s="5"/>
      <c r="L348" s="1" t="s">
        <v>489</v>
      </c>
      <c r="M348" s="7">
        <v>44213.938194444447</v>
      </c>
      <c r="N348" s="7">
        <v>44214.041666666664</v>
      </c>
      <c r="O348" s="7">
        <v>44213.938194444447</v>
      </c>
      <c r="P348" s="4" t="s">
        <v>507</v>
      </c>
      <c r="Q348" s="10" t="s">
        <v>507</v>
      </c>
      <c r="R348" s="2" t="s">
        <v>8614</v>
      </c>
      <c r="S348" s="6">
        <f>IF(OR(ISBLANK(Table1[[#This Row],[ValidEndUTC]]),ISBLANK(Table1[[#This Row],[ValidStartUTC]])),"",Table1[[#This Row],[ValidEndUTC]]-Table1[[#This Row],[ValidStartUTC]])</f>
        <v>0.10347222221753327</v>
      </c>
      <c r="T348" s="5">
        <f>IF(OR(ISBLANK(Table1[[#This Row],[ValidEndUTC]]),ISBLANK(Table1[[#This Row],[ValidStartUTC]])),"",Table1[[#This Row],[Duration]]*24*60)</f>
        <v>148.99999999324791</v>
      </c>
    </row>
    <row r="349" spans="1:20" ht="151.19999999999999" x14ac:dyDescent="0.25">
      <c r="A349" s="8" t="str">
        <f>IF(ISBLANK(Table1[[#This Row],[AdvisoryNumber]]),"NTML","ADVZY")</f>
        <v>ADVZY</v>
      </c>
      <c r="B349" s="8" t="str">
        <f>_xlfn.TEXTJOIN("-",TRUE,Table1[[#This Row],[Source]],TEXT(Table1[[#This Row],[AdvisoryNumber]],"000"),TEXT(ROW()-1,"000000"),TEXT(Table1[[#This Row],[RecordTimeUTC]],"YYYY-MM-DD"))</f>
        <v>ADVZY-006-000348-2021-01-17</v>
      </c>
      <c r="C349" s="1" t="s">
        <v>311</v>
      </c>
      <c r="D349" s="2" t="s">
        <v>6430</v>
      </c>
      <c r="E349" s="1">
        <v>6</v>
      </c>
      <c r="F349" s="2" t="s">
        <v>5995</v>
      </c>
      <c r="G349" s="1" t="s">
        <v>35</v>
      </c>
      <c r="H349" s="1" t="s">
        <v>32</v>
      </c>
      <c r="I349" s="8" t="str">
        <f>IF(Table1[[#This Row],[TMI_Type]]="Reroute",INDEX(_xlfn.REGEXEXTRACT(Table1[[#This Row],[RawText]],".*(ROUTE|FEA|FCA|ICR|CTOP|TBO).+([A-Z]{3})",2,0),1,2),"")</f>
        <v/>
      </c>
      <c r="J349" s="5"/>
      <c r="K349" s="5"/>
      <c r="L349" s="1"/>
      <c r="M349" s="7">
        <v>44213.949305555558</v>
      </c>
      <c r="N349" s="7">
        <v>44213.96875</v>
      </c>
      <c r="O349" s="7">
        <v>44213.950694444444</v>
      </c>
      <c r="P349" s="4" t="s">
        <v>508</v>
      </c>
      <c r="Q349" s="10" t="s">
        <v>6431</v>
      </c>
      <c r="R349" s="2" t="s">
        <v>6432</v>
      </c>
      <c r="S349" s="6">
        <f>IF(OR(ISBLANK(Table1[[#This Row],[ValidEndUTC]]),ISBLANK(Table1[[#This Row],[ValidStartUTC]])),"",Table1[[#This Row],[ValidEndUTC]]-Table1[[#This Row],[ValidStartUTC]])</f>
        <v>1.9444444442342501E-2</v>
      </c>
      <c r="T349" s="5">
        <f>IF(OR(ISBLANK(Table1[[#This Row],[ValidEndUTC]]),ISBLANK(Table1[[#This Row],[ValidStartUTC]])),"",Table1[[#This Row],[Duration]]*24*60)</f>
        <v>27.999999996973202</v>
      </c>
    </row>
    <row r="350" spans="1:20" ht="75.599999999999994" x14ac:dyDescent="0.25">
      <c r="A350" s="8" t="str">
        <f>IF(ISBLANK(Table1[[#This Row],[AdvisoryNumber]]),"NTML","ADVZY")</f>
        <v>ADVZY</v>
      </c>
      <c r="B350" s="8" t="str">
        <f>_xlfn.TEXTJOIN("-",TRUE,Table1[[#This Row],[Source]],TEXT(Table1[[#This Row],[AdvisoryNumber]],"000"),TEXT(ROW()-1,"000000"),TEXT(Table1[[#This Row],[RecordTimeUTC]],"YYYY-MM-DD"))</f>
        <v>ADVZY-001-000349-2021-01-17</v>
      </c>
      <c r="C350" s="1" t="s">
        <v>16</v>
      </c>
      <c r="D350" s="2"/>
      <c r="E350" s="1">
        <v>1</v>
      </c>
      <c r="F350" s="2" t="s">
        <v>6415</v>
      </c>
      <c r="G350" s="1"/>
      <c r="H350" s="1" t="s">
        <v>6019</v>
      </c>
      <c r="I350" s="8" t="str">
        <f>IF(Table1[[#This Row],[TMI_Type]]="Reroute",INDEX(_xlfn.REGEXEXTRACT(Table1[[#This Row],[RawText]],".*(ROUTE|FEA|FCA|ICR|CTOP|TBO).+([A-Z]{3})",2,0),1,2),"")</f>
        <v/>
      </c>
      <c r="J350" s="5"/>
      <c r="K350" s="5"/>
      <c r="L350" s="1"/>
      <c r="M350" s="7">
        <v>44213.972916666666</v>
      </c>
      <c r="N350" s="7">
        <v>44214.166666666664</v>
      </c>
      <c r="O350" s="7">
        <v>44213.152083333334</v>
      </c>
      <c r="P350" s="4" t="s">
        <v>483</v>
      </c>
      <c r="Q350" s="10" t="s">
        <v>6418</v>
      </c>
      <c r="R350" s="2" t="s">
        <v>6419</v>
      </c>
      <c r="S350" s="6">
        <f>IF(OR(ISBLANK(Table1[[#This Row],[ValidEndUTC]]),ISBLANK(Table1[[#This Row],[ValidStartUTC]])),"",Table1[[#This Row],[ValidEndUTC]]-Table1[[#This Row],[ValidStartUTC]])</f>
        <v>0.19374999999854481</v>
      </c>
      <c r="T350" s="5">
        <f>IF(OR(ISBLANK(Table1[[#This Row],[ValidEndUTC]]),ISBLANK(Table1[[#This Row],[ValidStartUTC]])),"",Table1[[#This Row],[Duration]]*24*60)</f>
        <v>278.99999999790452</v>
      </c>
    </row>
    <row r="351" spans="1:20" ht="21.6" x14ac:dyDescent="0.25">
      <c r="A351" s="8" t="str">
        <f>IF(ISBLANK(Table1[[#This Row],[AdvisoryNumber]]),"NTML","ADVZY")</f>
        <v>NTML</v>
      </c>
      <c r="B351" s="8" t="str">
        <f>_xlfn.TEXTJOIN("-",TRUE,Table1[[#This Row],[Source]],TEXT(Table1[[#This Row],[AdvisoryNumber]],"000"),TEXT(ROW()-1,"000000"),TEXT(Table1[[#This Row],[RecordTimeUTC]],"YYYY-MM-DD"))</f>
        <v>NTML-000-000350-2021-01-18</v>
      </c>
      <c r="C351" s="1" t="s">
        <v>34</v>
      </c>
      <c r="D351" s="2"/>
      <c r="E351" s="1"/>
      <c r="F351" s="2"/>
      <c r="G351" s="1"/>
      <c r="H351" s="1" t="s">
        <v>2640</v>
      </c>
      <c r="I351" s="8" t="str">
        <f>IF(Table1[[#This Row],[TMI_Type]]="Reroute",INDEX(_xlfn.REGEXEXTRACT(Table1[[#This Row],[RawText]],".*(ROUTE|FEA|FCA|ICR|CTOP|TBO).+([A-Z]{3})",2,0),1,2),"")</f>
        <v/>
      </c>
      <c r="J351" s="5">
        <v>20</v>
      </c>
      <c r="K351" s="5"/>
      <c r="L351" s="1"/>
      <c r="M351" s="7">
        <v>44214.010416666664</v>
      </c>
      <c r="N351" s="7">
        <v>44214.010416666664</v>
      </c>
      <c r="O351" s="7">
        <v>44214.010416666664</v>
      </c>
      <c r="P351" s="4" t="s">
        <v>8640</v>
      </c>
      <c r="Q351" s="10" t="s">
        <v>8640</v>
      </c>
      <c r="R351" s="2" t="s">
        <v>8641</v>
      </c>
      <c r="S351" s="6">
        <f>IF(OR(ISBLANK(Table1[[#This Row],[ValidEndUTC]]),ISBLANK(Table1[[#This Row],[ValidStartUTC]])),"",Table1[[#This Row],[ValidEndUTC]]-Table1[[#This Row],[ValidStartUTC]])</f>
        <v>0</v>
      </c>
      <c r="T351" s="5">
        <f>IF(OR(ISBLANK(Table1[[#This Row],[ValidEndUTC]]),ISBLANK(Table1[[#This Row],[ValidStartUTC]])),"",Table1[[#This Row],[Duration]]*24*60)</f>
        <v>0</v>
      </c>
    </row>
    <row r="352" spans="1:20" x14ac:dyDescent="0.25">
      <c r="A352" s="8" t="str">
        <f>IF(ISBLANK(Table1[[#This Row],[AdvisoryNumber]]),"NTML","ADVZY")</f>
        <v>NTML</v>
      </c>
      <c r="B352" s="8" t="str">
        <f>_xlfn.TEXTJOIN("-",TRUE,Table1[[#This Row],[Source]],TEXT(Table1[[#This Row],[AdvisoryNumber]],"000"),TEXT(ROW()-1,"000000"),TEXT(Table1[[#This Row],[RecordTimeUTC]],"YYYY-MM-DD"))</f>
        <v>NTML-000-000351-2021-01-18</v>
      </c>
      <c r="C352" s="1" t="s">
        <v>31</v>
      </c>
      <c r="D352" s="2"/>
      <c r="E352" s="1"/>
      <c r="F352" s="2"/>
      <c r="G352" s="1"/>
      <c r="H352" s="1" t="s">
        <v>2640</v>
      </c>
      <c r="I352" s="8" t="str">
        <f>IF(Table1[[#This Row],[TMI_Type]]="Reroute",INDEX(_xlfn.REGEXEXTRACT(Table1[[#This Row],[RawText]],".*(ROUTE|FEA|FCA|ICR|CTOP|TBO).+([A-Z]{3})",2,0),1,2),"")</f>
        <v/>
      </c>
      <c r="J352" s="5"/>
      <c r="K352" s="5"/>
      <c r="L352" s="1"/>
      <c r="M352" s="7">
        <v>44214.078472222223</v>
      </c>
      <c r="N352" s="7">
        <v>44214.078472222223</v>
      </c>
      <c r="O352" s="7">
        <v>44214.078472222223</v>
      </c>
      <c r="P352" s="4" t="s">
        <v>2860</v>
      </c>
      <c r="Q352" s="10" t="s">
        <v>2860</v>
      </c>
      <c r="R352" s="2" t="s">
        <v>8643</v>
      </c>
      <c r="S352" s="6">
        <f>IF(OR(ISBLANK(Table1[[#This Row],[ValidEndUTC]]),ISBLANK(Table1[[#This Row],[ValidStartUTC]])),"",Table1[[#This Row],[ValidEndUTC]]-Table1[[#This Row],[ValidStartUTC]])</f>
        <v>0</v>
      </c>
      <c r="T352" s="5">
        <f>IF(OR(ISBLANK(Table1[[#This Row],[ValidEndUTC]]),ISBLANK(Table1[[#This Row],[ValidStartUTC]])),"",Table1[[#This Row],[Duration]]*24*60)</f>
        <v>0</v>
      </c>
    </row>
    <row r="353" spans="1:20" ht="409.6" x14ac:dyDescent="0.25">
      <c r="A353" s="8" t="str">
        <f>IF(ISBLANK(Table1[[#This Row],[AdvisoryNumber]]),"NTML","ADVZY")</f>
        <v>ADVZY</v>
      </c>
      <c r="B353" s="8" t="str">
        <f>_xlfn.TEXTJOIN("-",TRUE,Table1[[#This Row],[Source]],TEXT(Table1[[#This Row],[AdvisoryNumber]],"000"),TEXT(ROW()-1,"000000"),TEXT(Table1[[#This Row],[RecordTimeUTC]],"YYYY-MM-DD"))</f>
        <v>ADVZY-002-000352-2021-01-22</v>
      </c>
      <c r="C353" s="1" t="s">
        <v>16</v>
      </c>
      <c r="D353" s="2"/>
      <c r="E353" s="1">
        <v>2</v>
      </c>
      <c r="F353" s="2" t="s">
        <v>5996</v>
      </c>
      <c r="G353" s="1"/>
      <c r="H353" s="1" t="s">
        <v>6014</v>
      </c>
      <c r="I353" s="8" t="str">
        <f>IF(Table1[[#This Row],[TMI_Type]]="Reroute",INDEX(_xlfn.REGEXEXTRACT(Table1[[#This Row],[RawText]],".*(ROUTE|FEA|FCA|ICR|CTOP|TBO).+([A-Z]{3})",2,0),1,2),"")</f>
        <v/>
      </c>
      <c r="J353" s="5"/>
      <c r="K353" s="5"/>
      <c r="L353" s="1"/>
      <c r="M353" s="7">
        <v>44218.710416666669</v>
      </c>
      <c r="N353" s="7">
        <v>44219.125</v>
      </c>
      <c r="O353" s="7">
        <v>44218.722222222219</v>
      </c>
      <c r="P353" s="4" t="s">
        <v>510</v>
      </c>
      <c r="Q353" s="10" t="s">
        <v>6438</v>
      </c>
      <c r="R353" s="2" t="s">
        <v>6439</v>
      </c>
      <c r="S353" s="6">
        <f>IF(OR(ISBLANK(Table1[[#This Row],[ValidEndUTC]]),ISBLANK(Table1[[#This Row],[ValidStartUTC]])),"",Table1[[#This Row],[ValidEndUTC]]-Table1[[#This Row],[ValidStartUTC]])</f>
        <v>0.41458333333139308</v>
      </c>
      <c r="T353" s="5">
        <f>IF(OR(ISBLANK(Table1[[#This Row],[ValidEndUTC]]),ISBLANK(Table1[[#This Row],[ValidStartUTC]])),"",Table1[[#This Row],[Duration]]*24*60)</f>
        <v>596.99999999720603</v>
      </c>
    </row>
    <row r="354" spans="1:20" ht="248.4" x14ac:dyDescent="0.25">
      <c r="A354" s="8" t="str">
        <f>IF(ISBLANK(Table1[[#This Row],[AdvisoryNumber]]),"NTML","ADVZY")</f>
        <v>ADVZY</v>
      </c>
      <c r="B354" s="8" t="str">
        <f>_xlfn.TEXTJOIN("-",TRUE,Table1[[#This Row],[Source]],TEXT(Table1[[#This Row],[AdvisoryNumber]],"000"),TEXT(ROW()-1,"000000"),TEXT(Table1[[#This Row],[RecordTimeUTC]],"YYYY-MM-DD"))</f>
        <v>ADVZY-001-000353-2021-01-22</v>
      </c>
      <c r="C354" s="1" t="s">
        <v>16</v>
      </c>
      <c r="D354" s="2" t="s">
        <v>6435</v>
      </c>
      <c r="E354" s="1">
        <v>1</v>
      </c>
      <c r="F354" s="2" t="s">
        <v>511</v>
      </c>
      <c r="G354" s="1" t="s">
        <v>35</v>
      </c>
      <c r="H354" s="1" t="s">
        <v>19</v>
      </c>
      <c r="I354" s="8" t="str">
        <f>IF(Table1[[#This Row],[TMI_Type]]="Reroute",INDEX(_xlfn.REGEXEXTRACT(Table1[[#This Row],[RawText]],".*(ROUTE|FEA|FCA|ICR|CTOP|TBO).+([A-Z]{3})",2,0),1,2),"")</f>
        <v>RQD</v>
      </c>
      <c r="J354" s="5"/>
      <c r="K354" s="5"/>
      <c r="L354" s="1"/>
      <c r="M354" s="7">
        <v>44218.916666666664</v>
      </c>
      <c r="N354" s="7">
        <v>44219.125</v>
      </c>
      <c r="O354" s="7">
        <v>44218.707638888889</v>
      </c>
      <c r="P354" s="4" t="s">
        <v>512</v>
      </c>
      <c r="Q354" s="10" t="s">
        <v>6436</v>
      </c>
      <c r="R354" s="2" t="s">
        <v>6437</v>
      </c>
      <c r="S354" s="6">
        <f>IF(OR(ISBLANK(Table1[[#This Row],[ValidEndUTC]]),ISBLANK(Table1[[#This Row],[ValidStartUTC]])),"",Table1[[#This Row],[ValidEndUTC]]-Table1[[#This Row],[ValidStartUTC]])</f>
        <v>0.20833333333575865</v>
      </c>
      <c r="T354" s="5">
        <f>IF(OR(ISBLANK(Table1[[#This Row],[ValidEndUTC]]),ISBLANK(Table1[[#This Row],[ValidStartUTC]])),"",Table1[[#This Row],[Duration]]*24*60)</f>
        <v>300.00000000349246</v>
      </c>
    </row>
    <row r="355" spans="1:20" ht="21.6" x14ac:dyDescent="0.25">
      <c r="A355" s="8" t="str">
        <f>IF(ISBLANK(Table1[[#This Row],[AdvisoryNumber]]),"NTML","ADVZY")</f>
        <v>NTML</v>
      </c>
      <c r="B355" s="8" t="str">
        <f>_xlfn.TEXTJOIN("-",TRUE,Table1[[#This Row],[Source]],TEXT(Table1[[#This Row],[AdvisoryNumber]],"000"),TEXT(ROW()-1,"000000"),TEXT(Table1[[#This Row],[RecordTimeUTC]],"YYYY-MM-DD"))</f>
        <v>NTML-000-000354-2021-01-22</v>
      </c>
      <c r="C355" s="1" t="s">
        <v>31</v>
      </c>
      <c r="D355" s="2"/>
      <c r="E355" s="1"/>
      <c r="F355" s="2"/>
      <c r="G355" s="1" t="s">
        <v>98</v>
      </c>
      <c r="H355" s="1" t="s">
        <v>101</v>
      </c>
      <c r="I355" s="8" t="str">
        <f>IF(Table1[[#This Row],[TMI_Type]]="Reroute",INDEX(_xlfn.REGEXEXTRACT(Table1[[#This Row],[RawText]],".*(ROUTE|FEA|FCA|ICR|CTOP|TBO).+([A-Z]{3})",2,0),1,2),"")</f>
        <v/>
      </c>
      <c r="J355" s="5">
        <v>40</v>
      </c>
      <c r="K355" s="5"/>
      <c r="L355" s="1" t="s">
        <v>8619</v>
      </c>
      <c r="M355" s="7">
        <v>44218.960416666669</v>
      </c>
      <c r="N355" s="7">
        <v>44219.041666666664</v>
      </c>
      <c r="O355" s="7">
        <v>44218.960416666669</v>
      </c>
      <c r="P355" s="4" t="s">
        <v>8620</v>
      </c>
      <c r="Q355" s="10" t="s">
        <v>8620</v>
      </c>
      <c r="R355" s="2" t="s">
        <v>8621</v>
      </c>
      <c r="S355" s="6">
        <f>IF(OR(ISBLANK(Table1[[#This Row],[ValidEndUTC]]),ISBLANK(Table1[[#This Row],[ValidStartUTC]])),"",Table1[[#This Row],[ValidEndUTC]]-Table1[[#This Row],[ValidStartUTC]])</f>
        <v>8.1249999995634425E-2</v>
      </c>
      <c r="T355" s="5">
        <f>IF(OR(ISBLANK(Table1[[#This Row],[ValidEndUTC]]),ISBLANK(Table1[[#This Row],[ValidStartUTC]])),"",Table1[[#This Row],[Duration]]*24*60)</f>
        <v>116.99999999371357</v>
      </c>
    </row>
    <row r="356" spans="1:20" ht="129.6" x14ac:dyDescent="0.25">
      <c r="A356" s="8" t="str">
        <f>IF(ISBLANK(Table1[[#This Row],[AdvisoryNumber]]),"NTML","ADVZY")</f>
        <v>ADVZY</v>
      </c>
      <c r="B356" s="8" t="str">
        <f>_xlfn.TEXTJOIN("-",TRUE,Table1[[#This Row],[Source]],TEXT(Table1[[#This Row],[AdvisoryNumber]],"000"),TEXT(ROW()-1,"000000"),TEXT(Table1[[#This Row],[RecordTimeUTC]],"YYYY-MM-DD"))</f>
        <v>ADVZY-003-000355-2021-01-22</v>
      </c>
      <c r="C356" s="1" t="s">
        <v>16</v>
      </c>
      <c r="D356" s="2" t="s">
        <v>6440</v>
      </c>
      <c r="E356" s="1">
        <v>3</v>
      </c>
      <c r="F356" s="2" t="s">
        <v>6265</v>
      </c>
      <c r="G356" s="1" t="s">
        <v>24</v>
      </c>
      <c r="H356" s="1" t="s">
        <v>6019</v>
      </c>
      <c r="I356" s="8" t="str">
        <f>IF(Table1[[#This Row],[TMI_Type]]="Reroute",INDEX(_xlfn.REGEXEXTRACT(Table1[[#This Row],[RawText]],".*(ROUTE|FEA|FCA|ICR|CTOP|TBO).+([A-Z]{3})",2,0),1,2),"")</f>
        <v/>
      </c>
      <c r="J356" s="5"/>
      <c r="K356" s="5"/>
      <c r="L356" s="1"/>
      <c r="M356" s="7">
        <v>44218.972916666666</v>
      </c>
      <c r="N356" s="7">
        <v>44219.125</v>
      </c>
      <c r="O356" s="7">
        <v>44218.974305555559</v>
      </c>
      <c r="P356" s="4" t="s">
        <v>514</v>
      </c>
      <c r="Q356" s="10" t="s">
        <v>6441</v>
      </c>
      <c r="R356" s="2" t="s">
        <v>6442</v>
      </c>
      <c r="S356" s="6">
        <f>IF(OR(ISBLANK(Table1[[#This Row],[ValidEndUTC]]),ISBLANK(Table1[[#This Row],[ValidStartUTC]])),"",Table1[[#This Row],[ValidEndUTC]]-Table1[[#This Row],[ValidStartUTC]])</f>
        <v>0.15208333333430346</v>
      </c>
      <c r="T356" s="5">
        <f>IF(OR(ISBLANK(Table1[[#This Row],[ValidEndUTC]]),ISBLANK(Table1[[#This Row],[ValidStartUTC]])),"",Table1[[#This Row],[Duration]]*24*60)</f>
        <v>219.00000000139698</v>
      </c>
    </row>
    <row r="357" spans="1:20" ht="86.4" x14ac:dyDescent="0.25">
      <c r="A357" s="8" t="str">
        <f>IF(ISBLANK(Table1[[#This Row],[AdvisoryNumber]]),"NTML","ADVZY")</f>
        <v>ADVZY</v>
      </c>
      <c r="B357" s="8" t="str">
        <f>_xlfn.TEXTJOIN("-",TRUE,Table1[[#This Row],[Source]],TEXT(Table1[[#This Row],[AdvisoryNumber]],"000"),TEXT(ROW()-1,"000000"),TEXT(Table1[[#This Row],[RecordTimeUTC]],"YYYY-MM-DD"))</f>
        <v>ADVZY-010-000356-2021-01-23</v>
      </c>
      <c r="C357" s="1" t="s">
        <v>16</v>
      </c>
      <c r="D357" s="2"/>
      <c r="E357" s="1">
        <v>10</v>
      </c>
      <c r="F357" s="2" t="s">
        <v>6265</v>
      </c>
      <c r="G357" s="1"/>
      <c r="H357" s="1" t="s">
        <v>6019</v>
      </c>
      <c r="I357" s="8" t="str">
        <f>IF(Table1[[#This Row],[TMI_Type]]="Reroute",INDEX(_xlfn.REGEXEXTRACT(Table1[[#This Row],[RawText]],".*(ROUTE|FEA|FCA|ICR|CTOP|TBO).+([A-Z]{3})",2,0),1,2),"")</f>
        <v/>
      </c>
      <c r="J357" s="5"/>
      <c r="K357" s="5"/>
      <c r="L357" s="1"/>
      <c r="M357" s="7">
        <v>44218.972916666666</v>
      </c>
      <c r="N357" s="7">
        <v>44219.175000000003</v>
      </c>
      <c r="O357" s="7">
        <v>44219.176388888889</v>
      </c>
      <c r="P357" s="4" t="s">
        <v>515</v>
      </c>
      <c r="Q357" s="10" t="s">
        <v>6464</v>
      </c>
      <c r="R357" s="2" t="s">
        <v>6465</v>
      </c>
      <c r="S357" s="6">
        <f>IF(OR(ISBLANK(Table1[[#This Row],[ValidEndUTC]]),ISBLANK(Table1[[#This Row],[ValidStartUTC]])),"",Table1[[#This Row],[ValidEndUTC]]-Table1[[#This Row],[ValidStartUTC]])</f>
        <v>0.20208333333721384</v>
      </c>
      <c r="T357" s="5">
        <f>IF(OR(ISBLANK(Table1[[#This Row],[ValidEndUTC]]),ISBLANK(Table1[[#This Row],[ValidStartUTC]])),"",Table1[[#This Row],[Duration]]*24*60)</f>
        <v>291.00000000558794</v>
      </c>
    </row>
    <row r="358" spans="1:20" ht="21.6" x14ac:dyDescent="0.25">
      <c r="A358" s="8" t="str">
        <f>IF(ISBLANK(Table1[[#This Row],[AdvisoryNumber]]),"NTML","ADVZY")</f>
        <v>NTML</v>
      </c>
      <c r="B358" s="8" t="str">
        <f>_xlfn.TEXTJOIN("-",TRUE,Table1[[#This Row],[Source]],TEXT(Table1[[#This Row],[AdvisoryNumber]],"000"),TEXT(ROW()-1,"000000"),TEXT(Table1[[#This Row],[RecordTimeUTC]],"YYYY-MM-DD"))</f>
        <v>NTML-000-000357-2021-01-22</v>
      </c>
      <c r="C358" s="1" t="s">
        <v>8644</v>
      </c>
      <c r="D358" s="2"/>
      <c r="E358" s="1"/>
      <c r="F358" s="2"/>
      <c r="G358" s="1" t="s">
        <v>98</v>
      </c>
      <c r="H358" s="1" t="s">
        <v>6014</v>
      </c>
      <c r="I358" s="8" t="str">
        <f>IF(Table1[[#This Row],[TMI_Type]]="Reroute",INDEX(_xlfn.REGEXEXTRACT(Table1[[#This Row],[RawText]],".*(ROUTE|FEA|FCA|ICR|CTOP|TBO).+([A-Z]{3})",2,0),1,2),"")</f>
        <v/>
      </c>
      <c r="J358" s="5"/>
      <c r="K358" s="5"/>
      <c r="L358" s="1" t="s">
        <v>8645</v>
      </c>
      <c r="M358" s="7">
        <v>44218.979166666664</v>
      </c>
      <c r="N358" s="7">
        <v>44219.208333333336</v>
      </c>
      <c r="O358" s="7">
        <v>44218.916666666664</v>
      </c>
      <c r="P358" s="4" t="s">
        <v>516</v>
      </c>
      <c r="Q358" s="10" t="s">
        <v>516</v>
      </c>
      <c r="R358" s="2" t="s">
        <v>8646</v>
      </c>
      <c r="S358" s="6">
        <f>IF(OR(ISBLANK(Table1[[#This Row],[ValidEndUTC]]),ISBLANK(Table1[[#This Row],[ValidStartUTC]])),"",Table1[[#This Row],[ValidEndUTC]]-Table1[[#This Row],[ValidStartUTC]])</f>
        <v>0.22916666667151731</v>
      </c>
      <c r="T358" s="5">
        <f>IF(OR(ISBLANK(Table1[[#This Row],[ValidEndUTC]]),ISBLANK(Table1[[#This Row],[ValidStartUTC]])),"",Table1[[#This Row],[Duration]]*24*60)</f>
        <v>330.00000000698492</v>
      </c>
    </row>
    <row r="359" spans="1:20" ht="21.6" x14ac:dyDescent="0.25">
      <c r="A359" s="8" t="str">
        <f>IF(ISBLANK(Table1[[#This Row],[AdvisoryNumber]]),"NTML","ADVZY")</f>
        <v>NTML</v>
      </c>
      <c r="B359" s="8" t="str">
        <f>_xlfn.TEXTJOIN("-",TRUE,Table1[[#This Row],[Source]],TEXT(Table1[[#This Row],[AdvisoryNumber]],"000"),TEXT(ROW()-1,"000000"),TEXT(Table1[[#This Row],[RecordTimeUTC]],"YYYY-MM-DD"))</f>
        <v>NTML-000-000358-2021-01-22</v>
      </c>
      <c r="C359" s="1" t="s">
        <v>8644</v>
      </c>
      <c r="D359" s="2"/>
      <c r="E359" s="1"/>
      <c r="F359" s="2"/>
      <c r="G359" s="1" t="s">
        <v>98</v>
      </c>
      <c r="H359" s="1" t="s">
        <v>6014</v>
      </c>
      <c r="I359" s="8" t="str">
        <f>IF(Table1[[#This Row],[TMI_Type]]="Reroute",INDEX(_xlfn.REGEXEXTRACT(Table1[[#This Row],[RawText]],".*(ROUTE|FEA|FCA|ICR|CTOP|TBO).+([A-Z]{3})",2,0),1,2),"")</f>
        <v/>
      </c>
      <c r="J359" s="5"/>
      <c r="K359" s="5"/>
      <c r="L359" s="1" t="s">
        <v>8647</v>
      </c>
      <c r="M359" s="7">
        <v>44218.979166666664</v>
      </c>
      <c r="N359" s="7">
        <v>44219.208333333336</v>
      </c>
      <c r="O359" s="7">
        <v>44218.916666666664</v>
      </c>
      <c r="P359" s="4" t="s">
        <v>517</v>
      </c>
      <c r="Q359" s="10" t="s">
        <v>517</v>
      </c>
      <c r="R359" s="2" t="s">
        <v>8646</v>
      </c>
      <c r="S359" s="6">
        <f>IF(OR(ISBLANK(Table1[[#This Row],[ValidEndUTC]]),ISBLANK(Table1[[#This Row],[ValidStartUTC]])),"",Table1[[#This Row],[ValidEndUTC]]-Table1[[#This Row],[ValidStartUTC]])</f>
        <v>0.22916666667151731</v>
      </c>
      <c r="T359" s="5">
        <f>IF(OR(ISBLANK(Table1[[#This Row],[ValidEndUTC]]),ISBLANK(Table1[[#This Row],[ValidStartUTC]])),"",Table1[[#This Row],[Duration]]*24*60)</f>
        <v>330.00000000698492</v>
      </c>
    </row>
    <row r="360" spans="1:20" ht="21.6" x14ac:dyDescent="0.25">
      <c r="A360" s="8" t="str">
        <f>IF(ISBLANK(Table1[[#This Row],[AdvisoryNumber]]),"NTML","ADVZY")</f>
        <v>NTML</v>
      </c>
      <c r="B360" s="8" t="str">
        <f>_xlfn.TEXTJOIN("-",TRUE,Table1[[#This Row],[Source]],TEXT(Table1[[#This Row],[AdvisoryNumber]],"000"),TEXT(ROW()-1,"000000"),TEXT(Table1[[#This Row],[RecordTimeUTC]],"YYYY-MM-DD"))</f>
        <v>NTML-000-000359-2021-01-22</v>
      </c>
      <c r="C360" s="1" t="s">
        <v>8644</v>
      </c>
      <c r="D360" s="2"/>
      <c r="E360" s="1"/>
      <c r="F360" s="2"/>
      <c r="G360" s="1" t="s">
        <v>98</v>
      </c>
      <c r="H360" s="1" t="s">
        <v>6014</v>
      </c>
      <c r="I360" s="8" t="str">
        <f>IF(Table1[[#This Row],[TMI_Type]]="Reroute",INDEX(_xlfn.REGEXEXTRACT(Table1[[#This Row],[RawText]],".*(ROUTE|FEA|FCA|ICR|CTOP|TBO).+([A-Z]{3})",2,0),1,2),"")</f>
        <v/>
      </c>
      <c r="J360" s="5"/>
      <c r="K360" s="5"/>
      <c r="L360" s="1" t="s">
        <v>8648</v>
      </c>
      <c r="M360" s="7">
        <v>44218.979166666664</v>
      </c>
      <c r="N360" s="7">
        <v>44219.208333333336</v>
      </c>
      <c r="O360" s="7">
        <v>44218.916666666664</v>
      </c>
      <c r="P360" s="4" t="s">
        <v>518</v>
      </c>
      <c r="Q360" s="10" t="s">
        <v>518</v>
      </c>
      <c r="R360" s="2" t="s">
        <v>8646</v>
      </c>
      <c r="S360" s="6">
        <f>IF(OR(ISBLANK(Table1[[#This Row],[ValidEndUTC]]),ISBLANK(Table1[[#This Row],[ValidStartUTC]])),"",Table1[[#This Row],[ValidEndUTC]]-Table1[[#This Row],[ValidStartUTC]])</f>
        <v>0.22916666667151731</v>
      </c>
      <c r="T360" s="5">
        <f>IF(OR(ISBLANK(Table1[[#This Row],[ValidEndUTC]]),ISBLANK(Table1[[#This Row],[ValidStartUTC]])),"",Table1[[#This Row],[Duration]]*24*60)</f>
        <v>330.00000000698492</v>
      </c>
    </row>
    <row r="361" spans="1:20" ht="21.6" x14ac:dyDescent="0.25">
      <c r="A361" s="8" t="str">
        <f>IF(ISBLANK(Table1[[#This Row],[AdvisoryNumber]]),"NTML","ADVZY")</f>
        <v>NTML</v>
      </c>
      <c r="B361" s="8" t="str">
        <f>_xlfn.TEXTJOIN("-",TRUE,Table1[[#This Row],[Source]],TEXT(Table1[[#This Row],[AdvisoryNumber]],"000"),TEXT(ROW()-1,"000000"),TEXT(Table1[[#This Row],[RecordTimeUTC]],"YYYY-MM-DD"))</f>
        <v>NTML-000-000360-2021-01-22</v>
      </c>
      <c r="C361" s="1" t="s">
        <v>8644</v>
      </c>
      <c r="D361" s="2"/>
      <c r="E361" s="1"/>
      <c r="F361" s="2"/>
      <c r="G361" s="1" t="s">
        <v>98</v>
      </c>
      <c r="H361" s="1" t="s">
        <v>101</v>
      </c>
      <c r="I361" s="8" t="str">
        <f>IF(Table1[[#This Row],[TMI_Type]]="Reroute",INDEX(_xlfn.REGEXEXTRACT(Table1[[#This Row],[RawText]],".*(ROUTE|FEA|FCA|ICR|CTOP|TBO).+([A-Z]{3})",2,0),1,2),"")</f>
        <v/>
      </c>
      <c r="J361" s="5">
        <v>15</v>
      </c>
      <c r="K361" s="5"/>
      <c r="L361" s="1" t="s">
        <v>8649</v>
      </c>
      <c r="M361" s="7">
        <v>44218.979166666664</v>
      </c>
      <c r="N361" s="7">
        <v>44219.208333333336</v>
      </c>
      <c r="O361" s="7">
        <v>44218.916666666664</v>
      </c>
      <c r="P361" s="4" t="s">
        <v>519</v>
      </c>
      <c r="Q361" s="10" t="s">
        <v>519</v>
      </c>
      <c r="R361" s="2" t="s">
        <v>8646</v>
      </c>
      <c r="S361" s="6">
        <f>IF(OR(ISBLANK(Table1[[#This Row],[ValidEndUTC]]),ISBLANK(Table1[[#This Row],[ValidStartUTC]])),"",Table1[[#This Row],[ValidEndUTC]]-Table1[[#This Row],[ValidStartUTC]])</f>
        <v>0.22916666667151731</v>
      </c>
      <c r="T361" s="5">
        <f>IF(OR(ISBLANK(Table1[[#This Row],[ValidEndUTC]]),ISBLANK(Table1[[#This Row],[ValidStartUTC]])),"",Table1[[#This Row],[Duration]]*24*60)</f>
        <v>330.00000000698492</v>
      </c>
    </row>
    <row r="362" spans="1:20" ht="21.6" x14ac:dyDescent="0.25">
      <c r="A362" s="8" t="str">
        <f>IF(ISBLANK(Table1[[#This Row],[AdvisoryNumber]]),"NTML","ADVZY")</f>
        <v>NTML</v>
      </c>
      <c r="B362" s="8" t="str">
        <f>_xlfn.TEXTJOIN("-",TRUE,Table1[[#This Row],[Source]],TEXT(Table1[[#This Row],[AdvisoryNumber]],"000"),TEXT(ROW()-1,"000000"),TEXT(Table1[[#This Row],[RecordTimeUTC]],"YYYY-MM-DD"))</f>
        <v>NTML-000-000361-2021-01-22</v>
      </c>
      <c r="C362" s="1" t="s">
        <v>8644</v>
      </c>
      <c r="D362" s="2"/>
      <c r="E362" s="1"/>
      <c r="F362" s="2"/>
      <c r="G362" s="1" t="s">
        <v>98</v>
      </c>
      <c r="H362" s="1" t="s">
        <v>101</v>
      </c>
      <c r="I362" s="8" t="str">
        <f>IF(Table1[[#This Row],[TMI_Type]]="Reroute",INDEX(_xlfn.REGEXEXTRACT(Table1[[#This Row],[RawText]],".*(ROUTE|FEA|FCA|ICR|CTOP|TBO).+([A-Z]{3})",2,0),1,2),"")</f>
        <v/>
      </c>
      <c r="J362" s="5">
        <v>15</v>
      </c>
      <c r="K362" s="5"/>
      <c r="L362" s="1" t="s">
        <v>8650</v>
      </c>
      <c r="M362" s="7">
        <v>44218.979166666664</v>
      </c>
      <c r="N362" s="7">
        <v>44219.208333333336</v>
      </c>
      <c r="O362" s="7">
        <v>44218.916666666664</v>
      </c>
      <c r="P362" s="4" t="s">
        <v>520</v>
      </c>
      <c r="Q362" s="10" t="s">
        <v>520</v>
      </c>
      <c r="R362" s="2" t="s">
        <v>8646</v>
      </c>
      <c r="S362" s="6">
        <f>IF(OR(ISBLANK(Table1[[#This Row],[ValidEndUTC]]),ISBLANK(Table1[[#This Row],[ValidStartUTC]])),"",Table1[[#This Row],[ValidEndUTC]]-Table1[[#This Row],[ValidStartUTC]])</f>
        <v>0.22916666667151731</v>
      </c>
      <c r="T362" s="5">
        <f>IF(OR(ISBLANK(Table1[[#This Row],[ValidEndUTC]]),ISBLANK(Table1[[#This Row],[ValidStartUTC]])),"",Table1[[#This Row],[Duration]]*24*60)</f>
        <v>330.00000000698492</v>
      </c>
    </row>
    <row r="363" spans="1:20" ht="21.6" x14ac:dyDescent="0.25">
      <c r="A363" s="8" t="str">
        <f>IF(ISBLANK(Table1[[#This Row],[AdvisoryNumber]]),"NTML","ADVZY")</f>
        <v>NTML</v>
      </c>
      <c r="B363" s="8" t="str">
        <f>_xlfn.TEXTJOIN("-",TRUE,Table1[[#This Row],[Source]],TEXT(Table1[[#This Row],[AdvisoryNumber]],"000"),TEXT(ROW()-1,"000000"),TEXT(Table1[[#This Row],[RecordTimeUTC]],"YYYY-MM-DD"))</f>
        <v>NTML-000-000362-2021-01-22</v>
      </c>
      <c r="C363" s="1" t="s">
        <v>521</v>
      </c>
      <c r="D363" s="2"/>
      <c r="E363" s="1"/>
      <c r="F363" s="2"/>
      <c r="G363" s="1" t="s">
        <v>98</v>
      </c>
      <c r="H363" s="1" t="s">
        <v>8351</v>
      </c>
      <c r="I363" s="8" t="str">
        <f>IF(Table1[[#This Row],[TMI_Type]]="Reroute",INDEX(_xlfn.REGEXEXTRACT(Table1[[#This Row],[RawText]],".*(ROUTE|FEA|FCA|ICR|CTOP|TBO).+([A-Z]{3})",2,0),1,2),"")</f>
        <v/>
      </c>
      <c r="J363" s="5"/>
      <c r="K363" s="5"/>
      <c r="L363" s="1"/>
      <c r="M363" s="7">
        <v>44218.989583333336</v>
      </c>
      <c r="N363" s="7">
        <v>44219.166666666664</v>
      </c>
      <c r="O363" s="7">
        <v>44218.990277777775</v>
      </c>
      <c r="P363" s="4" t="s">
        <v>522</v>
      </c>
      <c r="Q363" s="10" t="s">
        <v>522</v>
      </c>
      <c r="R363" s="2" t="s">
        <v>8652</v>
      </c>
      <c r="S363" s="6">
        <f>IF(OR(ISBLANK(Table1[[#This Row],[ValidEndUTC]]),ISBLANK(Table1[[#This Row],[ValidStartUTC]])),"",Table1[[#This Row],[ValidEndUTC]]-Table1[[#This Row],[ValidStartUTC]])</f>
        <v>0.17708333332848269</v>
      </c>
      <c r="T363" s="5">
        <f>IF(OR(ISBLANK(Table1[[#This Row],[ValidEndUTC]]),ISBLANK(Table1[[#This Row],[ValidStartUTC]])),"",Table1[[#This Row],[Duration]]*24*60)</f>
        <v>254.99999999301508</v>
      </c>
    </row>
    <row r="364" spans="1:20" ht="162" x14ac:dyDescent="0.25">
      <c r="A364" s="8" t="str">
        <f>IF(ISBLANK(Table1[[#This Row],[AdvisoryNumber]]),"NTML","ADVZY")</f>
        <v>ADVZY</v>
      </c>
      <c r="B364" s="8" t="str">
        <f>_xlfn.TEXTJOIN("-",TRUE,Table1[[#This Row],[Source]],TEXT(Table1[[#This Row],[AdvisoryNumber]],"000"),TEXT(ROW()-1,"000000"),TEXT(Table1[[#This Row],[RecordTimeUTC]],"YYYY-MM-DD"))</f>
        <v>ADVZY-001-000363-2021-01-23</v>
      </c>
      <c r="C364" s="1" t="s">
        <v>523</v>
      </c>
      <c r="D364" s="2" t="s">
        <v>6443</v>
      </c>
      <c r="E364" s="1">
        <v>1</v>
      </c>
      <c r="F364" s="2" t="s">
        <v>5995</v>
      </c>
      <c r="G364" s="1" t="s">
        <v>35</v>
      </c>
      <c r="H364" s="1" t="s">
        <v>32</v>
      </c>
      <c r="I364" s="8" t="str">
        <f>IF(Table1[[#This Row],[TMI_Type]]="Reroute",INDEX(_xlfn.REGEXEXTRACT(Table1[[#This Row],[RawText]],".*(ROUTE|FEA|FCA|ICR|CTOP|TBO).+([A-Z]{3})",2,0),1,2),"")</f>
        <v/>
      </c>
      <c r="J364" s="5"/>
      <c r="K364" s="5"/>
      <c r="L364" s="1"/>
      <c r="M364" s="7">
        <v>44219.025694444441</v>
      </c>
      <c r="N364" s="7">
        <v>44219.041666666664</v>
      </c>
      <c r="O364" s="7">
        <v>44219.027777777781</v>
      </c>
      <c r="P364" s="4" t="s">
        <v>524</v>
      </c>
      <c r="Q364" s="10" t="s">
        <v>6444</v>
      </c>
      <c r="R364" s="2" t="s">
        <v>6445</v>
      </c>
      <c r="S364" s="6">
        <f>IF(OR(ISBLANK(Table1[[#This Row],[ValidEndUTC]]),ISBLANK(Table1[[#This Row],[ValidStartUTC]])),"",Table1[[#This Row],[ValidEndUTC]]-Table1[[#This Row],[ValidStartUTC]])</f>
        <v>1.5972222223354038E-2</v>
      </c>
      <c r="T364" s="5">
        <f>IF(OR(ISBLANK(Table1[[#This Row],[ValidEndUTC]]),ISBLANK(Table1[[#This Row],[ValidStartUTC]])),"",Table1[[#This Row],[Duration]]*24*60)</f>
        <v>23.000000001629815</v>
      </c>
    </row>
    <row r="365" spans="1:20" ht="97.2" x14ac:dyDescent="0.25">
      <c r="A365" s="8" t="str">
        <f>IF(ISBLANK(Table1[[#This Row],[AdvisoryNumber]]),"NTML","ADVZY")</f>
        <v>ADVZY</v>
      </c>
      <c r="B365" s="8" t="str">
        <f>_xlfn.TEXTJOIN("-",TRUE,Table1[[#This Row],[Source]],TEXT(Table1[[#This Row],[AdvisoryNumber]],"000"),TEXT(ROW()-1,"000000"),TEXT(Table1[[#This Row],[RecordTimeUTC]],"YYYY-MM-DD"))</f>
        <v>ADVZY-004-000364-2021-01-23</v>
      </c>
      <c r="C365" s="1" t="s">
        <v>523</v>
      </c>
      <c r="D365" s="2"/>
      <c r="E365" s="1">
        <v>4</v>
      </c>
      <c r="F365" s="2" t="s">
        <v>5994</v>
      </c>
      <c r="G365" s="1"/>
      <c r="H365" s="1" t="s">
        <v>32</v>
      </c>
      <c r="I365" s="8" t="str">
        <f>IF(Table1[[#This Row],[TMI_Type]]="Reroute",INDEX(_xlfn.REGEXEXTRACT(Table1[[#This Row],[RawText]],".*(ROUTE|FEA|FCA|ICR|CTOP|TBO).+([A-Z]{3})",2,0),1,2),"")</f>
        <v/>
      </c>
      <c r="J365" s="5"/>
      <c r="K365" s="5"/>
      <c r="L365" s="1"/>
      <c r="M365" s="7">
        <v>44219.025694444441</v>
      </c>
      <c r="N365" s="7">
        <v>44219.054166666669</v>
      </c>
      <c r="O365" s="7">
        <v>44219.054861111108</v>
      </c>
      <c r="P365" s="4" t="s">
        <v>525</v>
      </c>
      <c r="Q365" s="10" t="s">
        <v>6451</v>
      </c>
      <c r="R365" s="2" t="s">
        <v>6452</v>
      </c>
      <c r="S365" s="6">
        <f>IF(OR(ISBLANK(Table1[[#This Row],[ValidEndUTC]]),ISBLANK(Table1[[#This Row],[ValidStartUTC]])),"",Table1[[#This Row],[ValidEndUTC]]-Table1[[#This Row],[ValidStartUTC]])</f>
        <v>2.8472222227719612E-2</v>
      </c>
      <c r="T365" s="5">
        <f>IF(OR(ISBLANK(Table1[[#This Row],[ValidEndUTC]]),ISBLANK(Table1[[#This Row],[ValidStartUTC]])),"",Table1[[#This Row],[Duration]]*24*60)</f>
        <v>41.000000007916242</v>
      </c>
    </row>
    <row r="366" spans="1:20" ht="151.19999999999999" x14ac:dyDescent="0.25">
      <c r="A366" s="8" t="str">
        <f>IF(ISBLANK(Table1[[#This Row],[AdvisoryNumber]]),"NTML","ADVZY")</f>
        <v>ADVZY</v>
      </c>
      <c r="B366" s="8" t="str">
        <f>_xlfn.TEXTJOIN("-",TRUE,Table1[[#This Row],[Source]],TEXT(Table1[[#This Row],[AdvisoryNumber]],"000"),TEXT(ROW()-1,"000000"),TEXT(Table1[[#This Row],[RecordTimeUTC]],"YYYY-MM-DD"))</f>
        <v>ADVZY-003-000365-2021-01-23</v>
      </c>
      <c r="C366" s="1" t="s">
        <v>523</v>
      </c>
      <c r="D366" s="2" t="s">
        <v>6448</v>
      </c>
      <c r="E366" s="1">
        <v>3</v>
      </c>
      <c r="F366" s="2" t="s">
        <v>5995</v>
      </c>
      <c r="G366" s="1" t="s">
        <v>35</v>
      </c>
      <c r="H366" s="1" t="s">
        <v>32</v>
      </c>
      <c r="I366" s="8" t="str">
        <f>IF(Table1[[#This Row],[TMI_Type]]="Reroute",INDEX(_xlfn.REGEXEXTRACT(Table1[[#This Row],[RawText]],".*(ROUTE|FEA|FCA|ICR|CTOP|TBO).+([A-Z]{3})",2,0),1,2),"")</f>
        <v/>
      </c>
      <c r="J366" s="5"/>
      <c r="K366" s="5"/>
      <c r="L366" s="1"/>
      <c r="M366" s="7">
        <v>44219.025694444441</v>
      </c>
      <c r="N366" s="7">
        <v>44219.0625</v>
      </c>
      <c r="O366" s="7">
        <v>44219.038194444445</v>
      </c>
      <c r="P366" s="4" t="s">
        <v>526</v>
      </c>
      <c r="Q366" s="10" t="s">
        <v>6449</v>
      </c>
      <c r="R366" s="2" t="s">
        <v>6450</v>
      </c>
      <c r="S366" s="6">
        <f>IF(OR(ISBLANK(Table1[[#This Row],[ValidEndUTC]]),ISBLANK(Table1[[#This Row],[ValidStartUTC]])),"",Table1[[#This Row],[ValidEndUTC]]-Table1[[#This Row],[ValidStartUTC]])</f>
        <v>3.680555555911269E-2</v>
      </c>
      <c r="T366" s="5">
        <f>IF(OR(ISBLANK(Table1[[#This Row],[ValidEndUTC]]),ISBLANK(Table1[[#This Row],[ValidStartUTC]])),"",Table1[[#This Row],[Duration]]*24*60)</f>
        <v>53.000000005122274</v>
      </c>
    </row>
    <row r="367" spans="1:20" ht="226.8" x14ac:dyDescent="0.25">
      <c r="A367" s="8" t="str">
        <f>IF(ISBLANK(Table1[[#This Row],[AdvisoryNumber]]),"NTML","ADVZY")</f>
        <v>ADVZY</v>
      </c>
      <c r="B367" s="8" t="str">
        <f>_xlfn.TEXTJOIN("-",TRUE,Table1[[#This Row],[Source]],TEXT(Table1[[#This Row],[AdvisoryNumber]],"000"),TEXT(ROW()-1,"000000"),TEXT(Table1[[#This Row],[RecordTimeUTC]],"YYYY-MM-DD"))</f>
        <v>ADVZY-002-000366-2021-01-23</v>
      </c>
      <c r="C367" s="1" t="s">
        <v>16</v>
      </c>
      <c r="D367" s="2" t="s">
        <v>6446</v>
      </c>
      <c r="E367" s="1">
        <v>2</v>
      </c>
      <c r="F367" s="2" t="s">
        <v>527</v>
      </c>
      <c r="G367" s="1" t="s">
        <v>24</v>
      </c>
      <c r="H367" s="1" t="s">
        <v>19</v>
      </c>
      <c r="I367" s="8" t="str">
        <f>IF(Table1[[#This Row],[TMI_Type]]="Reroute",INDEX(_xlfn.REGEXEXTRACT(Table1[[#This Row],[RawText]],".*(ROUTE|FEA|FCA|ICR|CTOP|TBO).+([A-Z]{3})",2,0),1,2),"")</f>
        <v>RQD</v>
      </c>
      <c r="J367" s="5"/>
      <c r="K367" s="5"/>
      <c r="L367" s="1"/>
      <c r="M367" s="7">
        <v>44219.02847222222</v>
      </c>
      <c r="N367" s="7">
        <v>44219.125</v>
      </c>
      <c r="O367" s="7">
        <v>44219.027777777781</v>
      </c>
      <c r="P367" s="4" t="s">
        <v>528</v>
      </c>
      <c r="Q367" s="10" t="s">
        <v>6447</v>
      </c>
      <c r="R367" s="2" t="s">
        <v>6445</v>
      </c>
      <c r="S367" s="6">
        <f>IF(OR(ISBLANK(Table1[[#This Row],[ValidEndUTC]]),ISBLANK(Table1[[#This Row],[ValidStartUTC]])),"",Table1[[#This Row],[ValidEndUTC]]-Table1[[#This Row],[ValidStartUTC]])</f>
        <v>9.6527777779556345E-2</v>
      </c>
      <c r="T367" s="5">
        <f>IF(OR(ISBLANK(Table1[[#This Row],[ValidEndUTC]]),ISBLANK(Table1[[#This Row],[ValidStartUTC]])),"",Table1[[#This Row],[Duration]]*24*60)</f>
        <v>139.00000000256114</v>
      </c>
    </row>
    <row r="368" spans="1:20" ht="21.6" x14ac:dyDescent="0.25">
      <c r="A368" s="8" t="str">
        <f>IF(ISBLANK(Table1[[#This Row],[AdvisoryNumber]]),"NTML","ADVZY")</f>
        <v>NTML</v>
      </c>
      <c r="B368" s="8" t="str">
        <f>_xlfn.TEXTJOIN("-",TRUE,Table1[[#This Row],[Source]],TEXT(Table1[[#This Row],[AdvisoryNumber]],"000"),TEXT(ROW()-1,"000000"),TEXT(Table1[[#This Row],[RecordTimeUTC]],"YYYY-MM-DD"))</f>
        <v>NTML-000-000367-2021-01-23</v>
      </c>
      <c r="C368" s="1" t="s">
        <v>218</v>
      </c>
      <c r="D368" s="2"/>
      <c r="E368" s="1"/>
      <c r="F368" s="2"/>
      <c r="G368" s="1" t="s">
        <v>98</v>
      </c>
      <c r="H368" s="1" t="s">
        <v>101</v>
      </c>
      <c r="I368" s="8" t="str">
        <f>IF(Table1[[#This Row],[TMI_Type]]="Reroute",INDEX(_xlfn.REGEXEXTRACT(Table1[[#This Row],[RawText]],".*(ROUTE|FEA|FCA|ICR|CTOP|TBO).+([A-Z]{3})",2,0),1,2),"")</f>
        <v/>
      </c>
      <c r="J368" s="5">
        <v>15</v>
      </c>
      <c r="K368" s="5"/>
      <c r="L368" s="1"/>
      <c r="M368" s="7">
        <v>44219.041666666664</v>
      </c>
      <c r="N368" s="7">
        <v>44219.166666666664</v>
      </c>
      <c r="O368" s="7">
        <v>44219.048611111109</v>
      </c>
      <c r="P368" s="4" t="s">
        <v>529</v>
      </c>
      <c r="Q368" s="10" t="s">
        <v>529</v>
      </c>
      <c r="R368" s="2" t="s">
        <v>8653</v>
      </c>
      <c r="S368" s="6">
        <f>IF(OR(ISBLANK(Table1[[#This Row],[ValidEndUTC]]),ISBLANK(Table1[[#This Row],[ValidStartUTC]])),"",Table1[[#This Row],[ValidEndUTC]]-Table1[[#This Row],[ValidStartUTC]])</f>
        <v>0.125</v>
      </c>
      <c r="T368" s="5">
        <f>IF(OR(ISBLANK(Table1[[#This Row],[ValidEndUTC]]),ISBLANK(Table1[[#This Row],[ValidStartUTC]])),"",Table1[[#This Row],[Duration]]*24*60)</f>
        <v>180</v>
      </c>
    </row>
    <row r="369" spans="1:20" x14ac:dyDescent="0.25">
      <c r="A369" s="8" t="str">
        <f>IF(ISBLANK(Table1[[#This Row],[AdvisoryNumber]]),"NTML","ADVZY")</f>
        <v>NTML</v>
      </c>
      <c r="B369" s="8" t="str">
        <f>_xlfn.TEXTJOIN("-",TRUE,Table1[[#This Row],[Source]],TEXT(Table1[[#This Row],[AdvisoryNumber]],"000"),TEXT(ROW()-1,"000000"),TEXT(Table1[[#This Row],[RecordTimeUTC]],"YYYY-MM-DD"))</f>
        <v>NTML-000-000368-2021-01-23</v>
      </c>
      <c r="C369" s="1" t="s">
        <v>218</v>
      </c>
      <c r="D369" s="2"/>
      <c r="E369" s="1"/>
      <c r="F369" s="2"/>
      <c r="G369" s="1" t="s">
        <v>98</v>
      </c>
      <c r="H369" s="1" t="s">
        <v>101</v>
      </c>
      <c r="I369" s="8" t="str">
        <f>IF(Table1[[#This Row],[TMI_Type]]="Reroute",INDEX(_xlfn.REGEXEXTRACT(Table1[[#This Row],[RawText]],".*(ROUTE|FEA|FCA|ICR|CTOP|TBO).+([A-Z]{3})",2,0),1,2),"")</f>
        <v/>
      </c>
      <c r="J369" s="5">
        <v>40</v>
      </c>
      <c r="K369" s="5"/>
      <c r="L369" s="1"/>
      <c r="M369" s="7">
        <v>44219.041666666664</v>
      </c>
      <c r="N369" s="7">
        <v>44219.166666666664</v>
      </c>
      <c r="O369" s="7">
        <v>44219.049305555556</v>
      </c>
      <c r="P369" s="4" t="s">
        <v>530</v>
      </c>
      <c r="Q369" s="10" t="s">
        <v>530</v>
      </c>
      <c r="R369" s="2" t="s">
        <v>8653</v>
      </c>
      <c r="S369" s="6">
        <f>IF(OR(ISBLANK(Table1[[#This Row],[ValidEndUTC]]),ISBLANK(Table1[[#This Row],[ValidStartUTC]])),"",Table1[[#This Row],[ValidEndUTC]]-Table1[[#This Row],[ValidStartUTC]])</f>
        <v>0.125</v>
      </c>
      <c r="T369" s="5">
        <f>IF(OR(ISBLANK(Table1[[#This Row],[ValidEndUTC]]),ISBLANK(Table1[[#This Row],[ValidStartUTC]])),"",Table1[[#This Row],[Duration]]*24*60)</f>
        <v>180</v>
      </c>
    </row>
    <row r="370" spans="1:20" ht="172.8" x14ac:dyDescent="0.25">
      <c r="A370" s="8" t="str">
        <f>IF(ISBLANK(Table1[[#This Row],[AdvisoryNumber]]),"NTML","ADVZY")</f>
        <v>ADVZY</v>
      </c>
      <c r="B370" s="8" t="str">
        <f>_xlfn.TEXTJOIN("-",TRUE,Table1[[#This Row],[Source]],TEXT(Table1[[#This Row],[AdvisoryNumber]],"000"),TEXT(ROW()-1,"000000"),TEXT(Table1[[#This Row],[RecordTimeUTC]],"YYYY-MM-DD"))</f>
        <v>ADVZY-002-000369-2021-01-30</v>
      </c>
      <c r="C370" s="1" t="s">
        <v>558</v>
      </c>
      <c r="D370" s="2" t="s">
        <v>6483</v>
      </c>
      <c r="E370" s="1">
        <v>2</v>
      </c>
      <c r="F370" s="2" t="s">
        <v>5995</v>
      </c>
      <c r="G370" s="1" t="s">
        <v>35</v>
      </c>
      <c r="H370" s="1" t="s">
        <v>32</v>
      </c>
      <c r="I370" s="8" t="str">
        <f>IF(Table1[[#This Row],[TMI_Type]]="Reroute",INDEX(_xlfn.REGEXEXTRACT(Table1[[#This Row],[RawText]],".*(ROUTE|FEA|FCA|ICR|CTOP|TBO).+([A-Z]{3})",2,0),1,2),"")</f>
        <v/>
      </c>
      <c r="J370" s="5"/>
      <c r="K370" s="5"/>
      <c r="L370" s="1"/>
      <c r="M370" s="7">
        <v>44219.076388888891</v>
      </c>
      <c r="N370" s="7">
        <v>44219.09375</v>
      </c>
      <c r="O370" s="7">
        <v>44226.052083333336</v>
      </c>
      <c r="P370" s="4" t="s">
        <v>559</v>
      </c>
      <c r="Q370" s="10" t="s">
        <v>6484</v>
      </c>
      <c r="R370" s="2" t="s">
        <v>6482</v>
      </c>
      <c r="S370" s="6">
        <f>IF(OR(ISBLANK(Table1[[#This Row],[ValidEndUTC]]),ISBLANK(Table1[[#This Row],[ValidStartUTC]])),"",Table1[[#This Row],[ValidEndUTC]]-Table1[[#This Row],[ValidStartUTC]])</f>
        <v>1.7361111109494232E-2</v>
      </c>
      <c r="T370" s="5">
        <f>IF(OR(ISBLANK(Table1[[#This Row],[ValidEndUTC]]),ISBLANK(Table1[[#This Row],[ValidStartUTC]])),"",Table1[[#This Row],[Duration]]*24*60)</f>
        <v>24.999999997671694</v>
      </c>
    </row>
    <row r="371" spans="1:20" ht="162" x14ac:dyDescent="0.25">
      <c r="A371" s="8" t="str">
        <f>IF(ISBLANK(Table1[[#This Row],[AdvisoryNumber]]),"NTML","ADVZY")</f>
        <v>ADVZY</v>
      </c>
      <c r="B371" s="8" t="str">
        <f>_xlfn.TEXTJOIN("-",TRUE,Table1[[#This Row],[Source]],TEXT(Table1[[#This Row],[AdvisoryNumber]],"000"),TEXT(ROW()-1,"000000"),TEXT(Table1[[#This Row],[RecordTimeUTC]],"YYYY-MM-DD"))</f>
        <v>ADVZY-005-000370-2021-01-23</v>
      </c>
      <c r="C371" s="1" t="s">
        <v>523</v>
      </c>
      <c r="D371" s="2" t="s">
        <v>6453</v>
      </c>
      <c r="E371" s="1">
        <v>5</v>
      </c>
      <c r="F371" s="2" t="s">
        <v>5995</v>
      </c>
      <c r="G371" s="1" t="s">
        <v>35</v>
      </c>
      <c r="H371" s="1" t="s">
        <v>32</v>
      </c>
      <c r="I371" s="8" t="str">
        <f>IF(Table1[[#This Row],[TMI_Type]]="Reroute",INDEX(_xlfn.REGEXEXTRACT(Table1[[#This Row],[RawText]],".*(ROUTE|FEA|FCA|ICR|CTOP|TBO).+([A-Z]{3})",2,0),1,2),"")</f>
        <v/>
      </c>
      <c r="J371" s="5"/>
      <c r="K371" s="5"/>
      <c r="L371" s="1"/>
      <c r="M371" s="7">
        <v>44219.080555555556</v>
      </c>
      <c r="N371" s="7">
        <v>44219.09375</v>
      </c>
      <c r="O371" s="7">
        <v>44219.082638888889</v>
      </c>
      <c r="P371" s="4" t="s">
        <v>532</v>
      </c>
      <c r="Q371" s="10" t="s">
        <v>6454</v>
      </c>
      <c r="R371" s="2" t="s">
        <v>6455</v>
      </c>
      <c r="S371" s="6">
        <f>IF(OR(ISBLANK(Table1[[#This Row],[ValidEndUTC]]),ISBLANK(Table1[[#This Row],[ValidStartUTC]])),"",Table1[[#This Row],[ValidEndUTC]]-Table1[[#This Row],[ValidStartUTC]])</f>
        <v>1.3194444443797693E-2</v>
      </c>
      <c r="T371" s="5">
        <f>IF(OR(ISBLANK(Table1[[#This Row],[ValidEndUTC]]),ISBLANK(Table1[[#This Row],[ValidStartUTC]])),"",Table1[[#This Row],[Duration]]*24*60)</f>
        <v>18.999999999068677</v>
      </c>
    </row>
    <row r="372" spans="1:20" ht="151.19999999999999" x14ac:dyDescent="0.25">
      <c r="A372" s="8" t="str">
        <f>IF(ISBLANK(Table1[[#This Row],[AdvisoryNumber]]),"NTML","ADVZY")</f>
        <v>ADVZY</v>
      </c>
      <c r="B372" s="8" t="str">
        <f>_xlfn.TEXTJOIN("-",TRUE,Table1[[#This Row],[Source]],TEXT(Table1[[#This Row],[AdvisoryNumber]],"000"),TEXT(ROW()-1,"000000"),TEXT(Table1[[#This Row],[RecordTimeUTC]],"YYYY-MM-DD"))</f>
        <v>ADVZY-006-000371-2021-01-23</v>
      </c>
      <c r="C372" s="1" t="s">
        <v>523</v>
      </c>
      <c r="D372" s="2" t="s">
        <v>6012</v>
      </c>
      <c r="E372" s="1">
        <v>6</v>
      </c>
      <c r="F372" s="2" t="s">
        <v>5995</v>
      </c>
      <c r="G372" s="1" t="s">
        <v>35</v>
      </c>
      <c r="H372" s="1" t="s">
        <v>32</v>
      </c>
      <c r="I372" s="8" t="str">
        <f>IF(Table1[[#This Row],[TMI_Type]]="Reroute",INDEX(_xlfn.REGEXEXTRACT(Table1[[#This Row],[RawText]],".*(ROUTE|FEA|FCA|ICR|CTOP|TBO).+([A-Z]{3})",2,0),1,2),"")</f>
        <v/>
      </c>
      <c r="J372" s="5"/>
      <c r="K372" s="5"/>
      <c r="L372" s="1"/>
      <c r="M372" s="7">
        <v>44219.080555555556</v>
      </c>
      <c r="N372" s="7">
        <v>44219.114583333336</v>
      </c>
      <c r="O372" s="7">
        <v>44219.093055555553</v>
      </c>
      <c r="P372" s="4" t="s">
        <v>533</v>
      </c>
      <c r="Q372" s="10" t="s">
        <v>6456</v>
      </c>
      <c r="R372" s="2" t="s">
        <v>6457</v>
      </c>
      <c r="S372" s="6">
        <f>IF(OR(ISBLANK(Table1[[#This Row],[ValidEndUTC]]),ISBLANK(Table1[[#This Row],[ValidStartUTC]])),"",Table1[[#This Row],[ValidEndUTC]]-Table1[[#This Row],[ValidStartUTC]])</f>
        <v>3.4027777779556345E-2</v>
      </c>
      <c r="T372" s="5">
        <f>IF(OR(ISBLANK(Table1[[#This Row],[ValidEndUTC]]),ISBLANK(Table1[[#This Row],[ValidStartUTC]])),"",Table1[[#This Row],[Duration]]*24*60)</f>
        <v>49.000000002561137</v>
      </c>
    </row>
    <row r="373" spans="1:20" ht="151.19999999999999" x14ac:dyDescent="0.25">
      <c r="A373" s="8" t="str">
        <f>IF(ISBLANK(Table1[[#This Row],[AdvisoryNumber]]),"NTML","ADVZY")</f>
        <v>ADVZY</v>
      </c>
      <c r="B373" s="8" t="str">
        <f>_xlfn.TEXTJOIN("-",TRUE,Table1[[#This Row],[Source]],TEXT(Table1[[#This Row],[AdvisoryNumber]],"000"),TEXT(ROW()-1,"000000"),TEXT(Table1[[#This Row],[RecordTimeUTC]],"YYYY-MM-DD"))</f>
        <v>ADVZY-007-000372-2021-01-23</v>
      </c>
      <c r="C373" s="1" t="s">
        <v>523</v>
      </c>
      <c r="D373" s="2" t="s">
        <v>6012</v>
      </c>
      <c r="E373" s="1">
        <v>7</v>
      </c>
      <c r="F373" s="2" t="s">
        <v>5995</v>
      </c>
      <c r="G373" s="1" t="s">
        <v>35</v>
      </c>
      <c r="H373" s="1" t="s">
        <v>32</v>
      </c>
      <c r="I373" s="8" t="str">
        <f>IF(Table1[[#This Row],[TMI_Type]]="Reroute",INDEX(_xlfn.REGEXEXTRACT(Table1[[#This Row],[RawText]],".*(ROUTE|FEA|FCA|ICR|CTOP|TBO).+([A-Z]{3})",2,0),1,2),"")</f>
        <v/>
      </c>
      <c r="J373" s="5"/>
      <c r="K373" s="5"/>
      <c r="L373" s="1"/>
      <c r="M373" s="7">
        <v>44219.080555555556</v>
      </c>
      <c r="N373" s="7">
        <v>44219.125</v>
      </c>
      <c r="O373" s="7">
        <v>44219.113194444442</v>
      </c>
      <c r="P373" s="4" t="s">
        <v>534</v>
      </c>
      <c r="Q373" s="10" t="s">
        <v>6011</v>
      </c>
      <c r="R373" s="2" t="s">
        <v>6458</v>
      </c>
      <c r="S373" s="6">
        <f>IF(OR(ISBLANK(Table1[[#This Row],[ValidEndUTC]]),ISBLANK(Table1[[#This Row],[ValidStartUTC]])),"",Table1[[#This Row],[ValidEndUTC]]-Table1[[#This Row],[ValidStartUTC]])</f>
        <v>4.4444444443797693E-2</v>
      </c>
      <c r="T373" s="5">
        <f>IF(OR(ISBLANK(Table1[[#This Row],[ValidEndUTC]]),ISBLANK(Table1[[#This Row],[ValidStartUTC]])),"",Table1[[#This Row],[Duration]]*24*60)</f>
        <v>63.999999999068677</v>
      </c>
    </row>
    <row r="374" spans="1:20" ht="162" x14ac:dyDescent="0.25">
      <c r="A374" s="8" t="str">
        <f>IF(ISBLANK(Table1[[#This Row],[AdvisoryNumber]]),"NTML","ADVZY")</f>
        <v>ADVZY</v>
      </c>
      <c r="B374" s="8" t="str">
        <f>_xlfn.TEXTJOIN("-",TRUE,Table1[[#This Row],[Source]],TEXT(Table1[[#This Row],[AdvisoryNumber]],"000"),TEXT(ROW()-1,"000000"),TEXT(Table1[[#This Row],[RecordTimeUTC]],"YYYY-MM-DD"))</f>
        <v>ADVZY-008-000373-2021-01-23</v>
      </c>
      <c r="C374" s="1" t="s">
        <v>523</v>
      </c>
      <c r="D374" s="2" t="s">
        <v>6459</v>
      </c>
      <c r="E374" s="1">
        <v>8</v>
      </c>
      <c r="F374" s="2" t="s">
        <v>5995</v>
      </c>
      <c r="G374" s="1" t="s">
        <v>35</v>
      </c>
      <c r="H374" s="1" t="s">
        <v>32</v>
      </c>
      <c r="I374" s="8" t="str">
        <f>IF(Table1[[#This Row],[TMI_Type]]="Reroute",INDEX(_xlfn.REGEXEXTRACT(Table1[[#This Row],[RawText]],".*(ROUTE|FEA|FCA|ICR|CTOP|TBO).+([A-Z]{3})",2,0),1,2),"")</f>
        <v/>
      </c>
      <c r="J374" s="5"/>
      <c r="K374" s="5"/>
      <c r="L374" s="1"/>
      <c r="M374" s="7">
        <v>44219.080555555556</v>
      </c>
      <c r="N374" s="7">
        <v>44219.145833333336</v>
      </c>
      <c r="O374" s="7">
        <v>44219.125</v>
      </c>
      <c r="P374" s="4" t="s">
        <v>535</v>
      </c>
      <c r="Q374" s="10" t="s">
        <v>6460</v>
      </c>
      <c r="R374" s="2" t="s">
        <v>6461</v>
      </c>
      <c r="S374" s="6">
        <f>IF(OR(ISBLANK(Table1[[#This Row],[ValidEndUTC]]),ISBLANK(Table1[[#This Row],[ValidStartUTC]])),"",Table1[[#This Row],[ValidEndUTC]]-Table1[[#This Row],[ValidStartUTC]])</f>
        <v>6.5277777779556345E-2</v>
      </c>
      <c r="T374" s="5">
        <f>IF(OR(ISBLANK(Table1[[#This Row],[ValidEndUTC]]),ISBLANK(Table1[[#This Row],[ValidStartUTC]])),"",Table1[[#This Row],[Duration]]*24*60)</f>
        <v>94.000000002561137</v>
      </c>
    </row>
    <row r="375" spans="1:20" ht="162" x14ac:dyDescent="0.25">
      <c r="A375" s="8" t="str">
        <f>IF(ISBLANK(Table1[[#This Row],[AdvisoryNumber]]),"NTML","ADVZY")</f>
        <v>ADVZY</v>
      </c>
      <c r="B375" s="8" t="str">
        <f>_xlfn.TEXTJOIN("-",TRUE,Table1[[#This Row],[Source]],TEXT(Table1[[#This Row],[AdvisoryNumber]],"000"),TEXT(ROW()-1,"000000"),TEXT(Table1[[#This Row],[RecordTimeUTC]],"YYYY-MM-DD"))</f>
        <v>ADVZY-009-000374-2021-01-23</v>
      </c>
      <c r="C375" s="1" t="s">
        <v>523</v>
      </c>
      <c r="D375" s="2" t="s">
        <v>6462</v>
      </c>
      <c r="E375" s="1">
        <v>9</v>
      </c>
      <c r="F375" s="2" t="s">
        <v>5995</v>
      </c>
      <c r="G375" s="1" t="s">
        <v>35</v>
      </c>
      <c r="H375" s="1" t="s">
        <v>32</v>
      </c>
      <c r="I375" s="8" t="str">
        <f>IF(Table1[[#This Row],[TMI_Type]]="Reroute",INDEX(_xlfn.REGEXEXTRACT(Table1[[#This Row],[RawText]],".*(ROUTE|FEA|FCA|ICR|CTOP|TBO).+([A-Z]{3})",2,0),1,2),"")</f>
        <v/>
      </c>
      <c r="J375" s="5"/>
      <c r="K375" s="5"/>
      <c r="L375" s="1"/>
      <c r="M375" s="7">
        <v>44219.080555555556</v>
      </c>
      <c r="N375" s="7">
        <v>44219.145833333336</v>
      </c>
      <c r="O375" s="7">
        <v>44219.125</v>
      </c>
      <c r="P375" s="4" t="s">
        <v>536</v>
      </c>
      <c r="Q375" s="10" t="s">
        <v>6463</v>
      </c>
      <c r="R375" s="2" t="s">
        <v>6461</v>
      </c>
      <c r="S375" s="6">
        <f>IF(OR(ISBLANK(Table1[[#This Row],[ValidEndUTC]]),ISBLANK(Table1[[#This Row],[ValidStartUTC]])),"",Table1[[#This Row],[ValidEndUTC]]-Table1[[#This Row],[ValidStartUTC]])</f>
        <v>6.5277777779556345E-2</v>
      </c>
      <c r="T375" s="5">
        <f>IF(OR(ISBLANK(Table1[[#This Row],[ValidEndUTC]]),ISBLANK(Table1[[#This Row],[ValidStartUTC]])),"",Table1[[#This Row],[Duration]]*24*60)</f>
        <v>94.000000002561137</v>
      </c>
    </row>
    <row r="376" spans="1:20" x14ac:dyDescent="0.25">
      <c r="A376" s="8" t="str">
        <f>IF(ISBLANK(Table1[[#This Row],[AdvisoryNumber]]),"NTML","ADVZY")</f>
        <v>NTML</v>
      </c>
      <c r="B376" s="8" t="str">
        <f>_xlfn.TEXTJOIN("-",TRUE,Table1[[#This Row],[Source]],TEXT(Table1[[#This Row],[AdvisoryNumber]],"000"),TEXT(ROW()-1,"000000"),TEXT(Table1[[#This Row],[RecordTimeUTC]],"YYYY-MM-DD"))</f>
        <v>NTML-000-000375-2021-01-23</v>
      </c>
      <c r="C376" s="1" t="s">
        <v>218</v>
      </c>
      <c r="D376" s="2"/>
      <c r="E376" s="1"/>
      <c r="F376" s="2"/>
      <c r="G376" s="1" t="s">
        <v>98</v>
      </c>
      <c r="H376" s="1" t="s">
        <v>101</v>
      </c>
      <c r="I376" s="8" t="str">
        <f>IF(Table1[[#This Row],[TMI_Type]]="Reroute",INDEX(_xlfn.REGEXEXTRACT(Table1[[#This Row],[RawText]],".*(ROUTE|FEA|FCA|ICR|CTOP|TBO).+([A-Z]{3})",2,0),1,2),"")</f>
        <v/>
      </c>
      <c r="J376" s="5">
        <v>20</v>
      </c>
      <c r="K376" s="5"/>
      <c r="L376" s="1"/>
      <c r="M376" s="7">
        <v>44219.09375</v>
      </c>
      <c r="N376" s="7">
        <v>44219.166666666664</v>
      </c>
      <c r="O376" s="7">
        <v>44219.056250000001</v>
      </c>
      <c r="P376" s="4" t="s">
        <v>538</v>
      </c>
      <c r="Q376" s="10" t="s">
        <v>538</v>
      </c>
      <c r="R376" s="2" t="s">
        <v>8654</v>
      </c>
      <c r="S376" s="6">
        <f>IF(OR(ISBLANK(Table1[[#This Row],[ValidEndUTC]]),ISBLANK(Table1[[#This Row],[ValidStartUTC]])),"",Table1[[#This Row],[ValidEndUTC]]-Table1[[#This Row],[ValidStartUTC]])</f>
        <v>7.2916666664241347E-2</v>
      </c>
      <c r="T376" s="5">
        <f>IF(OR(ISBLANK(Table1[[#This Row],[ValidEndUTC]]),ISBLANK(Table1[[#This Row],[ValidStartUTC]])),"",Table1[[#This Row],[Duration]]*24*60)</f>
        <v>104.99999999650754</v>
      </c>
    </row>
    <row r="377" spans="1:20" x14ac:dyDescent="0.25">
      <c r="A377" s="8" t="str">
        <f>IF(ISBLANK(Table1[[#This Row],[AdvisoryNumber]]),"NTML","ADVZY")</f>
        <v>NTML</v>
      </c>
      <c r="B377" s="8" t="str">
        <f>_xlfn.TEXTJOIN("-",TRUE,Table1[[#This Row],[Source]],TEXT(Table1[[#This Row],[AdvisoryNumber]],"000"),TEXT(ROW()-1,"000000"),TEXT(Table1[[#This Row],[RecordTimeUTC]],"YYYY-MM-DD"))</f>
        <v>NTML-000-000376-2021-01-23</v>
      </c>
      <c r="C377" s="1" t="s">
        <v>218</v>
      </c>
      <c r="D377" s="2"/>
      <c r="E377" s="1"/>
      <c r="F377" s="2"/>
      <c r="G377" s="1" t="s">
        <v>98</v>
      </c>
      <c r="H377" s="1" t="s">
        <v>101</v>
      </c>
      <c r="I377" s="8" t="str">
        <f>IF(Table1[[#This Row],[TMI_Type]]="Reroute",INDEX(_xlfn.REGEXEXTRACT(Table1[[#This Row],[RawText]],".*(ROUTE|FEA|FCA|ICR|CTOP|TBO).+([A-Z]{3})",2,0),1,2),"")</f>
        <v/>
      </c>
      <c r="J377" s="5">
        <v>20</v>
      </c>
      <c r="K377" s="5"/>
      <c r="L377" s="1"/>
      <c r="M377" s="7">
        <v>44219.09375</v>
      </c>
      <c r="N377" s="7">
        <v>44219.166666666664</v>
      </c>
      <c r="O377" s="7">
        <v>44219.056944444441</v>
      </c>
      <c r="P377" s="4" t="s">
        <v>539</v>
      </c>
      <c r="Q377" s="10" t="s">
        <v>539</v>
      </c>
      <c r="R377" s="2" t="s">
        <v>8654</v>
      </c>
      <c r="S377" s="6">
        <f>IF(OR(ISBLANK(Table1[[#This Row],[ValidEndUTC]]),ISBLANK(Table1[[#This Row],[ValidStartUTC]])),"",Table1[[#This Row],[ValidEndUTC]]-Table1[[#This Row],[ValidStartUTC]])</f>
        <v>7.2916666664241347E-2</v>
      </c>
      <c r="T377" s="5">
        <f>IF(OR(ISBLANK(Table1[[#This Row],[ValidEndUTC]]),ISBLANK(Table1[[#This Row],[ValidStartUTC]])),"",Table1[[#This Row],[Duration]]*24*60)</f>
        <v>104.99999999650754</v>
      </c>
    </row>
    <row r="378" spans="1:20" x14ac:dyDescent="0.25">
      <c r="A378" s="8" t="str">
        <f>IF(ISBLANK(Table1[[#This Row],[AdvisoryNumber]]),"NTML","ADVZY")</f>
        <v>NTML</v>
      </c>
      <c r="B378" s="8" t="str">
        <f>_xlfn.TEXTJOIN("-",TRUE,Table1[[#This Row],[Source]],TEXT(Table1[[#This Row],[AdvisoryNumber]],"000"),TEXT(ROW()-1,"000000"),TEXT(Table1[[#This Row],[RecordTimeUTC]],"YYYY-MM-DD"))</f>
        <v>NTML-000-000377-2021-01-23</v>
      </c>
      <c r="C378" s="1" t="s">
        <v>218</v>
      </c>
      <c r="D378" s="2"/>
      <c r="E378" s="1"/>
      <c r="F378" s="2"/>
      <c r="G378" s="1" t="s">
        <v>98</v>
      </c>
      <c r="H378" s="1" t="s">
        <v>101</v>
      </c>
      <c r="I378" s="8" t="str">
        <f>IF(Table1[[#This Row],[TMI_Type]]="Reroute",INDEX(_xlfn.REGEXEXTRACT(Table1[[#This Row],[RawText]],".*(ROUTE|FEA|FCA|ICR|CTOP|TBO).+([A-Z]{3})",2,0),1,2),"")</f>
        <v/>
      </c>
      <c r="J378" s="5">
        <v>20</v>
      </c>
      <c r="K378" s="5"/>
      <c r="L378" s="1"/>
      <c r="M378" s="7">
        <v>44219.114583333336</v>
      </c>
      <c r="N378" s="7">
        <v>44219.166666666664</v>
      </c>
      <c r="O378" s="7">
        <v>44219.070138888892</v>
      </c>
      <c r="P378" s="4" t="s">
        <v>540</v>
      </c>
      <c r="Q378" s="10" t="s">
        <v>540</v>
      </c>
      <c r="R378" s="2" t="s">
        <v>8655</v>
      </c>
      <c r="S378" s="6">
        <f>IF(OR(ISBLANK(Table1[[#This Row],[ValidEndUTC]]),ISBLANK(Table1[[#This Row],[ValidStartUTC]])),"",Table1[[#This Row],[ValidEndUTC]]-Table1[[#This Row],[ValidStartUTC]])</f>
        <v>5.2083333328482695E-2</v>
      </c>
      <c r="T378" s="5">
        <f>IF(OR(ISBLANK(Table1[[#This Row],[ValidEndUTC]]),ISBLANK(Table1[[#This Row],[ValidStartUTC]])),"",Table1[[#This Row],[Duration]]*24*60)</f>
        <v>74.999999993015081</v>
      </c>
    </row>
    <row r="379" spans="1:20" x14ac:dyDescent="0.25">
      <c r="A379" s="8" t="str">
        <f>IF(ISBLANK(Table1[[#This Row],[AdvisoryNumber]]),"NTML","ADVZY")</f>
        <v>NTML</v>
      </c>
      <c r="B379" s="8" t="str">
        <f>_xlfn.TEXTJOIN("-",TRUE,Table1[[#This Row],[Source]],TEXT(Table1[[#This Row],[AdvisoryNumber]],"000"),TEXT(ROW()-1,"000000"),TEXT(Table1[[#This Row],[RecordTimeUTC]],"YYYY-MM-DD"))</f>
        <v>NTML-000-000378-2021-01-23</v>
      </c>
      <c r="C379" s="1" t="s">
        <v>218</v>
      </c>
      <c r="D379" s="2"/>
      <c r="E379" s="1"/>
      <c r="F379" s="2"/>
      <c r="G379" s="1" t="s">
        <v>98</v>
      </c>
      <c r="H379" s="1" t="s">
        <v>101</v>
      </c>
      <c r="I379" s="8" t="str">
        <f>IF(Table1[[#This Row],[TMI_Type]]="Reroute",INDEX(_xlfn.REGEXEXTRACT(Table1[[#This Row],[RawText]],".*(ROUTE|FEA|FCA|ICR|CTOP|TBO).+([A-Z]{3})",2,0),1,2),"")</f>
        <v/>
      </c>
      <c r="J379" s="5">
        <v>15</v>
      </c>
      <c r="K379" s="5"/>
      <c r="L379" s="1"/>
      <c r="M379" s="7">
        <v>44219.114583333336</v>
      </c>
      <c r="N379" s="7">
        <v>44219.166666666664</v>
      </c>
      <c r="O379" s="7">
        <v>44219.074305555558</v>
      </c>
      <c r="P379" s="4" t="s">
        <v>541</v>
      </c>
      <c r="Q379" s="10" t="s">
        <v>541</v>
      </c>
      <c r="R379" s="2" t="s">
        <v>8655</v>
      </c>
      <c r="S379" s="6">
        <f>IF(OR(ISBLANK(Table1[[#This Row],[ValidEndUTC]]),ISBLANK(Table1[[#This Row],[ValidStartUTC]])),"",Table1[[#This Row],[ValidEndUTC]]-Table1[[#This Row],[ValidStartUTC]])</f>
        <v>5.2083333328482695E-2</v>
      </c>
      <c r="T379" s="5">
        <f>IF(OR(ISBLANK(Table1[[#This Row],[ValidEndUTC]]),ISBLANK(Table1[[#This Row],[ValidStartUTC]])),"",Table1[[#This Row],[Duration]]*24*60)</f>
        <v>74.999999993015081</v>
      </c>
    </row>
    <row r="380" spans="1:20" x14ac:dyDescent="0.25">
      <c r="A380" s="8" t="str">
        <f>IF(ISBLANK(Table1[[#This Row],[AdvisoryNumber]]),"NTML","ADVZY")</f>
        <v>NTML</v>
      </c>
      <c r="B380" s="8" t="str">
        <f>_xlfn.TEXTJOIN("-",TRUE,Table1[[#This Row],[Source]],TEXT(Table1[[#This Row],[AdvisoryNumber]],"000"),TEXT(ROW()-1,"000000"),TEXT(Table1[[#This Row],[RecordTimeUTC]],"YYYY-MM-DD"))</f>
        <v>NTML-000-000379-2021-01-23</v>
      </c>
      <c r="C380" s="1" t="s">
        <v>218</v>
      </c>
      <c r="D380" s="2"/>
      <c r="E380" s="1"/>
      <c r="F380" s="2"/>
      <c r="G380" s="1" t="s">
        <v>98</v>
      </c>
      <c r="H380" s="1" t="s">
        <v>101</v>
      </c>
      <c r="I380" s="8" t="str">
        <f>IF(Table1[[#This Row],[TMI_Type]]="Reroute",INDEX(_xlfn.REGEXEXTRACT(Table1[[#This Row],[RawText]],".*(ROUTE|FEA|FCA|ICR|CTOP|TBO).+([A-Z]{3})",2,0),1,2),"")</f>
        <v/>
      </c>
      <c r="J380" s="5">
        <v>20</v>
      </c>
      <c r="K380" s="5"/>
      <c r="L380" s="1" t="s">
        <v>542</v>
      </c>
      <c r="M380" s="7">
        <v>44219.114583333336</v>
      </c>
      <c r="N380" s="7">
        <v>44219.166666666664</v>
      </c>
      <c r="O380" s="7">
        <v>44219.118750000001</v>
      </c>
      <c r="P380" s="4" t="s">
        <v>543</v>
      </c>
      <c r="Q380" s="10" t="s">
        <v>543</v>
      </c>
      <c r="R380" s="2" t="s">
        <v>8662</v>
      </c>
      <c r="S380" s="6">
        <f>IF(OR(ISBLANK(Table1[[#This Row],[ValidEndUTC]]),ISBLANK(Table1[[#This Row],[ValidStartUTC]])),"",Table1[[#This Row],[ValidEndUTC]]-Table1[[#This Row],[ValidStartUTC]])</f>
        <v>5.2083333328482695E-2</v>
      </c>
      <c r="T380" s="5">
        <f>IF(OR(ISBLANK(Table1[[#This Row],[ValidEndUTC]]),ISBLANK(Table1[[#This Row],[ValidStartUTC]])),"",Table1[[#This Row],[Duration]]*24*60)</f>
        <v>74.999999993015081</v>
      </c>
    </row>
    <row r="381" spans="1:20" x14ac:dyDescent="0.25">
      <c r="A381" s="8" t="str">
        <f>IF(ISBLANK(Table1[[#This Row],[AdvisoryNumber]]),"NTML","ADVZY")</f>
        <v>NTML</v>
      </c>
      <c r="B381" s="8" t="str">
        <f>_xlfn.TEXTJOIN("-",TRUE,Table1[[#This Row],[Source]],TEXT(Table1[[#This Row],[AdvisoryNumber]],"000"),TEXT(ROW()-1,"000000"),TEXT(Table1[[#This Row],[RecordTimeUTC]],"YYYY-MM-DD"))</f>
        <v>NTML-000-000380-2021-01-23</v>
      </c>
      <c r="C381" s="1" t="s">
        <v>218</v>
      </c>
      <c r="D381" s="2"/>
      <c r="E381" s="1"/>
      <c r="F381" s="2"/>
      <c r="G381" s="1" t="s">
        <v>98</v>
      </c>
      <c r="H381" s="1" t="s">
        <v>101</v>
      </c>
      <c r="I381" s="8" t="str">
        <f>IF(Table1[[#This Row],[TMI_Type]]="Reroute",INDEX(_xlfn.REGEXEXTRACT(Table1[[#This Row],[RawText]],".*(ROUTE|FEA|FCA|ICR|CTOP|TBO).+([A-Z]{3})",2,0),1,2),"")</f>
        <v/>
      </c>
      <c r="J381" s="5">
        <v>20</v>
      </c>
      <c r="K381" s="5"/>
      <c r="L381" s="1"/>
      <c r="M381" s="7">
        <v>44219.118750000001</v>
      </c>
      <c r="N381" s="7">
        <v>44219.166666666664</v>
      </c>
      <c r="O381" s="7">
        <v>44219.118055555555</v>
      </c>
      <c r="P381" s="4" t="s">
        <v>544</v>
      </c>
      <c r="Q381" s="10" t="s">
        <v>544</v>
      </c>
      <c r="R381" s="2" t="s">
        <v>8662</v>
      </c>
      <c r="S381" s="6">
        <f>IF(OR(ISBLANK(Table1[[#This Row],[ValidEndUTC]]),ISBLANK(Table1[[#This Row],[ValidStartUTC]])),"",Table1[[#This Row],[ValidEndUTC]]-Table1[[#This Row],[ValidStartUTC]])</f>
        <v>4.7916666662786156E-2</v>
      </c>
      <c r="T381" s="5">
        <f>IF(OR(ISBLANK(Table1[[#This Row],[ValidEndUTC]]),ISBLANK(Table1[[#This Row],[ValidStartUTC]])),"",Table1[[#This Row],[Duration]]*24*60)</f>
        <v>68.999999994412065</v>
      </c>
    </row>
    <row r="382" spans="1:20" x14ac:dyDescent="0.25">
      <c r="A382" s="8" t="str">
        <f>IF(ISBLANK(Table1[[#This Row],[AdvisoryNumber]]),"NTML","ADVZY")</f>
        <v>NTML</v>
      </c>
      <c r="B382" s="8" t="str">
        <f>_xlfn.TEXTJOIN("-",TRUE,Table1[[#This Row],[Source]],TEXT(Table1[[#This Row],[AdvisoryNumber]],"000"),TEXT(ROW()-1,"000000"),TEXT(Table1[[#This Row],[RecordTimeUTC]],"YYYY-MM-DD"))</f>
        <v>NTML-000-000381-2021-01-23</v>
      </c>
      <c r="C382" s="1" t="s">
        <v>218</v>
      </c>
      <c r="D382" s="2"/>
      <c r="E382" s="1"/>
      <c r="F382" s="2"/>
      <c r="G382" s="1" t="s">
        <v>98</v>
      </c>
      <c r="H382" s="1" t="s">
        <v>101</v>
      </c>
      <c r="I382" s="8" t="str">
        <f>IF(Table1[[#This Row],[TMI_Type]]="Reroute",INDEX(_xlfn.REGEXEXTRACT(Table1[[#This Row],[RawText]],".*(ROUTE|FEA|FCA|ICR|CTOP|TBO).+([A-Z]{3})",2,0),1,2),"")</f>
        <v/>
      </c>
      <c r="J382" s="5">
        <v>30</v>
      </c>
      <c r="K382" s="5"/>
      <c r="L382" s="1" t="s">
        <v>219</v>
      </c>
      <c r="M382" s="7">
        <v>44219.125</v>
      </c>
      <c r="N382" s="7">
        <v>44219.166666666664</v>
      </c>
      <c r="O382" s="7">
        <v>44219.127083333333</v>
      </c>
      <c r="P382" s="4" t="s">
        <v>545</v>
      </c>
      <c r="Q382" s="10" t="s">
        <v>545</v>
      </c>
      <c r="R382" s="2" t="s">
        <v>8663</v>
      </c>
      <c r="S382" s="6">
        <f>IF(OR(ISBLANK(Table1[[#This Row],[ValidEndUTC]]),ISBLANK(Table1[[#This Row],[ValidStartUTC]])),"",Table1[[#This Row],[ValidEndUTC]]-Table1[[#This Row],[ValidStartUTC]])</f>
        <v>4.1666666664241347E-2</v>
      </c>
      <c r="T382" s="5">
        <f>IF(OR(ISBLANK(Table1[[#This Row],[ValidEndUTC]]),ISBLANK(Table1[[#This Row],[ValidStartUTC]])),"",Table1[[#This Row],[Duration]]*24*60)</f>
        <v>59.99999999650754</v>
      </c>
    </row>
    <row r="383" spans="1:20" x14ac:dyDescent="0.25">
      <c r="A383" s="8" t="str">
        <f>IF(ISBLANK(Table1[[#This Row],[AdvisoryNumber]]),"NTML","ADVZY")</f>
        <v>NTML</v>
      </c>
      <c r="B383" s="8" t="str">
        <f>_xlfn.TEXTJOIN("-",TRUE,Table1[[#This Row],[Source]],TEXT(Table1[[#This Row],[AdvisoryNumber]],"000"),TEXT(ROW()-1,"000000"),TEXT(Table1[[#This Row],[RecordTimeUTC]],"YYYY-MM-DD"))</f>
        <v>NTML-000-000382-2021-01-23</v>
      </c>
      <c r="C383" s="1" t="s">
        <v>218</v>
      </c>
      <c r="D383" s="2"/>
      <c r="E383" s="1"/>
      <c r="F383" s="2"/>
      <c r="G383" s="1" t="s">
        <v>98</v>
      </c>
      <c r="H383" s="1" t="s">
        <v>101</v>
      </c>
      <c r="I383" s="8" t="str">
        <f>IF(Table1[[#This Row],[TMI_Type]]="Reroute",INDEX(_xlfn.REGEXEXTRACT(Table1[[#This Row],[RawText]],".*(ROUTE|FEA|FCA|ICR|CTOP|TBO).+([A-Z]{3})",2,0),1,2),"")</f>
        <v/>
      </c>
      <c r="J383" s="5">
        <v>20</v>
      </c>
      <c r="K383" s="5"/>
      <c r="L383" s="1" t="s">
        <v>546</v>
      </c>
      <c r="M383" s="7">
        <v>44219.128472222219</v>
      </c>
      <c r="N383" s="7">
        <v>44219.166666666664</v>
      </c>
      <c r="O383" s="7">
        <v>44219.128472222219</v>
      </c>
      <c r="P383" s="4" t="s">
        <v>547</v>
      </c>
      <c r="Q383" s="10" t="s">
        <v>547</v>
      </c>
      <c r="R383" s="2" t="s">
        <v>8665</v>
      </c>
      <c r="S383" s="6">
        <f>IF(OR(ISBLANK(Table1[[#This Row],[ValidEndUTC]]),ISBLANK(Table1[[#This Row],[ValidStartUTC]])),"",Table1[[#This Row],[ValidEndUTC]]-Table1[[#This Row],[ValidStartUTC]])</f>
        <v>3.8194444445252884E-2</v>
      </c>
      <c r="T383" s="5">
        <f>IF(OR(ISBLANK(Table1[[#This Row],[ValidEndUTC]]),ISBLANK(Table1[[#This Row],[ValidStartUTC]])),"",Table1[[#This Row],[Duration]]*24*60)</f>
        <v>55.000000001164153</v>
      </c>
    </row>
    <row r="384" spans="1:20" x14ac:dyDescent="0.25">
      <c r="A384" s="8" t="str">
        <f>IF(ISBLANK(Table1[[#This Row],[AdvisoryNumber]]),"NTML","ADVZY")</f>
        <v>NTML</v>
      </c>
      <c r="B384" s="8" t="str">
        <f>_xlfn.TEXTJOIN("-",TRUE,Table1[[#This Row],[Source]],TEXT(Table1[[#This Row],[AdvisoryNumber]],"000"),TEXT(ROW()-1,"000000"),TEXT(Table1[[#This Row],[RecordTimeUTC]],"YYYY-MM-DD"))</f>
        <v>NTML-000-000383-2021-01-23</v>
      </c>
      <c r="C384" s="1" t="s">
        <v>218</v>
      </c>
      <c r="D384" s="2"/>
      <c r="E384" s="1"/>
      <c r="F384" s="2"/>
      <c r="G384" s="1" t="s">
        <v>98</v>
      </c>
      <c r="H384" s="1" t="s">
        <v>101</v>
      </c>
      <c r="I384" s="8" t="str">
        <f>IF(Table1[[#This Row],[TMI_Type]]="Reroute",INDEX(_xlfn.REGEXEXTRACT(Table1[[#This Row],[RawText]],".*(ROUTE|FEA|FCA|ICR|CTOP|TBO).+([A-Z]{3})",2,0),1,2),"")</f>
        <v/>
      </c>
      <c r="J384" s="5">
        <v>20</v>
      </c>
      <c r="K384" s="5"/>
      <c r="L384" s="1" t="s">
        <v>548</v>
      </c>
      <c r="M384" s="7">
        <v>44219.135416666664</v>
      </c>
      <c r="N384" s="7">
        <v>44219.166666666664</v>
      </c>
      <c r="O384" s="7">
        <v>44219.135416666664</v>
      </c>
      <c r="P384" s="4" t="s">
        <v>549</v>
      </c>
      <c r="Q384" s="10" t="s">
        <v>549</v>
      </c>
      <c r="R384" s="2" t="s">
        <v>8665</v>
      </c>
      <c r="S384" s="6">
        <f>IF(OR(ISBLANK(Table1[[#This Row],[ValidEndUTC]]),ISBLANK(Table1[[#This Row],[ValidStartUTC]])),"",Table1[[#This Row],[ValidEndUTC]]-Table1[[#This Row],[ValidStartUTC]])</f>
        <v>3.125E-2</v>
      </c>
      <c r="T384" s="5">
        <f>IF(OR(ISBLANK(Table1[[#This Row],[ValidEndUTC]]),ISBLANK(Table1[[#This Row],[ValidStartUTC]])),"",Table1[[#This Row],[Duration]]*24*60)</f>
        <v>45</v>
      </c>
    </row>
    <row r="385" spans="1:20" x14ac:dyDescent="0.25">
      <c r="A385" s="8" t="str">
        <f>IF(ISBLANK(Table1[[#This Row],[AdvisoryNumber]]),"NTML","ADVZY")</f>
        <v>NTML</v>
      </c>
      <c r="B385" s="8" t="str">
        <f>_xlfn.TEXTJOIN("-",TRUE,Table1[[#This Row],[Source]],TEXT(Table1[[#This Row],[AdvisoryNumber]],"000"),TEXT(ROW()-1,"000000"),TEXT(Table1[[#This Row],[RecordTimeUTC]],"YYYY-MM-DD"))</f>
        <v>NTML-000-000384-2021-01-23</v>
      </c>
      <c r="C385" s="1" t="s">
        <v>218</v>
      </c>
      <c r="D385" s="2"/>
      <c r="E385" s="1"/>
      <c r="F385" s="2"/>
      <c r="G385" s="1" t="s">
        <v>98</v>
      </c>
      <c r="H385" s="1" t="s">
        <v>101</v>
      </c>
      <c r="I385" s="8" t="str">
        <f>IF(Table1[[#This Row],[TMI_Type]]="Reroute",INDEX(_xlfn.REGEXEXTRACT(Table1[[#This Row],[RawText]],".*(ROUTE|FEA|FCA|ICR|CTOP|TBO).+([A-Z]{3})",2,0),1,2),"")</f>
        <v/>
      </c>
      <c r="J385" s="5">
        <v>20</v>
      </c>
      <c r="K385" s="5"/>
      <c r="L385" s="1" t="s">
        <v>550</v>
      </c>
      <c r="M385" s="7">
        <v>44219.135416666664</v>
      </c>
      <c r="N385" s="7">
        <v>44219.166666666664</v>
      </c>
      <c r="O385" s="7">
        <v>44219.135416666664</v>
      </c>
      <c r="P385" s="4" t="s">
        <v>551</v>
      </c>
      <c r="Q385" s="10" t="s">
        <v>551</v>
      </c>
      <c r="R385" s="2" t="s">
        <v>8666</v>
      </c>
      <c r="S385" s="6">
        <f>IF(OR(ISBLANK(Table1[[#This Row],[ValidEndUTC]]),ISBLANK(Table1[[#This Row],[ValidStartUTC]])),"",Table1[[#This Row],[ValidEndUTC]]-Table1[[#This Row],[ValidStartUTC]])</f>
        <v>3.125E-2</v>
      </c>
      <c r="T385" s="5">
        <f>IF(OR(ISBLANK(Table1[[#This Row],[ValidEndUTC]]),ISBLANK(Table1[[#This Row],[ValidStartUTC]])),"",Table1[[#This Row],[Duration]]*24*60)</f>
        <v>45</v>
      </c>
    </row>
    <row r="386" spans="1:20" x14ac:dyDescent="0.25">
      <c r="A386" s="8" t="str">
        <f>IF(ISBLANK(Table1[[#This Row],[AdvisoryNumber]]),"NTML","ADVZY")</f>
        <v>NTML</v>
      </c>
      <c r="B386" s="8" t="str">
        <f>_xlfn.TEXTJOIN("-",TRUE,Table1[[#This Row],[Source]],TEXT(Table1[[#This Row],[AdvisoryNumber]],"000"),TEXT(ROW()-1,"000000"),TEXT(Table1[[#This Row],[RecordTimeUTC]],"YYYY-MM-DD"))</f>
        <v>NTML-000-000385-2021-01-23</v>
      </c>
      <c r="C386" s="1" t="s">
        <v>218</v>
      </c>
      <c r="D386" s="2"/>
      <c r="E386" s="1"/>
      <c r="F386" s="2"/>
      <c r="G386" s="1" t="s">
        <v>98</v>
      </c>
      <c r="H386" s="1" t="s">
        <v>101</v>
      </c>
      <c r="I386" s="8" t="str">
        <f>IF(Table1[[#This Row],[TMI_Type]]="Reroute",INDEX(_xlfn.REGEXEXTRACT(Table1[[#This Row],[RawText]],".*(ROUTE|FEA|FCA|ICR|CTOP|TBO).+([A-Z]{3})",2,0),1,2),"")</f>
        <v/>
      </c>
      <c r="J386" s="5">
        <v>30</v>
      </c>
      <c r="K386" s="5"/>
      <c r="L386" s="1" t="s">
        <v>552</v>
      </c>
      <c r="M386" s="7">
        <v>44219.135416666664</v>
      </c>
      <c r="N386" s="7">
        <v>44219.166666666664</v>
      </c>
      <c r="O386" s="7">
        <v>44219.135416666664</v>
      </c>
      <c r="P386" s="4" t="s">
        <v>553</v>
      </c>
      <c r="Q386" s="10" t="s">
        <v>553</v>
      </c>
      <c r="R386" s="2" t="s">
        <v>8666</v>
      </c>
      <c r="S386" s="6">
        <f>IF(OR(ISBLANK(Table1[[#This Row],[ValidEndUTC]]),ISBLANK(Table1[[#This Row],[ValidStartUTC]])),"",Table1[[#This Row],[ValidEndUTC]]-Table1[[#This Row],[ValidStartUTC]])</f>
        <v>3.125E-2</v>
      </c>
      <c r="T386" s="5">
        <f>IF(OR(ISBLANK(Table1[[#This Row],[ValidEndUTC]]),ISBLANK(Table1[[#This Row],[ValidStartUTC]])),"",Table1[[#This Row],[Duration]]*24*60)</f>
        <v>45</v>
      </c>
    </row>
    <row r="387" spans="1:20" ht="21.6" x14ac:dyDescent="0.25">
      <c r="A387" s="8" t="str">
        <f>IF(ISBLANK(Table1[[#This Row],[AdvisoryNumber]]),"NTML","ADVZY")</f>
        <v>NTML</v>
      </c>
      <c r="B387" s="8" t="str">
        <f>_xlfn.TEXTJOIN("-",TRUE,Table1[[#This Row],[Source]],TEXT(Table1[[#This Row],[AdvisoryNumber]],"000"),TEXT(ROW()-1,"000000"),TEXT(Table1[[#This Row],[RecordTimeUTC]],"YYYY-MM-DD"))</f>
        <v>NTML-000-000386-2021-01-23</v>
      </c>
      <c r="C387" s="1" t="s">
        <v>218</v>
      </c>
      <c r="D387" s="2"/>
      <c r="E387" s="1"/>
      <c r="F387" s="2"/>
      <c r="G387" s="1" t="s">
        <v>98</v>
      </c>
      <c r="H387" s="1" t="s">
        <v>6014</v>
      </c>
      <c r="I387" s="8" t="str">
        <f>IF(Table1[[#This Row],[TMI_Type]]="Reroute",INDEX(_xlfn.REGEXEXTRACT(Table1[[#This Row],[RawText]],".*(ROUTE|FEA|FCA|ICR|CTOP|TBO).+([A-Z]{3})",2,0),1,2),"")</f>
        <v/>
      </c>
      <c r="J387" s="5"/>
      <c r="K387" s="5"/>
      <c r="L387" s="1" t="s">
        <v>546</v>
      </c>
      <c r="M387" s="7">
        <v>44219.149305555555</v>
      </c>
      <c r="N387" s="7">
        <v>44219.166666666664</v>
      </c>
      <c r="O387" s="7">
        <v>44219.149305555555</v>
      </c>
      <c r="P387" s="4" t="s">
        <v>8667</v>
      </c>
      <c r="Q387" s="10" t="s">
        <v>8667</v>
      </c>
      <c r="R387" s="2" t="s">
        <v>8668</v>
      </c>
      <c r="S387" s="6">
        <f>IF(OR(ISBLANK(Table1[[#This Row],[ValidEndUTC]]),ISBLANK(Table1[[#This Row],[ValidStartUTC]])),"",Table1[[#This Row],[ValidEndUTC]]-Table1[[#This Row],[ValidStartUTC]])</f>
        <v>1.7361111109494232E-2</v>
      </c>
      <c r="T387" s="5">
        <f>IF(OR(ISBLANK(Table1[[#This Row],[ValidEndUTC]]),ISBLANK(Table1[[#This Row],[ValidStartUTC]])),"",Table1[[#This Row],[Duration]]*24*60)</f>
        <v>24.999999997671694</v>
      </c>
    </row>
    <row r="388" spans="1:20" ht="140.4" x14ac:dyDescent="0.25">
      <c r="A388" s="8" t="str">
        <f>IF(ISBLANK(Table1[[#This Row],[AdvisoryNumber]]),"NTML","ADVZY")</f>
        <v>ADVZY</v>
      </c>
      <c r="B388" s="8" t="str">
        <f>_xlfn.TEXTJOIN("-",TRUE,Table1[[#This Row],[Source]],TEXT(Table1[[#This Row],[AdvisoryNumber]],"000"),TEXT(ROW()-1,"000000"),TEXT(Table1[[#This Row],[RecordTimeUTC]],"YYYY-MM-DD"))</f>
        <v>ADVZY-001-000387-2021-01-23</v>
      </c>
      <c r="C388" s="1" t="s">
        <v>16</v>
      </c>
      <c r="D388" s="2" t="s">
        <v>6466</v>
      </c>
      <c r="E388" s="1">
        <v>1</v>
      </c>
      <c r="F388" s="2" t="s">
        <v>6467</v>
      </c>
      <c r="G388" s="1" t="s">
        <v>24</v>
      </c>
      <c r="H388" s="1" t="s">
        <v>6019</v>
      </c>
      <c r="I388" s="8" t="str">
        <f>IF(Table1[[#This Row],[TMI_Type]]="Reroute",INDEX(_xlfn.REGEXEXTRACT(Table1[[#This Row],[RawText]],".*(ROUTE|FEA|FCA|ICR|CTOP|TBO).+([A-Z]{3})",2,0),1,2),"")</f>
        <v/>
      </c>
      <c r="J388" s="5"/>
      <c r="K388" s="5"/>
      <c r="L388" s="1"/>
      <c r="M388" s="7">
        <v>44220.041666666664</v>
      </c>
      <c r="N388" s="7">
        <v>44220.208333333336</v>
      </c>
      <c r="O388" s="7">
        <v>44219.176388888889</v>
      </c>
      <c r="P388" s="4" t="s">
        <v>554</v>
      </c>
      <c r="Q388" s="10" t="s">
        <v>6468</v>
      </c>
      <c r="R388" s="2" t="s">
        <v>6465</v>
      </c>
      <c r="S388" s="6">
        <f>IF(OR(ISBLANK(Table1[[#This Row],[ValidEndUTC]]),ISBLANK(Table1[[#This Row],[ValidStartUTC]])),"",Table1[[#This Row],[ValidEndUTC]]-Table1[[#This Row],[ValidStartUTC]])</f>
        <v>0.16666666667151731</v>
      </c>
      <c r="T388" s="5">
        <f>IF(OR(ISBLANK(Table1[[#This Row],[ValidEndUTC]]),ISBLANK(Table1[[#This Row],[ValidStartUTC]])),"",Table1[[#This Row],[Duration]]*24*60)</f>
        <v>240.00000000698492</v>
      </c>
    </row>
    <row r="389" spans="1:20" ht="86.4" x14ac:dyDescent="0.25">
      <c r="A389" s="8" t="str">
        <f>IF(ISBLANK(Table1[[#This Row],[AdvisoryNumber]]),"NTML","ADVZY")</f>
        <v>ADVZY</v>
      </c>
      <c r="B389" s="8" t="str">
        <f>_xlfn.TEXTJOIN("-",TRUE,Table1[[#This Row],[Source]],TEXT(Table1[[#This Row],[AdvisoryNumber]],"000"),TEXT(ROW()-1,"000000"),TEXT(Table1[[#This Row],[RecordTimeUTC]],"YYYY-MM-DD"))</f>
        <v>ADVZY-002-000388-2021-01-23</v>
      </c>
      <c r="C389" s="1" t="s">
        <v>16</v>
      </c>
      <c r="D389" s="2"/>
      <c r="E389" s="1">
        <v>2</v>
      </c>
      <c r="F389" s="2" t="s">
        <v>6467</v>
      </c>
      <c r="G389" s="1"/>
      <c r="H389" s="1" t="s">
        <v>6019</v>
      </c>
      <c r="I389" s="8" t="str">
        <f>IF(Table1[[#This Row],[TMI_Type]]="Reroute",INDEX(_xlfn.REGEXEXTRACT(Table1[[#This Row],[RawText]],".*(ROUTE|FEA|FCA|ICR|CTOP|TBO).+([A-Z]{3})",2,0),1,2),"")</f>
        <v/>
      </c>
      <c r="J389" s="5"/>
      <c r="K389" s="5"/>
      <c r="L389" s="1"/>
      <c r="M389" s="7">
        <v>44220.041666666664</v>
      </c>
      <c r="N389" s="7">
        <v>44220.208333333336</v>
      </c>
      <c r="O389" s="7">
        <v>44219.176388888889</v>
      </c>
      <c r="P389" s="4" t="s">
        <v>557</v>
      </c>
      <c r="Q389" s="10" t="s">
        <v>6469</v>
      </c>
      <c r="R389" s="2" t="s">
        <v>6465</v>
      </c>
      <c r="S389" s="6">
        <f>IF(OR(ISBLANK(Table1[[#This Row],[ValidEndUTC]]),ISBLANK(Table1[[#This Row],[ValidStartUTC]])),"",Table1[[#This Row],[ValidEndUTC]]-Table1[[#This Row],[ValidStartUTC]])</f>
        <v>0.16666666667151731</v>
      </c>
      <c r="T389" s="5">
        <f>IF(OR(ISBLANK(Table1[[#This Row],[ValidEndUTC]]),ISBLANK(Table1[[#This Row],[ValidStartUTC]])),"",Table1[[#This Row],[Duration]]*24*60)</f>
        <v>240.00000000698492</v>
      </c>
    </row>
    <row r="390" spans="1:20" ht="21.6" x14ac:dyDescent="0.25">
      <c r="A390" s="8" t="str">
        <f>IF(ISBLANK(Table1[[#This Row],[AdvisoryNumber]]),"NTML","ADVZY")</f>
        <v>NTML</v>
      </c>
      <c r="B390" s="8" t="str">
        <f>_xlfn.TEXTJOIN("-",TRUE,Table1[[#This Row],[Source]],TEXT(Table1[[#This Row],[AdvisoryNumber]],"000"),TEXT(ROW()-1,"000000"),TEXT(Table1[[#This Row],[RecordTimeUTC]],"YYYY-MM-DD"))</f>
        <v>NTML-000-000389-2021-01-24</v>
      </c>
      <c r="C390" s="1" t="s">
        <v>555</v>
      </c>
      <c r="D390" s="2"/>
      <c r="E390" s="1"/>
      <c r="F390" s="2"/>
      <c r="G390" s="1" t="s">
        <v>98</v>
      </c>
      <c r="H390" s="1" t="s">
        <v>99</v>
      </c>
      <c r="I390" s="8" t="str">
        <f>IF(Table1[[#This Row],[TMI_Type]]="Reroute",INDEX(_xlfn.REGEXEXTRACT(Table1[[#This Row],[RawText]],".*(ROUTE|FEA|FCA|ICR|CTOP|TBO).+([A-Z]{3})",2,0),1,2),"")</f>
        <v/>
      </c>
      <c r="J390" s="5"/>
      <c r="K390" s="5">
        <v>3</v>
      </c>
      <c r="L390" s="1"/>
      <c r="M390" s="7">
        <v>44220.041666666664</v>
      </c>
      <c r="N390" s="7">
        <v>44220.208333333336</v>
      </c>
      <c r="O390" s="7">
        <v>44220.002083333333</v>
      </c>
      <c r="P390" s="4" t="s">
        <v>8669</v>
      </c>
      <c r="Q390" s="10" t="s">
        <v>8669</v>
      </c>
      <c r="R390" s="2" t="s">
        <v>8670</v>
      </c>
      <c r="S390" s="6">
        <f>IF(OR(ISBLANK(Table1[[#This Row],[ValidEndUTC]]),ISBLANK(Table1[[#This Row],[ValidStartUTC]])),"",Table1[[#This Row],[ValidEndUTC]]-Table1[[#This Row],[ValidStartUTC]])</f>
        <v>0.16666666667151731</v>
      </c>
      <c r="T390" s="5">
        <f>IF(OR(ISBLANK(Table1[[#This Row],[ValidEndUTC]]),ISBLANK(Table1[[#This Row],[ValidStartUTC]])),"",Table1[[#This Row],[Duration]]*24*60)</f>
        <v>240.00000000698492</v>
      </c>
    </row>
    <row r="391" spans="1:20" ht="21.6" x14ac:dyDescent="0.25">
      <c r="A391" s="8" t="str">
        <f>IF(ISBLANK(Table1[[#This Row],[AdvisoryNumber]]),"NTML","ADVZY")</f>
        <v>NTML</v>
      </c>
      <c r="B391" s="8" t="str">
        <f>_xlfn.TEXTJOIN("-",TRUE,Table1[[#This Row],[Source]],TEXT(Table1[[#This Row],[AdvisoryNumber]],"000"),TEXT(ROW()-1,"000000"),TEXT(Table1[[#This Row],[RecordTimeUTC]],"YYYY-MM-DD"))</f>
        <v>NTML-000-000390-2021-01-24</v>
      </c>
      <c r="C391" s="1" t="s">
        <v>556</v>
      </c>
      <c r="D391" s="2"/>
      <c r="E391" s="1"/>
      <c r="F391" s="2"/>
      <c r="G391" s="1" t="s">
        <v>98</v>
      </c>
      <c r="H391" s="1" t="s">
        <v>99</v>
      </c>
      <c r="I391" s="8" t="str">
        <f>IF(Table1[[#This Row],[TMI_Type]]="Reroute",INDEX(_xlfn.REGEXEXTRACT(Table1[[#This Row],[RawText]],".*(ROUTE|FEA|FCA|ICR|CTOP|TBO).+([A-Z]{3})",2,0),1,2),"")</f>
        <v/>
      </c>
      <c r="J391" s="5"/>
      <c r="K391" s="5">
        <v>3</v>
      </c>
      <c r="L391" s="1"/>
      <c r="M391" s="7">
        <v>44220.041666666664</v>
      </c>
      <c r="N391" s="7">
        <v>44220.208333333336</v>
      </c>
      <c r="O391" s="7">
        <v>44220.002083333333</v>
      </c>
      <c r="P391" s="4" t="s">
        <v>8671</v>
      </c>
      <c r="Q391" s="10" t="s">
        <v>8671</v>
      </c>
      <c r="R391" s="2" t="s">
        <v>8670</v>
      </c>
      <c r="S391" s="6">
        <f>IF(OR(ISBLANK(Table1[[#This Row],[ValidEndUTC]]),ISBLANK(Table1[[#This Row],[ValidStartUTC]])),"",Table1[[#This Row],[ValidEndUTC]]-Table1[[#This Row],[ValidStartUTC]])</f>
        <v>0.16666666667151731</v>
      </c>
      <c r="T391" s="5">
        <f>IF(OR(ISBLANK(Table1[[#This Row],[ValidEndUTC]]),ISBLANK(Table1[[#This Row],[ValidStartUTC]])),"",Table1[[#This Row],[Duration]]*24*60)</f>
        <v>240.00000000698492</v>
      </c>
    </row>
    <row r="392" spans="1:20" ht="409.6" x14ac:dyDescent="0.25">
      <c r="A392" s="8" t="str">
        <f>IF(ISBLANK(Table1[[#This Row],[AdvisoryNumber]]),"NTML","ADVZY")</f>
        <v>ADVZY</v>
      </c>
      <c r="B392" s="8" t="str">
        <f>_xlfn.TEXTJOIN("-",TRUE,Table1[[#This Row],[Source]],TEXT(Table1[[#This Row],[AdvisoryNumber]],"000"),TEXT(ROW()-1,"000000"),TEXT(Table1[[#This Row],[RecordTimeUTC]],"YYYY-MM-DD"))</f>
        <v>ADVZY-002-000391-2021-01-29</v>
      </c>
      <c r="C392" s="1" t="s">
        <v>16</v>
      </c>
      <c r="D392" s="2"/>
      <c r="E392" s="1">
        <v>2</v>
      </c>
      <c r="F392" s="2" t="s">
        <v>5996</v>
      </c>
      <c r="G392" s="1"/>
      <c r="H392" s="1" t="s">
        <v>6014</v>
      </c>
      <c r="I392" s="8" t="str">
        <f>IF(Table1[[#This Row],[TMI_Type]]="Reroute",INDEX(_xlfn.REGEXEXTRACT(Table1[[#This Row],[RawText]],".*(ROUTE|FEA|FCA|ICR|CTOP|TBO).+([A-Z]{3})",2,0),1,2),"")</f>
        <v/>
      </c>
      <c r="J392" s="5"/>
      <c r="K392" s="5"/>
      <c r="L392" s="1"/>
      <c r="M392" s="7">
        <v>44225.734027777777</v>
      </c>
      <c r="N392" s="7">
        <v>44225.984027777777</v>
      </c>
      <c r="O392" s="7">
        <v>44225.745138888888</v>
      </c>
      <c r="P392" s="4" t="s">
        <v>560</v>
      </c>
      <c r="Q392" s="10" t="s">
        <v>6473</v>
      </c>
      <c r="R392" s="2" t="s">
        <v>6474</v>
      </c>
      <c r="S392" s="6">
        <f>IF(OR(ISBLANK(Table1[[#This Row],[ValidEndUTC]]),ISBLANK(Table1[[#This Row],[ValidStartUTC]])),"",Table1[[#This Row],[ValidEndUTC]]-Table1[[#This Row],[ValidStartUTC]])</f>
        <v>0.25</v>
      </c>
      <c r="T392" s="5">
        <f>IF(OR(ISBLANK(Table1[[#This Row],[ValidEndUTC]]),ISBLANK(Table1[[#This Row],[ValidStartUTC]])),"",Table1[[#This Row],[Duration]]*24*60)</f>
        <v>360</v>
      </c>
    </row>
    <row r="393" spans="1:20" ht="226.8" x14ac:dyDescent="0.25">
      <c r="A393" s="8" t="str">
        <f>IF(ISBLANK(Table1[[#This Row],[AdvisoryNumber]]),"NTML","ADVZY")</f>
        <v>ADVZY</v>
      </c>
      <c r="B393" s="8" t="str">
        <f>_xlfn.TEXTJOIN("-",TRUE,Table1[[#This Row],[Source]],TEXT(Table1[[#This Row],[AdvisoryNumber]],"000"),TEXT(ROW()-1,"000000"),TEXT(Table1[[#This Row],[RecordTimeUTC]],"YYYY-MM-DD"))</f>
        <v>ADVZY-001-000392-2021-01-29</v>
      </c>
      <c r="C393" s="1" t="s">
        <v>16</v>
      </c>
      <c r="D393" s="2" t="s">
        <v>6470</v>
      </c>
      <c r="E393" s="1">
        <v>1</v>
      </c>
      <c r="F393" s="2" t="s">
        <v>561</v>
      </c>
      <c r="G393" s="1" t="s">
        <v>35</v>
      </c>
      <c r="H393" s="1" t="s">
        <v>19</v>
      </c>
      <c r="I393" s="8" t="str">
        <f>IF(Table1[[#This Row],[TMI_Type]]="Reroute",INDEX(_xlfn.REGEXEXTRACT(Table1[[#This Row],[RawText]],".*(ROUTE|FEA|FCA|ICR|CTOP|TBO).+([A-Z]{3})",2,0),1,2),"")</f>
        <v>RQD</v>
      </c>
      <c r="J393" s="5"/>
      <c r="K393" s="5"/>
      <c r="L393" s="1"/>
      <c r="M393" s="7">
        <v>44225.87222222222</v>
      </c>
      <c r="N393" s="7">
        <v>44226.125</v>
      </c>
      <c r="O393" s="7">
        <v>44225.724305555559</v>
      </c>
      <c r="P393" s="4" t="s">
        <v>562</v>
      </c>
      <c r="Q393" s="10" t="s">
        <v>6471</v>
      </c>
      <c r="R393" s="2" t="s">
        <v>6472</v>
      </c>
      <c r="S393" s="6">
        <f>IF(OR(ISBLANK(Table1[[#This Row],[ValidEndUTC]]),ISBLANK(Table1[[#This Row],[ValidStartUTC]])),"",Table1[[#This Row],[ValidEndUTC]]-Table1[[#This Row],[ValidStartUTC]])</f>
        <v>0.25277777777955635</v>
      </c>
      <c r="T393" s="5">
        <f>IF(OR(ISBLANK(Table1[[#This Row],[ValidEndUTC]]),ISBLANK(Table1[[#This Row],[ValidStartUTC]])),"",Table1[[#This Row],[Duration]]*24*60)</f>
        <v>364.00000000256114</v>
      </c>
    </row>
    <row r="394" spans="1:20" ht="259.2" x14ac:dyDescent="0.25">
      <c r="A394" s="8" t="str">
        <f>IF(ISBLANK(Table1[[#This Row],[AdvisoryNumber]]),"NTML","ADVZY")</f>
        <v>ADVZY</v>
      </c>
      <c r="B394" s="8" t="str">
        <f>_xlfn.TEXTJOIN("-",TRUE,Table1[[#This Row],[Source]],TEXT(Table1[[#This Row],[AdvisoryNumber]],"000"),TEXT(ROW()-1,"000000"),TEXT(Table1[[#This Row],[RecordTimeUTC]],"YYYY-MM-DD"))</f>
        <v>ADVZY-003-000393-2021-01-29</v>
      </c>
      <c r="C394" s="1" t="s">
        <v>558</v>
      </c>
      <c r="D394" s="2"/>
      <c r="E394" s="1">
        <v>3</v>
      </c>
      <c r="F394" s="2" t="s">
        <v>6110</v>
      </c>
      <c r="G394" s="1" t="s">
        <v>35</v>
      </c>
      <c r="H394" s="1" t="s">
        <v>95</v>
      </c>
      <c r="I394" s="8" t="str">
        <f>IF(Table1[[#This Row],[TMI_Type]]="Reroute",INDEX(_xlfn.REGEXEXTRACT(Table1[[#This Row],[RawText]],".*(ROUTE|FEA|FCA|ICR|CTOP|TBO).+([A-Z]{3})",2,0),1,2),"")</f>
        <v/>
      </c>
      <c r="J394" s="5"/>
      <c r="K394" s="5"/>
      <c r="L394" s="1"/>
      <c r="M394" s="7">
        <v>44225.87222222222</v>
      </c>
      <c r="N394" s="7">
        <v>44226.332638888889</v>
      </c>
      <c r="O394" s="7">
        <v>44225.760416666664</v>
      </c>
      <c r="P394" s="4" t="s">
        <v>563</v>
      </c>
      <c r="Q394" s="10" t="s">
        <v>6475</v>
      </c>
      <c r="R394" s="2" t="s">
        <v>6476</v>
      </c>
      <c r="S394" s="6">
        <f>IF(OR(ISBLANK(Table1[[#This Row],[ValidEndUTC]]),ISBLANK(Table1[[#This Row],[ValidStartUTC]])),"",Table1[[#This Row],[ValidEndUTC]]-Table1[[#This Row],[ValidStartUTC]])</f>
        <v>0.46041666666860692</v>
      </c>
      <c r="T394" s="5">
        <f>IF(OR(ISBLANK(Table1[[#This Row],[ValidEndUTC]]),ISBLANK(Table1[[#This Row],[ValidStartUTC]])),"",Table1[[#This Row],[Duration]]*24*60)</f>
        <v>663.00000000279397</v>
      </c>
    </row>
    <row r="395" spans="1:20" ht="140.4" x14ac:dyDescent="0.25">
      <c r="A395" s="8" t="str">
        <f>IF(ISBLANK(Table1[[#This Row],[AdvisoryNumber]]),"NTML","ADVZY")</f>
        <v>ADVZY</v>
      </c>
      <c r="B395" s="8" t="str">
        <f>_xlfn.TEXTJOIN("-",TRUE,Table1[[#This Row],[Source]],TEXT(Table1[[#This Row],[AdvisoryNumber]],"000"),TEXT(ROW()-1,"000000"),TEXT(Table1[[#This Row],[RecordTimeUTC]],"YYYY-MM-DD"))</f>
        <v>ADVZY-004-000394-2021-01-29</v>
      </c>
      <c r="C395" s="1" t="s">
        <v>16</v>
      </c>
      <c r="D395" s="2" t="s">
        <v>6477</v>
      </c>
      <c r="E395" s="1">
        <v>4</v>
      </c>
      <c r="F395" s="2" t="s">
        <v>6312</v>
      </c>
      <c r="G395" s="1"/>
      <c r="H395" s="1" t="s">
        <v>6019</v>
      </c>
      <c r="I395" s="8" t="str">
        <f>IF(Table1[[#This Row],[TMI_Type]]="Reroute",INDEX(_xlfn.REGEXEXTRACT(Table1[[#This Row],[RawText]],".*(ROUTE|FEA|FCA|ICR|CTOP|TBO).+([A-Z]{3})",2,0),1,2),"")</f>
        <v/>
      </c>
      <c r="J395" s="5"/>
      <c r="K395" s="5"/>
      <c r="L395" s="1"/>
      <c r="M395" s="7">
        <v>44225.87777777778</v>
      </c>
      <c r="N395" s="7">
        <v>44226.125</v>
      </c>
      <c r="O395" s="7">
        <v>44225.879166666666</v>
      </c>
      <c r="P395" s="4" t="s">
        <v>564</v>
      </c>
      <c r="Q395" s="10" t="s">
        <v>6478</v>
      </c>
      <c r="R395" s="2" t="s">
        <v>6479</v>
      </c>
      <c r="S395" s="6">
        <f>IF(OR(ISBLANK(Table1[[#This Row],[ValidEndUTC]]),ISBLANK(Table1[[#This Row],[ValidStartUTC]])),"",Table1[[#This Row],[ValidEndUTC]]-Table1[[#This Row],[ValidStartUTC]])</f>
        <v>0.24722222222044365</v>
      </c>
      <c r="T395" s="5">
        <f>IF(OR(ISBLANK(Table1[[#This Row],[ValidEndUTC]]),ISBLANK(Table1[[#This Row],[ValidStartUTC]])),"",Table1[[#This Row],[Duration]]*24*60)</f>
        <v>355.99999999743886</v>
      </c>
    </row>
    <row r="396" spans="1:20" x14ac:dyDescent="0.25">
      <c r="A396" s="8" t="str">
        <f>IF(ISBLANK(Table1[[#This Row],[AdvisoryNumber]]),"NTML","ADVZY")</f>
        <v>NTML</v>
      </c>
      <c r="B396" s="8" t="str">
        <f>_xlfn.TEXTJOIN("-",TRUE,Table1[[#This Row],[Source]],TEXT(Table1[[#This Row],[AdvisoryNumber]],"000"),TEXT(ROW()-1,"000000"),TEXT(Table1[[#This Row],[RecordTimeUTC]],"YYYY-MM-DD"))</f>
        <v>NTML-000-000395-2021-01-29</v>
      </c>
      <c r="C396" s="1" t="s">
        <v>274</v>
      </c>
      <c r="D396" s="2"/>
      <c r="E396" s="1"/>
      <c r="F396" s="2"/>
      <c r="G396" s="1" t="s">
        <v>98</v>
      </c>
      <c r="H396" s="1" t="s">
        <v>101</v>
      </c>
      <c r="I396" s="8" t="str">
        <f>IF(Table1[[#This Row],[TMI_Type]]="Reroute",INDEX(_xlfn.REGEXEXTRACT(Table1[[#This Row],[RawText]],".*(ROUTE|FEA|FCA|ICR|CTOP|TBO).+([A-Z]{3})",2,0),1,2),"")</f>
        <v/>
      </c>
      <c r="J396" s="5">
        <v>40</v>
      </c>
      <c r="K396" s="5"/>
      <c r="L396" s="1"/>
      <c r="M396" s="7">
        <v>44225.916666666664</v>
      </c>
      <c r="N396" s="7">
        <v>44225.947916666664</v>
      </c>
      <c r="O396" s="7">
        <v>44225.912499999999</v>
      </c>
      <c r="P396" s="4" t="s">
        <v>565</v>
      </c>
      <c r="Q396" s="10" t="s">
        <v>565</v>
      </c>
      <c r="R396" s="2" t="s">
        <v>8678</v>
      </c>
      <c r="S396" s="6">
        <f>IF(OR(ISBLANK(Table1[[#This Row],[ValidEndUTC]]),ISBLANK(Table1[[#This Row],[ValidStartUTC]])),"",Table1[[#This Row],[ValidEndUTC]]-Table1[[#This Row],[ValidStartUTC]])</f>
        <v>3.125E-2</v>
      </c>
      <c r="T396" s="5">
        <f>IF(OR(ISBLANK(Table1[[#This Row],[ValidEndUTC]]),ISBLANK(Table1[[#This Row],[ValidStartUTC]])),"",Table1[[#This Row],[Duration]]*24*60)</f>
        <v>45</v>
      </c>
    </row>
    <row r="397" spans="1:20" x14ac:dyDescent="0.25">
      <c r="A397" s="8" t="str">
        <f>IF(ISBLANK(Table1[[#This Row],[AdvisoryNumber]]),"NTML","ADVZY")</f>
        <v>NTML</v>
      </c>
      <c r="B397" s="8" t="str">
        <f>_xlfn.TEXTJOIN("-",TRUE,Table1[[#This Row],[Source]],TEXT(Table1[[#This Row],[AdvisoryNumber]],"000"),TEXT(ROW()-1,"000000"),TEXT(Table1[[#This Row],[RecordTimeUTC]],"YYYY-MM-DD"))</f>
        <v>NTML-000-000396-2021-01-29</v>
      </c>
      <c r="C397" s="1" t="s">
        <v>274</v>
      </c>
      <c r="D397" s="2"/>
      <c r="E397" s="1"/>
      <c r="F397" s="2"/>
      <c r="G397" s="1" t="s">
        <v>98</v>
      </c>
      <c r="H397" s="1" t="s">
        <v>99</v>
      </c>
      <c r="I397" s="8" t="str">
        <f>IF(Table1[[#This Row],[TMI_Type]]="Reroute",INDEX(_xlfn.REGEXEXTRACT(Table1[[#This Row],[RawText]],".*(ROUTE|FEA|FCA|ICR|CTOP|TBO).+([A-Z]{3})",2,0),1,2),"")</f>
        <v/>
      </c>
      <c r="J397" s="5"/>
      <c r="K397" s="5">
        <v>60</v>
      </c>
      <c r="L397" s="1"/>
      <c r="M397" s="7">
        <v>44225.916666666664</v>
      </c>
      <c r="N397" s="7">
        <v>44226.125</v>
      </c>
      <c r="O397" s="7">
        <v>44225.822916666664</v>
      </c>
      <c r="P397" s="4" t="s">
        <v>566</v>
      </c>
      <c r="Q397" s="10" t="s">
        <v>566</v>
      </c>
      <c r="R397" s="2" t="s">
        <v>8673</v>
      </c>
      <c r="S397" s="6">
        <f>IF(OR(ISBLANK(Table1[[#This Row],[ValidEndUTC]]),ISBLANK(Table1[[#This Row],[ValidStartUTC]])),"",Table1[[#This Row],[ValidEndUTC]]-Table1[[#This Row],[ValidStartUTC]])</f>
        <v>0.20833333333575865</v>
      </c>
      <c r="T397" s="5">
        <f>IF(OR(ISBLANK(Table1[[#This Row],[ValidEndUTC]]),ISBLANK(Table1[[#This Row],[ValidStartUTC]])),"",Table1[[#This Row],[Duration]]*24*60)</f>
        <v>300.00000000349246</v>
      </c>
    </row>
    <row r="398" spans="1:20" x14ac:dyDescent="0.25">
      <c r="A398" s="8" t="str">
        <f>IF(ISBLANK(Table1[[#This Row],[AdvisoryNumber]]),"NTML","ADVZY")</f>
        <v>NTML</v>
      </c>
      <c r="B398" s="8" t="str">
        <f>_xlfn.TEXTJOIN("-",TRUE,Table1[[#This Row],[Source]],TEXT(Table1[[#This Row],[AdvisoryNumber]],"000"),TEXT(ROW()-1,"000000"),TEXT(Table1[[#This Row],[RecordTimeUTC]],"YYYY-MM-DD"))</f>
        <v>NTML-000-000397-2021-01-29</v>
      </c>
      <c r="C398" s="1" t="s">
        <v>274</v>
      </c>
      <c r="D398" s="2"/>
      <c r="E398" s="1"/>
      <c r="F398" s="2"/>
      <c r="G398" s="1" t="s">
        <v>98</v>
      </c>
      <c r="H398" s="1" t="s">
        <v>99</v>
      </c>
      <c r="I398" s="8" t="str">
        <f>IF(Table1[[#This Row],[TMI_Type]]="Reroute",INDEX(_xlfn.REGEXEXTRACT(Table1[[#This Row],[RawText]],".*(ROUTE|FEA|FCA|ICR|CTOP|TBO).+([A-Z]{3})",2,0),1,2),"")</f>
        <v/>
      </c>
      <c r="J398" s="5"/>
      <c r="K398" s="5">
        <v>20</v>
      </c>
      <c r="L398" s="1"/>
      <c r="M398" s="7">
        <v>44225.916666666664</v>
      </c>
      <c r="N398" s="7">
        <v>44226.125</v>
      </c>
      <c r="O398" s="7">
        <v>44225.822916666664</v>
      </c>
      <c r="P398" s="4" t="s">
        <v>567</v>
      </c>
      <c r="Q398" s="10" t="s">
        <v>567</v>
      </c>
      <c r="R398" s="2" t="s">
        <v>8673</v>
      </c>
      <c r="S398" s="6">
        <f>IF(OR(ISBLANK(Table1[[#This Row],[ValidEndUTC]]),ISBLANK(Table1[[#This Row],[ValidStartUTC]])),"",Table1[[#This Row],[ValidEndUTC]]-Table1[[#This Row],[ValidStartUTC]])</f>
        <v>0.20833333333575865</v>
      </c>
      <c r="T398" s="5">
        <f>IF(OR(ISBLANK(Table1[[#This Row],[ValidEndUTC]]),ISBLANK(Table1[[#This Row],[ValidStartUTC]])),"",Table1[[#This Row],[Duration]]*24*60)</f>
        <v>300.00000000349246</v>
      </c>
    </row>
    <row r="399" spans="1:20" x14ac:dyDescent="0.25">
      <c r="A399" s="8" t="str">
        <f>IF(ISBLANK(Table1[[#This Row],[AdvisoryNumber]]),"NTML","ADVZY")</f>
        <v>NTML</v>
      </c>
      <c r="B399" s="8" t="str">
        <f>_xlfn.TEXTJOIN("-",TRUE,Table1[[#This Row],[Source]],TEXT(Table1[[#This Row],[AdvisoryNumber]],"000"),TEXT(ROW()-1,"000000"),TEXT(Table1[[#This Row],[RecordTimeUTC]],"YYYY-MM-DD"))</f>
        <v>NTML-000-000398-2021-01-29</v>
      </c>
      <c r="C399" s="1" t="s">
        <v>274</v>
      </c>
      <c r="D399" s="2"/>
      <c r="E399" s="1"/>
      <c r="F399" s="2"/>
      <c r="G399" s="1" t="s">
        <v>98</v>
      </c>
      <c r="H399" s="1" t="s">
        <v>99</v>
      </c>
      <c r="I399" s="8" t="str">
        <f>IF(Table1[[#This Row],[TMI_Type]]="Reroute",INDEX(_xlfn.REGEXEXTRACT(Table1[[#This Row],[RawText]],".*(ROUTE|FEA|FCA|ICR|CTOP|TBO).+([A-Z]{3})",2,0),1,2),"")</f>
        <v/>
      </c>
      <c r="J399" s="5"/>
      <c r="K399" s="5">
        <v>60</v>
      </c>
      <c r="L399" s="1"/>
      <c r="M399" s="7">
        <v>44225.916666666664</v>
      </c>
      <c r="N399" s="7">
        <v>44226.125</v>
      </c>
      <c r="O399" s="7">
        <v>44225.822916666664</v>
      </c>
      <c r="P399" s="4" t="s">
        <v>568</v>
      </c>
      <c r="Q399" s="10" t="s">
        <v>568</v>
      </c>
      <c r="R399" s="2" t="s">
        <v>8673</v>
      </c>
      <c r="S399" s="6">
        <f>IF(OR(ISBLANK(Table1[[#This Row],[ValidEndUTC]]),ISBLANK(Table1[[#This Row],[ValidStartUTC]])),"",Table1[[#This Row],[ValidEndUTC]]-Table1[[#This Row],[ValidStartUTC]])</f>
        <v>0.20833333333575865</v>
      </c>
      <c r="T399" s="5">
        <f>IF(OR(ISBLANK(Table1[[#This Row],[ValidEndUTC]]),ISBLANK(Table1[[#This Row],[ValidStartUTC]])),"",Table1[[#This Row],[Duration]]*24*60)</f>
        <v>300.00000000349246</v>
      </c>
    </row>
    <row r="400" spans="1:20" x14ac:dyDescent="0.25">
      <c r="A400" s="8" t="str">
        <f>IF(ISBLANK(Table1[[#This Row],[AdvisoryNumber]]),"NTML","ADVZY")</f>
        <v>NTML</v>
      </c>
      <c r="B400" s="8" t="str">
        <f>_xlfn.TEXTJOIN("-",TRUE,Table1[[#This Row],[Source]],TEXT(Table1[[#This Row],[AdvisoryNumber]],"000"),TEXT(ROW()-1,"000000"),TEXT(Table1[[#This Row],[RecordTimeUTC]],"YYYY-MM-DD"))</f>
        <v>NTML-000-000399-2021-01-29</v>
      </c>
      <c r="C400" s="1" t="s">
        <v>274</v>
      </c>
      <c r="D400" s="2"/>
      <c r="E400" s="1"/>
      <c r="F400" s="2"/>
      <c r="G400" s="1" t="s">
        <v>98</v>
      </c>
      <c r="H400" s="1" t="s">
        <v>99</v>
      </c>
      <c r="I400" s="8" t="str">
        <f>IF(Table1[[#This Row],[TMI_Type]]="Reroute",INDEX(_xlfn.REGEXEXTRACT(Table1[[#This Row],[RawText]],".*(ROUTE|FEA|FCA|ICR|CTOP|TBO).+([A-Z]{3})",2,0),1,2),"")</f>
        <v/>
      </c>
      <c r="J400" s="5"/>
      <c r="K400" s="5">
        <v>60</v>
      </c>
      <c r="L400" s="1"/>
      <c r="M400" s="7">
        <v>44225.916666666664</v>
      </c>
      <c r="N400" s="7">
        <v>44226.125</v>
      </c>
      <c r="O400" s="7">
        <v>44225.822916666664</v>
      </c>
      <c r="P400" s="4" t="s">
        <v>569</v>
      </c>
      <c r="Q400" s="10" t="s">
        <v>569</v>
      </c>
      <c r="R400" s="2" t="s">
        <v>8673</v>
      </c>
      <c r="S400" s="6">
        <f>IF(OR(ISBLANK(Table1[[#This Row],[ValidEndUTC]]),ISBLANK(Table1[[#This Row],[ValidStartUTC]])),"",Table1[[#This Row],[ValidEndUTC]]-Table1[[#This Row],[ValidStartUTC]])</f>
        <v>0.20833333333575865</v>
      </c>
      <c r="T400" s="5">
        <f>IF(OR(ISBLANK(Table1[[#This Row],[ValidEndUTC]]),ISBLANK(Table1[[#This Row],[ValidStartUTC]])),"",Table1[[#This Row],[Duration]]*24*60)</f>
        <v>300.00000000349246</v>
      </c>
    </row>
    <row r="401" spans="1:20" x14ac:dyDescent="0.25">
      <c r="A401" s="8" t="str">
        <f>IF(ISBLANK(Table1[[#This Row],[AdvisoryNumber]]),"NTML","ADVZY")</f>
        <v>NTML</v>
      </c>
      <c r="B401" s="8" t="str">
        <f>_xlfn.TEXTJOIN("-",TRUE,Table1[[#This Row],[Source]],TEXT(Table1[[#This Row],[AdvisoryNumber]],"000"),TEXT(ROW()-1,"000000"),TEXT(Table1[[#This Row],[RecordTimeUTC]],"YYYY-MM-DD"))</f>
        <v>NTML-000-000400-2021-01-29</v>
      </c>
      <c r="C401" s="1" t="s">
        <v>274</v>
      </c>
      <c r="D401" s="2"/>
      <c r="E401" s="1"/>
      <c r="F401" s="2"/>
      <c r="G401" s="1" t="s">
        <v>98</v>
      </c>
      <c r="H401" s="1" t="s">
        <v>99</v>
      </c>
      <c r="I401" s="8" t="str">
        <f>IF(Table1[[#This Row],[TMI_Type]]="Reroute",INDEX(_xlfn.REGEXEXTRACT(Table1[[#This Row],[RawText]],".*(ROUTE|FEA|FCA|ICR|CTOP|TBO).+([A-Z]{3})",2,0),1,2),"")</f>
        <v/>
      </c>
      <c r="J401" s="5"/>
      <c r="K401" s="5">
        <v>60</v>
      </c>
      <c r="L401" s="1"/>
      <c r="M401" s="7">
        <v>44225.916666666664</v>
      </c>
      <c r="N401" s="7">
        <v>44226.125</v>
      </c>
      <c r="O401" s="7">
        <v>44225.822916666664</v>
      </c>
      <c r="P401" s="4" t="s">
        <v>570</v>
      </c>
      <c r="Q401" s="10" t="s">
        <v>570</v>
      </c>
      <c r="R401" s="2" t="s">
        <v>8673</v>
      </c>
      <c r="S401" s="6">
        <f>IF(OR(ISBLANK(Table1[[#This Row],[ValidEndUTC]]),ISBLANK(Table1[[#This Row],[ValidStartUTC]])),"",Table1[[#This Row],[ValidEndUTC]]-Table1[[#This Row],[ValidStartUTC]])</f>
        <v>0.20833333333575865</v>
      </c>
      <c r="T401" s="5">
        <f>IF(OR(ISBLANK(Table1[[#This Row],[ValidEndUTC]]),ISBLANK(Table1[[#This Row],[ValidStartUTC]])),"",Table1[[#This Row],[Duration]]*24*60)</f>
        <v>300.00000000349246</v>
      </c>
    </row>
    <row r="402" spans="1:20" x14ac:dyDescent="0.25">
      <c r="A402" s="8" t="str">
        <f>IF(ISBLANK(Table1[[#This Row],[AdvisoryNumber]]),"NTML","ADVZY")</f>
        <v>NTML</v>
      </c>
      <c r="B402" s="8" t="str">
        <f>_xlfn.TEXTJOIN("-",TRUE,Table1[[#This Row],[Source]],TEXT(Table1[[#This Row],[AdvisoryNumber]],"000"),TEXT(ROW()-1,"000000"),TEXT(Table1[[#This Row],[RecordTimeUTC]],"YYYY-MM-DD"))</f>
        <v>NTML-000-000401-2021-01-29</v>
      </c>
      <c r="C402" s="1" t="s">
        <v>274</v>
      </c>
      <c r="D402" s="2"/>
      <c r="E402" s="1"/>
      <c r="F402" s="2"/>
      <c r="G402" s="1" t="s">
        <v>98</v>
      </c>
      <c r="H402" s="1" t="s">
        <v>99</v>
      </c>
      <c r="I402" s="8" t="str">
        <f>IF(Table1[[#This Row],[TMI_Type]]="Reroute",INDEX(_xlfn.REGEXEXTRACT(Table1[[#This Row],[RawText]],".*(ROUTE|FEA|FCA|ICR|CTOP|TBO).+([A-Z]{3})",2,0),1,2),"")</f>
        <v/>
      </c>
      <c r="J402" s="5"/>
      <c r="K402" s="5">
        <v>60</v>
      </c>
      <c r="L402" s="1"/>
      <c r="M402" s="7">
        <v>44225.916666666664</v>
      </c>
      <c r="N402" s="7">
        <v>44226.125</v>
      </c>
      <c r="O402" s="7">
        <v>44225.822916666664</v>
      </c>
      <c r="P402" s="4" t="s">
        <v>571</v>
      </c>
      <c r="Q402" s="10" t="s">
        <v>571</v>
      </c>
      <c r="R402" s="2" t="s">
        <v>8673</v>
      </c>
      <c r="S402" s="6">
        <f>IF(OR(ISBLANK(Table1[[#This Row],[ValidEndUTC]]),ISBLANK(Table1[[#This Row],[ValidStartUTC]])),"",Table1[[#This Row],[ValidEndUTC]]-Table1[[#This Row],[ValidStartUTC]])</f>
        <v>0.20833333333575865</v>
      </c>
      <c r="T402" s="5">
        <f>IF(OR(ISBLANK(Table1[[#This Row],[ValidEndUTC]]),ISBLANK(Table1[[#This Row],[ValidStartUTC]])),"",Table1[[#This Row],[Duration]]*24*60)</f>
        <v>300.00000000349246</v>
      </c>
    </row>
    <row r="403" spans="1:20" x14ac:dyDescent="0.25">
      <c r="A403" s="8" t="str">
        <f>IF(ISBLANK(Table1[[#This Row],[AdvisoryNumber]]),"NTML","ADVZY")</f>
        <v>NTML</v>
      </c>
      <c r="B403" s="8" t="str">
        <f>_xlfn.TEXTJOIN("-",TRUE,Table1[[#This Row],[Source]],TEXT(Table1[[#This Row],[AdvisoryNumber]],"000"),TEXT(ROW()-1,"000000"),TEXT(Table1[[#This Row],[RecordTimeUTC]],"YYYY-MM-DD"))</f>
        <v>NTML-000-000402-2021-01-29</v>
      </c>
      <c r="C403" s="1" t="s">
        <v>274</v>
      </c>
      <c r="D403" s="2"/>
      <c r="E403" s="1"/>
      <c r="F403" s="2"/>
      <c r="G403" s="1" t="s">
        <v>98</v>
      </c>
      <c r="H403" s="1" t="s">
        <v>99</v>
      </c>
      <c r="I403" s="8" t="str">
        <f>IF(Table1[[#This Row],[TMI_Type]]="Reroute",INDEX(_xlfn.REGEXEXTRACT(Table1[[#This Row],[RawText]],".*(ROUTE|FEA|FCA|ICR|CTOP|TBO).+([A-Z]{3})",2,0),1,2),"")</f>
        <v/>
      </c>
      <c r="J403" s="5"/>
      <c r="K403" s="5">
        <v>60</v>
      </c>
      <c r="L403" s="1"/>
      <c r="M403" s="7">
        <v>44225.916666666664</v>
      </c>
      <c r="N403" s="7">
        <v>44226.125</v>
      </c>
      <c r="O403" s="7">
        <v>44225.822916666664</v>
      </c>
      <c r="P403" s="4" t="s">
        <v>572</v>
      </c>
      <c r="Q403" s="10" t="s">
        <v>572</v>
      </c>
      <c r="R403" s="2" t="s">
        <v>8673</v>
      </c>
      <c r="S403" s="6">
        <f>IF(OR(ISBLANK(Table1[[#This Row],[ValidEndUTC]]),ISBLANK(Table1[[#This Row],[ValidStartUTC]])),"",Table1[[#This Row],[ValidEndUTC]]-Table1[[#This Row],[ValidStartUTC]])</f>
        <v>0.20833333333575865</v>
      </c>
      <c r="T403" s="5">
        <f>IF(OR(ISBLANK(Table1[[#This Row],[ValidEndUTC]]),ISBLANK(Table1[[#This Row],[ValidStartUTC]])),"",Table1[[#This Row],[Duration]]*24*60)</f>
        <v>300.00000000349246</v>
      </c>
    </row>
    <row r="404" spans="1:20" ht="21.6" x14ac:dyDescent="0.25">
      <c r="A404" s="8" t="str">
        <f>IF(ISBLANK(Table1[[#This Row],[AdvisoryNumber]]),"NTML","ADVZY")</f>
        <v>NTML</v>
      </c>
      <c r="B404" s="8" t="str">
        <f>_xlfn.TEXTJOIN("-",TRUE,Table1[[#This Row],[Source]],TEXT(Table1[[#This Row],[AdvisoryNumber]],"000"),TEXT(ROW()-1,"000000"),TEXT(Table1[[#This Row],[RecordTimeUTC]],"YYYY-MM-DD"))</f>
        <v>NTML-000-000403-2021-01-29</v>
      </c>
      <c r="C404" s="1" t="s">
        <v>274</v>
      </c>
      <c r="D404" s="2"/>
      <c r="E404" s="1"/>
      <c r="F404" s="2"/>
      <c r="G404" s="1" t="s">
        <v>98</v>
      </c>
      <c r="H404" s="1" t="s">
        <v>101</v>
      </c>
      <c r="I404" s="8" t="str">
        <f>IF(Table1[[#This Row],[TMI_Type]]="Reroute",INDEX(_xlfn.REGEXEXTRACT(Table1[[#This Row],[RawText]],".*(ROUTE|FEA|FCA|ICR|CTOP|TBO).+([A-Z]{3})",2,0),1,2),"")</f>
        <v/>
      </c>
      <c r="J404" s="5">
        <v>40</v>
      </c>
      <c r="K404" s="5"/>
      <c r="L404" s="1"/>
      <c r="M404" s="7">
        <v>44225.919444444444</v>
      </c>
      <c r="N404" s="7">
        <v>44226.125</v>
      </c>
      <c r="O404" s="7">
        <v>44225.919444444444</v>
      </c>
      <c r="P404" s="4" t="s">
        <v>573</v>
      </c>
      <c r="Q404" s="10" t="s">
        <v>573</v>
      </c>
      <c r="R404" s="2" t="s">
        <v>8679</v>
      </c>
      <c r="S404" s="6">
        <f>IF(OR(ISBLANK(Table1[[#This Row],[ValidEndUTC]]),ISBLANK(Table1[[#This Row],[ValidStartUTC]])),"",Table1[[#This Row],[ValidEndUTC]]-Table1[[#This Row],[ValidStartUTC]])</f>
        <v>0.20555555555620231</v>
      </c>
      <c r="T404" s="5">
        <f>IF(OR(ISBLANK(Table1[[#This Row],[ValidEndUTC]]),ISBLANK(Table1[[#This Row],[ValidStartUTC]])),"",Table1[[#This Row],[Duration]]*24*60)</f>
        <v>296.00000000093132</v>
      </c>
    </row>
    <row r="405" spans="1:20" ht="21.6" x14ac:dyDescent="0.25">
      <c r="A405" s="8" t="str">
        <f>IF(ISBLANK(Table1[[#This Row],[AdvisoryNumber]]),"NTML","ADVZY")</f>
        <v>NTML</v>
      </c>
      <c r="B405" s="8" t="str">
        <f>_xlfn.TEXTJOIN("-",TRUE,Table1[[#This Row],[Source]],TEXT(Table1[[#This Row],[AdvisoryNumber]],"000"),TEXT(ROW()-1,"000000"),TEXT(Table1[[#This Row],[RecordTimeUTC]],"YYYY-MM-DD"))</f>
        <v>NTML-000-000404-2021-01-29</v>
      </c>
      <c r="C405" s="1" t="s">
        <v>274</v>
      </c>
      <c r="D405" s="2"/>
      <c r="E405" s="1"/>
      <c r="F405" s="2"/>
      <c r="G405" s="1" t="s">
        <v>98</v>
      </c>
      <c r="H405" s="1" t="s">
        <v>101</v>
      </c>
      <c r="I405" s="8" t="str">
        <f>IF(Table1[[#This Row],[TMI_Type]]="Reroute",INDEX(_xlfn.REGEXEXTRACT(Table1[[#This Row],[RawText]],".*(ROUTE|FEA|FCA|ICR|CTOP|TBO).+([A-Z]{3})",2,0),1,2),"")</f>
        <v/>
      </c>
      <c r="J405" s="5">
        <v>40</v>
      </c>
      <c r="K405" s="5"/>
      <c r="L405" s="1"/>
      <c r="M405" s="7">
        <v>44225.919444444444</v>
      </c>
      <c r="N405" s="7">
        <v>44226.125</v>
      </c>
      <c r="O405" s="7">
        <v>44225.919444444444</v>
      </c>
      <c r="P405" s="4" t="s">
        <v>574</v>
      </c>
      <c r="Q405" s="10" t="s">
        <v>574</v>
      </c>
      <c r="R405" s="2" t="s">
        <v>8679</v>
      </c>
      <c r="S405" s="6">
        <f>IF(OR(ISBLANK(Table1[[#This Row],[ValidEndUTC]]),ISBLANK(Table1[[#This Row],[ValidStartUTC]])),"",Table1[[#This Row],[ValidEndUTC]]-Table1[[#This Row],[ValidStartUTC]])</f>
        <v>0.20555555555620231</v>
      </c>
      <c r="T405" s="5">
        <f>IF(OR(ISBLANK(Table1[[#This Row],[ValidEndUTC]]),ISBLANK(Table1[[#This Row],[ValidStartUTC]])),"",Table1[[#This Row],[Duration]]*24*60)</f>
        <v>296.00000000093132</v>
      </c>
    </row>
    <row r="406" spans="1:20" x14ac:dyDescent="0.25">
      <c r="A406" s="8" t="str">
        <f>IF(ISBLANK(Table1[[#This Row],[AdvisoryNumber]]),"NTML","ADVZY")</f>
        <v>NTML</v>
      </c>
      <c r="B406" s="8" t="str">
        <f>_xlfn.TEXTJOIN("-",TRUE,Table1[[#This Row],[Source]],TEXT(Table1[[#This Row],[AdvisoryNumber]],"000"),TEXT(ROW()-1,"000000"),TEXT(Table1[[#This Row],[RecordTimeUTC]],"YYYY-MM-DD"))</f>
        <v>NTML-000-000405-2021-01-29</v>
      </c>
      <c r="C406" s="1" t="s">
        <v>8680</v>
      </c>
      <c r="D406" s="2"/>
      <c r="E406" s="1"/>
      <c r="F406" s="2"/>
      <c r="G406" s="1" t="s">
        <v>98</v>
      </c>
      <c r="H406" s="1" t="s">
        <v>8351</v>
      </c>
      <c r="I406" s="8" t="str">
        <f>IF(Table1[[#This Row],[TMI_Type]]="Reroute",INDEX(_xlfn.REGEXEXTRACT(Table1[[#This Row],[RawText]],".*(ROUTE|FEA|FCA|ICR|CTOP|TBO).+([A-Z]{3})",2,0),1,2),"")</f>
        <v/>
      </c>
      <c r="J406" s="5"/>
      <c r="K406" s="5"/>
      <c r="L406" s="1"/>
      <c r="M406" s="7">
        <v>44225.9375</v>
      </c>
      <c r="N406" s="7">
        <v>44226.125</v>
      </c>
      <c r="O406" s="7">
        <v>44225.9375</v>
      </c>
      <c r="P406" s="4" t="s">
        <v>575</v>
      </c>
      <c r="Q406" s="10" t="s">
        <v>575</v>
      </c>
      <c r="R406" s="2" t="s">
        <v>8681</v>
      </c>
      <c r="S406" s="6">
        <f>IF(OR(ISBLANK(Table1[[#This Row],[ValidEndUTC]]),ISBLANK(Table1[[#This Row],[ValidStartUTC]])),"",Table1[[#This Row],[ValidEndUTC]]-Table1[[#This Row],[ValidStartUTC]])</f>
        <v>0.1875</v>
      </c>
      <c r="T406" s="5">
        <f>IF(OR(ISBLANK(Table1[[#This Row],[ValidEndUTC]]),ISBLANK(Table1[[#This Row],[ValidStartUTC]])),"",Table1[[#This Row],[Duration]]*24*60)</f>
        <v>270</v>
      </c>
    </row>
    <row r="407" spans="1:20" ht="21.6" x14ac:dyDescent="0.25">
      <c r="A407" s="8" t="str">
        <f>IF(ISBLANK(Table1[[#This Row],[AdvisoryNumber]]),"NTML","ADVZY")</f>
        <v>NTML</v>
      </c>
      <c r="B407" s="8" t="str">
        <f>_xlfn.TEXTJOIN("-",TRUE,Table1[[#This Row],[Source]],TEXT(Table1[[#This Row],[AdvisoryNumber]],"000"),TEXT(ROW()-1,"000000"),TEXT(Table1[[#This Row],[RecordTimeUTC]],"YYYY-MM-DD"))</f>
        <v>NTML-000-000406-2021-01-29</v>
      </c>
      <c r="C407" s="1" t="s">
        <v>274</v>
      </c>
      <c r="D407" s="2"/>
      <c r="E407" s="1"/>
      <c r="F407" s="2"/>
      <c r="G407" s="1" t="s">
        <v>98</v>
      </c>
      <c r="H407" s="1" t="s">
        <v>101</v>
      </c>
      <c r="I407" s="8" t="str">
        <f>IF(Table1[[#This Row],[TMI_Type]]="Reroute",INDEX(_xlfn.REGEXEXTRACT(Table1[[#This Row],[RawText]],".*(ROUTE|FEA|FCA|ICR|CTOP|TBO).+([A-Z]{3})",2,0),1,2),"")</f>
        <v/>
      </c>
      <c r="J407" s="5">
        <v>40</v>
      </c>
      <c r="K407" s="5"/>
      <c r="L407" s="1"/>
      <c r="M407" s="7">
        <v>44225.9375</v>
      </c>
      <c r="N407" s="7">
        <v>44226.125</v>
      </c>
      <c r="O407" s="7">
        <v>44225.9375</v>
      </c>
      <c r="P407" s="4" t="s">
        <v>576</v>
      </c>
      <c r="Q407" s="10" t="s">
        <v>576</v>
      </c>
      <c r="R407" s="2" t="s">
        <v>8681</v>
      </c>
      <c r="S407" s="6">
        <f>IF(OR(ISBLANK(Table1[[#This Row],[ValidEndUTC]]),ISBLANK(Table1[[#This Row],[ValidStartUTC]])),"",Table1[[#This Row],[ValidEndUTC]]-Table1[[#This Row],[ValidStartUTC]])</f>
        <v>0.1875</v>
      </c>
      <c r="T407" s="5">
        <f>IF(OR(ISBLANK(Table1[[#This Row],[ValidEndUTC]]),ISBLANK(Table1[[#This Row],[ValidStartUTC]])),"",Table1[[#This Row],[Duration]]*24*60)</f>
        <v>270</v>
      </c>
    </row>
    <row r="408" spans="1:20" ht="21.6" x14ac:dyDescent="0.25">
      <c r="A408" s="8" t="str">
        <f>IF(ISBLANK(Table1[[#This Row],[AdvisoryNumber]]),"NTML","ADVZY")</f>
        <v>NTML</v>
      </c>
      <c r="B408" s="8" t="str">
        <f>_xlfn.TEXTJOIN("-",TRUE,Table1[[#This Row],[Source]],TEXT(Table1[[#This Row],[AdvisoryNumber]],"000"),TEXT(ROW()-1,"000000"),TEXT(Table1[[#This Row],[RecordTimeUTC]],"YYYY-MM-DD"))</f>
        <v>NTML-000-000407-2021-01-29</v>
      </c>
      <c r="C408" s="1" t="s">
        <v>274</v>
      </c>
      <c r="D408" s="2"/>
      <c r="E408" s="1"/>
      <c r="F408" s="2"/>
      <c r="G408" s="1" t="s">
        <v>98</v>
      </c>
      <c r="H408" s="1" t="s">
        <v>101</v>
      </c>
      <c r="I408" s="8" t="str">
        <f>IF(Table1[[#This Row],[TMI_Type]]="Reroute",INDEX(_xlfn.REGEXEXTRACT(Table1[[#This Row],[RawText]],".*(ROUTE|FEA|FCA|ICR|CTOP|TBO).+([A-Z]{3})",2,0),1,2),"")</f>
        <v/>
      </c>
      <c r="J408" s="5">
        <v>30</v>
      </c>
      <c r="K408" s="5"/>
      <c r="L408" s="1" t="s">
        <v>577</v>
      </c>
      <c r="M408" s="7">
        <v>44225.941666666666</v>
      </c>
      <c r="N408" s="7">
        <v>44226.125</v>
      </c>
      <c r="O408" s="7">
        <v>44225.941666666666</v>
      </c>
      <c r="P408" s="4" t="s">
        <v>578</v>
      </c>
      <c r="Q408" s="10" t="s">
        <v>578</v>
      </c>
      <c r="R408" s="2" t="s">
        <v>8682</v>
      </c>
      <c r="S408" s="6">
        <f>IF(OR(ISBLANK(Table1[[#This Row],[ValidEndUTC]]),ISBLANK(Table1[[#This Row],[ValidStartUTC]])),"",Table1[[#This Row],[ValidEndUTC]]-Table1[[#This Row],[ValidStartUTC]])</f>
        <v>0.18333333333430346</v>
      </c>
      <c r="T408" s="5">
        <f>IF(OR(ISBLANK(Table1[[#This Row],[ValidEndUTC]]),ISBLANK(Table1[[#This Row],[ValidStartUTC]])),"",Table1[[#This Row],[Duration]]*24*60)</f>
        <v>264.00000000139698</v>
      </c>
    </row>
    <row r="409" spans="1:20" x14ac:dyDescent="0.25">
      <c r="A409" s="8" t="str">
        <f>IF(ISBLANK(Table1[[#This Row],[AdvisoryNumber]]),"NTML","ADVZY")</f>
        <v>NTML</v>
      </c>
      <c r="B409" s="8" t="str">
        <f>_xlfn.TEXTJOIN("-",TRUE,Table1[[#This Row],[Source]],TEXT(Table1[[#This Row],[AdvisoryNumber]],"000"),TEXT(ROW()-1,"000000"),TEXT(Table1[[#This Row],[RecordTimeUTC]],"YYYY-MM-DD"))</f>
        <v>NTML-000-000408-2021-01-29</v>
      </c>
      <c r="C409" s="1" t="s">
        <v>274</v>
      </c>
      <c r="D409" s="2"/>
      <c r="E409" s="1"/>
      <c r="F409" s="2"/>
      <c r="G409" s="1" t="s">
        <v>98</v>
      </c>
      <c r="H409" s="1" t="s">
        <v>8351</v>
      </c>
      <c r="I409" s="8" t="str">
        <f>IF(Table1[[#This Row],[TMI_Type]]="Reroute",INDEX(_xlfn.REGEXEXTRACT(Table1[[#This Row],[RawText]],".*(ROUTE|FEA|FCA|ICR|CTOP|TBO).+([A-Z]{3})",2,0),1,2),"")</f>
        <v/>
      </c>
      <c r="J409" s="5"/>
      <c r="K409" s="5"/>
      <c r="L409" s="1"/>
      <c r="M409" s="7">
        <v>44225.958333333336</v>
      </c>
      <c r="N409" s="7">
        <v>44226.125</v>
      </c>
      <c r="O409" s="7">
        <v>44225.822916666664</v>
      </c>
      <c r="P409" s="4" t="s">
        <v>579</v>
      </c>
      <c r="Q409" s="10" t="s">
        <v>579</v>
      </c>
      <c r="R409" s="2" t="s">
        <v>8673</v>
      </c>
      <c r="S409" s="6">
        <f>IF(OR(ISBLANK(Table1[[#This Row],[ValidEndUTC]]),ISBLANK(Table1[[#This Row],[ValidStartUTC]])),"",Table1[[#This Row],[ValidEndUTC]]-Table1[[#This Row],[ValidStartUTC]])</f>
        <v>0.16666666666424135</v>
      </c>
      <c r="T409" s="5">
        <f>IF(OR(ISBLANK(Table1[[#This Row],[ValidEndUTC]]),ISBLANK(Table1[[#This Row],[ValidStartUTC]])),"",Table1[[#This Row],[Duration]]*24*60)</f>
        <v>239.99999999650754</v>
      </c>
    </row>
    <row r="410" spans="1:20" ht="21.6" x14ac:dyDescent="0.25">
      <c r="A410" s="8" t="str">
        <f>IF(ISBLANK(Table1[[#This Row],[AdvisoryNumber]]),"NTML","ADVZY")</f>
        <v>NTML</v>
      </c>
      <c r="B410" s="8" t="str">
        <f>_xlfn.TEXTJOIN("-",TRUE,Table1[[#This Row],[Source]],TEXT(Table1[[#This Row],[AdvisoryNumber]],"000"),TEXT(ROW()-1,"000000"),TEXT(Table1[[#This Row],[RecordTimeUTC]],"YYYY-MM-DD"))</f>
        <v>NTML-000-000409-2021-01-29</v>
      </c>
      <c r="C410" s="1" t="s">
        <v>274</v>
      </c>
      <c r="D410" s="2"/>
      <c r="E410" s="1"/>
      <c r="F410" s="2"/>
      <c r="G410" s="1" t="s">
        <v>98</v>
      </c>
      <c r="H410" s="1" t="s">
        <v>99</v>
      </c>
      <c r="I410" s="8" t="str">
        <f>IF(Table1[[#This Row],[TMI_Type]]="Reroute",INDEX(_xlfn.REGEXEXTRACT(Table1[[#This Row],[RawText]],".*(ROUTE|FEA|FCA|ICR|CTOP|TBO).+([A-Z]{3})",2,0),1,2),"")</f>
        <v/>
      </c>
      <c r="J410" s="5"/>
      <c r="K410" s="5">
        <v>12</v>
      </c>
      <c r="L410" s="1"/>
      <c r="M410" s="7">
        <v>44225.958333333336</v>
      </c>
      <c r="N410" s="7">
        <v>44226.125</v>
      </c>
      <c r="O410" s="7">
        <v>44225.822916666664</v>
      </c>
      <c r="P410" s="4" t="s">
        <v>580</v>
      </c>
      <c r="Q410" s="10" t="s">
        <v>580</v>
      </c>
      <c r="R410" s="2" t="s">
        <v>8673</v>
      </c>
      <c r="S410" s="6">
        <f>IF(OR(ISBLANK(Table1[[#This Row],[ValidEndUTC]]),ISBLANK(Table1[[#This Row],[ValidStartUTC]])),"",Table1[[#This Row],[ValidEndUTC]]-Table1[[#This Row],[ValidStartUTC]])</f>
        <v>0.16666666666424135</v>
      </c>
      <c r="T410" s="5">
        <f>IF(OR(ISBLANK(Table1[[#This Row],[ValidEndUTC]]),ISBLANK(Table1[[#This Row],[ValidStartUTC]])),"",Table1[[#This Row],[Duration]]*24*60)</f>
        <v>239.99999999650754</v>
      </c>
    </row>
    <row r="411" spans="1:20" ht="21.6" x14ac:dyDescent="0.25">
      <c r="A411" s="8" t="str">
        <f>IF(ISBLANK(Table1[[#This Row],[AdvisoryNumber]]),"NTML","ADVZY")</f>
        <v>NTML</v>
      </c>
      <c r="B411" s="8" t="str">
        <f>_xlfn.TEXTJOIN("-",TRUE,Table1[[#This Row],[Source]],TEXT(Table1[[#This Row],[AdvisoryNumber]],"000"),TEXT(ROW()-1,"000000"),TEXT(Table1[[#This Row],[RecordTimeUTC]],"YYYY-MM-DD"))</f>
        <v>NTML-000-000410-2021-01-29</v>
      </c>
      <c r="C411" s="1" t="s">
        <v>274</v>
      </c>
      <c r="D411" s="2"/>
      <c r="E411" s="1"/>
      <c r="F411" s="2"/>
      <c r="G411" s="1" t="s">
        <v>98</v>
      </c>
      <c r="H411" s="1" t="s">
        <v>101</v>
      </c>
      <c r="I411" s="8" t="str">
        <f>IF(Table1[[#This Row],[TMI_Type]]="Reroute",INDEX(_xlfn.REGEXEXTRACT(Table1[[#This Row],[RawText]],".*(ROUTE|FEA|FCA|ICR|CTOP|TBO).+([A-Z]{3})",2,0),1,2),"")</f>
        <v/>
      </c>
      <c r="J411" s="5">
        <v>15</v>
      </c>
      <c r="K411" s="5"/>
      <c r="L411" s="1"/>
      <c r="M411" s="7">
        <v>44225.958333333336</v>
      </c>
      <c r="N411" s="7">
        <v>44226.125</v>
      </c>
      <c r="O411" s="7">
        <v>44225.822916666664</v>
      </c>
      <c r="P411" s="4" t="s">
        <v>581</v>
      </c>
      <c r="Q411" s="10" t="s">
        <v>581</v>
      </c>
      <c r="R411" s="2" t="s">
        <v>8673</v>
      </c>
      <c r="S411" s="6">
        <f>IF(OR(ISBLANK(Table1[[#This Row],[ValidEndUTC]]),ISBLANK(Table1[[#This Row],[ValidStartUTC]])),"",Table1[[#This Row],[ValidEndUTC]]-Table1[[#This Row],[ValidStartUTC]])</f>
        <v>0.16666666666424135</v>
      </c>
      <c r="T411" s="5">
        <f>IF(OR(ISBLANK(Table1[[#This Row],[ValidEndUTC]]),ISBLANK(Table1[[#This Row],[ValidStartUTC]])),"",Table1[[#This Row],[Duration]]*24*60)</f>
        <v>239.99999999650754</v>
      </c>
    </row>
    <row r="412" spans="1:20" ht="21.6" x14ac:dyDescent="0.25">
      <c r="A412" s="8" t="str">
        <f>IF(ISBLANK(Table1[[#This Row],[AdvisoryNumber]]),"NTML","ADVZY")</f>
        <v>NTML</v>
      </c>
      <c r="B412" s="8" t="str">
        <f>_xlfn.TEXTJOIN("-",TRUE,Table1[[#This Row],[Source]],TEXT(Table1[[#This Row],[AdvisoryNumber]],"000"),TEXT(ROW()-1,"000000"),TEXT(Table1[[#This Row],[RecordTimeUTC]],"YYYY-MM-DD"))</f>
        <v>NTML-000-000411-2021-01-29</v>
      </c>
      <c r="C412" s="1" t="s">
        <v>274</v>
      </c>
      <c r="D412" s="2"/>
      <c r="E412" s="1"/>
      <c r="F412" s="2"/>
      <c r="G412" s="1" t="s">
        <v>98</v>
      </c>
      <c r="H412" s="1" t="s">
        <v>101</v>
      </c>
      <c r="I412" s="8" t="str">
        <f>IF(Table1[[#This Row],[TMI_Type]]="Reroute",INDEX(_xlfn.REGEXEXTRACT(Table1[[#This Row],[RawText]],".*(ROUTE|FEA|FCA|ICR|CTOP|TBO).+([A-Z]{3})",2,0),1,2),"")</f>
        <v/>
      </c>
      <c r="J412" s="5">
        <v>20</v>
      </c>
      <c r="K412" s="5"/>
      <c r="L412" s="1" t="s">
        <v>8674</v>
      </c>
      <c r="M412" s="7">
        <v>44225.958333333336</v>
      </c>
      <c r="N412" s="7">
        <v>44226.125</v>
      </c>
      <c r="O412" s="7">
        <v>44225.822916666664</v>
      </c>
      <c r="P412" s="4" t="s">
        <v>8675</v>
      </c>
      <c r="Q412" s="10" t="s">
        <v>8675</v>
      </c>
      <c r="R412" s="2" t="s">
        <v>8673</v>
      </c>
      <c r="S412" s="6">
        <f>IF(OR(ISBLANK(Table1[[#This Row],[ValidEndUTC]]),ISBLANK(Table1[[#This Row],[ValidStartUTC]])),"",Table1[[#This Row],[ValidEndUTC]]-Table1[[#This Row],[ValidStartUTC]])</f>
        <v>0.16666666666424135</v>
      </c>
      <c r="T412" s="5">
        <f>IF(OR(ISBLANK(Table1[[#This Row],[ValidEndUTC]]),ISBLANK(Table1[[#This Row],[ValidStartUTC]])),"",Table1[[#This Row],[Duration]]*24*60)</f>
        <v>239.99999999650754</v>
      </c>
    </row>
    <row r="413" spans="1:20" ht="21.6" x14ac:dyDescent="0.25">
      <c r="A413" s="8" t="str">
        <f>IF(ISBLANK(Table1[[#This Row],[AdvisoryNumber]]),"NTML","ADVZY")</f>
        <v>NTML</v>
      </c>
      <c r="B413" s="8" t="str">
        <f>_xlfn.TEXTJOIN("-",TRUE,Table1[[#This Row],[Source]],TEXT(Table1[[#This Row],[AdvisoryNumber]],"000"),TEXT(ROW()-1,"000000"),TEXT(Table1[[#This Row],[RecordTimeUTC]],"YYYY-MM-DD"))</f>
        <v>NTML-000-000412-2021-01-29</v>
      </c>
      <c r="C413" s="1" t="s">
        <v>274</v>
      </c>
      <c r="D413" s="2"/>
      <c r="E413" s="1"/>
      <c r="F413" s="2"/>
      <c r="G413" s="1" t="s">
        <v>98</v>
      </c>
      <c r="H413" s="1" t="s">
        <v>101</v>
      </c>
      <c r="I413" s="8" t="str">
        <f>IF(Table1[[#This Row],[TMI_Type]]="Reroute",INDEX(_xlfn.REGEXEXTRACT(Table1[[#This Row],[RawText]],".*(ROUTE|FEA|FCA|ICR|CTOP|TBO).+([A-Z]{3})",2,0),1,2),"")</f>
        <v/>
      </c>
      <c r="J413" s="5">
        <v>20</v>
      </c>
      <c r="K413" s="5"/>
      <c r="L413" s="1" t="s">
        <v>583</v>
      </c>
      <c r="M413" s="7">
        <v>44225.958333333336</v>
      </c>
      <c r="N413" s="7">
        <v>44226.125</v>
      </c>
      <c r="O413" s="7">
        <v>44225.822916666664</v>
      </c>
      <c r="P413" s="4" t="s">
        <v>584</v>
      </c>
      <c r="Q413" s="10" t="s">
        <v>584</v>
      </c>
      <c r="R413" s="2" t="s">
        <v>8673</v>
      </c>
      <c r="S413" s="6">
        <f>IF(OR(ISBLANK(Table1[[#This Row],[ValidEndUTC]]),ISBLANK(Table1[[#This Row],[ValidStartUTC]])),"",Table1[[#This Row],[ValidEndUTC]]-Table1[[#This Row],[ValidStartUTC]])</f>
        <v>0.16666666666424135</v>
      </c>
      <c r="T413" s="5">
        <f>IF(OR(ISBLANK(Table1[[#This Row],[ValidEndUTC]]),ISBLANK(Table1[[#This Row],[ValidStartUTC]])),"",Table1[[#This Row],[Duration]]*24*60)</f>
        <v>239.99999999650754</v>
      </c>
    </row>
    <row r="414" spans="1:20" ht="21.6" x14ac:dyDescent="0.25">
      <c r="A414" s="8" t="str">
        <f>IF(ISBLANK(Table1[[#This Row],[AdvisoryNumber]]),"NTML","ADVZY")</f>
        <v>NTML</v>
      </c>
      <c r="B414" s="8" t="str">
        <f>_xlfn.TEXTJOIN("-",TRUE,Table1[[#This Row],[Source]],TEXT(Table1[[#This Row],[AdvisoryNumber]],"000"),TEXT(ROW()-1,"000000"),TEXT(Table1[[#This Row],[RecordTimeUTC]],"YYYY-MM-DD"))</f>
        <v>NTML-000-000413-2021-01-29</v>
      </c>
      <c r="C414" s="1" t="s">
        <v>274</v>
      </c>
      <c r="D414" s="2"/>
      <c r="E414" s="1"/>
      <c r="F414" s="2"/>
      <c r="G414" s="1" t="s">
        <v>98</v>
      </c>
      <c r="H414" s="1" t="s">
        <v>101</v>
      </c>
      <c r="I414" s="8" t="str">
        <f>IF(Table1[[#This Row],[TMI_Type]]="Reroute",INDEX(_xlfn.REGEXEXTRACT(Table1[[#This Row],[RawText]],".*(ROUTE|FEA|FCA|ICR|CTOP|TBO).+([A-Z]{3})",2,0),1,2),"")</f>
        <v/>
      </c>
      <c r="J414" s="5">
        <v>20</v>
      </c>
      <c r="K414" s="5"/>
      <c r="L414" s="1" t="s">
        <v>585</v>
      </c>
      <c r="M414" s="7">
        <v>44225.958333333336</v>
      </c>
      <c r="N414" s="7">
        <v>44226.125</v>
      </c>
      <c r="O414" s="7">
        <v>44225.822916666664</v>
      </c>
      <c r="P414" s="4" t="s">
        <v>586</v>
      </c>
      <c r="Q414" s="10" t="s">
        <v>586</v>
      </c>
      <c r="R414" s="2" t="s">
        <v>8673</v>
      </c>
      <c r="S414" s="6">
        <f>IF(OR(ISBLANK(Table1[[#This Row],[ValidEndUTC]]),ISBLANK(Table1[[#This Row],[ValidStartUTC]])),"",Table1[[#This Row],[ValidEndUTC]]-Table1[[#This Row],[ValidStartUTC]])</f>
        <v>0.16666666666424135</v>
      </c>
      <c r="T414" s="5">
        <f>IF(OR(ISBLANK(Table1[[#This Row],[ValidEndUTC]]),ISBLANK(Table1[[#This Row],[ValidStartUTC]])),"",Table1[[#This Row],[Duration]]*24*60)</f>
        <v>239.99999999650754</v>
      </c>
    </row>
    <row r="415" spans="1:20" ht="21.6" x14ac:dyDescent="0.25">
      <c r="A415" s="8" t="str">
        <f>IF(ISBLANK(Table1[[#This Row],[AdvisoryNumber]]),"NTML","ADVZY")</f>
        <v>NTML</v>
      </c>
      <c r="B415" s="8" t="str">
        <f>_xlfn.TEXTJOIN("-",TRUE,Table1[[#This Row],[Source]],TEXT(Table1[[#This Row],[AdvisoryNumber]],"000"),TEXT(ROW()-1,"000000"),TEXT(Table1[[#This Row],[RecordTimeUTC]],"YYYY-MM-DD"))</f>
        <v>NTML-000-000414-2021-01-29</v>
      </c>
      <c r="C415" s="1" t="s">
        <v>8676</v>
      </c>
      <c r="D415" s="2"/>
      <c r="E415" s="1"/>
      <c r="F415" s="2"/>
      <c r="G415" s="1" t="s">
        <v>98</v>
      </c>
      <c r="H415" s="1" t="s">
        <v>99</v>
      </c>
      <c r="I415" s="8" t="str">
        <f>IF(Table1[[#This Row],[TMI_Type]]="Reroute",INDEX(_xlfn.REGEXEXTRACT(Table1[[#This Row],[RawText]],".*(ROUTE|FEA|FCA|ICR|CTOP|TBO).+([A-Z]{3})",2,0),1,2),"")</f>
        <v/>
      </c>
      <c r="J415" s="5"/>
      <c r="K415" s="5">
        <v>8</v>
      </c>
      <c r="L415" s="1"/>
      <c r="M415" s="7">
        <v>44225.958333333336</v>
      </c>
      <c r="N415" s="7">
        <v>44226.125</v>
      </c>
      <c r="O415" s="7">
        <v>44225.822916666664</v>
      </c>
      <c r="P415" s="4" t="s">
        <v>587</v>
      </c>
      <c r="Q415" s="10" t="s">
        <v>587</v>
      </c>
      <c r="R415" s="2" t="s">
        <v>8673</v>
      </c>
      <c r="S415" s="6">
        <f>IF(OR(ISBLANK(Table1[[#This Row],[ValidEndUTC]]),ISBLANK(Table1[[#This Row],[ValidStartUTC]])),"",Table1[[#This Row],[ValidEndUTC]]-Table1[[#This Row],[ValidStartUTC]])</f>
        <v>0.16666666666424135</v>
      </c>
      <c r="T415" s="5">
        <f>IF(OR(ISBLANK(Table1[[#This Row],[ValidEndUTC]]),ISBLANK(Table1[[#This Row],[ValidStartUTC]])),"",Table1[[#This Row],[Duration]]*24*60)</f>
        <v>239.99999999650754</v>
      </c>
    </row>
    <row r="416" spans="1:20" x14ac:dyDescent="0.25">
      <c r="A416" s="8" t="str">
        <f>IF(ISBLANK(Table1[[#This Row],[AdvisoryNumber]]),"NTML","ADVZY")</f>
        <v>NTML</v>
      </c>
      <c r="B416" s="8" t="str">
        <f>_xlfn.TEXTJOIN("-",TRUE,Table1[[#This Row],[Source]],TEXT(Table1[[#This Row],[AdvisoryNumber]],"000"),TEXT(ROW()-1,"000000"),TEXT(Table1[[#This Row],[RecordTimeUTC]],"YYYY-MM-DD"))</f>
        <v>NTML-000-000415-2021-01-29</v>
      </c>
      <c r="C416" s="1" t="s">
        <v>274</v>
      </c>
      <c r="D416" s="2"/>
      <c r="E416" s="1"/>
      <c r="F416" s="2"/>
      <c r="G416" s="1" t="s">
        <v>98</v>
      </c>
      <c r="H416" s="1" t="s">
        <v>99</v>
      </c>
      <c r="I416" s="8" t="str">
        <f>IF(Table1[[#This Row],[TMI_Type]]="Reroute",INDEX(_xlfn.REGEXEXTRACT(Table1[[#This Row],[RawText]],".*(ROUTE|FEA|FCA|ICR|CTOP|TBO).+([A-Z]{3})",2,0),1,2),"")</f>
        <v/>
      </c>
      <c r="J416" s="5"/>
      <c r="K416" s="5">
        <v>30</v>
      </c>
      <c r="L416" s="1"/>
      <c r="M416" s="7">
        <v>44225.958333333336</v>
      </c>
      <c r="N416" s="7">
        <v>44226.125</v>
      </c>
      <c r="O416" s="7">
        <v>44225.822916666664</v>
      </c>
      <c r="P416" s="4" t="s">
        <v>588</v>
      </c>
      <c r="Q416" s="10" t="s">
        <v>588</v>
      </c>
      <c r="R416" s="2" t="s">
        <v>8673</v>
      </c>
      <c r="S416" s="6">
        <f>IF(OR(ISBLANK(Table1[[#This Row],[ValidEndUTC]]),ISBLANK(Table1[[#This Row],[ValidStartUTC]])),"",Table1[[#This Row],[ValidEndUTC]]-Table1[[#This Row],[ValidStartUTC]])</f>
        <v>0.16666666666424135</v>
      </c>
      <c r="T416" s="5">
        <f>IF(OR(ISBLANK(Table1[[#This Row],[ValidEndUTC]]),ISBLANK(Table1[[#This Row],[ValidStartUTC]])),"",Table1[[#This Row],[Duration]]*24*60)</f>
        <v>239.99999999650754</v>
      </c>
    </row>
    <row r="417" spans="1:20" ht="21.6" x14ac:dyDescent="0.25">
      <c r="A417" s="8" t="str">
        <f>IF(ISBLANK(Table1[[#This Row],[AdvisoryNumber]]),"NTML","ADVZY")</f>
        <v>NTML</v>
      </c>
      <c r="B417" s="8" t="str">
        <f>_xlfn.TEXTJOIN("-",TRUE,Table1[[#This Row],[Source]],TEXT(Table1[[#This Row],[AdvisoryNumber]],"000"),TEXT(ROW()-1,"000000"),TEXT(Table1[[#This Row],[RecordTimeUTC]],"YYYY-MM-DD"))</f>
        <v>NTML-000-000416-2021-01-29</v>
      </c>
      <c r="C417" s="1" t="s">
        <v>274</v>
      </c>
      <c r="D417" s="2"/>
      <c r="E417" s="1"/>
      <c r="F417" s="2"/>
      <c r="G417" s="1" t="s">
        <v>98</v>
      </c>
      <c r="H417" s="1" t="s">
        <v>99</v>
      </c>
      <c r="I417" s="8" t="str">
        <f>IF(Table1[[#This Row],[TMI_Type]]="Reroute",INDEX(_xlfn.REGEXEXTRACT(Table1[[#This Row],[RawText]],".*(ROUTE|FEA|FCA|ICR|CTOP|TBO).+([A-Z]{3})",2,0),1,2),"")</f>
        <v/>
      </c>
      <c r="J417" s="5"/>
      <c r="K417" s="5">
        <v>60</v>
      </c>
      <c r="L417" s="1"/>
      <c r="M417" s="7">
        <v>44225.958333333336</v>
      </c>
      <c r="N417" s="7">
        <v>44226.125</v>
      </c>
      <c r="O417" s="7">
        <v>44225.822916666664</v>
      </c>
      <c r="P417" s="4" t="s">
        <v>8677</v>
      </c>
      <c r="Q417" s="10" t="s">
        <v>8677</v>
      </c>
      <c r="R417" s="2" t="s">
        <v>8673</v>
      </c>
      <c r="S417" s="6">
        <f>IF(OR(ISBLANK(Table1[[#This Row],[ValidEndUTC]]),ISBLANK(Table1[[#This Row],[ValidStartUTC]])),"",Table1[[#This Row],[ValidEndUTC]]-Table1[[#This Row],[ValidStartUTC]])</f>
        <v>0.16666666666424135</v>
      </c>
      <c r="T417" s="5">
        <f>IF(OR(ISBLANK(Table1[[#This Row],[ValidEndUTC]]),ISBLANK(Table1[[#This Row],[ValidStartUTC]])),"",Table1[[#This Row],[Duration]]*24*60)</f>
        <v>239.99999999650754</v>
      </c>
    </row>
    <row r="418" spans="1:20" x14ac:dyDescent="0.25">
      <c r="A418" s="8" t="str">
        <f>IF(ISBLANK(Table1[[#This Row],[AdvisoryNumber]]),"NTML","ADVZY")</f>
        <v>NTML</v>
      </c>
      <c r="B418" s="8" t="str">
        <f>_xlfn.TEXTJOIN("-",TRUE,Table1[[#This Row],[Source]],TEXT(Table1[[#This Row],[AdvisoryNumber]],"000"),TEXT(ROW()-1,"000000"),TEXT(Table1[[#This Row],[RecordTimeUTC]],"YYYY-MM-DD"))</f>
        <v>NTML-000-000417-2021-01-29</v>
      </c>
      <c r="C418" s="1" t="s">
        <v>274</v>
      </c>
      <c r="D418" s="2"/>
      <c r="E418" s="1"/>
      <c r="F418" s="2"/>
      <c r="G418" s="1" t="s">
        <v>98</v>
      </c>
      <c r="H418" s="1" t="s">
        <v>99</v>
      </c>
      <c r="I418" s="8" t="str">
        <f>IF(Table1[[#This Row],[TMI_Type]]="Reroute",INDEX(_xlfn.REGEXEXTRACT(Table1[[#This Row],[RawText]],".*(ROUTE|FEA|FCA|ICR|CTOP|TBO).+([A-Z]{3})",2,0),1,2),"")</f>
        <v/>
      </c>
      <c r="J418" s="5"/>
      <c r="K418" s="5">
        <v>20</v>
      </c>
      <c r="L418" s="1"/>
      <c r="M418" s="7">
        <v>44225.958333333336</v>
      </c>
      <c r="N418" s="7">
        <v>44226.125</v>
      </c>
      <c r="O418" s="7">
        <v>44225.822916666664</v>
      </c>
      <c r="P418" s="4" t="s">
        <v>589</v>
      </c>
      <c r="Q418" s="10" t="s">
        <v>589</v>
      </c>
      <c r="R418" s="2" t="s">
        <v>8673</v>
      </c>
      <c r="S418" s="6">
        <f>IF(OR(ISBLANK(Table1[[#This Row],[ValidEndUTC]]),ISBLANK(Table1[[#This Row],[ValidStartUTC]])),"",Table1[[#This Row],[ValidEndUTC]]-Table1[[#This Row],[ValidStartUTC]])</f>
        <v>0.16666666666424135</v>
      </c>
      <c r="T418" s="5">
        <f>IF(OR(ISBLANK(Table1[[#This Row],[ValidEndUTC]]),ISBLANK(Table1[[#This Row],[ValidStartUTC]])),"",Table1[[#This Row],[Duration]]*24*60)</f>
        <v>239.99999999650754</v>
      </c>
    </row>
    <row r="419" spans="1:20" ht="75.599999999999994" x14ac:dyDescent="0.25">
      <c r="A419" s="8" t="str">
        <f>IF(ISBLANK(Table1[[#This Row],[AdvisoryNumber]]),"NTML","ADVZY")</f>
        <v>ADVZY</v>
      </c>
      <c r="B419" s="8" t="str">
        <f>_xlfn.TEXTJOIN("-",TRUE,Table1[[#This Row],[Source]],TEXT(Table1[[#This Row],[AdvisoryNumber]],"000"),TEXT(ROW()-1,"000000"),TEXT(Table1[[#This Row],[RecordTimeUTC]],"YYYY-MM-DD"))</f>
        <v>ADVZY-004-000418-2021-01-30</v>
      </c>
      <c r="C419" s="1" t="s">
        <v>16</v>
      </c>
      <c r="D419" s="2"/>
      <c r="E419" s="1">
        <v>4</v>
      </c>
      <c r="F419" s="2" t="s">
        <v>6312</v>
      </c>
      <c r="G419" s="1"/>
      <c r="H419" s="1" t="s">
        <v>6019</v>
      </c>
      <c r="I419" s="8" t="str">
        <f>IF(Table1[[#This Row],[TMI_Type]]="Reroute",INDEX(_xlfn.REGEXEXTRACT(Table1[[#This Row],[RawText]],".*(ROUTE|FEA|FCA|ICR|CTOP|TBO).+([A-Z]{3})",2,0),1,2),"")</f>
        <v/>
      </c>
      <c r="J419" s="5"/>
      <c r="K419" s="5"/>
      <c r="L419" s="1"/>
      <c r="M419" s="7">
        <v>44225.958333333336</v>
      </c>
      <c r="N419" s="7">
        <v>44226.125</v>
      </c>
      <c r="O419" s="7">
        <v>44226.052083333336</v>
      </c>
      <c r="P419" s="4" t="s">
        <v>564</v>
      </c>
      <c r="Q419" s="10" t="s">
        <v>6488</v>
      </c>
      <c r="R419" s="2" t="s">
        <v>6482</v>
      </c>
      <c r="S419" s="6">
        <f>IF(OR(ISBLANK(Table1[[#This Row],[ValidEndUTC]]),ISBLANK(Table1[[#This Row],[ValidStartUTC]])),"",Table1[[#This Row],[ValidEndUTC]]-Table1[[#This Row],[ValidStartUTC]])</f>
        <v>0.16666666666424135</v>
      </c>
      <c r="T419" s="5">
        <f>IF(OR(ISBLANK(Table1[[#This Row],[ValidEndUTC]]),ISBLANK(Table1[[#This Row],[ValidStartUTC]])),"",Table1[[#This Row],[Duration]]*24*60)</f>
        <v>239.99999999650754</v>
      </c>
    </row>
    <row r="420" spans="1:20" ht="21.6" x14ac:dyDescent="0.25">
      <c r="A420" s="8" t="str">
        <f>IF(ISBLANK(Table1[[#This Row],[AdvisoryNumber]]),"NTML","ADVZY")</f>
        <v>NTML</v>
      </c>
      <c r="B420" s="8" t="str">
        <f>_xlfn.TEXTJOIN("-",TRUE,Table1[[#This Row],[Source]],TEXT(Table1[[#This Row],[AdvisoryNumber]],"000"),TEXT(ROW()-1,"000000"),TEXT(Table1[[#This Row],[RecordTimeUTC]],"YYYY-MM-DD"))</f>
        <v>NTML-000-000419-2021-01-29</v>
      </c>
      <c r="C420" s="1" t="s">
        <v>274</v>
      </c>
      <c r="D420" s="2"/>
      <c r="E420" s="1"/>
      <c r="F420" s="2"/>
      <c r="G420" s="1" t="s">
        <v>98</v>
      </c>
      <c r="H420" s="1" t="s">
        <v>101</v>
      </c>
      <c r="I420" s="8" t="str">
        <f>IF(Table1[[#This Row],[TMI_Type]]="Reroute",INDEX(_xlfn.REGEXEXTRACT(Table1[[#This Row],[RawText]],".*(ROUTE|FEA|FCA|ICR|CTOP|TBO).+([A-Z]{3})",2,0),1,2),"")</f>
        <v/>
      </c>
      <c r="J420" s="5">
        <v>40</v>
      </c>
      <c r="K420" s="5"/>
      <c r="L420" s="1" t="s">
        <v>577</v>
      </c>
      <c r="M420" s="7">
        <v>44225.990277777775</v>
      </c>
      <c r="N420" s="7">
        <v>44226.125</v>
      </c>
      <c r="O420" s="7">
        <v>44225.990277777775</v>
      </c>
      <c r="P420" s="4" t="s">
        <v>590</v>
      </c>
      <c r="Q420" s="10" t="s">
        <v>590</v>
      </c>
      <c r="R420" s="2" t="s">
        <v>8683</v>
      </c>
      <c r="S420" s="6">
        <f>IF(OR(ISBLANK(Table1[[#This Row],[ValidEndUTC]]),ISBLANK(Table1[[#This Row],[ValidStartUTC]])),"",Table1[[#This Row],[ValidEndUTC]]-Table1[[#This Row],[ValidStartUTC]])</f>
        <v>0.13472222222480923</v>
      </c>
      <c r="T420" s="5">
        <f>IF(OR(ISBLANK(Table1[[#This Row],[ValidEndUTC]]),ISBLANK(Table1[[#This Row],[ValidStartUTC]])),"",Table1[[#This Row],[Duration]]*24*60)</f>
        <v>194.00000000372529</v>
      </c>
    </row>
    <row r="421" spans="1:20" x14ac:dyDescent="0.25">
      <c r="A421" s="8" t="str">
        <f>IF(ISBLANK(Table1[[#This Row],[AdvisoryNumber]]),"NTML","ADVZY")</f>
        <v>NTML</v>
      </c>
      <c r="B421" s="8" t="str">
        <f>_xlfn.TEXTJOIN("-",TRUE,Table1[[#This Row],[Source]],TEXT(Table1[[#This Row],[AdvisoryNumber]],"000"),TEXT(ROW()-1,"000000"),TEXT(Table1[[#This Row],[RecordTimeUTC]],"YYYY-MM-DD"))</f>
        <v>NTML-000-000420-2021-01-30</v>
      </c>
      <c r="C421" s="1" t="s">
        <v>591</v>
      </c>
      <c r="D421" s="2"/>
      <c r="E421" s="1"/>
      <c r="F421" s="2"/>
      <c r="G421" s="1" t="s">
        <v>98</v>
      </c>
      <c r="H421" s="1" t="s">
        <v>101</v>
      </c>
      <c r="I421" s="8" t="str">
        <f>IF(Table1[[#This Row],[TMI_Type]]="Reroute",INDEX(_xlfn.REGEXEXTRACT(Table1[[#This Row],[RawText]],".*(ROUTE|FEA|FCA|ICR|CTOP|TBO).+([A-Z]{3})",2,0),1,2),"")</f>
        <v/>
      </c>
      <c r="J421" s="5">
        <v>20</v>
      </c>
      <c r="K421" s="5"/>
      <c r="L421" s="1"/>
      <c r="M421" s="7">
        <v>44226.015277777777</v>
      </c>
      <c r="N421" s="7">
        <v>44226.125</v>
      </c>
      <c r="O421" s="7">
        <v>44226.015277777777</v>
      </c>
      <c r="P421" s="4" t="s">
        <v>592</v>
      </c>
      <c r="Q421" s="10" t="s">
        <v>592</v>
      </c>
      <c r="R421" s="2" t="s">
        <v>8685</v>
      </c>
      <c r="S421" s="6">
        <f>IF(OR(ISBLANK(Table1[[#This Row],[ValidEndUTC]]),ISBLANK(Table1[[#This Row],[ValidStartUTC]])),"",Table1[[#This Row],[ValidEndUTC]]-Table1[[#This Row],[ValidStartUTC]])</f>
        <v>0.10972222222335404</v>
      </c>
      <c r="T421" s="5">
        <f>IF(OR(ISBLANK(Table1[[#This Row],[ValidEndUTC]]),ISBLANK(Table1[[#This Row],[ValidStartUTC]])),"",Table1[[#This Row],[Duration]]*24*60)</f>
        <v>158.00000000162981</v>
      </c>
    </row>
    <row r="422" spans="1:20" x14ac:dyDescent="0.25">
      <c r="A422" s="8" t="str">
        <f>IF(ISBLANK(Table1[[#This Row],[AdvisoryNumber]]),"NTML","ADVZY")</f>
        <v>NTML</v>
      </c>
      <c r="B422" s="8" t="str">
        <f>_xlfn.TEXTJOIN("-",TRUE,Table1[[#This Row],[Source]],TEXT(Table1[[#This Row],[AdvisoryNumber]],"000"),TEXT(ROW()-1,"000000"),TEXT(Table1[[#This Row],[RecordTimeUTC]],"YYYY-MM-DD"))</f>
        <v>NTML-000-000421-2021-01-30</v>
      </c>
      <c r="C422" s="1" t="s">
        <v>274</v>
      </c>
      <c r="D422" s="2"/>
      <c r="E422" s="1"/>
      <c r="F422" s="2"/>
      <c r="G422" s="1" t="s">
        <v>98</v>
      </c>
      <c r="H422" s="1" t="s">
        <v>101</v>
      </c>
      <c r="I422" s="8" t="str">
        <f>IF(Table1[[#This Row],[TMI_Type]]="Reroute",INDEX(_xlfn.REGEXEXTRACT(Table1[[#This Row],[RawText]],".*(ROUTE|FEA|FCA|ICR|CTOP|TBO).+([A-Z]{3})",2,0),1,2),"")</f>
        <v/>
      </c>
      <c r="J422" s="5">
        <v>40</v>
      </c>
      <c r="K422" s="5"/>
      <c r="L422" s="1"/>
      <c r="M422" s="7">
        <v>44226.029166666667</v>
      </c>
      <c r="N422" s="7">
        <v>44226.125</v>
      </c>
      <c r="O422" s="7">
        <v>44226.029166666667</v>
      </c>
      <c r="P422" s="4" t="s">
        <v>593</v>
      </c>
      <c r="Q422" s="10" t="s">
        <v>593</v>
      </c>
      <c r="R422" s="2" t="s">
        <v>8686</v>
      </c>
      <c r="S422" s="6">
        <f>IF(OR(ISBLANK(Table1[[#This Row],[ValidEndUTC]]),ISBLANK(Table1[[#This Row],[ValidStartUTC]])),"",Table1[[#This Row],[ValidEndUTC]]-Table1[[#This Row],[ValidStartUTC]])</f>
        <v>9.5833333332848269E-2</v>
      </c>
      <c r="T422" s="5">
        <f>IF(OR(ISBLANK(Table1[[#This Row],[ValidEndUTC]]),ISBLANK(Table1[[#This Row],[ValidStartUTC]])),"",Table1[[#This Row],[Duration]]*24*60)</f>
        <v>137.99999999930151</v>
      </c>
    </row>
    <row r="423" spans="1:20" x14ac:dyDescent="0.25">
      <c r="A423" s="8" t="str">
        <f>IF(ISBLANK(Table1[[#This Row],[AdvisoryNumber]]),"NTML","ADVZY")</f>
        <v>NTML</v>
      </c>
      <c r="B423" s="8" t="str">
        <f>_xlfn.TEXTJOIN("-",TRUE,Table1[[#This Row],[Source]],TEXT(Table1[[#This Row],[AdvisoryNumber]],"000"),TEXT(ROW()-1,"000000"),TEXT(Table1[[#This Row],[RecordTimeUTC]],"YYYY-MM-DD"))</f>
        <v>NTML-000-000422-2021-01-30</v>
      </c>
      <c r="C423" s="1" t="s">
        <v>274</v>
      </c>
      <c r="D423" s="2"/>
      <c r="E423" s="1"/>
      <c r="F423" s="2"/>
      <c r="G423" s="1" t="s">
        <v>98</v>
      </c>
      <c r="H423" s="1" t="s">
        <v>101</v>
      </c>
      <c r="I423" s="8" t="str">
        <f>IF(Table1[[#This Row],[TMI_Type]]="Reroute",INDEX(_xlfn.REGEXEXTRACT(Table1[[#This Row],[RawText]],".*(ROUTE|FEA|FCA|ICR|CTOP|TBO).+([A-Z]{3})",2,0),1,2),"")</f>
        <v/>
      </c>
      <c r="J423" s="5">
        <v>40</v>
      </c>
      <c r="K423" s="5"/>
      <c r="L423" s="1"/>
      <c r="M423" s="7">
        <v>44226.036111111112</v>
      </c>
      <c r="N423" s="7">
        <v>44226.0625</v>
      </c>
      <c r="O423" s="7">
        <v>44226.036111111112</v>
      </c>
      <c r="P423" s="4" t="s">
        <v>594</v>
      </c>
      <c r="Q423" s="10" t="s">
        <v>594</v>
      </c>
      <c r="R423" s="2" t="s">
        <v>8687</v>
      </c>
      <c r="S423" s="6">
        <f>IF(OR(ISBLANK(Table1[[#This Row],[ValidEndUTC]]),ISBLANK(Table1[[#This Row],[ValidStartUTC]])),"",Table1[[#This Row],[ValidEndUTC]]-Table1[[#This Row],[ValidStartUTC]])</f>
        <v>2.6388888887595385E-2</v>
      </c>
      <c r="T423" s="5">
        <f>IF(OR(ISBLANK(Table1[[#This Row],[ValidEndUTC]]),ISBLANK(Table1[[#This Row],[ValidStartUTC]])),"",Table1[[#This Row],[Duration]]*24*60)</f>
        <v>37.999999998137355</v>
      </c>
    </row>
    <row r="424" spans="1:20" ht="21.6" x14ac:dyDescent="0.25">
      <c r="A424" s="8" t="str">
        <f>IF(ISBLANK(Table1[[#This Row],[AdvisoryNumber]]),"NTML","ADVZY")</f>
        <v>NTML</v>
      </c>
      <c r="B424" s="8" t="str">
        <f>_xlfn.TEXTJOIN("-",TRUE,Table1[[#This Row],[Source]],TEXT(Table1[[#This Row],[AdvisoryNumber]],"000"),TEXT(ROW()-1,"000000"),TEXT(Table1[[#This Row],[RecordTimeUTC]],"YYYY-MM-DD"))</f>
        <v>NTML-000-000423-2021-01-30</v>
      </c>
      <c r="C424" s="1" t="s">
        <v>274</v>
      </c>
      <c r="D424" s="2"/>
      <c r="E424" s="1"/>
      <c r="F424" s="2"/>
      <c r="G424" s="1" t="s">
        <v>98</v>
      </c>
      <c r="H424" s="1" t="s">
        <v>101</v>
      </c>
      <c r="I424" s="8" t="str">
        <f>IF(Table1[[#This Row],[TMI_Type]]="Reroute",INDEX(_xlfn.REGEXEXTRACT(Table1[[#This Row],[RawText]],".*(ROUTE|FEA|FCA|ICR|CTOP|TBO).+([A-Z]{3})",2,0),1,2),"")</f>
        <v/>
      </c>
      <c r="J424" s="5">
        <v>40</v>
      </c>
      <c r="K424" s="5"/>
      <c r="L424" s="1"/>
      <c r="M424" s="7">
        <v>44226.050694444442</v>
      </c>
      <c r="N424" s="7">
        <v>44226.125</v>
      </c>
      <c r="O424" s="7">
        <v>44226.050694444442</v>
      </c>
      <c r="P424" s="4" t="s">
        <v>595</v>
      </c>
      <c r="Q424" s="10" t="s">
        <v>595</v>
      </c>
      <c r="R424" s="2" t="s">
        <v>8688</v>
      </c>
      <c r="S424" s="6">
        <f>IF(OR(ISBLANK(Table1[[#This Row],[ValidEndUTC]]),ISBLANK(Table1[[#This Row],[ValidStartUTC]])),"",Table1[[#This Row],[ValidEndUTC]]-Table1[[#This Row],[ValidStartUTC]])</f>
        <v>7.4305555557657499E-2</v>
      </c>
      <c r="T424" s="5">
        <f>IF(OR(ISBLANK(Table1[[#This Row],[ValidEndUTC]]),ISBLANK(Table1[[#This Row],[ValidStartUTC]])),"",Table1[[#This Row],[Duration]]*24*60)</f>
        <v>107.0000000030268</v>
      </c>
    </row>
    <row r="425" spans="1:20" x14ac:dyDescent="0.25">
      <c r="A425" s="8" t="str">
        <f>IF(ISBLANK(Table1[[#This Row],[AdvisoryNumber]]),"NTML","ADVZY")</f>
        <v>NTML</v>
      </c>
      <c r="B425" s="8" t="str">
        <f>_xlfn.TEXTJOIN("-",TRUE,Table1[[#This Row],[Source]],TEXT(Table1[[#This Row],[AdvisoryNumber]],"000"),TEXT(ROW()-1,"000000"),TEXT(Table1[[#This Row],[RecordTimeUTC]],"YYYY-MM-DD"))</f>
        <v>NTML-000-000424-2021-01-30</v>
      </c>
      <c r="C425" s="1" t="s">
        <v>274</v>
      </c>
      <c r="D425" s="2"/>
      <c r="E425" s="1"/>
      <c r="F425" s="2"/>
      <c r="G425" s="1" t="s">
        <v>98</v>
      </c>
      <c r="H425" s="1" t="s">
        <v>101</v>
      </c>
      <c r="I425" s="8" t="str">
        <f>IF(Table1[[#This Row],[TMI_Type]]="Reroute",INDEX(_xlfn.REGEXEXTRACT(Table1[[#This Row],[RawText]],".*(ROUTE|FEA|FCA|ICR|CTOP|TBO).+([A-Z]{3})",2,0),1,2),"")</f>
        <v/>
      </c>
      <c r="J425" s="5">
        <v>40</v>
      </c>
      <c r="K425" s="5"/>
      <c r="L425" s="1"/>
      <c r="M425" s="7">
        <v>44226.050694444442</v>
      </c>
      <c r="N425" s="7">
        <v>44226.125</v>
      </c>
      <c r="O425" s="7">
        <v>44226.050694444442</v>
      </c>
      <c r="P425" s="4" t="s">
        <v>8689</v>
      </c>
      <c r="Q425" s="10" t="s">
        <v>8689</v>
      </c>
      <c r="R425" s="2" t="s">
        <v>8688</v>
      </c>
      <c r="S425" s="6">
        <f>IF(OR(ISBLANK(Table1[[#This Row],[ValidEndUTC]]),ISBLANK(Table1[[#This Row],[ValidStartUTC]])),"",Table1[[#This Row],[ValidEndUTC]]-Table1[[#This Row],[ValidStartUTC]])</f>
        <v>7.4305555557657499E-2</v>
      </c>
      <c r="T425" s="5">
        <f>IF(OR(ISBLANK(Table1[[#This Row],[ValidEndUTC]]),ISBLANK(Table1[[#This Row],[ValidStartUTC]])),"",Table1[[#This Row],[Duration]]*24*60)</f>
        <v>107.0000000030268</v>
      </c>
    </row>
    <row r="426" spans="1:20" x14ac:dyDescent="0.25">
      <c r="A426" s="8" t="str">
        <f>IF(ISBLANK(Table1[[#This Row],[AdvisoryNumber]]),"NTML","ADVZY")</f>
        <v>NTML</v>
      </c>
      <c r="B426" s="8" t="str">
        <f>_xlfn.TEXTJOIN("-",TRUE,Table1[[#This Row],[Source]],TEXT(Table1[[#This Row],[AdvisoryNumber]],"000"),TEXT(ROW()-1,"000000"),TEXT(Table1[[#This Row],[RecordTimeUTC]],"YYYY-MM-DD"))</f>
        <v>NTML-000-000425-2021-01-30</v>
      </c>
      <c r="C426" s="1" t="s">
        <v>274</v>
      </c>
      <c r="D426" s="2"/>
      <c r="E426" s="1"/>
      <c r="F426" s="2"/>
      <c r="G426" s="1" t="s">
        <v>98</v>
      </c>
      <c r="H426" s="1" t="s">
        <v>101</v>
      </c>
      <c r="I426" s="8" t="str">
        <f>IF(Table1[[#This Row],[TMI_Type]]="Reroute",INDEX(_xlfn.REGEXEXTRACT(Table1[[#This Row],[RawText]],".*(ROUTE|FEA|FCA|ICR|CTOP|TBO).+([A-Z]{3})",2,0),1,2),"")</f>
        <v/>
      </c>
      <c r="J426" s="5">
        <v>60</v>
      </c>
      <c r="K426" s="5"/>
      <c r="L426" s="1"/>
      <c r="M426" s="7">
        <v>44226.050694444442</v>
      </c>
      <c r="N426" s="7">
        <v>44226.125</v>
      </c>
      <c r="O426" s="7">
        <v>44226.050694444442</v>
      </c>
      <c r="P426" s="4" t="s">
        <v>596</v>
      </c>
      <c r="Q426" s="10" t="s">
        <v>596</v>
      </c>
      <c r="R426" s="2" t="s">
        <v>8688</v>
      </c>
      <c r="S426" s="6">
        <f>IF(OR(ISBLANK(Table1[[#This Row],[ValidEndUTC]]),ISBLANK(Table1[[#This Row],[ValidStartUTC]])),"",Table1[[#This Row],[ValidEndUTC]]-Table1[[#This Row],[ValidStartUTC]])</f>
        <v>7.4305555557657499E-2</v>
      </c>
      <c r="T426" s="5">
        <f>IF(OR(ISBLANK(Table1[[#This Row],[ValidEndUTC]]),ISBLANK(Table1[[#This Row],[ValidStartUTC]])),"",Table1[[#This Row],[Duration]]*24*60)</f>
        <v>107.0000000030268</v>
      </c>
    </row>
    <row r="427" spans="1:20" x14ac:dyDescent="0.25">
      <c r="A427" s="8" t="str">
        <f>IF(ISBLANK(Table1[[#This Row],[AdvisoryNumber]]),"NTML","ADVZY")</f>
        <v>NTML</v>
      </c>
      <c r="B427" s="8" t="str">
        <f>_xlfn.TEXTJOIN("-",TRUE,Table1[[#This Row],[Source]],TEXT(Table1[[#This Row],[AdvisoryNumber]],"000"),TEXT(ROW()-1,"000000"),TEXT(Table1[[#This Row],[RecordTimeUTC]],"YYYY-MM-DD"))</f>
        <v>NTML-000-000426-2021-01-30</v>
      </c>
      <c r="C427" s="1" t="s">
        <v>274</v>
      </c>
      <c r="D427" s="2"/>
      <c r="E427" s="1"/>
      <c r="F427" s="2"/>
      <c r="G427" s="1" t="s">
        <v>98</v>
      </c>
      <c r="H427" s="1" t="s">
        <v>101</v>
      </c>
      <c r="I427" s="8" t="str">
        <f>IF(Table1[[#This Row],[TMI_Type]]="Reroute",INDEX(_xlfn.REGEXEXTRACT(Table1[[#This Row],[RawText]],".*(ROUTE|FEA|FCA|ICR|CTOP|TBO).+([A-Z]{3})",2,0),1,2),"")</f>
        <v/>
      </c>
      <c r="J427" s="5">
        <v>40</v>
      </c>
      <c r="K427" s="5"/>
      <c r="L427" s="1"/>
      <c r="M427" s="7">
        <v>44226.050694444442</v>
      </c>
      <c r="N427" s="7">
        <v>44226.125</v>
      </c>
      <c r="O427" s="7">
        <v>44226.050694444442</v>
      </c>
      <c r="P427" s="4" t="s">
        <v>597</v>
      </c>
      <c r="Q427" s="10" t="s">
        <v>597</v>
      </c>
      <c r="R427" s="2" t="s">
        <v>8688</v>
      </c>
      <c r="S427" s="6">
        <f>IF(OR(ISBLANK(Table1[[#This Row],[ValidEndUTC]]),ISBLANK(Table1[[#This Row],[ValidStartUTC]])),"",Table1[[#This Row],[ValidEndUTC]]-Table1[[#This Row],[ValidStartUTC]])</f>
        <v>7.4305555557657499E-2</v>
      </c>
      <c r="T427" s="5">
        <f>IF(OR(ISBLANK(Table1[[#This Row],[ValidEndUTC]]),ISBLANK(Table1[[#This Row],[ValidStartUTC]])),"",Table1[[#This Row],[Duration]]*24*60)</f>
        <v>107.0000000030268</v>
      </c>
    </row>
    <row r="428" spans="1:20" x14ac:dyDescent="0.25">
      <c r="A428" s="8" t="str">
        <f>IF(ISBLANK(Table1[[#This Row],[AdvisoryNumber]]),"NTML","ADVZY")</f>
        <v>NTML</v>
      </c>
      <c r="B428" s="8" t="str">
        <f>_xlfn.TEXTJOIN("-",TRUE,Table1[[#This Row],[Source]],TEXT(Table1[[#This Row],[AdvisoryNumber]],"000"),TEXT(ROW()-1,"000000"),TEXT(Table1[[#This Row],[RecordTimeUTC]],"YYYY-MM-DD"))</f>
        <v>NTML-000-000427-2021-01-30</v>
      </c>
      <c r="C428" s="1" t="s">
        <v>274</v>
      </c>
      <c r="D428" s="2"/>
      <c r="E428" s="1"/>
      <c r="F428" s="2"/>
      <c r="G428" s="1" t="s">
        <v>98</v>
      </c>
      <c r="H428" s="1" t="s">
        <v>101</v>
      </c>
      <c r="I428" s="8" t="str">
        <f>IF(Table1[[#This Row],[TMI_Type]]="Reroute",INDEX(_xlfn.REGEXEXTRACT(Table1[[#This Row],[RawText]],".*(ROUTE|FEA|FCA|ICR|CTOP|TBO).+([A-Z]{3})",2,0),1,2),"")</f>
        <v/>
      </c>
      <c r="J428" s="5">
        <v>30</v>
      </c>
      <c r="K428" s="5"/>
      <c r="L428" s="1"/>
      <c r="M428" s="7">
        <v>44226.050694444442</v>
      </c>
      <c r="N428" s="7">
        <v>44226.125</v>
      </c>
      <c r="O428" s="7">
        <v>44226.050694444442</v>
      </c>
      <c r="P428" s="4" t="s">
        <v>598</v>
      </c>
      <c r="Q428" s="10" t="s">
        <v>598</v>
      </c>
      <c r="R428" s="2" t="s">
        <v>8688</v>
      </c>
      <c r="S428" s="6">
        <f>IF(OR(ISBLANK(Table1[[#This Row],[ValidEndUTC]]),ISBLANK(Table1[[#This Row],[ValidStartUTC]])),"",Table1[[#This Row],[ValidEndUTC]]-Table1[[#This Row],[ValidStartUTC]])</f>
        <v>7.4305555557657499E-2</v>
      </c>
      <c r="T428" s="5">
        <f>IF(OR(ISBLANK(Table1[[#This Row],[ValidEndUTC]]),ISBLANK(Table1[[#This Row],[ValidStartUTC]])),"",Table1[[#This Row],[Duration]]*24*60)</f>
        <v>107.0000000030268</v>
      </c>
    </row>
    <row r="429" spans="1:20" x14ac:dyDescent="0.25">
      <c r="A429" s="8" t="str">
        <f>IF(ISBLANK(Table1[[#This Row],[AdvisoryNumber]]),"NTML","ADVZY")</f>
        <v>NTML</v>
      </c>
      <c r="B429" s="8" t="str">
        <f>_xlfn.TEXTJOIN("-",TRUE,Table1[[#This Row],[Source]],TEXT(Table1[[#This Row],[AdvisoryNumber]],"000"),TEXT(ROW()-1,"000000"),TEXT(Table1[[#This Row],[RecordTimeUTC]],"YYYY-MM-DD"))</f>
        <v>NTML-000-000428-2021-01-30</v>
      </c>
      <c r="C429" s="1" t="s">
        <v>274</v>
      </c>
      <c r="D429" s="2"/>
      <c r="E429" s="1"/>
      <c r="F429" s="2"/>
      <c r="G429" s="1" t="s">
        <v>98</v>
      </c>
      <c r="H429" s="1" t="s">
        <v>101</v>
      </c>
      <c r="I429" s="8" t="str">
        <f>IF(Table1[[#This Row],[TMI_Type]]="Reroute",INDEX(_xlfn.REGEXEXTRACT(Table1[[#This Row],[RawText]],".*(ROUTE|FEA|FCA|ICR|CTOP|TBO).+([A-Z]{3})",2,0),1,2),"")</f>
        <v/>
      </c>
      <c r="J429" s="5">
        <v>40</v>
      </c>
      <c r="K429" s="5"/>
      <c r="L429" s="1"/>
      <c r="M429" s="7">
        <v>44226.050694444442</v>
      </c>
      <c r="N429" s="7">
        <v>44226.125</v>
      </c>
      <c r="O429" s="7">
        <v>44226.050694444442</v>
      </c>
      <c r="P429" s="4" t="s">
        <v>599</v>
      </c>
      <c r="Q429" s="10" t="s">
        <v>599</v>
      </c>
      <c r="R429" s="2" t="s">
        <v>8688</v>
      </c>
      <c r="S429" s="6">
        <f>IF(OR(ISBLANK(Table1[[#This Row],[ValidEndUTC]]),ISBLANK(Table1[[#This Row],[ValidStartUTC]])),"",Table1[[#This Row],[ValidEndUTC]]-Table1[[#This Row],[ValidStartUTC]])</f>
        <v>7.4305555557657499E-2</v>
      </c>
      <c r="T429" s="5">
        <f>IF(OR(ISBLANK(Table1[[#This Row],[ValidEndUTC]]),ISBLANK(Table1[[#This Row],[ValidStartUTC]])),"",Table1[[#This Row],[Duration]]*24*60)</f>
        <v>107.0000000030268</v>
      </c>
    </row>
    <row r="430" spans="1:20" x14ac:dyDescent="0.25">
      <c r="A430" s="8" t="str">
        <f>IF(ISBLANK(Table1[[#This Row],[AdvisoryNumber]]),"NTML","ADVZY")</f>
        <v>NTML</v>
      </c>
      <c r="B430" s="8" t="str">
        <f>_xlfn.TEXTJOIN("-",TRUE,Table1[[#This Row],[Source]],TEXT(Table1[[#This Row],[AdvisoryNumber]],"000"),TEXT(ROW()-1,"000000"),TEXT(Table1[[#This Row],[RecordTimeUTC]],"YYYY-MM-DD"))</f>
        <v>NTML-000-000429-2021-01-30</v>
      </c>
      <c r="C430" s="1" t="s">
        <v>274</v>
      </c>
      <c r="D430" s="2"/>
      <c r="E430" s="1"/>
      <c r="F430" s="2"/>
      <c r="G430" s="1" t="s">
        <v>98</v>
      </c>
      <c r="H430" s="1" t="s">
        <v>101</v>
      </c>
      <c r="I430" s="8" t="str">
        <f>IF(Table1[[#This Row],[TMI_Type]]="Reroute",INDEX(_xlfn.REGEXEXTRACT(Table1[[#This Row],[RawText]],".*(ROUTE|FEA|FCA|ICR|CTOP|TBO).+([A-Z]{3})",2,0),1,2),"")</f>
        <v/>
      </c>
      <c r="J430" s="5">
        <v>40</v>
      </c>
      <c r="K430" s="5"/>
      <c r="L430" s="1"/>
      <c r="M430" s="7">
        <v>44226.050694444442</v>
      </c>
      <c r="N430" s="7">
        <v>44226.125</v>
      </c>
      <c r="O430" s="7">
        <v>44226.050694444442</v>
      </c>
      <c r="P430" s="4" t="s">
        <v>600</v>
      </c>
      <c r="Q430" s="10" t="s">
        <v>600</v>
      </c>
      <c r="R430" s="2" t="s">
        <v>8688</v>
      </c>
      <c r="S430" s="6">
        <f>IF(OR(ISBLANK(Table1[[#This Row],[ValidEndUTC]]),ISBLANK(Table1[[#This Row],[ValidStartUTC]])),"",Table1[[#This Row],[ValidEndUTC]]-Table1[[#This Row],[ValidStartUTC]])</f>
        <v>7.4305555557657499E-2</v>
      </c>
      <c r="T430" s="5">
        <f>IF(OR(ISBLANK(Table1[[#This Row],[ValidEndUTC]]),ISBLANK(Table1[[#This Row],[ValidStartUTC]])),"",Table1[[#This Row],[Duration]]*24*60)</f>
        <v>107.0000000030268</v>
      </c>
    </row>
    <row r="431" spans="1:20" x14ac:dyDescent="0.25">
      <c r="A431" s="8" t="str">
        <f>IF(ISBLANK(Table1[[#This Row],[AdvisoryNumber]]),"NTML","ADVZY")</f>
        <v>NTML</v>
      </c>
      <c r="B431" s="8" t="str">
        <f>_xlfn.TEXTJOIN("-",TRUE,Table1[[#This Row],[Source]],TEXT(Table1[[#This Row],[AdvisoryNumber]],"000"),TEXT(ROW()-1,"000000"),TEXT(Table1[[#This Row],[RecordTimeUTC]],"YYYY-MM-DD"))</f>
        <v>NTML-000-000430-2021-01-30</v>
      </c>
      <c r="C431" s="1" t="s">
        <v>274</v>
      </c>
      <c r="D431" s="2"/>
      <c r="E431" s="1"/>
      <c r="F431" s="2"/>
      <c r="G431" s="1" t="s">
        <v>98</v>
      </c>
      <c r="H431" s="1" t="s">
        <v>101</v>
      </c>
      <c r="I431" s="8" t="str">
        <f>IF(Table1[[#This Row],[TMI_Type]]="Reroute",INDEX(_xlfn.REGEXEXTRACT(Table1[[#This Row],[RawText]],".*(ROUTE|FEA|FCA|ICR|CTOP|TBO).+([A-Z]{3})",2,0),1,2),"")</f>
        <v/>
      </c>
      <c r="J431" s="5">
        <v>40</v>
      </c>
      <c r="K431" s="5"/>
      <c r="L431" s="1"/>
      <c r="M431" s="7">
        <v>44226.050694444442</v>
      </c>
      <c r="N431" s="7">
        <v>44226.125</v>
      </c>
      <c r="O431" s="7">
        <v>44226.050694444442</v>
      </c>
      <c r="P431" s="4" t="s">
        <v>8690</v>
      </c>
      <c r="Q431" s="10" t="s">
        <v>8690</v>
      </c>
      <c r="R431" s="2" t="s">
        <v>8688</v>
      </c>
      <c r="S431" s="6">
        <f>IF(OR(ISBLANK(Table1[[#This Row],[ValidEndUTC]]),ISBLANK(Table1[[#This Row],[ValidStartUTC]])),"",Table1[[#This Row],[ValidEndUTC]]-Table1[[#This Row],[ValidStartUTC]])</f>
        <v>7.4305555557657499E-2</v>
      </c>
      <c r="T431" s="5">
        <f>IF(OR(ISBLANK(Table1[[#This Row],[ValidEndUTC]]),ISBLANK(Table1[[#This Row],[ValidStartUTC]])),"",Table1[[#This Row],[Duration]]*24*60)</f>
        <v>107.0000000030268</v>
      </c>
    </row>
    <row r="432" spans="1:20" ht="21.6" x14ac:dyDescent="0.25">
      <c r="A432" s="8" t="str">
        <f>IF(ISBLANK(Table1[[#This Row],[AdvisoryNumber]]),"NTML","ADVZY")</f>
        <v>NTML</v>
      </c>
      <c r="B432" s="8" t="str">
        <f>_xlfn.TEXTJOIN("-",TRUE,Table1[[#This Row],[Source]],TEXT(Table1[[#This Row],[AdvisoryNumber]],"000"),TEXT(ROW()-1,"000000"),TEXT(Table1[[#This Row],[RecordTimeUTC]],"YYYY-MM-DD"))</f>
        <v>NTML-000-000431-2021-01-30</v>
      </c>
      <c r="C432" s="1" t="s">
        <v>274</v>
      </c>
      <c r="D432" s="2"/>
      <c r="E432" s="1"/>
      <c r="F432" s="2"/>
      <c r="G432" s="1" t="s">
        <v>98</v>
      </c>
      <c r="H432" s="1" t="s">
        <v>101</v>
      </c>
      <c r="I432" s="8" t="str">
        <f>IF(Table1[[#This Row],[TMI_Type]]="Reroute",INDEX(_xlfn.REGEXEXTRACT(Table1[[#This Row],[RawText]],".*(ROUTE|FEA|FCA|ICR|CTOP|TBO).+([A-Z]{3})",2,0),1,2),"")</f>
        <v/>
      </c>
      <c r="J432" s="5">
        <v>15</v>
      </c>
      <c r="K432" s="5"/>
      <c r="L432" s="1"/>
      <c r="M432" s="7">
        <v>44226.050694444442</v>
      </c>
      <c r="N432" s="7">
        <v>44226.125</v>
      </c>
      <c r="O432" s="7">
        <v>44226.050694444442</v>
      </c>
      <c r="P432" s="4" t="s">
        <v>601</v>
      </c>
      <c r="Q432" s="10" t="s">
        <v>601</v>
      </c>
      <c r="R432" s="2" t="s">
        <v>8688</v>
      </c>
      <c r="S432" s="6">
        <f>IF(OR(ISBLANK(Table1[[#This Row],[ValidEndUTC]]),ISBLANK(Table1[[#This Row],[ValidStartUTC]])),"",Table1[[#This Row],[ValidEndUTC]]-Table1[[#This Row],[ValidStartUTC]])</f>
        <v>7.4305555557657499E-2</v>
      </c>
      <c r="T432" s="5">
        <f>IF(OR(ISBLANK(Table1[[#This Row],[ValidEndUTC]]),ISBLANK(Table1[[#This Row],[ValidStartUTC]])),"",Table1[[#This Row],[Duration]]*24*60)</f>
        <v>107.0000000030268</v>
      </c>
    </row>
    <row r="433" spans="1:20" ht="118.8" x14ac:dyDescent="0.25">
      <c r="A433" s="8" t="str">
        <f>IF(ISBLANK(Table1[[#This Row],[AdvisoryNumber]]),"NTML","ADVZY")</f>
        <v>ADVZY</v>
      </c>
      <c r="B433" s="8" t="str">
        <f>_xlfn.TEXTJOIN("-",TRUE,Table1[[#This Row],[Source]],TEXT(Table1[[#This Row],[AdvisoryNumber]],"000"),TEXT(ROW()-1,"000000"),TEXT(Table1[[#This Row],[RecordTimeUTC]],"YYYY-MM-DD"))</f>
        <v>ADVZY-001-000432-2021-01-30</v>
      </c>
      <c r="C433" s="1" t="s">
        <v>558</v>
      </c>
      <c r="D433" s="2"/>
      <c r="E433" s="1">
        <v>1</v>
      </c>
      <c r="F433" s="2" t="s">
        <v>6480</v>
      </c>
      <c r="G433" s="1"/>
      <c r="H433" s="1" t="s">
        <v>95</v>
      </c>
      <c r="I433" s="8" t="str">
        <f>IF(Table1[[#This Row],[TMI_Type]]="Reroute",INDEX(_xlfn.REGEXEXTRACT(Table1[[#This Row],[RawText]],".*(ROUTE|FEA|FCA|ICR|CTOP|TBO).+([A-Z]{3})",2,0),1,2),"")</f>
        <v/>
      </c>
      <c r="J433" s="5"/>
      <c r="K433" s="5"/>
      <c r="L433" s="1"/>
      <c r="M433" s="7">
        <v>44226.052083333336</v>
      </c>
      <c r="N433" s="7">
        <v>44226.208333333336</v>
      </c>
      <c r="O433" s="7">
        <v>44226.052083333336</v>
      </c>
      <c r="P433" s="4" t="s">
        <v>602</v>
      </c>
      <c r="Q433" s="10" t="s">
        <v>6481</v>
      </c>
      <c r="R433" s="2" t="s">
        <v>6482</v>
      </c>
      <c r="S433" s="6">
        <f>IF(OR(ISBLANK(Table1[[#This Row],[ValidEndUTC]]),ISBLANK(Table1[[#This Row],[ValidStartUTC]])),"",Table1[[#This Row],[ValidEndUTC]]-Table1[[#This Row],[ValidStartUTC]])</f>
        <v>0.15625</v>
      </c>
      <c r="T433" s="5">
        <f>IF(OR(ISBLANK(Table1[[#This Row],[ValidEndUTC]]),ISBLANK(Table1[[#This Row],[ValidStartUTC]])),"",Table1[[#This Row],[Duration]]*24*60)</f>
        <v>225</v>
      </c>
    </row>
    <row r="434" spans="1:20" x14ac:dyDescent="0.25">
      <c r="A434" s="8" t="str">
        <f>IF(ISBLANK(Table1[[#This Row],[AdvisoryNumber]]),"NTML","ADVZY")</f>
        <v>NTML</v>
      </c>
      <c r="B434" s="8" t="str">
        <f>_xlfn.TEXTJOIN("-",TRUE,Table1[[#This Row],[Source]],TEXT(Table1[[#This Row],[AdvisoryNumber]],"000"),TEXT(ROW()-1,"000000"),TEXT(Table1[[#This Row],[RecordTimeUTC]],"YYYY-MM-DD"))</f>
        <v>NTML-000-000433-2021-01-30</v>
      </c>
      <c r="C434" s="1" t="s">
        <v>274</v>
      </c>
      <c r="D434" s="2"/>
      <c r="E434" s="1"/>
      <c r="F434" s="2"/>
      <c r="G434" s="1" t="s">
        <v>98</v>
      </c>
      <c r="H434" s="1" t="s">
        <v>101</v>
      </c>
      <c r="I434" s="8" t="str">
        <f>IF(Table1[[#This Row],[TMI_Type]]="Reroute",INDEX(_xlfn.REGEXEXTRACT(Table1[[#This Row],[RawText]],".*(ROUTE|FEA|FCA|ICR|CTOP|TBO).+([A-Z]{3})",2,0),1,2),"")</f>
        <v/>
      </c>
      <c r="J434" s="5">
        <v>30</v>
      </c>
      <c r="K434" s="5"/>
      <c r="L434" s="1" t="s">
        <v>603</v>
      </c>
      <c r="M434" s="7">
        <v>44226.055555555555</v>
      </c>
      <c r="N434" s="7">
        <v>44226.125</v>
      </c>
      <c r="O434" s="7">
        <v>44226.055555555555</v>
      </c>
      <c r="P434" s="4" t="s">
        <v>604</v>
      </c>
      <c r="Q434" s="10" t="s">
        <v>604</v>
      </c>
      <c r="R434" s="2" t="s">
        <v>8691</v>
      </c>
      <c r="S434" s="6">
        <f>IF(OR(ISBLANK(Table1[[#This Row],[ValidEndUTC]]),ISBLANK(Table1[[#This Row],[ValidStartUTC]])),"",Table1[[#This Row],[ValidEndUTC]]-Table1[[#This Row],[ValidStartUTC]])</f>
        <v>6.9444444445252884E-2</v>
      </c>
      <c r="T434" s="5">
        <f>IF(OR(ISBLANK(Table1[[#This Row],[ValidEndUTC]]),ISBLANK(Table1[[#This Row],[ValidStartUTC]])),"",Table1[[#This Row],[Duration]]*24*60)</f>
        <v>100.00000000116415</v>
      </c>
    </row>
    <row r="435" spans="1:20" ht="21.6" x14ac:dyDescent="0.25">
      <c r="A435" s="8" t="str">
        <f>IF(ISBLANK(Table1[[#This Row],[AdvisoryNumber]]),"NTML","ADVZY")</f>
        <v>NTML</v>
      </c>
      <c r="B435" s="8" t="str">
        <f>_xlfn.TEXTJOIN("-",TRUE,Table1[[#This Row],[Source]],TEXT(Table1[[#This Row],[AdvisoryNumber]],"000"),TEXT(ROW()-1,"000000"),TEXT(Table1[[#This Row],[RecordTimeUTC]],"YYYY-MM-DD"))</f>
        <v>NTML-000-000434-2021-01-30</v>
      </c>
      <c r="C435" s="1" t="s">
        <v>591</v>
      </c>
      <c r="D435" s="2"/>
      <c r="E435" s="1"/>
      <c r="F435" s="2"/>
      <c r="G435" s="1" t="s">
        <v>98</v>
      </c>
      <c r="H435" s="1" t="s">
        <v>101</v>
      </c>
      <c r="I435" s="8" t="str">
        <f>IF(Table1[[#This Row],[TMI_Type]]="Reroute",INDEX(_xlfn.REGEXEXTRACT(Table1[[#This Row],[RawText]],".*(ROUTE|FEA|FCA|ICR|CTOP|TBO).+([A-Z]{3})",2,0),1,2),"")</f>
        <v/>
      </c>
      <c r="J435" s="5">
        <v>10</v>
      </c>
      <c r="K435" s="5"/>
      <c r="L435" s="1"/>
      <c r="M435" s="7">
        <v>44226.081944444442</v>
      </c>
      <c r="N435" s="7">
        <v>44226.125</v>
      </c>
      <c r="O435" s="7">
        <v>44226.081944444442</v>
      </c>
      <c r="P435" s="4" t="s">
        <v>605</v>
      </c>
      <c r="Q435" s="10" t="s">
        <v>605</v>
      </c>
      <c r="R435" s="2" t="s">
        <v>8693</v>
      </c>
      <c r="S435" s="6">
        <f>IF(OR(ISBLANK(Table1[[#This Row],[ValidEndUTC]]),ISBLANK(Table1[[#This Row],[ValidStartUTC]])),"",Table1[[#This Row],[ValidEndUTC]]-Table1[[#This Row],[ValidStartUTC]])</f>
        <v>4.3055555557657499E-2</v>
      </c>
      <c r="T435" s="5">
        <f>IF(OR(ISBLANK(Table1[[#This Row],[ValidEndUTC]]),ISBLANK(Table1[[#This Row],[ValidStartUTC]])),"",Table1[[#This Row],[Duration]]*24*60)</f>
        <v>62.000000003026798</v>
      </c>
    </row>
    <row r="436" spans="1:20" ht="21.6" x14ac:dyDescent="0.25">
      <c r="A436" s="8" t="str">
        <f>IF(ISBLANK(Table1[[#This Row],[AdvisoryNumber]]),"NTML","ADVZY")</f>
        <v>NTML</v>
      </c>
      <c r="B436" s="8" t="str">
        <f>_xlfn.TEXTJOIN("-",TRUE,Table1[[#This Row],[Source]],TEXT(Table1[[#This Row],[AdvisoryNumber]],"000"),TEXT(ROW()-1,"000000"),TEXT(Table1[[#This Row],[RecordTimeUTC]],"YYYY-MM-DD"))</f>
        <v>NTML-000-000435-2021-01-30</v>
      </c>
      <c r="C436" s="1" t="s">
        <v>274</v>
      </c>
      <c r="D436" s="2"/>
      <c r="E436" s="1"/>
      <c r="F436" s="2"/>
      <c r="G436" s="1" t="s">
        <v>98</v>
      </c>
      <c r="H436" s="1" t="s">
        <v>101</v>
      </c>
      <c r="I436" s="8" t="str">
        <f>IF(Table1[[#This Row],[TMI_Type]]="Reroute",INDEX(_xlfn.REGEXEXTRACT(Table1[[#This Row],[RawText]],".*(ROUTE|FEA|FCA|ICR|CTOP|TBO).+([A-Z]{3})",2,0),1,2),"")</f>
        <v/>
      </c>
      <c r="J436" s="5">
        <v>30</v>
      </c>
      <c r="K436" s="5"/>
      <c r="L436" s="1" t="s">
        <v>585</v>
      </c>
      <c r="M436" s="7">
        <v>44226.099305555559</v>
      </c>
      <c r="N436" s="7">
        <v>44226.125</v>
      </c>
      <c r="O436" s="7">
        <v>44226.099305555559</v>
      </c>
      <c r="P436" s="4" t="s">
        <v>606</v>
      </c>
      <c r="Q436" s="10" t="s">
        <v>606</v>
      </c>
      <c r="R436" s="2" t="s">
        <v>8694</v>
      </c>
      <c r="S436" s="6">
        <f>IF(OR(ISBLANK(Table1[[#This Row],[ValidEndUTC]]),ISBLANK(Table1[[#This Row],[ValidStartUTC]])),"",Table1[[#This Row],[ValidEndUTC]]-Table1[[#This Row],[ValidStartUTC]])</f>
        <v>2.569444444088731E-2</v>
      </c>
      <c r="T436" s="5">
        <f>IF(OR(ISBLANK(Table1[[#This Row],[ValidEndUTC]]),ISBLANK(Table1[[#This Row],[ValidStartUTC]])),"",Table1[[#This Row],[Duration]]*24*60)</f>
        <v>36.999999994877726</v>
      </c>
    </row>
    <row r="437" spans="1:20" ht="21.6" x14ac:dyDescent="0.25">
      <c r="A437" s="8" t="str">
        <f>IF(ISBLANK(Table1[[#This Row],[AdvisoryNumber]]),"NTML","ADVZY")</f>
        <v>NTML</v>
      </c>
      <c r="B437" s="8" t="str">
        <f>_xlfn.TEXTJOIN("-",TRUE,Table1[[#This Row],[Source]],TEXT(Table1[[#This Row],[AdvisoryNumber]],"000"),TEXT(ROW()-1,"000000"),TEXT(Table1[[#This Row],[RecordTimeUTC]],"YYYY-MM-DD"))</f>
        <v>NTML-000-000436-2021-01-30</v>
      </c>
      <c r="C437" s="1" t="s">
        <v>274</v>
      </c>
      <c r="D437" s="2"/>
      <c r="E437" s="1"/>
      <c r="F437" s="2"/>
      <c r="G437" s="1" t="s">
        <v>98</v>
      </c>
      <c r="H437" s="1" t="s">
        <v>101</v>
      </c>
      <c r="I437" s="8" t="str">
        <f>IF(Table1[[#This Row],[TMI_Type]]="Reroute",INDEX(_xlfn.REGEXEXTRACT(Table1[[#This Row],[RawText]],".*(ROUTE|FEA|FCA|ICR|CTOP|TBO).+([A-Z]{3})",2,0),1,2),"")</f>
        <v/>
      </c>
      <c r="J437" s="5">
        <v>10</v>
      </c>
      <c r="K437" s="5"/>
      <c r="L437" s="1" t="s">
        <v>582</v>
      </c>
      <c r="M437" s="7">
        <v>44226.099305555559</v>
      </c>
      <c r="N437" s="7">
        <v>44226.125</v>
      </c>
      <c r="O437" s="7">
        <v>44226.099305555559</v>
      </c>
      <c r="P437" s="4" t="s">
        <v>607</v>
      </c>
      <c r="Q437" s="10" t="s">
        <v>607</v>
      </c>
      <c r="R437" s="2" t="s">
        <v>8694</v>
      </c>
      <c r="S437" s="6">
        <f>IF(OR(ISBLANK(Table1[[#This Row],[ValidEndUTC]]),ISBLANK(Table1[[#This Row],[ValidStartUTC]])),"",Table1[[#This Row],[ValidEndUTC]]-Table1[[#This Row],[ValidStartUTC]])</f>
        <v>2.569444444088731E-2</v>
      </c>
      <c r="T437" s="5">
        <f>IF(OR(ISBLANK(Table1[[#This Row],[ValidEndUTC]]),ISBLANK(Table1[[#This Row],[ValidStartUTC]])),"",Table1[[#This Row],[Duration]]*24*60)</f>
        <v>36.999999994877726</v>
      </c>
    </row>
    <row r="438" spans="1:20" ht="172.8" x14ac:dyDescent="0.25">
      <c r="A438" s="8" t="str">
        <f>IF(ISBLANK(Table1[[#This Row],[AdvisoryNumber]]),"NTML","ADVZY")</f>
        <v>ADVZY</v>
      </c>
      <c r="B438" s="8" t="str">
        <f>_xlfn.TEXTJOIN("-",TRUE,Table1[[#This Row],[Source]],TEXT(Table1[[#This Row],[AdvisoryNumber]],"000"),TEXT(ROW()-1,"000000"),TEXT(Table1[[#This Row],[RecordTimeUTC]],"YYYY-MM-DD"))</f>
        <v>ADVZY-003-000437-2021-01-30</v>
      </c>
      <c r="C438" s="1" t="s">
        <v>608</v>
      </c>
      <c r="D438" s="2" t="s">
        <v>6485</v>
      </c>
      <c r="E438" s="1">
        <v>3</v>
      </c>
      <c r="F438" s="2" t="s">
        <v>5995</v>
      </c>
      <c r="G438" s="1" t="s">
        <v>609</v>
      </c>
      <c r="H438" s="1" t="s">
        <v>32</v>
      </c>
      <c r="I438" s="8" t="str">
        <f>IF(Table1[[#This Row],[TMI_Type]]="Reroute",INDEX(_xlfn.REGEXEXTRACT(Table1[[#This Row],[RawText]],".*(ROUTE|FEA|FCA|ICR|CTOP|TBO).+([A-Z]{3})",2,0),1,2),"")</f>
        <v/>
      </c>
      <c r="J438" s="5"/>
      <c r="K438" s="5"/>
      <c r="L438" s="1"/>
      <c r="M438" s="7">
        <v>44226.104166666664</v>
      </c>
      <c r="N438" s="7">
        <v>44226.125</v>
      </c>
      <c r="O438" s="7">
        <v>44226.052083333336</v>
      </c>
      <c r="P438" s="4" t="s">
        <v>610</v>
      </c>
      <c r="Q438" s="10" t="s">
        <v>6486</v>
      </c>
      <c r="R438" s="2" t="s">
        <v>6482</v>
      </c>
      <c r="S438" s="6">
        <f>IF(OR(ISBLANK(Table1[[#This Row],[ValidEndUTC]]),ISBLANK(Table1[[#This Row],[ValidStartUTC]])),"",Table1[[#This Row],[ValidEndUTC]]-Table1[[#This Row],[ValidStartUTC]])</f>
        <v>2.0833333335758653E-2</v>
      </c>
      <c r="T438" s="5">
        <f>IF(OR(ISBLANK(Table1[[#This Row],[ValidEndUTC]]),ISBLANK(Table1[[#This Row],[ValidStartUTC]])),"",Table1[[#This Row],[Duration]]*24*60)</f>
        <v>30.00000000349246</v>
      </c>
    </row>
    <row r="439" spans="1:20" ht="21.6" x14ac:dyDescent="0.25">
      <c r="A439" s="8" t="str">
        <f>IF(ISBLANK(Table1[[#This Row],[AdvisoryNumber]]),"NTML","ADVZY")</f>
        <v>NTML</v>
      </c>
      <c r="B439" s="8" t="str">
        <f>_xlfn.TEXTJOIN("-",TRUE,Table1[[#This Row],[Source]],TEXT(Table1[[#This Row],[AdvisoryNumber]],"000"),TEXT(ROW()-1,"000000"),TEXT(Table1[[#This Row],[RecordTimeUTC]],"YYYY-MM-DD"))</f>
        <v>NTML-000-000438-2021-01-30</v>
      </c>
      <c r="C439" s="1" t="s">
        <v>274</v>
      </c>
      <c r="D439" s="2"/>
      <c r="E439" s="1"/>
      <c r="F439" s="2"/>
      <c r="G439" s="1" t="s">
        <v>98</v>
      </c>
      <c r="H439" s="1" t="s">
        <v>101</v>
      </c>
      <c r="I439" s="8" t="str">
        <f>IF(Table1[[#This Row],[TMI_Type]]="Reroute",INDEX(_xlfn.REGEXEXTRACT(Table1[[#This Row],[RawText]],".*(ROUTE|FEA|FCA|ICR|CTOP|TBO).+([A-Z]{3})",2,0),1,2),"")</f>
        <v/>
      </c>
      <c r="J439" s="5">
        <v>30</v>
      </c>
      <c r="K439" s="5"/>
      <c r="L439" s="1" t="s">
        <v>577</v>
      </c>
      <c r="M439" s="7">
        <v>44226.107638888891</v>
      </c>
      <c r="N439" s="7">
        <v>44226.125</v>
      </c>
      <c r="O439" s="7">
        <v>44226.099305555559</v>
      </c>
      <c r="P439" s="4" t="s">
        <v>611</v>
      </c>
      <c r="Q439" s="10" t="s">
        <v>611</v>
      </c>
      <c r="R439" s="2" t="s">
        <v>8694</v>
      </c>
      <c r="S439" s="6">
        <f>IF(OR(ISBLANK(Table1[[#This Row],[ValidEndUTC]]),ISBLANK(Table1[[#This Row],[ValidStartUTC]])),"",Table1[[#This Row],[ValidEndUTC]]-Table1[[#This Row],[ValidStartUTC]])</f>
        <v>1.7361111109494232E-2</v>
      </c>
      <c r="T439" s="5">
        <f>IF(OR(ISBLANK(Table1[[#This Row],[ValidEndUTC]]),ISBLANK(Table1[[#This Row],[ValidStartUTC]])),"",Table1[[#This Row],[Duration]]*24*60)</f>
        <v>24.999999997671694</v>
      </c>
    </row>
    <row r="440" spans="1:20" ht="21.6" x14ac:dyDescent="0.25">
      <c r="A440" s="8" t="str">
        <f>IF(ISBLANK(Table1[[#This Row],[AdvisoryNumber]]),"NTML","ADVZY")</f>
        <v>NTML</v>
      </c>
      <c r="B440" s="8" t="str">
        <f>_xlfn.TEXTJOIN("-",TRUE,Table1[[#This Row],[Source]],TEXT(Table1[[#This Row],[AdvisoryNumber]],"000"),TEXT(ROW()-1,"000000"),TEXT(Table1[[#This Row],[RecordTimeUTC]],"YYYY-MM-DD"))</f>
        <v>NTML-000-000439-2021-01-30</v>
      </c>
      <c r="C440" s="1" t="s">
        <v>274</v>
      </c>
      <c r="D440" s="2"/>
      <c r="E440" s="1"/>
      <c r="F440" s="2"/>
      <c r="G440" s="1" t="s">
        <v>98</v>
      </c>
      <c r="H440" s="1" t="s">
        <v>101</v>
      </c>
      <c r="I440" s="8" t="str">
        <f>IF(Table1[[#This Row],[TMI_Type]]="Reroute",INDEX(_xlfn.REGEXEXTRACT(Table1[[#This Row],[RawText]],".*(ROUTE|FEA|FCA|ICR|CTOP|TBO).+([A-Z]{3})",2,0),1,2),"")</f>
        <v/>
      </c>
      <c r="J440" s="5">
        <v>10</v>
      </c>
      <c r="K440" s="5"/>
      <c r="L440" s="1" t="s">
        <v>583</v>
      </c>
      <c r="M440" s="7">
        <v>44226.107638888891</v>
      </c>
      <c r="N440" s="7">
        <v>44226.125</v>
      </c>
      <c r="O440" s="7">
        <v>44226.099305555559</v>
      </c>
      <c r="P440" s="4" t="s">
        <v>612</v>
      </c>
      <c r="Q440" s="10" t="s">
        <v>612</v>
      </c>
      <c r="R440" s="2" t="s">
        <v>8694</v>
      </c>
      <c r="S440" s="6">
        <f>IF(OR(ISBLANK(Table1[[#This Row],[ValidEndUTC]]),ISBLANK(Table1[[#This Row],[ValidStartUTC]])),"",Table1[[#This Row],[ValidEndUTC]]-Table1[[#This Row],[ValidStartUTC]])</f>
        <v>1.7361111109494232E-2</v>
      </c>
      <c r="T440" s="5">
        <f>IF(OR(ISBLANK(Table1[[#This Row],[ValidEndUTC]]),ISBLANK(Table1[[#This Row],[ValidStartUTC]])),"",Table1[[#This Row],[Duration]]*24*60)</f>
        <v>24.999999997671694</v>
      </c>
    </row>
    <row r="441" spans="1:20" ht="21.6" x14ac:dyDescent="0.25">
      <c r="A441" s="8" t="str">
        <f>IF(ISBLANK(Table1[[#This Row],[AdvisoryNumber]]),"NTML","ADVZY")</f>
        <v>NTML</v>
      </c>
      <c r="B441" s="8" t="str">
        <f>_xlfn.TEXTJOIN("-",TRUE,Table1[[#This Row],[Source]],TEXT(Table1[[#This Row],[AdvisoryNumber]],"000"),TEXT(ROW()-1,"000000"),TEXT(Table1[[#This Row],[RecordTimeUTC]],"YYYY-MM-DD"))</f>
        <v>NTML-000-000440-2021-01-30</v>
      </c>
      <c r="C441" s="1" t="s">
        <v>591</v>
      </c>
      <c r="D441" s="2"/>
      <c r="E441" s="1"/>
      <c r="F441" s="2"/>
      <c r="G441" s="1" t="s">
        <v>98</v>
      </c>
      <c r="H441" s="1" t="s">
        <v>101</v>
      </c>
      <c r="I441" s="8" t="str">
        <f>IF(Table1[[#This Row],[TMI_Type]]="Reroute",INDEX(_xlfn.REGEXEXTRACT(Table1[[#This Row],[RawText]],".*(ROUTE|FEA|FCA|ICR|CTOP|TBO).+([A-Z]{3})",2,0),1,2),"")</f>
        <v/>
      </c>
      <c r="J441" s="5">
        <v>15</v>
      </c>
      <c r="K441" s="5"/>
      <c r="L441" s="1"/>
      <c r="M441" s="7">
        <v>44226.113888888889</v>
      </c>
      <c r="N441" s="7">
        <v>44226.125</v>
      </c>
      <c r="O441" s="7">
        <v>44226.113888888889</v>
      </c>
      <c r="P441" s="4" t="s">
        <v>613</v>
      </c>
      <c r="Q441" s="10" t="s">
        <v>613</v>
      </c>
      <c r="R441" s="2" t="s">
        <v>8695</v>
      </c>
      <c r="S441" s="6">
        <f>IF(OR(ISBLANK(Table1[[#This Row],[ValidEndUTC]]),ISBLANK(Table1[[#This Row],[ValidStartUTC]])),"",Table1[[#This Row],[ValidEndUTC]]-Table1[[#This Row],[ValidStartUTC]])</f>
        <v>1.1111111110949423E-2</v>
      </c>
      <c r="T441" s="5">
        <f>IF(OR(ISBLANK(Table1[[#This Row],[ValidEndUTC]]),ISBLANK(Table1[[#This Row],[ValidStartUTC]])),"",Table1[[#This Row],[Duration]]*24*60)</f>
        <v>15.999999999767169</v>
      </c>
    </row>
    <row r="442" spans="1:20" ht="162" x14ac:dyDescent="0.25">
      <c r="A442" s="8" t="str">
        <f>IF(ISBLANK(Table1[[#This Row],[AdvisoryNumber]]),"NTML","ADVZY")</f>
        <v>ADVZY</v>
      </c>
      <c r="B442" s="8" t="str">
        <f>_xlfn.TEXTJOIN("-",TRUE,Table1[[#This Row],[Source]],TEXT(Table1[[#This Row],[AdvisoryNumber]],"000"),TEXT(ROW()-1,"000000"),TEXT(Table1[[#This Row],[RecordTimeUTC]],"YYYY-MM-DD"))</f>
        <v>ADVZY-004-000441-2021-01-30</v>
      </c>
      <c r="C442" s="1" t="s">
        <v>558</v>
      </c>
      <c r="D442" s="2" t="s">
        <v>6485</v>
      </c>
      <c r="E442" s="1">
        <v>4</v>
      </c>
      <c r="F442" s="2" t="s">
        <v>5995</v>
      </c>
      <c r="G442" s="1" t="s">
        <v>24</v>
      </c>
      <c r="H442" s="1" t="s">
        <v>32</v>
      </c>
      <c r="I442" s="8" t="str">
        <f>IF(Table1[[#This Row],[TMI_Type]]="Reroute",INDEX(_xlfn.REGEXEXTRACT(Table1[[#This Row],[RawText]],".*(ROUTE|FEA|FCA|ICR|CTOP|TBO).+([A-Z]{3})",2,0),1,2),"")</f>
        <v/>
      </c>
      <c r="J442" s="5"/>
      <c r="K442" s="5"/>
      <c r="L442" s="1"/>
      <c r="M442" s="7">
        <v>44226.125</v>
      </c>
      <c r="N442" s="7">
        <v>44226.135416666664</v>
      </c>
      <c r="O442" s="7">
        <v>44226.052083333336</v>
      </c>
      <c r="P442" s="4" t="s">
        <v>614</v>
      </c>
      <c r="Q442" s="10" t="s">
        <v>6487</v>
      </c>
      <c r="R442" s="2" t="s">
        <v>6482</v>
      </c>
      <c r="S442" s="6">
        <f>IF(OR(ISBLANK(Table1[[#This Row],[ValidEndUTC]]),ISBLANK(Table1[[#This Row],[ValidStartUTC]])),"",Table1[[#This Row],[ValidEndUTC]]-Table1[[#This Row],[ValidStartUTC]])</f>
        <v>1.0416666664241347E-2</v>
      </c>
      <c r="T442" s="5">
        <f>IF(OR(ISBLANK(Table1[[#This Row],[ValidEndUTC]]),ISBLANK(Table1[[#This Row],[ValidStartUTC]])),"",Table1[[#This Row],[Duration]]*24*60)</f>
        <v>14.99999999650754</v>
      </c>
    </row>
    <row r="443" spans="1:20" ht="21.6" x14ac:dyDescent="0.25">
      <c r="A443" s="8" t="str">
        <f>IF(ISBLANK(Table1[[#This Row],[AdvisoryNumber]]),"NTML","ADVZY")</f>
        <v>NTML</v>
      </c>
      <c r="B443" s="8" t="str">
        <f>_xlfn.TEXTJOIN("-",TRUE,Table1[[#This Row],[Source]],TEXT(Table1[[#This Row],[AdvisoryNumber]],"000"),TEXT(ROW()-1,"000000"),TEXT(Table1[[#This Row],[RecordTimeUTC]],"YYYY-MM-DD"))</f>
        <v>NTML-000-000442-2021-02-06</v>
      </c>
      <c r="C443" s="1" t="s">
        <v>8702</v>
      </c>
      <c r="D443" s="2"/>
      <c r="E443" s="1"/>
      <c r="F443" s="2"/>
      <c r="G443" s="1" t="s">
        <v>98</v>
      </c>
      <c r="H443" s="1" t="s">
        <v>8351</v>
      </c>
      <c r="I443" s="8" t="str">
        <f>IF(Table1[[#This Row],[TMI_Type]]="Reroute",INDEX(_xlfn.REGEXEXTRACT(Table1[[#This Row],[RawText]],".*(ROUTE|FEA|FCA|ICR|CTOP|TBO).+([A-Z]{3})",2,0),1,2),"")</f>
        <v/>
      </c>
      <c r="J443" s="5"/>
      <c r="K443" s="5"/>
      <c r="L443" s="1"/>
      <c r="M443" s="7">
        <v>44232.958333333336</v>
      </c>
      <c r="N443" s="7">
        <v>44233.125</v>
      </c>
      <c r="O443" s="7">
        <v>44233</v>
      </c>
      <c r="P443" s="4" t="s">
        <v>8703</v>
      </c>
      <c r="Q443" s="10" t="s">
        <v>8703</v>
      </c>
      <c r="R443" s="2" t="s">
        <v>8699</v>
      </c>
      <c r="S443" s="6">
        <f>IF(OR(ISBLANK(Table1[[#This Row],[ValidEndUTC]]),ISBLANK(Table1[[#This Row],[ValidStartUTC]])),"",Table1[[#This Row],[ValidEndUTC]]-Table1[[#This Row],[ValidStartUTC]])</f>
        <v>0.16666666666424135</v>
      </c>
      <c r="T443" s="5">
        <f>IF(OR(ISBLANK(Table1[[#This Row],[ValidEndUTC]]),ISBLANK(Table1[[#This Row],[ValidStartUTC]])),"",Table1[[#This Row],[Duration]]*24*60)</f>
        <v>239.99999999650754</v>
      </c>
    </row>
    <row r="444" spans="1:20" ht="140.4" x14ac:dyDescent="0.25">
      <c r="A444" s="8" t="str">
        <f>IF(ISBLANK(Table1[[#This Row],[AdvisoryNumber]]),"NTML","ADVZY")</f>
        <v>ADVZY</v>
      </c>
      <c r="B444" s="8" t="str">
        <f>_xlfn.TEXTJOIN("-",TRUE,Table1[[#This Row],[Source]],TEXT(Table1[[#This Row],[AdvisoryNumber]],"000"),TEXT(ROW()-1,"000000"),TEXT(Table1[[#This Row],[RecordTimeUTC]],"YYYY-MM-DD"))</f>
        <v>ADVZY-001-000443-2021-02-05</v>
      </c>
      <c r="C444" s="1" t="s">
        <v>16</v>
      </c>
      <c r="D444" s="2" t="s">
        <v>6489</v>
      </c>
      <c r="E444" s="1">
        <v>1</v>
      </c>
      <c r="F444" s="2" t="s">
        <v>6298</v>
      </c>
      <c r="G444" s="1" t="s">
        <v>24</v>
      </c>
      <c r="H444" s="1" t="s">
        <v>6019</v>
      </c>
      <c r="I444" s="8" t="str">
        <f>IF(Table1[[#This Row],[TMI_Type]]="Reroute",INDEX(_xlfn.REGEXEXTRACT(Table1[[#This Row],[RawText]],".*(ROUTE|FEA|FCA|ICR|CTOP|TBO).+([A-Z]{3})",2,0),1,2),"")</f>
        <v/>
      </c>
      <c r="J444" s="5"/>
      <c r="K444" s="5"/>
      <c r="L444" s="1"/>
      <c r="M444" s="7">
        <v>44232.999305555553</v>
      </c>
      <c r="N444" s="7">
        <v>44233.208333333336</v>
      </c>
      <c r="O444" s="7">
        <v>44232.984027777777</v>
      </c>
      <c r="P444" s="4" t="s">
        <v>615</v>
      </c>
      <c r="Q444" s="10" t="s">
        <v>6490</v>
      </c>
      <c r="R444" s="2" t="s">
        <v>6491</v>
      </c>
      <c r="S444" s="6">
        <f>IF(OR(ISBLANK(Table1[[#This Row],[ValidEndUTC]]),ISBLANK(Table1[[#This Row],[ValidStartUTC]])),"",Table1[[#This Row],[ValidEndUTC]]-Table1[[#This Row],[ValidStartUTC]])</f>
        <v>0.20902777778246673</v>
      </c>
      <c r="T444" s="5">
        <f>IF(OR(ISBLANK(Table1[[#This Row],[ValidEndUTC]]),ISBLANK(Table1[[#This Row],[ValidStartUTC]])),"",Table1[[#This Row],[Duration]]*24*60)</f>
        <v>301.00000000675209</v>
      </c>
    </row>
    <row r="445" spans="1:20" ht="409.6" x14ac:dyDescent="0.25">
      <c r="A445" s="8" t="str">
        <f>IF(ISBLANK(Table1[[#This Row],[AdvisoryNumber]]),"NTML","ADVZY")</f>
        <v>ADVZY</v>
      </c>
      <c r="B445" s="8" t="str">
        <f>_xlfn.TEXTJOIN("-",TRUE,Table1[[#This Row],[Source]],TEXT(Table1[[#This Row],[AdvisoryNumber]],"000"),TEXT(ROW()-1,"000000"),TEXT(Table1[[#This Row],[RecordTimeUTC]],"YYYY-MM-DD"))</f>
        <v>ADVZY-002-000444-2021-02-06</v>
      </c>
      <c r="C445" s="1" t="s">
        <v>16</v>
      </c>
      <c r="D445" s="2"/>
      <c r="E445" s="1">
        <v>2</v>
      </c>
      <c r="F445" s="2" t="s">
        <v>5996</v>
      </c>
      <c r="G445" s="1"/>
      <c r="H445" s="1" t="s">
        <v>6014</v>
      </c>
      <c r="I445" s="8" t="str">
        <f>IF(Table1[[#This Row],[TMI_Type]]="Reroute",INDEX(_xlfn.REGEXEXTRACT(Table1[[#This Row],[RawText]],".*(ROUTE|FEA|FCA|ICR|CTOP|TBO).+([A-Z]{3})",2,0),1,2),"")</f>
        <v/>
      </c>
      <c r="J445" s="5"/>
      <c r="K445" s="5"/>
      <c r="L445" s="1"/>
      <c r="M445" s="7">
        <v>44232.999305555553</v>
      </c>
      <c r="N445" s="7">
        <v>44233.208333333336</v>
      </c>
      <c r="O445" s="7">
        <v>44233.050694444442</v>
      </c>
      <c r="P445" s="4" t="s">
        <v>616</v>
      </c>
      <c r="Q445" s="10" t="s">
        <v>6492</v>
      </c>
      <c r="R445" s="2" t="s">
        <v>6493</v>
      </c>
      <c r="S445" s="6">
        <f>IF(OR(ISBLANK(Table1[[#This Row],[ValidEndUTC]]),ISBLANK(Table1[[#This Row],[ValidStartUTC]])),"",Table1[[#This Row],[ValidEndUTC]]-Table1[[#This Row],[ValidStartUTC]])</f>
        <v>0.20902777778246673</v>
      </c>
      <c r="T445" s="5">
        <f>IF(OR(ISBLANK(Table1[[#This Row],[ValidEndUTC]]),ISBLANK(Table1[[#This Row],[ValidStartUTC]])),"",Table1[[#This Row],[Duration]]*24*60)</f>
        <v>301.00000000675209</v>
      </c>
    </row>
    <row r="446" spans="1:20" ht="75.599999999999994" x14ac:dyDescent="0.25">
      <c r="A446" s="8" t="str">
        <f>IF(ISBLANK(Table1[[#This Row],[AdvisoryNumber]]),"NTML","ADVZY")</f>
        <v>ADVZY</v>
      </c>
      <c r="B446" s="8" t="str">
        <f>_xlfn.TEXTJOIN("-",TRUE,Table1[[#This Row],[Source]],TEXT(Table1[[#This Row],[AdvisoryNumber]],"000"),TEXT(ROW()-1,"000000"),TEXT(Table1[[#This Row],[RecordTimeUTC]],"YYYY-MM-DD"))</f>
        <v>ADVZY-003-000445-2021-02-06</v>
      </c>
      <c r="C446" s="1" t="s">
        <v>16</v>
      </c>
      <c r="D446" s="2"/>
      <c r="E446" s="1">
        <v>3</v>
      </c>
      <c r="F446" s="2"/>
      <c r="G446" s="1"/>
      <c r="H446" s="1" t="s">
        <v>6019</v>
      </c>
      <c r="I446" s="8" t="str">
        <f>IF(Table1[[#This Row],[TMI_Type]]="Reroute",INDEX(_xlfn.REGEXEXTRACT(Table1[[#This Row],[RawText]],".*(ROUTE|FEA|FCA|ICR|CTOP|TBO).+([A-Z]{3})",2,0),1,2),"")</f>
        <v/>
      </c>
      <c r="J446" s="5"/>
      <c r="K446" s="5"/>
      <c r="L446" s="1"/>
      <c r="M446" s="7">
        <v>44232.999305555553</v>
      </c>
      <c r="N446" s="7">
        <v>44233.208333333336</v>
      </c>
      <c r="O446" s="7">
        <v>44233.219444444447</v>
      </c>
      <c r="P446" s="4" t="s">
        <v>617</v>
      </c>
      <c r="Q446" s="10" t="s">
        <v>6494</v>
      </c>
      <c r="R446" s="2" t="s">
        <v>6495</v>
      </c>
      <c r="S446" s="6">
        <f>IF(OR(ISBLANK(Table1[[#This Row],[ValidEndUTC]]),ISBLANK(Table1[[#This Row],[ValidStartUTC]])),"",Table1[[#This Row],[ValidEndUTC]]-Table1[[#This Row],[ValidStartUTC]])</f>
        <v>0.20902777778246673</v>
      </c>
      <c r="T446" s="5">
        <f>IF(OR(ISBLANK(Table1[[#This Row],[ValidEndUTC]]),ISBLANK(Table1[[#This Row],[ValidStartUTC]])),"",Table1[[#This Row],[Duration]]*24*60)</f>
        <v>301.00000000675209</v>
      </c>
    </row>
    <row r="447" spans="1:20" ht="21.6" x14ac:dyDescent="0.25">
      <c r="A447" s="8" t="str">
        <f>IF(ISBLANK(Table1[[#This Row],[AdvisoryNumber]]),"NTML","ADVZY")</f>
        <v>NTML</v>
      </c>
      <c r="B447" s="8" t="str">
        <f>_xlfn.TEXTJOIN("-",TRUE,Table1[[#This Row],[Source]],TEXT(Table1[[#This Row],[AdvisoryNumber]],"000"),TEXT(ROW()-1,"000000"),TEXT(Table1[[#This Row],[RecordTimeUTC]],"YYYY-MM-DD"))</f>
        <v>NTML-000-000446-2021-02-06</v>
      </c>
      <c r="C447" s="1" t="s">
        <v>97</v>
      </c>
      <c r="D447" s="2"/>
      <c r="E447" s="1"/>
      <c r="F447" s="2"/>
      <c r="G447" s="1" t="s">
        <v>98</v>
      </c>
      <c r="H447" s="1" t="s">
        <v>101</v>
      </c>
      <c r="I447" s="8" t="str">
        <f>IF(Table1[[#This Row],[TMI_Type]]="Reroute",INDEX(_xlfn.REGEXEXTRACT(Table1[[#This Row],[RawText]],".*(ROUTE|FEA|FCA|ICR|CTOP|TBO).+([A-Z]{3})",2,0),1,2),"")</f>
        <v/>
      </c>
      <c r="J447" s="5">
        <v>10</v>
      </c>
      <c r="K447" s="5"/>
      <c r="L447" s="1"/>
      <c r="M447" s="7">
        <v>44233</v>
      </c>
      <c r="N447" s="7">
        <v>44233.208333333336</v>
      </c>
      <c r="O447" s="7">
        <v>44233</v>
      </c>
      <c r="P447" s="4" t="s">
        <v>618</v>
      </c>
      <c r="Q447" s="10" t="s">
        <v>618</v>
      </c>
      <c r="R447" s="2" t="s">
        <v>8699</v>
      </c>
      <c r="S447" s="6">
        <f>IF(OR(ISBLANK(Table1[[#This Row],[ValidEndUTC]]),ISBLANK(Table1[[#This Row],[ValidStartUTC]])),"",Table1[[#This Row],[ValidEndUTC]]-Table1[[#This Row],[ValidStartUTC]])</f>
        <v>0.20833333333575865</v>
      </c>
      <c r="T447" s="5">
        <f>IF(OR(ISBLANK(Table1[[#This Row],[ValidEndUTC]]),ISBLANK(Table1[[#This Row],[ValidStartUTC]])),"",Table1[[#This Row],[Duration]]*24*60)</f>
        <v>300.00000000349246</v>
      </c>
    </row>
    <row r="448" spans="1:20" ht="21.6" x14ac:dyDescent="0.25">
      <c r="A448" s="8" t="str">
        <f>IF(ISBLANK(Table1[[#This Row],[AdvisoryNumber]]),"NTML","ADVZY")</f>
        <v>NTML</v>
      </c>
      <c r="B448" s="8" t="str">
        <f>_xlfn.TEXTJOIN("-",TRUE,Table1[[#This Row],[Source]],TEXT(Table1[[#This Row],[AdvisoryNumber]],"000"),TEXT(ROW()-1,"000000"),TEXT(Table1[[#This Row],[RecordTimeUTC]],"YYYY-MM-DD"))</f>
        <v>NTML-000-000447-2021-02-06</v>
      </c>
      <c r="C448" s="1" t="s">
        <v>619</v>
      </c>
      <c r="D448" s="2"/>
      <c r="E448" s="1"/>
      <c r="F448" s="2"/>
      <c r="G448" s="1" t="s">
        <v>98</v>
      </c>
      <c r="H448" s="1" t="s">
        <v>101</v>
      </c>
      <c r="I448" s="8" t="str">
        <f>IF(Table1[[#This Row],[TMI_Type]]="Reroute",INDEX(_xlfn.REGEXEXTRACT(Table1[[#This Row],[RawText]],".*(ROUTE|FEA|FCA|ICR|CTOP|TBO).+([A-Z]{3})",2,0),1,2),"")</f>
        <v/>
      </c>
      <c r="J448" s="5">
        <v>10</v>
      </c>
      <c r="K448" s="5"/>
      <c r="L448" s="1"/>
      <c r="M448" s="7">
        <v>44233</v>
      </c>
      <c r="N448" s="7">
        <v>44233.208333333336</v>
      </c>
      <c r="O448" s="7">
        <v>44233</v>
      </c>
      <c r="P448" s="4" t="s">
        <v>620</v>
      </c>
      <c r="Q448" s="10" t="s">
        <v>620</v>
      </c>
      <c r="R448" s="2" t="s">
        <v>8699</v>
      </c>
      <c r="S448" s="6">
        <f>IF(OR(ISBLANK(Table1[[#This Row],[ValidEndUTC]]),ISBLANK(Table1[[#This Row],[ValidStartUTC]])),"",Table1[[#This Row],[ValidEndUTC]]-Table1[[#This Row],[ValidStartUTC]])</f>
        <v>0.20833333333575865</v>
      </c>
      <c r="T448" s="5">
        <f>IF(OR(ISBLANK(Table1[[#This Row],[ValidEndUTC]]),ISBLANK(Table1[[#This Row],[ValidStartUTC]])),"",Table1[[#This Row],[Duration]]*24*60)</f>
        <v>300.00000000349246</v>
      </c>
    </row>
    <row r="449" spans="1:20" ht="21.6" x14ac:dyDescent="0.25">
      <c r="A449" s="8" t="str">
        <f>IF(ISBLANK(Table1[[#This Row],[AdvisoryNumber]]),"NTML","ADVZY")</f>
        <v>NTML</v>
      </c>
      <c r="B449" s="8" t="str">
        <f>_xlfn.TEXTJOIN("-",TRUE,Table1[[#This Row],[Source]],TEXT(Table1[[#This Row],[AdvisoryNumber]],"000"),TEXT(ROW()-1,"000000"),TEXT(Table1[[#This Row],[RecordTimeUTC]],"YYYY-MM-DD"))</f>
        <v>NTML-000-000448-2021-02-06</v>
      </c>
      <c r="C449" s="1" t="s">
        <v>621</v>
      </c>
      <c r="D449" s="2"/>
      <c r="E449" s="1"/>
      <c r="F449" s="2"/>
      <c r="G449" s="1" t="s">
        <v>98</v>
      </c>
      <c r="H449" s="1" t="s">
        <v>101</v>
      </c>
      <c r="I449" s="8" t="str">
        <f>IF(Table1[[#This Row],[TMI_Type]]="Reroute",INDEX(_xlfn.REGEXEXTRACT(Table1[[#This Row],[RawText]],".*(ROUTE|FEA|FCA|ICR|CTOP|TBO).+([A-Z]{3})",2,0),1,2),"")</f>
        <v/>
      </c>
      <c r="J449" s="5">
        <v>10</v>
      </c>
      <c r="K449" s="5"/>
      <c r="L449" s="1"/>
      <c r="M449" s="7">
        <v>44233</v>
      </c>
      <c r="N449" s="7">
        <v>44233.208333333336</v>
      </c>
      <c r="O449" s="7">
        <v>44233</v>
      </c>
      <c r="P449" s="4" t="s">
        <v>622</v>
      </c>
      <c r="Q449" s="10" t="s">
        <v>622</v>
      </c>
      <c r="R449" s="2" t="s">
        <v>8699</v>
      </c>
      <c r="S449" s="6">
        <f>IF(OR(ISBLANK(Table1[[#This Row],[ValidEndUTC]]),ISBLANK(Table1[[#This Row],[ValidStartUTC]])),"",Table1[[#This Row],[ValidEndUTC]]-Table1[[#This Row],[ValidStartUTC]])</f>
        <v>0.20833333333575865</v>
      </c>
      <c r="T449" s="5">
        <f>IF(OR(ISBLANK(Table1[[#This Row],[ValidEndUTC]]),ISBLANK(Table1[[#This Row],[ValidStartUTC]])),"",Table1[[#This Row],[Duration]]*24*60)</f>
        <v>300.00000000349246</v>
      </c>
    </row>
    <row r="450" spans="1:20" ht="21.6" x14ac:dyDescent="0.25">
      <c r="A450" s="8" t="str">
        <f>IF(ISBLANK(Table1[[#This Row],[AdvisoryNumber]]),"NTML","ADVZY")</f>
        <v>NTML</v>
      </c>
      <c r="B450" s="8" t="str">
        <f>_xlfn.TEXTJOIN("-",TRUE,Table1[[#This Row],[Source]],TEXT(Table1[[#This Row],[AdvisoryNumber]],"000"),TEXT(ROW()-1,"000000"),TEXT(Table1[[#This Row],[RecordTimeUTC]],"YYYY-MM-DD"))</f>
        <v>NTML-000-000449-2021-02-06</v>
      </c>
      <c r="C450" s="1" t="s">
        <v>202</v>
      </c>
      <c r="D450" s="2"/>
      <c r="E450" s="1"/>
      <c r="F450" s="2"/>
      <c r="G450" s="1" t="s">
        <v>98</v>
      </c>
      <c r="H450" s="1" t="s">
        <v>101</v>
      </c>
      <c r="I450" s="8" t="str">
        <f>IF(Table1[[#This Row],[TMI_Type]]="Reroute",INDEX(_xlfn.REGEXEXTRACT(Table1[[#This Row],[RawText]],".*(ROUTE|FEA|FCA|ICR|CTOP|TBO).+([A-Z]{3})",2,0),1,2),"")</f>
        <v/>
      </c>
      <c r="J450" s="5">
        <v>10</v>
      </c>
      <c r="K450" s="5"/>
      <c r="L450" s="1" t="s">
        <v>8700</v>
      </c>
      <c r="M450" s="7">
        <v>44233</v>
      </c>
      <c r="N450" s="7">
        <v>44233.208333333336</v>
      </c>
      <c r="O450" s="7">
        <v>44233</v>
      </c>
      <c r="P450" s="4" t="s">
        <v>8701</v>
      </c>
      <c r="Q450" s="10" t="s">
        <v>8701</v>
      </c>
      <c r="R450" s="2" t="s">
        <v>8699</v>
      </c>
      <c r="S450" s="6">
        <f>IF(OR(ISBLANK(Table1[[#This Row],[ValidEndUTC]]),ISBLANK(Table1[[#This Row],[ValidStartUTC]])),"",Table1[[#This Row],[ValidEndUTC]]-Table1[[#This Row],[ValidStartUTC]])</f>
        <v>0.20833333333575865</v>
      </c>
      <c r="T450" s="5">
        <f>IF(OR(ISBLANK(Table1[[#This Row],[ValidEndUTC]]),ISBLANK(Table1[[#This Row],[ValidStartUTC]])),"",Table1[[#This Row],[Duration]]*24*60)</f>
        <v>300.00000000349246</v>
      </c>
    </row>
    <row r="451" spans="1:20" ht="21.6" x14ac:dyDescent="0.25">
      <c r="A451" s="8" t="str">
        <f>IF(ISBLANK(Table1[[#This Row],[AdvisoryNumber]]),"NTML","ADVZY")</f>
        <v>NTML</v>
      </c>
      <c r="B451" s="8" t="str">
        <f>_xlfn.TEXTJOIN("-",TRUE,Table1[[#This Row],[Source]],TEXT(Table1[[#This Row],[AdvisoryNumber]],"000"),TEXT(ROW()-1,"000000"),TEXT(Table1[[#This Row],[RecordTimeUTC]],"YYYY-MM-DD"))</f>
        <v>NTML-000-000450-2021-02-06</v>
      </c>
      <c r="C451" s="1" t="s">
        <v>202</v>
      </c>
      <c r="D451" s="2"/>
      <c r="E451" s="1"/>
      <c r="F451" s="2"/>
      <c r="G451" s="1" t="s">
        <v>98</v>
      </c>
      <c r="H451" s="1" t="s">
        <v>101</v>
      </c>
      <c r="I451" s="8" t="str">
        <f>IF(Table1[[#This Row],[TMI_Type]]="Reroute",INDEX(_xlfn.REGEXEXTRACT(Table1[[#This Row],[RawText]],".*(ROUTE|FEA|FCA|ICR|CTOP|TBO).+([A-Z]{3})",2,0),1,2),"")</f>
        <v/>
      </c>
      <c r="J451" s="5">
        <v>20</v>
      </c>
      <c r="K451" s="5"/>
      <c r="L451" s="1" t="s">
        <v>623</v>
      </c>
      <c r="M451" s="7">
        <v>44233</v>
      </c>
      <c r="N451" s="7">
        <v>44233.208333333336</v>
      </c>
      <c r="O451" s="7">
        <v>44233</v>
      </c>
      <c r="P451" s="4" t="s">
        <v>624</v>
      </c>
      <c r="Q451" s="10" t="s">
        <v>624</v>
      </c>
      <c r="R451" s="2" t="s">
        <v>8699</v>
      </c>
      <c r="S451" s="6">
        <f>IF(OR(ISBLANK(Table1[[#This Row],[ValidEndUTC]]),ISBLANK(Table1[[#This Row],[ValidStartUTC]])),"",Table1[[#This Row],[ValidEndUTC]]-Table1[[#This Row],[ValidStartUTC]])</f>
        <v>0.20833333333575865</v>
      </c>
      <c r="T451" s="5">
        <f>IF(OR(ISBLANK(Table1[[#This Row],[ValidEndUTC]]),ISBLANK(Table1[[#This Row],[ValidStartUTC]])),"",Table1[[#This Row],[Duration]]*24*60)</f>
        <v>300.00000000349246</v>
      </c>
    </row>
    <row r="452" spans="1:20" ht="21.6" x14ac:dyDescent="0.25">
      <c r="A452" s="8" t="str">
        <f>IF(ISBLANK(Table1[[#This Row],[AdvisoryNumber]]),"NTML","ADVZY")</f>
        <v>NTML</v>
      </c>
      <c r="B452" s="8" t="str">
        <f>_xlfn.TEXTJOIN("-",TRUE,Table1[[#This Row],[Source]],TEXT(Table1[[#This Row],[AdvisoryNumber]],"000"),TEXT(ROW()-1,"000000"),TEXT(Table1[[#This Row],[RecordTimeUTC]],"YYYY-MM-DD"))</f>
        <v>NTML-000-000451-2021-02-06</v>
      </c>
      <c r="C452" s="1" t="s">
        <v>202</v>
      </c>
      <c r="D452" s="2"/>
      <c r="E452" s="1"/>
      <c r="F452" s="2"/>
      <c r="G452" s="1" t="s">
        <v>98</v>
      </c>
      <c r="H452" s="1" t="s">
        <v>101</v>
      </c>
      <c r="I452" s="8" t="str">
        <f>IF(Table1[[#This Row],[TMI_Type]]="Reroute",INDEX(_xlfn.REGEXEXTRACT(Table1[[#This Row],[RawText]],".*(ROUTE|FEA|FCA|ICR|CTOP|TBO).+([A-Z]{3})",2,0),1,2),"")</f>
        <v/>
      </c>
      <c r="J452" s="5">
        <v>10</v>
      </c>
      <c r="K452" s="5"/>
      <c r="L452" s="1" t="s">
        <v>318</v>
      </c>
      <c r="M452" s="7">
        <v>44233</v>
      </c>
      <c r="N452" s="7">
        <v>44233.208333333336</v>
      </c>
      <c r="O452" s="7">
        <v>44233</v>
      </c>
      <c r="P452" s="4" t="s">
        <v>625</v>
      </c>
      <c r="Q452" s="10" t="s">
        <v>625</v>
      </c>
      <c r="R452" s="2" t="s">
        <v>8699</v>
      </c>
      <c r="S452" s="6">
        <f>IF(OR(ISBLANK(Table1[[#This Row],[ValidEndUTC]]),ISBLANK(Table1[[#This Row],[ValidStartUTC]])),"",Table1[[#This Row],[ValidEndUTC]]-Table1[[#This Row],[ValidStartUTC]])</f>
        <v>0.20833333333575865</v>
      </c>
      <c r="T452" s="5">
        <f>IF(OR(ISBLANK(Table1[[#This Row],[ValidEndUTC]]),ISBLANK(Table1[[#This Row],[ValidStartUTC]])),"",Table1[[#This Row],[Duration]]*24*60)</f>
        <v>300.00000000349246</v>
      </c>
    </row>
    <row r="453" spans="1:20" ht="21.6" x14ac:dyDescent="0.25">
      <c r="A453" s="8" t="str">
        <f>IF(ISBLANK(Table1[[#This Row],[AdvisoryNumber]]),"NTML","ADVZY")</f>
        <v>NTML</v>
      </c>
      <c r="B453" s="8" t="str">
        <f>_xlfn.TEXTJOIN("-",TRUE,Table1[[#This Row],[Source]],TEXT(Table1[[#This Row],[AdvisoryNumber]],"000"),TEXT(ROW()-1,"000000"),TEXT(Table1[[#This Row],[RecordTimeUTC]],"YYYY-MM-DD"))</f>
        <v>NTML-000-000452-2021-02-06</v>
      </c>
      <c r="C453" s="1" t="s">
        <v>300</v>
      </c>
      <c r="D453" s="2"/>
      <c r="E453" s="1"/>
      <c r="F453" s="2"/>
      <c r="G453" s="1" t="s">
        <v>98</v>
      </c>
      <c r="H453" s="1" t="s">
        <v>101</v>
      </c>
      <c r="I453" s="8" t="str">
        <f>IF(Table1[[#This Row],[TMI_Type]]="Reroute",INDEX(_xlfn.REGEXEXTRACT(Table1[[#This Row],[RawText]],".*(ROUTE|FEA|FCA|ICR|CTOP|TBO).+([A-Z]{3})",2,0),1,2),"")</f>
        <v/>
      </c>
      <c r="J453" s="5">
        <v>15</v>
      </c>
      <c r="K453" s="5"/>
      <c r="L453" s="1" t="s">
        <v>626</v>
      </c>
      <c r="M453" s="7">
        <v>44233</v>
      </c>
      <c r="N453" s="7">
        <v>44233.208333333336</v>
      </c>
      <c r="O453" s="7">
        <v>44233</v>
      </c>
      <c r="P453" s="4" t="s">
        <v>627</v>
      </c>
      <c r="Q453" s="10" t="s">
        <v>627</v>
      </c>
      <c r="R453" s="2" t="s">
        <v>8699</v>
      </c>
      <c r="S453" s="6">
        <f>IF(OR(ISBLANK(Table1[[#This Row],[ValidEndUTC]]),ISBLANK(Table1[[#This Row],[ValidStartUTC]])),"",Table1[[#This Row],[ValidEndUTC]]-Table1[[#This Row],[ValidStartUTC]])</f>
        <v>0.20833333333575865</v>
      </c>
      <c r="T453" s="5">
        <f>IF(OR(ISBLANK(Table1[[#This Row],[ValidEndUTC]]),ISBLANK(Table1[[#This Row],[ValidStartUTC]])),"",Table1[[#This Row],[Duration]]*24*60)</f>
        <v>300.00000000349246</v>
      </c>
    </row>
    <row r="454" spans="1:20" ht="21.6" x14ac:dyDescent="0.25">
      <c r="A454" s="8" t="str">
        <f>IF(ISBLANK(Table1[[#This Row],[AdvisoryNumber]]),"NTML","ADVZY")</f>
        <v>NTML</v>
      </c>
      <c r="B454" s="8" t="str">
        <f>_xlfn.TEXTJOIN("-",TRUE,Table1[[#This Row],[Source]],TEXT(Table1[[#This Row],[AdvisoryNumber]],"000"),TEXT(ROW()-1,"000000"),TEXT(Table1[[#This Row],[RecordTimeUTC]],"YYYY-MM-DD"))</f>
        <v>NTML-000-000453-2021-02-06</v>
      </c>
      <c r="C454" s="1" t="s">
        <v>300</v>
      </c>
      <c r="D454" s="2"/>
      <c r="E454" s="1"/>
      <c r="F454" s="2"/>
      <c r="G454" s="1" t="s">
        <v>98</v>
      </c>
      <c r="H454" s="1" t="s">
        <v>101</v>
      </c>
      <c r="I454" s="8" t="str">
        <f>IF(Table1[[#This Row],[TMI_Type]]="Reroute",INDEX(_xlfn.REGEXEXTRACT(Table1[[#This Row],[RawText]],".*(ROUTE|FEA|FCA|ICR|CTOP|TBO).+([A-Z]{3})",2,0),1,2),"")</f>
        <v/>
      </c>
      <c r="J454" s="5">
        <v>30</v>
      </c>
      <c r="K454" s="5"/>
      <c r="L454" s="1" t="s">
        <v>628</v>
      </c>
      <c r="M454" s="7">
        <v>44233</v>
      </c>
      <c r="N454" s="7">
        <v>44233.208333333336</v>
      </c>
      <c r="O454" s="7">
        <v>44233</v>
      </c>
      <c r="P454" s="4" t="s">
        <v>629</v>
      </c>
      <c r="Q454" s="10" t="s">
        <v>629</v>
      </c>
      <c r="R454" s="2" t="s">
        <v>8699</v>
      </c>
      <c r="S454" s="6">
        <f>IF(OR(ISBLANK(Table1[[#This Row],[ValidEndUTC]]),ISBLANK(Table1[[#This Row],[ValidStartUTC]])),"",Table1[[#This Row],[ValidEndUTC]]-Table1[[#This Row],[ValidStartUTC]])</f>
        <v>0.20833333333575865</v>
      </c>
      <c r="T454" s="5">
        <f>IF(OR(ISBLANK(Table1[[#This Row],[ValidEndUTC]]),ISBLANK(Table1[[#This Row],[ValidStartUTC]])),"",Table1[[#This Row],[Duration]]*24*60)</f>
        <v>300.00000000349246</v>
      </c>
    </row>
    <row r="455" spans="1:20" ht="21.6" x14ac:dyDescent="0.25">
      <c r="A455" s="8" t="str">
        <f>IF(ISBLANK(Table1[[#This Row],[AdvisoryNumber]]),"NTML","ADVZY")</f>
        <v>NTML</v>
      </c>
      <c r="B455" s="8" t="str">
        <f>_xlfn.TEXTJOIN("-",TRUE,Table1[[#This Row],[Source]],TEXT(Table1[[#This Row],[AdvisoryNumber]],"000"),TEXT(ROW()-1,"000000"),TEXT(Table1[[#This Row],[RecordTimeUTC]],"YYYY-MM-DD"))</f>
        <v>NTML-000-000454-2021-02-06</v>
      </c>
      <c r="C455" s="1" t="s">
        <v>300</v>
      </c>
      <c r="D455" s="2"/>
      <c r="E455" s="1"/>
      <c r="F455" s="2"/>
      <c r="G455" s="1" t="s">
        <v>98</v>
      </c>
      <c r="H455" s="1" t="s">
        <v>101</v>
      </c>
      <c r="I455" s="8" t="str">
        <f>IF(Table1[[#This Row],[TMI_Type]]="Reroute",INDEX(_xlfn.REGEXEXTRACT(Table1[[#This Row],[RawText]],".*(ROUTE|FEA|FCA|ICR|CTOP|TBO).+([A-Z]{3})",2,0),1,2),"")</f>
        <v/>
      </c>
      <c r="J455" s="5">
        <v>25</v>
      </c>
      <c r="K455" s="5"/>
      <c r="L455" s="1" t="s">
        <v>630</v>
      </c>
      <c r="M455" s="7">
        <v>44233</v>
      </c>
      <c r="N455" s="7">
        <v>44233.208333333336</v>
      </c>
      <c r="O455" s="7">
        <v>44233</v>
      </c>
      <c r="P455" s="4" t="s">
        <v>631</v>
      </c>
      <c r="Q455" s="10" t="s">
        <v>631</v>
      </c>
      <c r="R455" s="2" t="s">
        <v>8699</v>
      </c>
      <c r="S455" s="6">
        <f>IF(OR(ISBLANK(Table1[[#This Row],[ValidEndUTC]]),ISBLANK(Table1[[#This Row],[ValidStartUTC]])),"",Table1[[#This Row],[ValidEndUTC]]-Table1[[#This Row],[ValidStartUTC]])</f>
        <v>0.20833333333575865</v>
      </c>
      <c r="T455" s="5">
        <f>IF(OR(ISBLANK(Table1[[#This Row],[ValidEndUTC]]),ISBLANK(Table1[[#This Row],[ValidStartUTC]])),"",Table1[[#This Row],[Duration]]*24*60)</f>
        <v>300.00000000349246</v>
      </c>
    </row>
    <row r="456" spans="1:20" ht="21.6" x14ac:dyDescent="0.25">
      <c r="A456" s="8" t="str">
        <f>IF(ISBLANK(Table1[[#This Row],[AdvisoryNumber]]),"NTML","ADVZY")</f>
        <v>NTML</v>
      </c>
      <c r="B456" s="8" t="str">
        <f>_xlfn.TEXTJOIN("-",TRUE,Table1[[#This Row],[Source]],TEXT(Table1[[#This Row],[AdvisoryNumber]],"000"),TEXT(ROW()-1,"000000"),TEXT(Table1[[#This Row],[RecordTimeUTC]],"YYYY-MM-DD"))</f>
        <v>NTML-000-000455-2021-02-06</v>
      </c>
      <c r="C456" s="1" t="s">
        <v>300</v>
      </c>
      <c r="D456" s="2"/>
      <c r="E456" s="1"/>
      <c r="F456" s="2"/>
      <c r="G456" s="1" t="s">
        <v>98</v>
      </c>
      <c r="H456" s="1" t="s">
        <v>101</v>
      </c>
      <c r="I456" s="8" t="str">
        <f>IF(Table1[[#This Row],[TMI_Type]]="Reroute",INDEX(_xlfn.REGEXEXTRACT(Table1[[#This Row],[RawText]],".*(ROUTE|FEA|FCA|ICR|CTOP|TBO).+([A-Z]{3})",2,0),1,2),"")</f>
        <v/>
      </c>
      <c r="J456" s="5">
        <v>15</v>
      </c>
      <c r="K456" s="5"/>
      <c r="L456" s="1" t="s">
        <v>632</v>
      </c>
      <c r="M456" s="7">
        <v>44233</v>
      </c>
      <c r="N456" s="7">
        <v>44233.208333333336</v>
      </c>
      <c r="O456" s="7">
        <v>44233</v>
      </c>
      <c r="P456" s="4" t="s">
        <v>633</v>
      </c>
      <c r="Q456" s="10" t="s">
        <v>633</v>
      </c>
      <c r="R456" s="2" t="s">
        <v>8699</v>
      </c>
      <c r="S456" s="6">
        <f>IF(OR(ISBLANK(Table1[[#This Row],[ValidEndUTC]]),ISBLANK(Table1[[#This Row],[ValidStartUTC]])),"",Table1[[#This Row],[ValidEndUTC]]-Table1[[#This Row],[ValidStartUTC]])</f>
        <v>0.20833333333575865</v>
      </c>
      <c r="T456" s="5">
        <f>IF(OR(ISBLANK(Table1[[#This Row],[ValidEndUTC]]),ISBLANK(Table1[[#This Row],[ValidStartUTC]])),"",Table1[[#This Row],[Duration]]*24*60)</f>
        <v>300.00000000349246</v>
      </c>
    </row>
    <row r="457" spans="1:20" ht="21.6" x14ac:dyDescent="0.25">
      <c r="A457" s="8" t="str">
        <f>IF(ISBLANK(Table1[[#This Row],[AdvisoryNumber]]),"NTML","ADVZY")</f>
        <v>NTML</v>
      </c>
      <c r="B457" s="8" t="str">
        <f>_xlfn.TEXTJOIN("-",TRUE,Table1[[#This Row],[Source]],TEXT(Table1[[#This Row],[AdvisoryNumber]],"000"),TEXT(ROW()-1,"000000"),TEXT(Table1[[#This Row],[RecordTimeUTC]],"YYYY-MM-DD"))</f>
        <v>NTML-000-000456-2021-02-06</v>
      </c>
      <c r="C457" s="1" t="s">
        <v>97</v>
      </c>
      <c r="D457" s="2"/>
      <c r="E457" s="1"/>
      <c r="F457" s="2"/>
      <c r="G457" s="1" t="s">
        <v>98</v>
      </c>
      <c r="H457" s="1" t="s">
        <v>101</v>
      </c>
      <c r="I457" s="8" t="str">
        <f>IF(Table1[[#This Row],[TMI_Type]]="Reroute",INDEX(_xlfn.REGEXEXTRACT(Table1[[#This Row],[RawText]],".*(ROUTE|FEA|FCA|ICR|CTOP|TBO).+([A-Z]{3})",2,0),1,2),"")</f>
        <v/>
      </c>
      <c r="J457" s="5">
        <v>20</v>
      </c>
      <c r="K457" s="5"/>
      <c r="L457" s="1" t="s">
        <v>102</v>
      </c>
      <c r="M457" s="7">
        <v>44233</v>
      </c>
      <c r="N457" s="7">
        <v>44233.208333333336</v>
      </c>
      <c r="O457" s="7">
        <v>44233</v>
      </c>
      <c r="P457" s="4" t="s">
        <v>634</v>
      </c>
      <c r="Q457" s="10" t="s">
        <v>634</v>
      </c>
      <c r="R457" s="2" t="s">
        <v>8699</v>
      </c>
      <c r="S457" s="6">
        <f>IF(OR(ISBLANK(Table1[[#This Row],[ValidEndUTC]]),ISBLANK(Table1[[#This Row],[ValidStartUTC]])),"",Table1[[#This Row],[ValidEndUTC]]-Table1[[#This Row],[ValidStartUTC]])</f>
        <v>0.20833333333575865</v>
      </c>
      <c r="T457" s="5">
        <f>IF(OR(ISBLANK(Table1[[#This Row],[ValidEndUTC]]),ISBLANK(Table1[[#This Row],[ValidStartUTC]])),"",Table1[[#This Row],[Duration]]*24*60)</f>
        <v>300.00000000349246</v>
      </c>
    </row>
    <row r="458" spans="1:20" x14ac:dyDescent="0.25">
      <c r="A458" s="8" t="str">
        <f>IF(ISBLANK(Table1[[#This Row],[AdvisoryNumber]]),"NTML","ADVZY")</f>
        <v>NTML</v>
      </c>
      <c r="B458" s="8" t="str">
        <f>_xlfn.TEXTJOIN("-",TRUE,Table1[[#This Row],[Source]],TEXT(Table1[[#This Row],[AdvisoryNumber]],"000"),TEXT(ROW()-1,"000000"),TEXT(Table1[[#This Row],[RecordTimeUTC]],"YYYY-MM-DD"))</f>
        <v>NTML-000-000457-2021-02-06</v>
      </c>
      <c r="C458" s="1" t="s">
        <v>97</v>
      </c>
      <c r="D458" s="2"/>
      <c r="E458" s="1"/>
      <c r="F458" s="2"/>
      <c r="G458" s="1" t="s">
        <v>98</v>
      </c>
      <c r="H458" s="1" t="s">
        <v>101</v>
      </c>
      <c r="I458" s="8" t="str">
        <f>IF(Table1[[#This Row],[TMI_Type]]="Reroute",INDEX(_xlfn.REGEXEXTRACT(Table1[[#This Row],[RawText]],".*(ROUTE|FEA|FCA|ICR|CTOP|TBO).+([A-Z]{3})",2,0),1,2),"")</f>
        <v/>
      </c>
      <c r="J458" s="5">
        <v>30</v>
      </c>
      <c r="K458" s="5"/>
      <c r="L458" s="1"/>
      <c r="M458" s="7">
        <v>44233</v>
      </c>
      <c r="N458" s="7">
        <v>44233.208333333336</v>
      </c>
      <c r="O458" s="7">
        <v>44233</v>
      </c>
      <c r="P458" s="4" t="s">
        <v>635</v>
      </c>
      <c r="Q458" s="10" t="s">
        <v>635</v>
      </c>
      <c r="R458" s="2" t="s">
        <v>8704</v>
      </c>
      <c r="S458" s="6">
        <f>IF(OR(ISBLANK(Table1[[#This Row],[ValidEndUTC]]),ISBLANK(Table1[[#This Row],[ValidStartUTC]])),"",Table1[[#This Row],[ValidEndUTC]]-Table1[[#This Row],[ValidStartUTC]])</f>
        <v>0.20833333333575865</v>
      </c>
      <c r="T458" s="5">
        <f>IF(OR(ISBLANK(Table1[[#This Row],[ValidEndUTC]]),ISBLANK(Table1[[#This Row],[ValidStartUTC]])),"",Table1[[#This Row],[Duration]]*24*60)</f>
        <v>300.00000000349246</v>
      </c>
    </row>
    <row r="459" spans="1:20" x14ac:dyDescent="0.25">
      <c r="A459" s="8" t="str">
        <f>IF(ISBLANK(Table1[[#This Row],[AdvisoryNumber]]),"NTML","ADVZY")</f>
        <v>NTML</v>
      </c>
      <c r="B459" s="8" t="str">
        <f>_xlfn.TEXTJOIN("-",TRUE,Table1[[#This Row],[Source]],TEXT(Table1[[#This Row],[AdvisoryNumber]],"000"),TEXT(ROW()-1,"000000"),TEXT(Table1[[#This Row],[RecordTimeUTC]],"YYYY-MM-DD"))</f>
        <v>NTML-000-000458-2021-02-06</v>
      </c>
      <c r="C459" s="1" t="s">
        <v>619</v>
      </c>
      <c r="D459" s="2"/>
      <c r="E459" s="1"/>
      <c r="F459" s="2"/>
      <c r="G459" s="1" t="s">
        <v>98</v>
      </c>
      <c r="H459" s="1" t="s">
        <v>101</v>
      </c>
      <c r="I459" s="8" t="str">
        <f>IF(Table1[[#This Row],[TMI_Type]]="Reroute",INDEX(_xlfn.REGEXEXTRACT(Table1[[#This Row],[RawText]],".*(ROUTE|FEA|FCA|ICR|CTOP|TBO).+([A-Z]{3})",2,0),1,2),"")</f>
        <v/>
      </c>
      <c r="J459" s="5">
        <v>15</v>
      </c>
      <c r="K459" s="5"/>
      <c r="L459" s="1"/>
      <c r="M459" s="7">
        <v>44233</v>
      </c>
      <c r="N459" s="7">
        <v>44233.208333333336</v>
      </c>
      <c r="O459" s="7">
        <v>44233</v>
      </c>
      <c r="P459" s="4" t="s">
        <v>636</v>
      </c>
      <c r="Q459" s="10" t="s">
        <v>636</v>
      </c>
      <c r="R459" s="2" t="s">
        <v>8704</v>
      </c>
      <c r="S459" s="6">
        <f>IF(OR(ISBLANK(Table1[[#This Row],[ValidEndUTC]]),ISBLANK(Table1[[#This Row],[ValidStartUTC]])),"",Table1[[#This Row],[ValidEndUTC]]-Table1[[#This Row],[ValidStartUTC]])</f>
        <v>0.20833333333575865</v>
      </c>
      <c r="T459" s="5">
        <f>IF(OR(ISBLANK(Table1[[#This Row],[ValidEndUTC]]),ISBLANK(Table1[[#This Row],[ValidStartUTC]])),"",Table1[[#This Row],[Duration]]*24*60)</f>
        <v>300.00000000349246</v>
      </c>
    </row>
    <row r="460" spans="1:20" x14ac:dyDescent="0.25">
      <c r="A460" s="8" t="str">
        <f>IF(ISBLANK(Table1[[#This Row],[AdvisoryNumber]]),"NTML","ADVZY")</f>
        <v>NTML</v>
      </c>
      <c r="B460" s="8" t="str">
        <f>_xlfn.TEXTJOIN("-",TRUE,Table1[[#This Row],[Source]],TEXT(Table1[[#This Row],[AdvisoryNumber]],"000"),TEXT(ROW()-1,"000000"),TEXT(Table1[[#This Row],[RecordTimeUTC]],"YYYY-MM-DD"))</f>
        <v>NTML-000-000459-2021-02-06</v>
      </c>
      <c r="C460" s="1" t="s">
        <v>202</v>
      </c>
      <c r="D460" s="2"/>
      <c r="E460" s="1"/>
      <c r="F460" s="2"/>
      <c r="G460" s="1" t="s">
        <v>98</v>
      </c>
      <c r="H460" s="1" t="s">
        <v>101</v>
      </c>
      <c r="I460" s="8" t="str">
        <f>IF(Table1[[#This Row],[TMI_Type]]="Reroute",INDEX(_xlfn.REGEXEXTRACT(Table1[[#This Row],[RawText]],".*(ROUTE|FEA|FCA|ICR|CTOP|TBO).+([A-Z]{3})",2,0),1,2),"")</f>
        <v/>
      </c>
      <c r="J460" s="5">
        <v>20</v>
      </c>
      <c r="K460" s="5"/>
      <c r="L460" s="1"/>
      <c r="M460" s="7">
        <v>44233</v>
      </c>
      <c r="N460" s="7">
        <v>44233.208333333336</v>
      </c>
      <c r="O460" s="7">
        <v>44233</v>
      </c>
      <c r="P460" s="4" t="s">
        <v>637</v>
      </c>
      <c r="Q460" s="10" t="s">
        <v>637</v>
      </c>
      <c r="R460" s="2" t="s">
        <v>8704</v>
      </c>
      <c r="S460" s="6">
        <f>IF(OR(ISBLANK(Table1[[#This Row],[ValidEndUTC]]),ISBLANK(Table1[[#This Row],[ValidStartUTC]])),"",Table1[[#This Row],[ValidEndUTC]]-Table1[[#This Row],[ValidStartUTC]])</f>
        <v>0.20833333333575865</v>
      </c>
      <c r="T460" s="5">
        <f>IF(OR(ISBLANK(Table1[[#This Row],[ValidEndUTC]]),ISBLANK(Table1[[#This Row],[ValidStartUTC]])),"",Table1[[#This Row],[Duration]]*24*60)</f>
        <v>300.00000000349246</v>
      </c>
    </row>
    <row r="461" spans="1:20" x14ac:dyDescent="0.25">
      <c r="A461" s="8" t="str">
        <f>IF(ISBLANK(Table1[[#This Row],[AdvisoryNumber]]),"NTML","ADVZY")</f>
        <v>NTML</v>
      </c>
      <c r="B461" s="8" t="str">
        <f>_xlfn.TEXTJOIN("-",TRUE,Table1[[#This Row],[Source]],TEXT(Table1[[#This Row],[AdvisoryNumber]],"000"),TEXT(ROW()-1,"000000"),TEXT(Table1[[#This Row],[RecordTimeUTC]],"YYYY-MM-DD"))</f>
        <v>NTML-000-000460-2021-02-06</v>
      </c>
      <c r="C461" s="1" t="s">
        <v>300</v>
      </c>
      <c r="D461" s="2"/>
      <c r="E461" s="1"/>
      <c r="F461" s="2"/>
      <c r="G461" s="1" t="s">
        <v>98</v>
      </c>
      <c r="H461" s="1" t="s">
        <v>101</v>
      </c>
      <c r="I461" s="8" t="str">
        <f>IF(Table1[[#This Row],[TMI_Type]]="Reroute",INDEX(_xlfn.REGEXEXTRACT(Table1[[#This Row],[RawText]],".*(ROUTE|FEA|FCA|ICR|CTOP|TBO).+([A-Z]{3})",2,0),1,2),"")</f>
        <v/>
      </c>
      <c r="J461" s="5">
        <v>20</v>
      </c>
      <c r="K461" s="5"/>
      <c r="L461" s="1"/>
      <c r="M461" s="7">
        <v>44233</v>
      </c>
      <c r="N461" s="7">
        <v>44233.208333333336</v>
      </c>
      <c r="O461" s="7">
        <v>44233</v>
      </c>
      <c r="P461" s="4" t="s">
        <v>638</v>
      </c>
      <c r="Q461" s="10" t="s">
        <v>638</v>
      </c>
      <c r="R461" s="2" t="s">
        <v>8704</v>
      </c>
      <c r="S461" s="6">
        <f>IF(OR(ISBLANK(Table1[[#This Row],[ValidEndUTC]]),ISBLANK(Table1[[#This Row],[ValidStartUTC]])),"",Table1[[#This Row],[ValidEndUTC]]-Table1[[#This Row],[ValidStartUTC]])</f>
        <v>0.20833333333575865</v>
      </c>
      <c r="T461" s="5">
        <f>IF(OR(ISBLANK(Table1[[#This Row],[ValidEndUTC]]),ISBLANK(Table1[[#This Row],[ValidStartUTC]])),"",Table1[[#This Row],[Duration]]*24*60)</f>
        <v>300.00000000349246</v>
      </c>
    </row>
    <row r="462" spans="1:20" x14ac:dyDescent="0.25">
      <c r="A462" s="8" t="str">
        <f>IF(ISBLANK(Table1[[#This Row],[AdvisoryNumber]]),"NTML","ADVZY")</f>
        <v>NTML</v>
      </c>
      <c r="B462" s="8" t="str">
        <f>_xlfn.TEXTJOIN("-",TRUE,Table1[[#This Row],[Source]],TEXT(Table1[[#This Row],[AdvisoryNumber]],"000"),TEXT(ROW()-1,"000000"),TEXT(Table1[[#This Row],[RecordTimeUTC]],"YYYY-MM-DD"))</f>
        <v>NTML-000-000461-2021-02-06</v>
      </c>
      <c r="C462" s="1" t="s">
        <v>97</v>
      </c>
      <c r="D462" s="2"/>
      <c r="E462" s="1"/>
      <c r="F462" s="2"/>
      <c r="G462" s="1" t="s">
        <v>98</v>
      </c>
      <c r="H462" s="1" t="s">
        <v>101</v>
      </c>
      <c r="I462" s="8" t="str">
        <f>IF(Table1[[#This Row],[TMI_Type]]="Reroute",INDEX(_xlfn.REGEXEXTRACT(Table1[[#This Row],[RawText]],".*(ROUTE|FEA|FCA|ICR|CTOP|TBO).+([A-Z]{3})",2,0),1,2),"")</f>
        <v/>
      </c>
      <c r="J462" s="5">
        <v>40</v>
      </c>
      <c r="K462" s="5"/>
      <c r="L462" s="1"/>
      <c r="M462" s="7">
        <v>44233</v>
      </c>
      <c r="N462" s="7">
        <v>44233.208333333336</v>
      </c>
      <c r="O462" s="7">
        <v>44233</v>
      </c>
      <c r="P462" s="4" t="s">
        <v>639</v>
      </c>
      <c r="Q462" s="10" t="s">
        <v>639</v>
      </c>
      <c r="R462" s="2" t="s">
        <v>8704</v>
      </c>
      <c r="S462" s="6">
        <f>IF(OR(ISBLANK(Table1[[#This Row],[ValidEndUTC]]),ISBLANK(Table1[[#This Row],[ValidStartUTC]])),"",Table1[[#This Row],[ValidEndUTC]]-Table1[[#This Row],[ValidStartUTC]])</f>
        <v>0.20833333333575865</v>
      </c>
      <c r="T462" s="5">
        <f>IF(OR(ISBLANK(Table1[[#This Row],[ValidEndUTC]]),ISBLANK(Table1[[#This Row],[ValidStartUTC]])),"",Table1[[#This Row],[Duration]]*24*60)</f>
        <v>300.00000000349246</v>
      </c>
    </row>
    <row r="463" spans="1:20" x14ac:dyDescent="0.25">
      <c r="A463" s="8" t="str">
        <f>IF(ISBLANK(Table1[[#This Row],[AdvisoryNumber]]),"NTML","ADVZY")</f>
        <v>NTML</v>
      </c>
      <c r="B463" s="8" t="str">
        <f>_xlfn.TEXTJOIN("-",TRUE,Table1[[#This Row],[Source]],TEXT(Table1[[#This Row],[AdvisoryNumber]],"000"),TEXT(ROW()-1,"000000"),TEXT(Table1[[#This Row],[RecordTimeUTC]],"YYYY-MM-DD"))</f>
        <v>NTML-000-000462-2021-02-06</v>
      </c>
      <c r="C463" s="1" t="s">
        <v>619</v>
      </c>
      <c r="D463" s="2"/>
      <c r="E463" s="1"/>
      <c r="F463" s="2"/>
      <c r="G463" s="1" t="s">
        <v>98</v>
      </c>
      <c r="H463" s="1" t="s">
        <v>101</v>
      </c>
      <c r="I463" s="8" t="str">
        <f>IF(Table1[[#This Row],[TMI_Type]]="Reroute",INDEX(_xlfn.REGEXEXTRACT(Table1[[#This Row],[RawText]],".*(ROUTE|FEA|FCA|ICR|CTOP|TBO).+([A-Z]{3})",2,0),1,2),"")</f>
        <v/>
      </c>
      <c r="J463" s="5">
        <v>30</v>
      </c>
      <c r="K463" s="5"/>
      <c r="L463" s="1"/>
      <c r="M463" s="7">
        <v>44233</v>
      </c>
      <c r="N463" s="7">
        <v>44233.208333333336</v>
      </c>
      <c r="O463" s="7">
        <v>44233</v>
      </c>
      <c r="P463" s="4" t="s">
        <v>640</v>
      </c>
      <c r="Q463" s="10" t="s">
        <v>640</v>
      </c>
      <c r="R463" s="2" t="s">
        <v>8704</v>
      </c>
      <c r="S463" s="6">
        <f>IF(OR(ISBLANK(Table1[[#This Row],[ValidEndUTC]]),ISBLANK(Table1[[#This Row],[ValidStartUTC]])),"",Table1[[#This Row],[ValidEndUTC]]-Table1[[#This Row],[ValidStartUTC]])</f>
        <v>0.20833333333575865</v>
      </c>
      <c r="T463" s="5">
        <f>IF(OR(ISBLANK(Table1[[#This Row],[ValidEndUTC]]),ISBLANK(Table1[[#This Row],[ValidStartUTC]])),"",Table1[[#This Row],[Duration]]*24*60)</f>
        <v>300.00000000349246</v>
      </c>
    </row>
    <row r="464" spans="1:20" x14ac:dyDescent="0.25">
      <c r="A464" s="8" t="str">
        <f>IF(ISBLANK(Table1[[#This Row],[AdvisoryNumber]]),"NTML","ADVZY")</f>
        <v>NTML</v>
      </c>
      <c r="B464" s="8" t="str">
        <f>_xlfn.TEXTJOIN("-",TRUE,Table1[[#This Row],[Source]],TEXT(Table1[[#This Row],[AdvisoryNumber]],"000"),TEXT(ROW()-1,"000000"),TEXT(Table1[[#This Row],[RecordTimeUTC]],"YYYY-MM-DD"))</f>
        <v>NTML-000-000463-2021-02-06</v>
      </c>
      <c r="C464" s="1" t="s">
        <v>202</v>
      </c>
      <c r="D464" s="2"/>
      <c r="E464" s="1"/>
      <c r="F464" s="2"/>
      <c r="G464" s="1" t="s">
        <v>98</v>
      </c>
      <c r="H464" s="1" t="s">
        <v>101</v>
      </c>
      <c r="I464" s="8" t="str">
        <f>IF(Table1[[#This Row],[TMI_Type]]="Reroute",INDEX(_xlfn.REGEXEXTRACT(Table1[[#This Row],[RawText]],".*(ROUTE|FEA|FCA|ICR|CTOP|TBO).+([A-Z]{3})",2,0),1,2),"")</f>
        <v/>
      </c>
      <c r="J464" s="5">
        <v>20</v>
      </c>
      <c r="K464" s="5"/>
      <c r="L464" s="1"/>
      <c r="M464" s="7">
        <v>44233</v>
      </c>
      <c r="N464" s="7">
        <v>44233.208333333336</v>
      </c>
      <c r="O464" s="7">
        <v>44233</v>
      </c>
      <c r="P464" s="4" t="s">
        <v>641</v>
      </c>
      <c r="Q464" s="10" t="s">
        <v>641</v>
      </c>
      <c r="R464" s="2" t="s">
        <v>8704</v>
      </c>
      <c r="S464" s="6">
        <f>IF(OR(ISBLANK(Table1[[#This Row],[ValidEndUTC]]),ISBLANK(Table1[[#This Row],[ValidStartUTC]])),"",Table1[[#This Row],[ValidEndUTC]]-Table1[[#This Row],[ValidStartUTC]])</f>
        <v>0.20833333333575865</v>
      </c>
      <c r="T464" s="5">
        <f>IF(OR(ISBLANK(Table1[[#This Row],[ValidEndUTC]]),ISBLANK(Table1[[#This Row],[ValidStartUTC]])),"",Table1[[#This Row],[Duration]]*24*60)</f>
        <v>300.00000000349246</v>
      </c>
    </row>
    <row r="465" spans="1:20" ht="21.6" x14ac:dyDescent="0.25">
      <c r="A465" s="8" t="str">
        <f>IF(ISBLANK(Table1[[#This Row],[AdvisoryNumber]]),"NTML","ADVZY")</f>
        <v>NTML</v>
      </c>
      <c r="B465" s="8" t="str">
        <f>_xlfn.TEXTJOIN("-",TRUE,Table1[[#This Row],[Source]],TEXT(Table1[[#This Row],[AdvisoryNumber]],"000"),TEXT(ROW()-1,"000000"),TEXT(Table1[[#This Row],[RecordTimeUTC]],"YYYY-MM-DD"))</f>
        <v>NTML-000-000464-2021-02-06</v>
      </c>
      <c r="C465" s="1" t="s">
        <v>97</v>
      </c>
      <c r="D465" s="2"/>
      <c r="E465" s="1"/>
      <c r="F465" s="2"/>
      <c r="G465" s="1" t="s">
        <v>98</v>
      </c>
      <c r="H465" s="1" t="s">
        <v>101</v>
      </c>
      <c r="I465" s="8" t="str">
        <f>IF(Table1[[#This Row],[TMI_Type]]="Reroute",INDEX(_xlfn.REGEXEXTRACT(Table1[[#This Row],[RawText]],".*(ROUTE|FEA|FCA|ICR|CTOP|TBO).+([A-Z]{3})",2,0),1,2),"")</f>
        <v/>
      </c>
      <c r="J465" s="5">
        <v>20</v>
      </c>
      <c r="K465" s="5"/>
      <c r="L465" s="1" t="s">
        <v>642</v>
      </c>
      <c r="M465" s="7">
        <v>44233</v>
      </c>
      <c r="N465" s="7">
        <v>44233.208333333336</v>
      </c>
      <c r="O465" s="7">
        <v>44233</v>
      </c>
      <c r="P465" s="4" t="s">
        <v>643</v>
      </c>
      <c r="Q465" s="10" t="s">
        <v>643</v>
      </c>
      <c r="R465" s="2" t="s">
        <v>8704</v>
      </c>
      <c r="S465" s="6">
        <f>IF(OR(ISBLANK(Table1[[#This Row],[ValidEndUTC]]),ISBLANK(Table1[[#This Row],[ValidStartUTC]])),"",Table1[[#This Row],[ValidEndUTC]]-Table1[[#This Row],[ValidStartUTC]])</f>
        <v>0.20833333333575865</v>
      </c>
      <c r="T465" s="5">
        <f>IF(OR(ISBLANK(Table1[[#This Row],[ValidEndUTC]]),ISBLANK(Table1[[#This Row],[ValidStartUTC]])),"",Table1[[#This Row],[Duration]]*24*60)</f>
        <v>300.00000000349246</v>
      </c>
    </row>
    <row r="466" spans="1:20" ht="21.6" x14ac:dyDescent="0.25">
      <c r="A466" s="8" t="str">
        <f>IF(ISBLANK(Table1[[#This Row],[AdvisoryNumber]]),"NTML","ADVZY")</f>
        <v>NTML</v>
      </c>
      <c r="B466" s="8" t="str">
        <f>_xlfn.TEXTJOIN("-",TRUE,Table1[[#This Row],[Source]],TEXT(Table1[[#This Row],[AdvisoryNumber]],"000"),TEXT(ROW()-1,"000000"),TEXT(Table1[[#This Row],[RecordTimeUTC]],"YYYY-MM-DD"))</f>
        <v>NTML-000-000465-2021-02-06</v>
      </c>
      <c r="C466" s="1" t="s">
        <v>97</v>
      </c>
      <c r="D466" s="2"/>
      <c r="E466" s="1"/>
      <c r="F466" s="2"/>
      <c r="G466" s="1" t="s">
        <v>98</v>
      </c>
      <c r="H466" s="1" t="s">
        <v>101</v>
      </c>
      <c r="I466" s="8" t="str">
        <f>IF(Table1[[#This Row],[TMI_Type]]="Reroute",INDEX(_xlfn.REGEXEXTRACT(Table1[[#This Row],[RawText]],".*(ROUTE|FEA|FCA|ICR|CTOP|TBO).+([A-Z]{3})",2,0),1,2),"")</f>
        <v/>
      </c>
      <c r="J466" s="5">
        <v>20</v>
      </c>
      <c r="K466" s="5"/>
      <c r="L466" s="1" t="s">
        <v>644</v>
      </c>
      <c r="M466" s="7">
        <v>44233</v>
      </c>
      <c r="N466" s="7">
        <v>44233.208333333336</v>
      </c>
      <c r="O466" s="7">
        <v>44233</v>
      </c>
      <c r="P466" s="4" t="s">
        <v>645</v>
      </c>
      <c r="Q466" s="10" t="s">
        <v>645</v>
      </c>
      <c r="R466" s="2" t="s">
        <v>8704</v>
      </c>
      <c r="S466" s="6">
        <f>IF(OR(ISBLANK(Table1[[#This Row],[ValidEndUTC]]),ISBLANK(Table1[[#This Row],[ValidStartUTC]])),"",Table1[[#This Row],[ValidEndUTC]]-Table1[[#This Row],[ValidStartUTC]])</f>
        <v>0.20833333333575865</v>
      </c>
      <c r="T466" s="5">
        <f>IF(OR(ISBLANK(Table1[[#This Row],[ValidEndUTC]]),ISBLANK(Table1[[#This Row],[ValidStartUTC]])),"",Table1[[#This Row],[Duration]]*24*60)</f>
        <v>300.00000000349246</v>
      </c>
    </row>
    <row r="467" spans="1:20" ht="21.6" x14ac:dyDescent="0.25">
      <c r="A467" s="8" t="str">
        <f>IF(ISBLANK(Table1[[#This Row],[AdvisoryNumber]]),"NTML","ADVZY")</f>
        <v>NTML</v>
      </c>
      <c r="B467" s="8" t="str">
        <f>_xlfn.TEXTJOIN("-",TRUE,Table1[[#This Row],[Source]],TEXT(Table1[[#This Row],[AdvisoryNumber]],"000"),TEXT(ROW()-1,"000000"),TEXT(Table1[[#This Row],[RecordTimeUTC]],"YYYY-MM-DD"))</f>
        <v>NTML-000-000466-2021-02-06</v>
      </c>
      <c r="C467" s="1" t="s">
        <v>97</v>
      </c>
      <c r="D467" s="2"/>
      <c r="E467" s="1"/>
      <c r="F467" s="2"/>
      <c r="G467" s="1" t="s">
        <v>98</v>
      </c>
      <c r="H467" s="1" t="s">
        <v>101</v>
      </c>
      <c r="I467" s="8" t="str">
        <f>IF(Table1[[#This Row],[TMI_Type]]="Reroute",INDEX(_xlfn.REGEXEXTRACT(Table1[[#This Row],[RawText]],".*(ROUTE|FEA|FCA|ICR|CTOP|TBO).+([A-Z]{3})",2,0),1,2),"")</f>
        <v/>
      </c>
      <c r="J467" s="5">
        <v>15</v>
      </c>
      <c r="K467" s="5"/>
      <c r="L467" s="1" t="s">
        <v>644</v>
      </c>
      <c r="M467" s="7">
        <v>44233</v>
      </c>
      <c r="N467" s="7">
        <v>44233.208333333336</v>
      </c>
      <c r="O467" s="7">
        <v>44233</v>
      </c>
      <c r="P467" s="4" t="s">
        <v>646</v>
      </c>
      <c r="Q467" s="10" t="s">
        <v>646</v>
      </c>
      <c r="R467" s="2" t="s">
        <v>8704</v>
      </c>
      <c r="S467" s="6">
        <f>IF(OR(ISBLANK(Table1[[#This Row],[ValidEndUTC]]),ISBLANK(Table1[[#This Row],[ValidStartUTC]])),"",Table1[[#This Row],[ValidEndUTC]]-Table1[[#This Row],[ValidStartUTC]])</f>
        <v>0.20833333333575865</v>
      </c>
      <c r="T467" s="5">
        <f>IF(OR(ISBLANK(Table1[[#This Row],[ValidEndUTC]]),ISBLANK(Table1[[#This Row],[ValidStartUTC]])),"",Table1[[#This Row],[Duration]]*24*60)</f>
        <v>300.00000000349246</v>
      </c>
    </row>
    <row r="468" spans="1:20" x14ac:dyDescent="0.25">
      <c r="A468" s="8" t="str">
        <f>IF(ISBLANK(Table1[[#This Row],[AdvisoryNumber]]),"NTML","ADVZY")</f>
        <v>NTML</v>
      </c>
      <c r="B468" s="8" t="str">
        <f>_xlfn.TEXTJOIN("-",TRUE,Table1[[#This Row],[Source]],TEXT(Table1[[#This Row],[AdvisoryNumber]],"000"),TEXT(ROW()-1,"000000"),TEXT(Table1[[#This Row],[RecordTimeUTC]],"YYYY-MM-DD"))</f>
        <v>NTML-000-000467-2021-02-06</v>
      </c>
      <c r="C468" s="1" t="s">
        <v>202</v>
      </c>
      <c r="D468" s="2"/>
      <c r="E468" s="1"/>
      <c r="F468" s="2"/>
      <c r="G468" s="1" t="s">
        <v>98</v>
      </c>
      <c r="H468" s="1" t="s">
        <v>101</v>
      </c>
      <c r="I468" s="8" t="str">
        <f>IF(Table1[[#This Row],[TMI_Type]]="Reroute",INDEX(_xlfn.REGEXEXTRACT(Table1[[#This Row],[RawText]],".*(ROUTE|FEA|FCA|ICR|CTOP|TBO).+([A-Z]{3})",2,0),1,2),"")</f>
        <v/>
      </c>
      <c r="J468" s="5">
        <v>20</v>
      </c>
      <c r="K468" s="5"/>
      <c r="L468" s="1" t="s">
        <v>623</v>
      </c>
      <c r="M468" s="7">
        <v>44233</v>
      </c>
      <c r="N468" s="7">
        <v>44233.208333333336</v>
      </c>
      <c r="O468" s="7">
        <v>44233</v>
      </c>
      <c r="P468" s="4" t="s">
        <v>647</v>
      </c>
      <c r="Q468" s="10" t="s">
        <v>647</v>
      </c>
      <c r="R468" s="2" t="s">
        <v>8704</v>
      </c>
      <c r="S468" s="6">
        <f>IF(OR(ISBLANK(Table1[[#This Row],[ValidEndUTC]]),ISBLANK(Table1[[#This Row],[ValidStartUTC]])),"",Table1[[#This Row],[ValidEndUTC]]-Table1[[#This Row],[ValidStartUTC]])</f>
        <v>0.20833333333575865</v>
      </c>
      <c r="T468" s="5">
        <f>IF(OR(ISBLANK(Table1[[#This Row],[ValidEndUTC]]),ISBLANK(Table1[[#This Row],[ValidStartUTC]])),"",Table1[[#This Row],[Duration]]*24*60)</f>
        <v>300.00000000349246</v>
      </c>
    </row>
    <row r="469" spans="1:20" ht="21.6" x14ac:dyDescent="0.25">
      <c r="A469" s="8" t="str">
        <f>IF(ISBLANK(Table1[[#This Row],[AdvisoryNumber]]),"NTML","ADVZY")</f>
        <v>NTML</v>
      </c>
      <c r="B469" s="8" t="str">
        <f>_xlfn.TEXTJOIN("-",TRUE,Table1[[#This Row],[Source]],TEXT(Table1[[#This Row],[AdvisoryNumber]],"000"),TEXT(ROW()-1,"000000"),TEXT(Table1[[#This Row],[RecordTimeUTC]],"YYYY-MM-DD"))</f>
        <v>NTML-000-000468-2021-02-06</v>
      </c>
      <c r="C469" s="1" t="s">
        <v>300</v>
      </c>
      <c r="D469" s="2"/>
      <c r="E469" s="1"/>
      <c r="F469" s="2"/>
      <c r="G469" s="1" t="s">
        <v>98</v>
      </c>
      <c r="H469" s="1" t="s">
        <v>101</v>
      </c>
      <c r="I469" s="8" t="str">
        <f>IF(Table1[[#This Row],[TMI_Type]]="Reroute",INDEX(_xlfn.REGEXEXTRACT(Table1[[#This Row],[RawText]],".*(ROUTE|FEA|FCA|ICR|CTOP|TBO).+([A-Z]{3})",2,0),1,2),"")</f>
        <v/>
      </c>
      <c r="J469" s="5">
        <v>20</v>
      </c>
      <c r="K469" s="5"/>
      <c r="L469" s="1" t="s">
        <v>8705</v>
      </c>
      <c r="M469" s="7">
        <v>44233</v>
      </c>
      <c r="N469" s="7">
        <v>44233.208333333336</v>
      </c>
      <c r="O469" s="7">
        <v>44233</v>
      </c>
      <c r="P469" s="4" t="s">
        <v>8706</v>
      </c>
      <c r="Q469" s="10" t="s">
        <v>8706</v>
      </c>
      <c r="R469" s="2" t="s">
        <v>8704</v>
      </c>
      <c r="S469" s="6">
        <f>IF(OR(ISBLANK(Table1[[#This Row],[ValidEndUTC]]),ISBLANK(Table1[[#This Row],[ValidStartUTC]])),"",Table1[[#This Row],[ValidEndUTC]]-Table1[[#This Row],[ValidStartUTC]])</f>
        <v>0.20833333333575865</v>
      </c>
      <c r="T469" s="5">
        <f>IF(OR(ISBLANK(Table1[[#This Row],[ValidEndUTC]]),ISBLANK(Table1[[#This Row],[ValidStartUTC]])),"",Table1[[#This Row],[Duration]]*24*60)</f>
        <v>300.00000000349246</v>
      </c>
    </row>
    <row r="470" spans="1:20" x14ac:dyDescent="0.25">
      <c r="A470" s="8" t="str">
        <f>IF(ISBLANK(Table1[[#This Row],[AdvisoryNumber]]),"NTML","ADVZY")</f>
        <v>NTML</v>
      </c>
      <c r="B470" s="8" t="str">
        <f>_xlfn.TEXTJOIN("-",TRUE,Table1[[#This Row],[Source]],TEXT(Table1[[#This Row],[AdvisoryNumber]],"000"),TEXT(ROW()-1,"000000"),TEXT(Table1[[#This Row],[RecordTimeUTC]],"YYYY-MM-DD"))</f>
        <v>NTML-000-000469-2021-02-06</v>
      </c>
      <c r="C470" s="1" t="s">
        <v>97</v>
      </c>
      <c r="D470" s="2"/>
      <c r="E470" s="1"/>
      <c r="F470" s="2"/>
      <c r="G470" s="1" t="s">
        <v>98</v>
      </c>
      <c r="H470" s="1" t="s">
        <v>101</v>
      </c>
      <c r="I470" s="8" t="str">
        <f>IF(Table1[[#This Row],[TMI_Type]]="Reroute",INDEX(_xlfn.REGEXEXTRACT(Table1[[#This Row],[RawText]],".*(ROUTE|FEA|FCA|ICR|CTOP|TBO).+([A-Z]{3})",2,0),1,2),"")</f>
        <v/>
      </c>
      <c r="J470" s="5">
        <v>20</v>
      </c>
      <c r="K470" s="5"/>
      <c r="L470" s="1" t="s">
        <v>232</v>
      </c>
      <c r="M470" s="7">
        <v>44233</v>
      </c>
      <c r="N470" s="7">
        <v>44233.208333333336</v>
      </c>
      <c r="O470" s="7">
        <v>44233</v>
      </c>
      <c r="P470" s="4" t="s">
        <v>648</v>
      </c>
      <c r="Q470" s="10" t="s">
        <v>648</v>
      </c>
      <c r="R470" s="2" t="s">
        <v>8704</v>
      </c>
      <c r="S470" s="6">
        <f>IF(OR(ISBLANK(Table1[[#This Row],[ValidEndUTC]]),ISBLANK(Table1[[#This Row],[ValidStartUTC]])),"",Table1[[#This Row],[ValidEndUTC]]-Table1[[#This Row],[ValidStartUTC]])</f>
        <v>0.20833333333575865</v>
      </c>
      <c r="T470" s="5">
        <f>IF(OR(ISBLANK(Table1[[#This Row],[ValidEndUTC]]),ISBLANK(Table1[[#This Row],[ValidStartUTC]])),"",Table1[[#This Row],[Duration]]*24*60)</f>
        <v>300.00000000349246</v>
      </c>
    </row>
    <row r="471" spans="1:20" ht="21.6" x14ac:dyDescent="0.25">
      <c r="A471" s="8" t="str">
        <f>IF(ISBLANK(Table1[[#This Row],[AdvisoryNumber]]),"NTML","ADVZY")</f>
        <v>NTML</v>
      </c>
      <c r="B471" s="8" t="str">
        <f>_xlfn.TEXTJOIN("-",TRUE,Table1[[#This Row],[Source]],TEXT(Table1[[#This Row],[AdvisoryNumber]],"000"),TEXT(ROW()-1,"000000"),TEXT(Table1[[#This Row],[RecordTimeUTC]],"YYYY-MM-DD"))</f>
        <v>NTML-000-000470-2021-02-06</v>
      </c>
      <c r="C471" s="1" t="s">
        <v>97</v>
      </c>
      <c r="D471" s="2"/>
      <c r="E471" s="1"/>
      <c r="F471" s="2"/>
      <c r="G471" s="1" t="s">
        <v>98</v>
      </c>
      <c r="H471" s="1" t="s">
        <v>101</v>
      </c>
      <c r="I471" s="8" t="str">
        <f>IF(Table1[[#This Row],[TMI_Type]]="Reroute",INDEX(_xlfn.REGEXEXTRACT(Table1[[#This Row],[RawText]],".*(ROUTE|FEA|FCA|ICR|CTOP|TBO).+([A-Z]{3})",2,0),1,2),"")</f>
        <v/>
      </c>
      <c r="J471" s="5">
        <v>20</v>
      </c>
      <c r="K471" s="5"/>
      <c r="L471" s="1" t="s">
        <v>644</v>
      </c>
      <c r="M471" s="7">
        <v>44233</v>
      </c>
      <c r="N471" s="7">
        <v>44233.208333333336</v>
      </c>
      <c r="O471" s="7">
        <v>44233</v>
      </c>
      <c r="P471" s="4" t="s">
        <v>649</v>
      </c>
      <c r="Q471" s="10" t="s">
        <v>649</v>
      </c>
      <c r="R471" s="2" t="s">
        <v>8707</v>
      </c>
      <c r="S471" s="6">
        <f>IF(OR(ISBLANK(Table1[[#This Row],[ValidEndUTC]]),ISBLANK(Table1[[#This Row],[ValidStartUTC]])),"",Table1[[#This Row],[ValidEndUTC]]-Table1[[#This Row],[ValidStartUTC]])</f>
        <v>0.20833333333575865</v>
      </c>
      <c r="T471" s="5">
        <f>IF(OR(ISBLANK(Table1[[#This Row],[ValidEndUTC]]),ISBLANK(Table1[[#This Row],[ValidStartUTC]])),"",Table1[[#This Row],[Duration]]*24*60)</f>
        <v>300.00000000349246</v>
      </c>
    </row>
    <row r="472" spans="1:20" ht="21.6" x14ac:dyDescent="0.25">
      <c r="A472" s="8" t="str">
        <f>IF(ISBLANK(Table1[[#This Row],[AdvisoryNumber]]),"NTML","ADVZY")</f>
        <v>NTML</v>
      </c>
      <c r="B472" s="8" t="str">
        <f>_xlfn.TEXTJOIN("-",TRUE,Table1[[#This Row],[Source]],TEXT(Table1[[#This Row],[AdvisoryNumber]],"000"),TEXT(ROW()-1,"000000"),TEXT(Table1[[#This Row],[RecordTimeUTC]],"YYYY-MM-DD"))</f>
        <v>NTML-000-000471-2021-02-06</v>
      </c>
      <c r="C472" s="1" t="s">
        <v>8708</v>
      </c>
      <c r="D472" s="2"/>
      <c r="E472" s="1"/>
      <c r="F472" s="2"/>
      <c r="G472" s="1" t="s">
        <v>98</v>
      </c>
      <c r="H472" s="1" t="s">
        <v>8351</v>
      </c>
      <c r="I472" s="8" t="str">
        <f>IF(Table1[[#This Row],[TMI_Type]]="Reroute",INDEX(_xlfn.REGEXEXTRACT(Table1[[#This Row],[RawText]],".*(ROUTE|FEA|FCA|ICR|CTOP|TBO).+([A-Z]{3})",2,0),1,2),"")</f>
        <v/>
      </c>
      <c r="J472" s="5"/>
      <c r="K472" s="5"/>
      <c r="L472" s="1"/>
      <c r="M472" s="7">
        <v>44233</v>
      </c>
      <c r="N472" s="7">
        <v>44233.208333333336</v>
      </c>
      <c r="O472" s="7">
        <v>44233</v>
      </c>
      <c r="P472" s="4" t="s">
        <v>8709</v>
      </c>
      <c r="Q472" s="10" t="s">
        <v>8709</v>
      </c>
      <c r="R472" s="2" t="s">
        <v>8710</v>
      </c>
      <c r="S472" s="6">
        <f>IF(OR(ISBLANK(Table1[[#This Row],[ValidEndUTC]]),ISBLANK(Table1[[#This Row],[ValidStartUTC]])),"",Table1[[#This Row],[ValidEndUTC]]-Table1[[#This Row],[ValidStartUTC]])</f>
        <v>0.20833333333575865</v>
      </c>
      <c r="T472" s="5">
        <f>IF(OR(ISBLANK(Table1[[#This Row],[ValidEndUTC]]),ISBLANK(Table1[[#This Row],[ValidStartUTC]])),"",Table1[[#This Row],[Duration]]*24*60)</f>
        <v>300.00000000349246</v>
      </c>
    </row>
    <row r="473" spans="1:20" x14ac:dyDescent="0.25">
      <c r="A473" s="8" t="str">
        <f>IF(ISBLANK(Table1[[#This Row],[AdvisoryNumber]]),"NTML","ADVZY")</f>
        <v>NTML</v>
      </c>
      <c r="B473" s="8" t="str">
        <f>_xlfn.TEXTJOIN("-",TRUE,Table1[[#This Row],[Source]],TEXT(Table1[[#This Row],[AdvisoryNumber]],"000"),TEXT(ROW()-1,"000000"),TEXT(Table1[[#This Row],[RecordTimeUTC]],"YYYY-MM-DD"))</f>
        <v>NTML-000-000472-2021-02-06</v>
      </c>
      <c r="C473" s="1" t="s">
        <v>97</v>
      </c>
      <c r="D473" s="2"/>
      <c r="E473" s="1"/>
      <c r="F473" s="2"/>
      <c r="G473" s="1" t="s">
        <v>98</v>
      </c>
      <c r="H473" s="1" t="s">
        <v>99</v>
      </c>
      <c r="I473" s="8" t="str">
        <f>IF(Table1[[#This Row],[TMI_Type]]="Reroute",INDEX(_xlfn.REGEXEXTRACT(Table1[[#This Row],[RawText]],".*(ROUTE|FEA|FCA|ICR|CTOP|TBO).+([A-Z]{3})",2,0),1,2),"")</f>
        <v/>
      </c>
      <c r="J473" s="5"/>
      <c r="K473" s="5">
        <v>5</v>
      </c>
      <c r="L473" s="1"/>
      <c r="M473" s="7">
        <v>44233</v>
      </c>
      <c r="N473" s="7">
        <v>44233.208333333336</v>
      </c>
      <c r="O473" s="7">
        <v>44233</v>
      </c>
      <c r="P473" s="4" t="s">
        <v>650</v>
      </c>
      <c r="Q473" s="10" t="s">
        <v>650</v>
      </c>
      <c r="R473" s="2" t="s">
        <v>8711</v>
      </c>
      <c r="S473" s="6">
        <f>IF(OR(ISBLANK(Table1[[#This Row],[ValidEndUTC]]),ISBLANK(Table1[[#This Row],[ValidStartUTC]])),"",Table1[[#This Row],[ValidEndUTC]]-Table1[[#This Row],[ValidStartUTC]])</f>
        <v>0.20833333333575865</v>
      </c>
      <c r="T473" s="5">
        <f>IF(OR(ISBLANK(Table1[[#This Row],[ValidEndUTC]]),ISBLANK(Table1[[#This Row],[ValidStartUTC]])),"",Table1[[#This Row],[Duration]]*24*60)</f>
        <v>300.00000000349246</v>
      </c>
    </row>
    <row r="474" spans="1:20" x14ac:dyDescent="0.25">
      <c r="A474" s="8" t="str">
        <f>IF(ISBLANK(Table1[[#This Row],[AdvisoryNumber]]),"NTML","ADVZY")</f>
        <v>NTML</v>
      </c>
      <c r="B474" s="8" t="str">
        <f>_xlfn.TEXTJOIN("-",TRUE,Table1[[#This Row],[Source]],TEXT(Table1[[#This Row],[AdvisoryNumber]],"000"),TEXT(ROW()-1,"000000"),TEXT(Table1[[#This Row],[RecordTimeUTC]],"YYYY-MM-DD"))</f>
        <v>NTML-000-000473-2021-02-06</v>
      </c>
      <c r="C474" s="1" t="s">
        <v>97</v>
      </c>
      <c r="D474" s="2"/>
      <c r="E474" s="1"/>
      <c r="F474" s="2"/>
      <c r="G474" s="1" t="s">
        <v>98</v>
      </c>
      <c r="H474" s="1" t="s">
        <v>101</v>
      </c>
      <c r="I474" s="8" t="str">
        <f>IF(Table1[[#This Row],[TMI_Type]]="Reroute",INDEX(_xlfn.REGEXEXTRACT(Table1[[#This Row],[RawText]],".*(ROUTE|FEA|FCA|ICR|CTOP|TBO).+([A-Z]{3})",2,0),1,2),"")</f>
        <v/>
      </c>
      <c r="J474" s="5">
        <v>20</v>
      </c>
      <c r="K474" s="5"/>
      <c r="L474" s="1"/>
      <c r="M474" s="7">
        <v>44233</v>
      </c>
      <c r="N474" s="7">
        <v>44233.208333333336</v>
      </c>
      <c r="O474" s="7">
        <v>44233.007638888892</v>
      </c>
      <c r="P474" s="4" t="s">
        <v>651</v>
      </c>
      <c r="Q474" s="10" t="s">
        <v>651</v>
      </c>
      <c r="R474" s="2" t="s">
        <v>8704</v>
      </c>
      <c r="S474" s="6">
        <f>IF(OR(ISBLANK(Table1[[#This Row],[ValidEndUTC]]),ISBLANK(Table1[[#This Row],[ValidStartUTC]])),"",Table1[[#This Row],[ValidEndUTC]]-Table1[[#This Row],[ValidStartUTC]])</f>
        <v>0.20833333333575865</v>
      </c>
      <c r="T474" s="5">
        <f>IF(OR(ISBLANK(Table1[[#This Row],[ValidEndUTC]]),ISBLANK(Table1[[#This Row],[ValidStartUTC]])),"",Table1[[#This Row],[Duration]]*24*60)</f>
        <v>300.00000000349246</v>
      </c>
    </row>
    <row r="475" spans="1:20" x14ac:dyDescent="0.25">
      <c r="A475" s="8" t="str">
        <f>IF(ISBLANK(Table1[[#This Row],[AdvisoryNumber]]),"NTML","ADVZY")</f>
        <v>NTML</v>
      </c>
      <c r="B475" s="8" t="str">
        <f>_xlfn.TEXTJOIN("-",TRUE,Table1[[#This Row],[Source]],TEXT(Table1[[#This Row],[AdvisoryNumber]],"000"),TEXT(ROW()-1,"000000"),TEXT(Table1[[#This Row],[RecordTimeUTC]],"YYYY-MM-DD"))</f>
        <v>NTML-000-000474-2021-02-06</v>
      </c>
      <c r="C475" s="1" t="s">
        <v>97</v>
      </c>
      <c r="D475" s="2"/>
      <c r="E475" s="1"/>
      <c r="F475" s="2"/>
      <c r="G475" s="1" t="s">
        <v>98</v>
      </c>
      <c r="H475" s="1" t="s">
        <v>101</v>
      </c>
      <c r="I475" s="8" t="str">
        <f>IF(Table1[[#This Row],[TMI_Type]]="Reroute",INDEX(_xlfn.REGEXEXTRACT(Table1[[#This Row],[RawText]],".*(ROUTE|FEA|FCA|ICR|CTOP|TBO).+([A-Z]{3})",2,0),1,2),"")</f>
        <v/>
      </c>
      <c r="J475" s="5">
        <v>40</v>
      </c>
      <c r="K475" s="5"/>
      <c r="L475" s="1" t="s">
        <v>232</v>
      </c>
      <c r="M475" s="7">
        <v>44233.125</v>
      </c>
      <c r="N475" s="7">
        <v>44233.145833333336</v>
      </c>
      <c r="O475" s="7">
        <v>44233.120138888888</v>
      </c>
      <c r="P475" s="4" t="s">
        <v>652</v>
      </c>
      <c r="Q475" s="10" t="s">
        <v>652</v>
      </c>
      <c r="R475" s="2" t="s">
        <v>8719</v>
      </c>
      <c r="S475" s="6">
        <f>IF(OR(ISBLANK(Table1[[#This Row],[ValidEndUTC]]),ISBLANK(Table1[[#This Row],[ValidStartUTC]])),"",Table1[[#This Row],[ValidEndUTC]]-Table1[[#This Row],[ValidStartUTC]])</f>
        <v>2.0833333335758653E-2</v>
      </c>
      <c r="T475" s="5">
        <f>IF(OR(ISBLANK(Table1[[#This Row],[ValidEndUTC]]),ISBLANK(Table1[[#This Row],[ValidStartUTC]])),"",Table1[[#This Row],[Duration]]*24*60)</f>
        <v>30.00000000349246</v>
      </c>
    </row>
    <row r="476" spans="1:20" x14ac:dyDescent="0.25">
      <c r="A476" s="8" t="str">
        <f>IF(ISBLANK(Table1[[#This Row],[AdvisoryNumber]]),"NTML","ADVZY")</f>
        <v>NTML</v>
      </c>
      <c r="B476" s="8" t="str">
        <f>_xlfn.TEXTJOIN("-",TRUE,Table1[[#This Row],[Source]],TEXT(Table1[[#This Row],[AdvisoryNumber]],"000"),TEXT(ROW()-1,"000000"),TEXT(Table1[[#This Row],[RecordTimeUTC]],"YYYY-MM-DD"))</f>
        <v>NTML-000-000475-2021-02-06</v>
      </c>
      <c r="C476" s="1" t="s">
        <v>97</v>
      </c>
      <c r="D476" s="2"/>
      <c r="E476" s="1"/>
      <c r="F476" s="2"/>
      <c r="G476" s="1" t="s">
        <v>98</v>
      </c>
      <c r="H476" s="1" t="s">
        <v>101</v>
      </c>
      <c r="I476" s="8" t="str">
        <f>IF(Table1[[#This Row],[TMI_Type]]="Reroute",INDEX(_xlfn.REGEXEXTRACT(Table1[[#This Row],[RawText]],".*(ROUTE|FEA|FCA|ICR|CTOP|TBO).+([A-Z]{3})",2,0),1,2),"")</f>
        <v/>
      </c>
      <c r="J476" s="5">
        <v>30</v>
      </c>
      <c r="K476" s="5"/>
      <c r="L476" s="1" t="s">
        <v>232</v>
      </c>
      <c r="M476" s="7">
        <v>44233.125</v>
      </c>
      <c r="N476" s="7">
        <v>44233.145833333336</v>
      </c>
      <c r="O476" s="7">
        <v>44233.124305555553</v>
      </c>
      <c r="P476" s="4" t="s">
        <v>653</v>
      </c>
      <c r="Q476" s="10" t="s">
        <v>653</v>
      </c>
      <c r="R476" s="2" t="s">
        <v>8719</v>
      </c>
      <c r="S476" s="6">
        <f>IF(OR(ISBLANK(Table1[[#This Row],[ValidEndUTC]]),ISBLANK(Table1[[#This Row],[ValidStartUTC]])),"",Table1[[#This Row],[ValidEndUTC]]-Table1[[#This Row],[ValidStartUTC]])</f>
        <v>2.0833333335758653E-2</v>
      </c>
      <c r="T476" s="5">
        <f>IF(OR(ISBLANK(Table1[[#This Row],[ValidEndUTC]]),ISBLANK(Table1[[#This Row],[ValidStartUTC]])),"",Table1[[#This Row],[Duration]]*24*60)</f>
        <v>30.00000000349246</v>
      </c>
    </row>
    <row r="477" spans="1:20" ht="21.6" x14ac:dyDescent="0.25">
      <c r="A477" s="8" t="str">
        <f>IF(ISBLANK(Table1[[#This Row],[AdvisoryNumber]]),"NTML","ADVZY")</f>
        <v>NTML</v>
      </c>
      <c r="B477" s="8" t="str">
        <f>_xlfn.TEXTJOIN("-",TRUE,Table1[[#This Row],[Source]],TEXT(Table1[[#This Row],[AdvisoryNumber]],"000"),TEXT(ROW()-1,"000000"),TEXT(Table1[[#This Row],[RecordTimeUTC]],"YYYY-MM-DD"))</f>
        <v>NTML-000-000476-2021-02-06</v>
      </c>
      <c r="C477" s="1" t="s">
        <v>202</v>
      </c>
      <c r="D477" s="2"/>
      <c r="E477" s="1"/>
      <c r="F477" s="2"/>
      <c r="G477" s="1" t="s">
        <v>98</v>
      </c>
      <c r="H477" s="1" t="s">
        <v>101</v>
      </c>
      <c r="I477" s="8" t="str">
        <f>IF(Table1[[#This Row],[TMI_Type]]="Reroute",INDEX(_xlfn.REGEXEXTRACT(Table1[[#This Row],[RawText]],".*(ROUTE|FEA|FCA|ICR|CTOP|TBO).+([A-Z]{3})",2,0),1,2),"")</f>
        <v/>
      </c>
      <c r="J477" s="5">
        <v>20</v>
      </c>
      <c r="K477" s="5"/>
      <c r="L477" s="1" t="s">
        <v>8700</v>
      </c>
      <c r="M477" s="7">
        <v>44233.135416666664</v>
      </c>
      <c r="N477" s="7">
        <v>44233.166666666664</v>
      </c>
      <c r="O477" s="7">
        <v>44233.135416666664</v>
      </c>
      <c r="P477" s="4" t="s">
        <v>8720</v>
      </c>
      <c r="Q477" s="10" t="s">
        <v>8720</v>
      </c>
      <c r="R477" s="2" t="s">
        <v>8721</v>
      </c>
      <c r="S477" s="6">
        <f>IF(OR(ISBLANK(Table1[[#This Row],[ValidEndUTC]]),ISBLANK(Table1[[#This Row],[ValidStartUTC]])),"",Table1[[#This Row],[ValidEndUTC]]-Table1[[#This Row],[ValidStartUTC]])</f>
        <v>3.125E-2</v>
      </c>
      <c r="T477" s="5">
        <f>IF(OR(ISBLANK(Table1[[#This Row],[ValidEndUTC]]),ISBLANK(Table1[[#This Row],[ValidStartUTC]])),"",Table1[[#This Row],[Duration]]*24*60)</f>
        <v>45</v>
      </c>
    </row>
    <row r="478" spans="1:20" ht="21.6" x14ac:dyDescent="0.25">
      <c r="A478" s="8" t="str">
        <f>IF(ISBLANK(Table1[[#This Row],[AdvisoryNumber]]),"NTML","ADVZY")</f>
        <v>NTML</v>
      </c>
      <c r="B478" s="8" t="str">
        <f>_xlfn.TEXTJOIN("-",TRUE,Table1[[#This Row],[Source]],TEXT(Table1[[#This Row],[AdvisoryNumber]],"000"),TEXT(ROW()-1,"000000"),TEXT(Table1[[#This Row],[RecordTimeUTC]],"YYYY-MM-DD"))</f>
        <v>NTML-000-000477-2021-02-06</v>
      </c>
      <c r="C478" s="1" t="s">
        <v>300</v>
      </c>
      <c r="D478" s="2"/>
      <c r="E478" s="1"/>
      <c r="F478" s="2"/>
      <c r="G478" s="1" t="s">
        <v>98</v>
      </c>
      <c r="H478" s="1" t="s">
        <v>101</v>
      </c>
      <c r="I478" s="8" t="str">
        <f>IF(Table1[[#This Row],[TMI_Type]]="Reroute",INDEX(_xlfn.REGEXEXTRACT(Table1[[#This Row],[RawText]],".*(ROUTE|FEA|FCA|ICR|CTOP|TBO).+([A-Z]{3})",2,0),1,2),"")</f>
        <v/>
      </c>
      <c r="J478" s="5">
        <v>10</v>
      </c>
      <c r="K478" s="5"/>
      <c r="L478" s="1" t="s">
        <v>8705</v>
      </c>
      <c r="M478" s="7">
        <v>44233.138888888891</v>
      </c>
      <c r="N478" s="7">
        <v>44233.208333333336</v>
      </c>
      <c r="O478" s="7">
        <v>44233.138194444444</v>
      </c>
      <c r="P478" s="4" t="s">
        <v>8723</v>
      </c>
      <c r="Q478" s="10" t="s">
        <v>8723</v>
      </c>
      <c r="R478" s="2" t="s">
        <v>8721</v>
      </c>
      <c r="S478" s="6">
        <f>IF(OR(ISBLANK(Table1[[#This Row],[ValidEndUTC]]),ISBLANK(Table1[[#This Row],[ValidStartUTC]])),"",Table1[[#This Row],[ValidEndUTC]]-Table1[[#This Row],[ValidStartUTC]])</f>
        <v>6.9444444445252884E-2</v>
      </c>
      <c r="T478" s="5">
        <f>IF(OR(ISBLANK(Table1[[#This Row],[ValidEndUTC]]),ISBLANK(Table1[[#This Row],[ValidStartUTC]])),"",Table1[[#This Row],[Duration]]*24*60)</f>
        <v>100.00000000116415</v>
      </c>
    </row>
    <row r="479" spans="1:20" ht="21.6" x14ac:dyDescent="0.25">
      <c r="A479" s="8" t="str">
        <f>IF(ISBLANK(Table1[[#This Row],[AdvisoryNumber]]),"NTML","ADVZY")</f>
        <v>NTML</v>
      </c>
      <c r="B479" s="8" t="str">
        <f>_xlfn.TEXTJOIN("-",TRUE,Table1[[#This Row],[Source]],TEXT(Table1[[#This Row],[AdvisoryNumber]],"000"),TEXT(ROW()-1,"000000"),TEXT(Table1[[#This Row],[RecordTimeUTC]],"YYYY-MM-DD"))</f>
        <v>NTML-000-000478-2021-02-06</v>
      </c>
      <c r="C479" s="1" t="s">
        <v>300</v>
      </c>
      <c r="D479" s="2"/>
      <c r="E479" s="1"/>
      <c r="F479" s="2"/>
      <c r="G479" s="1" t="s">
        <v>98</v>
      </c>
      <c r="H479" s="1" t="s">
        <v>101</v>
      </c>
      <c r="I479" s="8" t="str">
        <f>IF(Table1[[#This Row],[TMI_Type]]="Reroute",INDEX(_xlfn.REGEXEXTRACT(Table1[[#This Row],[RawText]],".*(ROUTE|FEA|FCA|ICR|CTOP|TBO).+([A-Z]{3})",2,0),1,2),"")</f>
        <v/>
      </c>
      <c r="J479" s="5">
        <v>15</v>
      </c>
      <c r="K479" s="5"/>
      <c r="L479" s="1" t="s">
        <v>626</v>
      </c>
      <c r="M479" s="7">
        <v>44233.142361111109</v>
      </c>
      <c r="N479" s="7">
        <v>44233.208333333336</v>
      </c>
      <c r="O479" s="7">
        <v>44233.14166666667</v>
      </c>
      <c r="P479" s="4" t="s">
        <v>654</v>
      </c>
      <c r="Q479" s="10" t="s">
        <v>654</v>
      </c>
      <c r="R479" s="2" t="s">
        <v>8725</v>
      </c>
      <c r="S479" s="6">
        <f>IF(OR(ISBLANK(Table1[[#This Row],[ValidEndUTC]]),ISBLANK(Table1[[#This Row],[ValidStartUTC]])),"",Table1[[#This Row],[ValidEndUTC]]-Table1[[#This Row],[ValidStartUTC]])</f>
        <v>6.5972222226264421E-2</v>
      </c>
      <c r="T479" s="5">
        <f>IF(OR(ISBLANK(Table1[[#This Row],[ValidEndUTC]]),ISBLANK(Table1[[#This Row],[ValidStartUTC]])),"",Table1[[#This Row],[Duration]]*24*60)</f>
        <v>95.000000005820766</v>
      </c>
    </row>
    <row r="480" spans="1:20" x14ac:dyDescent="0.25">
      <c r="A480" s="8" t="str">
        <f>IF(ISBLANK(Table1[[#This Row],[AdvisoryNumber]]),"NTML","ADVZY")</f>
        <v>NTML</v>
      </c>
      <c r="B480" s="8" t="str">
        <f>_xlfn.TEXTJOIN("-",TRUE,Table1[[#This Row],[Source]],TEXT(Table1[[#This Row],[AdvisoryNumber]],"000"),TEXT(ROW()-1,"000000"),TEXT(Table1[[#This Row],[RecordTimeUTC]],"YYYY-MM-DD"))</f>
        <v>NTML-000-000479-2021-02-06</v>
      </c>
      <c r="C480" s="1" t="s">
        <v>97</v>
      </c>
      <c r="D480" s="2"/>
      <c r="E480" s="1"/>
      <c r="F480" s="2"/>
      <c r="G480" s="1" t="s">
        <v>98</v>
      </c>
      <c r="H480" s="1" t="s">
        <v>101</v>
      </c>
      <c r="I480" s="8" t="str">
        <f>IF(Table1[[#This Row],[TMI_Type]]="Reroute",INDEX(_xlfn.REGEXEXTRACT(Table1[[#This Row],[RawText]],".*(ROUTE|FEA|FCA|ICR|CTOP|TBO).+([A-Z]{3})",2,0),1,2),"")</f>
        <v/>
      </c>
      <c r="J480" s="5">
        <v>30</v>
      </c>
      <c r="K480" s="5"/>
      <c r="L480" s="1" t="s">
        <v>232</v>
      </c>
      <c r="M480" s="7">
        <v>44233.145833333336</v>
      </c>
      <c r="N480" s="7">
        <v>44233.208333333336</v>
      </c>
      <c r="O480" s="7">
        <v>44233.144444444442</v>
      </c>
      <c r="P480" s="4" t="s">
        <v>655</v>
      </c>
      <c r="Q480" s="10" t="s">
        <v>655</v>
      </c>
      <c r="R480" s="2" t="s">
        <v>8725</v>
      </c>
      <c r="S480" s="6">
        <f>IF(OR(ISBLANK(Table1[[#This Row],[ValidEndUTC]]),ISBLANK(Table1[[#This Row],[ValidStartUTC]])),"",Table1[[#This Row],[ValidEndUTC]]-Table1[[#This Row],[ValidStartUTC]])</f>
        <v>6.25E-2</v>
      </c>
      <c r="T480" s="5">
        <f>IF(OR(ISBLANK(Table1[[#This Row],[ValidEndUTC]]),ISBLANK(Table1[[#This Row],[ValidStartUTC]])),"",Table1[[#This Row],[Duration]]*24*60)</f>
        <v>90</v>
      </c>
    </row>
    <row r="481" spans="1:20" ht="21.6" x14ac:dyDescent="0.25">
      <c r="A481" s="8" t="str">
        <f>IF(ISBLANK(Table1[[#This Row],[AdvisoryNumber]]),"NTML","ADVZY")</f>
        <v>NTML</v>
      </c>
      <c r="B481" s="8" t="str">
        <f>_xlfn.TEXTJOIN("-",TRUE,Table1[[#This Row],[Source]],TEXT(Table1[[#This Row],[AdvisoryNumber]],"000"),TEXT(ROW()-1,"000000"),TEXT(Table1[[#This Row],[RecordTimeUTC]],"YYYY-MM-DD"))</f>
        <v>NTML-000-000480-2021-02-06</v>
      </c>
      <c r="C481" s="1" t="s">
        <v>202</v>
      </c>
      <c r="D481" s="2"/>
      <c r="E481" s="1"/>
      <c r="F481" s="2"/>
      <c r="G481" s="1" t="s">
        <v>98</v>
      </c>
      <c r="H481" s="1" t="s">
        <v>101</v>
      </c>
      <c r="I481" s="8" t="str">
        <f>IF(Table1[[#This Row],[TMI_Type]]="Reroute",INDEX(_xlfn.REGEXEXTRACT(Table1[[#This Row],[RawText]],".*(ROUTE|FEA|FCA|ICR|CTOP|TBO).+([A-Z]{3})",2,0),1,2),"")</f>
        <v/>
      </c>
      <c r="J481" s="5">
        <v>10</v>
      </c>
      <c r="K481" s="5"/>
      <c r="L481" s="1" t="s">
        <v>8700</v>
      </c>
      <c r="M481" s="7">
        <v>44233.166666666664</v>
      </c>
      <c r="N481" s="7">
        <v>44233.208333333336</v>
      </c>
      <c r="O481" s="7">
        <v>44233.169444444444</v>
      </c>
      <c r="P481" s="4" t="s">
        <v>8729</v>
      </c>
      <c r="Q481" s="10" t="s">
        <v>8729</v>
      </c>
      <c r="R481" s="2" t="s">
        <v>8728</v>
      </c>
      <c r="S481" s="6">
        <f>IF(OR(ISBLANK(Table1[[#This Row],[ValidEndUTC]]),ISBLANK(Table1[[#This Row],[ValidStartUTC]])),"",Table1[[#This Row],[ValidEndUTC]]-Table1[[#This Row],[ValidStartUTC]])</f>
        <v>4.1666666671517305E-2</v>
      </c>
      <c r="T481" s="5">
        <f>IF(OR(ISBLANK(Table1[[#This Row],[ValidEndUTC]]),ISBLANK(Table1[[#This Row],[ValidStartUTC]])),"",Table1[[#This Row],[Duration]]*24*60)</f>
        <v>60.000000006984919</v>
      </c>
    </row>
    <row r="482" spans="1:20" x14ac:dyDescent="0.25">
      <c r="A482" s="8" t="str">
        <f>IF(ISBLANK(Table1[[#This Row],[AdvisoryNumber]]),"NTML","ADVZY")</f>
        <v>NTML</v>
      </c>
      <c r="B482" s="8" t="str">
        <f>_xlfn.TEXTJOIN("-",TRUE,Table1[[#This Row],[Source]],TEXT(Table1[[#This Row],[AdvisoryNumber]],"000"),TEXT(ROW()-1,"000000"),TEXT(Table1[[#This Row],[RecordTimeUTC]],"YYYY-MM-DD"))</f>
        <v>NTML-000-000481-2021-02-06</v>
      </c>
      <c r="C482" s="1" t="s">
        <v>97</v>
      </c>
      <c r="D482" s="2"/>
      <c r="E482" s="1"/>
      <c r="F482" s="2"/>
      <c r="G482" s="1" t="s">
        <v>98</v>
      </c>
      <c r="H482" s="1" t="s">
        <v>101</v>
      </c>
      <c r="I482" s="8" t="str">
        <f>IF(Table1[[#This Row],[TMI_Type]]="Reroute",INDEX(_xlfn.REGEXEXTRACT(Table1[[#This Row],[RawText]],".*(ROUTE|FEA|FCA|ICR|CTOP|TBO).+([A-Z]{3})",2,0),1,2),"")</f>
        <v/>
      </c>
      <c r="J482" s="5">
        <v>20</v>
      </c>
      <c r="K482" s="5"/>
      <c r="L482" s="1" t="s">
        <v>232</v>
      </c>
      <c r="M482" s="7">
        <v>44233.181250000001</v>
      </c>
      <c r="N482" s="7">
        <v>44233.208333333336</v>
      </c>
      <c r="O482" s="7">
        <v>44233.181250000001</v>
      </c>
      <c r="P482" s="4" t="s">
        <v>656</v>
      </c>
      <c r="Q482" s="10" t="s">
        <v>656</v>
      </c>
      <c r="R482" s="2" t="s">
        <v>8730</v>
      </c>
      <c r="S482" s="6">
        <f>IF(OR(ISBLANK(Table1[[#This Row],[ValidEndUTC]]),ISBLANK(Table1[[#This Row],[ValidStartUTC]])),"",Table1[[#This Row],[ValidEndUTC]]-Table1[[#This Row],[ValidStartUTC]])</f>
        <v>2.7083333334303461E-2</v>
      </c>
      <c r="T482" s="5">
        <f>IF(OR(ISBLANK(Table1[[#This Row],[ValidEndUTC]]),ISBLANK(Table1[[#This Row],[ValidStartUTC]])),"",Table1[[#This Row],[Duration]]*24*60)</f>
        <v>39.000000001396984</v>
      </c>
    </row>
    <row r="483" spans="1:20" x14ac:dyDescent="0.25">
      <c r="A483" s="8" t="str">
        <f>IF(ISBLANK(Table1[[#This Row],[AdvisoryNumber]]),"NTML","ADVZY")</f>
        <v>NTML</v>
      </c>
      <c r="B483" s="8" t="str">
        <f>_xlfn.TEXTJOIN("-",TRUE,Table1[[#This Row],[Source]],TEXT(Table1[[#This Row],[AdvisoryNumber]],"000"),TEXT(ROW()-1,"000000"),TEXT(Table1[[#This Row],[RecordTimeUTC]],"YYYY-MM-DD"))</f>
        <v>NTML-000-000482-2021-02-06</v>
      </c>
      <c r="C483" s="1" t="s">
        <v>8733</v>
      </c>
      <c r="D483" s="2"/>
      <c r="E483" s="1"/>
      <c r="F483" s="2"/>
      <c r="G483" s="1"/>
      <c r="H483" s="1" t="s">
        <v>2640</v>
      </c>
      <c r="I483" s="8" t="str">
        <f>IF(Table1[[#This Row],[TMI_Type]]="Reroute",INDEX(_xlfn.REGEXEXTRACT(Table1[[#This Row],[RawText]],".*(ROUTE|FEA|FCA|ICR|CTOP|TBO).+([A-Z]{3})",2,0),1,2),"")</f>
        <v/>
      </c>
      <c r="J483" s="5"/>
      <c r="K483" s="5"/>
      <c r="L483" s="1"/>
      <c r="M483" s="7">
        <v>44233.21875</v>
      </c>
      <c r="N483" s="7">
        <v>44233.21875</v>
      </c>
      <c r="O483" s="7">
        <v>44233.21875</v>
      </c>
      <c r="P483" s="4" t="s">
        <v>2888</v>
      </c>
      <c r="Q483" s="10" t="s">
        <v>2888</v>
      </c>
      <c r="R483" s="2" t="s">
        <v>8734</v>
      </c>
      <c r="S483" s="6">
        <f>IF(OR(ISBLANK(Table1[[#This Row],[ValidEndUTC]]),ISBLANK(Table1[[#This Row],[ValidStartUTC]])),"",Table1[[#This Row],[ValidEndUTC]]-Table1[[#This Row],[ValidStartUTC]])</f>
        <v>0</v>
      </c>
      <c r="T483" s="5">
        <f>IF(OR(ISBLANK(Table1[[#This Row],[ValidEndUTC]]),ISBLANK(Table1[[#This Row],[ValidStartUTC]])),"",Table1[[#This Row],[Duration]]*24*60)</f>
        <v>0</v>
      </c>
    </row>
    <row r="484" spans="1:20" ht="409.6" x14ac:dyDescent="0.25">
      <c r="A484" s="8" t="str">
        <f>IF(ISBLANK(Table1[[#This Row],[AdvisoryNumber]]),"NTML","ADVZY")</f>
        <v>ADVZY</v>
      </c>
      <c r="B484" s="8" t="str">
        <f>_xlfn.TEXTJOIN("-",TRUE,Table1[[#This Row],[Source]],TEXT(Table1[[#This Row],[AdvisoryNumber]],"000"),TEXT(ROW()-1,"000000"),TEXT(Table1[[#This Row],[RecordTimeUTC]],"YYYY-MM-DD"))</f>
        <v>ADVZY-001-000483-2021-02-12</v>
      </c>
      <c r="C484" s="1" t="s">
        <v>16</v>
      </c>
      <c r="D484" s="2"/>
      <c r="E484" s="1">
        <v>1</v>
      </c>
      <c r="F484" s="2" t="s">
        <v>5996</v>
      </c>
      <c r="G484" s="1"/>
      <c r="H484" s="1" t="s">
        <v>6014</v>
      </c>
      <c r="I484" s="8" t="str">
        <f>IF(Table1[[#This Row],[TMI_Type]]="Reroute",INDEX(_xlfn.REGEXEXTRACT(Table1[[#This Row],[RawText]],".*(ROUTE|FEA|FCA|ICR|CTOP|TBO).+([A-Z]{3})",2,0),1,2),"")</f>
        <v/>
      </c>
      <c r="J484" s="5"/>
      <c r="K484" s="5"/>
      <c r="L484" s="1"/>
      <c r="M484" s="7">
        <v>44239.65</v>
      </c>
      <c r="N484" s="7">
        <v>44240.166666666664</v>
      </c>
      <c r="O484" s="7">
        <v>44239.661111111112</v>
      </c>
      <c r="P484" s="4" t="s">
        <v>661</v>
      </c>
      <c r="Q484" s="10" t="s">
        <v>6496</v>
      </c>
      <c r="R484" s="2" t="s">
        <v>6497</v>
      </c>
      <c r="S484" s="6">
        <f>IF(OR(ISBLANK(Table1[[#This Row],[ValidEndUTC]]),ISBLANK(Table1[[#This Row],[ValidStartUTC]])),"",Table1[[#This Row],[ValidEndUTC]]-Table1[[#This Row],[ValidStartUTC]])</f>
        <v>0.51666666666278616</v>
      </c>
      <c r="T484" s="5">
        <f>IF(OR(ISBLANK(Table1[[#This Row],[ValidEndUTC]]),ISBLANK(Table1[[#This Row],[ValidStartUTC]])),"",Table1[[#This Row],[Duration]]*24*60)</f>
        <v>743.99999999441206</v>
      </c>
    </row>
    <row r="485" spans="1:20" ht="140.4" x14ac:dyDescent="0.25">
      <c r="A485" s="8" t="str">
        <f>IF(ISBLANK(Table1[[#This Row],[AdvisoryNumber]]),"NTML","ADVZY")</f>
        <v>ADVZY</v>
      </c>
      <c r="B485" s="8" t="str">
        <f>_xlfn.TEXTJOIN("-",TRUE,Table1[[#This Row],[Source]],TEXT(Table1[[#This Row],[AdvisoryNumber]],"000"),TEXT(ROW()-1,"000000"),TEXT(Table1[[#This Row],[RecordTimeUTC]],"YYYY-MM-DD"))</f>
        <v>ADVZY-002-000484-2021-02-12</v>
      </c>
      <c r="C485" s="1" t="s">
        <v>16</v>
      </c>
      <c r="D485" s="2" t="s">
        <v>6394</v>
      </c>
      <c r="E485" s="1">
        <v>2</v>
      </c>
      <c r="F485" s="2" t="s">
        <v>6250</v>
      </c>
      <c r="G485" s="1" t="s">
        <v>4263</v>
      </c>
      <c r="H485" s="1" t="s">
        <v>6019</v>
      </c>
      <c r="I485" s="8" t="str">
        <f>IF(Table1[[#This Row],[TMI_Type]]="Reroute",INDEX(_xlfn.REGEXEXTRACT(Table1[[#This Row],[RawText]],".*(ROUTE|FEA|FCA|ICR|CTOP|TBO).+([A-Z]{3})",2,0),1,2),"")</f>
        <v/>
      </c>
      <c r="J485" s="5"/>
      <c r="K485" s="5"/>
      <c r="L485" s="1"/>
      <c r="M485" s="7">
        <v>44239.972222222219</v>
      </c>
      <c r="N485" s="7">
        <v>44240.229166666664</v>
      </c>
      <c r="O485" s="7">
        <v>44239.97152777778</v>
      </c>
      <c r="P485" s="4" t="s">
        <v>662</v>
      </c>
      <c r="Q485" s="10" t="s">
        <v>6498</v>
      </c>
      <c r="R485" s="2" t="s">
        <v>6499</v>
      </c>
      <c r="S485" s="6">
        <f>IF(OR(ISBLANK(Table1[[#This Row],[ValidEndUTC]]),ISBLANK(Table1[[#This Row],[ValidStartUTC]])),"",Table1[[#This Row],[ValidEndUTC]]-Table1[[#This Row],[ValidStartUTC]])</f>
        <v>0.25694444444525288</v>
      </c>
      <c r="T485" s="5">
        <f>IF(OR(ISBLANK(Table1[[#This Row],[ValidEndUTC]]),ISBLANK(Table1[[#This Row],[ValidStartUTC]])),"",Table1[[#This Row],[Duration]]*24*60)</f>
        <v>370.00000000116415</v>
      </c>
    </row>
    <row r="486" spans="1:20" ht="21.6" x14ac:dyDescent="0.25">
      <c r="A486" s="8" t="str">
        <f>IF(ISBLANK(Table1[[#This Row],[AdvisoryNumber]]),"NTML","ADVZY")</f>
        <v>NTML</v>
      </c>
      <c r="B486" s="8" t="str">
        <f>_xlfn.TEXTJOIN("-",TRUE,Table1[[#This Row],[Source]],TEXT(Table1[[#This Row],[AdvisoryNumber]],"000"),TEXT(ROW()-1,"000000"),TEXT(Table1[[#This Row],[RecordTimeUTC]],"YYYY-MM-DD"))</f>
        <v>NTML-000-000485-2021-02-12</v>
      </c>
      <c r="C486" s="1" t="s">
        <v>372</v>
      </c>
      <c r="D486" s="2"/>
      <c r="E486" s="1"/>
      <c r="F486" s="2"/>
      <c r="G486" s="1" t="s">
        <v>98</v>
      </c>
      <c r="H486" s="1" t="s">
        <v>101</v>
      </c>
      <c r="I486" s="8" t="str">
        <f>IF(Table1[[#This Row],[TMI_Type]]="Reroute",INDEX(_xlfn.REGEXEXTRACT(Table1[[#This Row],[RawText]],".*(ROUTE|FEA|FCA|ICR|CTOP|TBO).+([A-Z]{3})",2,0),1,2),"")</f>
        <v/>
      </c>
      <c r="J486" s="5">
        <v>20</v>
      </c>
      <c r="K486" s="5"/>
      <c r="L486" s="1" t="s">
        <v>663</v>
      </c>
      <c r="M486" s="7">
        <v>44239.979166666664</v>
      </c>
      <c r="N486" s="7">
        <v>44240.083333333336</v>
      </c>
      <c r="O486" s="7">
        <v>44239.972222222219</v>
      </c>
      <c r="P486" s="4" t="s">
        <v>664</v>
      </c>
      <c r="Q486" s="10" t="s">
        <v>664</v>
      </c>
      <c r="R486" s="2" t="s">
        <v>8738</v>
      </c>
      <c r="S486" s="6">
        <f>IF(OR(ISBLANK(Table1[[#This Row],[ValidEndUTC]]),ISBLANK(Table1[[#This Row],[ValidStartUTC]])),"",Table1[[#This Row],[ValidEndUTC]]-Table1[[#This Row],[ValidStartUTC]])</f>
        <v>0.10416666667151731</v>
      </c>
      <c r="T486" s="5">
        <f>IF(OR(ISBLANK(Table1[[#This Row],[ValidEndUTC]]),ISBLANK(Table1[[#This Row],[ValidStartUTC]])),"",Table1[[#This Row],[Duration]]*24*60)</f>
        <v>150.00000000698492</v>
      </c>
    </row>
    <row r="487" spans="1:20" ht="226.8" x14ac:dyDescent="0.25">
      <c r="A487" s="8" t="str">
        <f>IF(ISBLANK(Table1[[#This Row],[AdvisoryNumber]]),"NTML","ADVZY")</f>
        <v>ADVZY</v>
      </c>
      <c r="B487" s="8" t="str">
        <f>_xlfn.TEXTJOIN("-",TRUE,Table1[[#This Row],[Source]],TEXT(Table1[[#This Row],[AdvisoryNumber]],"000"),TEXT(ROW()-1,"000000"),TEXT(Table1[[#This Row],[RecordTimeUTC]],"YYYY-MM-DD"))</f>
        <v>ADVZY-003-000486-2021-02-12</v>
      </c>
      <c r="C487" s="1" t="s">
        <v>16</v>
      </c>
      <c r="D487" s="2" t="s">
        <v>6500</v>
      </c>
      <c r="E487" s="1">
        <v>3</v>
      </c>
      <c r="F487" s="2" t="s">
        <v>665</v>
      </c>
      <c r="G487" s="1" t="s">
        <v>35</v>
      </c>
      <c r="H487" s="1" t="s">
        <v>19</v>
      </c>
      <c r="I487" s="8" t="str">
        <f>IF(Table1[[#This Row],[TMI_Type]]="Reroute",INDEX(_xlfn.REGEXEXTRACT(Table1[[#This Row],[RawText]],".*(ROUTE|FEA|FCA|ICR|CTOP|TBO).+([A-Z]{3})",2,0),1,2),"")</f>
        <v>RQD</v>
      </c>
      <c r="J487" s="5"/>
      <c r="K487" s="5"/>
      <c r="L487" s="1"/>
      <c r="M487" s="7">
        <v>44239.990972222222</v>
      </c>
      <c r="N487" s="7">
        <v>44240.166666666664</v>
      </c>
      <c r="O487" s="7">
        <v>44239.993055555555</v>
      </c>
      <c r="P487" s="4" t="s">
        <v>666</v>
      </c>
      <c r="Q487" s="10" t="s">
        <v>6501</v>
      </c>
      <c r="R487" s="2" t="s">
        <v>6502</v>
      </c>
      <c r="S487" s="6">
        <f>IF(OR(ISBLANK(Table1[[#This Row],[ValidEndUTC]]),ISBLANK(Table1[[#This Row],[ValidStartUTC]])),"",Table1[[#This Row],[ValidEndUTC]]-Table1[[#This Row],[ValidStartUTC]])</f>
        <v>0.1756944444423425</v>
      </c>
      <c r="T487" s="5">
        <f>IF(OR(ISBLANK(Table1[[#This Row],[ValidEndUTC]]),ISBLANK(Table1[[#This Row],[ValidStartUTC]])),"",Table1[[#This Row],[Duration]]*24*60)</f>
        <v>252.9999999969732</v>
      </c>
    </row>
    <row r="488" spans="1:20" x14ac:dyDescent="0.25">
      <c r="A488" s="8" t="str">
        <f>IF(ISBLANK(Table1[[#This Row],[AdvisoryNumber]]),"NTML","ADVZY")</f>
        <v>NTML</v>
      </c>
      <c r="B488" s="8" t="str">
        <f>_xlfn.TEXTJOIN("-",TRUE,Table1[[#This Row],[Source]],TEXT(Table1[[#This Row],[AdvisoryNumber]],"000"),TEXT(ROW()-1,"000000"),TEXT(Table1[[#This Row],[RecordTimeUTC]],"YYYY-MM-DD"))</f>
        <v>NTML-000-000487-2021-02-12</v>
      </c>
      <c r="C488" s="1" t="s">
        <v>372</v>
      </c>
      <c r="D488" s="2"/>
      <c r="E488" s="1"/>
      <c r="F488" s="2"/>
      <c r="G488" s="1"/>
      <c r="H488" s="1" t="s">
        <v>6014</v>
      </c>
      <c r="I488" s="8" t="str">
        <f>IF(Table1[[#This Row],[TMI_Type]]="Reroute",INDEX(_xlfn.REGEXEXTRACT(Table1[[#This Row],[RawText]],".*(ROUTE|FEA|FCA|ICR|CTOP|TBO).+([A-Z]{3})",2,0),1,2),"")</f>
        <v/>
      </c>
      <c r="J488" s="5"/>
      <c r="K488" s="5"/>
      <c r="L488" s="1"/>
      <c r="M488" s="7">
        <v>44239.999305555553</v>
      </c>
      <c r="N488" s="7">
        <v>44240.166666666664</v>
      </c>
      <c r="O488" s="7">
        <v>44239.973611111112</v>
      </c>
      <c r="P488" s="4" t="s">
        <v>8736</v>
      </c>
      <c r="Q488" s="10" t="s">
        <v>8736</v>
      </c>
      <c r="R488" s="2" t="s">
        <v>8737</v>
      </c>
      <c r="S488" s="6">
        <f>IF(OR(ISBLANK(Table1[[#This Row],[ValidEndUTC]]),ISBLANK(Table1[[#This Row],[ValidStartUTC]])),"",Table1[[#This Row],[ValidEndUTC]]-Table1[[#This Row],[ValidStartUTC]])</f>
        <v>0.16736111111094942</v>
      </c>
      <c r="T488" s="5">
        <f>IF(OR(ISBLANK(Table1[[#This Row],[ValidEndUTC]]),ISBLANK(Table1[[#This Row],[ValidStartUTC]])),"",Table1[[#This Row],[Duration]]*24*60)</f>
        <v>240.99999999976717</v>
      </c>
    </row>
    <row r="489" spans="1:20" x14ac:dyDescent="0.25">
      <c r="A489" s="8" t="str">
        <f>IF(ISBLANK(Table1[[#This Row],[AdvisoryNumber]]),"NTML","ADVZY")</f>
        <v>NTML</v>
      </c>
      <c r="B489" s="8" t="str">
        <f>_xlfn.TEXTJOIN("-",TRUE,Table1[[#This Row],[Source]],TEXT(Table1[[#This Row],[AdvisoryNumber]],"000"),TEXT(ROW()-1,"000000"),TEXT(Table1[[#This Row],[RecordTimeUTC]],"YYYY-MM-DD"))</f>
        <v>NTML-000-000488-2021-02-12</v>
      </c>
      <c r="C489" s="1" t="s">
        <v>372</v>
      </c>
      <c r="D489" s="2"/>
      <c r="E489" s="1"/>
      <c r="F489" s="2"/>
      <c r="G489" s="1"/>
      <c r="H489" s="1" t="s">
        <v>6014</v>
      </c>
      <c r="I489" s="8" t="str">
        <f>IF(Table1[[#This Row],[TMI_Type]]="Reroute",INDEX(_xlfn.REGEXEXTRACT(Table1[[#This Row],[RawText]],".*(ROUTE|FEA|FCA|ICR|CTOP|TBO).+([A-Z]{3})",2,0),1,2),"")</f>
        <v/>
      </c>
      <c r="J489" s="5"/>
      <c r="K489" s="5"/>
      <c r="L489" s="1"/>
      <c r="M489" s="7">
        <v>44239.999305555553</v>
      </c>
      <c r="N489" s="7">
        <v>44240.166666666664</v>
      </c>
      <c r="O489" s="7">
        <v>44239.973611111112</v>
      </c>
      <c r="P489" s="4" t="s">
        <v>667</v>
      </c>
      <c r="Q489" s="10" t="s">
        <v>667</v>
      </c>
      <c r="R489" s="2" t="s">
        <v>8737</v>
      </c>
      <c r="S489" s="6">
        <f>IF(OR(ISBLANK(Table1[[#This Row],[ValidEndUTC]]),ISBLANK(Table1[[#This Row],[ValidStartUTC]])),"",Table1[[#This Row],[ValidEndUTC]]-Table1[[#This Row],[ValidStartUTC]])</f>
        <v>0.16736111111094942</v>
      </c>
      <c r="T489" s="5">
        <f>IF(OR(ISBLANK(Table1[[#This Row],[ValidEndUTC]]),ISBLANK(Table1[[#This Row],[ValidStartUTC]])),"",Table1[[#This Row],[Duration]]*24*60)</f>
        <v>240.99999999976717</v>
      </c>
    </row>
    <row r="490" spans="1:20" ht="75.599999999999994" x14ac:dyDescent="0.25">
      <c r="A490" s="8" t="str">
        <f>IF(ISBLANK(Table1[[#This Row],[AdvisoryNumber]]),"NTML","ADVZY")</f>
        <v>ADVZY</v>
      </c>
      <c r="B490" s="8" t="str">
        <f>_xlfn.TEXTJOIN("-",TRUE,Table1[[#This Row],[Source]],TEXT(Table1[[#This Row],[AdvisoryNumber]],"000"),TEXT(ROW()-1,"000000"),TEXT(Table1[[#This Row],[RecordTimeUTC]],"YYYY-MM-DD"))</f>
        <v>ADVZY-004-000489-2021-02-13</v>
      </c>
      <c r="C490" s="1" t="s">
        <v>16</v>
      </c>
      <c r="D490" s="2"/>
      <c r="E490" s="1">
        <v>4</v>
      </c>
      <c r="F490" s="2" t="s">
        <v>6250</v>
      </c>
      <c r="G490" s="1"/>
      <c r="H490" s="1" t="s">
        <v>6019</v>
      </c>
      <c r="I490" s="8" t="str">
        <f>IF(Table1[[#This Row],[TMI_Type]]="Reroute",INDEX(_xlfn.REGEXEXTRACT(Table1[[#This Row],[RawText]],".*(ROUTE|FEA|FCA|ICR|CTOP|TBO).+([A-Z]{3})",2,0),1,2),"")</f>
        <v/>
      </c>
      <c r="J490" s="5"/>
      <c r="K490" s="5"/>
      <c r="L490" s="1"/>
      <c r="M490" s="7">
        <v>44239.999305555553</v>
      </c>
      <c r="N490" s="7">
        <v>44240.166666666664</v>
      </c>
      <c r="O490" s="7">
        <v>44240.170138888891</v>
      </c>
      <c r="P490" s="4" t="s">
        <v>668</v>
      </c>
      <c r="Q490" s="10" t="s">
        <v>6511</v>
      </c>
      <c r="R490" s="2" t="s">
        <v>6512</v>
      </c>
      <c r="S490" s="6">
        <f>IF(OR(ISBLANK(Table1[[#This Row],[ValidEndUTC]]),ISBLANK(Table1[[#This Row],[ValidStartUTC]])),"",Table1[[#This Row],[ValidEndUTC]]-Table1[[#This Row],[ValidStartUTC]])</f>
        <v>0.16736111111094942</v>
      </c>
      <c r="T490" s="5">
        <f>IF(OR(ISBLANK(Table1[[#This Row],[ValidEndUTC]]),ISBLANK(Table1[[#This Row],[ValidStartUTC]])),"",Table1[[#This Row],[Duration]]*24*60)</f>
        <v>240.99999999976717</v>
      </c>
    </row>
    <row r="491" spans="1:20" ht="21.6" x14ac:dyDescent="0.25">
      <c r="A491" s="8" t="str">
        <f>IF(ISBLANK(Table1[[#This Row],[AdvisoryNumber]]),"NTML","ADVZY")</f>
        <v>NTML</v>
      </c>
      <c r="B491" s="8" t="str">
        <f>_xlfn.TEXTJOIN("-",TRUE,Table1[[#This Row],[Source]],TEXT(Table1[[#This Row],[AdvisoryNumber]],"000"),TEXT(ROW()-1,"000000"),TEXT(Table1[[#This Row],[RecordTimeUTC]],"YYYY-MM-DD"))</f>
        <v>NTML-000-000490-2021-02-12</v>
      </c>
      <c r="C491" s="1" t="s">
        <v>372</v>
      </c>
      <c r="D491" s="2"/>
      <c r="E491" s="1"/>
      <c r="F491" s="2"/>
      <c r="G491" s="1" t="s">
        <v>98</v>
      </c>
      <c r="H491" s="1" t="s">
        <v>101</v>
      </c>
      <c r="I491" s="8" t="str">
        <f>IF(Table1[[#This Row],[TMI_Type]]="Reroute",INDEX(_xlfn.REGEXEXTRACT(Table1[[#This Row],[RawText]],".*(ROUTE|FEA|FCA|ICR|CTOP|TBO).+([A-Z]{3})",2,0),1,2),"")</f>
        <v/>
      </c>
      <c r="J491" s="5">
        <v>20</v>
      </c>
      <c r="K491" s="5"/>
      <c r="L491" s="1" t="s">
        <v>198</v>
      </c>
      <c r="M491" s="7">
        <v>44240</v>
      </c>
      <c r="N491" s="7">
        <v>44240.208333333336</v>
      </c>
      <c r="O491" s="7">
        <v>44239.979166666664</v>
      </c>
      <c r="P491" s="4" t="s">
        <v>657</v>
      </c>
      <c r="Q491" s="10" t="s">
        <v>657</v>
      </c>
      <c r="R491" s="2" t="s">
        <v>8738</v>
      </c>
      <c r="S491" s="6">
        <f>IF(OR(ISBLANK(Table1[[#This Row],[ValidEndUTC]]),ISBLANK(Table1[[#This Row],[ValidStartUTC]])),"",Table1[[#This Row],[ValidEndUTC]]-Table1[[#This Row],[ValidStartUTC]])</f>
        <v>0.20833333333575865</v>
      </c>
      <c r="T491" s="5">
        <f>IF(OR(ISBLANK(Table1[[#This Row],[ValidEndUTC]]),ISBLANK(Table1[[#This Row],[ValidStartUTC]])),"",Table1[[#This Row],[Duration]]*24*60)</f>
        <v>300.00000000349246</v>
      </c>
    </row>
    <row r="492" spans="1:20" ht="21.6" x14ac:dyDescent="0.25">
      <c r="A492" s="8" t="str">
        <f>IF(ISBLANK(Table1[[#This Row],[AdvisoryNumber]]),"NTML","ADVZY")</f>
        <v>NTML</v>
      </c>
      <c r="B492" s="8" t="str">
        <f>_xlfn.TEXTJOIN("-",TRUE,Table1[[#This Row],[Source]],TEXT(Table1[[#This Row],[AdvisoryNumber]],"000"),TEXT(ROW()-1,"000000"),TEXT(Table1[[#This Row],[RecordTimeUTC]],"YYYY-MM-DD"))</f>
        <v>NTML-000-000491-2021-02-12</v>
      </c>
      <c r="C492" s="1" t="s">
        <v>372</v>
      </c>
      <c r="D492" s="2"/>
      <c r="E492" s="1"/>
      <c r="F492" s="2"/>
      <c r="G492" s="1" t="s">
        <v>98</v>
      </c>
      <c r="H492" s="1" t="s">
        <v>101</v>
      </c>
      <c r="I492" s="8" t="str">
        <f>IF(Table1[[#This Row],[TMI_Type]]="Reroute",INDEX(_xlfn.REGEXEXTRACT(Table1[[#This Row],[RawText]],".*(ROUTE|FEA|FCA|ICR|CTOP|TBO).+([A-Z]{3})",2,0),1,2),"")</f>
        <v/>
      </c>
      <c r="J492" s="5">
        <v>20</v>
      </c>
      <c r="K492" s="5"/>
      <c r="L492" s="1" t="s">
        <v>198</v>
      </c>
      <c r="M492" s="7">
        <v>44240</v>
      </c>
      <c r="N492" s="7">
        <v>44240.208333333336</v>
      </c>
      <c r="O492" s="7">
        <v>44239.979166666664</v>
      </c>
      <c r="P492" s="4" t="s">
        <v>658</v>
      </c>
      <c r="Q492" s="10" t="s">
        <v>658</v>
      </c>
      <c r="R492" s="2" t="s">
        <v>8738</v>
      </c>
      <c r="S492" s="6">
        <f>IF(OR(ISBLANK(Table1[[#This Row],[ValidEndUTC]]),ISBLANK(Table1[[#This Row],[ValidStartUTC]])),"",Table1[[#This Row],[ValidEndUTC]]-Table1[[#This Row],[ValidStartUTC]])</f>
        <v>0.20833333333575865</v>
      </c>
      <c r="T492" s="5">
        <f>IF(OR(ISBLANK(Table1[[#This Row],[ValidEndUTC]]),ISBLANK(Table1[[#This Row],[ValidStartUTC]])),"",Table1[[#This Row],[Duration]]*24*60)</f>
        <v>300.00000000349246</v>
      </c>
    </row>
    <row r="493" spans="1:20" ht="21.6" x14ac:dyDescent="0.25">
      <c r="A493" s="8" t="str">
        <f>IF(ISBLANK(Table1[[#This Row],[AdvisoryNumber]]),"NTML","ADVZY")</f>
        <v>NTML</v>
      </c>
      <c r="B493" s="8" t="str">
        <f>_xlfn.TEXTJOIN("-",TRUE,Table1[[#This Row],[Source]],TEXT(Table1[[#This Row],[AdvisoryNumber]],"000"),TEXT(ROW()-1,"000000"),TEXT(Table1[[#This Row],[RecordTimeUTC]],"YYYY-MM-DD"))</f>
        <v>NTML-000-000492-2021-02-12</v>
      </c>
      <c r="C493" s="1" t="s">
        <v>372</v>
      </c>
      <c r="D493" s="2"/>
      <c r="E493" s="1"/>
      <c r="F493" s="2"/>
      <c r="G493" s="1" t="s">
        <v>98</v>
      </c>
      <c r="H493" s="1" t="s">
        <v>101</v>
      </c>
      <c r="I493" s="8" t="str">
        <f>IF(Table1[[#This Row],[TMI_Type]]="Reroute",INDEX(_xlfn.REGEXEXTRACT(Table1[[#This Row],[RawText]],".*(ROUTE|FEA|FCA|ICR|CTOP|TBO).+([A-Z]{3})",2,0),1,2),"")</f>
        <v/>
      </c>
      <c r="J493" s="5">
        <v>20</v>
      </c>
      <c r="K493" s="5"/>
      <c r="L493" s="1" t="s">
        <v>198</v>
      </c>
      <c r="M493" s="7">
        <v>44240</v>
      </c>
      <c r="N493" s="7">
        <v>44240.208333333336</v>
      </c>
      <c r="O493" s="7">
        <v>44239.979166666664</v>
      </c>
      <c r="P493" s="4" t="s">
        <v>659</v>
      </c>
      <c r="Q493" s="10" t="s">
        <v>659</v>
      </c>
      <c r="R493" s="2" t="s">
        <v>8738</v>
      </c>
      <c r="S493" s="6">
        <f>IF(OR(ISBLANK(Table1[[#This Row],[ValidEndUTC]]),ISBLANK(Table1[[#This Row],[ValidStartUTC]])),"",Table1[[#This Row],[ValidEndUTC]]-Table1[[#This Row],[ValidStartUTC]])</f>
        <v>0.20833333333575865</v>
      </c>
      <c r="T493" s="5">
        <f>IF(OR(ISBLANK(Table1[[#This Row],[ValidEndUTC]]),ISBLANK(Table1[[#This Row],[ValidStartUTC]])),"",Table1[[#This Row],[Duration]]*24*60)</f>
        <v>300.00000000349246</v>
      </c>
    </row>
    <row r="494" spans="1:20" ht="21.6" x14ac:dyDescent="0.25">
      <c r="A494" s="8" t="str">
        <f>IF(ISBLANK(Table1[[#This Row],[AdvisoryNumber]]),"NTML","ADVZY")</f>
        <v>NTML</v>
      </c>
      <c r="B494" s="8" t="str">
        <f>_xlfn.TEXTJOIN("-",TRUE,Table1[[#This Row],[Source]],TEXT(Table1[[#This Row],[AdvisoryNumber]],"000"),TEXT(ROW()-1,"000000"),TEXT(Table1[[#This Row],[RecordTimeUTC]],"YYYY-MM-DD"))</f>
        <v>NTML-000-000493-2021-02-12</v>
      </c>
      <c r="C494" s="1" t="s">
        <v>372</v>
      </c>
      <c r="D494" s="2"/>
      <c r="E494" s="1"/>
      <c r="F494" s="2"/>
      <c r="G494" s="1" t="s">
        <v>98</v>
      </c>
      <c r="H494" s="1" t="s">
        <v>101</v>
      </c>
      <c r="I494" s="8" t="str">
        <f>IF(Table1[[#This Row],[TMI_Type]]="Reroute",INDEX(_xlfn.REGEXEXTRACT(Table1[[#This Row],[RawText]],".*(ROUTE|FEA|FCA|ICR|CTOP|TBO).+([A-Z]{3})",2,0),1,2),"")</f>
        <v/>
      </c>
      <c r="J494" s="5">
        <v>20</v>
      </c>
      <c r="K494" s="5"/>
      <c r="L494" s="1" t="s">
        <v>198</v>
      </c>
      <c r="M494" s="7">
        <v>44240</v>
      </c>
      <c r="N494" s="7">
        <v>44240.208333333336</v>
      </c>
      <c r="O494" s="7">
        <v>44239.979166666664</v>
      </c>
      <c r="P494" s="4" t="s">
        <v>660</v>
      </c>
      <c r="Q494" s="10" t="s">
        <v>660</v>
      </c>
      <c r="R494" s="2" t="s">
        <v>8738</v>
      </c>
      <c r="S494" s="6">
        <f>IF(OR(ISBLANK(Table1[[#This Row],[ValidEndUTC]]),ISBLANK(Table1[[#This Row],[ValidStartUTC]])),"",Table1[[#This Row],[ValidEndUTC]]-Table1[[#This Row],[ValidStartUTC]])</f>
        <v>0.20833333333575865</v>
      </c>
      <c r="T494" s="5">
        <f>IF(OR(ISBLANK(Table1[[#This Row],[ValidEndUTC]]),ISBLANK(Table1[[#This Row],[ValidStartUTC]])),"",Table1[[#This Row],[Duration]]*24*60)</f>
        <v>300.00000000349246</v>
      </c>
    </row>
    <row r="495" spans="1:20" ht="75.599999999999994" x14ac:dyDescent="0.25">
      <c r="A495" s="8" t="str">
        <f>IF(ISBLANK(Table1[[#This Row],[AdvisoryNumber]]),"NTML","ADVZY")</f>
        <v>ADVZY</v>
      </c>
      <c r="B495" s="8" t="str">
        <f>_xlfn.TEXTJOIN("-",TRUE,Table1[[#This Row],[Source]],TEXT(Table1[[#This Row],[AdvisoryNumber]],"000"),TEXT(ROW()-1,"000000"),TEXT(Table1[[#This Row],[RecordTimeUTC]],"YYYY-MM-DD"))</f>
        <v>ADVZY-003-000494-2021-02-13</v>
      </c>
      <c r="C495" s="1" t="s">
        <v>16</v>
      </c>
      <c r="D495" s="2"/>
      <c r="E495" s="1">
        <v>3</v>
      </c>
      <c r="F495" s="2" t="s">
        <v>6187</v>
      </c>
      <c r="G495" s="1"/>
      <c r="H495" s="1" t="s">
        <v>19</v>
      </c>
      <c r="I495" s="8" t="str">
        <f>IF(Table1[[#This Row],[TMI_Type]]="Reroute",INDEX(_xlfn.REGEXEXTRACT(Table1[[#This Row],[RawText]],".*(ROUTE|FEA|FCA|ICR|CTOP|TBO).+([A-Z]{3})",2,0),1,2),"")</f>
        <v>ION</v>
      </c>
      <c r="J495" s="5"/>
      <c r="K495" s="5"/>
      <c r="L495" s="1"/>
      <c r="M495" s="7">
        <v>44240.056250000001</v>
      </c>
      <c r="N495" s="7">
        <v>44240.136111111111</v>
      </c>
      <c r="O495" s="7">
        <v>44240.136805555558</v>
      </c>
      <c r="P495" s="4" t="s">
        <v>669</v>
      </c>
      <c r="Q495" s="10" t="s">
        <v>6509</v>
      </c>
      <c r="R495" s="2" t="s">
        <v>6510</v>
      </c>
      <c r="S495" s="6">
        <f>IF(OR(ISBLANK(Table1[[#This Row],[ValidEndUTC]]),ISBLANK(Table1[[#This Row],[ValidStartUTC]])),"",Table1[[#This Row],[ValidEndUTC]]-Table1[[#This Row],[ValidStartUTC]])</f>
        <v>7.9861111109494232E-2</v>
      </c>
      <c r="T495" s="5">
        <f>IF(OR(ISBLANK(Table1[[#This Row],[ValidEndUTC]]),ISBLANK(Table1[[#This Row],[ValidStartUTC]])),"",Table1[[#This Row],[Duration]]*24*60)</f>
        <v>114.99999999767169</v>
      </c>
    </row>
    <row r="496" spans="1:20" ht="237.6" x14ac:dyDescent="0.25">
      <c r="A496" s="8" t="str">
        <f>IF(ISBLANK(Table1[[#This Row],[AdvisoryNumber]]),"NTML","ADVZY")</f>
        <v>ADVZY</v>
      </c>
      <c r="B496" s="8" t="str">
        <f>_xlfn.TEXTJOIN("-",TRUE,Table1[[#This Row],[Source]],TEXT(Table1[[#This Row],[AdvisoryNumber]],"000"),TEXT(ROW()-1,"000000"),TEXT(Table1[[#This Row],[RecordTimeUTC]],"YYYY-MM-DD"))</f>
        <v>ADVZY-001-000495-2021-02-13</v>
      </c>
      <c r="C496" s="1" t="s">
        <v>16</v>
      </c>
      <c r="D496" s="2" t="s">
        <v>6503</v>
      </c>
      <c r="E496" s="1">
        <v>1</v>
      </c>
      <c r="F496" s="2" t="s">
        <v>670</v>
      </c>
      <c r="G496" s="1" t="s">
        <v>35</v>
      </c>
      <c r="H496" s="1" t="s">
        <v>19</v>
      </c>
      <c r="I496" s="8" t="str">
        <f>IF(Table1[[#This Row],[TMI_Type]]="Reroute",INDEX(_xlfn.REGEXEXTRACT(Table1[[#This Row],[RawText]],".*(ROUTE|FEA|FCA|ICR|CTOP|TBO).+([A-Z]{3})",2,0),1,2),"")</f>
        <v>RQD</v>
      </c>
      <c r="J496" s="5"/>
      <c r="K496" s="5"/>
      <c r="L496" s="1"/>
      <c r="M496" s="7">
        <v>44240.056250000001</v>
      </c>
      <c r="N496" s="7">
        <v>44240.166666666664</v>
      </c>
      <c r="O496" s="7">
        <v>44240.05972222222</v>
      </c>
      <c r="P496" s="4" t="s">
        <v>671</v>
      </c>
      <c r="Q496" s="10" t="s">
        <v>6504</v>
      </c>
      <c r="R496" s="2" t="s">
        <v>6505</v>
      </c>
      <c r="S496" s="6">
        <f>IF(OR(ISBLANK(Table1[[#This Row],[ValidEndUTC]]),ISBLANK(Table1[[#This Row],[ValidStartUTC]])),"",Table1[[#This Row],[ValidEndUTC]]-Table1[[#This Row],[ValidStartUTC]])</f>
        <v>0.11041666666278616</v>
      </c>
      <c r="T496" s="5">
        <f>IF(OR(ISBLANK(Table1[[#This Row],[ValidEndUTC]]),ISBLANK(Table1[[#This Row],[ValidStartUTC]])),"",Table1[[#This Row],[Duration]]*24*60)</f>
        <v>158.99999999441206</v>
      </c>
    </row>
    <row r="497" spans="1:20" x14ac:dyDescent="0.25">
      <c r="A497" s="8" t="str">
        <f>IF(ISBLANK(Table1[[#This Row],[AdvisoryNumber]]),"NTML","ADVZY")</f>
        <v>NTML</v>
      </c>
      <c r="B497" s="8" t="str">
        <f>_xlfn.TEXTJOIN("-",TRUE,Table1[[#This Row],[Source]],TEXT(Table1[[#This Row],[AdvisoryNumber]],"000"),TEXT(ROW()-1,"000000"),TEXT(Table1[[#This Row],[RecordTimeUTC]],"YYYY-MM-DD"))</f>
        <v>NTML-000-000496-2021-02-13</v>
      </c>
      <c r="C497" s="1" t="s">
        <v>372</v>
      </c>
      <c r="D497" s="2"/>
      <c r="E497" s="1"/>
      <c r="F497" s="2"/>
      <c r="G497" s="1" t="s">
        <v>98</v>
      </c>
      <c r="H497" s="1" t="s">
        <v>101</v>
      </c>
      <c r="I497" s="8" t="str">
        <f>IF(Table1[[#This Row],[TMI_Type]]="Reroute",INDEX(_xlfn.REGEXEXTRACT(Table1[[#This Row],[RawText]],".*(ROUTE|FEA|FCA|ICR|CTOP|TBO).+([A-Z]{3})",2,0),1,2),"")</f>
        <v/>
      </c>
      <c r="J497" s="5">
        <v>30</v>
      </c>
      <c r="K497" s="5"/>
      <c r="L497" s="1" t="s">
        <v>198</v>
      </c>
      <c r="M497" s="7">
        <v>44240.083333333336</v>
      </c>
      <c r="N497" s="7">
        <v>44240.166666666664</v>
      </c>
      <c r="O497" s="7">
        <v>44240.084027777775</v>
      </c>
      <c r="P497" s="4" t="s">
        <v>672</v>
      </c>
      <c r="Q497" s="10" t="s">
        <v>672</v>
      </c>
      <c r="R497" s="2" t="s">
        <v>8739</v>
      </c>
      <c r="S497" s="6">
        <f>IF(OR(ISBLANK(Table1[[#This Row],[ValidEndUTC]]),ISBLANK(Table1[[#This Row],[ValidStartUTC]])),"",Table1[[#This Row],[ValidEndUTC]]-Table1[[#This Row],[ValidStartUTC]])</f>
        <v>8.3333333328482695E-2</v>
      </c>
      <c r="T497" s="5">
        <f>IF(OR(ISBLANK(Table1[[#This Row],[ValidEndUTC]]),ISBLANK(Table1[[#This Row],[ValidStartUTC]])),"",Table1[[#This Row],[Duration]]*24*60)</f>
        <v>119.99999999301508</v>
      </c>
    </row>
    <row r="498" spans="1:20" x14ac:dyDescent="0.25">
      <c r="A498" s="8" t="str">
        <f>IF(ISBLANK(Table1[[#This Row],[AdvisoryNumber]]),"NTML","ADVZY")</f>
        <v>NTML</v>
      </c>
      <c r="B498" s="8" t="str">
        <f>_xlfn.TEXTJOIN("-",TRUE,Table1[[#This Row],[Source]],TEXT(Table1[[#This Row],[AdvisoryNumber]],"000"),TEXT(ROW()-1,"000000"),TEXT(Table1[[#This Row],[RecordTimeUTC]],"YYYY-MM-DD"))</f>
        <v>NTML-000-000497-2021-02-13</v>
      </c>
      <c r="C498" s="1" t="s">
        <v>372</v>
      </c>
      <c r="D498" s="2"/>
      <c r="E498" s="1"/>
      <c r="F498" s="2"/>
      <c r="G498" s="1" t="s">
        <v>98</v>
      </c>
      <c r="H498" s="1" t="s">
        <v>101</v>
      </c>
      <c r="I498" s="8" t="str">
        <f>IF(Table1[[#This Row],[TMI_Type]]="Reroute",INDEX(_xlfn.REGEXEXTRACT(Table1[[#This Row],[RawText]],".*(ROUTE|FEA|FCA|ICR|CTOP|TBO).+([A-Z]{3})",2,0),1,2),"")</f>
        <v/>
      </c>
      <c r="J498" s="5">
        <v>30</v>
      </c>
      <c r="K498" s="5"/>
      <c r="L498" s="1" t="s">
        <v>198</v>
      </c>
      <c r="M498" s="7">
        <v>44240.083333333336</v>
      </c>
      <c r="N498" s="7">
        <v>44240.166666666664</v>
      </c>
      <c r="O498" s="7">
        <v>44240.084027777775</v>
      </c>
      <c r="P498" s="4" t="s">
        <v>673</v>
      </c>
      <c r="Q498" s="10" t="s">
        <v>673</v>
      </c>
      <c r="R498" s="2" t="s">
        <v>8740</v>
      </c>
      <c r="S498" s="6">
        <f>IF(OR(ISBLANK(Table1[[#This Row],[ValidEndUTC]]),ISBLANK(Table1[[#This Row],[ValidStartUTC]])),"",Table1[[#This Row],[ValidEndUTC]]-Table1[[#This Row],[ValidStartUTC]])</f>
        <v>8.3333333328482695E-2</v>
      </c>
      <c r="T498" s="5">
        <f>IF(OR(ISBLANK(Table1[[#This Row],[ValidEndUTC]]),ISBLANK(Table1[[#This Row],[ValidStartUTC]])),"",Table1[[#This Row],[Duration]]*24*60)</f>
        <v>119.99999999301508</v>
      </c>
    </row>
    <row r="499" spans="1:20" ht="151.19999999999999" x14ac:dyDescent="0.25">
      <c r="A499" s="8" t="str">
        <f>IF(ISBLANK(Table1[[#This Row],[AdvisoryNumber]]),"NTML","ADVZY")</f>
        <v>ADVZY</v>
      </c>
      <c r="B499" s="8" t="str">
        <f>_xlfn.TEXTJOIN("-",TRUE,Table1[[#This Row],[Source]],TEXT(Table1[[#This Row],[AdvisoryNumber]],"000"),TEXT(ROW()-1,"000000"),TEXT(Table1[[#This Row],[RecordTimeUTC]],"YYYY-MM-DD"))</f>
        <v>ADVZY-002-000498-2021-02-13</v>
      </c>
      <c r="C499" s="1" t="s">
        <v>370</v>
      </c>
      <c r="D499" s="2" t="s">
        <v>6506</v>
      </c>
      <c r="E499" s="1">
        <v>2</v>
      </c>
      <c r="F499" s="2" t="s">
        <v>5995</v>
      </c>
      <c r="G499" s="1" t="s">
        <v>35</v>
      </c>
      <c r="H499" s="1" t="s">
        <v>32</v>
      </c>
      <c r="I499" s="8" t="str">
        <f>IF(Table1[[#This Row],[TMI_Type]]="Reroute",INDEX(_xlfn.REGEXEXTRACT(Table1[[#This Row],[RawText]],".*(ROUTE|FEA|FCA|ICR|CTOP|TBO).+([A-Z]{3})",2,0),1,2),"")</f>
        <v/>
      </c>
      <c r="J499" s="5"/>
      <c r="K499" s="5"/>
      <c r="L499" s="1"/>
      <c r="M499" s="7">
        <v>44240.084722222222</v>
      </c>
      <c r="N499" s="7">
        <v>44240.09375</v>
      </c>
      <c r="O499" s="7">
        <v>44240.086111111108</v>
      </c>
      <c r="P499" s="4" t="s">
        <v>674</v>
      </c>
      <c r="Q499" s="10" t="s">
        <v>6507</v>
      </c>
      <c r="R499" s="2" t="s">
        <v>6508</v>
      </c>
      <c r="S499" s="6">
        <f>IF(OR(ISBLANK(Table1[[#This Row],[ValidEndUTC]]),ISBLANK(Table1[[#This Row],[ValidStartUTC]])),"",Table1[[#This Row],[ValidEndUTC]]-Table1[[#This Row],[ValidStartUTC]])</f>
        <v>9.0277777781011537E-3</v>
      </c>
      <c r="T499" s="5">
        <f>IF(OR(ISBLANK(Table1[[#This Row],[ValidEndUTC]]),ISBLANK(Table1[[#This Row],[ValidStartUTC]])),"",Table1[[#This Row],[Duration]]*24*60)</f>
        <v>13.000000000465661</v>
      </c>
    </row>
    <row r="500" spans="1:20" ht="21.6" x14ac:dyDescent="0.25">
      <c r="A500" s="8" t="str">
        <f>IF(ISBLANK(Table1[[#This Row],[AdvisoryNumber]]),"NTML","ADVZY")</f>
        <v>NTML</v>
      </c>
      <c r="B500" s="8" t="str">
        <f>_xlfn.TEXTJOIN("-",TRUE,Table1[[#This Row],[Source]],TEXT(Table1[[#This Row],[AdvisoryNumber]],"000"),TEXT(ROW()-1,"000000"),TEXT(Table1[[#This Row],[RecordTimeUTC]],"YYYY-MM-DD"))</f>
        <v>NTML-000-000499-2021-02-13</v>
      </c>
      <c r="C500" s="1" t="s">
        <v>372</v>
      </c>
      <c r="D500" s="2"/>
      <c r="E500" s="1"/>
      <c r="F500" s="2"/>
      <c r="G500" s="1" t="s">
        <v>98</v>
      </c>
      <c r="H500" s="1" t="s">
        <v>101</v>
      </c>
      <c r="I500" s="8" t="str">
        <f>IF(Table1[[#This Row],[TMI_Type]]="Reroute",INDEX(_xlfn.REGEXEXTRACT(Table1[[#This Row],[RawText]],".*(ROUTE|FEA|FCA|ICR|CTOP|TBO).+([A-Z]{3})",2,0),1,2),"")</f>
        <v/>
      </c>
      <c r="J500" s="5">
        <v>20</v>
      </c>
      <c r="K500" s="5"/>
      <c r="L500" s="1" t="s">
        <v>663</v>
      </c>
      <c r="M500" s="7">
        <v>44240.104166666664</v>
      </c>
      <c r="N500" s="7">
        <v>44240.208333333336</v>
      </c>
      <c r="O500" s="7">
        <v>44240.09375</v>
      </c>
      <c r="P500" s="4" t="s">
        <v>675</v>
      </c>
      <c r="Q500" s="10" t="s">
        <v>675</v>
      </c>
      <c r="R500" s="2" t="s">
        <v>8741</v>
      </c>
      <c r="S500" s="6">
        <f>IF(OR(ISBLANK(Table1[[#This Row],[ValidEndUTC]]),ISBLANK(Table1[[#This Row],[ValidStartUTC]])),"",Table1[[#This Row],[ValidEndUTC]]-Table1[[#This Row],[ValidStartUTC]])</f>
        <v>0.10416666667151731</v>
      </c>
      <c r="T500" s="5">
        <f>IF(OR(ISBLANK(Table1[[#This Row],[ValidEndUTC]]),ISBLANK(Table1[[#This Row],[ValidStartUTC]])),"",Table1[[#This Row],[Duration]]*24*60)</f>
        <v>150.00000000698492</v>
      </c>
    </row>
    <row r="501" spans="1:20" x14ac:dyDescent="0.25">
      <c r="A501" s="8" t="str">
        <f>IF(ISBLANK(Table1[[#This Row],[AdvisoryNumber]]),"NTML","ADVZY")</f>
        <v>NTML</v>
      </c>
      <c r="B501" s="8" t="str">
        <f>_xlfn.TEXTJOIN("-",TRUE,Table1[[#This Row],[Source]],TEXT(Table1[[#This Row],[AdvisoryNumber]],"000"),TEXT(ROW()-1,"000000"),TEXT(Table1[[#This Row],[RecordTimeUTC]],"YYYY-MM-DD"))</f>
        <v>NTML-000-000500-2021-02-13</v>
      </c>
      <c r="C501" s="1" t="s">
        <v>372</v>
      </c>
      <c r="D501" s="2"/>
      <c r="E501" s="1"/>
      <c r="F501" s="2"/>
      <c r="G501" s="1" t="s">
        <v>98</v>
      </c>
      <c r="H501" s="1" t="s">
        <v>101</v>
      </c>
      <c r="I501" s="8" t="str">
        <f>IF(Table1[[#This Row],[TMI_Type]]="Reroute",INDEX(_xlfn.REGEXEXTRACT(Table1[[#This Row],[RawText]],".*(ROUTE|FEA|FCA|ICR|CTOP|TBO).+([A-Z]{3})",2,0),1,2),"")</f>
        <v/>
      </c>
      <c r="J501" s="5">
        <v>20</v>
      </c>
      <c r="K501" s="5"/>
      <c r="L501" s="1" t="s">
        <v>198</v>
      </c>
      <c r="M501" s="7">
        <v>44240.104166666664</v>
      </c>
      <c r="N501" s="7">
        <v>44240.208333333336</v>
      </c>
      <c r="O501" s="7">
        <v>44240.09375</v>
      </c>
      <c r="P501" s="4" t="s">
        <v>676</v>
      </c>
      <c r="Q501" s="10" t="s">
        <v>676</v>
      </c>
      <c r="R501" s="2" t="s">
        <v>8741</v>
      </c>
      <c r="S501" s="6">
        <f>IF(OR(ISBLANK(Table1[[#This Row],[ValidEndUTC]]),ISBLANK(Table1[[#This Row],[ValidStartUTC]])),"",Table1[[#This Row],[ValidEndUTC]]-Table1[[#This Row],[ValidStartUTC]])</f>
        <v>0.10416666667151731</v>
      </c>
      <c r="T501" s="5">
        <f>IF(OR(ISBLANK(Table1[[#This Row],[ValidEndUTC]]),ISBLANK(Table1[[#This Row],[ValidStartUTC]])),"",Table1[[#This Row],[Duration]]*24*60)</f>
        <v>150.00000000698492</v>
      </c>
    </row>
    <row r="502" spans="1:20" ht="409.6" x14ac:dyDescent="0.25">
      <c r="A502" s="8" t="str">
        <f>IF(ISBLANK(Table1[[#This Row],[AdvisoryNumber]]),"NTML","ADVZY")</f>
        <v>ADVZY</v>
      </c>
      <c r="B502" s="8" t="str">
        <f>_xlfn.TEXTJOIN("-",TRUE,Table1[[#This Row],[Source]],TEXT(Table1[[#This Row],[AdvisoryNumber]],"000"),TEXT(ROW()-1,"000000"),TEXT(Table1[[#This Row],[RecordTimeUTC]],"YYYY-MM-DD"))</f>
        <v>ADVZY-002-000501-2021-02-19</v>
      </c>
      <c r="C502" s="1" t="s">
        <v>16</v>
      </c>
      <c r="D502" s="2"/>
      <c r="E502" s="1">
        <v>2</v>
      </c>
      <c r="F502" s="2" t="s">
        <v>5996</v>
      </c>
      <c r="G502" s="1"/>
      <c r="H502" s="1" t="s">
        <v>6014</v>
      </c>
      <c r="I502" s="8" t="str">
        <f>IF(Table1[[#This Row],[TMI_Type]]="Reroute",INDEX(_xlfn.REGEXEXTRACT(Table1[[#This Row],[RawText]],".*(ROUTE|FEA|FCA|ICR|CTOP|TBO).+([A-Z]{3})",2,0),1,2),"")</f>
        <v/>
      </c>
      <c r="J502" s="5"/>
      <c r="K502" s="5"/>
      <c r="L502" s="1"/>
      <c r="M502" s="7">
        <v>44246.827777777777</v>
      </c>
      <c r="N502" s="7">
        <v>44247.166666666664</v>
      </c>
      <c r="O502" s="7">
        <v>44246.838194444441</v>
      </c>
      <c r="P502" s="4" t="s">
        <v>677</v>
      </c>
      <c r="Q502" s="10" t="s">
        <v>6516</v>
      </c>
      <c r="R502" s="2" t="s">
        <v>6517</v>
      </c>
      <c r="S502" s="6">
        <f>IF(OR(ISBLANK(Table1[[#This Row],[ValidEndUTC]]),ISBLANK(Table1[[#This Row],[ValidStartUTC]])),"",Table1[[#This Row],[ValidEndUTC]]-Table1[[#This Row],[ValidStartUTC]])</f>
        <v>0.33888888888759539</v>
      </c>
      <c r="T502" s="5">
        <f>IF(OR(ISBLANK(Table1[[#This Row],[ValidEndUTC]]),ISBLANK(Table1[[#This Row],[ValidStartUTC]])),"",Table1[[#This Row],[Duration]]*24*60)</f>
        <v>487.99999999813735</v>
      </c>
    </row>
    <row r="503" spans="1:20" ht="270" x14ac:dyDescent="0.25">
      <c r="A503" s="8" t="str">
        <f>IF(ISBLANK(Table1[[#This Row],[AdvisoryNumber]]),"NTML","ADVZY")</f>
        <v>ADVZY</v>
      </c>
      <c r="B503" s="8" t="str">
        <f>_xlfn.TEXTJOIN("-",TRUE,Table1[[#This Row],[Source]],TEXT(Table1[[#This Row],[AdvisoryNumber]],"000"),TEXT(ROW()-1,"000000"),TEXT(Table1[[#This Row],[RecordTimeUTC]],"YYYY-MM-DD"))</f>
        <v>ADVZY-001-000502-2021-02-19</v>
      </c>
      <c r="C503" s="1" t="s">
        <v>16</v>
      </c>
      <c r="D503" s="2" t="s">
        <v>6513</v>
      </c>
      <c r="E503" s="1">
        <v>1</v>
      </c>
      <c r="F503" s="2" t="s">
        <v>678</v>
      </c>
      <c r="G503" s="1" t="s">
        <v>35</v>
      </c>
      <c r="H503" s="1" t="s">
        <v>19</v>
      </c>
      <c r="I503" s="8" t="str">
        <f>IF(Table1[[#This Row],[TMI_Type]]="Reroute",INDEX(_xlfn.REGEXEXTRACT(Table1[[#This Row],[RawText]],".*(ROUTE|FEA|FCA|ICR|CTOP|TBO).+([A-Z]{3})",2,0),1,2),"")</f>
        <v>RQD</v>
      </c>
      <c r="J503" s="5"/>
      <c r="K503" s="5"/>
      <c r="L503" s="1"/>
      <c r="M503" s="7">
        <v>44246.916666666664</v>
      </c>
      <c r="N503" s="7">
        <v>44247.166666666664</v>
      </c>
      <c r="O503" s="7">
        <v>44246.143055555556</v>
      </c>
      <c r="P503" s="4" t="s">
        <v>679</v>
      </c>
      <c r="Q503" s="10" t="s">
        <v>6514</v>
      </c>
      <c r="R503" s="2" t="s">
        <v>6515</v>
      </c>
      <c r="S503" s="6">
        <f>IF(OR(ISBLANK(Table1[[#This Row],[ValidEndUTC]]),ISBLANK(Table1[[#This Row],[ValidStartUTC]])),"",Table1[[#This Row],[ValidEndUTC]]-Table1[[#This Row],[ValidStartUTC]])</f>
        <v>0.25</v>
      </c>
      <c r="T503" s="5">
        <f>IF(OR(ISBLANK(Table1[[#This Row],[ValidEndUTC]]),ISBLANK(Table1[[#This Row],[ValidStartUTC]])),"",Table1[[#This Row],[Duration]]*24*60)</f>
        <v>360</v>
      </c>
    </row>
    <row r="504" spans="1:20" ht="140.4" x14ac:dyDescent="0.25">
      <c r="A504" s="8" t="str">
        <f>IF(ISBLANK(Table1[[#This Row],[AdvisoryNumber]]),"NTML","ADVZY")</f>
        <v>ADVZY</v>
      </c>
      <c r="B504" s="8" t="str">
        <f>_xlfn.TEXTJOIN("-",TRUE,Table1[[#This Row],[Source]],TEXT(Table1[[#This Row],[AdvisoryNumber]],"000"),TEXT(ROW()-1,"000000"),TEXT(Table1[[#This Row],[RecordTimeUTC]],"YYYY-MM-DD"))</f>
        <v>ADVZY-003-000503-2021-02-19</v>
      </c>
      <c r="C504" s="1" t="s">
        <v>16</v>
      </c>
      <c r="D504" s="2" t="s">
        <v>6518</v>
      </c>
      <c r="E504" s="1">
        <v>3</v>
      </c>
      <c r="F504" s="2" t="s">
        <v>6312</v>
      </c>
      <c r="G504" s="1" t="s">
        <v>24</v>
      </c>
      <c r="H504" s="1" t="s">
        <v>6019</v>
      </c>
      <c r="I504" s="8" t="str">
        <f>IF(Table1[[#This Row],[TMI_Type]]="Reroute",INDEX(_xlfn.REGEXEXTRACT(Table1[[#This Row],[RawText]],".*(ROUTE|FEA|FCA|ICR|CTOP|TBO).+([A-Z]{3})",2,0),1,2),"")</f>
        <v/>
      </c>
      <c r="J504" s="5"/>
      <c r="K504" s="5"/>
      <c r="L504" s="1"/>
      <c r="M504" s="7">
        <v>44246.96875</v>
      </c>
      <c r="N504" s="7">
        <v>44247.166666666664</v>
      </c>
      <c r="O504" s="7">
        <v>44246.97152777778</v>
      </c>
      <c r="P504" s="4" t="s">
        <v>680</v>
      </c>
      <c r="Q504" s="10" t="s">
        <v>6519</v>
      </c>
      <c r="R504" s="2" t="s">
        <v>6520</v>
      </c>
      <c r="S504" s="6">
        <f>IF(OR(ISBLANK(Table1[[#This Row],[ValidEndUTC]]),ISBLANK(Table1[[#This Row],[ValidStartUTC]])),"",Table1[[#This Row],[ValidEndUTC]]-Table1[[#This Row],[ValidStartUTC]])</f>
        <v>0.19791666666424135</v>
      </c>
      <c r="T504" s="5">
        <f>IF(OR(ISBLANK(Table1[[#This Row],[ValidEndUTC]]),ISBLANK(Table1[[#This Row],[ValidStartUTC]])),"",Table1[[#This Row],[Duration]]*24*60)</f>
        <v>284.99999999650754</v>
      </c>
    </row>
    <row r="505" spans="1:20" ht="21.6" x14ac:dyDescent="0.25">
      <c r="A505" s="8" t="str">
        <f>IF(ISBLANK(Table1[[#This Row],[AdvisoryNumber]]),"NTML","ADVZY")</f>
        <v>NTML</v>
      </c>
      <c r="B505" s="8" t="str">
        <f>_xlfn.TEXTJOIN("-",TRUE,Table1[[#This Row],[Source]],TEXT(Table1[[#This Row],[AdvisoryNumber]],"000"),TEXT(ROW()-1,"000000"),TEXT(Table1[[#This Row],[RecordTimeUTC]],"YYYY-MM-DD"))</f>
        <v>NTML-000-000504-2021-02-19</v>
      </c>
      <c r="C505" s="1" t="s">
        <v>251</v>
      </c>
      <c r="D505" s="2"/>
      <c r="E505" s="1"/>
      <c r="F505" s="2"/>
      <c r="G505" s="1" t="s">
        <v>98</v>
      </c>
      <c r="H505" s="1" t="s">
        <v>101</v>
      </c>
      <c r="I505" s="8" t="str">
        <f>IF(Table1[[#This Row],[TMI_Type]]="Reroute",INDEX(_xlfn.REGEXEXTRACT(Table1[[#This Row],[RawText]],".*(ROUTE|FEA|FCA|ICR|CTOP|TBO).+([A-Z]{3})",2,0),1,2),"")</f>
        <v/>
      </c>
      <c r="J505" s="5">
        <v>20</v>
      </c>
      <c r="K505" s="5"/>
      <c r="L505" s="1" t="s">
        <v>681</v>
      </c>
      <c r="M505" s="7">
        <v>44246.999305555553</v>
      </c>
      <c r="N505" s="7">
        <v>44247.166666666664</v>
      </c>
      <c r="O505" s="7">
        <v>44246.993750000001</v>
      </c>
      <c r="P505" s="4" t="s">
        <v>682</v>
      </c>
      <c r="Q505" s="10" t="s">
        <v>682</v>
      </c>
      <c r="R505" s="2" t="s">
        <v>8743</v>
      </c>
      <c r="S505" s="6">
        <f>IF(OR(ISBLANK(Table1[[#This Row],[ValidEndUTC]]),ISBLANK(Table1[[#This Row],[ValidStartUTC]])),"",Table1[[#This Row],[ValidEndUTC]]-Table1[[#This Row],[ValidStartUTC]])</f>
        <v>0.16736111111094942</v>
      </c>
      <c r="T505" s="5">
        <f>IF(OR(ISBLANK(Table1[[#This Row],[ValidEndUTC]]),ISBLANK(Table1[[#This Row],[ValidStartUTC]])),"",Table1[[#This Row],[Duration]]*24*60)</f>
        <v>240.99999999976717</v>
      </c>
    </row>
    <row r="506" spans="1:20" ht="21.6" x14ac:dyDescent="0.25">
      <c r="A506" s="8" t="str">
        <f>IF(ISBLANK(Table1[[#This Row],[AdvisoryNumber]]),"NTML","ADVZY")</f>
        <v>NTML</v>
      </c>
      <c r="B506" s="8" t="str">
        <f>_xlfn.TEXTJOIN("-",TRUE,Table1[[#This Row],[Source]],TEXT(Table1[[#This Row],[AdvisoryNumber]],"000"),TEXT(ROW()-1,"000000"),TEXT(Table1[[#This Row],[RecordTimeUTC]],"YYYY-MM-DD"))</f>
        <v>NTML-000-000505-2021-02-19</v>
      </c>
      <c r="C506" s="1" t="s">
        <v>251</v>
      </c>
      <c r="D506" s="2"/>
      <c r="E506" s="1"/>
      <c r="F506" s="2"/>
      <c r="G506" s="1" t="s">
        <v>98</v>
      </c>
      <c r="H506" s="1" t="s">
        <v>101</v>
      </c>
      <c r="I506" s="8" t="str">
        <f>IF(Table1[[#This Row],[TMI_Type]]="Reroute",INDEX(_xlfn.REGEXEXTRACT(Table1[[#This Row],[RawText]],".*(ROUTE|FEA|FCA|ICR|CTOP|TBO).+([A-Z]{3})",2,0),1,2),"")</f>
        <v/>
      </c>
      <c r="J506" s="5">
        <v>20</v>
      </c>
      <c r="K506" s="5"/>
      <c r="L506" s="1" t="s">
        <v>681</v>
      </c>
      <c r="M506" s="7">
        <v>44246.999305555553</v>
      </c>
      <c r="N506" s="7">
        <v>44247.166666666664</v>
      </c>
      <c r="O506" s="7">
        <v>44246.993750000001</v>
      </c>
      <c r="P506" s="4" t="s">
        <v>683</v>
      </c>
      <c r="Q506" s="10" t="s">
        <v>683</v>
      </c>
      <c r="R506" s="2" t="s">
        <v>8743</v>
      </c>
      <c r="S506" s="6">
        <f>IF(OR(ISBLANK(Table1[[#This Row],[ValidEndUTC]]),ISBLANK(Table1[[#This Row],[ValidStartUTC]])),"",Table1[[#This Row],[ValidEndUTC]]-Table1[[#This Row],[ValidStartUTC]])</f>
        <v>0.16736111111094942</v>
      </c>
      <c r="T506" s="5">
        <f>IF(OR(ISBLANK(Table1[[#This Row],[ValidEndUTC]]),ISBLANK(Table1[[#This Row],[ValidStartUTC]])),"",Table1[[#This Row],[Duration]]*24*60)</f>
        <v>240.99999999976717</v>
      </c>
    </row>
    <row r="507" spans="1:20" ht="21.6" x14ac:dyDescent="0.25">
      <c r="A507" s="8" t="str">
        <f>IF(ISBLANK(Table1[[#This Row],[AdvisoryNumber]]),"NTML","ADVZY")</f>
        <v>NTML</v>
      </c>
      <c r="B507" s="8" t="str">
        <f>_xlfn.TEXTJOIN("-",TRUE,Table1[[#This Row],[Source]],TEXT(Table1[[#This Row],[AdvisoryNumber]],"000"),TEXT(ROW()-1,"000000"),TEXT(Table1[[#This Row],[RecordTimeUTC]],"YYYY-MM-DD"))</f>
        <v>NTML-000-000506-2021-02-19</v>
      </c>
      <c r="C507" s="1" t="s">
        <v>251</v>
      </c>
      <c r="D507" s="2"/>
      <c r="E507" s="1"/>
      <c r="F507" s="2"/>
      <c r="G507" s="1" t="s">
        <v>98</v>
      </c>
      <c r="H507" s="1" t="s">
        <v>101</v>
      </c>
      <c r="I507" s="8" t="str">
        <f>IF(Table1[[#This Row],[TMI_Type]]="Reroute",INDEX(_xlfn.REGEXEXTRACT(Table1[[#This Row],[RawText]],".*(ROUTE|FEA|FCA|ICR|CTOP|TBO).+([A-Z]{3})",2,0),1,2),"")</f>
        <v/>
      </c>
      <c r="J507" s="5">
        <v>15</v>
      </c>
      <c r="K507" s="5"/>
      <c r="L507" s="1" t="s">
        <v>684</v>
      </c>
      <c r="M507" s="7">
        <v>44246.999305555553</v>
      </c>
      <c r="N507" s="7">
        <v>44247.166666666664</v>
      </c>
      <c r="O507" s="7">
        <v>44246.993750000001</v>
      </c>
      <c r="P507" s="4" t="s">
        <v>685</v>
      </c>
      <c r="Q507" s="10" t="s">
        <v>685</v>
      </c>
      <c r="R507" s="2" t="s">
        <v>8743</v>
      </c>
      <c r="S507" s="6">
        <f>IF(OR(ISBLANK(Table1[[#This Row],[ValidEndUTC]]),ISBLANK(Table1[[#This Row],[ValidStartUTC]])),"",Table1[[#This Row],[ValidEndUTC]]-Table1[[#This Row],[ValidStartUTC]])</f>
        <v>0.16736111111094942</v>
      </c>
      <c r="T507" s="5">
        <f>IF(OR(ISBLANK(Table1[[#This Row],[ValidEndUTC]]),ISBLANK(Table1[[#This Row],[ValidStartUTC]])),"",Table1[[#This Row],[Duration]]*24*60)</f>
        <v>240.99999999976717</v>
      </c>
    </row>
    <row r="508" spans="1:20" ht="21.6" x14ac:dyDescent="0.25">
      <c r="A508" s="8" t="str">
        <f>IF(ISBLANK(Table1[[#This Row],[AdvisoryNumber]]),"NTML","ADVZY")</f>
        <v>NTML</v>
      </c>
      <c r="B508" s="8" t="str">
        <f>_xlfn.TEXTJOIN("-",TRUE,Table1[[#This Row],[Source]],TEXT(Table1[[#This Row],[AdvisoryNumber]],"000"),TEXT(ROW()-1,"000000"),TEXT(Table1[[#This Row],[RecordTimeUTC]],"YYYY-MM-DD"))</f>
        <v>NTML-000-000507-2021-02-19</v>
      </c>
      <c r="C508" s="1" t="s">
        <v>251</v>
      </c>
      <c r="D508" s="2"/>
      <c r="E508" s="1"/>
      <c r="F508" s="2"/>
      <c r="G508" s="1" t="s">
        <v>98</v>
      </c>
      <c r="H508" s="1" t="s">
        <v>101</v>
      </c>
      <c r="I508" s="8" t="str">
        <f>IF(Table1[[#This Row],[TMI_Type]]="Reroute",INDEX(_xlfn.REGEXEXTRACT(Table1[[#This Row],[RawText]],".*(ROUTE|FEA|FCA|ICR|CTOP|TBO).+([A-Z]{3})",2,0),1,2),"")</f>
        <v/>
      </c>
      <c r="J508" s="5">
        <v>20</v>
      </c>
      <c r="K508" s="5"/>
      <c r="L508" s="1" t="s">
        <v>8744</v>
      </c>
      <c r="M508" s="7">
        <v>44246.999305555553</v>
      </c>
      <c r="N508" s="7">
        <v>44247.166666666664</v>
      </c>
      <c r="O508" s="7">
        <v>44246.993750000001</v>
      </c>
      <c r="P508" s="4" t="s">
        <v>8745</v>
      </c>
      <c r="Q508" s="10" t="s">
        <v>8745</v>
      </c>
      <c r="R508" s="2" t="s">
        <v>8743</v>
      </c>
      <c r="S508" s="6">
        <f>IF(OR(ISBLANK(Table1[[#This Row],[ValidEndUTC]]),ISBLANK(Table1[[#This Row],[ValidStartUTC]])),"",Table1[[#This Row],[ValidEndUTC]]-Table1[[#This Row],[ValidStartUTC]])</f>
        <v>0.16736111111094942</v>
      </c>
      <c r="T508" s="5">
        <f>IF(OR(ISBLANK(Table1[[#This Row],[ValidEndUTC]]),ISBLANK(Table1[[#This Row],[ValidStartUTC]])),"",Table1[[#This Row],[Duration]]*24*60)</f>
        <v>240.99999999976717</v>
      </c>
    </row>
    <row r="509" spans="1:20" ht="21.6" x14ac:dyDescent="0.25">
      <c r="A509" s="8" t="str">
        <f>IF(ISBLANK(Table1[[#This Row],[AdvisoryNumber]]),"NTML","ADVZY")</f>
        <v>NTML</v>
      </c>
      <c r="B509" s="8" t="str">
        <f>_xlfn.TEXTJOIN("-",TRUE,Table1[[#This Row],[Source]],TEXT(Table1[[#This Row],[AdvisoryNumber]],"000"),TEXT(ROW()-1,"000000"),TEXT(Table1[[#This Row],[RecordTimeUTC]],"YYYY-MM-DD"))</f>
        <v>NTML-000-000508-2021-02-19</v>
      </c>
      <c r="C509" s="1" t="s">
        <v>251</v>
      </c>
      <c r="D509" s="2"/>
      <c r="E509" s="1"/>
      <c r="F509" s="2"/>
      <c r="G509" s="1" t="s">
        <v>98</v>
      </c>
      <c r="H509" s="1" t="s">
        <v>101</v>
      </c>
      <c r="I509" s="8" t="str">
        <f>IF(Table1[[#This Row],[TMI_Type]]="Reroute",INDEX(_xlfn.REGEXEXTRACT(Table1[[#This Row],[RawText]],".*(ROUTE|FEA|FCA|ICR|CTOP|TBO).+([A-Z]{3})",2,0),1,2),"")</f>
        <v/>
      </c>
      <c r="J509" s="5">
        <v>20</v>
      </c>
      <c r="K509" s="5"/>
      <c r="L509" s="1" t="s">
        <v>8746</v>
      </c>
      <c r="M509" s="7">
        <v>44246.999305555553</v>
      </c>
      <c r="N509" s="7">
        <v>44247.166666666664</v>
      </c>
      <c r="O509" s="7">
        <v>44246.993750000001</v>
      </c>
      <c r="P509" s="4" t="s">
        <v>8747</v>
      </c>
      <c r="Q509" s="10" t="s">
        <v>8747</v>
      </c>
      <c r="R509" s="2" t="s">
        <v>8743</v>
      </c>
      <c r="S509" s="6">
        <f>IF(OR(ISBLANK(Table1[[#This Row],[ValidEndUTC]]),ISBLANK(Table1[[#This Row],[ValidStartUTC]])),"",Table1[[#This Row],[ValidEndUTC]]-Table1[[#This Row],[ValidStartUTC]])</f>
        <v>0.16736111111094942</v>
      </c>
      <c r="T509" s="5">
        <f>IF(OR(ISBLANK(Table1[[#This Row],[ValidEndUTC]]),ISBLANK(Table1[[#This Row],[ValidStartUTC]])),"",Table1[[#This Row],[Duration]]*24*60)</f>
        <v>240.99999999976717</v>
      </c>
    </row>
    <row r="510" spans="1:20" ht="21.6" x14ac:dyDescent="0.25">
      <c r="A510" s="8" t="str">
        <f>IF(ISBLANK(Table1[[#This Row],[AdvisoryNumber]]),"NTML","ADVZY")</f>
        <v>NTML</v>
      </c>
      <c r="B510" s="8" t="str">
        <f>_xlfn.TEXTJOIN("-",TRUE,Table1[[#This Row],[Source]],TEXT(Table1[[#This Row],[AdvisoryNumber]],"000"),TEXT(ROW()-1,"000000"),TEXT(Table1[[#This Row],[RecordTimeUTC]],"YYYY-MM-DD"))</f>
        <v>NTML-000-000509-2021-02-19</v>
      </c>
      <c r="C510" s="1" t="s">
        <v>251</v>
      </c>
      <c r="D510" s="2"/>
      <c r="E510" s="1"/>
      <c r="F510" s="2"/>
      <c r="G510" s="1" t="s">
        <v>98</v>
      </c>
      <c r="H510" s="1" t="s">
        <v>101</v>
      </c>
      <c r="I510" s="8" t="str">
        <f>IF(Table1[[#This Row],[TMI_Type]]="Reroute",INDEX(_xlfn.REGEXEXTRACT(Table1[[#This Row],[RawText]],".*(ROUTE|FEA|FCA|ICR|CTOP|TBO).+([A-Z]{3})",2,0),1,2),"")</f>
        <v/>
      </c>
      <c r="J510" s="5">
        <v>20</v>
      </c>
      <c r="K510" s="5"/>
      <c r="L510" s="1" t="s">
        <v>8748</v>
      </c>
      <c r="M510" s="7">
        <v>44246.999305555553</v>
      </c>
      <c r="N510" s="7">
        <v>44247.166666666664</v>
      </c>
      <c r="O510" s="7">
        <v>44246.993750000001</v>
      </c>
      <c r="P510" s="4" t="s">
        <v>8749</v>
      </c>
      <c r="Q510" s="10" t="s">
        <v>8749</v>
      </c>
      <c r="R510" s="2" t="s">
        <v>8743</v>
      </c>
      <c r="S510" s="6">
        <f>IF(OR(ISBLANK(Table1[[#This Row],[ValidEndUTC]]),ISBLANK(Table1[[#This Row],[ValidStartUTC]])),"",Table1[[#This Row],[ValidEndUTC]]-Table1[[#This Row],[ValidStartUTC]])</f>
        <v>0.16736111111094942</v>
      </c>
      <c r="T510" s="5">
        <f>IF(OR(ISBLANK(Table1[[#This Row],[ValidEndUTC]]),ISBLANK(Table1[[#This Row],[ValidStartUTC]])),"",Table1[[#This Row],[Duration]]*24*60)</f>
        <v>240.99999999976717</v>
      </c>
    </row>
    <row r="511" spans="1:20" ht="21.6" x14ac:dyDescent="0.25">
      <c r="A511" s="8" t="str">
        <f>IF(ISBLANK(Table1[[#This Row],[AdvisoryNumber]]),"NTML","ADVZY")</f>
        <v>NTML</v>
      </c>
      <c r="B511" s="8" t="str">
        <f>_xlfn.TEXTJOIN("-",TRUE,Table1[[#This Row],[Source]],TEXT(Table1[[#This Row],[AdvisoryNumber]],"000"),TEXT(ROW()-1,"000000"),TEXT(Table1[[#This Row],[RecordTimeUTC]],"YYYY-MM-DD"))</f>
        <v>NTML-000-000510-2021-02-19</v>
      </c>
      <c r="C511" s="1" t="s">
        <v>248</v>
      </c>
      <c r="D511" s="2"/>
      <c r="E511" s="1"/>
      <c r="F511" s="2"/>
      <c r="G511" s="1" t="s">
        <v>98</v>
      </c>
      <c r="H511" s="1" t="s">
        <v>101</v>
      </c>
      <c r="I511" s="8" t="str">
        <f>IF(Table1[[#This Row],[TMI_Type]]="Reroute",INDEX(_xlfn.REGEXEXTRACT(Table1[[#This Row],[RawText]],".*(ROUTE|FEA|FCA|ICR|CTOP|TBO).+([A-Z]{3})",2,0),1,2),"")</f>
        <v/>
      </c>
      <c r="J511" s="5">
        <v>15</v>
      </c>
      <c r="K511" s="5"/>
      <c r="L511" s="1" t="s">
        <v>8750</v>
      </c>
      <c r="M511" s="7">
        <v>44246.999305555553</v>
      </c>
      <c r="N511" s="7">
        <v>44247.166666666664</v>
      </c>
      <c r="O511" s="7">
        <v>44246.993750000001</v>
      </c>
      <c r="P511" s="4" t="s">
        <v>8751</v>
      </c>
      <c r="Q511" s="10" t="s">
        <v>8751</v>
      </c>
      <c r="R511" s="2" t="s">
        <v>8743</v>
      </c>
      <c r="S511" s="6">
        <f>IF(OR(ISBLANK(Table1[[#This Row],[ValidEndUTC]]),ISBLANK(Table1[[#This Row],[ValidStartUTC]])),"",Table1[[#This Row],[ValidEndUTC]]-Table1[[#This Row],[ValidStartUTC]])</f>
        <v>0.16736111111094942</v>
      </c>
      <c r="T511" s="5">
        <f>IF(OR(ISBLANK(Table1[[#This Row],[ValidEndUTC]]),ISBLANK(Table1[[#This Row],[ValidStartUTC]])),"",Table1[[#This Row],[Duration]]*24*60)</f>
        <v>240.99999999976717</v>
      </c>
    </row>
    <row r="512" spans="1:20" x14ac:dyDescent="0.25">
      <c r="A512" s="8" t="str">
        <f>IF(ISBLANK(Table1[[#This Row],[AdvisoryNumber]]),"NTML","ADVZY")</f>
        <v>NTML</v>
      </c>
      <c r="B512" s="8" t="str">
        <f>_xlfn.TEXTJOIN("-",TRUE,Table1[[#This Row],[Source]],TEXT(Table1[[#This Row],[AdvisoryNumber]],"000"),TEXT(ROW()-1,"000000"),TEXT(Table1[[#This Row],[RecordTimeUTC]],"YYYY-MM-DD"))</f>
        <v>NTML-000-000511-2021-02-19</v>
      </c>
      <c r="C512" s="1" t="s">
        <v>251</v>
      </c>
      <c r="D512" s="2"/>
      <c r="E512" s="1"/>
      <c r="F512" s="2"/>
      <c r="G512" s="1" t="s">
        <v>98</v>
      </c>
      <c r="H512" s="1" t="s">
        <v>101</v>
      </c>
      <c r="I512" s="8" t="str">
        <f>IF(Table1[[#This Row],[TMI_Type]]="Reroute",INDEX(_xlfn.REGEXEXTRACT(Table1[[#This Row],[RawText]],".*(ROUTE|FEA|FCA|ICR|CTOP|TBO).+([A-Z]{3})",2,0),1,2),"")</f>
        <v/>
      </c>
      <c r="J512" s="5">
        <v>30</v>
      </c>
      <c r="K512" s="5"/>
      <c r="L512" s="1"/>
      <c r="M512" s="7">
        <v>44246.999305555553</v>
      </c>
      <c r="N512" s="7">
        <v>44247.166666666664</v>
      </c>
      <c r="O512" s="7">
        <v>44246.997916666667</v>
      </c>
      <c r="P512" s="4" t="s">
        <v>8752</v>
      </c>
      <c r="Q512" s="10" t="s">
        <v>8752</v>
      </c>
      <c r="R512" s="2" t="s">
        <v>8743</v>
      </c>
      <c r="S512" s="6">
        <f>IF(OR(ISBLANK(Table1[[#This Row],[ValidEndUTC]]),ISBLANK(Table1[[#This Row],[ValidStartUTC]])),"",Table1[[#This Row],[ValidEndUTC]]-Table1[[#This Row],[ValidStartUTC]])</f>
        <v>0.16736111111094942</v>
      </c>
      <c r="T512" s="5">
        <f>IF(OR(ISBLANK(Table1[[#This Row],[ValidEndUTC]]),ISBLANK(Table1[[#This Row],[ValidStartUTC]])),"",Table1[[#This Row],[Duration]]*24*60)</f>
        <v>240.99999999976717</v>
      </c>
    </row>
    <row r="513" spans="1:20" ht="21.6" x14ac:dyDescent="0.25">
      <c r="A513" s="8" t="str">
        <f>IF(ISBLANK(Table1[[#This Row],[AdvisoryNumber]]),"NTML","ADVZY")</f>
        <v>NTML</v>
      </c>
      <c r="B513" s="8" t="str">
        <f>_xlfn.TEXTJOIN("-",TRUE,Table1[[#This Row],[Source]],TEXT(Table1[[#This Row],[AdvisoryNumber]],"000"),TEXT(ROW()-1,"000000"),TEXT(Table1[[#This Row],[RecordTimeUTC]],"YYYY-MM-DD"))</f>
        <v>NTML-000-000512-2021-02-19</v>
      </c>
      <c r="C513" s="1" t="s">
        <v>248</v>
      </c>
      <c r="D513" s="2"/>
      <c r="E513" s="1"/>
      <c r="F513" s="2"/>
      <c r="G513" s="1" t="s">
        <v>98</v>
      </c>
      <c r="H513" s="1" t="s">
        <v>101</v>
      </c>
      <c r="I513" s="8" t="str">
        <f>IF(Table1[[#This Row],[TMI_Type]]="Reroute",INDEX(_xlfn.REGEXEXTRACT(Table1[[#This Row],[RawText]],".*(ROUTE|FEA|FCA|ICR|CTOP|TBO).+([A-Z]{3})",2,0),1,2),"")</f>
        <v/>
      </c>
      <c r="J513" s="5">
        <v>15</v>
      </c>
      <c r="K513" s="5"/>
      <c r="L513" s="1" t="s">
        <v>8750</v>
      </c>
      <c r="M513" s="7">
        <v>44246.999305555553</v>
      </c>
      <c r="N513" s="7">
        <v>44247.166666666664</v>
      </c>
      <c r="O513" s="7">
        <v>44246.998611111114</v>
      </c>
      <c r="P513" s="4" t="s">
        <v>8753</v>
      </c>
      <c r="Q513" s="10" t="s">
        <v>8753</v>
      </c>
      <c r="R513" s="2" t="s">
        <v>8754</v>
      </c>
      <c r="S513" s="6">
        <f>IF(OR(ISBLANK(Table1[[#This Row],[ValidEndUTC]]),ISBLANK(Table1[[#This Row],[ValidStartUTC]])),"",Table1[[#This Row],[ValidEndUTC]]-Table1[[#This Row],[ValidStartUTC]])</f>
        <v>0.16736111111094942</v>
      </c>
      <c r="T513" s="5">
        <f>IF(OR(ISBLANK(Table1[[#This Row],[ValidEndUTC]]),ISBLANK(Table1[[#This Row],[ValidStartUTC]])),"",Table1[[#This Row],[Duration]]*24*60)</f>
        <v>240.99999999976717</v>
      </c>
    </row>
    <row r="514" spans="1:20" ht="21.6" x14ac:dyDescent="0.25">
      <c r="A514" s="8" t="str">
        <f>IF(ISBLANK(Table1[[#This Row],[AdvisoryNumber]]),"NTML","ADVZY")</f>
        <v>NTML</v>
      </c>
      <c r="B514" s="8" t="str">
        <f>_xlfn.TEXTJOIN("-",TRUE,Table1[[#This Row],[Source]],TEXT(Table1[[#This Row],[AdvisoryNumber]],"000"),TEXT(ROW()-1,"000000"),TEXT(Table1[[#This Row],[RecordTimeUTC]],"YYYY-MM-DD"))</f>
        <v>NTML-000-000513-2021-02-20</v>
      </c>
      <c r="C514" s="1" t="s">
        <v>251</v>
      </c>
      <c r="D514" s="2"/>
      <c r="E514" s="1"/>
      <c r="F514" s="2"/>
      <c r="G514" s="1" t="s">
        <v>98</v>
      </c>
      <c r="H514" s="1" t="s">
        <v>101</v>
      </c>
      <c r="I514" s="8" t="str">
        <f>IF(Table1[[#This Row],[TMI_Type]]="Reroute",INDEX(_xlfn.REGEXEXTRACT(Table1[[#This Row],[RawText]],".*(ROUTE|FEA|FCA|ICR|CTOP|TBO).+([A-Z]{3})",2,0),1,2),"")</f>
        <v/>
      </c>
      <c r="J514" s="5">
        <v>20</v>
      </c>
      <c r="K514" s="5"/>
      <c r="L514" s="1" t="s">
        <v>8744</v>
      </c>
      <c r="M514" s="7">
        <v>44246.999305555553</v>
      </c>
      <c r="N514" s="7">
        <v>44247.166666666664</v>
      </c>
      <c r="O514" s="7">
        <v>44247.001388888886</v>
      </c>
      <c r="P514" s="4" t="s">
        <v>8755</v>
      </c>
      <c r="Q514" s="10" t="s">
        <v>8755</v>
      </c>
      <c r="R514" s="2" t="s">
        <v>8754</v>
      </c>
      <c r="S514" s="6">
        <f>IF(OR(ISBLANK(Table1[[#This Row],[ValidEndUTC]]),ISBLANK(Table1[[#This Row],[ValidStartUTC]])),"",Table1[[#This Row],[ValidEndUTC]]-Table1[[#This Row],[ValidStartUTC]])</f>
        <v>0.16736111111094942</v>
      </c>
      <c r="T514" s="5">
        <f>IF(OR(ISBLANK(Table1[[#This Row],[ValidEndUTC]]),ISBLANK(Table1[[#This Row],[ValidStartUTC]])),"",Table1[[#This Row],[Duration]]*24*60)</f>
        <v>240.99999999976717</v>
      </c>
    </row>
    <row r="515" spans="1:20" ht="21.6" x14ac:dyDescent="0.25">
      <c r="A515" s="8" t="str">
        <f>IF(ISBLANK(Table1[[#This Row],[AdvisoryNumber]]),"NTML","ADVZY")</f>
        <v>NTML</v>
      </c>
      <c r="B515" s="8" t="str">
        <f>_xlfn.TEXTJOIN("-",TRUE,Table1[[#This Row],[Source]],TEXT(Table1[[#This Row],[AdvisoryNumber]],"000"),TEXT(ROW()-1,"000000"),TEXT(Table1[[#This Row],[RecordTimeUTC]],"YYYY-MM-DD"))</f>
        <v>NTML-000-000514-2021-02-20</v>
      </c>
      <c r="C515" s="1" t="s">
        <v>251</v>
      </c>
      <c r="D515" s="2"/>
      <c r="E515" s="1"/>
      <c r="F515" s="2"/>
      <c r="G515" s="1" t="s">
        <v>98</v>
      </c>
      <c r="H515" s="1" t="s">
        <v>101</v>
      </c>
      <c r="I515" s="8" t="str">
        <f>IF(Table1[[#This Row],[TMI_Type]]="Reroute",INDEX(_xlfn.REGEXEXTRACT(Table1[[#This Row],[RawText]],".*(ROUTE|FEA|FCA|ICR|CTOP|TBO).+([A-Z]{3})",2,0),1,2),"")</f>
        <v/>
      </c>
      <c r="J515" s="5">
        <v>20</v>
      </c>
      <c r="K515" s="5"/>
      <c r="L515" s="1" t="s">
        <v>8746</v>
      </c>
      <c r="M515" s="7">
        <v>44246.999305555553</v>
      </c>
      <c r="N515" s="7">
        <v>44247.166666666664</v>
      </c>
      <c r="O515" s="7">
        <v>44247.004861111112</v>
      </c>
      <c r="P515" s="4" t="s">
        <v>8756</v>
      </c>
      <c r="Q515" s="10" t="s">
        <v>8756</v>
      </c>
      <c r="R515" s="2" t="s">
        <v>8757</v>
      </c>
      <c r="S515" s="6">
        <f>IF(OR(ISBLANK(Table1[[#This Row],[ValidEndUTC]]),ISBLANK(Table1[[#This Row],[ValidStartUTC]])),"",Table1[[#This Row],[ValidEndUTC]]-Table1[[#This Row],[ValidStartUTC]])</f>
        <v>0.16736111111094942</v>
      </c>
      <c r="T515" s="5">
        <f>IF(OR(ISBLANK(Table1[[#This Row],[ValidEndUTC]]),ISBLANK(Table1[[#This Row],[ValidStartUTC]])),"",Table1[[#This Row],[Duration]]*24*60)</f>
        <v>240.99999999976717</v>
      </c>
    </row>
    <row r="516" spans="1:20" ht="21.6" x14ac:dyDescent="0.25">
      <c r="A516" s="8" t="str">
        <f>IF(ISBLANK(Table1[[#This Row],[AdvisoryNumber]]),"NTML","ADVZY")</f>
        <v>NTML</v>
      </c>
      <c r="B516" s="8" t="str">
        <f>_xlfn.TEXTJOIN("-",TRUE,Table1[[#This Row],[Source]],TEXT(Table1[[#This Row],[AdvisoryNumber]],"000"),TEXT(ROW()-1,"000000"),TEXT(Table1[[#This Row],[RecordTimeUTC]],"YYYY-MM-DD"))</f>
        <v>NTML-000-000515-2021-02-20</v>
      </c>
      <c r="C516" s="1" t="s">
        <v>251</v>
      </c>
      <c r="D516" s="2"/>
      <c r="E516" s="1"/>
      <c r="F516" s="2"/>
      <c r="G516" s="1" t="s">
        <v>98</v>
      </c>
      <c r="H516" s="1" t="s">
        <v>101</v>
      </c>
      <c r="I516" s="8" t="str">
        <f>IF(Table1[[#This Row],[TMI_Type]]="Reroute",INDEX(_xlfn.REGEXEXTRACT(Table1[[#This Row],[RawText]],".*(ROUTE|FEA|FCA|ICR|CTOP|TBO).+([A-Z]{3})",2,0),1,2),"")</f>
        <v/>
      </c>
      <c r="J516" s="5">
        <v>20</v>
      </c>
      <c r="K516" s="5"/>
      <c r="L516" s="1" t="s">
        <v>8748</v>
      </c>
      <c r="M516" s="7">
        <v>44246.999305555553</v>
      </c>
      <c r="N516" s="7">
        <v>44247.166666666664</v>
      </c>
      <c r="O516" s="7">
        <v>44247.004861111112</v>
      </c>
      <c r="P516" s="4" t="s">
        <v>8758</v>
      </c>
      <c r="Q516" s="10" t="s">
        <v>8758</v>
      </c>
      <c r="R516" s="2" t="s">
        <v>8757</v>
      </c>
      <c r="S516" s="6">
        <f>IF(OR(ISBLANK(Table1[[#This Row],[ValidEndUTC]]),ISBLANK(Table1[[#This Row],[ValidStartUTC]])),"",Table1[[#This Row],[ValidEndUTC]]-Table1[[#This Row],[ValidStartUTC]])</f>
        <v>0.16736111111094942</v>
      </c>
      <c r="T516" s="5">
        <f>IF(OR(ISBLANK(Table1[[#This Row],[ValidEndUTC]]),ISBLANK(Table1[[#This Row],[ValidStartUTC]])),"",Table1[[#This Row],[Duration]]*24*60)</f>
        <v>240.99999999976717</v>
      </c>
    </row>
    <row r="517" spans="1:20" ht="21.6" x14ac:dyDescent="0.25">
      <c r="A517" s="8" t="str">
        <f>IF(ISBLANK(Table1[[#This Row],[AdvisoryNumber]]),"NTML","ADVZY")</f>
        <v>NTML</v>
      </c>
      <c r="B517" s="8" t="str">
        <f>_xlfn.TEXTJOIN("-",TRUE,Table1[[#This Row],[Source]],TEXT(Table1[[#This Row],[AdvisoryNumber]],"000"),TEXT(ROW()-1,"000000"),TEXT(Table1[[#This Row],[RecordTimeUTC]],"YYYY-MM-DD"))</f>
        <v>NTML-000-000516-2021-02-20</v>
      </c>
      <c r="C517" s="1" t="s">
        <v>251</v>
      </c>
      <c r="D517" s="2"/>
      <c r="E517" s="1"/>
      <c r="F517" s="2"/>
      <c r="G517" s="1" t="s">
        <v>98</v>
      </c>
      <c r="H517" s="1" t="s">
        <v>101</v>
      </c>
      <c r="I517" s="8" t="str">
        <f>IF(Table1[[#This Row],[TMI_Type]]="Reroute",INDEX(_xlfn.REGEXEXTRACT(Table1[[#This Row],[RawText]],".*(ROUTE|FEA|FCA|ICR|CTOP|TBO).+([A-Z]{3})",2,0),1,2),"")</f>
        <v/>
      </c>
      <c r="J517" s="5">
        <v>20</v>
      </c>
      <c r="K517" s="5"/>
      <c r="L517" s="1" t="s">
        <v>8746</v>
      </c>
      <c r="M517" s="7">
        <v>44246.999305555553</v>
      </c>
      <c r="N517" s="7">
        <v>44247.166666666664</v>
      </c>
      <c r="O517" s="7">
        <v>44247.013194444444</v>
      </c>
      <c r="P517" s="4" t="s">
        <v>8759</v>
      </c>
      <c r="Q517" s="10" t="s">
        <v>8759</v>
      </c>
      <c r="R517" s="2" t="s">
        <v>8760</v>
      </c>
      <c r="S517" s="6">
        <f>IF(OR(ISBLANK(Table1[[#This Row],[ValidEndUTC]]),ISBLANK(Table1[[#This Row],[ValidStartUTC]])),"",Table1[[#This Row],[ValidEndUTC]]-Table1[[#This Row],[ValidStartUTC]])</f>
        <v>0.16736111111094942</v>
      </c>
      <c r="T517" s="5">
        <f>IF(OR(ISBLANK(Table1[[#This Row],[ValidEndUTC]]),ISBLANK(Table1[[#This Row],[ValidStartUTC]])),"",Table1[[#This Row],[Duration]]*24*60)</f>
        <v>240.99999999976717</v>
      </c>
    </row>
    <row r="518" spans="1:20" ht="21.6" x14ac:dyDescent="0.25">
      <c r="A518" s="8" t="str">
        <f>IF(ISBLANK(Table1[[#This Row],[AdvisoryNumber]]),"NTML","ADVZY")</f>
        <v>NTML</v>
      </c>
      <c r="B518" s="8" t="str">
        <f>_xlfn.TEXTJOIN("-",TRUE,Table1[[#This Row],[Source]],TEXT(Table1[[#This Row],[AdvisoryNumber]],"000"),TEXT(ROW()-1,"000000"),TEXT(Table1[[#This Row],[RecordTimeUTC]],"YYYY-MM-DD"))</f>
        <v>NTML-000-000517-2021-02-20</v>
      </c>
      <c r="C518" s="1" t="s">
        <v>251</v>
      </c>
      <c r="D518" s="2"/>
      <c r="E518" s="1"/>
      <c r="F518" s="2"/>
      <c r="G518" s="1" t="s">
        <v>98</v>
      </c>
      <c r="H518" s="1" t="s">
        <v>101</v>
      </c>
      <c r="I518" s="8" t="str">
        <f>IF(Table1[[#This Row],[TMI_Type]]="Reroute",INDEX(_xlfn.REGEXEXTRACT(Table1[[#This Row],[RawText]],".*(ROUTE|FEA|FCA|ICR|CTOP|TBO).+([A-Z]{3})",2,0),1,2),"")</f>
        <v/>
      </c>
      <c r="J518" s="5">
        <v>20</v>
      </c>
      <c r="K518" s="5"/>
      <c r="L518" s="1" t="s">
        <v>8746</v>
      </c>
      <c r="M518" s="7">
        <v>44246.999305555553</v>
      </c>
      <c r="N518" s="7">
        <v>44247.166666666664</v>
      </c>
      <c r="O518" s="7">
        <v>44247.017361111109</v>
      </c>
      <c r="P518" s="4" t="s">
        <v>8761</v>
      </c>
      <c r="Q518" s="10" t="s">
        <v>8761</v>
      </c>
      <c r="R518" s="2" t="s">
        <v>8760</v>
      </c>
      <c r="S518" s="6">
        <f>IF(OR(ISBLANK(Table1[[#This Row],[ValidEndUTC]]),ISBLANK(Table1[[#This Row],[ValidStartUTC]])),"",Table1[[#This Row],[ValidEndUTC]]-Table1[[#This Row],[ValidStartUTC]])</f>
        <v>0.16736111111094942</v>
      </c>
      <c r="T518" s="5">
        <f>IF(OR(ISBLANK(Table1[[#This Row],[ValidEndUTC]]),ISBLANK(Table1[[#This Row],[ValidStartUTC]])),"",Table1[[#This Row],[Duration]]*24*60)</f>
        <v>240.99999999976717</v>
      </c>
    </row>
    <row r="519" spans="1:20" ht="21.6" x14ac:dyDescent="0.25">
      <c r="A519" s="8" t="str">
        <f>IF(ISBLANK(Table1[[#This Row],[AdvisoryNumber]]),"NTML","ADVZY")</f>
        <v>NTML</v>
      </c>
      <c r="B519" s="8" t="str">
        <f>_xlfn.TEXTJOIN("-",TRUE,Table1[[#This Row],[Source]],TEXT(Table1[[#This Row],[AdvisoryNumber]],"000"),TEXT(ROW()-1,"000000"),TEXT(Table1[[#This Row],[RecordTimeUTC]],"YYYY-MM-DD"))</f>
        <v>NTML-000-000518-2021-02-20</v>
      </c>
      <c r="C519" s="1" t="s">
        <v>251</v>
      </c>
      <c r="D519" s="2"/>
      <c r="E519" s="1"/>
      <c r="F519" s="2"/>
      <c r="G519" s="1" t="s">
        <v>98</v>
      </c>
      <c r="H519" s="1" t="s">
        <v>101</v>
      </c>
      <c r="I519" s="8" t="str">
        <f>IF(Table1[[#This Row],[TMI_Type]]="Reroute",INDEX(_xlfn.REGEXEXTRACT(Table1[[#This Row],[RawText]],".*(ROUTE|FEA|FCA|ICR|CTOP|TBO).+([A-Z]{3})",2,0),1,2),"")</f>
        <v/>
      </c>
      <c r="J519" s="5">
        <v>30</v>
      </c>
      <c r="K519" s="5"/>
      <c r="L519" s="1"/>
      <c r="M519" s="7">
        <v>44246.999305555553</v>
      </c>
      <c r="N519" s="7">
        <v>44247.166666666664</v>
      </c>
      <c r="O519" s="7">
        <v>44247.023611111108</v>
      </c>
      <c r="P519" s="4" t="s">
        <v>8762</v>
      </c>
      <c r="Q519" s="10" t="s">
        <v>8762</v>
      </c>
      <c r="R519" s="2" t="s">
        <v>8763</v>
      </c>
      <c r="S519" s="6">
        <f>IF(OR(ISBLANK(Table1[[#This Row],[ValidEndUTC]]),ISBLANK(Table1[[#This Row],[ValidStartUTC]])),"",Table1[[#This Row],[ValidEndUTC]]-Table1[[#This Row],[ValidStartUTC]])</f>
        <v>0.16736111111094942</v>
      </c>
      <c r="T519" s="5">
        <f>IF(OR(ISBLANK(Table1[[#This Row],[ValidEndUTC]]),ISBLANK(Table1[[#This Row],[ValidStartUTC]])),"",Table1[[#This Row],[Duration]]*24*60)</f>
        <v>240.99999999976717</v>
      </c>
    </row>
    <row r="520" spans="1:20" ht="21.6" x14ac:dyDescent="0.25">
      <c r="A520" s="8" t="str">
        <f>IF(ISBLANK(Table1[[#This Row],[AdvisoryNumber]]),"NTML","ADVZY")</f>
        <v>NTML</v>
      </c>
      <c r="B520" s="8" t="str">
        <f>_xlfn.TEXTJOIN("-",TRUE,Table1[[#This Row],[Source]],TEXT(Table1[[#This Row],[AdvisoryNumber]],"000"),TEXT(ROW()-1,"000000"),TEXT(Table1[[#This Row],[RecordTimeUTC]],"YYYY-MM-DD"))</f>
        <v>NTML-000-000519-2021-02-20</v>
      </c>
      <c r="C520" s="1" t="s">
        <v>251</v>
      </c>
      <c r="D520" s="2"/>
      <c r="E520" s="1"/>
      <c r="F520" s="2"/>
      <c r="G520" s="1" t="s">
        <v>98</v>
      </c>
      <c r="H520" s="1" t="s">
        <v>101</v>
      </c>
      <c r="I520" s="8" t="str">
        <f>IF(Table1[[#This Row],[TMI_Type]]="Reroute",INDEX(_xlfn.REGEXEXTRACT(Table1[[#This Row],[RawText]],".*(ROUTE|FEA|FCA|ICR|CTOP|TBO).+([A-Z]{3})",2,0),1,2),"")</f>
        <v/>
      </c>
      <c r="J520" s="5">
        <v>30</v>
      </c>
      <c r="K520" s="5"/>
      <c r="L520" s="1" t="s">
        <v>681</v>
      </c>
      <c r="M520" s="7">
        <v>44246.999305555553</v>
      </c>
      <c r="N520" s="7">
        <v>44247.166666666664</v>
      </c>
      <c r="O520" s="7">
        <v>44247.029166666667</v>
      </c>
      <c r="P520" s="4" t="s">
        <v>698</v>
      </c>
      <c r="Q520" s="10" t="s">
        <v>698</v>
      </c>
      <c r="R520" s="2" t="s">
        <v>8764</v>
      </c>
      <c r="S520" s="6">
        <f>IF(OR(ISBLANK(Table1[[#This Row],[ValidEndUTC]]),ISBLANK(Table1[[#This Row],[ValidStartUTC]])),"",Table1[[#This Row],[ValidEndUTC]]-Table1[[#This Row],[ValidStartUTC]])</f>
        <v>0.16736111111094942</v>
      </c>
      <c r="T520" s="5">
        <f>IF(OR(ISBLANK(Table1[[#This Row],[ValidEndUTC]]),ISBLANK(Table1[[#This Row],[ValidStartUTC]])),"",Table1[[#This Row],[Duration]]*24*60)</f>
        <v>240.99999999976717</v>
      </c>
    </row>
    <row r="521" spans="1:20" x14ac:dyDescent="0.25">
      <c r="A521" s="8" t="str">
        <f>IF(ISBLANK(Table1[[#This Row],[AdvisoryNumber]]),"NTML","ADVZY")</f>
        <v>NTML</v>
      </c>
      <c r="B521" s="8" t="str">
        <f>_xlfn.TEXTJOIN("-",TRUE,Table1[[#This Row],[Source]],TEXT(Table1[[#This Row],[AdvisoryNumber]],"000"),TEXT(ROW()-1,"000000"),TEXT(Table1[[#This Row],[RecordTimeUTC]],"YYYY-MM-DD"))</f>
        <v>NTML-000-000520-2021-02-20</v>
      </c>
      <c r="C521" s="1" t="s">
        <v>251</v>
      </c>
      <c r="D521" s="2"/>
      <c r="E521" s="1"/>
      <c r="F521" s="2"/>
      <c r="G521" s="1" t="s">
        <v>98</v>
      </c>
      <c r="H521" s="1" t="s">
        <v>101</v>
      </c>
      <c r="I521" s="8" t="str">
        <f>IF(Table1[[#This Row],[TMI_Type]]="Reroute",INDEX(_xlfn.REGEXEXTRACT(Table1[[#This Row],[RawText]],".*(ROUTE|FEA|FCA|ICR|CTOP|TBO).+([A-Z]{3})",2,0),1,2),"")</f>
        <v/>
      </c>
      <c r="J521" s="5">
        <v>10</v>
      </c>
      <c r="K521" s="5"/>
      <c r="L521" s="1"/>
      <c r="M521" s="7">
        <v>44246.999305555553</v>
      </c>
      <c r="N521" s="7">
        <v>44247.166666666664</v>
      </c>
      <c r="O521" s="7">
        <v>44247.043749999997</v>
      </c>
      <c r="P521" s="4" t="s">
        <v>699</v>
      </c>
      <c r="Q521" s="10" t="s">
        <v>699</v>
      </c>
      <c r="R521" s="2" t="s">
        <v>8766</v>
      </c>
      <c r="S521" s="6">
        <f>IF(OR(ISBLANK(Table1[[#This Row],[ValidEndUTC]]),ISBLANK(Table1[[#This Row],[ValidStartUTC]])),"",Table1[[#This Row],[ValidEndUTC]]-Table1[[#This Row],[ValidStartUTC]])</f>
        <v>0.16736111111094942</v>
      </c>
      <c r="T521" s="5">
        <f>IF(OR(ISBLANK(Table1[[#This Row],[ValidEndUTC]]),ISBLANK(Table1[[#This Row],[ValidStartUTC]])),"",Table1[[#This Row],[Duration]]*24*60)</f>
        <v>240.99999999976717</v>
      </c>
    </row>
    <row r="522" spans="1:20" ht="75.599999999999994" x14ac:dyDescent="0.25">
      <c r="A522" s="8" t="str">
        <f>IF(ISBLANK(Table1[[#This Row],[AdvisoryNumber]]),"NTML","ADVZY")</f>
        <v>ADVZY</v>
      </c>
      <c r="B522" s="8" t="str">
        <f>_xlfn.TEXTJOIN("-",TRUE,Table1[[#This Row],[Source]],TEXT(Table1[[#This Row],[AdvisoryNumber]],"000"),TEXT(ROW()-1,"000000"),TEXT(Table1[[#This Row],[RecordTimeUTC]],"YYYY-MM-DD"))</f>
        <v>ADVZY-003-000521-2021-02-20</v>
      </c>
      <c r="C522" s="1" t="s">
        <v>16</v>
      </c>
      <c r="D522" s="2"/>
      <c r="E522" s="1">
        <v>3</v>
      </c>
      <c r="F522" s="2" t="s">
        <v>6312</v>
      </c>
      <c r="G522" s="1"/>
      <c r="H522" s="1" t="s">
        <v>6019</v>
      </c>
      <c r="I522" s="8" t="str">
        <f>IF(Table1[[#This Row],[TMI_Type]]="Reroute",INDEX(_xlfn.REGEXEXTRACT(Table1[[#This Row],[RawText]],".*(ROUTE|FEA|FCA|ICR|CTOP|TBO).+([A-Z]{3})",2,0),1,2),"")</f>
        <v/>
      </c>
      <c r="J522" s="5"/>
      <c r="K522" s="5"/>
      <c r="L522" s="1"/>
      <c r="M522" s="7">
        <v>44246.999305555553</v>
      </c>
      <c r="N522" s="7">
        <v>44247.166666666664</v>
      </c>
      <c r="O522" s="7">
        <v>44247.050694444442</v>
      </c>
      <c r="P522" s="4" t="s">
        <v>688</v>
      </c>
      <c r="Q522" s="10" t="s">
        <v>6527</v>
      </c>
      <c r="R522" s="2" t="s">
        <v>6526</v>
      </c>
      <c r="S522" s="6">
        <f>IF(OR(ISBLANK(Table1[[#This Row],[ValidEndUTC]]),ISBLANK(Table1[[#This Row],[ValidStartUTC]])),"",Table1[[#This Row],[ValidEndUTC]]-Table1[[#This Row],[ValidStartUTC]])</f>
        <v>0.16736111111094942</v>
      </c>
      <c r="T522" s="5">
        <f>IF(OR(ISBLANK(Table1[[#This Row],[ValidEndUTC]]),ISBLANK(Table1[[#This Row],[ValidStartUTC]])),"",Table1[[#This Row],[Duration]]*24*60)</f>
        <v>240.99999999976717</v>
      </c>
    </row>
    <row r="523" spans="1:20" ht="21.6" x14ac:dyDescent="0.25">
      <c r="A523" s="8" t="str">
        <f>IF(ISBLANK(Table1[[#This Row],[AdvisoryNumber]]),"NTML","ADVZY")</f>
        <v>NTML</v>
      </c>
      <c r="B523" s="8" t="str">
        <f>_xlfn.TEXTJOIN("-",TRUE,Table1[[#This Row],[Source]],TEXT(Table1[[#This Row],[AdvisoryNumber]],"000"),TEXT(ROW()-1,"000000"),TEXT(Table1[[#This Row],[RecordTimeUTC]],"YYYY-MM-DD"))</f>
        <v>NTML-000-000522-2021-02-20</v>
      </c>
      <c r="C523" s="1" t="s">
        <v>251</v>
      </c>
      <c r="D523" s="2"/>
      <c r="E523" s="1"/>
      <c r="F523" s="2"/>
      <c r="G523" s="1" t="s">
        <v>98</v>
      </c>
      <c r="H523" s="1" t="s">
        <v>101</v>
      </c>
      <c r="I523" s="8" t="str">
        <f>IF(Table1[[#This Row],[TMI_Type]]="Reroute",INDEX(_xlfn.REGEXEXTRACT(Table1[[#This Row],[RawText]],".*(ROUTE|FEA|FCA|ICR|CTOP|TBO).+([A-Z]{3})",2,0),1,2),"")</f>
        <v/>
      </c>
      <c r="J523" s="5">
        <v>20</v>
      </c>
      <c r="K523" s="5"/>
      <c r="L523" s="1" t="s">
        <v>681</v>
      </c>
      <c r="M523" s="7">
        <v>44246.999305555553</v>
      </c>
      <c r="N523" s="7">
        <v>44247.166666666664</v>
      </c>
      <c r="O523" s="7">
        <v>44247.060416666667</v>
      </c>
      <c r="P523" s="4" t="s">
        <v>700</v>
      </c>
      <c r="Q523" s="10" t="s">
        <v>700</v>
      </c>
      <c r="R523" s="2" t="s">
        <v>8769</v>
      </c>
      <c r="S523" s="6">
        <f>IF(OR(ISBLANK(Table1[[#This Row],[ValidEndUTC]]),ISBLANK(Table1[[#This Row],[ValidStartUTC]])),"",Table1[[#This Row],[ValidEndUTC]]-Table1[[#This Row],[ValidStartUTC]])</f>
        <v>0.16736111111094942</v>
      </c>
      <c r="T523" s="5">
        <f>IF(OR(ISBLANK(Table1[[#This Row],[ValidEndUTC]]),ISBLANK(Table1[[#This Row],[ValidStartUTC]])),"",Table1[[#This Row],[Duration]]*24*60)</f>
        <v>240.99999999976717</v>
      </c>
    </row>
    <row r="524" spans="1:20" x14ac:dyDescent="0.25">
      <c r="A524" s="8" t="str">
        <f>IF(ISBLANK(Table1[[#This Row],[AdvisoryNumber]]),"NTML","ADVZY")</f>
        <v>NTML</v>
      </c>
      <c r="B524" s="8" t="str">
        <f>_xlfn.TEXTJOIN("-",TRUE,Table1[[#This Row],[Source]],TEXT(Table1[[#This Row],[AdvisoryNumber]],"000"),TEXT(ROW()-1,"000000"),TEXT(Table1[[#This Row],[RecordTimeUTC]],"YYYY-MM-DD"))</f>
        <v>NTML-000-000523-2021-02-20</v>
      </c>
      <c r="C524" s="1" t="s">
        <v>251</v>
      </c>
      <c r="D524" s="2"/>
      <c r="E524" s="1"/>
      <c r="F524" s="2"/>
      <c r="G524" s="1" t="s">
        <v>98</v>
      </c>
      <c r="H524" s="1" t="s">
        <v>101</v>
      </c>
      <c r="I524" s="8" t="str">
        <f>IF(Table1[[#This Row],[TMI_Type]]="Reroute",INDEX(_xlfn.REGEXEXTRACT(Table1[[#This Row],[RawText]],".*(ROUTE|FEA|FCA|ICR|CTOP|TBO).+([A-Z]{3})",2,0),1,2),"")</f>
        <v/>
      </c>
      <c r="J524" s="5">
        <v>25</v>
      </c>
      <c r="K524" s="5"/>
      <c r="L524" s="1"/>
      <c r="M524" s="7">
        <v>44246.999305555553</v>
      </c>
      <c r="N524" s="7">
        <v>44247.166666666664</v>
      </c>
      <c r="O524" s="7">
        <v>44247.0625</v>
      </c>
      <c r="P524" s="4" t="s">
        <v>701</v>
      </c>
      <c r="Q524" s="10" t="s">
        <v>701</v>
      </c>
      <c r="R524" s="2" t="s">
        <v>8769</v>
      </c>
      <c r="S524" s="6">
        <f>IF(OR(ISBLANK(Table1[[#This Row],[ValidEndUTC]]),ISBLANK(Table1[[#This Row],[ValidStartUTC]])),"",Table1[[#This Row],[ValidEndUTC]]-Table1[[#This Row],[ValidStartUTC]])</f>
        <v>0.16736111111094942</v>
      </c>
      <c r="T524" s="5">
        <f>IF(OR(ISBLANK(Table1[[#This Row],[ValidEndUTC]]),ISBLANK(Table1[[#This Row],[ValidStartUTC]])),"",Table1[[#This Row],[Duration]]*24*60)</f>
        <v>240.99999999976717</v>
      </c>
    </row>
    <row r="525" spans="1:20" ht="151.19999999999999" x14ac:dyDescent="0.25">
      <c r="A525" s="8" t="str">
        <f>IF(ISBLANK(Table1[[#This Row],[AdvisoryNumber]]),"NTML","ADVZY")</f>
        <v>ADVZY</v>
      </c>
      <c r="B525" s="8" t="str">
        <f>_xlfn.TEXTJOIN("-",TRUE,Table1[[#This Row],[Source]],TEXT(Table1[[#This Row],[AdvisoryNumber]],"000"),TEXT(ROW()-1,"000000"),TEXT(Table1[[#This Row],[RecordTimeUTC]],"YYYY-MM-DD"))</f>
        <v>ADVZY-001-000524-2021-02-20</v>
      </c>
      <c r="C525" s="1" t="s">
        <v>433</v>
      </c>
      <c r="D525" s="2" t="s">
        <v>6521</v>
      </c>
      <c r="E525" s="1">
        <v>1</v>
      </c>
      <c r="F525" s="2" t="s">
        <v>5995</v>
      </c>
      <c r="G525" s="1" t="s">
        <v>35</v>
      </c>
      <c r="H525" s="1" t="s">
        <v>32</v>
      </c>
      <c r="I525" s="8" t="str">
        <f>IF(Table1[[#This Row],[TMI_Type]]="Reroute",INDEX(_xlfn.REGEXEXTRACT(Table1[[#This Row],[RawText]],".*(ROUTE|FEA|FCA|ICR|CTOP|TBO).+([A-Z]{3})",2,0),1,2),"")</f>
        <v/>
      </c>
      <c r="J525" s="5"/>
      <c r="K525" s="5"/>
      <c r="L525" s="1"/>
      <c r="M525" s="7">
        <v>44247.034722222219</v>
      </c>
      <c r="N525" s="7">
        <v>44247.055555555555</v>
      </c>
      <c r="O525" s="7">
        <v>44247.036111111112</v>
      </c>
      <c r="P525" s="4" t="s">
        <v>689</v>
      </c>
      <c r="Q525" s="10" t="s">
        <v>6522</v>
      </c>
      <c r="R525" s="2" t="s">
        <v>6523</v>
      </c>
      <c r="S525" s="6">
        <f>IF(OR(ISBLANK(Table1[[#This Row],[ValidEndUTC]]),ISBLANK(Table1[[#This Row],[ValidStartUTC]])),"",Table1[[#This Row],[ValidEndUTC]]-Table1[[#This Row],[ValidStartUTC]])</f>
        <v>2.0833333335758653E-2</v>
      </c>
      <c r="T525" s="5">
        <f>IF(OR(ISBLANK(Table1[[#This Row],[ValidEndUTC]]),ISBLANK(Table1[[#This Row],[ValidStartUTC]])),"",Table1[[#This Row],[Duration]]*24*60)</f>
        <v>30.00000000349246</v>
      </c>
    </row>
    <row r="526" spans="1:20" ht="162" x14ac:dyDescent="0.25">
      <c r="A526" s="8" t="str">
        <f>IF(ISBLANK(Table1[[#This Row],[AdvisoryNumber]]),"NTML","ADVZY")</f>
        <v>ADVZY</v>
      </c>
      <c r="B526" s="8" t="str">
        <f>_xlfn.TEXTJOIN("-",TRUE,Table1[[#This Row],[Source]],TEXT(Table1[[#This Row],[AdvisoryNumber]],"000"),TEXT(ROW()-1,"000000"),TEXT(Table1[[#This Row],[RecordTimeUTC]],"YYYY-MM-DD"))</f>
        <v>ADVZY-002-000525-2021-02-20</v>
      </c>
      <c r="C526" s="1" t="s">
        <v>433</v>
      </c>
      <c r="D526" s="2" t="s">
        <v>6524</v>
      </c>
      <c r="E526" s="1">
        <v>2</v>
      </c>
      <c r="F526" s="2" t="s">
        <v>5995</v>
      </c>
      <c r="G526" s="1" t="s">
        <v>35</v>
      </c>
      <c r="H526" s="1" t="s">
        <v>32</v>
      </c>
      <c r="I526" s="8" t="str">
        <f>IF(Table1[[#This Row],[TMI_Type]]="Reroute",INDEX(_xlfn.REGEXEXTRACT(Table1[[#This Row],[RawText]],".*(ROUTE|FEA|FCA|ICR|CTOP|TBO).+([A-Z]{3})",2,0),1,2),"")</f>
        <v/>
      </c>
      <c r="J526" s="5"/>
      <c r="K526" s="5"/>
      <c r="L526" s="1"/>
      <c r="M526" s="7">
        <v>44247.055555555555</v>
      </c>
      <c r="N526" s="7">
        <v>44247.0625</v>
      </c>
      <c r="O526" s="7">
        <v>44247.050694444442</v>
      </c>
      <c r="P526" s="4" t="s">
        <v>690</v>
      </c>
      <c r="Q526" s="10" t="s">
        <v>6525</v>
      </c>
      <c r="R526" s="2" t="s">
        <v>6526</v>
      </c>
      <c r="S526" s="6">
        <f>IF(OR(ISBLANK(Table1[[#This Row],[ValidEndUTC]]),ISBLANK(Table1[[#This Row],[ValidStartUTC]])),"",Table1[[#This Row],[ValidEndUTC]]-Table1[[#This Row],[ValidStartUTC]])</f>
        <v>6.9444444452528842E-3</v>
      </c>
      <c r="T526" s="5">
        <f>IF(OR(ISBLANK(Table1[[#This Row],[ValidEndUTC]]),ISBLANK(Table1[[#This Row],[ValidStartUTC]])),"",Table1[[#This Row],[Duration]]*24*60)</f>
        <v>10.000000001164153</v>
      </c>
    </row>
    <row r="527" spans="1:20" ht="21.6" x14ac:dyDescent="0.25">
      <c r="A527" s="8" t="str">
        <f>IF(ISBLANK(Table1[[#This Row],[AdvisoryNumber]]),"NTML","ADVZY")</f>
        <v>NTML</v>
      </c>
      <c r="B527" s="8" t="str">
        <f>_xlfn.TEXTJOIN("-",TRUE,Table1[[#This Row],[Source]],TEXT(Table1[[#This Row],[AdvisoryNumber]],"000"),TEXT(ROW()-1,"000000"),TEXT(Table1[[#This Row],[RecordTimeUTC]],"YYYY-MM-DD"))</f>
        <v>NTML-000-000526-2021-02-20</v>
      </c>
      <c r="C527" s="1" t="s">
        <v>251</v>
      </c>
      <c r="D527" s="2"/>
      <c r="E527" s="1"/>
      <c r="F527" s="2"/>
      <c r="G527" s="1" t="s">
        <v>98</v>
      </c>
      <c r="H527" s="1" t="s">
        <v>101</v>
      </c>
      <c r="I527" s="8" t="str">
        <f>IF(Table1[[#This Row],[TMI_Type]]="Reroute",INDEX(_xlfn.REGEXEXTRACT(Table1[[#This Row],[RawText]],".*(ROUTE|FEA|FCA|ICR|CTOP|TBO).+([A-Z]{3})",2,0),1,2),"")</f>
        <v/>
      </c>
      <c r="J527" s="5">
        <v>10</v>
      </c>
      <c r="K527" s="5"/>
      <c r="L527" s="1"/>
      <c r="M527" s="7">
        <v>44247.072916666664</v>
      </c>
      <c r="N527" s="7">
        <v>44247.166666666664</v>
      </c>
      <c r="O527" s="7">
        <v>44247.040277777778</v>
      </c>
      <c r="P527" s="4" t="s">
        <v>691</v>
      </c>
      <c r="Q527" s="10" t="s">
        <v>691</v>
      </c>
      <c r="R527" s="2" t="s">
        <v>8765</v>
      </c>
      <c r="S527" s="6">
        <f>IF(OR(ISBLANK(Table1[[#This Row],[ValidEndUTC]]),ISBLANK(Table1[[#This Row],[ValidStartUTC]])),"",Table1[[#This Row],[ValidEndUTC]]-Table1[[#This Row],[ValidStartUTC]])</f>
        <v>9.375E-2</v>
      </c>
      <c r="T527" s="5">
        <f>IF(OR(ISBLANK(Table1[[#This Row],[ValidEndUTC]]),ISBLANK(Table1[[#This Row],[ValidStartUTC]])),"",Table1[[#This Row],[Duration]]*24*60)</f>
        <v>135</v>
      </c>
    </row>
    <row r="528" spans="1:20" ht="21.6" x14ac:dyDescent="0.25">
      <c r="A528" s="8" t="str">
        <f>IF(ISBLANK(Table1[[#This Row],[AdvisoryNumber]]),"NTML","ADVZY")</f>
        <v>NTML</v>
      </c>
      <c r="B528" s="8" t="str">
        <f>_xlfn.TEXTJOIN("-",TRUE,Table1[[#This Row],[Source]],TEXT(Table1[[#This Row],[AdvisoryNumber]],"000"),TEXT(ROW()-1,"000000"),TEXT(Table1[[#This Row],[RecordTimeUTC]],"YYYY-MM-DD"))</f>
        <v>NTML-000-000527-2021-02-20</v>
      </c>
      <c r="C528" s="1" t="s">
        <v>251</v>
      </c>
      <c r="D528" s="2"/>
      <c r="E528" s="1"/>
      <c r="F528" s="2"/>
      <c r="G528" s="1" t="s">
        <v>98</v>
      </c>
      <c r="H528" s="1" t="s">
        <v>101</v>
      </c>
      <c r="I528" s="8" t="str">
        <f>IF(Table1[[#This Row],[TMI_Type]]="Reroute",INDEX(_xlfn.REGEXEXTRACT(Table1[[#This Row],[RawText]],".*(ROUTE|FEA|FCA|ICR|CTOP|TBO).+([A-Z]{3})",2,0),1,2),"")</f>
        <v/>
      </c>
      <c r="J528" s="5">
        <v>20</v>
      </c>
      <c r="K528" s="5"/>
      <c r="L528" s="1"/>
      <c r="M528" s="7">
        <v>44247.083333333336</v>
      </c>
      <c r="N528" s="7">
        <v>44247.166666666664</v>
      </c>
      <c r="O528" s="7">
        <v>44247.040972222225</v>
      </c>
      <c r="P528" s="4" t="s">
        <v>692</v>
      </c>
      <c r="Q528" s="10" t="s">
        <v>692</v>
      </c>
      <c r="R528" s="2" t="s">
        <v>8765</v>
      </c>
      <c r="S528" s="6">
        <f>IF(OR(ISBLANK(Table1[[#This Row],[ValidEndUTC]]),ISBLANK(Table1[[#This Row],[ValidStartUTC]])),"",Table1[[#This Row],[ValidEndUTC]]-Table1[[#This Row],[ValidStartUTC]])</f>
        <v>8.3333333328482695E-2</v>
      </c>
      <c r="T528" s="5">
        <f>IF(OR(ISBLANK(Table1[[#This Row],[ValidEndUTC]]),ISBLANK(Table1[[#This Row],[ValidStartUTC]])),"",Table1[[#This Row],[Duration]]*24*60)</f>
        <v>119.99999999301508</v>
      </c>
    </row>
    <row r="529" spans="1:20" ht="21.6" x14ac:dyDescent="0.25">
      <c r="A529" s="8" t="str">
        <f>IF(ISBLANK(Table1[[#This Row],[AdvisoryNumber]]),"NTML","ADVZY")</f>
        <v>NTML</v>
      </c>
      <c r="B529" s="8" t="str">
        <f>_xlfn.TEXTJOIN("-",TRUE,Table1[[#This Row],[Source]],TEXT(Table1[[#This Row],[AdvisoryNumber]],"000"),TEXT(ROW()-1,"000000"),TEXT(Table1[[#This Row],[RecordTimeUTC]],"YYYY-MM-DD"))</f>
        <v>NTML-000-000528-2021-02-20</v>
      </c>
      <c r="C529" s="1" t="s">
        <v>251</v>
      </c>
      <c r="D529" s="2"/>
      <c r="E529" s="1"/>
      <c r="F529" s="2"/>
      <c r="G529" s="1" t="s">
        <v>98</v>
      </c>
      <c r="H529" s="1" t="s">
        <v>101</v>
      </c>
      <c r="I529" s="8" t="str">
        <f>IF(Table1[[#This Row],[TMI_Type]]="Reroute",INDEX(_xlfn.REGEXEXTRACT(Table1[[#This Row],[RawText]],".*(ROUTE|FEA|FCA|ICR|CTOP|TBO).+([A-Z]{3})",2,0),1,2),"")</f>
        <v/>
      </c>
      <c r="J529" s="5">
        <v>8</v>
      </c>
      <c r="K529" s="5"/>
      <c r="L529" s="1"/>
      <c r="M529" s="7">
        <v>44247.093055555553</v>
      </c>
      <c r="N529" s="7">
        <v>44247.166666666664</v>
      </c>
      <c r="O529" s="7">
        <v>44247.093055555553</v>
      </c>
      <c r="P529" s="4" t="s">
        <v>693</v>
      </c>
      <c r="Q529" s="10" t="s">
        <v>693</v>
      </c>
      <c r="R529" s="2" t="s">
        <v>8770</v>
      </c>
      <c r="S529" s="6">
        <f>IF(OR(ISBLANK(Table1[[#This Row],[ValidEndUTC]]),ISBLANK(Table1[[#This Row],[ValidStartUTC]])),"",Table1[[#This Row],[ValidEndUTC]]-Table1[[#This Row],[ValidStartUTC]])</f>
        <v>7.3611111110949423E-2</v>
      </c>
      <c r="T529" s="5">
        <f>IF(OR(ISBLANK(Table1[[#This Row],[ValidEndUTC]]),ISBLANK(Table1[[#This Row],[ValidStartUTC]])),"",Table1[[#This Row],[Duration]]*24*60)</f>
        <v>105.99999999976717</v>
      </c>
    </row>
    <row r="530" spans="1:20" ht="21.6" x14ac:dyDescent="0.25">
      <c r="A530" s="8" t="str">
        <f>IF(ISBLANK(Table1[[#This Row],[AdvisoryNumber]]),"NTML","ADVZY")</f>
        <v>NTML</v>
      </c>
      <c r="B530" s="8" t="str">
        <f>_xlfn.TEXTJOIN("-",TRUE,Table1[[#This Row],[Source]],TEXT(Table1[[#This Row],[AdvisoryNumber]],"000"),TEXT(ROW()-1,"000000"),TEXT(Table1[[#This Row],[RecordTimeUTC]],"YYYY-MM-DD"))</f>
        <v>NTML-000-000529-2021-02-20</v>
      </c>
      <c r="C530" s="1" t="s">
        <v>251</v>
      </c>
      <c r="D530" s="2"/>
      <c r="E530" s="1"/>
      <c r="F530" s="2"/>
      <c r="G530" s="1" t="s">
        <v>98</v>
      </c>
      <c r="H530" s="1" t="s">
        <v>101</v>
      </c>
      <c r="I530" s="8" t="str">
        <f>IF(Table1[[#This Row],[TMI_Type]]="Reroute",INDEX(_xlfn.REGEXEXTRACT(Table1[[#This Row],[RawText]],".*(ROUTE|FEA|FCA|ICR|CTOP|TBO).+([A-Z]{3})",2,0),1,2),"")</f>
        <v/>
      </c>
      <c r="J530" s="5">
        <v>4</v>
      </c>
      <c r="K530" s="5"/>
      <c r="L530" s="1"/>
      <c r="M530" s="7">
        <v>44247.105555555558</v>
      </c>
      <c r="N530" s="7">
        <v>44247.166666666664</v>
      </c>
      <c r="O530" s="7">
        <v>44247.105555555558</v>
      </c>
      <c r="P530" s="4" t="s">
        <v>694</v>
      </c>
      <c r="Q530" s="10" t="s">
        <v>694</v>
      </c>
      <c r="R530" s="2" t="s">
        <v>8771</v>
      </c>
      <c r="S530" s="6">
        <f>IF(OR(ISBLANK(Table1[[#This Row],[ValidEndUTC]]),ISBLANK(Table1[[#This Row],[ValidStartUTC]])),"",Table1[[#This Row],[ValidEndUTC]]-Table1[[#This Row],[ValidStartUTC]])</f>
        <v>6.1111111106583849E-2</v>
      </c>
      <c r="T530" s="5">
        <f>IF(OR(ISBLANK(Table1[[#This Row],[ValidEndUTC]]),ISBLANK(Table1[[#This Row],[ValidStartUTC]])),"",Table1[[#This Row],[Duration]]*24*60)</f>
        <v>87.999999993480742</v>
      </c>
    </row>
    <row r="531" spans="1:20" ht="21.6" x14ac:dyDescent="0.25">
      <c r="A531" s="8" t="str">
        <f>IF(ISBLANK(Table1[[#This Row],[AdvisoryNumber]]),"NTML","ADVZY")</f>
        <v>NTML</v>
      </c>
      <c r="B531" s="8" t="str">
        <f>_xlfn.TEXTJOIN("-",TRUE,Table1[[#This Row],[Source]],TEXT(Table1[[#This Row],[AdvisoryNumber]],"000"),TEXT(ROW()-1,"000000"),TEXT(Table1[[#This Row],[RecordTimeUTC]],"YYYY-MM-DD"))</f>
        <v>NTML-000-000530-2021-02-20</v>
      </c>
      <c r="C531" s="1" t="s">
        <v>251</v>
      </c>
      <c r="D531" s="2"/>
      <c r="E531" s="1"/>
      <c r="F531" s="2"/>
      <c r="G531" s="1" t="s">
        <v>98</v>
      </c>
      <c r="H531" s="1" t="s">
        <v>101</v>
      </c>
      <c r="I531" s="8" t="str">
        <f>IF(Table1[[#This Row],[TMI_Type]]="Reroute",INDEX(_xlfn.REGEXEXTRACT(Table1[[#This Row],[RawText]],".*(ROUTE|FEA|FCA|ICR|CTOP|TBO).+([A-Z]{3})",2,0),1,2),"")</f>
        <v/>
      </c>
      <c r="J531" s="5">
        <v>10</v>
      </c>
      <c r="K531" s="5"/>
      <c r="L531" s="1" t="s">
        <v>686</v>
      </c>
      <c r="M531" s="7">
        <v>44247.106249999997</v>
      </c>
      <c r="N531" s="7">
        <v>44247.166666666664</v>
      </c>
      <c r="O531" s="7">
        <v>44247.106249999997</v>
      </c>
      <c r="P531" s="4" t="s">
        <v>695</v>
      </c>
      <c r="Q531" s="10" t="s">
        <v>695</v>
      </c>
      <c r="R531" s="2" t="s">
        <v>8771</v>
      </c>
      <c r="S531" s="6">
        <f>IF(OR(ISBLANK(Table1[[#This Row],[ValidEndUTC]]),ISBLANK(Table1[[#This Row],[ValidStartUTC]])),"",Table1[[#This Row],[ValidEndUTC]]-Table1[[#This Row],[ValidStartUTC]])</f>
        <v>6.0416666667151731E-2</v>
      </c>
      <c r="T531" s="5">
        <f>IF(OR(ISBLANK(Table1[[#This Row],[ValidEndUTC]]),ISBLANK(Table1[[#This Row],[ValidStartUTC]])),"",Table1[[#This Row],[Duration]]*24*60)</f>
        <v>87.000000000698492</v>
      </c>
    </row>
    <row r="532" spans="1:20" ht="21.6" x14ac:dyDescent="0.25">
      <c r="A532" s="8" t="str">
        <f>IF(ISBLANK(Table1[[#This Row],[AdvisoryNumber]]),"NTML","ADVZY")</f>
        <v>NTML</v>
      </c>
      <c r="B532" s="8" t="str">
        <f>_xlfn.TEXTJOIN("-",TRUE,Table1[[#This Row],[Source]],TEXT(Table1[[#This Row],[AdvisoryNumber]],"000"),TEXT(ROW()-1,"000000"),TEXT(Table1[[#This Row],[RecordTimeUTC]],"YYYY-MM-DD"))</f>
        <v>NTML-000-000531-2021-02-20</v>
      </c>
      <c r="C532" s="1" t="s">
        <v>251</v>
      </c>
      <c r="D532" s="2"/>
      <c r="E532" s="1"/>
      <c r="F532" s="2"/>
      <c r="G532" s="1" t="s">
        <v>98</v>
      </c>
      <c r="H532" s="1" t="s">
        <v>101</v>
      </c>
      <c r="I532" s="8" t="str">
        <f>IF(Table1[[#This Row],[TMI_Type]]="Reroute",INDEX(_xlfn.REGEXEXTRACT(Table1[[#This Row],[RawText]],".*(ROUTE|FEA|FCA|ICR|CTOP|TBO).+([A-Z]{3})",2,0),1,2),"")</f>
        <v/>
      </c>
      <c r="J532" s="5">
        <v>20</v>
      </c>
      <c r="K532" s="5"/>
      <c r="L532" s="1" t="s">
        <v>696</v>
      </c>
      <c r="M532" s="7">
        <v>44247.106249999997</v>
      </c>
      <c r="N532" s="7">
        <v>44247.166666666664</v>
      </c>
      <c r="O532" s="7">
        <v>44247.106249999997</v>
      </c>
      <c r="P532" s="4" t="s">
        <v>697</v>
      </c>
      <c r="Q532" s="10" t="s">
        <v>697</v>
      </c>
      <c r="R532" s="2" t="s">
        <v>8771</v>
      </c>
      <c r="S532" s="6">
        <f>IF(OR(ISBLANK(Table1[[#This Row],[ValidEndUTC]]),ISBLANK(Table1[[#This Row],[ValidStartUTC]])),"",Table1[[#This Row],[ValidEndUTC]]-Table1[[#This Row],[ValidStartUTC]])</f>
        <v>6.0416666667151731E-2</v>
      </c>
      <c r="T532" s="5">
        <f>IF(OR(ISBLANK(Table1[[#This Row],[ValidEndUTC]]),ISBLANK(Table1[[#This Row],[ValidStartUTC]])),"",Table1[[#This Row],[Duration]]*24*60)</f>
        <v>87.000000000698492</v>
      </c>
    </row>
    <row r="533" spans="1:20" ht="21.6" x14ac:dyDescent="0.25">
      <c r="A533" s="8" t="str">
        <f>IF(ISBLANK(Table1[[#This Row],[AdvisoryNumber]]),"NTML","ADVZY")</f>
        <v>NTML</v>
      </c>
      <c r="B533" s="8" t="str">
        <f>_xlfn.TEXTJOIN("-",TRUE,Table1[[#This Row],[Source]],TEXT(Table1[[#This Row],[AdvisoryNumber]],"000"),TEXT(ROW()-1,"000000"),TEXT(Table1[[#This Row],[RecordTimeUTC]],"YYYY-MM-DD"))</f>
        <v>NTML-000-000532-2021-02-20</v>
      </c>
      <c r="C533" s="1" t="s">
        <v>8772</v>
      </c>
      <c r="D533" s="2"/>
      <c r="E533" s="1"/>
      <c r="F533" s="2"/>
      <c r="G533" s="1" t="s">
        <v>98</v>
      </c>
      <c r="H533" s="1" t="s">
        <v>6014</v>
      </c>
      <c r="I533" s="8" t="str">
        <f>IF(Table1[[#This Row],[TMI_Type]]="Reroute",INDEX(_xlfn.REGEXEXTRACT(Table1[[#This Row],[RawText]],".*(ROUTE|FEA|FCA|ICR|CTOP|TBO).+([A-Z]{3})",2,0),1,2),"")</f>
        <v/>
      </c>
      <c r="J533" s="5"/>
      <c r="K533" s="5"/>
      <c r="L533" s="1"/>
      <c r="M533" s="7">
        <v>44247.147916666669</v>
      </c>
      <c r="N533" s="7">
        <v>44247.166666666664</v>
      </c>
      <c r="O533" s="7">
        <v>44247.147916666669</v>
      </c>
      <c r="P533" s="4" t="s">
        <v>8773</v>
      </c>
      <c r="Q533" s="10" t="s">
        <v>8773</v>
      </c>
      <c r="R533" s="2" t="s">
        <v>8774</v>
      </c>
      <c r="S533" s="6">
        <f>IF(OR(ISBLANK(Table1[[#This Row],[ValidEndUTC]]),ISBLANK(Table1[[#This Row],[ValidStartUTC]])),"",Table1[[#This Row],[ValidEndUTC]]-Table1[[#This Row],[ValidStartUTC]])</f>
        <v>1.8749999995634425E-2</v>
      </c>
      <c r="T533" s="5">
        <f>IF(OR(ISBLANK(Table1[[#This Row],[ValidEndUTC]]),ISBLANK(Table1[[#This Row],[ValidStartUTC]])),"",Table1[[#This Row],[Duration]]*24*60)</f>
        <v>26.999999993713573</v>
      </c>
    </row>
    <row r="534" spans="1:20" ht="21.6" x14ac:dyDescent="0.25">
      <c r="A534" s="8" t="str">
        <f>IF(ISBLANK(Table1[[#This Row],[AdvisoryNumber]]),"NTML","ADVZY")</f>
        <v>NTML</v>
      </c>
      <c r="B534" s="8" t="str">
        <f>_xlfn.TEXTJOIN("-",TRUE,Table1[[#This Row],[Source]],TEXT(Table1[[#This Row],[AdvisoryNumber]],"000"),TEXT(ROW()-1,"000000"),TEXT(Table1[[#This Row],[RecordTimeUTC]],"YYYY-MM-DD"))</f>
        <v>NTML-000-000533-2021-02-20</v>
      </c>
      <c r="C534" s="1" t="s">
        <v>251</v>
      </c>
      <c r="D534" s="2"/>
      <c r="E534" s="1"/>
      <c r="F534" s="2"/>
      <c r="G534" s="1" t="s">
        <v>98</v>
      </c>
      <c r="H534" s="1" t="s">
        <v>6014</v>
      </c>
      <c r="I534" s="8" t="str">
        <f>IF(Table1[[#This Row],[TMI_Type]]="Reroute",INDEX(_xlfn.REGEXEXTRACT(Table1[[#This Row],[RawText]],".*(ROUTE|FEA|FCA|ICR|CTOP|TBO).+([A-Z]{3})",2,0),1,2),"")</f>
        <v/>
      </c>
      <c r="J534" s="5"/>
      <c r="K534" s="5"/>
      <c r="L534" s="1" t="s">
        <v>8775</v>
      </c>
      <c r="M534" s="7">
        <v>44247.147916666669</v>
      </c>
      <c r="N534" s="7">
        <v>44247.166666666664</v>
      </c>
      <c r="O534" s="7">
        <v>44247.147916666669</v>
      </c>
      <c r="P534" s="4" t="s">
        <v>8776</v>
      </c>
      <c r="Q534" s="10" t="s">
        <v>8776</v>
      </c>
      <c r="R534" s="2" t="s">
        <v>8774</v>
      </c>
      <c r="S534" s="6">
        <f>IF(OR(ISBLANK(Table1[[#This Row],[ValidEndUTC]]),ISBLANK(Table1[[#This Row],[ValidStartUTC]])),"",Table1[[#This Row],[ValidEndUTC]]-Table1[[#This Row],[ValidStartUTC]])</f>
        <v>1.8749999995634425E-2</v>
      </c>
      <c r="T534" s="5">
        <f>IF(OR(ISBLANK(Table1[[#This Row],[ValidEndUTC]]),ISBLANK(Table1[[#This Row],[ValidStartUTC]])),"",Table1[[#This Row],[Duration]]*24*60)</f>
        <v>26.999999993713573</v>
      </c>
    </row>
    <row r="535" spans="1:20" ht="21.6" x14ac:dyDescent="0.25">
      <c r="A535" s="8" t="str">
        <f>IF(ISBLANK(Table1[[#This Row],[AdvisoryNumber]]),"NTML","ADVZY")</f>
        <v>NTML</v>
      </c>
      <c r="B535" s="8" t="str">
        <f>_xlfn.TEXTJOIN("-",TRUE,Table1[[#This Row],[Source]],TEXT(Table1[[#This Row],[AdvisoryNumber]],"000"),TEXT(ROW()-1,"000000"),TEXT(Table1[[#This Row],[RecordTimeUTC]],"YYYY-MM-DD"))</f>
        <v>NTML-000-000534-2021-02-20</v>
      </c>
      <c r="C535" s="1" t="s">
        <v>251</v>
      </c>
      <c r="D535" s="2"/>
      <c r="E535" s="1"/>
      <c r="F535" s="2"/>
      <c r="G535" s="1" t="s">
        <v>98</v>
      </c>
      <c r="H535" s="1" t="s">
        <v>101</v>
      </c>
      <c r="I535" s="8" t="str">
        <f>IF(Table1[[#This Row],[TMI_Type]]="Reroute",INDEX(_xlfn.REGEXEXTRACT(Table1[[#This Row],[RawText]],".*(ROUTE|FEA|FCA|ICR|CTOP|TBO).+([A-Z]{3})",2,0),1,2),"")</f>
        <v/>
      </c>
      <c r="J535" s="5">
        <v>10</v>
      </c>
      <c r="K535" s="5"/>
      <c r="L535" s="1" t="s">
        <v>686</v>
      </c>
      <c r="M535" s="7">
        <v>44247.147916666669</v>
      </c>
      <c r="N535" s="7">
        <v>44247.166666666664</v>
      </c>
      <c r="O535" s="7">
        <v>44247.147916666669</v>
      </c>
      <c r="P535" s="4" t="s">
        <v>8777</v>
      </c>
      <c r="Q535" s="10" t="s">
        <v>8777</v>
      </c>
      <c r="R535" s="2" t="s">
        <v>8774</v>
      </c>
      <c r="S535" s="6">
        <f>IF(OR(ISBLANK(Table1[[#This Row],[ValidEndUTC]]),ISBLANK(Table1[[#This Row],[ValidStartUTC]])),"",Table1[[#This Row],[ValidEndUTC]]-Table1[[#This Row],[ValidStartUTC]])</f>
        <v>1.8749999995634425E-2</v>
      </c>
      <c r="T535" s="5">
        <f>IF(OR(ISBLANK(Table1[[#This Row],[ValidEndUTC]]),ISBLANK(Table1[[#This Row],[ValidStartUTC]])),"",Table1[[#This Row],[Duration]]*24*60)</f>
        <v>26.999999993713573</v>
      </c>
    </row>
    <row r="536" spans="1:20" x14ac:dyDescent="0.25">
      <c r="A536" s="8" t="str">
        <f>IF(ISBLANK(Table1[[#This Row],[AdvisoryNumber]]),"NTML","ADVZY")</f>
        <v>NTML</v>
      </c>
      <c r="B536" s="8" t="str">
        <f>_xlfn.TEXTJOIN("-",TRUE,Table1[[#This Row],[Source]],TEXT(Table1[[#This Row],[AdvisoryNumber]],"000"),TEXT(ROW()-1,"000000"),TEXT(Table1[[#This Row],[RecordTimeUTC]],"YYYY-MM-DD"))</f>
        <v>NTML-000-000535-2021-02-21</v>
      </c>
      <c r="C536" s="1" t="s">
        <v>702</v>
      </c>
      <c r="D536" s="2"/>
      <c r="E536" s="1"/>
      <c r="F536" s="2"/>
      <c r="G536" s="1" t="s">
        <v>98</v>
      </c>
      <c r="H536" s="1" t="s">
        <v>101</v>
      </c>
      <c r="I536" s="8" t="str">
        <f>IF(Table1[[#This Row],[TMI_Type]]="Reroute",INDEX(_xlfn.REGEXEXTRACT(Table1[[#This Row],[RawText]],".*(ROUTE|FEA|FCA|ICR|CTOP|TBO).+([A-Z]{3})",2,0),1,2),"")</f>
        <v/>
      </c>
      <c r="J536" s="5">
        <v>15</v>
      </c>
      <c r="K536" s="5"/>
      <c r="L536" s="1" t="s">
        <v>198</v>
      </c>
      <c r="M536" s="7">
        <v>44248.958333333336</v>
      </c>
      <c r="N536" s="7">
        <v>44249.125</v>
      </c>
      <c r="O536" s="7">
        <v>44248.936805555553</v>
      </c>
      <c r="P536" s="4" t="s">
        <v>8778</v>
      </c>
      <c r="Q536" s="10" t="s">
        <v>8778</v>
      </c>
      <c r="R536" s="2" t="s">
        <v>8779</v>
      </c>
      <c r="S536" s="6">
        <f>IF(OR(ISBLANK(Table1[[#This Row],[ValidEndUTC]]),ISBLANK(Table1[[#This Row],[ValidStartUTC]])),"",Table1[[#This Row],[ValidEndUTC]]-Table1[[#This Row],[ValidStartUTC]])</f>
        <v>0.16666666666424135</v>
      </c>
      <c r="T536" s="5">
        <f>IF(OR(ISBLANK(Table1[[#This Row],[ValidEndUTC]]),ISBLANK(Table1[[#This Row],[ValidStartUTC]])),"",Table1[[#This Row],[Duration]]*24*60)</f>
        <v>239.99999999650754</v>
      </c>
    </row>
    <row r="537" spans="1:20" x14ac:dyDescent="0.25">
      <c r="A537" s="8" t="str">
        <f>IF(ISBLANK(Table1[[#This Row],[AdvisoryNumber]]),"NTML","ADVZY")</f>
        <v>NTML</v>
      </c>
      <c r="B537" s="8" t="str">
        <f>_xlfn.TEXTJOIN("-",TRUE,Table1[[#This Row],[Source]],TEXT(Table1[[#This Row],[AdvisoryNumber]],"000"),TEXT(ROW()-1,"000000"),TEXT(Table1[[#This Row],[RecordTimeUTC]],"YYYY-MM-DD"))</f>
        <v>NTML-000-000536-2021-02-21</v>
      </c>
      <c r="C537" s="1" t="s">
        <v>703</v>
      </c>
      <c r="D537" s="2"/>
      <c r="E537" s="1"/>
      <c r="F537" s="2"/>
      <c r="G537" s="1" t="s">
        <v>98</v>
      </c>
      <c r="H537" s="1" t="s">
        <v>101</v>
      </c>
      <c r="I537" s="8" t="str">
        <f>IF(Table1[[#This Row],[TMI_Type]]="Reroute",INDEX(_xlfn.REGEXEXTRACT(Table1[[#This Row],[RawText]],".*(ROUTE|FEA|FCA|ICR|CTOP|TBO).+([A-Z]{3})",2,0),1,2),"")</f>
        <v/>
      </c>
      <c r="J537" s="5">
        <v>15</v>
      </c>
      <c r="K537" s="5"/>
      <c r="L537" s="1" t="s">
        <v>198</v>
      </c>
      <c r="M537" s="7">
        <v>44248.958333333336</v>
      </c>
      <c r="N537" s="7">
        <v>44249.125</v>
      </c>
      <c r="O537" s="7">
        <v>44248.936805555553</v>
      </c>
      <c r="P537" s="4" t="s">
        <v>8780</v>
      </c>
      <c r="Q537" s="10" t="s">
        <v>8780</v>
      </c>
      <c r="R537" s="2" t="s">
        <v>8779</v>
      </c>
      <c r="S537" s="6">
        <f>IF(OR(ISBLANK(Table1[[#This Row],[ValidEndUTC]]),ISBLANK(Table1[[#This Row],[ValidStartUTC]])),"",Table1[[#This Row],[ValidEndUTC]]-Table1[[#This Row],[ValidStartUTC]])</f>
        <v>0.16666666666424135</v>
      </c>
      <c r="T537" s="5">
        <f>IF(OR(ISBLANK(Table1[[#This Row],[ValidEndUTC]]),ISBLANK(Table1[[#This Row],[ValidStartUTC]])),"",Table1[[#This Row],[Duration]]*24*60)</f>
        <v>239.99999999650754</v>
      </c>
    </row>
    <row r="538" spans="1:20" ht="409.6" x14ac:dyDescent="0.25">
      <c r="A538" s="8" t="str">
        <f>IF(ISBLANK(Table1[[#This Row],[AdvisoryNumber]]),"NTML","ADVZY")</f>
        <v>ADVZY</v>
      </c>
      <c r="B538" s="8" t="str">
        <f>_xlfn.TEXTJOIN("-",TRUE,Table1[[#This Row],[Source]],TEXT(Table1[[#This Row],[AdvisoryNumber]],"000"),TEXT(ROW()-1,"000000"),TEXT(Table1[[#This Row],[RecordTimeUTC]],"YYYY-MM-DD"))</f>
        <v>ADVZY-001-000537-2021-02-26</v>
      </c>
      <c r="C538" s="1" t="s">
        <v>16</v>
      </c>
      <c r="D538" s="2"/>
      <c r="E538" s="1">
        <v>1</v>
      </c>
      <c r="F538" s="2" t="s">
        <v>5996</v>
      </c>
      <c r="G538" s="1"/>
      <c r="H538" s="1" t="s">
        <v>6014</v>
      </c>
      <c r="I538" s="8" t="str">
        <f>IF(Table1[[#This Row],[TMI_Type]]="Reroute",INDEX(_xlfn.REGEXEXTRACT(Table1[[#This Row],[RawText]],".*(ROUTE|FEA|FCA|ICR|CTOP|TBO).+([A-Z]{3})",2,0),1,2),"")</f>
        <v/>
      </c>
      <c r="J538" s="5"/>
      <c r="K538" s="5"/>
      <c r="L538" s="1"/>
      <c r="M538" s="7">
        <v>44253.662499999999</v>
      </c>
      <c r="N538" s="7">
        <v>44253.912499999999</v>
      </c>
      <c r="O538" s="7">
        <v>44253.698611111111</v>
      </c>
      <c r="P538" s="4" t="s">
        <v>704</v>
      </c>
      <c r="Q538" s="10" t="s">
        <v>6528</v>
      </c>
      <c r="R538" s="2" t="s">
        <v>6529</v>
      </c>
      <c r="S538" s="6">
        <f>IF(OR(ISBLANK(Table1[[#This Row],[ValidEndUTC]]),ISBLANK(Table1[[#This Row],[ValidStartUTC]])),"",Table1[[#This Row],[ValidEndUTC]]-Table1[[#This Row],[ValidStartUTC]])</f>
        <v>0.25</v>
      </c>
      <c r="T538" s="5">
        <f>IF(OR(ISBLANK(Table1[[#This Row],[ValidEndUTC]]),ISBLANK(Table1[[#This Row],[ValidStartUTC]])),"",Table1[[#This Row],[Duration]]*24*60)</f>
        <v>360</v>
      </c>
    </row>
    <row r="539" spans="1:20" ht="248.4" x14ac:dyDescent="0.25">
      <c r="A539" s="8" t="str">
        <f>IF(ISBLANK(Table1[[#This Row],[AdvisoryNumber]]),"NTML","ADVZY")</f>
        <v>ADVZY</v>
      </c>
      <c r="B539" s="8" t="str">
        <f>_xlfn.TEXTJOIN("-",TRUE,Table1[[#This Row],[Source]],TEXT(Table1[[#This Row],[AdvisoryNumber]],"000"),TEXT(ROW()-1,"000000"),TEXT(Table1[[#This Row],[RecordTimeUTC]],"YYYY-MM-DD"))</f>
        <v>ADVZY-003-000538-2021-02-26</v>
      </c>
      <c r="C539" s="1" t="s">
        <v>16</v>
      </c>
      <c r="D539" s="2" t="s">
        <v>6532</v>
      </c>
      <c r="E539" s="1">
        <v>3</v>
      </c>
      <c r="F539" s="2" t="s">
        <v>705</v>
      </c>
      <c r="G539" s="1" t="s">
        <v>35</v>
      </c>
      <c r="H539" s="1" t="s">
        <v>19</v>
      </c>
      <c r="I539" s="8" t="str">
        <f>IF(Table1[[#This Row],[TMI_Type]]="Reroute",INDEX(_xlfn.REGEXEXTRACT(Table1[[#This Row],[RawText]],".*(ROUTE|FEA|FCA|ICR|CTOP|TBO).+([A-Z]{3})",2,0),1,2),"")</f>
        <v>FYI</v>
      </c>
      <c r="J539" s="5"/>
      <c r="K539" s="5"/>
      <c r="L539" s="1"/>
      <c r="M539" s="7">
        <v>44253.70208333333</v>
      </c>
      <c r="N539" s="7">
        <v>44254.208333333336</v>
      </c>
      <c r="O539" s="7">
        <v>44253.70416666667</v>
      </c>
      <c r="P539" s="4" t="s">
        <v>706</v>
      </c>
      <c r="Q539" s="10" t="s">
        <v>6533</v>
      </c>
      <c r="R539" s="2" t="s">
        <v>6534</v>
      </c>
      <c r="S539" s="6">
        <f>IF(OR(ISBLANK(Table1[[#This Row],[ValidEndUTC]]),ISBLANK(Table1[[#This Row],[ValidStartUTC]])),"",Table1[[#This Row],[ValidEndUTC]]-Table1[[#This Row],[ValidStartUTC]])</f>
        <v>0.50625000000582077</v>
      </c>
      <c r="T539" s="5">
        <f>IF(OR(ISBLANK(Table1[[#This Row],[ValidEndUTC]]),ISBLANK(Table1[[#This Row],[ValidStartUTC]])),"",Table1[[#This Row],[Duration]]*24*60)</f>
        <v>729.0000000083819</v>
      </c>
    </row>
    <row r="540" spans="1:20" ht="248.4" x14ac:dyDescent="0.25">
      <c r="A540" s="8" t="str">
        <f>IF(ISBLANK(Table1[[#This Row],[AdvisoryNumber]]),"NTML","ADVZY")</f>
        <v>ADVZY</v>
      </c>
      <c r="B540" s="8" t="str">
        <f>_xlfn.TEXTJOIN("-",TRUE,Table1[[#This Row],[Source]],TEXT(Table1[[#This Row],[AdvisoryNumber]],"000"),TEXT(ROW()-1,"000000"),TEXT(Table1[[#This Row],[RecordTimeUTC]],"YYYY-MM-DD"))</f>
        <v>ADVZY-004-000539-2021-02-26</v>
      </c>
      <c r="C540" s="1" t="s">
        <v>16</v>
      </c>
      <c r="D540" s="2" t="s">
        <v>6535</v>
      </c>
      <c r="E540" s="1">
        <v>4</v>
      </c>
      <c r="F540" s="2" t="s">
        <v>707</v>
      </c>
      <c r="G540" s="1" t="s">
        <v>35</v>
      </c>
      <c r="H540" s="1" t="s">
        <v>19</v>
      </c>
      <c r="I540" s="8" t="str">
        <f>IF(Table1[[#This Row],[TMI_Type]]="Reroute",INDEX(_xlfn.REGEXEXTRACT(Table1[[#This Row],[RawText]],".*(ROUTE|FEA|FCA|ICR|CTOP|TBO).+([A-Z]{3})",2,0),1,2),"")</f>
        <v>FYI</v>
      </c>
      <c r="J540" s="5"/>
      <c r="K540" s="5"/>
      <c r="L540" s="1"/>
      <c r="M540" s="7">
        <v>44253.70416666667</v>
      </c>
      <c r="N540" s="7">
        <v>44254.208333333336</v>
      </c>
      <c r="O540" s="7">
        <v>44253.70416666667</v>
      </c>
      <c r="P540" s="4" t="s">
        <v>708</v>
      </c>
      <c r="Q540" s="10" t="s">
        <v>6536</v>
      </c>
      <c r="R540" s="2" t="s">
        <v>6534</v>
      </c>
      <c r="S540" s="6">
        <f>IF(OR(ISBLANK(Table1[[#This Row],[ValidEndUTC]]),ISBLANK(Table1[[#This Row],[ValidStartUTC]])),"",Table1[[#This Row],[ValidEndUTC]]-Table1[[#This Row],[ValidStartUTC]])</f>
        <v>0.50416666666569654</v>
      </c>
      <c r="T540" s="5">
        <f>IF(OR(ISBLANK(Table1[[#This Row],[ValidEndUTC]]),ISBLANK(Table1[[#This Row],[ValidStartUTC]])),"",Table1[[#This Row],[Duration]]*24*60)</f>
        <v>725.99999999860302</v>
      </c>
    </row>
    <row r="541" spans="1:20" ht="248.4" x14ac:dyDescent="0.25">
      <c r="A541" s="8" t="str">
        <f>IF(ISBLANK(Table1[[#This Row],[AdvisoryNumber]]),"NTML","ADVZY")</f>
        <v>ADVZY</v>
      </c>
      <c r="B541" s="8" t="str">
        <f>_xlfn.TEXTJOIN("-",TRUE,Table1[[#This Row],[Source]],TEXT(Table1[[#This Row],[AdvisoryNumber]],"000"),TEXT(ROW()-1,"000000"),TEXT(Table1[[#This Row],[RecordTimeUTC]],"YYYY-MM-DD"))</f>
        <v>ADVZY-002-000540-2021-02-26</v>
      </c>
      <c r="C541" s="1" t="s">
        <v>16</v>
      </c>
      <c r="D541" s="2" t="s">
        <v>6530</v>
      </c>
      <c r="E541" s="1">
        <v>2</v>
      </c>
      <c r="F541" s="2" t="s">
        <v>709</v>
      </c>
      <c r="G541" s="1" t="s">
        <v>35</v>
      </c>
      <c r="H541" s="1" t="s">
        <v>19</v>
      </c>
      <c r="I541" s="8" t="str">
        <f>IF(Table1[[#This Row],[TMI_Type]]="Reroute",INDEX(_xlfn.REGEXEXTRACT(Table1[[#This Row],[RawText]],".*(ROUTE|FEA|FCA|ICR|CTOP|TBO).+([A-Z]{3})",2,0),1,2),"")</f>
        <v>RQD</v>
      </c>
      <c r="J541" s="5"/>
      <c r="K541" s="5"/>
      <c r="L541" s="1"/>
      <c r="M541" s="7">
        <v>44253.958333333336</v>
      </c>
      <c r="N541" s="7">
        <v>44254.208333333336</v>
      </c>
      <c r="O541" s="7">
        <v>44253.698611111111</v>
      </c>
      <c r="P541" s="4" t="s">
        <v>710</v>
      </c>
      <c r="Q541" s="10" t="s">
        <v>6531</v>
      </c>
      <c r="R541" s="2" t="s">
        <v>6529</v>
      </c>
      <c r="S541" s="6">
        <f>IF(OR(ISBLANK(Table1[[#This Row],[ValidEndUTC]]),ISBLANK(Table1[[#This Row],[ValidStartUTC]])),"",Table1[[#This Row],[ValidEndUTC]]-Table1[[#This Row],[ValidStartUTC]])</f>
        <v>0.25</v>
      </c>
      <c r="T541" s="5">
        <f>IF(OR(ISBLANK(Table1[[#This Row],[ValidEndUTC]]),ISBLANK(Table1[[#This Row],[ValidStartUTC]])),"",Table1[[#This Row],[Duration]]*24*60)</f>
        <v>360</v>
      </c>
    </row>
    <row r="542" spans="1:20" ht="64.8" x14ac:dyDescent="0.25">
      <c r="A542" s="8" t="str">
        <f>IF(ISBLANK(Table1[[#This Row],[AdvisoryNumber]]),"NTML","ADVZY")</f>
        <v>ADVZY</v>
      </c>
      <c r="B542" s="8" t="str">
        <f>_xlfn.TEXTJOIN("-",TRUE,Table1[[#This Row],[Source]],TEXT(Table1[[#This Row],[AdvisoryNumber]],"000"),TEXT(ROW()-1,"000000"),TEXT(Table1[[#This Row],[RecordTimeUTC]],"YYYY-MM-DD"))</f>
        <v>ADVZY-010-000541-2021-02-28</v>
      </c>
      <c r="C542" s="1" t="s">
        <v>16</v>
      </c>
      <c r="D542" s="2"/>
      <c r="E542" s="1">
        <v>10</v>
      </c>
      <c r="F542" s="2" t="s">
        <v>6312</v>
      </c>
      <c r="G542" s="1"/>
      <c r="H542" s="1" t="s">
        <v>6019</v>
      </c>
      <c r="I542" s="8" t="str">
        <f>IF(Table1[[#This Row],[TMI_Type]]="Reroute",INDEX(_xlfn.REGEXEXTRACT(Table1[[#This Row],[RawText]],".*(ROUTE|FEA|FCA|ICR|CTOP|TBO).+([A-Z]{3})",2,0),1,2),"")</f>
        <v/>
      </c>
      <c r="J542" s="5"/>
      <c r="K542" s="5"/>
      <c r="L542" s="1"/>
      <c r="M542" s="7">
        <v>44254.011111111111</v>
      </c>
      <c r="N542" s="7">
        <v>44254.208333333336</v>
      </c>
      <c r="O542" s="7">
        <v>44255.209722222222</v>
      </c>
      <c r="P542" s="4" t="s">
        <v>3344</v>
      </c>
      <c r="Q542" s="10" t="s">
        <v>6558</v>
      </c>
      <c r="R542" s="2" t="s">
        <v>6559</v>
      </c>
      <c r="S542" s="6">
        <f>IF(OR(ISBLANK(Table1[[#This Row],[ValidEndUTC]]),ISBLANK(Table1[[#This Row],[ValidStartUTC]])),"",Table1[[#This Row],[ValidEndUTC]]-Table1[[#This Row],[ValidStartUTC]])</f>
        <v>0.19722222222480923</v>
      </c>
      <c r="T542" s="5">
        <f>IF(OR(ISBLANK(Table1[[#This Row],[ValidEndUTC]]),ISBLANK(Table1[[#This Row],[ValidStartUTC]])),"",Table1[[#This Row],[Duration]]*24*60)</f>
        <v>284.00000000372529</v>
      </c>
    </row>
    <row r="543" spans="1:20" ht="21.6" x14ac:dyDescent="0.25">
      <c r="A543" s="8" t="str">
        <f>IF(ISBLANK(Table1[[#This Row],[AdvisoryNumber]]),"NTML","ADVZY")</f>
        <v>NTML</v>
      </c>
      <c r="B543" s="8" t="str">
        <f>_xlfn.TEXTJOIN("-",TRUE,Table1[[#This Row],[Source]],TEXT(Table1[[#This Row],[AdvisoryNumber]],"000"),TEXT(ROW()-1,"000000"),TEXT(Table1[[#This Row],[RecordTimeUTC]],"YYYY-MM-DD"))</f>
        <v>NTML-000-000542-2021-02-27</v>
      </c>
      <c r="C543" s="1" t="s">
        <v>711</v>
      </c>
      <c r="D543" s="2"/>
      <c r="E543" s="1"/>
      <c r="F543" s="2"/>
      <c r="G543" s="1" t="s">
        <v>98</v>
      </c>
      <c r="H543" s="1" t="s">
        <v>101</v>
      </c>
      <c r="I543" s="8" t="str">
        <f>IF(Table1[[#This Row],[TMI_Type]]="Reroute",INDEX(_xlfn.REGEXEXTRACT(Table1[[#This Row],[RawText]],".*(ROUTE|FEA|FCA|ICR|CTOP|TBO).+([A-Z]{3})",2,0),1,2),"")</f>
        <v/>
      </c>
      <c r="J543" s="5">
        <v>20</v>
      </c>
      <c r="K543" s="5"/>
      <c r="L543" s="1" t="s">
        <v>8783</v>
      </c>
      <c r="M543" s="7">
        <v>44254.041666666664</v>
      </c>
      <c r="N543" s="7">
        <v>44254.208333333336</v>
      </c>
      <c r="O543" s="7">
        <v>44254.021527777775</v>
      </c>
      <c r="P543" s="4" t="s">
        <v>8784</v>
      </c>
      <c r="Q543" s="10" t="s">
        <v>8784</v>
      </c>
      <c r="R543" s="2" t="s">
        <v>8785</v>
      </c>
      <c r="S543" s="6">
        <f>IF(OR(ISBLANK(Table1[[#This Row],[ValidEndUTC]]),ISBLANK(Table1[[#This Row],[ValidStartUTC]])),"",Table1[[#This Row],[ValidEndUTC]]-Table1[[#This Row],[ValidStartUTC]])</f>
        <v>0.16666666667151731</v>
      </c>
      <c r="T543" s="5">
        <f>IF(OR(ISBLANK(Table1[[#This Row],[ValidEndUTC]]),ISBLANK(Table1[[#This Row],[ValidStartUTC]])),"",Table1[[#This Row],[Duration]]*24*60)</f>
        <v>240.00000000698492</v>
      </c>
    </row>
    <row r="544" spans="1:20" ht="21.6" x14ac:dyDescent="0.25">
      <c r="A544" s="8" t="str">
        <f>IF(ISBLANK(Table1[[#This Row],[AdvisoryNumber]]),"NTML","ADVZY")</f>
        <v>NTML</v>
      </c>
      <c r="B544" s="8" t="str">
        <f>_xlfn.TEXTJOIN("-",TRUE,Table1[[#This Row],[Source]],TEXT(Table1[[#This Row],[AdvisoryNumber]],"000"),TEXT(ROW()-1,"000000"),TEXT(Table1[[#This Row],[RecordTimeUTC]],"YYYY-MM-DD"))</f>
        <v>NTML-000-000543-2021-02-27</v>
      </c>
      <c r="C544" s="1" t="s">
        <v>711</v>
      </c>
      <c r="D544" s="2"/>
      <c r="E544" s="1"/>
      <c r="F544" s="2"/>
      <c r="G544" s="1" t="s">
        <v>98</v>
      </c>
      <c r="H544" s="1" t="s">
        <v>101</v>
      </c>
      <c r="I544" s="8" t="str">
        <f>IF(Table1[[#This Row],[TMI_Type]]="Reroute",INDEX(_xlfn.REGEXEXTRACT(Table1[[#This Row],[RawText]],".*(ROUTE|FEA|FCA|ICR|CTOP|TBO).+([A-Z]{3})",2,0),1,2),"")</f>
        <v/>
      </c>
      <c r="J544" s="5">
        <v>30</v>
      </c>
      <c r="K544" s="5"/>
      <c r="L544" s="1" t="s">
        <v>713</v>
      </c>
      <c r="M544" s="7">
        <v>44254.041666666664</v>
      </c>
      <c r="N544" s="7">
        <v>44254.208333333336</v>
      </c>
      <c r="O544" s="7">
        <v>44254.021527777775</v>
      </c>
      <c r="P544" s="4" t="s">
        <v>714</v>
      </c>
      <c r="Q544" s="10" t="s">
        <v>714</v>
      </c>
      <c r="R544" s="2" t="s">
        <v>8785</v>
      </c>
      <c r="S544" s="6">
        <f>IF(OR(ISBLANK(Table1[[#This Row],[ValidEndUTC]]),ISBLANK(Table1[[#This Row],[ValidStartUTC]])),"",Table1[[#This Row],[ValidEndUTC]]-Table1[[#This Row],[ValidStartUTC]])</f>
        <v>0.16666666667151731</v>
      </c>
      <c r="T544" s="5">
        <f>IF(OR(ISBLANK(Table1[[#This Row],[ValidEndUTC]]),ISBLANK(Table1[[#This Row],[ValidStartUTC]])),"",Table1[[#This Row],[Duration]]*24*60)</f>
        <v>240.00000000698492</v>
      </c>
    </row>
    <row r="545" spans="1:20" ht="21.6" x14ac:dyDescent="0.25">
      <c r="A545" s="8" t="str">
        <f>IF(ISBLANK(Table1[[#This Row],[AdvisoryNumber]]),"NTML","ADVZY")</f>
        <v>NTML</v>
      </c>
      <c r="B545" s="8" t="str">
        <f>_xlfn.TEXTJOIN("-",TRUE,Table1[[#This Row],[Source]],TEXT(Table1[[#This Row],[AdvisoryNumber]],"000"),TEXT(ROW()-1,"000000"),TEXT(Table1[[#This Row],[RecordTimeUTC]],"YYYY-MM-DD"))</f>
        <v>NTML-000-000544-2021-02-27</v>
      </c>
      <c r="C545" s="1" t="s">
        <v>711</v>
      </c>
      <c r="D545" s="2"/>
      <c r="E545" s="1"/>
      <c r="F545" s="2"/>
      <c r="G545" s="1" t="s">
        <v>98</v>
      </c>
      <c r="H545" s="1" t="s">
        <v>101</v>
      </c>
      <c r="I545" s="8" t="str">
        <f>IF(Table1[[#This Row],[TMI_Type]]="Reroute",INDEX(_xlfn.REGEXEXTRACT(Table1[[#This Row],[RawText]],".*(ROUTE|FEA|FCA|ICR|CTOP|TBO).+([A-Z]{3})",2,0),1,2),"")</f>
        <v/>
      </c>
      <c r="J545" s="5">
        <v>25</v>
      </c>
      <c r="K545" s="5"/>
      <c r="L545" s="1" t="s">
        <v>715</v>
      </c>
      <c r="M545" s="7">
        <v>44254.041666666664</v>
      </c>
      <c r="N545" s="7">
        <v>44254.208333333336</v>
      </c>
      <c r="O545" s="7">
        <v>44254.021527777775</v>
      </c>
      <c r="P545" s="4" t="s">
        <v>716</v>
      </c>
      <c r="Q545" s="10" t="s">
        <v>716</v>
      </c>
      <c r="R545" s="2" t="s">
        <v>8785</v>
      </c>
      <c r="S545" s="6">
        <f>IF(OR(ISBLANK(Table1[[#This Row],[ValidEndUTC]]),ISBLANK(Table1[[#This Row],[ValidStartUTC]])),"",Table1[[#This Row],[ValidEndUTC]]-Table1[[#This Row],[ValidStartUTC]])</f>
        <v>0.16666666667151731</v>
      </c>
      <c r="T545" s="5">
        <f>IF(OR(ISBLANK(Table1[[#This Row],[ValidEndUTC]]),ISBLANK(Table1[[#This Row],[ValidStartUTC]])),"",Table1[[#This Row],[Duration]]*24*60)</f>
        <v>240.00000000698492</v>
      </c>
    </row>
    <row r="546" spans="1:20" ht="21.6" x14ac:dyDescent="0.25">
      <c r="A546" s="8" t="str">
        <f>IF(ISBLANK(Table1[[#This Row],[AdvisoryNumber]]),"NTML","ADVZY")</f>
        <v>NTML</v>
      </c>
      <c r="B546" s="8" t="str">
        <f>_xlfn.TEXTJOIN("-",TRUE,Table1[[#This Row],[Source]],TEXT(Table1[[#This Row],[AdvisoryNumber]],"000"),TEXT(ROW()-1,"000000"),TEXT(Table1[[#This Row],[RecordTimeUTC]],"YYYY-MM-DD"))</f>
        <v>NTML-000-000545-2021-02-27</v>
      </c>
      <c r="C546" s="1" t="s">
        <v>717</v>
      </c>
      <c r="D546" s="2"/>
      <c r="E546" s="1"/>
      <c r="F546" s="2"/>
      <c r="G546" s="1" t="s">
        <v>98</v>
      </c>
      <c r="H546" s="1" t="s">
        <v>101</v>
      </c>
      <c r="I546" s="8" t="str">
        <f>IF(Table1[[#This Row],[TMI_Type]]="Reroute",INDEX(_xlfn.REGEXEXTRACT(Table1[[#This Row],[RawText]],".*(ROUTE|FEA|FCA|ICR|CTOP|TBO).+([A-Z]{3})",2,0),1,2),"")</f>
        <v/>
      </c>
      <c r="J546" s="5">
        <v>20</v>
      </c>
      <c r="K546" s="5"/>
      <c r="L546" s="1" t="s">
        <v>198</v>
      </c>
      <c r="M546" s="7">
        <v>44254.041666666664</v>
      </c>
      <c r="N546" s="7">
        <v>44254.208333333336</v>
      </c>
      <c r="O546" s="7">
        <v>44254.021527777775</v>
      </c>
      <c r="P546" s="4" t="s">
        <v>718</v>
      </c>
      <c r="Q546" s="10" t="s">
        <v>718</v>
      </c>
      <c r="R546" s="2" t="s">
        <v>8785</v>
      </c>
      <c r="S546" s="6">
        <f>IF(OR(ISBLANK(Table1[[#This Row],[ValidEndUTC]]),ISBLANK(Table1[[#This Row],[ValidStartUTC]])),"",Table1[[#This Row],[ValidEndUTC]]-Table1[[#This Row],[ValidStartUTC]])</f>
        <v>0.16666666667151731</v>
      </c>
      <c r="T546" s="5">
        <f>IF(OR(ISBLANK(Table1[[#This Row],[ValidEndUTC]]),ISBLANK(Table1[[#This Row],[ValidStartUTC]])),"",Table1[[#This Row],[Duration]]*24*60)</f>
        <v>240.00000000698492</v>
      </c>
    </row>
    <row r="547" spans="1:20" ht="21.6" x14ac:dyDescent="0.25">
      <c r="A547" s="8" t="str">
        <f>IF(ISBLANK(Table1[[#This Row],[AdvisoryNumber]]),"NTML","ADVZY")</f>
        <v>NTML</v>
      </c>
      <c r="B547" s="8" t="str">
        <f>_xlfn.TEXTJOIN("-",TRUE,Table1[[#This Row],[Source]],TEXT(Table1[[#This Row],[AdvisoryNumber]],"000"),TEXT(ROW()-1,"000000"),TEXT(Table1[[#This Row],[RecordTimeUTC]],"YYYY-MM-DD"))</f>
        <v>NTML-000-000546-2021-02-27</v>
      </c>
      <c r="C547" s="1" t="s">
        <v>719</v>
      </c>
      <c r="D547" s="2"/>
      <c r="E547" s="1"/>
      <c r="F547" s="2"/>
      <c r="G547" s="1" t="s">
        <v>98</v>
      </c>
      <c r="H547" s="1" t="s">
        <v>101</v>
      </c>
      <c r="I547" s="8" t="str">
        <f>IF(Table1[[#This Row],[TMI_Type]]="Reroute",INDEX(_xlfn.REGEXEXTRACT(Table1[[#This Row],[RawText]],".*(ROUTE|FEA|FCA|ICR|CTOP|TBO).+([A-Z]{3})",2,0),1,2),"")</f>
        <v/>
      </c>
      <c r="J547" s="5">
        <v>25</v>
      </c>
      <c r="K547" s="5"/>
      <c r="L547" s="1" t="s">
        <v>198</v>
      </c>
      <c r="M547" s="7">
        <v>44254.041666666664</v>
      </c>
      <c r="N547" s="7">
        <v>44254.208333333336</v>
      </c>
      <c r="O547" s="7">
        <v>44254.021527777775</v>
      </c>
      <c r="P547" s="4" t="s">
        <v>720</v>
      </c>
      <c r="Q547" s="10" t="s">
        <v>720</v>
      </c>
      <c r="R547" s="2" t="s">
        <v>8785</v>
      </c>
      <c r="S547" s="6">
        <f>IF(OR(ISBLANK(Table1[[#This Row],[ValidEndUTC]]),ISBLANK(Table1[[#This Row],[ValidStartUTC]])),"",Table1[[#This Row],[ValidEndUTC]]-Table1[[#This Row],[ValidStartUTC]])</f>
        <v>0.16666666667151731</v>
      </c>
      <c r="T547" s="5">
        <f>IF(OR(ISBLANK(Table1[[#This Row],[ValidEndUTC]]),ISBLANK(Table1[[#This Row],[ValidStartUTC]])),"",Table1[[#This Row],[Duration]]*24*60)</f>
        <v>240.00000000698492</v>
      </c>
    </row>
    <row r="548" spans="1:20" x14ac:dyDescent="0.25">
      <c r="A548" s="8" t="str">
        <f>IF(ISBLANK(Table1[[#This Row],[AdvisoryNumber]]),"NTML","ADVZY")</f>
        <v>NTML</v>
      </c>
      <c r="B548" s="8" t="str">
        <f>_xlfn.TEXTJOIN("-",TRUE,Table1[[#This Row],[Source]],TEXT(Table1[[#This Row],[AdvisoryNumber]],"000"),TEXT(ROW()-1,"000000"),TEXT(Table1[[#This Row],[RecordTimeUTC]],"YYYY-MM-DD"))</f>
        <v>NTML-000-000547-2021-02-27</v>
      </c>
      <c r="C548" s="1" t="s">
        <v>711</v>
      </c>
      <c r="D548" s="2"/>
      <c r="E548" s="1"/>
      <c r="F548" s="2"/>
      <c r="G548" s="1" t="s">
        <v>98</v>
      </c>
      <c r="H548" s="1" t="s">
        <v>101</v>
      </c>
      <c r="I548" s="8" t="str">
        <f>IF(Table1[[#This Row],[TMI_Type]]="Reroute",INDEX(_xlfn.REGEXEXTRACT(Table1[[#This Row],[RawText]],".*(ROUTE|FEA|FCA|ICR|CTOP|TBO).+([A-Z]{3})",2,0),1,2),"")</f>
        <v/>
      </c>
      <c r="J548" s="5">
        <v>25</v>
      </c>
      <c r="K548" s="5"/>
      <c r="L548" s="1" t="s">
        <v>712</v>
      </c>
      <c r="M548" s="7">
        <v>44254.041666666664</v>
      </c>
      <c r="N548" s="7">
        <v>44254.208333333336</v>
      </c>
      <c r="O548" s="7">
        <v>44254.021527777775</v>
      </c>
      <c r="P548" s="4" t="s">
        <v>721</v>
      </c>
      <c r="Q548" s="10" t="s">
        <v>721</v>
      </c>
      <c r="R548" s="2" t="s">
        <v>8785</v>
      </c>
      <c r="S548" s="6">
        <f>IF(OR(ISBLANK(Table1[[#This Row],[ValidEndUTC]]),ISBLANK(Table1[[#This Row],[ValidStartUTC]])),"",Table1[[#This Row],[ValidEndUTC]]-Table1[[#This Row],[ValidStartUTC]])</f>
        <v>0.16666666667151731</v>
      </c>
      <c r="T548" s="5">
        <f>IF(OR(ISBLANK(Table1[[#This Row],[ValidEndUTC]]),ISBLANK(Table1[[#This Row],[ValidStartUTC]])),"",Table1[[#This Row],[Duration]]*24*60)</f>
        <v>240.00000000698492</v>
      </c>
    </row>
    <row r="549" spans="1:20" ht="21.6" x14ac:dyDescent="0.25">
      <c r="A549" s="8" t="str">
        <f>IF(ISBLANK(Table1[[#This Row],[AdvisoryNumber]]),"NTML","ADVZY")</f>
        <v>NTML</v>
      </c>
      <c r="B549" s="8" t="str">
        <f>_xlfn.TEXTJOIN("-",TRUE,Table1[[#This Row],[Source]],TEXT(Table1[[#This Row],[AdvisoryNumber]],"000"),TEXT(ROW()-1,"000000"),TEXT(Table1[[#This Row],[RecordTimeUTC]],"YYYY-MM-DD"))</f>
        <v>NTML-000-000548-2021-02-27</v>
      </c>
      <c r="C549" s="1" t="s">
        <v>711</v>
      </c>
      <c r="D549" s="2"/>
      <c r="E549" s="1"/>
      <c r="F549" s="2"/>
      <c r="G549" s="1" t="s">
        <v>98</v>
      </c>
      <c r="H549" s="1" t="s">
        <v>101</v>
      </c>
      <c r="I549" s="8" t="str">
        <f>IF(Table1[[#This Row],[TMI_Type]]="Reroute",INDEX(_xlfn.REGEXEXTRACT(Table1[[#This Row],[RawText]],".*(ROUTE|FEA|FCA|ICR|CTOP|TBO).+([A-Z]{3})",2,0),1,2),"")</f>
        <v/>
      </c>
      <c r="J549" s="5">
        <v>35</v>
      </c>
      <c r="K549" s="5"/>
      <c r="L549" s="1" t="s">
        <v>722</v>
      </c>
      <c r="M549" s="7">
        <v>44254.041666666664</v>
      </c>
      <c r="N549" s="7">
        <v>44254.208333333336</v>
      </c>
      <c r="O549" s="7">
        <v>44254.021527777775</v>
      </c>
      <c r="P549" s="4" t="s">
        <v>8786</v>
      </c>
      <c r="Q549" s="10" t="s">
        <v>8786</v>
      </c>
      <c r="R549" s="2" t="s">
        <v>8785</v>
      </c>
      <c r="S549" s="6">
        <f>IF(OR(ISBLANK(Table1[[#This Row],[ValidEndUTC]]),ISBLANK(Table1[[#This Row],[ValidStartUTC]])),"",Table1[[#This Row],[ValidEndUTC]]-Table1[[#This Row],[ValidStartUTC]])</f>
        <v>0.16666666667151731</v>
      </c>
      <c r="T549" s="5">
        <f>IF(OR(ISBLANK(Table1[[#This Row],[ValidEndUTC]]),ISBLANK(Table1[[#This Row],[ValidStartUTC]])),"",Table1[[#This Row],[Duration]]*24*60)</f>
        <v>240.00000000698492</v>
      </c>
    </row>
    <row r="550" spans="1:20" x14ac:dyDescent="0.25">
      <c r="A550" s="8" t="str">
        <f>IF(ISBLANK(Table1[[#This Row],[AdvisoryNumber]]),"NTML","ADVZY")</f>
        <v>NTML</v>
      </c>
      <c r="B550" s="8" t="str">
        <f>_xlfn.TEXTJOIN("-",TRUE,Table1[[#This Row],[Source]],TEXT(Table1[[#This Row],[AdvisoryNumber]],"000"),TEXT(ROW()-1,"000000"),TEXT(Table1[[#This Row],[RecordTimeUTC]],"YYYY-MM-DD"))</f>
        <v>NTML-000-000549-2021-02-27</v>
      </c>
      <c r="C550" s="1" t="s">
        <v>717</v>
      </c>
      <c r="D550" s="2"/>
      <c r="E550" s="1"/>
      <c r="F550" s="2"/>
      <c r="G550" s="1" t="s">
        <v>98</v>
      </c>
      <c r="H550" s="1" t="s">
        <v>101</v>
      </c>
      <c r="I550" s="8" t="str">
        <f>IF(Table1[[#This Row],[TMI_Type]]="Reroute",INDEX(_xlfn.REGEXEXTRACT(Table1[[#This Row],[RawText]],".*(ROUTE|FEA|FCA|ICR|CTOP|TBO).+([A-Z]{3})",2,0),1,2),"")</f>
        <v/>
      </c>
      <c r="J550" s="5">
        <v>25</v>
      </c>
      <c r="K550" s="5"/>
      <c r="L550" s="1" t="s">
        <v>723</v>
      </c>
      <c r="M550" s="7">
        <v>44254.041666666664</v>
      </c>
      <c r="N550" s="7">
        <v>44254.208333333336</v>
      </c>
      <c r="O550" s="7">
        <v>44254.021527777775</v>
      </c>
      <c r="P550" s="4" t="s">
        <v>724</v>
      </c>
      <c r="Q550" s="10" t="s">
        <v>724</v>
      </c>
      <c r="R550" s="2" t="s">
        <v>8785</v>
      </c>
      <c r="S550" s="6">
        <f>IF(OR(ISBLANK(Table1[[#This Row],[ValidEndUTC]]),ISBLANK(Table1[[#This Row],[ValidStartUTC]])),"",Table1[[#This Row],[ValidEndUTC]]-Table1[[#This Row],[ValidStartUTC]])</f>
        <v>0.16666666667151731</v>
      </c>
      <c r="T550" s="5">
        <f>IF(OR(ISBLANK(Table1[[#This Row],[ValidEndUTC]]),ISBLANK(Table1[[#This Row],[ValidStartUTC]])),"",Table1[[#This Row],[Duration]]*24*60)</f>
        <v>240.00000000698492</v>
      </c>
    </row>
    <row r="551" spans="1:20" ht="21.6" x14ac:dyDescent="0.25">
      <c r="A551" s="8" t="str">
        <f>IF(ISBLANK(Table1[[#This Row],[AdvisoryNumber]]),"NTML","ADVZY")</f>
        <v>NTML</v>
      </c>
      <c r="B551" s="8" t="str">
        <f>_xlfn.TEXTJOIN("-",TRUE,Table1[[#This Row],[Source]],TEXT(Table1[[#This Row],[AdvisoryNumber]],"000"),TEXT(ROW()-1,"000000"),TEXT(Table1[[#This Row],[RecordTimeUTC]],"YYYY-MM-DD"))</f>
        <v>NTML-000-000550-2021-02-27</v>
      </c>
      <c r="C551" s="1" t="s">
        <v>717</v>
      </c>
      <c r="D551" s="2"/>
      <c r="E551" s="1"/>
      <c r="F551" s="2"/>
      <c r="G551" s="1" t="s">
        <v>98</v>
      </c>
      <c r="H551" s="1" t="s">
        <v>101</v>
      </c>
      <c r="I551" s="8" t="str">
        <f>IF(Table1[[#This Row],[TMI_Type]]="Reroute",INDEX(_xlfn.REGEXEXTRACT(Table1[[#This Row],[RawText]],".*(ROUTE|FEA|FCA|ICR|CTOP|TBO).+([A-Z]{3})",2,0),1,2),"")</f>
        <v/>
      </c>
      <c r="J551" s="5">
        <v>35</v>
      </c>
      <c r="K551" s="5"/>
      <c r="L551" s="1" t="s">
        <v>725</v>
      </c>
      <c r="M551" s="7">
        <v>44254.041666666664</v>
      </c>
      <c r="N551" s="7">
        <v>44254.208333333336</v>
      </c>
      <c r="O551" s="7">
        <v>44254.021527777775</v>
      </c>
      <c r="P551" s="4" t="s">
        <v>8787</v>
      </c>
      <c r="Q551" s="10" t="s">
        <v>8787</v>
      </c>
      <c r="R551" s="2" t="s">
        <v>8785</v>
      </c>
      <c r="S551" s="6">
        <f>IF(OR(ISBLANK(Table1[[#This Row],[ValidEndUTC]]),ISBLANK(Table1[[#This Row],[ValidStartUTC]])),"",Table1[[#This Row],[ValidEndUTC]]-Table1[[#This Row],[ValidStartUTC]])</f>
        <v>0.16666666667151731</v>
      </c>
      <c r="T551" s="5">
        <f>IF(OR(ISBLANK(Table1[[#This Row],[ValidEndUTC]]),ISBLANK(Table1[[#This Row],[ValidStartUTC]])),"",Table1[[#This Row],[Duration]]*24*60)</f>
        <v>240.00000000698492</v>
      </c>
    </row>
    <row r="552" spans="1:20" x14ac:dyDescent="0.25">
      <c r="A552" s="8" t="str">
        <f>IF(ISBLANK(Table1[[#This Row],[AdvisoryNumber]]),"NTML","ADVZY")</f>
        <v>NTML</v>
      </c>
      <c r="B552" s="8" t="str">
        <f>_xlfn.TEXTJOIN("-",TRUE,Table1[[#This Row],[Source]],TEXT(Table1[[#This Row],[AdvisoryNumber]],"000"),TEXT(ROW()-1,"000000"),TEXT(Table1[[#This Row],[RecordTimeUTC]],"YYYY-MM-DD"))</f>
        <v>NTML-000-000551-2021-02-27</v>
      </c>
      <c r="C552" s="1" t="s">
        <v>719</v>
      </c>
      <c r="D552" s="2"/>
      <c r="E552" s="1"/>
      <c r="F552" s="2"/>
      <c r="G552" s="1" t="s">
        <v>98</v>
      </c>
      <c r="H552" s="1" t="s">
        <v>101</v>
      </c>
      <c r="I552" s="8" t="str">
        <f>IF(Table1[[#This Row],[TMI_Type]]="Reroute",INDEX(_xlfn.REGEXEXTRACT(Table1[[#This Row],[RawText]],".*(ROUTE|FEA|FCA|ICR|CTOP|TBO).+([A-Z]{3})",2,0),1,2),"")</f>
        <v/>
      </c>
      <c r="J552" s="5">
        <v>25</v>
      </c>
      <c r="K552" s="5"/>
      <c r="L552" s="1" t="s">
        <v>726</v>
      </c>
      <c r="M552" s="7">
        <v>44254.041666666664</v>
      </c>
      <c r="N552" s="7">
        <v>44254.208333333336</v>
      </c>
      <c r="O552" s="7">
        <v>44254.021527777775</v>
      </c>
      <c r="P552" s="4" t="s">
        <v>727</v>
      </c>
      <c r="Q552" s="10" t="s">
        <v>727</v>
      </c>
      <c r="R552" s="2" t="s">
        <v>8785</v>
      </c>
      <c r="S552" s="6">
        <f>IF(OR(ISBLANK(Table1[[#This Row],[ValidEndUTC]]),ISBLANK(Table1[[#This Row],[ValidStartUTC]])),"",Table1[[#This Row],[ValidEndUTC]]-Table1[[#This Row],[ValidStartUTC]])</f>
        <v>0.16666666667151731</v>
      </c>
      <c r="T552" s="5">
        <f>IF(OR(ISBLANK(Table1[[#This Row],[ValidEndUTC]]),ISBLANK(Table1[[#This Row],[ValidStartUTC]])),"",Table1[[#This Row],[Duration]]*24*60)</f>
        <v>240.00000000698492</v>
      </c>
    </row>
    <row r="553" spans="1:20" ht="21.6" x14ac:dyDescent="0.25">
      <c r="A553" s="8" t="str">
        <f>IF(ISBLANK(Table1[[#This Row],[AdvisoryNumber]]),"NTML","ADVZY")</f>
        <v>NTML</v>
      </c>
      <c r="B553" s="8" t="str">
        <f>_xlfn.TEXTJOIN("-",TRUE,Table1[[#This Row],[Source]],TEXT(Table1[[#This Row],[AdvisoryNumber]],"000"),TEXT(ROW()-1,"000000"),TEXT(Table1[[#This Row],[RecordTimeUTC]],"YYYY-MM-DD"))</f>
        <v>NTML-000-000552-2021-02-27</v>
      </c>
      <c r="C553" s="1" t="s">
        <v>719</v>
      </c>
      <c r="D553" s="2"/>
      <c r="E553" s="1"/>
      <c r="F553" s="2"/>
      <c r="G553" s="1" t="s">
        <v>98</v>
      </c>
      <c r="H553" s="1" t="s">
        <v>101</v>
      </c>
      <c r="I553" s="8" t="str">
        <f>IF(Table1[[#This Row],[TMI_Type]]="Reroute",INDEX(_xlfn.REGEXEXTRACT(Table1[[#This Row],[RawText]],".*(ROUTE|FEA|FCA|ICR|CTOP|TBO).+([A-Z]{3})",2,0),1,2),"")</f>
        <v/>
      </c>
      <c r="J553" s="5">
        <v>40</v>
      </c>
      <c r="K553" s="5"/>
      <c r="L553" s="1" t="s">
        <v>728</v>
      </c>
      <c r="M553" s="7">
        <v>44254.041666666664</v>
      </c>
      <c r="N553" s="7">
        <v>44254.208333333336</v>
      </c>
      <c r="O553" s="7">
        <v>44254.021527777775</v>
      </c>
      <c r="P553" s="4" t="s">
        <v>8788</v>
      </c>
      <c r="Q553" s="10" t="s">
        <v>8788</v>
      </c>
      <c r="R553" s="2" t="s">
        <v>8785</v>
      </c>
      <c r="S553" s="6">
        <f>IF(OR(ISBLANK(Table1[[#This Row],[ValidEndUTC]]),ISBLANK(Table1[[#This Row],[ValidStartUTC]])),"",Table1[[#This Row],[ValidEndUTC]]-Table1[[#This Row],[ValidStartUTC]])</f>
        <v>0.16666666667151731</v>
      </c>
      <c r="T553" s="5">
        <f>IF(OR(ISBLANK(Table1[[#This Row],[ValidEndUTC]]),ISBLANK(Table1[[#This Row],[ValidStartUTC]])),"",Table1[[#This Row],[Duration]]*24*60)</f>
        <v>240.00000000698492</v>
      </c>
    </row>
    <row r="554" spans="1:20" x14ac:dyDescent="0.25">
      <c r="A554" s="8" t="str">
        <f>IF(ISBLANK(Table1[[#This Row],[AdvisoryNumber]]),"NTML","ADVZY")</f>
        <v>NTML</v>
      </c>
      <c r="B554" s="8" t="str">
        <f>_xlfn.TEXTJOIN("-",TRUE,Table1[[#This Row],[Source]],TEXT(Table1[[#This Row],[AdvisoryNumber]],"000"),TEXT(ROW()-1,"000000"),TEXT(Table1[[#This Row],[RecordTimeUTC]],"YYYY-MM-DD"))</f>
        <v>NTML-000-000553-2021-02-27</v>
      </c>
      <c r="C554" s="1" t="s">
        <v>711</v>
      </c>
      <c r="D554" s="2"/>
      <c r="E554" s="1"/>
      <c r="F554" s="2"/>
      <c r="G554" s="1" t="s">
        <v>98</v>
      </c>
      <c r="H554" s="1" t="s">
        <v>101</v>
      </c>
      <c r="I554" s="8" t="str">
        <f>IF(Table1[[#This Row],[TMI_Type]]="Reroute",INDEX(_xlfn.REGEXEXTRACT(Table1[[#This Row],[RawText]],".*(ROUTE|FEA|FCA|ICR|CTOP|TBO).+([A-Z]{3})",2,0),1,2),"")</f>
        <v/>
      </c>
      <c r="J554" s="5">
        <v>50</v>
      </c>
      <c r="K554" s="5"/>
      <c r="L554" s="1" t="s">
        <v>713</v>
      </c>
      <c r="M554" s="7">
        <v>44254.041666666664</v>
      </c>
      <c r="N554" s="7">
        <v>44254.208333333336</v>
      </c>
      <c r="O554" s="7">
        <v>44254.021527777775</v>
      </c>
      <c r="P554" s="4" t="s">
        <v>729</v>
      </c>
      <c r="Q554" s="10" t="s">
        <v>729</v>
      </c>
      <c r="R554" s="2" t="s">
        <v>8785</v>
      </c>
      <c r="S554" s="6">
        <f>IF(OR(ISBLANK(Table1[[#This Row],[ValidEndUTC]]),ISBLANK(Table1[[#This Row],[ValidStartUTC]])),"",Table1[[#This Row],[ValidEndUTC]]-Table1[[#This Row],[ValidStartUTC]])</f>
        <v>0.16666666667151731</v>
      </c>
      <c r="T554" s="5">
        <f>IF(OR(ISBLANK(Table1[[#This Row],[ValidEndUTC]]),ISBLANK(Table1[[#This Row],[ValidStartUTC]])),"",Table1[[#This Row],[Duration]]*24*60)</f>
        <v>240.00000000698492</v>
      </c>
    </row>
    <row r="555" spans="1:20" x14ac:dyDescent="0.25">
      <c r="A555" s="8" t="str">
        <f>IF(ISBLANK(Table1[[#This Row],[AdvisoryNumber]]),"NTML","ADVZY")</f>
        <v>NTML</v>
      </c>
      <c r="B555" s="8" t="str">
        <f>_xlfn.TEXTJOIN("-",TRUE,Table1[[#This Row],[Source]],TEXT(Table1[[#This Row],[AdvisoryNumber]],"000"),TEXT(ROW()-1,"000000"),TEXT(Table1[[#This Row],[RecordTimeUTC]],"YYYY-MM-DD"))</f>
        <v>NTML-000-000554-2021-02-27</v>
      </c>
      <c r="C555" s="1" t="s">
        <v>711</v>
      </c>
      <c r="D555" s="2"/>
      <c r="E555" s="1"/>
      <c r="F555" s="2"/>
      <c r="G555" s="1" t="s">
        <v>98</v>
      </c>
      <c r="H555" s="1" t="s">
        <v>101</v>
      </c>
      <c r="I555" s="8" t="str">
        <f>IF(Table1[[#This Row],[TMI_Type]]="Reroute",INDEX(_xlfn.REGEXEXTRACT(Table1[[#This Row],[RawText]],".*(ROUTE|FEA|FCA|ICR|CTOP|TBO).+([A-Z]{3})",2,0),1,2),"")</f>
        <v/>
      </c>
      <c r="J555" s="5">
        <v>35</v>
      </c>
      <c r="K555" s="5"/>
      <c r="L555" s="1" t="s">
        <v>713</v>
      </c>
      <c r="M555" s="7">
        <v>44254.041666666664</v>
      </c>
      <c r="N555" s="7">
        <v>44254.208333333336</v>
      </c>
      <c r="O555" s="7">
        <v>44254.021527777775</v>
      </c>
      <c r="P555" s="4" t="s">
        <v>730</v>
      </c>
      <c r="Q555" s="10" t="s">
        <v>730</v>
      </c>
      <c r="R555" s="2" t="s">
        <v>8785</v>
      </c>
      <c r="S555" s="6">
        <f>IF(OR(ISBLANK(Table1[[#This Row],[ValidEndUTC]]),ISBLANK(Table1[[#This Row],[ValidStartUTC]])),"",Table1[[#This Row],[ValidEndUTC]]-Table1[[#This Row],[ValidStartUTC]])</f>
        <v>0.16666666667151731</v>
      </c>
      <c r="T555" s="5">
        <f>IF(OR(ISBLANK(Table1[[#This Row],[ValidEndUTC]]),ISBLANK(Table1[[#This Row],[ValidStartUTC]])),"",Table1[[#This Row],[Duration]]*24*60)</f>
        <v>240.00000000698492</v>
      </c>
    </row>
    <row r="556" spans="1:20" x14ac:dyDescent="0.25">
      <c r="A556" s="8" t="str">
        <f>IF(ISBLANK(Table1[[#This Row],[AdvisoryNumber]]),"NTML","ADVZY")</f>
        <v>NTML</v>
      </c>
      <c r="B556" s="8" t="str">
        <f>_xlfn.TEXTJOIN("-",TRUE,Table1[[#This Row],[Source]],TEXT(Table1[[#This Row],[AdvisoryNumber]],"000"),TEXT(ROW()-1,"000000"),TEXT(Table1[[#This Row],[RecordTimeUTC]],"YYYY-MM-DD"))</f>
        <v>NTML-000-000555-2021-02-27</v>
      </c>
      <c r="C556" s="1" t="s">
        <v>717</v>
      </c>
      <c r="D556" s="2"/>
      <c r="E556" s="1"/>
      <c r="F556" s="2"/>
      <c r="G556" s="1" t="s">
        <v>98</v>
      </c>
      <c r="H556" s="1" t="s">
        <v>101</v>
      </c>
      <c r="I556" s="8" t="str">
        <f>IF(Table1[[#This Row],[TMI_Type]]="Reroute",INDEX(_xlfn.REGEXEXTRACT(Table1[[#This Row],[RawText]],".*(ROUTE|FEA|FCA|ICR|CTOP|TBO).+([A-Z]{3})",2,0),1,2),"")</f>
        <v/>
      </c>
      <c r="J556" s="5">
        <v>25</v>
      </c>
      <c r="K556" s="5"/>
      <c r="L556" s="1" t="s">
        <v>731</v>
      </c>
      <c r="M556" s="7">
        <v>44254.041666666664</v>
      </c>
      <c r="N556" s="7">
        <v>44254.208333333336</v>
      </c>
      <c r="O556" s="7">
        <v>44254.021527777775</v>
      </c>
      <c r="P556" s="4" t="s">
        <v>732</v>
      </c>
      <c r="Q556" s="10" t="s">
        <v>732</v>
      </c>
      <c r="R556" s="2" t="s">
        <v>8785</v>
      </c>
      <c r="S556" s="6">
        <f>IF(OR(ISBLANK(Table1[[#This Row],[ValidEndUTC]]),ISBLANK(Table1[[#This Row],[ValidStartUTC]])),"",Table1[[#This Row],[ValidEndUTC]]-Table1[[#This Row],[ValidStartUTC]])</f>
        <v>0.16666666667151731</v>
      </c>
      <c r="T556" s="5">
        <f>IF(OR(ISBLANK(Table1[[#This Row],[ValidEndUTC]]),ISBLANK(Table1[[#This Row],[ValidStartUTC]])),"",Table1[[#This Row],[Duration]]*24*60)</f>
        <v>240.00000000698492</v>
      </c>
    </row>
    <row r="557" spans="1:20" x14ac:dyDescent="0.25">
      <c r="A557" s="8" t="str">
        <f>IF(ISBLANK(Table1[[#This Row],[AdvisoryNumber]]),"NTML","ADVZY")</f>
        <v>NTML</v>
      </c>
      <c r="B557" s="8" t="str">
        <f>_xlfn.TEXTJOIN("-",TRUE,Table1[[#This Row],[Source]],TEXT(Table1[[#This Row],[AdvisoryNumber]],"000"),TEXT(ROW()-1,"000000"),TEXT(Table1[[#This Row],[RecordTimeUTC]],"YYYY-MM-DD"))</f>
        <v>NTML-000-000556-2021-02-27</v>
      </c>
      <c r="C557" s="1" t="s">
        <v>719</v>
      </c>
      <c r="D557" s="2"/>
      <c r="E557" s="1"/>
      <c r="F557" s="2"/>
      <c r="G557" s="1" t="s">
        <v>98</v>
      </c>
      <c r="H557" s="1" t="s">
        <v>101</v>
      </c>
      <c r="I557" s="8" t="str">
        <f>IF(Table1[[#This Row],[TMI_Type]]="Reroute",INDEX(_xlfn.REGEXEXTRACT(Table1[[#This Row],[RawText]],".*(ROUTE|FEA|FCA|ICR|CTOP|TBO).+([A-Z]{3})",2,0),1,2),"")</f>
        <v/>
      </c>
      <c r="J557" s="5">
        <v>25</v>
      </c>
      <c r="K557" s="5"/>
      <c r="L557" s="1" t="s">
        <v>733</v>
      </c>
      <c r="M557" s="7">
        <v>44254.041666666664</v>
      </c>
      <c r="N557" s="7">
        <v>44254.208333333336</v>
      </c>
      <c r="O557" s="7">
        <v>44254.021527777775</v>
      </c>
      <c r="P557" s="4" t="s">
        <v>734</v>
      </c>
      <c r="Q557" s="10" t="s">
        <v>734</v>
      </c>
      <c r="R557" s="2" t="s">
        <v>8785</v>
      </c>
      <c r="S557" s="6">
        <f>IF(OR(ISBLANK(Table1[[#This Row],[ValidEndUTC]]),ISBLANK(Table1[[#This Row],[ValidStartUTC]])),"",Table1[[#This Row],[ValidEndUTC]]-Table1[[#This Row],[ValidStartUTC]])</f>
        <v>0.16666666667151731</v>
      </c>
      <c r="T557" s="5">
        <f>IF(OR(ISBLANK(Table1[[#This Row],[ValidEndUTC]]),ISBLANK(Table1[[#This Row],[ValidStartUTC]])),"",Table1[[#This Row],[Duration]]*24*60)</f>
        <v>240.00000000698492</v>
      </c>
    </row>
    <row r="558" spans="1:20" x14ac:dyDescent="0.25">
      <c r="A558" s="8" t="str">
        <f>IF(ISBLANK(Table1[[#This Row],[AdvisoryNumber]]),"NTML","ADVZY")</f>
        <v>NTML</v>
      </c>
      <c r="B558" s="8" t="str">
        <f>_xlfn.TEXTJOIN("-",TRUE,Table1[[#This Row],[Source]],TEXT(Table1[[#This Row],[AdvisoryNumber]],"000"),TEXT(ROW()-1,"000000"),TEXT(Table1[[#This Row],[RecordTimeUTC]],"YYYY-MM-DD"))</f>
        <v>NTML-000-000557-2021-02-27</v>
      </c>
      <c r="C558" s="1" t="s">
        <v>719</v>
      </c>
      <c r="D558" s="2"/>
      <c r="E558" s="1"/>
      <c r="F558" s="2"/>
      <c r="G558" s="1" t="s">
        <v>98</v>
      </c>
      <c r="H558" s="1" t="s">
        <v>101</v>
      </c>
      <c r="I558" s="8" t="str">
        <f>IF(Table1[[#This Row],[TMI_Type]]="Reroute",INDEX(_xlfn.REGEXEXTRACT(Table1[[#This Row],[RawText]],".*(ROUTE|FEA|FCA|ICR|CTOP|TBO).+([A-Z]{3})",2,0),1,2),"")</f>
        <v/>
      </c>
      <c r="J558" s="5">
        <v>40</v>
      </c>
      <c r="K558" s="5"/>
      <c r="L558" s="1" t="s">
        <v>726</v>
      </c>
      <c r="M558" s="7">
        <v>44254.060416666667</v>
      </c>
      <c r="N558" s="7">
        <v>44254.208333333336</v>
      </c>
      <c r="O558" s="7">
        <v>44254.060416666667</v>
      </c>
      <c r="P558" s="4" t="s">
        <v>737</v>
      </c>
      <c r="Q558" s="10" t="s">
        <v>737</v>
      </c>
      <c r="R558" s="2" t="s">
        <v>8790</v>
      </c>
      <c r="S558" s="6">
        <f>IF(OR(ISBLANK(Table1[[#This Row],[ValidEndUTC]]),ISBLANK(Table1[[#This Row],[ValidStartUTC]])),"",Table1[[#This Row],[ValidEndUTC]]-Table1[[#This Row],[ValidStartUTC]])</f>
        <v>0.14791666666860692</v>
      </c>
      <c r="T558" s="5">
        <f>IF(OR(ISBLANK(Table1[[#This Row],[ValidEndUTC]]),ISBLANK(Table1[[#This Row],[ValidStartUTC]])),"",Table1[[#This Row],[Duration]]*24*60)</f>
        <v>213.00000000279397</v>
      </c>
    </row>
    <row r="559" spans="1:20" x14ac:dyDescent="0.25">
      <c r="A559" s="8" t="str">
        <f>IF(ISBLANK(Table1[[#This Row],[AdvisoryNumber]]),"NTML","ADVZY")</f>
        <v>NTML</v>
      </c>
      <c r="B559" s="8" t="str">
        <f>_xlfn.TEXTJOIN("-",TRUE,Table1[[#This Row],[Source]],TEXT(Table1[[#This Row],[AdvisoryNumber]],"000"),TEXT(ROW()-1,"000000"),TEXT(Table1[[#This Row],[RecordTimeUTC]],"YYYY-MM-DD"))</f>
        <v>NTML-000-000558-2021-02-27</v>
      </c>
      <c r="C559" s="1" t="s">
        <v>711</v>
      </c>
      <c r="D559" s="2"/>
      <c r="E559" s="1"/>
      <c r="F559" s="2"/>
      <c r="G559" s="1" t="s">
        <v>98</v>
      </c>
      <c r="H559" s="1" t="s">
        <v>101</v>
      </c>
      <c r="I559" s="8" t="str">
        <f>IF(Table1[[#This Row],[TMI_Type]]="Reroute",INDEX(_xlfn.REGEXEXTRACT(Table1[[#This Row],[RawText]],".*(ROUTE|FEA|FCA|ICR|CTOP|TBO).+([A-Z]{3})",2,0),1,2),"")</f>
        <v/>
      </c>
      <c r="J559" s="5">
        <v>35</v>
      </c>
      <c r="K559" s="5"/>
      <c r="L559" s="1" t="s">
        <v>712</v>
      </c>
      <c r="M559" s="7">
        <v>44254.068749999999</v>
      </c>
      <c r="N559" s="7">
        <v>44254.208333333336</v>
      </c>
      <c r="O559" s="7">
        <v>44254.068749999999</v>
      </c>
      <c r="P559" s="4" t="s">
        <v>738</v>
      </c>
      <c r="Q559" s="10" t="s">
        <v>738</v>
      </c>
      <c r="R559" s="2" t="s">
        <v>8791</v>
      </c>
      <c r="S559" s="6">
        <f>IF(OR(ISBLANK(Table1[[#This Row],[ValidEndUTC]]),ISBLANK(Table1[[#This Row],[ValidStartUTC]])),"",Table1[[#This Row],[ValidEndUTC]]-Table1[[#This Row],[ValidStartUTC]])</f>
        <v>0.13958333333721384</v>
      </c>
      <c r="T559" s="5">
        <f>IF(OR(ISBLANK(Table1[[#This Row],[ValidEndUTC]]),ISBLANK(Table1[[#This Row],[ValidStartUTC]])),"",Table1[[#This Row],[Duration]]*24*60)</f>
        <v>201.00000000558794</v>
      </c>
    </row>
    <row r="560" spans="1:20" x14ac:dyDescent="0.25">
      <c r="A560" s="8" t="str">
        <f>IF(ISBLANK(Table1[[#This Row],[AdvisoryNumber]]),"NTML","ADVZY")</f>
        <v>NTML</v>
      </c>
      <c r="B560" s="8" t="str">
        <f>_xlfn.TEXTJOIN("-",TRUE,Table1[[#This Row],[Source]],TEXT(Table1[[#This Row],[AdvisoryNumber]],"000"),TEXT(ROW()-1,"000000"),TEXT(Table1[[#This Row],[RecordTimeUTC]],"YYYY-MM-DD"))</f>
        <v>NTML-000-000559-2021-02-27</v>
      </c>
      <c r="C560" s="1" t="s">
        <v>719</v>
      </c>
      <c r="D560" s="2"/>
      <c r="E560" s="1"/>
      <c r="F560" s="2"/>
      <c r="G560" s="1" t="s">
        <v>98</v>
      </c>
      <c r="H560" s="1" t="s">
        <v>101</v>
      </c>
      <c r="I560" s="8" t="str">
        <f>IF(Table1[[#This Row],[TMI_Type]]="Reroute",INDEX(_xlfn.REGEXEXTRACT(Table1[[#This Row],[RawText]],".*(ROUTE|FEA|FCA|ICR|CTOP|TBO).+([A-Z]{3})",2,0),1,2),"")</f>
        <v/>
      </c>
      <c r="J560" s="5">
        <v>45</v>
      </c>
      <c r="K560" s="5"/>
      <c r="L560" s="1" t="s">
        <v>728</v>
      </c>
      <c r="M560" s="7">
        <v>44254.07916666667</v>
      </c>
      <c r="N560" s="7">
        <v>44254.208333333336</v>
      </c>
      <c r="O560" s="7">
        <v>44254.07916666667</v>
      </c>
      <c r="P560" s="4" t="s">
        <v>739</v>
      </c>
      <c r="Q560" s="10" t="s">
        <v>739</v>
      </c>
      <c r="R560" s="2" t="s">
        <v>8792</v>
      </c>
      <c r="S560" s="6">
        <f>IF(OR(ISBLANK(Table1[[#This Row],[ValidEndUTC]]),ISBLANK(Table1[[#This Row],[ValidStartUTC]])),"",Table1[[#This Row],[ValidEndUTC]]-Table1[[#This Row],[ValidStartUTC]])</f>
        <v>0.12916666666569654</v>
      </c>
      <c r="T560" s="5">
        <f>IF(OR(ISBLANK(Table1[[#This Row],[ValidEndUTC]]),ISBLANK(Table1[[#This Row],[ValidStartUTC]])),"",Table1[[#This Row],[Duration]]*24*60)</f>
        <v>185.99999999860302</v>
      </c>
    </row>
    <row r="561" spans="1:20" ht="21.6" x14ac:dyDescent="0.25">
      <c r="A561" s="8" t="str">
        <f>IF(ISBLANK(Table1[[#This Row],[AdvisoryNumber]]),"NTML","ADVZY")</f>
        <v>NTML</v>
      </c>
      <c r="B561" s="8" t="str">
        <f>_xlfn.TEXTJOIN("-",TRUE,Table1[[#This Row],[Source]],TEXT(Table1[[#This Row],[AdvisoryNumber]],"000"),TEXT(ROW()-1,"000000"),TEXT(Table1[[#This Row],[RecordTimeUTC]],"YYYY-MM-DD"))</f>
        <v>NTML-000-000560-2021-02-27</v>
      </c>
      <c r="C561" s="1" t="s">
        <v>719</v>
      </c>
      <c r="D561" s="2"/>
      <c r="E561" s="1"/>
      <c r="F561" s="2"/>
      <c r="G561" s="1" t="s">
        <v>98</v>
      </c>
      <c r="H561" s="1" t="s">
        <v>101</v>
      </c>
      <c r="I561" s="8" t="str">
        <f>IF(Table1[[#This Row],[TMI_Type]]="Reroute",INDEX(_xlfn.REGEXEXTRACT(Table1[[#This Row],[RawText]],".*(ROUTE|FEA|FCA|ICR|CTOP|TBO).+([A-Z]{3})",2,0),1,2),"")</f>
        <v/>
      </c>
      <c r="J561" s="5">
        <v>40</v>
      </c>
      <c r="K561" s="5"/>
      <c r="L561" s="1" t="s">
        <v>728</v>
      </c>
      <c r="M561" s="7">
        <v>44254.07916666667</v>
      </c>
      <c r="N561" s="7">
        <v>44254.208333333336</v>
      </c>
      <c r="O561" s="7">
        <v>44254.07916666667</v>
      </c>
      <c r="P561" s="4" t="s">
        <v>8793</v>
      </c>
      <c r="Q561" s="10" t="s">
        <v>8793</v>
      </c>
      <c r="R561" s="2" t="s">
        <v>8792</v>
      </c>
      <c r="S561" s="6">
        <f>IF(OR(ISBLANK(Table1[[#This Row],[ValidEndUTC]]),ISBLANK(Table1[[#This Row],[ValidStartUTC]])),"",Table1[[#This Row],[ValidEndUTC]]-Table1[[#This Row],[ValidStartUTC]])</f>
        <v>0.12916666666569654</v>
      </c>
      <c r="T561" s="5">
        <f>IF(OR(ISBLANK(Table1[[#This Row],[ValidEndUTC]]),ISBLANK(Table1[[#This Row],[ValidStartUTC]])),"",Table1[[#This Row],[Duration]]*24*60)</f>
        <v>185.99999999860302</v>
      </c>
    </row>
    <row r="562" spans="1:20" ht="21.6" x14ac:dyDescent="0.25">
      <c r="A562" s="8" t="str">
        <f>IF(ISBLANK(Table1[[#This Row],[AdvisoryNumber]]),"NTML","ADVZY")</f>
        <v>NTML</v>
      </c>
      <c r="B562" s="8" t="str">
        <f>_xlfn.TEXTJOIN("-",TRUE,Table1[[#This Row],[Source]],TEXT(Table1[[#This Row],[AdvisoryNumber]],"000"),TEXT(ROW()-1,"000000"),TEXT(Table1[[#This Row],[RecordTimeUTC]],"YYYY-MM-DD"))</f>
        <v>NTML-000-000561-2021-02-27</v>
      </c>
      <c r="C562" s="1" t="s">
        <v>711</v>
      </c>
      <c r="D562" s="2"/>
      <c r="E562" s="1"/>
      <c r="F562" s="2"/>
      <c r="G562" s="1" t="s">
        <v>98</v>
      </c>
      <c r="H562" s="1" t="s">
        <v>101</v>
      </c>
      <c r="I562" s="8" t="str">
        <f>IF(Table1[[#This Row],[TMI_Type]]="Reroute",INDEX(_xlfn.REGEXEXTRACT(Table1[[#This Row],[RawText]],".*(ROUTE|FEA|FCA|ICR|CTOP|TBO).+([A-Z]{3})",2,0),1,2),"")</f>
        <v/>
      </c>
      <c r="J562" s="5">
        <v>20</v>
      </c>
      <c r="K562" s="5"/>
      <c r="L562" s="1" t="s">
        <v>713</v>
      </c>
      <c r="M562" s="7">
        <v>44254.086111111108</v>
      </c>
      <c r="N562" s="7">
        <v>44254.208333333336</v>
      </c>
      <c r="O562" s="7">
        <v>44254.085416666669</v>
      </c>
      <c r="P562" s="4" t="s">
        <v>740</v>
      </c>
      <c r="Q562" s="10" t="s">
        <v>740</v>
      </c>
      <c r="R562" s="2" t="s">
        <v>8794</v>
      </c>
      <c r="S562" s="6">
        <f>IF(OR(ISBLANK(Table1[[#This Row],[ValidEndUTC]]),ISBLANK(Table1[[#This Row],[ValidStartUTC]])),"",Table1[[#This Row],[ValidEndUTC]]-Table1[[#This Row],[ValidStartUTC]])</f>
        <v>0.12222222222771961</v>
      </c>
      <c r="T562" s="5">
        <f>IF(OR(ISBLANK(Table1[[#This Row],[ValidEndUTC]]),ISBLANK(Table1[[#This Row],[ValidStartUTC]])),"",Table1[[#This Row],[Duration]]*24*60)</f>
        <v>176.00000000791624</v>
      </c>
    </row>
    <row r="563" spans="1:20" ht="21.6" x14ac:dyDescent="0.25">
      <c r="A563" s="8" t="str">
        <f>IF(ISBLANK(Table1[[#This Row],[AdvisoryNumber]]),"NTML","ADVZY")</f>
        <v>NTML</v>
      </c>
      <c r="B563" s="8" t="str">
        <f>_xlfn.TEXTJOIN("-",TRUE,Table1[[#This Row],[Source]],TEXT(Table1[[#This Row],[AdvisoryNumber]],"000"),TEXT(ROW()-1,"000000"),TEXT(Table1[[#This Row],[RecordTimeUTC]],"YYYY-MM-DD"))</f>
        <v>NTML-000-000562-2021-02-27</v>
      </c>
      <c r="C563" s="1" t="s">
        <v>711</v>
      </c>
      <c r="D563" s="2"/>
      <c r="E563" s="1"/>
      <c r="F563" s="2"/>
      <c r="G563" s="1" t="s">
        <v>98</v>
      </c>
      <c r="H563" s="1" t="s">
        <v>101</v>
      </c>
      <c r="I563" s="8" t="str">
        <f>IF(Table1[[#This Row],[TMI_Type]]="Reroute",INDEX(_xlfn.REGEXEXTRACT(Table1[[#This Row],[RawText]],".*(ROUTE|FEA|FCA|ICR|CTOP|TBO).+([A-Z]{3})",2,0),1,2),"")</f>
        <v/>
      </c>
      <c r="J563" s="5">
        <v>45</v>
      </c>
      <c r="K563" s="5"/>
      <c r="L563" s="1" t="s">
        <v>713</v>
      </c>
      <c r="M563" s="7">
        <v>44254.086111111108</v>
      </c>
      <c r="N563" s="7">
        <v>44254.208333333336</v>
      </c>
      <c r="O563" s="7">
        <v>44254.085416666669</v>
      </c>
      <c r="P563" s="4" t="s">
        <v>741</v>
      </c>
      <c r="Q563" s="10" t="s">
        <v>741</v>
      </c>
      <c r="R563" s="2" t="s">
        <v>8794</v>
      </c>
      <c r="S563" s="6">
        <f>IF(OR(ISBLANK(Table1[[#This Row],[ValidEndUTC]]),ISBLANK(Table1[[#This Row],[ValidStartUTC]])),"",Table1[[#This Row],[ValidEndUTC]]-Table1[[#This Row],[ValidStartUTC]])</f>
        <v>0.12222222222771961</v>
      </c>
      <c r="T563" s="5">
        <f>IF(OR(ISBLANK(Table1[[#This Row],[ValidEndUTC]]),ISBLANK(Table1[[#This Row],[ValidStartUTC]])),"",Table1[[#This Row],[Duration]]*24*60)</f>
        <v>176.00000000791624</v>
      </c>
    </row>
    <row r="564" spans="1:20" ht="75.599999999999994" x14ac:dyDescent="0.25">
      <c r="A564" s="8" t="str">
        <f>IF(ISBLANK(Table1[[#This Row],[AdvisoryNumber]]),"NTML","ADVZY")</f>
        <v>ADVZY</v>
      </c>
      <c r="B564" s="8" t="str">
        <f>_xlfn.TEXTJOIN("-",TRUE,Table1[[#This Row],[Source]],TEXT(Table1[[#This Row],[AdvisoryNumber]],"000"),TEXT(ROW()-1,"000000"),TEXT(Table1[[#This Row],[RecordTimeUTC]],"YYYY-MM-DD"))</f>
        <v>ADVZY-007-000563-2021-02-27</v>
      </c>
      <c r="C564" s="1" t="s">
        <v>16</v>
      </c>
      <c r="D564" s="2"/>
      <c r="E564" s="1">
        <v>7</v>
      </c>
      <c r="F564" s="2" t="s">
        <v>6552</v>
      </c>
      <c r="G564" s="1"/>
      <c r="H564" s="1" t="s">
        <v>6014</v>
      </c>
      <c r="I564" s="8" t="str">
        <f>IF(Table1[[#This Row],[TMI_Type]]="Reroute",INDEX(_xlfn.REGEXEXTRACT(Table1[[#This Row],[RawText]],".*(ROUTE|FEA|FCA|ICR|CTOP|TBO).+([A-Z]{3})",2,0),1,2),"")</f>
        <v/>
      </c>
      <c r="J564" s="5"/>
      <c r="K564" s="5"/>
      <c r="L564" s="1"/>
      <c r="M564" s="7">
        <v>44254.097916666666</v>
      </c>
      <c r="N564" s="7">
        <v>44254.208333333336</v>
      </c>
      <c r="O564" s="7">
        <v>44254.09652777778</v>
      </c>
      <c r="P564" s="4" t="s">
        <v>3341</v>
      </c>
      <c r="Q564" s="10" t="s">
        <v>6553</v>
      </c>
      <c r="R564" s="2" t="s">
        <v>6551</v>
      </c>
      <c r="S564" s="6">
        <f>IF(OR(ISBLANK(Table1[[#This Row],[ValidEndUTC]]),ISBLANK(Table1[[#This Row],[ValidStartUTC]])),"",Table1[[#This Row],[ValidEndUTC]]-Table1[[#This Row],[ValidStartUTC]])</f>
        <v>0.11041666667006211</v>
      </c>
      <c r="T564" s="5">
        <f>IF(OR(ISBLANK(Table1[[#This Row],[ValidEndUTC]]),ISBLANK(Table1[[#This Row],[ValidStartUTC]])),"",Table1[[#This Row],[Duration]]*24*60)</f>
        <v>159.00000000488944</v>
      </c>
    </row>
    <row r="565" spans="1:20" x14ac:dyDescent="0.25">
      <c r="A565" s="8" t="str">
        <f>IF(ISBLANK(Table1[[#This Row],[AdvisoryNumber]]),"NTML","ADVZY")</f>
        <v>NTML</v>
      </c>
      <c r="B565" s="8" t="str">
        <f>_xlfn.TEXTJOIN("-",TRUE,Table1[[#This Row],[Source]],TEXT(Table1[[#This Row],[AdvisoryNumber]],"000"),TEXT(ROW()-1,"000000"),TEXT(Table1[[#This Row],[RecordTimeUTC]],"YYYY-MM-DD"))</f>
        <v>NTML-000-000564-2021-02-27</v>
      </c>
      <c r="C565" s="1" t="s">
        <v>711</v>
      </c>
      <c r="D565" s="2"/>
      <c r="E565" s="1"/>
      <c r="F565" s="2"/>
      <c r="G565" s="1" t="s">
        <v>98</v>
      </c>
      <c r="H565" s="1" t="s">
        <v>101</v>
      </c>
      <c r="I565" s="8" t="str">
        <f>IF(Table1[[#This Row],[TMI_Type]]="Reroute",INDEX(_xlfn.REGEXEXTRACT(Table1[[#This Row],[RawText]],".*(ROUTE|FEA|FCA|ICR|CTOP|TBO).+([A-Z]{3})",2,0),1,2),"")</f>
        <v/>
      </c>
      <c r="J565" s="5">
        <v>45</v>
      </c>
      <c r="K565" s="5"/>
      <c r="L565" s="1" t="s">
        <v>722</v>
      </c>
      <c r="M565" s="7">
        <v>44254.1</v>
      </c>
      <c r="N565" s="7">
        <v>44254.208333333336</v>
      </c>
      <c r="O565" s="7">
        <v>44254.1</v>
      </c>
      <c r="P565" s="4" t="s">
        <v>742</v>
      </c>
      <c r="Q565" s="10" t="s">
        <v>742</v>
      </c>
      <c r="R565" s="2" t="s">
        <v>8795</v>
      </c>
      <c r="S565" s="6">
        <f>IF(OR(ISBLANK(Table1[[#This Row],[ValidEndUTC]]),ISBLANK(Table1[[#This Row],[ValidStartUTC]])),"",Table1[[#This Row],[ValidEndUTC]]-Table1[[#This Row],[ValidStartUTC]])</f>
        <v>0.10833333333721384</v>
      </c>
      <c r="T565" s="5">
        <f>IF(OR(ISBLANK(Table1[[#This Row],[ValidEndUTC]]),ISBLANK(Table1[[#This Row],[ValidStartUTC]])),"",Table1[[#This Row],[Duration]]*24*60)</f>
        <v>156.00000000558794</v>
      </c>
    </row>
    <row r="566" spans="1:20" x14ac:dyDescent="0.25">
      <c r="A566" s="8" t="str">
        <f>IF(ISBLANK(Table1[[#This Row],[AdvisoryNumber]]),"NTML","ADVZY")</f>
        <v>NTML</v>
      </c>
      <c r="B566" s="8" t="str">
        <f>_xlfn.TEXTJOIN("-",TRUE,Table1[[#This Row],[Source]],TEXT(Table1[[#This Row],[AdvisoryNumber]],"000"),TEXT(ROW()-1,"000000"),TEXT(Table1[[#This Row],[RecordTimeUTC]],"YYYY-MM-DD"))</f>
        <v>NTML-000-000565-2021-02-27</v>
      </c>
      <c r="C566" s="1" t="s">
        <v>717</v>
      </c>
      <c r="D566" s="2"/>
      <c r="E566" s="1"/>
      <c r="F566" s="2"/>
      <c r="G566" s="1" t="s">
        <v>98</v>
      </c>
      <c r="H566" s="1" t="s">
        <v>101</v>
      </c>
      <c r="I566" s="8" t="str">
        <f>IF(Table1[[#This Row],[TMI_Type]]="Reroute",INDEX(_xlfn.REGEXEXTRACT(Table1[[#This Row],[RawText]],".*(ROUTE|FEA|FCA|ICR|CTOP|TBO).+([A-Z]{3})",2,0),1,2),"")</f>
        <v/>
      </c>
      <c r="J566" s="5">
        <v>40</v>
      </c>
      <c r="K566" s="5"/>
      <c r="L566" s="1" t="s">
        <v>723</v>
      </c>
      <c r="M566" s="7">
        <v>44254.109722222223</v>
      </c>
      <c r="N566" s="7">
        <v>44254.208333333336</v>
      </c>
      <c r="O566" s="7">
        <v>44254.109722222223</v>
      </c>
      <c r="P566" s="4" t="s">
        <v>743</v>
      </c>
      <c r="Q566" s="10" t="s">
        <v>743</v>
      </c>
      <c r="R566" s="2" t="s">
        <v>8796</v>
      </c>
      <c r="S566" s="6">
        <f>IF(OR(ISBLANK(Table1[[#This Row],[ValidEndUTC]]),ISBLANK(Table1[[#This Row],[ValidStartUTC]])),"",Table1[[#This Row],[ValidEndUTC]]-Table1[[#This Row],[ValidStartUTC]])</f>
        <v>9.8611111112404615E-2</v>
      </c>
      <c r="T566" s="5">
        <f>IF(OR(ISBLANK(Table1[[#This Row],[ValidEndUTC]]),ISBLANK(Table1[[#This Row],[ValidStartUTC]])),"",Table1[[#This Row],[Duration]]*24*60)</f>
        <v>142.00000000186265</v>
      </c>
    </row>
    <row r="567" spans="1:20" x14ac:dyDescent="0.25">
      <c r="A567" s="8" t="str">
        <f>IF(ISBLANK(Table1[[#This Row],[AdvisoryNumber]]),"NTML","ADVZY")</f>
        <v>NTML</v>
      </c>
      <c r="B567" s="8" t="str">
        <f>_xlfn.TEXTJOIN("-",TRUE,Table1[[#This Row],[Source]],TEXT(Table1[[#This Row],[AdvisoryNumber]],"000"),TEXT(ROW()-1,"000000"),TEXT(Table1[[#This Row],[RecordTimeUTC]],"YYYY-MM-DD"))</f>
        <v>NTML-000-000566-2021-02-27</v>
      </c>
      <c r="C567" s="1" t="s">
        <v>717</v>
      </c>
      <c r="D567" s="2"/>
      <c r="E567" s="1"/>
      <c r="F567" s="2"/>
      <c r="G567" s="1" t="s">
        <v>98</v>
      </c>
      <c r="H567" s="1" t="s">
        <v>101</v>
      </c>
      <c r="I567" s="8" t="str">
        <f>IF(Table1[[#This Row],[TMI_Type]]="Reroute",INDEX(_xlfn.REGEXEXTRACT(Table1[[#This Row],[RawText]],".*(ROUTE|FEA|FCA|ICR|CTOP|TBO).+([A-Z]{3})",2,0),1,2),"")</f>
        <v/>
      </c>
      <c r="J567" s="5">
        <v>40</v>
      </c>
      <c r="K567" s="5"/>
      <c r="L567" s="1" t="s">
        <v>725</v>
      </c>
      <c r="M567" s="7">
        <v>44254.109722222223</v>
      </c>
      <c r="N567" s="7">
        <v>44254.208333333336</v>
      </c>
      <c r="O567" s="7">
        <v>44254.109722222223</v>
      </c>
      <c r="P567" s="4" t="s">
        <v>744</v>
      </c>
      <c r="Q567" s="10" t="s">
        <v>744</v>
      </c>
      <c r="R567" s="2" t="s">
        <v>8796</v>
      </c>
      <c r="S567" s="6">
        <f>IF(OR(ISBLANK(Table1[[#This Row],[ValidEndUTC]]),ISBLANK(Table1[[#This Row],[ValidStartUTC]])),"",Table1[[#This Row],[ValidEndUTC]]-Table1[[#This Row],[ValidStartUTC]])</f>
        <v>9.8611111112404615E-2</v>
      </c>
      <c r="T567" s="5">
        <f>IF(OR(ISBLANK(Table1[[#This Row],[ValidEndUTC]]),ISBLANK(Table1[[#This Row],[ValidStartUTC]])),"",Table1[[#This Row],[Duration]]*24*60)</f>
        <v>142.00000000186265</v>
      </c>
    </row>
    <row r="568" spans="1:20" x14ac:dyDescent="0.25">
      <c r="A568" s="8" t="str">
        <f>IF(ISBLANK(Table1[[#This Row],[AdvisoryNumber]]),"NTML","ADVZY")</f>
        <v>NTML</v>
      </c>
      <c r="B568" s="8" t="str">
        <f>_xlfn.TEXTJOIN("-",TRUE,Table1[[#This Row],[Source]],TEXT(Table1[[#This Row],[AdvisoryNumber]],"000"),TEXT(ROW()-1,"000000"),TEXT(Table1[[#This Row],[RecordTimeUTC]],"YYYY-MM-DD"))</f>
        <v>NTML-000-000567-2021-02-27</v>
      </c>
      <c r="C568" s="1" t="s">
        <v>717</v>
      </c>
      <c r="D568" s="2"/>
      <c r="E568" s="1"/>
      <c r="F568" s="2"/>
      <c r="G568" s="1" t="s">
        <v>98</v>
      </c>
      <c r="H568" s="1" t="s">
        <v>101</v>
      </c>
      <c r="I568" s="8" t="str">
        <f>IF(Table1[[#This Row],[TMI_Type]]="Reroute",INDEX(_xlfn.REGEXEXTRACT(Table1[[#This Row],[RawText]],".*(ROUTE|FEA|FCA|ICR|CTOP|TBO).+([A-Z]{3})",2,0),1,2),"")</f>
        <v/>
      </c>
      <c r="J568" s="5">
        <v>35</v>
      </c>
      <c r="K568" s="5"/>
      <c r="L568" s="1" t="s">
        <v>725</v>
      </c>
      <c r="M568" s="7">
        <v>44254.109722222223</v>
      </c>
      <c r="N568" s="7">
        <v>44254.208333333336</v>
      </c>
      <c r="O568" s="7">
        <v>44254.109722222223</v>
      </c>
      <c r="P568" s="4" t="s">
        <v>745</v>
      </c>
      <c r="Q568" s="10" t="s">
        <v>745</v>
      </c>
      <c r="R568" s="2" t="s">
        <v>8796</v>
      </c>
      <c r="S568" s="6">
        <f>IF(OR(ISBLANK(Table1[[#This Row],[ValidEndUTC]]),ISBLANK(Table1[[#This Row],[ValidStartUTC]])),"",Table1[[#This Row],[ValidEndUTC]]-Table1[[#This Row],[ValidStartUTC]])</f>
        <v>9.8611111112404615E-2</v>
      </c>
      <c r="T568" s="5">
        <f>IF(OR(ISBLANK(Table1[[#This Row],[ValidEndUTC]]),ISBLANK(Table1[[#This Row],[ValidStartUTC]])),"",Table1[[#This Row],[Duration]]*24*60)</f>
        <v>142.00000000186265</v>
      </c>
    </row>
    <row r="569" spans="1:20" ht="21.6" x14ac:dyDescent="0.25">
      <c r="A569" s="8" t="str">
        <f>IF(ISBLANK(Table1[[#This Row],[AdvisoryNumber]]),"NTML","ADVZY")</f>
        <v>NTML</v>
      </c>
      <c r="B569" s="8" t="str">
        <f>_xlfn.TEXTJOIN("-",TRUE,Table1[[#This Row],[Source]],TEXT(Table1[[#This Row],[AdvisoryNumber]],"000"),TEXT(ROW()-1,"000000"),TEXT(Table1[[#This Row],[RecordTimeUTC]],"YYYY-MM-DD"))</f>
        <v>NTML-000-000568-2021-02-27</v>
      </c>
      <c r="C569" s="1" t="s">
        <v>717</v>
      </c>
      <c r="D569" s="2"/>
      <c r="E569" s="1"/>
      <c r="F569" s="2"/>
      <c r="G569" s="1" t="s">
        <v>98</v>
      </c>
      <c r="H569" s="1" t="s">
        <v>101</v>
      </c>
      <c r="I569" s="8" t="str">
        <f>IF(Table1[[#This Row],[TMI_Type]]="Reroute",INDEX(_xlfn.REGEXEXTRACT(Table1[[#This Row],[RawText]],".*(ROUTE|FEA|FCA|ICR|CTOP|TBO).+([A-Z]{3})",2,0),1,2),"")</f>
        <v/>
      </c>
      <c r="J569" s="5">
        <v>30</v>
      </c>
      <c r="K569" s="5"/>
      <c r="L569" s="1" t="s">
        <v>8798</v>
      </c>
      <c r="M569" s="7">
        <v>44254.134722222225</v>
      </c>
      <c r="N569" s="7">
        <v>44254.208333333336</v>
      </c>
      <c r="O569" s="7">
        <v>44254.134722222225</v>
      </c>
      <c r="P569" s="4" t="s">
        <v>8799</v>
      </c>
      <c r="Q569" s="10" t="s">
        <v>8799</v>
      </c>
      <c r="R569" s="2" t="s">
        <v>8797</v>
      </c>
      <c r="S569" s="6">
        <f>IF(OR(ISBLANK(Table1[[#This Row],[ValidEndUTC]]),ISBLANK(Table1[[#This Row],[ValidStartUTC]])),"",Table1[[#This Row],[ValidEndUTC]]-Table1[[#This Row],[ValidStartUTC]])</f>
        <v>7.3611111110949423E-2</v>
      </c>
      <c r="T569" s="5">
        <f>IF(OR(ISBLANK(Table1[[#This Row],[ValidEndUTC]]),ISBLANK(Table1[[#This Row],[ValidStartUTC]])),"",Table1[[#This Row],[Duration]]*24*60)</f>
        <v>105.99999999976717</v>
      </c>
    </row>
    <row r="570" spans="1:20" x14ac:dyDescent="0.25">
      <c r="A570" s="8" t="str">
        <f>IF(ISBLANK(Table1[[#This Row],[AdvisoryNumber]]),"NTML","ADVZY")</f>
        <v>NTML</v>
      </c>
      <c r="B570" s="8" t="str">
        <f>_xlfn.TEXTJOIN("-",TRUE,Table1[[#This Row],[Source]],TEXT(Table1[[#This Row],[AdvisoryNumber]],"000"),TEXT(ROW()-1,"000000"),TEXT(Table1[[#This Row],[RecordTimeUTC]],"YYYY-MM-DD"))</f>
        <v>NTML-000-000569-2021-02-27</v>
      </c>
      <c r="C570" s="1" t="s">
        <v>711</v>
      </c>
      <c r="D570" s="2"/>
      <c r="E570" s="1"/>
      <c r="F570" s="2"/>
      <c r="G570" s="1" t="s">
        <v>98</v>
      </c>
      <c r="H570" s="1" t="s">
        <v>101</v>
      </c>
      <c r="I570" s="8" t="str">
        <f>IF(Table1[[#This Row],[TMI_Type]]="Reroute",INDEX(_xlfn.REGEXEXTRACT(Table1[[#This Row],[RawText]],".*(ROUTE|FEA|FCA|ICR|CTOP|TBO).+([A-Z]{3})",2,0),1,2),"")</f>
        <v/>
      </c>
      <c r="J570" s="5">
        <v>30</v>
      </c>
      <c r="K570" s="5"/>
      <c r="L570" s="1" t="s">
        <v>713</v>
      </c>
      <c r="M570" s="7">
        <v>44254.177083333336</v>
      </c>
      <c r="N570" s="7">
        <v>44254.208333333336</v>
      </c>
      <c r="O570" s="7">
        <v>44254.177083333336</v>
      </c>
      <c r="P570" s="4" t="s">
        <v>746</v>
      </c>
      <c r="Q570" s="10" t="s">
        <v>746</v>
      </c>
      <c r="R570" s="2" t="s">
        <v>8800</v>
      </c>
      <c r="S570" s="6">
        <f>IF(OR(ISBLANK(Table1[[#This Row],[ValidEndUTC]]),ISBLANK(Table1[[#This Row],[ValidStartUTC]])),"",Table1[[#This Row],[ValidEndUTC]]-Table1[[#This Row],[ValidStartUTC]])</f>
        <v>3.125E-2</v>
      </c>
      <c r="T570" s="5">
        <f>IF(OR(ISBLANK(Table1[[#This Row],[ValidEndUTC]]),ISBLANK(Table1[[#This Row],[ValidStartUTC]])),"",Table1[[#This Row],[Duration]]*24*60)</f>
        <v>45</v>
      </c>
    </row>
    <row r="571" spans="1:20" x14ac:dyDescent="0.25">
      <c r="A571" s="8" t="str">
        <f>IF(ISBLANK(Table1[[#This Row],[AdvisoryNumber]]),"NTML","ADVZY")</f>
        <v>NTML</v>
      </c>
      <c r="B571" s="8" t="str">
        <f>_xlfn.TEXTJOIN("-",TRUE,Table1[[#This Row],[Source]],TEXT(Table1[[#This Row],[AdvisoryNumber]],"000"),TEXT(ROW()-1,"000000"),TEXT(Table1[[#This Row],[RecordTimeUTC]],"YYYY-MM-DD"))</f>
        <v>NTML-000-000570-2021-02-27</v>
      </c>
      <c r="C571" s="1" t="s">
        <v>711</v>
      </c>
      <c r="D571" s="2"/>
      <c r="E571" s="1"/>
      <c r="F571" s="2"/>
      <c r="G571" s="1" t="s">
        <v>98</v>
      </c>
      <c r="H571" s="1" t="s">
        <v>101</v>
      </c>
      <c r="I571" s="8" t="str">
        <f>IF(Table1[[#This Row],[TMI_Type]]="Reroute",INDEX(_xlfn.REGEXEXTRACT(Table1[[#This Row],[RawText]],".*(ROUTE|FEA|FCA|ICR|CTOP|TBO).+([A-Z]{3})",2,0),1,2),"")</f>
        <v/>
      </c>
      <c r="J571" s="5">
        <v>30</v>
      </c>
      <c r="K571" s="5"/>
      <c r="L571" s="1" t="s">
        <v>722</v>
      </c>
      <c r="M571" s="7">
        <v>44254.177083333336</v>
      </c>
      <c r="N571" s="7">
        <v>44254.208333333336</v>
      </c>
      <c r="O571" s="7">
        <v>44254.177083333336</v>
      </c>
      <c r="P571" s="4" t="s">
        <v>747</v>
      </c>
      <c r="Q571" s="10" t="s">
        <v>747</v>
      </c>
      <c r="R571" s="2" t="s">
        <v>8800</v>
      </c>
      <c r="S571" s="6">
        <f>IF(OR(ISBLANK(Table1[[#This Row],[ValidEndUTC]]),ISBLANK(Table1[[#This Row],[ValidStartUTC]])),"",Table1[[#This Row],[ValidEndUTC]]-Table1[[#This Row],[ValidStartUTC]])</f>
        <v>3.125E-2</v>
      </c>
      <c r="T571" s="5">
        <f>IF(OR(ISBLANK(Table1[[#This Row],[ValidEndUTC]]),ISBLANK(Table1[[#This Row],[ValidStartUTC]])),"",Table1[[#This Row],[Duration]]*24*60)</f>
        <v>45</v>
      </c>
    </row>
    <row r="572" spans="1:20" ht="21.6" x14ac:dyDescent="0.25">
      <c r="A572" s="8" t="str">
        <f>IF(ISBLANK(Table1[[#This Row],[AdvisoryNumber]]),"NTML","ADVZY")</f>
        <v>NTML</v>
      </c>
      <c r="B572" s="8" t="str">
        <f>_xlfn.TEXTJOIN("-",TRUE,Table1[[#This Row],[Source]],TEXT(Table1[[#This Row],[AdvisoryNumber]],"000"),TEXT(ROW()-1,"000000"),TEXT(Table1[[#This Row],[RecordTimeUTC]],"YYYY-MM-DD"))</f>
        <v>NTML-000-000571-2021-02-27</v>
      </c>
      <c r="C572" s="1" t="s">
        <v>717</v>
      </c>
      <c r="D572" s="2"/>
      <c r="E572" s="1"/>
      <c r="F572" s="2"/>
      <c r="G572" s="1" t="s">
        <v>98</v>
      </c>
      <c r="H572" s="1" t="s">
        <v>101</v>
      </c>
      <c r="I572" s="8" t="str">
        <f>IF(Table1[[#This Row],[TMI_Type]]="Reroute",INDEX(_xlfn.REGEXEXTRACT(Table1[[#This Row],[RawText]],".*(ROUTE|FEA|FCA|ICR|CTOP|TBO).+([A-Z]{3})",2,0),1,2),"")</f>
        <v/>
      </c>
      <c r="J572" s="5">
        <v>25</v>
      </c>
      <c r="K572" s="5"/>
      <c r="L572" s="1" t="s">
        <v>8801</v>
      </c>
      <c r="M572" s="7">
        <v>44254.177083333336</v>
      </c>
      <c r="N572" s="7">
        <v>44254.208333333336</v>
      </c>
      <c r="O572" s="7">
        <v>44254.177083333336</v>
      </c>
      <c r="P572" s="4" t="s">
        <v>8802</v>
      </c>
      <c r="Q572" s="10" t="s">
        <v>8802</v>
      </c>
      <c r="R572" s="2" t="s">
        <v>8800</v>
      </c>
      <c r="S572" s="6">
        <f>IF(OR(ISBLANK(Table1[[#This Row],[ValidEndUTC]]),ISBLANK(Table1[[#This Row],[ValidStartUTC]])),"",Table1[[#This Row],[ValidEndUTC]]-Table1[[#This Row],[ValidStartUTC]])</f>
        <v>3.125E-2</v>
      </c>
      <c r="T572" s="5">
        <f>IF(OR(ISBLANK(Table1[[#This Row],[ValidEndUTC]]),ISBLANK(Table1[[#This Row],[ValidStartUTC]])),"",Table1[[#This Row],[Duration]]*24*60)</f>
        <v>45</v>
      </c>
    </row>
    <row r="573" spans="1:20" ht="21.6" x14ac:dyDescent="0.25">
      <c r="A573" s="8" t="str">
        <f>IF(ISBLANK(Table1[[#This Row],[AdvisoryNumber]]),"NTML","ADVZY")</f>
        <v>NTML</v>
      </c>
      <c r="B573" s="8" t="str">
        <f>_xlfn.TEXTJOIN("-",TRUE,Table1[[#This Row],[Source]],TEXT(Table1[[#This Row],[AdvisoryNumber]],"000"),TEXT(ROW()-1,"000000"),TEXT(Table1[[#This Row],[RecordTimeUTC]],"YYYY-MM-DD"))</f>
        <v>NTML-000-000572-2021-02-27</v>
      </c>
      <c r="C573" s="1" t="s">
        <v>711</v>
      </c>
      <c r="D573" s="2"/>
      <c r="E573" s="1"/>
      <c r="F573" s="2"/>
      <c r="G573" s="1" t="s">
        <v>98</v>
      </c>
      <c r="H573" s="1" t="s">
        <v>101</v>
      </c>
      <c r="I573" s="8" t="str">
        <f>IF(Table1[[#This Row],[TMI_Type]]="Reroute",INDEX(_xlfn.REGEXEXTRACT(Table1[[#This Row],[RawText]],".*(ROUTE|FEA|FCA|ICR|CTOP|TBO).+([A-Z]{3})",2,0),1,2),"")</f>
        <v/>
      </c>
      <c r="J573" s="5">
        <v>20</v>
      </c>
      <c r="K573" s="5"/>
      <c r="L573" s="1" t="s">
        <v>8803</v>
      </c>
      <c r="M573" s="7">
        <v>44254.180555555555</v>
      </c>
      <c r="N573" s="7">
        <v>44254.208333333336</v>
      </c>
      <c r="O573" s="7">
        <v>44254.180555555555</v>
      </c>
      <c r="P573" s="4" t="s">
        <v>8804</v>
      </c>
      <c r="Q573" s="10" t="s">
        <v>8804</v>
      </c>
      <c r="R573" s="2" t="s">
        <v>8800</v>
      </c>
      <c r="S573" s="6">
        <f>IF(OR(ISBLANK(Table1[[#This Row],[ValidEndUTC]]),ISBLANK(Table1[[#This Row],[ValidStartUTC]])),"",Table1[[#This Row],[ValidEndUTC]]-Table1[[#This Row],[ValidStartUTC]])</f>
        <v>2.7777777781011537E-2</v>
      </c>
      <c r="T573" s="5">
        <f>IF(OR(ISBLANK(Table1[[#This Row],[ValidEndUTC]]),ISBLANK(Table1[[#This Row],[ValidStartUTC]])),"",Table1[[#This Row],[Duration]]*24*60)</f>
        <v>40.000000004656613</v>
      </c>
    </row>
    <row r="574" spans="1:20" ht="21.6" x14ac:dyDescent="0.25">
      <c r="A574" s="8" t="str">
        <f>IF(ISBLANK(Table1[[#This Row],[AdvisoryNumber]]),"NTML","ADVZY")</f>
        <v>NTML</v>
      </c>
      <c r="B574" s="8" t="str">
        <f>_xlfn.TEXTJOIN("-",TRUE,Table1[[#This Row],[Source]],TEXT(Table1[[#This Row],[AdvisoryNumber]],"000"),TEXT(ROW()-1,"000000"),TEXT(Table1[[#This Row],[RecordTimeUTC]],"YYYY-MM-DD"))</f>
        <v>NTML-000-000573-2021-02-27</v>
      </c>
      <c r="C574" s="1" t="s">
        <v>711</v>
      </c>
      <c r="D574" s="2"/>
      <c r="E574" s="1"/>
      <c r="F574" s="2"/>
      <c r="G574" s="1" t="s">
        <v>98</v>
      </c>
      <c r="H574" s="1" t="s">
        <v>101</v>
      </c>
      <c r="I574" s="8" t="str">
        <f>IF(Table1[[#This Row],[TMI_Type]]="Reroute",INDEX(_xlfn.REGEXEXTRACT(Table1[[#This Row],[RawText]],".*(ROUTE|FEA|FCA|ICR|CTOP|TBO).+([A-Z]{3})",2,0),1,2),"")</f>
        <v/>
      </c>
      <c r="J574" s="5">
        <v>25</v>
      </c>
      <c r="K574" s="5"/>
      <c r="L574" s="1" t="s">
        <v>8805</v>
      </c>
      <c r="M574" s="7">
        <v>44254.188888888886</v>
      </c>
      <c r="N574" s="7">
        <v>44254.208333333336</v>
      </c>
      <c r="O574" s="7">
        <v>44254.188888888886</v>
      </c>
      <c r="P574" s="4" t="s">
        <v>8806</v>
      </c>
      <c r="Q574" s="10" t="s">
        <v>8806</v>
      </c>
      <c r="R574" s="2" t="s">
        <v>8807</v>
      </c>
      <c r="S574" s="6">
        <f>IF(OR(ISBLANK(Table1[[#This Row],[ValidEndUTC]]),ISBLANK(Table1[[#This Row],[ValidStartUTC]])),"",Table1[[#This Row],[ValidEndUTC]]-Table1[[#This Row],[ValidStartUTC]])</f>
        <v>1.9444444449618459E-2</v>
      </c>
      <c r="T574" s="5">
        <f>IF(OR(ISBLANK(Table1[[#This Row],[ValidEndUTC]]),ISBLANK(Table1[[#This Row],[ValidStartUTC]])),"",Table1[[#This Row],[Duration]]*24*60)</f>
        <v>28.000000007450581</v>
      </c>
    </row>
    <row r="575" spans="1:20" x14ac:dyDescent="0.25">
      <c r="A575" s="8" t="str">
        <f>IF(ISBLANK(Table1[[#This Row],[AdvisoryNumber]]),"NTML","ADVZY")</f>
        <v>NTML</v>
      </c>
      <c r="B575" s="8" t="str">
        <f>_xlfn.TEXTJOIN("-",TRUE,Table1[[#This Row],[Source]],TEXT(Table1[[#This Row],[AdvisoryNumber]],"000"),TEXT(ROW()-1,"000000"),TEXT(Table1[[#This Row],[RecordTimeUTC]],"YYYY-MM-DD"))</f>
        <v>NTML-000-000574-2021-02-27</v>
      </c>
      <c r="C575" s="1" t="s">
        <v>719</v>
      </c>
      <c r="D575" s="2"/>
      <c r="E575" s="1"/>
      <c r="F575" s="2"/>
      <c r="G575" s="1" t="s">
        <v>98</v>
      </c>
      <c r="H575" s="1" t="s">
        <v>101</v>
      </c>
      <c r="I575" s="8" t="str">
        <f>IF(Table1[[#This Row],[TMI_Type]]="Reroute",INDEX(_xlfn.REGEXEXTRACT(Table1[[#This Row],[RawText]],".*(ROUTE|FEA|FCA|ICR|CTOP|TBO).+([A-Z]{3})",2,0),1,2),"")</f>
        <v/>
      </c>
      <c r="J575" s="5">
        <v>25</v>
      </c>
      <c r="K575" s="5"/>
      <c r="L575" s="1" t="s">
        <v>728</v>
      </c>
      <c r="M575" s="7">
        <v>44254.188888888886</v>
      </c>
      <c r="N575" s="7">
        <v>44254.208333333336</v>
      </c>
      <c r="O575" s="7">
        <v>44254.188888888886</v>
      </c>
      <c r="P575" s="4" t="s">
        <v>748</v>
      </c>
      <c r="Q575" s="10" t="s">
        <v>748</v>
      </c>
      <c r="R575" s="2" t="s">
        <v>8807</v>
      </c>
      <c r="S575" s="6">
        <f>IF(OR(ISBLANK(Table1[[#This Row],[ValidEndUTC]]),ISBLANK(Table1[[#This Row],[ValidStartUTC]])),"",Table1[[#This Row],[ValidEndUTC]]-Table1[[#This Row],[ValidStartUTC]])</f>
        <v>1.9444444449618459E-2</v>
      </c>
      <c r="T575" s="5">
        <f>IF(OR(ISBLANK(Table1[[#This Row],[ValidEndUTC]]),ISBLANK(Table1[[#This Row],[ValidStartUTC]])),"",Table1[[#This Row],[Duration]]*24*60)</f>
        <v>28.000000007450581</v>
      </c>
    </row>
    <row r="576" spans="1:20" x14ac:dyDescent="0.25">
      <c r="A576" s="8" t="str">
        <f>IF(ISBLANK(Table1[[#This Row],[AdvisoryNumber]]),"NTML","ADVZY")</f>
        <v>NTML</v>
      </c>
      <c r="B576" s="8" t="str">
        <f>_xlfn.TEXTJOIN("-",TRUE,Table1[[#This Row],[Source]],TEXT(Table1[[#This Row],[AdvisoryNumber]],"000"),TEXT(ROW()-1,"000000"),TEXT(Table1[[#This Row],[RecordTimeUTC]],"YYYY-MM-DD"))</f>
        <v>NTML-000-000575-2021-02-27</v>
      </c>
      <c r="C576" s="1" t="s">
        <v>719</v>
      </c>
      <c r="D576" s="2"/>
      <c r="E576" s="1"/>
      <c r="F576" s="2"/>
      <c r="G576" s="1" t="s">
        <v>98</v>
      </c>
      <c r="H576" s="1" t="s">
        <v>101</v>
      </c>
      <c r="I576" s="8" t="str">
        <f>IF(Table1[[#This Row],[TMI_Type]]="Reroute",INDEX(_xlfn.REGEXEXTRACT(Table1[[#This Row],[RawText]],".*(ROUTE|FEA|FCA|ICR|CTOP|TBO).+([A-Z]{3})",2,0),1,2),"")</f>
        <v/>
      </c>
      <c r="J576" s="5">
        <v>30</v>
      </c>
      <c r="K576" s="5"/>
      <c r="L576" s="1" t="s">
        <v>728</v>
      </c>
      <c r="M576" s="7">
        <v>44254.188888888886</v>
      </c>
      <c r="N576" s="7">
        <v>44254.208333333336</v>
      </c>
      <c r="O576" s="7">
        <v>44254.188888888886</v>
      </c>
      <c r="P576" s="4" t="s">
        <v>749</v>
      </c>
      <c r="Q576" s="10" t="s">
        <v>749</v>
      </c>
      <c r="R576" s="2" t="s">
        <v>8807</v>
      </c>
      <c r="S576" s="6">
        <f>IF(OR(ISBLANK(Table1[[#This Row],[ValidEndUTC]]),ISBLANK(Table1[[#This Row],[ValidStartUTC]])),"",Table1[[#This Row],[ValidEndUTC]]-Table1[[#This Row],[ValidStartUTC]])</f>
        <v>1.9444444449618459E-2</v>
      </c>
      <c r="T576" s="5">
        <f>IF(OR(ISBLANK(Table1[[#This Row],[ValidEndUTC]]),ISBLANK(Table1[[#This Row],[ValidStartUTC]])),"",Table1[[#This Row],[Duration]]*24*60)</f>
        <v>28.000000007450581</v>
      </c>
    </row>
    <row r="577" spans="1:20" ht="140.4" x14ac:dyDescent="0.25">
      <c r="A577" s="8" t="str">
        <f>IF(ISBLANK(Table1[[#This Row],[AdvisoryNumber]]),"NTML","ADVZY")</f>
        <v>ADVZY</v>
      </c>
      <c r="B577" s="8" t="str">
        <f>_xlfn.TEXTJOIN("-",TRUE,Table1[[#This Row],[Source]],TEXT(Table1[[#This Row],[AdvisoryNumber]],"000"),TEXT(ROW()-1,"000000"),TEXT(Table1[[#This Row],[RecordTimeUTC]],"YYYY-MM-DD"))</f>
        <v>ADVZY-001-000576-2021-02-27</v>
      </c>
      <c r="C577" s="1" t="s">
        <v>16</v>
      </c>
      <c r="D577" s="2" t="s">
        <v>6537</v>
      </c>
      <c r="E577" s="1">
        <v>1</v>
      </c>
      <c r="F577" s="2" t="s">
        <v>6312</v>
      </c>
      <c r="G577" s="1" t="s">
        <v>24</v>
      </c>
      <c r="H577" s="1" t="s">
        <v>6019</v>
      </c>
      <c r="I577" s="8" t="str">
        <f>IF(Table1[[#This Row],[TMI_Type]]="Reroute",INDEX(_xlfn.REGEXEXTRACT(Table1[[#This Row],[RawText]],".*(ROUTE|FEA|FCA|ICR|CTOP|TBO).+([A-Z]{3})",2,0),1,2),"")</f>
        <v/>
      </c>
      <c r="J577" s="5"/>
      <c r="K577" s="5"/>
      <c r="L577" s="1"/>
      <c r="M577" s="7">
        <v>44255.011111111111</v>
      </c>
      <c r="N577" s="7">
        <v>44255.208333333336</v>
      </c>
      <c r="O577" s="7">
        <v>44254.012499999997</v>
      </c>
      <c r="P577" s="4" t="s">
        <v>3335</v>
      </c>
      <c r="Q577" s="10" t="s">
        <v>6538</v>
      </c>
      <c r="R577" s="2" t="s">
        <v>6539</v>
      </c>
      <c r="S577" s="6">
        <f>IF(OR(ISBLANK(Table1[[#This Row],[ValidEndUTC]]),ISBLANK(Table1[[#This Row],[ValidStartUTC]])),"",Table1[[#This Row],[ValidEndUTC]]-Table1[[#This Row],[ValidStartUTC]])</f>
        <v>0.19722222222480923</v>
      </c>
      <c r="T577" s="5">
        <f>IF(OR(ISBLANK(Table1[[#This Row],[ValidEndUTC]]),ISBLANK(Table1[[#This Row],[ValidStartUTC]])),"",Table1[[#This Row],[Duration]]*24*60)</f>
        <v>284.00000000372529</v>
      </c>
    </row>
    <row r="578" spans="1:20" ht="151.19999999999999" x14ac:dyDescent="0.25">
      <c r="A578" s="8" t="str">
        <f>IF(ISBLANK(Table1[[#This Row],[AdvisoryNumber]]),"NTML","ADVZY")</f>
        <v>ADVZY</v>
      </c>
      <c r="B578" s="8" t="str">
        <f>_xlfn.TEXTJOIN("-",TRUE,Table1[[#This Row],[Source]],TEXT(Table1[[#This Row],[AdvisoryNumber]],"000"),TEXT(ROW()-1,"000000"),TEXT(Table1[[#This Row],[RecordTimeUTC]],"YYYY-MM-DD"))</f>
        <v>ADVZY-002-000577-2021-02-27</v>
      </c>
      <c r="C578" s="1" t="s">
        <v>735</v>
      </c>
      <c r="D578" s="2" t="s">
        <v>6483</v>
      </c>
      <c r="E578" s="1">
        <v>2</v>
      </c>
      <c r="F578" s="2" t="s">
        <v>5995</v>
      </c>
      <c r="G578" s="1" t="s">
        <v>35</v>
      </c>
      <c r="H578" s="1" t="s">
        <v>32</v>
      </c>
      <c r="I578" s="8" t="str">
        <f>IF(Table1[[#This Row],[TMI_Type]]="Reroute",INDEX(_xlfn.REGEXEXTRACT(Table1[[#This Row],[RawText]],".*(ROUTE|FEA|FCA|ICR|CTOP|TBO).+([A-Z]{3})",2,0),1,2),"")</f>
        <v/>
      </c>
      <c r="J578" s="5"/>
      <c r="K578" s="5"/>
      <c r="L578" s="1"/>
      <c r="M578" s="7">
        <v>44255.043055555558</v>
      </c>
      <c r="N578" s="7">
        <v>44255.0625</v>
      </c>
      <c r="O578" s="7">
        <v>44254.043749999997</v>
      </c>
      <c r="P578" s="4" t="s">
        <v>3336</v>
      </c>
      <c r="Q578" s="10" t="s">
        <v>6540</v>
      </c>
      <c r="R578" s="2" t="s">
        <v>6541</v>
      </c>
      <c r="S578" s="6">
        <f>IF(OR(ISBLANK(Table1[[#This Row],[ValidEndUTC]]),ISBLANK(Table1[[#This Row],[ValidStartUTC]])),"",Table1[[#This Row],[ValidEndUTC]]-Table1[[#This Row],[ValidStartUTC]])</f>
        <v>1.9444444442342501E-2</v>
      </c>
      <c r="T578" s="5">
        <f>IF(OR(ISBLANK(Table1[[#This Row],[ValidEndUTC]]),ISBLANK(Table1[[#This Row],[ValidStartUTC]])),"",Table1[[#This Row],[Duration]]*24*60)</f>
        <v>27.999999996973202</v>
      </c>
    </row>
    <row r="579" spans="1:20" ht="162" x14ac:dyDescent="0.25">
      <c r="A579" s="8" t="str">
        <f>IF(ISBLANK(Table1[[#This Row],[AdvisoryNumber]]),"NTML","ADVZY")</f>
        <v>ADVZY</v>
      </c>
      <c r="B579" s="8" t="str">
        <f>_xlfn.TEXTJOIN("-",TRUE,Table1[[#This Row],[Source]],TEXT(Table1[[#This Row],[AdvisoryNumber]],"000"),TEXT(ROW()-1,"000000"),TEXT(Table1[[#This Row],[RecordTimeUTC]],"YYYY-MM-DD"))</f>
        <v>ADVZY-003-000578-2021-02-27</v>
      </c>
      <c r="C579" s="1" t="s">
        <v>736</v>
      </c>
      <c r="D579" s="2" t="s">
        <v>6319</v>
      </c>
      <c r="E579" s="1">
        <v>3</v>
      </c>
      <c r="F579" s="2" t="s">
        <v>5995</v>
      </c>
      <c r="G579" s="1" t="s">
        <v>35</v>
      </c>
      <c r="H579" s="1" t="s">
        <v>32</v>
      </c>
      <c r="I579" s="8" t="str">
        <f>IF(Table1[[#This Row],[TMI_Type]]="Reroute",INDEX(_xlfn.REGEXEXTRACT(Table1[[#This Row],[RawText]],".*(ROUTE|FEA|FCA|ICR|CTOP|TBO).+([A-Z]{3})",2,0),1,2),"")</f>
        <v/>
      </c>
      <c r="J579" s="5"/>
      <c r="K579" s="5"/>
      <c r="L579" s="1"/>
      <c r="M579" s="7">
        <v>44255.049305555556</v>
      </c>
      <c r="N579" s="7">
        <v>44255.083333333336</v>
      </c>
      <c r="O579" s="7">
        <v>44254.050694444442</v>
      </c>
      <c r="P579" s="4" t="s">
        <v>3337</v>
      </c>
      <c r="Q579" s="10" t="s">
        <v>6542</v>
      </c>
      <c r="R579" s="2" t="s">
        <v>6543</v>
      </c>
      <c r="S579" s="6">
        <f>IF(OR(ISBLANK(Table1[[#This Row],[ValidEndUTC]]),ISBLANK(Table1[[#This Row],[ValidStartUTC]])),"",Table1[[#This Row],[ValidEndUTC]]-Table1[[#This Row],[ValidStartUTC]])</f>
        <v>3.4027777779556345E-2</v>
      </c>
      <c r="T579" s="5">
        <f>IF(OR(ISBLANK(Table1[[#This Row],[ValidEndUTC]]),ISBLANK(Table1[[#This Row],[ValidStartUTC]])),"",Table1[[#This Row],[Duration]]*24*60)</f>
        <v>49.000000002561137</v>
      </c>
    </row>
    <row r="580" spans="1:20" ht="151.19999999999999" x14ac:dyDescent="0.25">
      <c r="A580" s="8" t="str">
        <f>IF(ISBLANK(Table1[[#This Row],[AdvisoryNumber]]),"NTML","ADVZY")</f>
        <v>ADVZY</v>
      </c>
      <c r="B580" s="8" t="str">
        <f>_xlfn.TEXTJOIN("-",TRUE,Table1[[#This Row],[Source]],TEXT(Table1[[#This Row],[AdvisoryNumber]],"000"),TEXT(ROW()-1,"000000"),TEXT(Table1[[#This Row],[RecordTimeUTC]],"YYYY-MM-DD"))</f>
        <v>ADVZY-004-000579-2021-02-27</v>
      </c>
      <c r="C580" s="1" t="s">
        <v>735</v>
      </c>
      <c r="D580" s="2" t="s">
        <v>6544</v>
      </c>
      <c r="E580" s="1">
        <v>4</v>
      </c>
      <c r="F580" s="2" t="s">
        <v>5995</v>
      </c>
      <c r="G580" s="1" t="s">
        <v>35</v>
      </c>
      <c r="H580" s="1" t="s">
        <v>32</v>
      </c>
      <c r="I580" s="8" t="str">
        <f>IF(Table1[[#This Row],[TMI_Type]]="Reroute",INDEX(_xlfn.REGEXEXTRACT(Table1[[#This Row],[RawText]],".*(ROUTE|FEA|FCA|ICR|CTOP|TBO).+([A-Z]{3})",2,0),1,2),"")</f>
        <v/>
      </c>
      <c r="J580" s="5"/>
      <c r="K580" s="5"/>
      <c r="L580" s="1"/>
      <c r="M580" s="7">
        <v>44255.068749999999</v>
      </c>
      <c r="N580" s="7">
        <v>44255.083333333336</v>
      </c>
      <c r="O580" s="7">
        <v>44254.070138888892</v>
      </c>
      <c r="P580" s="4" t="s">
        <v>3338</v>
      </c>
      <c r="Q580" s="10" t="s">
        <v>6545</v>
      </c>
      <c r="R580" s="2" t="s">
        <v>6546</v>
      </c>
      <c r="S580" s="6">
        <f>IF(OR(ISBLANK(Table1[[#This Row],[ValidEndUTC]]),ISBLANK(Table1[[#This Row],[ValidStartUTC]])),"",Table1[[#This Row],[ValidEndUTC]]-Table1[[#This Row],[ValidStartUTC]])</f>
        <v>1.4583333337213844E-2</v>
      </c>
      <c r="T580" s="5">
        <f>IF(OR(ISBLANK(Table1[[#This Row],[ValidEndUTC]]),ISBLANK(Table1[[#This Row],[ValidStartUTC]])),"",Table1[[#This Row],[Duration]]*24*60)</f>
        <v>21.000000005587935</v>
      </c>
    </row>
    <row r="581" spans="1:20" ht="151.19999999999999" x14ac:dyDescent="0.25">
      <c r="A581" s="8" t="str">
        <f>IF(ISBLANK(Table1[[#This Row],[AdvisoryNumber]]),"NTML","ADVZY")</f>
        <v>ADVZY</v>
      </c>
      <c r="B581" s="8" t="str">
        <f>_xlfn.TEXTJOIN("-",TRUE,Table1[[#This Row],[Source]],TEXT(Table1[[#This Row],[AdvisoryNumber]],"000"),TEXT(ROW()-1,"000000"),TEXT(Table1[[#This Row],[RecordTimeUTC]],"YYYY-MM-DD"))</f>
        <v>ADVZY-005-000580-2021-02-27</v>
      </c>
      <c r="C581" s="1" t="s">
        <v>735</v>
      </c>
      <c r="D581" s="2" t="s">
        <v>6544</v>
      </c>
      <c r="E581" s="1">
        <v>5</v>
      </c>
      <c r="F581" s="2" t="s">
        <v>5995</v>
      </c>
      <c r="G581" s="1" t="s">
        <v>35</v>
      </c>
      <c r="H581" s="1" t="s">
        <v>32</v>
      </c>
      <c r="I581" s="8" t="str">
        <f>IF(Table1[[#This Row],[TMI_Type]]="Reroute",INDEX(_xlfn.REGEXEXTRACT(Table1[[#This Row],[RawText]],".*(ROUTE|FEA|FCA|ICR|CTOP|TBO).+([A-Z]{3})",2,0),1,2),"")</f>
        <v/>
      </c>
      <c r="J581" s="5"/>
      <c r="K581" s="5"/>
      <c r="L581" s="1"/>
      <c r="M581" s="7">
        <v>44255.080555555556</v>
      </c>
      <c r="N581" s="7">
        <v>44255.104166666664</v>
      </c>
      <c r="O581" s="7">
        <v>44254.081944444442</v>
      </c>
      <c r="P581" s="4" t="s">
        <v>3339</v>
      </c>
      <c r="Q581" s="10" t="s">
        <v>6547</v>
      </c>
      <c r="R581" s="2" t="s">
        <v>6548</v>
      </c>
      <c r="S581" s="6">
        <f>IF(OR(ISBLANK(Table1[[#This Row],[ValidEndUTC]]),ISBLANK(Table1[[#This Row],[ValidStartUTC]])),"",Table1[[#This Row],[ValidEndUTC]]-Table1[[#This Row],[ValidStartUTC]])</f>
        <v>2.361111110803904E-2</v>
      </c>
      <c r="T581" s="5">
        <f>IF(OR(ISBLANK(Table1[[#This Row],[ValidEndUTC]]),ISBLANK(Table1[[#This Row],[ValidStartUTC]])),"",Table1[[#This Row],[Duration]]*24*60)</f>
        <v>33.999999995576218</v>
      </c>
    </row>
    <row r="582" spans="1:20" ht="151.19999999999999" x14ac:dyDescent="0.25">
      <c r="A582" s="8" t="str">
        <f>IF(ISBLANK(Table1[[#This Row],[AdvisoryNumber]]),"NTML","ADVZY")</f>
        <v>ADVZY</v>
      </c>
      <c r="B582" s="8" t="str">
        <f>_xlfn.TEXTJOIN("-",TRUE,Table1[[#This Row],[Source]],TEXT(Table1[[#This Row],[AdvisoryNumber]],"000"),TEXT(ROW()-1,"000000"),TEXT(Table1[[#This Row],[RecordTimeUTC]],"YYYY-MM-DD"))</f>
        <v>ADVZY-006-000581-2021-02-27</v>
      </c>
      <c r="C582" s="1" t="s">
        <v>736</v>
      </c>
      <c r="D582" s="2" t="s">
        <v>6549</v>
      </c>
      <c r="E582" s="1">
        <v>6</v>
      </c>
      <c r="F582" s="2" t="s">
        <v>5995</v>
      </c>
      <c r="G582" s="1" t="s">
        <v>35</v>
      </c>
      <c r="H582" s="1" t="s">
        <v>32</v>
      </c>
      <c r="I582" s="8" t="str">
        <f>IF(Table1[[#This Row],[TMI_Type]]="Reroute",INDEX(_xlfn.REGEXEXTRACT(Table1[[#This Row],[RawText]],".*(ROUTE|FEA|FCA|ICR|CTOP|TBO).+([A-Z]{3})",2,0),1,2),"")</f>
        <v/>
      </c>
      <c r="J582" s="5"/>
      <c r="K582" s="5"/>
      <c r="L582" s="1"/>
      <c r="M582" s="7">
        <v>44255.084722222222</v>
      </c>
      <c r="N582" s="7">
        <v>44255.104166666664</v>
      </c>
      <c r="O582" s="7">
        <v>44254.09652777778</v>
      </c>
      <c r="P582" s="4" t="s">
        <v>3340</v>
      </c>
      <c r="Q582" s="10" t="s">
        <v>6550</v>
      </c>
      <c r="R582" s="2" t="s">
        <v>6551</v>
      </c>
      <c r="S582" s="6">
        <f>IF(OR(ISBLANK(Table1[[#This Row],[ValidEndUTC]]),ISBLANK(Table1[[#This Row],[ValidStartUTC]])),"",Table1[[#This Row],[ValidEndUTC]]-Table1[[#This Row],[ValidStartUTC]])</f>
        <v>1.9444444442342501E-2</v>
      </c>
      <c r="T582" s="5">
        <f>IF(OR(ISBLANK(Table1[[#This Row],[ValidEndUTC]]),ISBLANK(Table1[[#This Row],[ValidStartUTC]])),"",Table1[[#This Row],[Duration]]*24*60)</f>
        <v>27.999999996973202</v>
      </c>
    </row>
    <row r="583" spans="1:20" ht="151.19999999999999" x14ac:dyDescent="0.25">
      <c r="A583" s="8" t="str">
        <f>IF(ISBLANK(Table1[[#This Row],[AdvisoryNumber]]),"NTML","ADVZY")</f>
        <v>ADVZY</v>
      </c>
      <c r="B583" s="8" t="str">
        <f>_xlfn.TEXTJOIN("-",TRUE,Table1[[#This Row],[Source]],TEXT(Table1[[#This Row],[AdvisoryNumber]],"000"),TEXT(ROW()-1,"000000"),TEXT(Table1[[#This Row],[RecordTimeUTC]],"YYYY-MM-DD"))</f>
        <v>ADVZY-008-000582-2021-02-27</v>
      </c>
      <c r="C583" s="1" t="s">
        <v>736</v>
      </c>
      <c r="D583" s="2" t="s">
        <v>6483</v>
      </c>
      <c r="E583" s="1">
        <v>8</v>
      </c>
      <c r="F583" s="2" t="s">
        <v>5995</v>
      </c>
      <c r="G583" s="1" t="s">
        <v>35</v>
      </c>
      <c r="H583" s="1" t="s">
        <v>32</v>
      </c>
      <c r="I583" s="8" t="str">
        <f>IF(Table1[[#This Row],[TMI_Type]]="Reroute",INDEX(_xlfn.REGEXEXTRACT(Table1[[#This Row],[RawText]],".*(ROUTE|FEA|FCA|ICR|CTOP|TBO).+([A-Z]{3})",2,0),1,2),"")</f>
        <v/>
      </c>
      <c r="J583" s="5"/>
      <c r="K583" s="5"/>
      <c r="L583" s="1"/>
      <c r="M583" s="7">
        <v>44255.1</v>
      </c>
      <c r="N583" s="7">
        <v>44255.125</v>
      </c>
      <c r="O583" s="7">
        <v>44254.101388888892</v>
      </c>
      <c r="P583" s="4" t="s">
        <v>3342</v>
      </c>
      <c r="Q583" s="10" t="s">
        <v>6554</v>
      </c>
      <c r="R583" s="2" t="s">
        <v>6555</v>
      </c>
      <c r="S583" s="6">
        <f>IF(OR(ISBLANK(Table1[[#This Row],[ValidEndUTC]]),ISBLANK(Table1[[#This Row],[ValidStartUTC]])),"",Table1[[#This Row],[ValidEndUTC]]-Table1[[#This Row],[ValidStartUTC]])</f>
        <v>2.5000000001455192E-2</v>
      </c>
      <c r="T583" s="5">
        <f>IF(OR(ISBLANK(Table1[[#This Row],[ValidEndUTC]]),ISBLANK(Table1[[#This Row],[ValidStartUTC]])),"",Table1[[#This Row],[Duration]]*24*60)</f>
        <v>36.000000002095476</v>
      </c>
    </row>
    <row r="584" spans="1:20" ht="151.19999999999999" x14ac:dyDescent="0.25">
      <c r="A584" s="8" t="str">
        <f>IF(ISBLANK(Table1[[#This Row],[AdvisoryNumber]]),"NTML","ADVZY")</f>
        <v>ADVZY</v>
      </c>
      <c r="B584" s="8" t="str">
        <f>_xlfn.TEXTJOIN("-",TRUE,Table1[[#This Row],[Source]],TEXT(Table1[[#This Row],[AdvisoryNumber]],"000"),TEXT(ROW()-1,"000000"),TEXT(Table1[[#This Row],[RecordTimeUTC]],"YYYY-MM-DD"))</f>
        <v>ADVZY-009-000583-2021-02-27</v>
      </c>
      <c r="C584" s="1" t="s">
        <v>736</v>
      </c>
      <c r="D584" s="2" t="s">
        <v>6319</v>
      </c>
      <c r="E584" s="1">
        <v>9</v>
      </c>
      <c r="F584" s="2" t="s">
        <v>5995</v>
      </c>
      <c r="G584" s="1" t="s">
        <v>35</v>
      </c>
      <c r="H584" s="1" t="s">
        <v>32</v>
      </c>
      <c r="I584" s="8" t="str">
        <f>IF(Table1[[#This Row],[TMI_Type]]="Reroute",INDEX(_xlfn.REGEXEXTRACT(Table1[[#This Row],[RawText]],".*(ROUTE|FEA|FCA|ICR|CTOP|TBO).+([A-Z]{3})",2,0),1,2),"")</f>
        <v/>
      </c>
      <c r="J584" s="5"/>
      <c r="K584" s="5"/>
      <c r="L584" s="1"/>
      <c r="M584" s="7">
        <v>44255.113888888889</v>
      </c>
      <c r="N584" s="7">
        <v>44255.135416666664</v>
      </c>
      <c r="O584" s="7">
        <v>44254.115277777775</v>
      </c>
      <c r="P584" s="4" t="s">
        <v>3343</v>
      </c>
      <c r="Q584" s="10" t="s">
        <v>6556</v>
      </c>
      <c r="R584" s="2" t="s">
        <v>6557</v>
      </c>
      <c r="S584" s="6">
        <f>IF(OR(ISBLANK(Table1[[#This Row],[ValidEndUTC]]),ISBLANK(Table1[[#This Row],[ValidStartUTC]])),"",Table1[[#This Row],[ValidEndUTC]]-Table1[[#This Row],[ValidStartUTC]])</f>
        <v>2.1527777775190771E-2</v>
      </c>
      <c r="T584" s="5">
        <f>IF(OR(ISBLANK(Table1[[#This Row],[ValidEndUTC]]),ISBLANK(Table1[[#This Row],[ValidStartUTC]])),"",Table1[[#This Row],[Duration]]*24*60)</f>
        <v>30.99999999627471</v>
      </c>
    </row>
    <row r="585" spans="1:20" ht="64.8" x14ac:dyDescent="0.25">
      <c r="A585" s="8" t="str">
        <f>IF(ISBLANK(Table1[[#This Row],[AdvisoryNumber]]),"NTML","ADVZY")</f>
        <v>ADVZY</v>
      </c>
      <c r="B585" s="8" t="str">
        <f>_xlfn.TEXTJOIN("-",TRUE,Table1[[#This Row],[Source]],TEXT(Table1[[#This Row],[AdvisoryNumber]],"000"),TEXT(ROW()-1,"000000"),TEXT(Table1[[#This Row],[RecordTimeUTC]],"YYYY-MM-DD"))</f>
        <v>ADVZY-003-000584-2021-03-06</v>
      </c>
      <c r="C585" s="1" t="s">
        <v>16</v>
      </c>
      <c r="D585" s="2"/>
      <c r="E585" s="1">
        <v>3</v>
      </c>
      <c r="F585" s="2" t="s">
        <v>6265</v>
      </c>
      <c r="G585" s="1"/>
      <c r="H585" s="1" t="s">
        <v>6019</v>
      </c>
      <c r="I585" s="8" t="str">
        <f>IF(Table1[[#This Row],[TMI_Type]]="Reroute",INDEX(_xlfn.REGEXEXTRACT(Table1[[#This Row],[RawText]],".*(ROUTE|FEA|FCA|ICR|CTOP|TBO).+([A-Z]{3})",2,0),1,2),"")</f>
        <v/>
      </c>
      <c r="J585" s="5"/>
      <c r="K585" s="5"/>
      <c r="L585" s="1"/>
      <c r="M585" s="7">
        <v>44260.968055555553</v>
      </c>
      <c r="N585" s="7">
        <v>44261.150694444441</v>
      </c>
      <c r="O585" s="7">
        <v>44261.150694444441</v>
      </c>
      <c r="P585" s="4" t="s">
        <v>751</v>
      </c>
      <c r="Q585" s="10" t="s">
        <v>6566</v>
      </c>
      <c r="R585" s="2" t="s">
        <v>6567</v>
      </c>
      <c r="S585" s="6">
        <f>IF(OR(ISBLANK(Table1[[#This Row],[ValidEndUTC]]),ISBLANK(Table1[[#This Row],[ValidStartUTC]])),"",Table1[[#This Row],[ValidEndUTC]]-Table1[[#This Row],[ValidStartUTC]])</f>
        <v>0.18263888888759539</v>
      </c>
      <c r="T585" s="5">
        <f>IF(OR(ISBLANK(Table1[[#This Row],[ValidEndUTC]]),ISBLANK(Table1[[#This Row],[ValidStartUTC]])),"",Table1[[#This Row],[Duration]]*24*60)</f>
        <v>262.99999999813735</v>
      </c>
    </row>
    <row r="586" spans="1:20" ht="140.4" x14ac:dyDescent="0.25">
      <c r="A586" s="8" t="str">
        <f>IF(ISBLANK(Table1[[#This Row],[AdvisoryNumber]]),"NTML","ADVZY")</f>
        <v>ADVZY</v>
      </c>
      <c r="B586" s="8" t="str">
        <f>_xlfn.TEXTJOIN("-",TRUE,Table1[[#This Row],[Source]],TEXT(Table1[[#This Row],[AdvisoryNumber]],"000"),TEXT(ROW()-1,"000000"),TEXT(Table1[[#This Row],[RecordTimeUTC]],"YYYY-MM-DD"))</f>
        <v>ADVZY-002-000585-2021-03-05</v>
      </c>
      <c r="C586" s="1" t="s">
        <v>16</v>
      </c>
      <c r="D586" s="2" t="s">
        <v>6562</v>
      </c>
      <c r="E586" s="1">
        <v>2</v>
      </c>
      <c r="F586" s="2" t="s">
        <v>6265</v>
      </c>
      <c r="G586" s="1" t="s">
        <v>6563</v>
      </c>
      <c r="H586" s="1" t="s">
        <v>6019</v>
      </c>
      <c r="I586" s="8" t="str">
        <f>IF(Table1[[#This Row],[TMI_Type]]="Reroute",INDEX(_xlfn.REGEXEXTRACT(Table1[[#This Row],[RawText]],".*(ROUTE|FEA|FCA|ICR|CTOP|TBO).+([A-Z]{3})",2,0),1,2),"")</f>
        <v/>
      </c>
      <c r="J586" s="5"/>
      <c r="K586" s="5"/>
      <c r="L586" s="1"/>
      <c r="M586" s="7">
        <v>44260.968055555553</v>
      </c>
      <c r="N586" s="7">
        <v>44261.166666666664</v>
      </c>
      <c r="O586" s="7">
        <v>44260.970833333333</v>
      </c>
      <c r="P586" s="4" t="s">
        <v>752</v>
      </c>
      <c r="Q586" s="10" t="s">
        <v>6564</v>
      </c>
      <c r="R586" s="2" t="s">
        <v>6565</v>
      </c>
      <c r="S586" s="6">
        <f>IF(OR(ISBLANK(Table1[[#This Row],[ValidEndUTC]]),ISBLANK(Table1[[#This Row],[ValidStartUTC]])),"",Table1[[#This Row],[ValidEndUTC]]-Table1[[#This Row],[ValidStartUTC]])</f>
        <v>0.19861111111094942</v>
      </c>
      <c r="T586" s="5">
        <f>IF(OR(ISBLANK(Table1[[#This Row],[ValidEndUTC]]),ISBLANK(Table1[[#This Row],[ValidStartUTC]])),"",Table1[[#This Row],[Duration]]*24*60)</f>
        <v>285.99999999976717</v>
      </c>
    </row>
    <row r="587" spans="1:20" ht="21.6" x14ac:dyDescent="0.25">
      <c r="A587" s="8" t="str">
        <f>IF(ISBLANK(Table1[[#This Row],[AdvisoryNumber]]),"NTML","ADVZY")</f>
        <v>NTML</v>
      </c>
      <c r="B587" s="8" t="str">
        <f>_xlfn.TEXTJOIN("-",TRUE,Table1[[#This Row],[Source]],TEXT(Table1[[#This Row],[AdvisoryNumber]],"000"),TEXT(ROW()-1,"000000"),TEXT(Table1[[#This Row],[RecordTimeUTC]],"YYYY-MM-DD"))</f>
        <v>NTML-000-000586-2021-03-05</v>
      </c>
      <c r="C587" s="1" t="s">
        <v>753</v>
      </c>
      <c r="D587" s="2"/>
      <c r="E587" s="1"/>
      <c r="F587" s="2"/>
      <c r="G587" s="1" t="s">
        <v>98</v>
      </c>
      <c r="H587" s="1" t="s">
        <v>101</v>
      </c>
      <c r="I587" s="8" t="str">
        <f>IF(Table1[[#This Row],[TMI_Type]]="Reroute",INDEX(_xlfn.REGEXEXTRACT(Table1[[#This Row],[RawText]],".*(ROUTE|FEA|FCA|ICR|CTOP|TBO).+([A-Z]{3})",2,0),1,2),"")</f>
        <v/>
      </c>
      <c r="J587" s="5">
        <v>10</v>
      </c>
      <c r="K587" s="5"/>
      <c r="L587" s="1" t="s">
        <v>754</v>
      </c>
      <c r="M587" s="7">
        <v>44260.989583333336</v>
      </c>
      <c r="N587" s="7">
        <v>44261.166666666664</v>
      </c>
      <c r="O587" s="7">
        <v>44260.945833333331</v>
      </c>
      <c r="P587" s="4" t="s">
        <v>755</v>
      </c>
      <c r="Q587" s="10" t="s">
        <v>755</v>
      </c>
      <c r="R587" s="2" t="s">
        <v>8812</v>
      </c>
      <c r="S587" s="6">
        <f>IF(OR(ISBLANK(Table1[[#This Row],[ValidEndUTC]]),ISBLANK(Table1[[#This Row],[ValidStartUTC]])),"",Table1[[#This Row],[ValidEndUTC]]-Table1[[#This Row],[ValidStartUTC]])</f>
        <v>0.17708333332848269</v>
      </c>
      <c r="T587" s="5">
        <f>IF(OR(ISBLANK(Table1[[#This Row],[ValidEndUTC]]),ISBLANK(Table1[[#This Row],[ValidStartUTC]])),"",Table1[[#This Row],[Duration]]*24*60)</f>
        <v>254.99999999301508</v>
      </c>
    </row>
    <row r="588" spans="1:20" ht="21.6" x14ac:dyDescent="0.25">
      <c r="A588" s="8" t="str">
        <f>IF(ISBLANK(Table1[[#This Row],[AdvisoryNumber]]),"NTML","ADVZY")</f>
        <v>NTML</v>
      </c>
      <c r="B588" s="8" t="str">
        <f>_xlfn.TEXTJOIN("-",TRUE,Table1[[#This Row],[Source]],TEXT(Table1[[#This Row],[AdvisoryNumber]],"000"),TEXT(ROW()-1,"000000"),TEXT(Table1[[#This Row],[RecordTimeUTC]],"YYYY-MM-DD"))</f>
        <v>NTML-000-000587-2021-03-05</v>
      </c>
      <c r="C588" s="1" t="s">
        <v>8813</v>
      </c>
      <c r="D588" s="2"/>
      <c r="E588" s="1"/>
      <c r="F588" s="2"/>
      <c r="G588" s="1" t="s">
        <v>98</v>
      </c>
      <c r="H588" s="1" t="s">
        <v>101</v>
      </c>
      <c r="I588" s="8" t="str">
        <f>IF(Table1[[#This Row],[TMI_Type]]="Reroute",INDEX(_xlfn.REGEXEXTRACT(Table1[[#This Row],[RawText]],".*(ROUTE|FEA|FCA|ICR|CTOP|TBO).+([A-Z]{3})",2,0),1,2),"")</f>
        <v/>
      </c>
      <c r="J588" s="5">
        <v>15</v>
      </c>
      <c r="K588" s="5"/>
      <c r="L588" s="1"/>
      <c r="M588" s="7">
        <v>44260.989583333336</v>
      </c>
      <c r="N588" s="7">
        <v>44261.166666666664</v>
      </c>
      <c r="O588" s="7">
        <v>44260.945833333331</v>
      </c>
      <c r="P588" s="4" t="s">
        <v>8814</v>
      </c>
      <c r="Q588" s="10" t="s">
        <v>8814</v>
      </c>
      <c r="R588" s="2" t="s">
        <v>8812</v>
      </c>
      <c r="S588" s="6">
        <f>IF(OR(ISBLANK(Table1[[#This Row],[ValidEndUTC]]),ISBLANK(Table1[[#This Row],[ValidStartUTC]])),"",Table1[[#This Row],[ValidEndUTC]]-Table1[[#This Row],[ValidStartUTC]])</f>
        <v>0.17708333332848269</v>
      </c>
      <c r="T588" s="5">
        <f>IF(OR(ISBLANK(Table1[[#This Row],[ValidEndUTC]]),ISBLANK(Table1[[#This Row],[ValidStartUTC]])),"",Table1[[#This Row],[Duration]]*24*60)</f>
        <v>254.99999999301508</v>
      </c>
    </row>
    <row r="589" spans="1:20" ht="21.6" x14ac:dyDescent="0.25">
      <c r="A589" s="8" t="str">
        <f>IF(ISBLANK(Table1[[#This Row],[AdvisoryNumber]]),"NTML","ADVZY")</f>
        <v>NTML</v>
      </c>
      <c r="B589" s="8" t="str">
        <f>_xlfn.TEXTJOIN("-",TRUE,Table1[[#This Row],[Source]],TEXT(Table1[[#This Row],[AdvisoryNumber]],"000"),TEXT(ROW()-1,"000000"),TEXT(Table1[[#This Row],[RecordTimeUTC]],"YYYY-MM-DD"))</f>
        <v>NTML-000-000588-2021-03-05</v>
      </c>
      <c r="C589" s="1" t="s">
        <v>753</v>
      </c>
      <c r="D589" s="2"/>
      <c r="E589" s="1"/>
      <c r="F589" s="2"/>
      <c r="G589" s="1" t="s">
        <v>98</v>
      </c>
      <c r="H589" s="1" t="s">
        <v>101</v>
      </c>
      <c r="I589" s="8" t="str">
        <f>IF(Table1[[#This Row],[TMI_Type]]="Reroute",INDEX(_xlfn.REGEXEXTRACT(Table1[[#This Row],[RawText]],".*(ROUTE|FEA|FCA|ICR|CTOP|TBO).+([A-Z]{3})",2,0),1,2),"")</f>
        <v/>
      </c>
      <c r="J589" s="5">
        <v>15</v>
      </c>
      <c r="K589" s="5"/>
      <c r="L589" s="1"/>
      <c r="M589" s="7">
        <v>44260.989583333336</v>
      </c>
      <c r="N589" s="7">
        <v>44261.166666666664</v>
      </c>
      <c r="O589" s="7">
        <v>44260.945833333331</v>
      </c>
      <c r="P589" s="4" t="s">
        <v>8815</v>
      </c>
      <c r="Q589" s="10" t="s">
        <v>8815</v>
      </c>
      <c r="R589" s="2" t="s">
        <v>8812</v>
      </c>
      <c r="S589" s="6">
        <f>IF(OR(ISBLANK(Table1[[#This Row],[ValidEndUTC]]),ISBLANK(Table1[[#This Row],[ValidStartUTC]])),"",Table1[[#This Row],[ValidEndUTC]]-Table1[[#This Row],[ValidStartUTC]])</f>
        <v>0.17708333332848269</v>
      </c>
      <c r="T589" s="5">
        <f>IF(OR(ISBLANK(Table1[[#This Row],[ValidEndUTC]]),ISBLANK(Table1[[#This Row],[ValidStartUTC]])),"",Table1[[#This Row],[Duration]]*24*60)</f>
        <v>254.99999999301508</v>
      </c>
    </row>
    <row r="590" spans="1:20" ht="21.6" x14ac:dyDescent="0.25">
      <c r="A590" s="8" t="str">
        <f>IF(ISBLANK(Table1[[#This Row],[AdvisoryNumber]]),"NTML","ADVZY")</f>
        <v>NTML</v>
      </c>
      <c r="B590" s="8" t="str">
        <f>_xlfn.TEXTJOIN("-",TRUE,Table1[[#This Row],[Source]],TEXT(Table1[[#This Row],[AdvisoryNumber]],"000"),TEXT(ROW()-1,"000000"),TEXT(Table1[[#This Row],[RecordTimeUTC]],"YYYY-MM-DD"))</f>
        <v>NTML-000-000589-2021-03-06</v>
      </c>
      <c r="C590" s="1" t="s">
        <v>753</v>
      </c>
      <c r="D590" s="2"/>
      <c r="E590" s="1"/>
      <c r="F590" s="2"/>
      <c r="G590" s="1" t="s">
        <v>98</v>
      </c>
      <c r="H590" s="1" t="s">
        <v>101</v>
      </c>
      <c r="I590" s="8" t="str">
        <f>IF(Table1[[#This Row],[TMI_Type]]="Reroute",INDEX(_xlfn.REGEXEXTRACT(Table1[[#This Row],[RawText]],".*(ROUTE|FEA|FCA|ICR|CTOP|TBO).+([A-Z]{3})",2,0),1,2),"")</f>
        <v/>
      </c>
      <c r="J590" s="5">
        <v>20</v>
      </c>
      <c r="K590" s="5"/>
      <c r="L590" s="1" t="s">
        <v>198</v>
      </c>
      <c r="M590" s="7">
        <v>44261</v>
      </c>
      <c r="N590" s="7">
        <v>44261.166666666664</v>
      </c>
      <c r="O590" s="7">
        <v>44261</v>
      </c>
      <c r="P590" s="4" t="s">
        <v>756</v>
      </c>
      <c r="Q590" s="10" t="s">
        <v>756</v>
      </c>
      <c r="R590" s="2" t="s">
        <v>8816</v>
      </c>
      <c r="S590" s="6">
        <f>IF(OR(ISBLANK(Table1[[#This Row],[ValidEndUTC]]),ISBLANK(Table1[[#This Row],[ValidStartUTC]])),"",Table1[[#This Row],[ValidEndUTC]]-Table1[[#This Row],[ValidStartUTC]])</f>
        <v>0.16666666666424135</v>
      </c>
      <c r="T590" s="5">
        <f>IF(OR(ISBLANK(Table1[[#This Row],[ValidEndUTC]]),ISBLANK(Table1[[#This Row],[ValidStartUTC]])),"",Table1[[#This Row],[Duration]]*24*60)</f>
        <v>239.99999999650754</v>
      </c>
    </row>
    <row r="591" spans="1:20" ht="21.6" x14ac:dyDescent="0.25">
      <c r="A591" s="8" t="str">
        <f>IF(ISBLANK(Table1[[#This Row],[AdvisoryNumber]]),"NTML","ADVZY")</f>
        <v>NTML</v>
      </c>
      <c r="B591" s="8" t="str">
        <f>_xlfn.TEXTJOIN("-",TRUE,Table1[[#This Row],[Source]],TEXT(Table1[[#This Row],[AdvisoryNumber]],"000"),TEXT(ROW()-1,"000000"),TEXT(Table1[[#This Row],[RecordTimeUTC]],"YYYY-MM-DD"))</f>
        <v>NTML-000-000590-2021-03-06</v>
      </c>
      <c r="C591" s="1" t="s">
        <v>753</v>
      </c>
      <c r="D591" s="2"/>
      <c r="E591" s="1"/>
      <c r="F591" s="2"/>
      <c r="G591" s="1" t="s">
        <v>98</v>
      </c>
      <c r="H591" s="1" t="s">
        <v>101</v>
      </c>
      <c r="I591" s="8" t="str">
        <f>IF(Table1[[#This Row],[TMI_Type]]="Reroute",INDEX(_xlfn.REGEXEXTRACT(Table1[[#This Row],[RawText]],".*(ROUTE|FEA|FCA|ICR|CTOP|TBO).+([A-Z]{3})",2,0),1,2),"")</f>
        <v/>
      </c>
      <c r="J591" s="5">
        <v>15</v>
      </c>
      <c r="K591" s="5"/>
      <c r="L591" s="1" t="s">
        <v>757</v>
      </c>
      <c r="M591" s="7">
        <v>44261.002083333333</v>
      </c>
      <c r="N591" s="7">
        <v>44261.166666666664</v>
      </c>
      <c r="O591" s="7">
        <v>44261.002083333333</v>
      </c>
      <c r="P591" s="4" t="s">
        <v>8817</v>
      </c>
      <c r="Q591" s="10" t="s">
        <v>8817</v>
      </c>
      <c r="R591" s="2" t="s">
        <v>8816</v>
      </c>
      <c r="S591" s="6">
        <f>IF(OR(ISBLANK(Table1[[#This Row],[ValidEndUTC]]),ISBLANK(Table1[[#This Row],[ValidStartUTC]])),"",Table1[[#This Row],[ValidEndUTC]]-Table1[[#This Row],[ValidStartUTC]])</f>
        <v>0.16458333333139308</v>
      </c>
      <c r="T591" s="5">
        <f>IF(OR(ISBLANK(Table1[[#This Row],[ValidEndUTC]]),ISBLANK(Table1[[#This Row],[ValidStartUTC]])),"",Table1[[#This Row],[Duration]]*24*60)</f>
        <v>236.99999999720603</v>
      </c>
    </row>
    <row r="592" spans="1:20" ht="21.6" x14ac:dyDescent="0.25">
      <c r="A592" s="8" t="str">
        <f>IF(ISBLANK(Table1[[#This Row],[AdvisoryNumber]]),"NTML","ADVZY")</f>
        <v>NTML</v>
      </c>
      <c r="B592" s="8" t="str">
        <f>_xlfn.TEXTJOIN("-",TRUE,Table1[[#This Row],[Source]],TEXT(Table1[[#This Row],[AdvisoryNumber]],"000"),TEXT(ROW()-1,"000000"),TEXT(Table1[[#This Row],[RecordTimeUTC]],"YYYY-MM-DD"))</f>
        <v>NTML-000-000591-2021-03-06</v>
      </c>
      <c r="C592" s="1" t="s">
        <v>753</v>
      </c>
      <c r="D592" s="2"/>
      <c r="E592" s="1"/>
      <c r="F592" s="2"/>
      <c r="G592" s="1" t="s">
        <v>98</v>
      </c>
      <c r="H592" s="1" t="s">
        <v>101</v>
      </c>
      <c r="I592" s="8" t="str">
        <f>IF(Table1[[#This Row],[TMI_Type]]="Reroute",INDEX(_xlfn.REGEXEXTRACT(Table1[[#This Row],[RawText]],".*(ROUTE|FEA|FCA|ICR|CTOP|TBO).+([A-Z]{3})",2,0),1,2),"")</f>
        <v/>
      </c>
      <c r="J592" s="5">
        <v>15</v>
      </c>
      <c r="K592" s="5"/>
      <c r="L592" s="1" t="s">
        <v>198</v>
      </c>
      <c r="M592" s="7">
        <v>44261.087500000001</v>
      </c>
      <c r="N592" s="7">
        <v>44261.166666666664</v>
      </c>
      <c r="O592" s="7">
        <v>44261.087500000001</v>
      </c>
      <c r="P592" s="4" t="s">
        <v>758</v>
      </c>
      <c r="Q592" s="10" t="s">
        <v>758</v>
      </c>
      <c r="R592" s="2" t="s">
        <v>8818</v>
      </c>
      <c r="S592" s="6">
        <f>IF(OR(ISBLANK(Table1[[#This Row],[ValidEndUTC]]),ISBLANK(Table1[[#This Row],[ValidStartUTC]])),"",Table1[[#This Row],[ValidEndUTC]]-Table1[[#This Row],[ValidStartUTC]])</f>
        <v>7.9166666662786156E-2</v>
      </c>
      <c r="T592" s="5">
        <f>IF(OR(ISBLANK(Table1[[#This Row],[ValidEndUTC]]),ISBLANK(Table1[[#This Row],[ValidStartUTC]])),"",Table1[[#This Row],[Duration]]*24*60)</f>
        <v>113.99999999441206</v>
      </c>
    </row>
    <row r="593" spans="1:20" ht="129.6" x14ac:dyDescent="0.25">
      <c r="A593" s="8" t="str">
        <f>IF(ISBLANK(Table1[[#This Row],[AdvisoryNumber]]),"NTML","ADVZY")</f>
        <v>ADVZY</v>
      </c>
      <c r="B593" s="8" t="str">
        <f>_xlfn.TEXTJOIN("-",TRUE,Table1[[#This Row],[Source]],TEXT(Table1[[#This Row],[AdvisoryNumber]],"000"),TEXT(ROW()-1,"000000"),TEXT(Table1[[#This Row],[RecordTimeUTC]],"YYYY-MM-DD"))</f>
        <v>ADVZY-002-000592-2021-03-12</v>
      </c>
      <c r="C593" s="1" t="s">
        <v>16</v>
      </c>
      <c r="D593" s="2" t="s">
        <v>6570</v>
      </c>
      <c r="E593" s="1">
        <v>2</v>
      </c>
      <c r="F593" s="2" t="s">
        <v>6312</v>
      </c>
      <c r="G593" s="1" t="s">
        <v>24</v>
      </c>
      <c r="H593" s="1" t="s">
        <v>6019</v>
      </c>
      <c r="I593" s="8" t="str">
        <f>IF(Table1[[#This Row],[TMI_Type]]="Reroute",INDEX(_xlfn.REGEXEXTRACT(Table1[[#This Row],[RawText]],".*(ROUTE|FEA|FCA|ICR|CTOP|TBO).+([A-Z]{3})",2,0),1,2),"")</f>
        <v/>
      </c>
      <c r="J593" s="5"/>
      <c r="K593" s="5"/>
      <c r="L593" s="1"/>
      <c r="M593" s="7">
        <v>44267.970138888886</v>
      </c>
      <c r="N593" s="7">
        <v>44268.166666666664</v>
      </c>
      <c r="O593" s="7">
        <v>44267.972222222219</v>
      </c>
      <c r="P593" s="4" t="s">
        <v>760</v>
      </c>
      <c r="Q593" s="10" t="s">
        <v>6571</v>
      </c>
      <c r="R593" s="2" t="s">
        <v>6572</v>
      </c>
      <c r="S593" s="6">
        <f>IF(OR(ISBLANK(Table1[[#This Row],[ValidEndUTC]]),ISBLANK(Table1[[#This Row],[ValidStartUTC]])),"",Table1[[#This Row],[ValidEndUTC]]-Table1[[#This Row],[ValidStartUTC]])</f>
        <v>0.19652777777810115</v>
      </c>
      <c r="T593" s="5">
        <f>IF(OR(ISBLANK(Table1[[#This Row],[ValidEndUTC]]),ISBLANK(Table1[[#This Row],[ValidStartUTC]])),"",Table1[[#This Row],[Duration]]*24*60)</f>
        <v>283.00000000046566</v>
      </c>
    </row>
    <row r="594" spans="1:20" ht="64.8" x14ac:dyDescent="0.25">
      <c r="A594" s="8" t="str">
        <f>IF(ISBLANK(Table1[[#This Row],[AdvisoryNumber]]),"NTML","ADVZY")</f>
        <v>ADVZY</v>
      </c>
      <c r="B594" s="8" t="str">
        <f>_xlfn.TEXTJOIN("-",TRUE,Table1[[#This Row],[Source]],TEXT(Table1[[#This Row],[AdvisoryNumber]],"000"),TEXT(ROW()-1,"000000"),TEXT(Table1[[#This Row],[RecordTimeUTC]],"YYYY-MM-DD"))</f>
        <v>ADVZY-003-000593-2021-03-13</v>
      </c>
      <c r="C594" s="1" t="s">
        <v>16</v>
      </c>
      <c r="D594" s="2"/>
      <c r="E594" s="1">
        <v>3</v>
      </c>
      <c r="F594" s="2" t="s">
        <v>6579</v>
      </c>
      <c r="G594" s="1"/>
      <c r="H594" s="1" t="s">
        <v>6019</v>
      </c>
      <c r="I594" s="8" t="str">
        <f>IF(Table1[[#This Row],[TMI_Type]]="Reroute",INDEX(_xlfn.REGEXEXTRACT(Table1[[#This Row],[RawText]],".*(ROUTE|FEA|FCA|ICR|CTOP|TBO).+([A-Z]{3})",2,0),1,2),"")</f>
        <v/>
      </c>
      <c r="J594" s="5"/>
      <c r="K594" s="5"/>
      <c r="L594" s="1"/>
      <c r="M594" s="7">
        <v>44267.970138888886</v>
      </c>
      <c r="N594" s="7">
        <v>44268.166666666664</v>
      </c>
      <c r="O594" s="7">
        <v>44268.134027777778</v>
      </c>
      <c r="P594" s="4" t="s">
        <v>761</v>
      </c>
      <c r="Q594" s="10" t="s">
        <v>6580</v>
      </c>
      <c r="R594" s="2" t="s">
        <v>6578</v>
      </c>
      <c r="S594" s="6">
        <f>IF(OR(ISBLANK(Table1[[#This Row],[ValidEndUTC]]),ISBLANK(Table1[[#This Row],[ValidStartUTC]])),"",Table1[[#This Row],[ValidEndUTC]]-Table1[[#This Row],[ValidStartUTC]])</f>
        <v>0.19652777777810115</v>
      </c>
      <c r="T594" s="5">
        <f>IF(OR(ISBLANK(Table1[[#This Row],[ValidEndUTC]]),ISBLANK(Table1[[#This Row],[ValidStartUTC]])),"",Table1[[#This Row],[Duration]]*24*60)</f>
        <v>283.00000000046566</v>
      </c>
    </row>
    <row r="595" spans="1:20" ht="21.6" x14ac:dyDescent="0.25">
      <c r="A595" s="8" t="str">
        <f>IF(ISBLANK(Table1[[#This Row],[AdvisoryNumber]]),"NTML","ADVZY")</f>
        <v>NTML</v>
      </c>
      <c r="B595" s="8" t="str">
        <f>_xlfn.TEXTJOIN("-",TRUE,Table1[[#This Row],[Source]],TEXT(Table1[[#This Row],[AdvisoryNumber]],"000"),TEXT(ROW()-1,"000000"),TEXT(Table1[[#This Row],[RecordTimeUTC]],"YYYY-MM-DD"))</f>
        <v>NTML-000-000594-2021-03-12</v>
      </c>
      <c r="C595" s="1" t="s">
        <v>762</v>
      </c>
      <c r="D595" s="2"/>
      <c r="E595" s="1"/>
      <c r="F595" s="2"/>
      <c r="G595" s="1" t="s">
        <v>98</v>
      </c>
      <c r="H595" s="1" t="s">
        <v>101</v>
      </c>
      <c r="I595" s="8" t="str">
        <f>IF(Table1[[#This Row],[TMI_Type]]="Reroute",INDEX(_xlfn.REGEXEXTRACT(Table1[[#This Row],[RawText]],".*(ROUTE|FEA|FCA|ICR|CTOP|TBO).+([A-Z]{3})",2,0),1,2),"")</f>
        <v/>
      </c>
      <c r="J595" s="5">
        <v>15</v>
      </c>
      <c r="K595" s="5"/>
      <c r="L595" s="1" t="s">
        <v>8475</v>
      </c>
      <c r="M595" s="7">
        <v>44267.979166666664</v>
      </c>
      <c r="N595" s="7">
        <v>44268.166666666664</v>
      </c>
      <c r="O595" s="7">
        <v>44267.973611111112</v>
      </c>
      <c r="P595" s="4" t="s">
        <v>8822</v>
      </c>
      <c r="Q595" s="10" t="s">
        <v>8822</v>
      </c>
      <c r="R595" s="2" t="s">
        <v>8823</v>
      </c>
      <c r="S595" s="6">
        <f>IF(OR(ISBLANK(Table1[[#This Row],[ValidEndUTC]]),ISBLANK(Table1[[#This Row],[ValidStartUTC]])),"",Table1[[#This Row],[ValidEndUTC]]-Table1[[#This Row],[ValidStartUTC]])</f>
        <v>0.1875</v>
      </c>
      <c r="T595" s="5">
        <f>IF(OR(ISBLANK(Table1[[#This Row],[ValidEndUTC]]),ISBLANK(Table1[[#This Row],[ValidStartUTC]])),"",Table1[[#This Row],[Duration]]*24*60)</f>
        <v>270</v>
      </c>
    </row>
    <row r="596" spans="1:20" ht="21.6" x14ac:dyDescent="0.25">
      <c r="A596" s="8" t="str">
        <f>IF(ISBLANK(Table1[[#This Row],[AdvisoryNumber]]),"NTML","ADVZY")</f>
        <v>NTML</v>
      </c>
      <c r="B596" s="8" t="str">
        <f>_xlfn.TEXTJOIN("-",TRUE,Table1[[#This Row],[Source]],TEXT(Table1[[#This Row],[AdvisoryNumber]],"000"),TEXT(ROW()-1,"000000"),TEXT(Table1[[#This Row],[RecordTimeUTC]],"YYYY-MM-DD"))</f>
        <v>NTML-000-000595-2021-03-12</v>
      </c>
      <c r="C596" s="1" t="s">
        <v>762</v>
      </c>
      <c r="D596" s="2"/>
      <c r="E596" s="1"/>
      <c r="F596" s="2"/>
      <c r="G596" s="1" t="s">
        <v>98</v>
      </c>
      <c r="H596" s="1" t="s">
        <v>101</v>
      </c>
      <c r="I596" s="8" t="str">
        <f>IF(Table1[[#This Row],[TMI_Type]]="Reroute",INDEX(_xlfn.REGEXEXTRACT(Table1[[#This Row],[RawText]],".*(ROUTE|FEA|FCA|ICR|CTOP|TBO).+([A-Z]{3})",2,0),1,2),"")</f>
        <v/>
      </c>
      <c r="J596" s="5">
        <v>25</v>
      </c>
      <c r="K596" s="5"/>
      <c r="L596" s="1" t="s">
        <v>8475</v>
      </c>
      <c r="M596" s="7">
        <v>44267.990972222222</v>
      </c>
      <c r="N596" s="7">
        <v>44268.166666666664</v>
      </c>
      <c r="O596" s="7">
        <v>44267.990972222222</v>
      </c>
      <c r="P596" s="4" t="s">
        <v>8824</v>
      </c>
      <c r="Q596" s="10" t="s">
        <v>8824</v>
      </c>
      <c r="R596" s="2" t="s">
        <v>8825</v>
      </c>
      <c r="S596" s="6">
        <f>IF(OR(ISBLANK(Table1[[#This Row],[ValidEndUTC]]),ISBLANK(Table1[[#This Row],[ValidStartUTC]])),"",Table1[[#This Row],[ValidEndUTC]]-Table1[[#This Row],[ValidStartUTC]])</f>
        <v>0.1756944444423425</v>
      </c>
      <c r="T596" s="5">
        <f>IF(OR(ISBLANK(Table1[[#This Row],[ValidEndUTC]]),ISBLANK(Table1[[#This Row],[ValidStartUTC]])),"",Table1[[#This Row],[Duration]]*24*60)</f>
        <v>252.9999999969732</v>
      </c>
    </row>
    <row r="597" spans="1:20" ht="21.6" x14ac:dyDescent="0.25">
      <c r="A597" s="8" t="str">
        <f>IF(ISBLANK(Table1[[#This Row],[AdvisoryNumber]]),"NTML","ADVZY")</f>
        <v>NTML</v>
      </c>
      <c r="B597" s="8" t="str">
        <f>_xlfn.TEXTJOIN("-",TRUE,Table1[[#This Row],[Source]],TEXT(Table1[[#This Row],[AdvisoryNumber]],"000"),TEXT(ROW()-1,"000000"),TEXT(Table1[[#This Row],[RecordTimeUTC]],"YYYY-MM-DD"))</f>
        <v>NTML-000-000596-2021-03-13</v>
      </c>
      <c r="C597" s="1" t="s">
        <v>762</v>
      </c>
      <c r="D597" s="2"/>
      <c r="E597" s="1"/>
      <c r="F597" s="2"/>
      <c r="G597" s="1" t="s">
        <v>98</v>
      </c>
      <c r="H597" s="1" t="s">
        <v>101</v>
      </c>
      <c r="I597" s="8" t="str">
        <f>IF(Table1[[#This Row],[TMI_Type]]="Reroute",INDEX(_xlfn.REGEXEXTRACT(Table1[[#This Row],[RawText]],".*(ROUTE|FEA|FCA|ICR|CTOP|TBO).+([A-Z]{3})",2,0),1,2),"")</f>
        <v/>
      </c>
      <c r="J597" s="5">
        <v>20</v>
      </c>
      <c r="K597" s="5"/>
      <c r="L597" s="1" t="s">
        <v>8475</v>
      </c>
      <c r="M597" s="7">
        <v>44268.023611111108</v>
      </c>
      <c r="N597" s="7">
        <v>44268.166666666664</v>
      </c>
      <c r="O597" s="7">
        <v>44268.023611111108</v>
      </c>
      <c r="P597" s="4" t="s">
        <v>8826</v>
      </c>
      <c r="Q597" s="10" t="s">
        <v>8826</v>
      </c>
      <c r="R597" s="2" t="s">
        <v>8827</v>
      </c>
      <c r="S597" s="6">
        <f>IF(OR(ISBLANK(Table1[[#This Row],[ValidEndUTC]]),ISBLANK(Table1[[#This Row],[ValidStartUTC]])),"",Table1[[#This Row],[ValidEndUTC]]-Table1[[#This Row],[ValidStartUTC]])</f>
        <v>0.14305555555620231</v>
      </c>
      <c r="T597" s="5">
        <f>IF(OR(ISBLANK(Table1[[#This Row],[ValidEndUTC]]),ISBLANK(Table1[[#This Row],[ValidStartUTC]])),"",Table1[[#This Row],[Duration]]*24*60)</f>
        <v>206.00000000093132</v>
      </c>
    </row>
    <row r="598" spans="1:20" ht="21.6" x14ac:dyDescent="0.25">
      <c r="A598" s="8" t="str">
        <f>IF(ISBLANK(Table1[[#This Row],[AdvisoryNumber]]),"NTML","ADVZY")</f>
        <v>NTML</v>
      </c>
      <c r="B598" s="8" t="str">
        <f>_xlfn.TEXTJOIN("-",TRUE,Table1[[#This Row],[Source]],TEXT(Table1[[#This Row],[AdvisoryNumber]],"000"),TEXT(ROW()-1,"000000"),TEXT(Table1[[#This Row],[RecordTimeUTC]],"YYYY-MM-DD"))</f>
        <v>NTML-000-000597-2021-03-13</v>
      </c>
      <c r="C598" s="1" t="s">
        <v>762</v>
      </c>
      <c r="D598" s="2"/>
      <c r="E598" s="1"/>
      <c r="F598" s="2"/>
      <c r="G598" s="1" t="s">
        <v>98</v>
      </c>
      <c r="H598" s="1" t="s">
        <v>101</v>
      </c>
      <c r="I598" s="8" t="str">
        <f>IF(Table1[[#This Row],[TMI_Type]]="Reroute",INDEX(_xlfn.REGEXEXTRACT(Table1[[#This Row],[RawText]],".*(ROUTE|FEA|FCA|ICR|CTOP|TBO).+([A-Z]{3})",2,0),1,2),"")</f>
        <v/>
      </c>
      <c r="J598" s="5">
        <v>30</v>
      </c>
      <c r="K598" s="5"/>
      <c r="L598" s="1" t="s">
        <v>8475</v>
      </c>
      <c r="M598" s="7">
        <v>44268.041666666664</v>
      </c>
      <c r="N598" s="7">
        <v>44268.166666666664</v>
      </c>
      <c r="O598" s="7">
        <v>44268.041666666664</v>
      </c>
      <c r="P598" s="4" t="s">
        <v>8828</v>
      </c>
      <c r="Q598" s="10" t="s">
        <v>8828</v>
      </c>
      <c r="R598" s="2" t="s">
        <v>8829</v>
      </c>
      <c r="S598" s="6">
        <f>IF(OR(ISBLANK(Table1[[#This Row],[ValidEndUTC]]),ISBLANK(Table1[[#This Row],[ValidStartUTC]])),"",Table1[[#This Row],[ValidEndUTC]]-Table1[[#This Row],[ValidStartUTC]])</f>
        <v>0.125</v>
      </c>
      <c r="T598" s="5">
        <f>IF(OR(ISBLANK(Table1[[#This Row],[ValidEndUTC]]),ISBLANK(Table1[[#This Row],[ValidStartUTC]])),"",Table1[[#This Row],[Duration]]*24*60)</f>
        <v>180</v>
      </c>
    </row>
    <row r="599" spans="1:20" ht="21.6" x14ac:dyDescent="0.25">
      <c r="A599" s="8" t="str">
        <f>IF(ISBLANK(Table1[[#This Row],[AdvisoryNumber]]),"NTML","ADVZY")</f>
        <v>NTML</v>
      </c>
      <c r="B599" s="8" t="str">
        <f>_xlfn.TEXTJOIN("-",TRUE,Table1[[#This Row],[Source]],TEXT(Table1[[#This Row],[AdvisoryNumber]],"000"),TEXT(ROW()-1,"000000"),TEXT(Table1[[#This Row],[RecordTimeUTC]],"YYYY-MM-DD"))</f>
        <v>NTML-000-000598-2021-03-13</v>
      </c>
      <c r="C599" s="1" t="s">
        <v>8830</v>
      </c>
      <c r="D599" s="2"/>
      <c r="E599" s="1"/>
      <c r="F599" s="2"/>
      <c r="G599" s="1" t="s">
        <v>98</v>
      </c>
      <c r="H599" s="1" t="s">
        <v>8351</v>
      </c>
      <c r="I599" s="8" t="str">
        <f>IF(Table1[[#This Row],[TMI_Type]]="Reroute",INDEX(_xlfn.REGEXEXTRACT(Table1[[#This Row],[RawText]],".*(ROUTE|FEA|FCA|ICR|CTOP|TBO).+([A-Z]{3})",2,0),1,2),"")</f>
        <v/>
      </c>
      <c r="J599" s="5"/>
      <c r="K599" s="5"/>
      <c r="L599" s="1"/>
      <c r="M599" s="7">
        <v>44268.052083333336</v>
      </c>
      <c r="N599" s="7">
        <v>44268.166666666664</v>
      </c>
      <c r="O599" s="7">
        <v>44268.052083333336</v>
      </c>
      <c r="P599" s="4" t="s">
        <v>763</v>
      </c>
      <c r="Q599" s="10" t="s">
        <v>763</v>
      </c>
      <c r="R599" s="2" t="s">
        <v>8831</v>
      </c>
      <c r="S599" s="6">
        <f>IF(OR(ISBLANK(Table1[[#This Row],[ValidEndUTC]]),ISBLANK(Table1[[#This Row],[ValidStartUTC]])),"",Table1[[#This Row],[ValidEndUTC]]-Table1[[#This Row],[ValidStartUTC]])</f>
        <v>0.11458333332848269</v>
      </c>
      <c r="T599" s="5">
        <f>IF(OR(ISBLANK(Table1[[#This Row],[ValidEndUTC]]),ISBLANK(Table1[[#This Row],[ValidStartUTC]])),"",Table1[[#This Row],[Duration]]*24*60)</f>
        <v>164.99999999301508</v>
      </c>
    </row>
    <row r="600" spans="1:20" ht="151.19999999999999" x14ac:dyDescent="0.25">
      <c r="A600" s="8" t="str">
        <f>IF(ISBLANK(Table1[[#This Row],[AdvisoryNumber]]),"NTML","ADVZY")</f>
        <v>ADVZY</v>
      </c>
      <c r="B600" s="8" t="str">
        <f>_xlfn.TEXTJOIN("-",TRUE,Table1[[#This Row],[Source]],TEXT(Table1[[#This Row],[AdvisoryNumber]],"000"),TEXT(ROW()-1,"000000"),TEXT(Table1[[#This Row],[RecordTimeUTC]],"YYYY-MM-DD"))</f>
        <v>ADVZY-001-000599-2021-03-13</v>
      </c>
      <c r="C600" s="1" t="s">
        <v>765</v>
      </c>
      <c r="D600" s="2" t="s">
        <v>6573</v>
      </c>
      <c r="E600" s="1">
        <v>1</v>
      </c>
      <c r="F600" s="2" t="s">
        <v>5995</v>
      </c>
      <c r="G600" s="1" t="s">
        <v>766</v>
      </c>
      <c r="H600" s="1" t="s">
        <v>32</v>
      </c>
      <c r="I600" s="8" t="str">
        <f>IF(Table1[[#This Row],[TMI_Type]]="Reroute",INDEX(_xlfn.REGEXEXTRACT(Table1[[#This Row],[RawText]],".*(ROUTE|FEA|FCA|ICR|CTOP|TBO).+([A-Z]{3})",2,0),1,2),"")</f>
        <v/>
      </c>
      <c r="J600" s="5"/>
      <c r="K600" s="5"/>
      <c r="L600" s="1"/>
      <c r="M600" s="7">
        <v>44268.119444444441</v>
      </c>
      <c r="N600" s="7">
        <v>44268.126388888886</v>
      </c>
      <c r="O600" s="7">
        <v>44268.125</v>
      </c>
      <c r="P600" s="4" t="s">
        <v>767</v>
      </c>
      <c r="Q600" s="10" t="s">
        <v>6574</v>
      </c>
      <c r="R600" s="2" t="s">
        <v>6575</v>
      </c>
      <c r="S600" s="6">
        <f>IF(OR(ISBLANK(Table1[[#This Row],[ValidEndUTC]]),ISBLANK(Table1[[#This Row],[ValidStartUTC]])),"",Table1[[#This Row],[ValidEndUTC]]-Table1[[#This Row],[ValidStartUTC]])</f>
        <v>6.9444444452528842E-3</v>
      </c>
      <c r="T600" s="5">
        <f>IF(OR(ISBLANK(Table1[[#This Row],[ValidEndUTC]]),ISBLANK(Table1[[#This Row],[ValidStartUTC]])),"",Table1[[#This Row],[Duration]]*24*60)</f>
        <v>10.000000001164153</v>
      </c>
    </row>
    <row r="601" spans="1:20" ht="32.4" x14ac:dyDescent="0.25">
      <c r="A601" s="8" t="str">
        <f>IF(ISBLANK(Table1[[#This Row],[AdvisoryNumber]]),"NTML","ADVZY")</f>
        <v>NTML</v>
      </c>
      <c r="B601" s="8" t="str">
        <f>_xlfn.TEXTJOIN("-",TRUE,Table1[[#This Row],[Source]],TEXT(Table1[[#This Row],[AdvisoryNumber]],"000"),TEXT(ROW()-1,"000000"),TEXT(Table1[[#This Row],[RecordTimeUTC]],"YYYY-MM-DD"))</f>
        <v>NTML-000-000600-2021-03-13</v>
      </c>
      <c r="C601" s="1" t="s">
        <v>762</v>
      </c>
      <c r="D601" s="2"/>
      <c r="E601" s="1"/>
      <c r="F601" s="2"/>
      <c r="G601" s="1" t="s">
        <v>98</v>
      </c>
      <c r="H601" s="1" t="s">
        <v>99</v>
      </c>
      <c r="I601" s="8" t="str">
        <f>IF(Table1[[#This Row],[TMI_Type]]="Reroute",INDEX(_xlfn.REGEXEXTRACT(Table1[[#This Row],[RawText]],".*(ROUTE|FEA|FCA|ICR|CTOP|TBO).+([A-Z]{3})",2,0),1,2),"")</f>
        <v/>
      </c>
      <c r="J601" s="5"/>
      <c r="K601" s="5">
        <v>4</v>
      </c>
      <c r="L601" s="1"/>
      <c r="M601" s="7">
        <v>44268.125</v>
      </c>
      <c r="N601" s="7">
        <v>44268.166666666664</v>
      </c>
      <c r="O601" s="7">
        <v>44268.103472222225</v>
      </c>
      <c r="P601" s="4" t="s">
        <v>8838</v>
      </c>
      <c r="Q601" s="10" t="s">
        <v>8838</v>
      </c>
      <c r="R601" s="2" t="s">
        <v>8839</v>
      </c>
      <c r="S601" s="6">
        <f>IF(OR(ISBLANK(Table1[[#This Row],[ValidEndUTC]]),ISBLANK(Table1[[#This Row],[ValidStartUTC]])),"",Table1[[#This Row],[ValidEndUTC]]-Table1[[#This Row],[ValidStartUTC]])</f>
        <v>4.1666666664241347E-2</v>
      </c>
      <c r="T601" s="5">
        <f>IF(OR(ISBLANK(Table1[[#This Row],[ValidEndUTC]]),ISBLANK(Table1[[#This Row],[ValidStartUTC]])),"",Table1[[#This Row],[Duration]]*24*60)</f>
        <v>59.99999999650754</v>
      </c>
    </row>
    <row r="602" spans="1:20" ht="118.8" x14ac:dyDescent="0.25">
      <c r="A602" s="8" t="str">
        <f>IF(ISBLANK(Table1[[#This Row],[AdvisoryNumber]]),"NTML","ADVZY")</f>
        <v>ADVZY</v>
      </c>
      <c r="B602" s="8" t="str">
        <f>_xlfn.TEXTJOIN("-",TRUE,Table1[[#This Row],[Source]],TEXT(Table1[[#This Row],[AdvisoryNumber]],"000"),TEXT(ROW()-1,"000000"),TEXT(Table1[[#This Row],[RecordTimeUTC]],"YYYY-MM-DD"))</f>
        <v>ADVZY-002-000601-2021-03-13</v>
      </c>
      <c r="C602" s="1" t="s">
        <v>16</v>
      </c>
      <c r="D602" s="2"/>
      <c r="E602" s="1">
        <v>2</v>
      </c>
      <c r="F602" s="2" t="s">
        <v>6576</v>
      </c>
      <c r="G602" s="1"/>
      <c r="H602" s="1" t="s">
        <v>6014</v>
      </c>
      <c r="I602" s="8" t="str">
        <f>IF(Table1[[#This Row],[TMI_Type]]="Reroute",INDEX(_xlfn.REGEXEXTRACT(Table1[[#This Row],[RawText]],".*(ROUTE|FEA|FCA|ICR|CTOP|TBO).+([A-Z]{3})",2,0),1,2),"")</f>
        <v/>
      </c>
      <c r="J602" s="5"/>
      <c r="K602" s="5"/>
      <c r="L602" s="1"/>
      <c r="M602" s="7">
        <v>44268.132638888892</v>
      </c>
      <c r="N602" s="7">
        <v>44268.166666666664</v>
      </c>
      <c r="O602" s="7">
        <v>44268.134027777778</v>
      </c>
      <c r="P602" s="4" t="s">
        <v>768</v>
      </c>
      <c r="Q602" s="10" t="s">
        <v>6577</v>
      </c>
      <c r="R602" s="2" t="s">
        <v>6578</v>
      </c>
      <c r="S602" s="6">
        <f>IF(OR(ISBLANK(Table1[[#This Row],[ValidEndUTC]]),ISBLANK(Table1[[#This Row],[ValidStartUTC]])),"",Table1[[#This Row],[ValidEndUTC]]-Table1[[#This Row],[ValidStartUTC]])</f>
        <v>3.4027777772280388E-2</v>
      </c>
      <c r="T602" s="5">
        <f>IF(OR(ISBLANK(Table1[[#This Row],[ValidEndUTC]]),ISBLANK(Table1[[#This Row],[ValidStartUTC]])),"",Table1[[#This Row],[Duration]]*24*60)</f>
        <v>48.999999992083758</v>
      </c>
    </row>
    <row r="603" spans="1:20" ht="409.6" x14ac:dyDescent="0.25">
      <c r="A603" s="8" t="str">
        <f>IF(ISBLANK(Table1[[#This Row],[AdvisoryNumber]]),"NTML","ADVZY")</f>
        <v>ADVZY</v>
      </c>
      <c r="B603" s="8" t="str">
        <f>_xlfn.TEXTJOIN("-",TRUE,Table1[[#This Row],[Source]],TEXT(Table1[[#This Row],[AdvisoryNumber]],"000"),TEXT(ROW()-1,"000000"),TEXT(Table1[[#This Row],[RecordTimeUTC]],"YYYY-MM-DD"))</f>
        <v>ADVZY-001-000602-2021-03-20</v>
      </c>
      <c r="C603" s="1" t="s">
        <v>16</v>
      </c>
      <c r="D603" s="2"/>
      <c r="E603" s="1">
        <v>1</v>
      </c>
      <c r="F603" s="2" t="s">
        <v>5996</v>
      </c>
      <c r="G603" s="1"/>
      <c r="H603" s="1" t="s">
        <v>6014</v>
      </c>
      <c r="I603" s="8" t="str">
        <f>IF(Table1[[#This Row],[TMI_Type]]="Reroute",INDEX(_xlfn.REGEXEXTRACT(Table1[[#This Row],[RawText]],".*(ROUTE|FEA|FCA|ICR|CTOP|TBO).+([A-Z]{3})",2,0),1,2),"")</f>
        <v/>
      </c>
      <c r="J603" s="5"/>
      <c r="K603" s="5"/>
      <c r="L603" s="1"/>
      <c r="M603" s="7">
        <v>44275.617361111108</v>
      </c>
      <c r="N603" s="7">
        <v>44275.958333333336</v>
      </c>
      <c r="O603" s="7">
        <v>44275.62222222222</v>
      </c>
      <c r="P603" s="4" t="s">
        <v>771</v>
      </c>
      <c r="Q603" s="10" t="s">
        <v>6581</v>
      </c>
      <c r="R603" s="2" t="s">
        <v>6582</v>
      </c>
      <c r="S603" s="6">
        <f>IF(OR(ISBLANK(Table1[[#This Row],[ValidEndUTC]]),ISBLANK(Table1[[#This Row],[ValidStartUTC]])),"",Table1[[#This Row],[ValidEndUTC]]-Table1[[#This Row],[ValidStartUTC]])</f>
        <v>0.34097222222771961</v>
      </c>
      <c r="T603" s="5">
        <f>IF(OR(ISBLANK(Table1[[#This Row],[ValidEndUTC]]),ISBLANK(Table1[[#This Row],[ValidStartUTC]])),"",Table1[[#This Row],[Duration]]*24*60)</f>
        <v>491.00000000791624</v>
      </c>
    </row>
    <row r="604" spans="1:20" ht="183.6" x14ac:dyDescent="0.25">
      <c r="A604" s="8" t="str">
        <f>IF(ISBLANK(Table1[[#This Row],[AdvisoryNumber]]),"NTML","ADVZY")</f>
        <v>ADVZY</v>
      </c>
      <c r="B604" s="8" t="str">
        <f>_xlfn.TEXTJOIN("-",TRUE,Table1[[#This Row],[Source]],TEXT(Table1[[#This Row],[AdvisoryNumber]],"000"),TEXT(ROW()-1,"000000"),TEXT(Table1[[#This Row],[RecordTimeUTC]],"YYYY-MM-DD"))</f>
        <v>ADVZY-002-000603-2021-03-20</v>
      </c>
      <c r="C604" s="1" t="s">
        <v>16</v>
      </c>
      <c r="D604" s="2" t="s">
        <v>6583</v>
      </c>
      <c r="E604" s="1">
        <v>2</v>
      </c>
      <c r="F604" s="2" t="s">
        <v>6312</v>
      </c>
      <c r="G604" s="1" t="s">
        <v>24</v>
      </c>
      <c r="H604" s="1" t="s">
        <v>6019</v>
      </c>
      <c r="I604" s="8" t="str">
        <f>IF(Table1[[#This Row],[TMI_Type]]="Reroute",INDEX(_xlfn.REGEXEXTRACT(Table1[[#This Row],[RawText]],".*(ROUTE|FEA|FCA|ICR|CTOP|TBO).+([A-Z]{3})",2,0),1,2),"")</f>
        <v/>
      </c>
      <c r="J604" s="5"/>
      <c r="K604" s="5"/>
      <c r="L604" s="1"/>
      <c r="M604" s="7">
        <v>44275.791666666664</v>
      </c>
      <c r="N604" s="7">
        <v>44275.916666666664</v>
      </c>
      <c r="O604" s="7">
        <v>44275.62222222222</v>
      </c>
      <c r="P604" s="4" t="s">
        <v>772</v>
      </c>
      <c r="Q604" s="10" t="s">
        <v>6584</v>
      </c>
      <c r="R604" s="2" t="s">
        <v>6582</v>
      </c>
      <c r="S604" s="6">
        <f>IF(OR(ISBLANK(Table1[[#This Row],[ValidEndUTC]]),ISBLANK(Table1[[#This Row],[ValidStartUTC]])),"",Table1[[#This Row],[ValidEndUTC]]-Table1[[#This Row],[ValidStartUTC]])</f>
        <v>0.125</v>
      </c>
      <c r="T604" s="5">
        <f>IF(OR(ISBLANK(Table1[[#This Row],[ValidEndUTC]]),ISBLANK(Table1[[#This Row],[ValidStartUTC]])),"",Table1[[#This Row],[Duration]]*24*60)</f>
        <v>180</v>
      </c>
    </row>
    <row r="605" spans="1:20" ht="64.8" x14ac:dyDescent="0.25">
      <c r="A605" s="8" t="str">
        <f>IF(ISBLANK(Table1[[#This Row],[AdvisoryNumber]]),"NTML","ADVZY")</f>
        <v>ADVZY</v>
      </c>
      <c r="B605" s="8" t="str">
        <f>_xlfn.TEXTJOIN("-",TRUE,Table1[[#This Row],[Source]],TEXT(Table1[[#This Row],[AdvisoryNumber]],"000"),TEXT(ROW()-1,"000000"),TEXT(Table1[[#This Row],[RecordTimeUTC]],"YYYY-MM-DD"))</f>
        <v>ADVZY-005-000604-2021-03-20</v>
      </c>
      <c r="C605" s="1" t="s">
        <v>16</v>
      </c>
      <c r="D605" s="2"/>
      <c r="E605" s="1">
        <v>5</v>
      </c>
      <c r="F605" s="2" t="s">
        <v>6579</v>
      </c>
      <c r="G605" s="1"/>
      <c r="H605" s="1" t="s">
        <v>6019</v>
      </c>
      <c r="I605" s="8" t="str">
        <f>IF(Table1[[#This Row],[TMI_Type]]="Reroute",INDEX(_xlfn.REGEXEXTRACT(Table1[[#This Row],[RawText]],".*(ROUTE|FEA|FCA|ICR|CTOP|TBO).+([A-Z]{3})",2,0),1,2),"")</f>
        <v/>
      </c>
      <c r="J605" s="5"/>
      <c r="K605" s="5"/>
      <c r="L605" s="1"/>
      <c r="M605" s="7">
        <v>44275.791666666664</v>
      </c>
      <c r="N605" s="7">
        <v>44275.958333333336</v>
      </c>
      <c r="O605" s="7">
        <v>44275.62222222222</v>
      </c>
      <c r="P605" s="4" t="s">
        <v>773</v>
      </c>
      <c r="Q605" s="10" t="s">
        <v>6589</v>
      </c>
      <c r="R605" s="2" t="s">
        <v>6582</v>
      </c>
      <c r="S605" s="6">
        <f>IF(OR(ISBLANK(Table1[[#This Row],[ValidEndUTC]]),ISBLANK(Table1[[#This Row],[ValidStartUTC]])),"",Table1[[#This Row],[ValidEndUTC]]-Table1[[#This Row],[ValidStartUTC]])</f>
        <v>0.16666666667151731</v>
      </c>
      <c r="T605" s="5">
        <f>IF(OR(ISBLANK(Table1[[#This Row],[ValidEndUTC]]),ISBLANK(Table1[[#This Row],[ValidStartUTC]])),"",Table1[[#This Row],[Duration]]*24*60)</f>
        <v>240.00000000698492</v>
      </c>
    </row>
    <row r="606" spans="1:20" ht="194.4" x14ac:dyDescent="0.25">
      <c r="A606" s="8" t="str">
        <f>IF(ISBLANK(Table1[[#This Row],[AdvisoryNumber]]),"NTML","ADVZY")</f>
        <v>ADVZY</v>
      </c>
      <c r="B606" s="8" t="str">
        <f>_xlfn.TEXTJOIN("-",TRUE,Table1[[#This Row],[Source]],TEXT(Table1[[#This Row],[AdvisoryNumber]],"000"),TEXT(ROW()-1,"000000"),TEXT(Table1[[#This Row],[RecordTimeUTC]],"YYYY-MM-DD"))</f>
        <v>ADVZY-003-000605-2021-03-20</v>
      </c>
      <c r="C606" s="1" t="s">
        <v>736</v>
      </c>
      <c r="D606" s="2" t="s">
        <v>6585</v>
      </c>
      <c r="E606" s="1">
        <v>3</v>
      </c>
      <c r="F606" s="2" t="s">
        <v>5995</v>
      </c>
      <c r="G606" s="1" t="s">
        <v>35</v>
      </c>
      <c r="H606" s="1" t="s">
        <v>32</v>
      </c>
      <c r="I606" s="8" t="str">
        <f>IF(Table1[[#This Row],[TMI_Type]]="Reroute",INDEX(_xlfn.REGEXEXTRACT(Table1[[#This Row],[RawText]],".*(ROUTE|FEA|FCA|ICR|CTOP|TBO).+([A-Z]{3})",2,0),1,2),"")</f>
        <v/>
      </c>
      <c r="J606" s="5"/>
      <c r="K606" s="5"/>
      <c r="L606" s="1"/>
      <c r="M606" s="7">
        <v>44275.913194444445</v>
      </c>
      <c r="N606" s="7">
        <v>44275.9375</v>
      </c>
      <c r="O606" s="7">
        <v>44275.62222222222</v>
      </c>
      <c r="P606" s="4" t="s">
        <v>769</v>
      </c>
      <c r="Q606" s="10" t="s">
        <v>6586</v>
      </c>
      <c r="R606" s="2" t="s">
        <v>6582</v>
      </c>
      <c r="S606" s="6">
        <f>IF(OR(ISBLANK(Table1[[#This Row],[ValidEndUTC]]),ISBLANK(Table1[[#This Row],[ValidStartUTC]])),"",Table1[[#This Row],[ValidEndUTC]]-Table1[[#This Row],[ValidStartUTC]])</f>
        <v>2.4305555554747116E-2</v>
      </c>
      <c r="T606" s="5">
        <f>IF(OR(ISBLANK(Table1[[#This Row],[ValidEndUTC]]),ISBLANK(Table1[[#This Row],[ValidStartUTC]])),"",Table1[[#This Row],[Duration]]*24*60)</f>
        <v>34.999999998835847</v>
      </c>
    </row>
    <row r="607" spans="1:20" ht="194.4" x14ac:dyDescent="0.25">
      <c r="A607" s="8" t="str">
        <f>IF(ISBLANK(Table1[[#This Row],[AdvisoryNumber]]),"NTML","ADVZY")</f>
        <v>ADVZY</v>
      </c>
      <c r="B607" s="8" t="str">
        <f>_xlfn.TEXTJOIN("-",TRUE,Table1[[#This Row],[Source]],TEXT(Table1[[#This Row],[AdvisoryNumber]],"000"),TEXT(ROW()-1,"000000"),TEXT(Table1[[#This Row],[RecordTimeUTC]],"YYYY-MM-DD"))</f>
        <v>ADVZY-004-000606-2021-03-20</v>
      </c>
      <c r="C607" s="1" t="s">
        <v>736</v>
      </c>
      <c r="D607" s="2" t="s">
        <v>6585</v>
      </c>
      <c r="E607" s="1">
        <v>4</v>
      </c>
      <c r="F607" s="2" t="s">
        <v>5995</v>
      </c>
      <c r="G607" s="1" t="s">
        <v>35</v>
      </c>
      <c r="H607" s="1" t="s">
        <v>32</v>
      </c>
      <c r="I607" s="8" t="str">
        <f>IF(Table1[[#This Row],[TMI_Type]]="Reroute",INDEX(_xlfn.REGEXEXTRACT(Table1[[#This Row],[RawText]],".*(ROUTE|FEA|FCA|ICR|CTOP|TBO).+([A-Z]{3})",2,0),1,2),"")</f>
        <v/>
      </c>
      <c r="J607" s="5"/>
      <c r="K607" s="5"/>
      <c r="L607" s="1"/>
      <c r="M607" s="7">
        <v>44275.913194444445</v>
      </c>
      <c r="N607" s="7">
        <v>44275.947916666664</v>
      </c>
      <c r="O607" s="7">
        <v>44275.62222222222</v>
      </c>
      <c r="P607" s="4" t="s">
        <v>770</v>
      </c>
      <c r="Q607" s="10" t="s">
        <v>6587</v>
      </c>
      <c r="R607" s="2" t="s">
        <v>6582</v>
      </c>
      <c r="S607" s="6">
        <f>IF(OR(ISBLANK(Table1[[#This Row],[ValidEndUTC]]),ISBLANK(Table1[[#This Row],[ValidStartUTC]])),"",Table1[[#This Row],[ValidEndUTC]]-Table1[[#This Row],[ValidStartUTC]])</f>
        <v>3.4722222218988463E-2</v>
      </c>
      <c r="T607" s="5">
        <f>IF(OR(ISBLANK(Table1[[#This Row],[ValidEndUTC]]),ISBLANK(Table1[[#This Row],[ValidStartUTC]])),"",Table1[[#This Row],[Duration]]*24*60)</f>
        <v>49.999999995343387</v>
      </c>
    </row>
    <row r="608" spans="1:20" ht="194.4" x14ac:dyDescent="0.25">
      <c r="A608" s="8" t="str">
        <f>IF(ISBLANK(Table1[[#This Row],[AdvisoryNumber]]),"NTML","ADVZY")</f>
        <v>ADVZY</v>
      </c>
      <c r="B608" s="8" t="str">
        <f>_xlfn.TEXTJOIN("-",TRUE,Table1[[#This Row],[Source]],TEXT(Table1[[#This Row],[AdvisoryNumber]],"000"),TEXT(ROW()-1,"000000"),TEXT(Table1[[#This Row],[RecordTimeUTC]],"YYYY-MM-DD"))</f>
        <v>ADVZY-004-000607-2021-03-20</v>
      </c>
      <c r="C608" s="1" t="s">
        <v>736</v>
      </c>
      <c r="D608" s="2" t="s">
        <v>6585</v>
      </c>
      <c r="E608" s="1">
        <v>4</v>
      </c>
      <c r="F608" s="2" t="s">
        <v>5995</v>
      </c>
      <c r="G608" s="1" t="s">
        <v>35</v>
      </c>
      <c r="H608" s="1" t="s">
        <v>32</v>
      </c>
      <c r="I608" s="8" t="str">
        <f>IF(Table1[[#This Row],[TMI_Type]]="Reroute",INDEX(_xlfn.REGEXEXTRACT(Table1[[#This Row],[RawText]],".*(ROUTE|FEA|FCA|ICR|CTOP|TBO).+([A-Z]{3})",2,0),1,2),"")</f>
        <v/>
      </c>
      <c r="J608" s="5"/>
      <c r="K608" s="5"/>
      <c r="L608" s="1"/>
      <c r="M608" s="7">
        <v>44275.913194444445</v>
      </c>
      <c r="N608" s="7">
        <v>44275.947916666664</v>
      </c>
      <c r="O608" s="7">
        <v>44275.62222222222</v>
      </c>
      <c r="P608" s="4" t="s">
        <v>770</v>
      </c>
      <c r="Q608" s="10" t="s">
        <v>6588</v>
      </c>
      <c r="R608" s="2" t="s">
        <v>6582</v>
      </c>
      <c r="S608" s="6">
        <f>IF(OR(ISBLANK(Table1[[#This Row],[ValidEndUTC]]),ISBLANK(Table1[[#This Row],[ValidStartUTC]])),"",Table1[[#This Row],[ValidEndUTC]]-Table1[[#This Row],[ValidStartUTC]])</f>
        <v>3.4722222218988463E-2</v>
      </c>
      <c r="T608" s="5">
        <f>IF(OR(ISBLANK(Table1[[#This Row],[ValidEndUTC]]),ISBLANK(Table1[[#This Row],[ValidStartUTC]])),"",Table1[[#This Row],[Duration]]*24*60)</f>
        <v>49.999999995343387</v>
      </c>
    </row>
    <row r="609" spans="1:20" ht="140.4" x14ac:dyDescent="0.25">
      <c r="A609" s="8" t="str">
        <f>IF(ISBLANK(Table1[[#This Row],[AdvisoryNumber]]),"NTML","ADVZY")</f>
        <v>ADVZY</v>
      </c>
      <c r="B609" s="8" t="str">
        <f>_xlfn.TEXTJOIN("-",TRUE,Table1[[#This Row],[Source]],TEXT(Table1[[#This Row],[AdvisoryNumber]],"000"),TEXT(ROW()-1,"000000"),TEXT(Table1[[#This Row],[RecordTimeUTC]],"YYYY-MM-DD"))</f>
        <v>ADVZY-002-000608-2021-03-28</v>
      </c>
      <c r="C609" s="1" t="s">
        <v>16</v>
      </c>
      <c r="D609" s="2" t="s">
        <v>6592</v>
      </c>
      <c r="E609" s="1">
        <v>2</v>
      </c>
      <c r="F609" s="2" t="s">
        <v>6298</v>
      </c>
      <c r="G609" s="1" t="s">
        <v>24</v>
      </c>
      <c r="H609" s="1" t="s">
        <v>6019</v>
      </c>
      <c r="I609" s="8" t="str">
        <f>IF(Table1[[#This Row],[TMI_Type]]="Reroute",INDEX(_xlfn.REGEXEXTRACT(Table1[[#This Row],[RawText]],".*(ROUTE|FEA|FCA|ICR|CTOP|TBO).+([A-Z]{3})",2,0),1,2),"")</f>
        <v/>
      </c>
      <c r="J609" s="5"/>
      <c r="K609" s="5"/>
      <c r="L609" s="1"/>
      <c r="M609" s="7">
        <v>44283.875</v>
      </c>
      <c r="N609" s="7">
        <v>44284.041666666664</v>
      </c>
      <c r="O609" s="7">
        <v>44283.85833333333</v>
      </c>
      <c r="P609" s="4" t="s">
        <v>775</v>
      </c>
      <c r="Q609" s="10" t="s">
        <v>6593</v>
      </c>
      <c r="R609" s="2" t="s">
        <v>6594</v>
      </c>
      <c r="S609" s="6">
        <f>IF(OR(ISBLANK(Table1[[#This Row],[ValidEndUTC]]),ISBLANK(Table1[[#This Row],[ValidStartUTC]])),"",Table1[[#This Row],[ValidEndUTC]]-Table1[[#This Row],[ValidStartUTC]])</f>
        <v>0.16666666666424135</v>
      </c>
      <c r="T609" s="5">
        <f>IF(OR(ISBLANK(Table1[[#This Row],[ValidEndUTC]]),ISBLANK(Table1[[#This Row],[ValidStartUTC]])),"",Table1[[#This Row],[Duration]]*24*60)</f>
        <v>239.99999999650754</v>
      </c>
    </row>
    <row r="610" spans="1:20" ht="64.8" x14ac:dyDescent="0.25">
      <c r="A610" s="8" t="str">
        <f>IF(ISBLANK(Table1[[#This Row],[AdvisoryNumber]]),"NTML","ADVZY")</f>
        <v>ADVZY</v>
      </c>
      <c r="B610" s="8" t="str">
        <f>_xlfn.TEXTJOIN("-",TRUE,Table1[[#This Row],[Source]],TEXT(Table1[[#This Row],[AdvisoryNumber]],"000"),TEXT(ROW()-1,"000000"),TEXT(Table1[[#This Row],[RecordTimeUTC]],"YYYY-MM-DD"))</f>
        <v>ADVZY-005-000609-2021-03-29</v>
      </c>
      <c r="C610" s="1" t="s">
        <v>16</v>
      </c>
      <c r="D610" s="2"/>
      <c r="E610" s="1">
        <v>5</v>
      </c>
      <c r="F610" s="2" t="s">
        <v>6601</v>
      </c>
      <c r="G610" s="1"/>
      <c r="H610" s="1" t="s">
        <v>6014</v>
      </c>
      <c r="I610" s="8" t="str">
        <f>IF(Table1[[#This Row],[TMI_Type]]="Reroute",INDEX(_xlfn.REGEXEXTRACT(Table1[[#This Row],[RawText]],".*(ROUTE|FEA|FCA|ICR|CTOP|TBO).+([A-Z]{3})",2,0),1,2),"")</f>
        <v/>
      </c>
      <c r="J610" s="5"/>
      <c r="K610" s="5"/>
      <c r="L610" s="1"/>
      <c r="M610" s="7">
        <v>44283.875</v>
      </c>
      <c r="N610" s="7">
        <v>44284.041666666664</v>
      </c>
      <c r="O610" s="7">
        <v>44284.007638888892</v>
      </c>
      <c r="P610" s="4" t="s">
        <v>776</v>
      </c>
      <c r="Q610" s="10" t="s">
        <v>6602</v>
      </c>
      <c r="R610" s="2" t="s">
        <v>6603</v>
      </c>
      <c r="S610" s="6">
        <f>IF(OR(ISBLANK(Table1[[#This Row],[ValidEndUTC]]),ISBLANK(Table1[[#This Row],[ValidStartUTC]])),"",Table1[[#This Row],[ValidEndUTC]]-Table1[[#This Row],[ValidStartUTC]])</f>
        <v>0.16666666666424135</v>
      </c>
      <c r="T610" s="5">
        <f>IF(OR(ISBLANK(Table1[[#This Row],[ValidEndUTC]]),ISBLANK(Table1[[#This Row],[ValidStartUTC]])),"",Table1[[#This Row],[Duration]]*24*60)</f>
        <v>239.99999999650754</v>
      </c>
    </row>
    <row r="611" spans="1:20" ht="64.8" x14ac:dyDescent="0.25">
      <c r="A611" s="8" t="str">
        <f>IF(ISBLANK(Table1[[#This Row],[AdvisoryNumber]]),"NTML","ADVZY")</f>
        <v>ADVZY</v>
      </c>
      <c r="B611" s="8" t="str">
        <f>_xlfn.TEXTJOIN("-",TRUE,Table1[[#This Row],[Source]],TEXT(Table1[[#This Row],[AdvisoryNumber]],"000"),TEXT(ROW()-1,"000000"),TEXT(Table1[[#This Row],[RecordTimeUTC]],"YYYY-MM-DD"))</f>
        <v>ADVZY-002-000610-2021-03-29</v>
      </c>
      <c r="C611" s="1" t="s">
        <v>16</v>
      </c>
      <c r="D611" s="2"/>
      <c r="E611" s="1">
        <v>2</v>
      </c>
      <c r="F611" s="2" t="s">
        <v>6598</v>
      </c>
      <c r="G611" s="1"/>
      <c r="H611" s="1" t="s">
        <v>6014</v>
      </c>
      <c r="I611" s="8" t="str">
        <f>IF(Table1[[#This Row],[TMI_Type]]="Reroute",INDEX(_xlfn.REGEXEXTRACT(Table1[[#This Row],[RawText]],".*(ROUTE|FEA|FCA|ICR|CTOP|TBO).+([A-Z]{3})",2,0),1,2),"")</f>
        <v/>
      </c>
      <c r="J611" s="5"/>
      <c r="K611" s="5"/>
      <c r="L611" s="1"/>
      <c r="M611" s="7">
        <v>44283.951388888891</v>
      </c>
      <c r="N611" s="7">
        <v>44284.133333333331</v>
      </c>
      <c r="O611" s="7">
        <v>44284.134722222225</v>
      </c>
      <c r="P611" s="4" t="s">
        <v>777</v>
      </c>
      <c r="Q611" s="10" t="s">
        <v>6604</v>
      </c>
      <c r="R611" s="2" t="s">
        <v>6605</v>
      </c>
      <c r="S611" s="6">
        <f>IF(OR(ISBLANK(Table1[[#This Row],[ValidEndUTC]]),ISBLANK(Table1[[#This Row],[ValidStartUTC]])),"",Table1[[#This Row],[ValidEndUTC]]-Table1[[#This Row],[ValidStartUTC]])</f>
        <v>0.18194444444088731</v>
      </c>
      <c r="T611" s="5">
        <f>IF(OR(ISBLANK(Table1[[#This Row],[ValidEndUTC]]),ISBLANK(Table1[[#This Row],[ValidStartUTC]])),"",Table1[[#This Row],[Duration]]*24*60)</f>
        <v>261.99999999487773</v>
      </c>
    </row>
    <row r="612" spans="1:20" ht="409.6" x14ac:dyDescent="0.25">
      <c r="A612" s="8" t="str">
        <f>IF(ISBLANK(Table1[[#This Row],[AdvisoryNumber]]),"NTML","ADVZY")</f>
        <v>ADVZY</v>
      </c>
      <c r="B612" s="8" t="str">
        <f>_xlfn.TEXTJOIN("-",TRUE,Table1[[#This Row],[Source]],TEXT(Table1[[#This Row],[AdvisoryNumber]],"000"),TEXT(ROW()-1,"000000"),TEXT(Table1[[#This Row],[RecordTimeUTC]],"YYYY-MM-DD"))</f>
        <v>ADVZY-001-000611-2021-04-09</v>
      </c>
      <c r="C612" s="1" t="s">
        <v>16</v>
      </c>
      <c r="D612" s="2"/>
      <c r="E612" s="1">
        <v>1</v>
      </c>
      <c r="F612" s="2" t="s">
        <v>5996</v>
      </c>
      <c r="G612" s="1"/>
      <c r="H612" s="1" t="s">
        <v>6014</v>
      </c>
      <c r="I612" s="8" t="str">
        <f>IF(Table1[[#This Row],[TMI_Type]]="Reroute",INDEX(_xlfn.REGEXEXTRACT(Table1[[#This Row],[RawText]],".*(ROUTE|FEA|FCA|ICR|CTOP|TBO).+([A-Z]{3})",2,0),1,2),"")</f>
        <v/>
      </c>
      <c r="J612" s="5"/>
      <c r="K612" s="5"/>
      <c r="L612" s="1"/>
      <c r="M612" s="7">
        <v>44295.652083333334</v>
      </c>
      <c r="N612" s="7">
        <v>44296.125</v>
      </c>
      <c r="O612" s="7">
        <v>44295.617361111108</v>
      </c>
      <c r="P612" s="4" t="s">
        <v>779</v>
      </c>
      <c r="Q612" s="10" t="s">
        <v>6606</v>
      </c>
      <c r="R612" s="2" t="s">
        <v>6607</v>
      </c>
      <c r="S612" s="6">
        <f>IF(OR(ISBLANK(Table1[[#This Row],[ValidEndUTC]]),ISBLANK(Table1[[#This Row],[ValidStartUTC]])),"",Table1[[#This Row],[ValidEndUTC]]-Table1[[#This Row],[ValidStartUTC]])</f>
        <v>0.47291666666569654</v>
      </c>
      <c r="T612" s="5">
        <f>IF(OR(ISBLANK(Table1[[#This Row],[ValidEndUTC]]),ISBLANK(Table1[[#This Row],[ValidStartUTC]])),"",Table1[[#This Row],[Duration]]*24*60)</f>
        <v>680.99999999860302</v>
      </c>
    </row>
    <row r="613" spans="1:20" ht="226.8" x14ac:dyDescent="0.25">
      <c r="A613" s="8" t="str">
        <f>IF(ISBLANK(Table1[[#This Row],[AdvisoryNumber]]),"NTML","ADVZY")</f>
        <v>ADVZY</v>
      </c>
      <c r="B613" s="8" t="str">
        <f>_xlfn.TEXTJOIN("-",TRUE,Table1[[#This Row],[Source]],TEXT(Table1[[#This Row],[AdvisoryNumber]],"000"),TEXT(ROW()-1,"000000"),TEXT(Table1[[#This Row],[RecordTimeUTC]],"YYYY-MM-DD"))</f>
        <v>ADVZY-002-000612-2021-04-09</v>
      </c>
      <c r="C613" s="1" t="s">
        <v>16</v>
      </c>
      <c r="D613" s="2" t="s">
        <v>6608</v>
      </c>
      <c r="E613" s="1">
        <v>2</v>
      </c>
      <c r="F613" s="2" t="s">
        <v>780</v>
      </c>
      <c r="G613" s="1" t="s">
        <v>24</v>
      </c>
      <c r="H613" s="1" t="s">
        <v>19</v>
      </c>
      <c r="I613" s="8" t="str">
        <f>IF(Table1[[#This Row],[TMI_Type]]="Reroute",INDEX(_xlfn.REGEXEXTRACT(Table1[[#This Row],[RawText]],".*(ROUTE|FEA|FCA|ICR|CTOP|TBO).+([A-Z]{3})",2,0),1,2),"")</f>
        <v>RQD</v>
      </c>
      <c r="J613" s="5"/>
      <c r="K613" s="5"/>
      <c r="L613" s="1"/>
      <c r="M613" s="7">
        <v>44295.958333333336</v>
      </c>
      <c r="N613" s="7">
        <v>44296.125</v>
      </c>
      <c r="O613" s="7">
        <v>44295.738194444442</v>
      </c>
      <c r="P613" s="4" t="s">
        <v>781</v>
      </c>
      <c r="Q613" s="10" t="s">
        <v>6609</v>
      </c>
      <c r="R613" s="2" t="s">
        <v>6610</v>
      </c>
      <c r="S613" s="6">
        <f>IF(OR(ISBLANK(Table1[[#This Row],[ValidEndUTC]]),ISBLANK(Table1[[#This Row],[ValidStartUTC]])),"",Table1[[#This Row],[ValidEndUTC]]-Table1[[#This Row],[ValidStartUTC]])</f>
        <v>0.16666666666424135</v>
      </c>
      <c r="T613" s="5">
        <f>IF(OR(ISBLANK(Table1[[#This Row],[ValidEndUTC]]),ISBLANK(Table1[[#This Row],[ValidStartUTC]])),"",Table1[[#This Row],[Duration]]*24*60)</f>
        <v>239.99999999650754</v>
      </c>
    </row>
    <row r="614" spans="1:20" ht="64.8" x14ac:dyDescent="0.25">
      <c r="A614" s="8" t="str">
        <f>IF(ISBLANK(Table1[[#This Row],[AdvisoryNumber]]),"NTML","ADVZY")</f>
        <v>ADVZY</v>
      </c>
      <c r="B614" s="8" t="str">
        <f>_xlfn.TEXTJOIN("-",TRUE,Table1[[#This Row],[Source]],TEXT(Table1[[#This Row],[AdvisoryNumber]],"000"),TEXT(ROW()-1,"000000"),TEXT(Table1[[#This Row],[RecordTimeUTC]],"YYYY-MM-DD"))</f>
        <v>ADVZY-008-000613-2021-04-24</v>
      </c>
      <c r="C614" s="1" t="s">
        <v>16</v>
      </c>
      <c r="D614" s="2"/>
      <c r="E614" s="1">
        <v>8</v>
      </c>
      <c r="F614" s="2" t="s">
        <v>6647</v>
      </c>
      <c r="G614" s="1"/>
      <c r="H614" s="1" t="s">
        <v>6019</v>
      </c>
      <c r="I614" s="8" t="str">
        <f>IF(Table1[[#This Row],[TMI_Type]]="Reroute",INDEX(_xlfn.REGEXEXTRACT(Table1[[#This Row],[RawText]],".*(ROUTE|FEA|FCA|ICR|CTOP|TBO).+([A-Z]{3})",2,0),1,2),"")</f>
        <v/>
      </c>
      <c r="J614" s="5"/>
      <c r="K614" s="5"/>
      <c r="L614" s="1"/>
      <c r="M614" s="7">
        <v>44309.947916666664</v>
      </c>
      <c r="N614" s="7">
        <v>44310.122916666667</v>
      </c>
      <c r="O614" s="7">
        <v>44310.09652777778</v>
      </c>
      <c r="P614" s="4" t="s">
        <v>783</v>
      </c>
      <c r="Q614" s="10" t="s">
        <v>6648</v>
      </c>
      <c r="R614" s="2" t="s">
        <v>6646</v>
      </c>
      <c r="S614" s="6">
        <f>IF(OR(ISBLANK(Table1[[#This Row],[ValidEndUTC]]),ISBLANK(Table1[[#This Row],[ValidStartUTC]])),"",Table1[[#This Row],[ValidEndUTC]]-Table1[[#This Row],[ValidStartUTC]])</f>
        <v>0.17500000000291038</v>
      </c>
      <c r="T614" s="5">
        <f>IF(OR(ISBLANK(Table1[[#This Row],[ValidEndUTC]]),ISBLANK(Table1[[#This Row],[ValidStartUTC]])),"",Table1[[#This Row],[Duration]]*24*60)</f>
        <v>252.00000000419095</v>
      </c>
    </row>
    <row r="615" spans="1:20" ht="140.4" x14ac:dyDescent="0.25">
      <c r="A615" s="8" t="str">
        <f>IF(ISBLANK(Table1[[#This Row],[AdvisoryNumber]]),"NTML","ADVZY")</f>
        <v>ADVZY</v>
      </c>
      <c r="B615" s="8" t="str">
        <f>_xlfn.TEXTJOIN("-",TRUE,Table1[[#This Row],[Source]],TEXT(Table1[[#This Row],[AdvisoryNumber]],"000"),TEXT(ROW()-1,"000000"),TEXT(Table1[[#This Row],[RecordTimeUTC]],"YYYY-MM-DD"))</f>
        <v>ADVZY-002-000614-2021-04-23</v>
      </c>
      <c r="C615" s="1" t="s">
        <v>16</v>
      </c>
      <c r="D615" s="2" t="s">
        <v>6613</v>
      </c>
      <c r="E615" s="1">
        <v>2</v>
      </c>
      <c r="F615" s="2" t="s">
        <v>6265</v>
      </c>
      <c r="G615" s="1" t="s">
        <v>24</v>
      </c>
      <c r="H615" s="1" t="s">
        <v>6019</v>
      </c>
      <c r="I615" s="8" t="str">
        <f>IF(Table1[[#This Row],[TMI_Type]]="Reroute",INDEX(_xlfn.REGEXEXTRACT(Table1[[#This Row],[RawText]],".*(ROUTE|FEA|FCA|ICR|CTOP|TBO).+([A-Z]{3})",2,0),1,2),"")</f>
        <v/>
      </c>
      <c r="J615" s="5"/>
      <c r="K615" s="5"/>
      <c r="L615" s="1"/>
      <c r="M615" s="7">
        <v>44309.947916666664</v>
      </c>
      <c r="N615" s="7">
        <v>44310.124305555553</v>
      </c>
      <c r="O615" s="7">
        <v>44309.948611111111</v>
      </c>
      <c r="P615" s="4" t="s">
        <v>784</v>
      </c>
      <c r="Q615" s="10" t="s">
        <v>6614</v>
      </c>
      <c r="R615" s="2" t="s">
        <v>6615</v>
      </c>
      <c r="S615" s="6">
        <f>IF(OR(ISBLANK(Table1[[#This Row],[ValidEndUTC]]),ISBLANK(Table1[[#This Row],[ValidStartUTC]])),"",Table1[[#This Row],[ValidEndUTC]]-Table1[[#This Row],[ValidStartUTC]])</f>
        <v>0.17638888888905058</v>
      </c>
      <c r="T615" s="5">
        <f>IF(OR(ISBLANK(Table1[[#This Row],[ValidEndUTC]]),ISBLANK(Table1[[#This Row],[ValidStartUTC]])),"",Table1[[#This Row],[Duration]]*24*60)</f>
        <v>254.00000000023283</v>
      </c>
    </row>
    <row r="616" spans="1:20" ht="226.8" x14ac:dyDescent="0.25">
      <c r="A616" s="8" t="str">
        <f>IF(ISBLANK(Table1[[#This Row],[AdvisoryNumber]]),"NTML","ADVZY")</f>
        <v>ADVZY</v>
      </c>
      <c r="B616" s="8" t="str">
        <f>_xlfn.TEXTJOIN("-",TRUE,Table1[[#This Row],[Source]],TEXT(Table1[[#This Row],[AdvisoryNumber]],"000"),TEXT(ROW()-1,"000000"),TEXT(Table1[[#This Row],[RecordTimeUTC]],"YYYY-MM-DD"))</f>
        <v>ADVZY-004-000615-2021-04-24</v>
      </c>
      <c r="C616" s="1" t="s">
        <v>16</v>
      </c>
      <c r="D616" s="2" t="s">
        <v>6638</v>
      </c>
      <c r="E616" s="1">
        <v>4</v>
      </c>
      <c r="F616" s="2" t="s">
        <v>785</v>
      </c>
      <c r="G616" s="1" t="s">
        <v>35</v>
      </c>
      <c r="H616" s="1" t="s">
        <v>19</v>
      </c>
      <c r="I616" s="8" t="str">
        <f>IF(Table1[[#This Row],[TMI_Type]]="Reroute",INDEX(_xlfn.REGEXEXTRACT(Table1[[#This Row],[RawText]],".*(ROUTE|FEA|FCA|ICR|CTOP|TBO).+([A-Z]{3})",2,0),1,2),"")</f>
        <v>RQD</v>
      </c>
      <c r="J616" s="5"/>
      <c r="K616" s="5"/>
      <c r="L616" s="1"/>
      <c r="M616" s="7">
        <v>44310.041666666664</v>
      </c>
      <c r="N616" s="7">
        <v>44310.125</v>
      </c>
      <c r="O616" s="7">
        <v>44310.029166666667</v>
      </c>
      <c r="P616" s="4" t="s">
        <v>786</v>
      </c>
      <c r="Q616" s="10" t="s">
        <v>6639</v>
      </c>
      <c r="R616" s="2" t="s">
        <v>6640</v>
      </c>
      <c r="S616" s="6">
        <f>IF(OR(ISBLANK(Table1[[#This Row],[ValidEndUTC]]),ISBLANK(Table1[[#This Row],[ValidStartUTC]])),"",Table1[[#This Row],[ValidEndUTC]]-Table1[[#This Row],[ValidStartUTC]])</f>
        <v>8.3333333335758653E-2</v>
      </c>
      <c r="T616" s="5">
        <f>IF(OR(ISBLANK(Table1[[#This Row],[ValidEndUTC]]),ISBLANK(Table1[[#This Row],[ValidStartUTC]])),"",Table1[[#This Row],[Duration]]*24*60)</f>
        <v>120.00000000349246</v>
      </c>
    </row>
    <row r="617" spans="1:20" ht="108" x14ac:dyDescent="0.25">
      <c r="A617" s="8" t="str">
        <f>IF(ISBLANK(Table1[[#This Row],[AdvisoryNumber]]),"NTML","ADVZY")</f>
        <v>ADVZY</v>
      </c>
      <c r="B617" s="8" t="str">
        <f>_xlfn.TEXTJOIN("-",TRUE,Table1[[#This Row],[Source]],TEXT(Table1[[#This Row],[AdvisoryNumber]],"000"),TEXT(ROW()-1,"000000"),TEXT(Table1[[#This Row],[RecordTimeUTC]],"YYYY-MM-DD"))</f>
        <v>ADVZY-014-000616-2021-04-24</v>
      </c>
      <c r="C617" s="1" t="s">
        <v>16</v>
      </c>
      <c r="D617" s="2"/>
      <c r="E617" s="1">
        <v>14</v>
      </c>
      <c r="F617" s="2" t="s">
        <v>5994</v>
      </c>
      <c r="G617" s="1"/>
      <c r="H617" s="1" t="s">
        <v>32</v>
      </c>
      <c r="I617" s="8" t="str">
        <f>IF(Table1[[#This Row],[TMI_Type]]="Reroute",INDEX(_xlfn.REGEXEXTRACT(Table1[[#This Row],[RawText]],".*(ROUTE|FEA|FCA|ICR|CTOP|TBO).+([A-Z]{3})",2,0),1,2),"")</f>
        <v/>
      </c>
      <c r="J617" s="5"/>
      <c r="K617" s="5"/>
      <c r="L617" s="1"/>
      <c r="M617" s="7">
        <v>44310.419444444444</v>
      </c>
      <c r="N617" s="7">
        <v>44310.897916666669</v>
      </c>
      <c r="O617" s="7">
        <v>44310.898611111108</v>
      </c>
      <c r="P617" s="4" t="s">
        <v>787</v>
      </c>
      <c r="Q617" s="10" t="s">
        <v>6664</v>
      </c>
      <c r="R617" s="2" t="s">
        <v>6665</v>
      </c>
      <c r="S617" s="6">
        <f>IF(OR(ISBLANK(Table1[[#This Row],[ValidEndUTC]]),ISBLANK(Table1[[#This Row],[ValidStartUTC]])),"",Table1[[#This Row],[ValidEndUTC]]-Table1[[#This Row],[ValidStartUTC]])</f>
        <v>0.47847222222480923</v>
      </c>
      <c r="T617" s="5">
        <f>IF(OR(ISBLANK(Table1[[#This Row],[ValidEndUTC]]),ISBLANK(Table1[[#This Row],[ValidStartUTC]])),"",Table1[[#This Row],[Duration]]*24*60)</f>
        <v>689.00000000372529</v>
      </c>
    </row>
    <row r="618" spans="1:20" ht="302.39999999999998" x14ac:dyDescent="0.25">
      <c r="A618" s="8" t="str">
        <f>IF(ISBLANK(Table1[[#This Row],[AdvisoryNumber]]),"NTML","ADVZY")</f>
        <v>ADVZY</v>
      </c>
      <c r="B618" s="8" t="str">
        <f>_xlfn.TEXTJOIN("-",TRUE,Table1[[#This Row],[Source]],TEXT(Table1[[#This Row],[AdvisoryNumber]],"000"),TEXT(ROW()-1,"000000"),TEXT(Table1[[#This Row],[RecordTimeUTC]],"YYYY-MM-DD"))</f>
        <v>ADVZY-009-000617-2021-04-24</v>
      </c>
      <c r="C618" s="1" t="s">
        <v>788</v>
      </c>
      <c r="D618" s="2" t="s">
        <v>8329</v>
      </c>
      <c r="E618" s="1">
        <v>9</v>
      </c>
      <c r="F618" s="2" t="s">
        <v>5995</v>
      </c>
      <c r="G618" s="1" t="s">
        <v>35</v>
      </c>
      <c r="H618" s="1" t="s">
        <v>32</v>
      </c>
      <c r="I618" s="8" t="str">
        <f>IF(Table1[[#This Row],[TMI_Type]]="Reroute",INDEX(_xlfn.REGEXEXTRACT(Table1[[#This Row],[RawText]],".*(ROUTE|FEA|FCA|ICR|CTOP|TBO).+([A-Z]{3})",2,0),1,2),"")</f>
        <v/>
      </c>
      <c r="J618" s="5"/>
      <c r="K618" s="5"/>
      <c r="L618" s="1"/>
      <c r="M618" s="7">
        <v>44310.419444444444</v>
      </c>
      <c r="N618" s="7">
        <v>44311.041666666664</v>
      </c>
      <c r="O618" s="7">
        <v>44310.425694444442</v>
      </c>
      <c r="P618" s="4" t="s">
        <v>789</v>
      </c>
      <c r="Q618" s="10" t="s">
        <v>6649</v>
      </c>
      <c r="R618" s="2" t="s">
        <v>6650</v>
      </c>
      <c r="S618" s="6">
        <f>IF(OR(ISBLANK(Table1[[#This Row],[ValidEndUTC]]),ISBLANK(Table1[[#This Row],[ValidStartUTC]])),"",Table1[[#This Row],[ValidEndUTC]]-Table1[[#This Row],[ValidStartUTC]])</f>
        <v>0.62222222222044365</v>
      </c>
      <c r="T618" s="5">
        <f>IF(OR(ISBLANK(Table1[[#This Row],[ValidEndUTC]]),ISBLANK(Table1[[#This Row],[ValidStartUTC]])),"",Table1[[#This Row],[Duration]]*24*60)</f>
        <v>895.99999999743886</v>
      </c>
    </row>
    <row r="619" spans="1:20" ht="162" x14ac:dyDescent="0.25">
      <c r="A619" s="8" t="str">
        <f>IF(ISBLANK(Table1[[#This Row],[AdvisoryNumber]]),"NTML","ADVZY")</f>
        <v>ADVZY</v>
      </c>
      <c r="B619" s="8" t="str">
        <f>_xlfn.TEXTJOIN("-",TRUE,Table1[[#This Row],[Source]],TEXT(Table1[[#This Row],[AdvisoryNumber]],"000"),TEXT(ROW()-1,"000000"),TEXT(Table1[[#This Row],[RecordTimeUTC]],"YYYY-MM-DD"))</f>
        <v>ADVZY-010-000618-2021-04-24</v>
      </c>
      <c r="C619" s="1" t="s">
        <v>16</v>
      </c>
      <c r="D619" s="2" t="s">
        <v>6651</v>
      </c>
      <c r="E619" s="1">
        <v>10</v>
      </c>
      <c r="F619" s="2" t="s">
        <v>6652</v>
      </c>
      <c r="G619" s="1" t="s">
        <v>6653</v>
      </c>
      <c r="H619" s="1" t="s">
        <v>6019</v>
      </c>
      <c r="I619" s="8" t="str">
        <f>IF(Table1[[#This Row],[TMI_Type]]="Reroute",INDEX(_xlfn.REGEXEXTRACT(Table1[[#This Row],[RawText]],".*(ROUTE|FEA|FCA|ICR|CTOP|TBO).+([A-Z]{3})",2,0),1,2),"")</f>
        <v/>
      </c>
      <c r="J619" s="5"/>
      <c r="K619" s="5"/>
      <c r="L619" s="1"/>
      <c r="M619" s="7">
        <v>44310.427777777775</v>
      </c>
      <c r="N619" s="7">
        <v>44311.166666666664</v>
      </c>
      <c r="O619" s="7">
        <v>44310.425694444442</v>
      </c>
      <c r="P619" s="4" t="s">
        <v>790</v>
      </c>
      <c r="Q619" s="10" t="s">
        <v>6654</v>
      </c>
      <c r="R619" s="2" t="s">
        <v>6650</v>
      </c>
      <c r="S619" s="6">
        <f>IF(OR(ISBLANK(Table1[[#This Row],[ValidEndUTC]]),ISBLANK(Table1[[#This Row],[ValidStartUTC]])),"",Table1[[#This Row],[ValidEndUTC]]-Table1[[#This Row],[ValidStartUTC]])</f>
        <v>0.73888888888905058</v>
      </c>
      <c r="T619" s="5">
        <f>IF(OR(ISBLANK(Table1[[#This Row],[ValidEndUTC]]),ISBLANK(Table1[[#This Row],[ValidStartUTC]])),"",Table1[[#This Row],[Duration]]*24*60)</f>
        <v>1064.0000000002328</v>
      </c>
    </row>
    <row r="620" spans="1:20" ht="75.599999999999994" x14ac:dyDescent="0.25">
      <c r="A620" s="8" t="str">
        <f>IF(ISBLANK(Table1[[#This Row],[AdvisoryNumber]]),"NTML","ADVZY")</f>
        <v>ADVZY</v>
      </c>
      <c r="B620" s="8" t="str">
        <f>_xlfn.TEXTJOIN("-",TRUE,Table1[[#This Row],[Source]],TEXT(Table1[[#This Row],[AdvisoryNumber]],"000"),TEXT(ROW()-1,"000000"),TEXT(Table1[[#This Row],[RecordTimeUTC]],"YYYY-MM-DD"))</f>
        <v>ADVZY-016-000619-2021-04-24</v>
      </c>
      <c r="C620" s="1" t="s">
        <v>16</v>
      </c>
      <c r="D620" s="2"/>
      <c r="E620" s="1">
        <v>16</v>
      </c>
      <c r="F620" s="2" t="s">
        <v>6652</v>
      </c>
      <c r="G620" s="1"/>
      <c r="H620" s="1" t="s">
        <v>6019</v>
      </c>
      <c r="I620" s="8" t="str">
        <f>IF(Table1[[#This Row],[TMI_Type]]="Reroute",INDEX(_xlfn.REGEXEXTRACT(Table1[[#This Row],[RawText]],".*(ROUTE|FEA|FCA|ICR|CTOP|TBO).+([A-Z]{3})",2,0),1,2),"")</f>
        <v/>
      </c>
      <c r="J620" s="5"/>
      <c r="K620" s="5"/>
      <c r="L620" s="1"/>
      <c r="M620" s="7">
        <v>44310.427777777775</v>
      </c>
      <c r="N620" s="7">
        <v>44311.166666666664</v>
      </c>
      <c r="O620" s="7">
        <v>44310.898611111108</v>
      </c>
      <c r="P620" s="4" t="s">
        <v>791</v>
      </c>
      <c r="Q620" s="10" t="s">
        <v>6667</v>
      </c>
      <c r="R620" s="2" t="s">
        <v>6665</v>
      </c>
      <c r="S620" s="6">
        <f>IF(OR(ISBLANK(Table1[[#This Row],[ValidEndUTC]]),ISBLANK(Table1[[#This Row],[ValidStartUTC]])),"",Table1[[#This Row],[ValidEndUTC]]-Table1[[#This Row],[ValidStartUTC]])</f>
        <v>0.73888888888905058</v>
      </c>
      <c r="T620" s="5">
        <f>IF(OR(ISBLANK(Table1[[#This Row],[ValidEndUTC]]),ISBLANK(Table1[[#This Row],[ValidStartUTC]])),"",Table1[[#This Row],[Duration]]*24*60)</f>
        <v>1064.0000000002328</v>
      </c>
    </row>
    <row r="621" spans="1:20" ht="280.8" x14ac:dyDescent="0.25">
      <c r="A621" s="8" t="str">
        <f>IF(ISBLANK(Table1[[#This Row],[AdvisoryNumber]]),"NTML","ADVZY")</f>
        <v>ADVZY</v>
      </c>
      <c r="B621" s="8" t="str">
        <f>_xlfn.TEXTJOIN("-",TRUE,Table1[[#This Row],[Source]],TEXT(Table1[[#This Row],[AdvisoryNumber]],"000"),TEXT(ROW()-1,"000000"),TEXT(Table1[[#This Row],[RecordTimeUTC]],"YYYY-MM-DD"))</f>
        <v>ADVZY-011-000620-2021-04-24</v>
      </c>
      <c r="C621" s="1" t="s">
        <v>16</v>
      </c>
      <c r="D621" s="2"/>
      <c r="E621" s="1">
        <v>11</v>
      </c>
      <c r="F621" s="2" t="s">
        <v>6655</v>
      </c>
      <c r="G621" s="1"/>
      <c r="H621" s="1" t="s">
        <v>6014</v>
      </c>
      <c r="I621" s="8" t="str">
        <f>IF(Table1[[#This Row],[TMI_Type]]="Reroute",INDEX(_xlfn.REGEXEXTRACT(Table1[[#This Row],[RawText]],".*(ROUTE|FEA|FCA|ICR|CTOP|TBO).+([A-Z]{3})",2,0),1,2),"")</f>
        <v/>
      </c>
      <c r="J621" s="5"/>
      <c r="K621" s="5"/>
      <c r="L621" s="1"/>
      <c r="M621" s="7">
        <v>44310.484722222223</v>
      </c>
      <c r="N621" s="7">
        <v>44311.166666666664</v>
      </c>
      <c r="O621" s="7">
        <v>44310.48541666667</v>
      </c>
      <c r="P621" s="4" t="s">
        <v>792</v>
      </c>
      <c r="Q621" s="10" t="s">
        <v>6656</v>
      </c>
      <c r="R621" s="2" t="s">
        <v>6657</v>
      </c>
      <c r="S621" s="6">
        <f>IF(OR(ISBLANK(Table1[[#This Row],[ValidEndUTC]]),ISBLANK(Table1[[#This Row],[ValidStartUTC]])),"",Table1[[#This Row],[ValidEndUTC]]-Table1[[#This Row],[ValidStartUTC]])</f>
        <v>0.68194444444088731</v>
      </c>
      <c r="T621" s="5">
        <f>IF(OR(ISBLANK(Table1[[#This Row],[ValidEndUTC]]),ISBLANK(Table1[[#This Row],[ValidStartUTC]])),"",Table1[[#This Row],[Duration]]*24*60)</f>
        <v>981.99999999487773</v>
      </c>
    </row>
    <row r="622" spans="1:20" ht="108" x14ac:dyDescent="0.25">
      <c r="A622" s="8" t="str">
        <f>IF(ISBLANK(Table1[[#This Row],[AdvisoryNumber]]),"NTML","ADVZY")</f>
        <v>ADVZY</v>
      </c>
      <c r="B622" s="8" t="str">
        <f>_xlfn.TEXTJOIN("-",TRUE,Table1[[#This Row],[Source]],TEXT(Table1[[#This Row],[AdvisoryNumber]],"000"),TEXT(ROW()-1,"000000"),TEXT(Table1[[#This Row],[RecordTimeUTC]],"YYYY-MM-DD"))</f>
        <v>ADVZY-015-000621-2021-04-24</v>
      </c>
      <c r="C622" s="1" t="s">
        <v>16</v>
      </c>
      <c r="D622" s="2"/>
      <c r="E622" s="1">
        <v>15</v>
      </c>
      <c r="F622" s="2" t="s">
        <v>6187</v>
      </c>
      <c r="G622" s="1"/>
      <c r="H622" s="1" t="s">
        <v>19</v>
      </c>
      <c r="I622" s="8" t="str">
        <f>IF(Table1[[#This Row],[TMI_Type]]="Reroute",INDEX(_xlfn.REGEXEXTRACT(Table1[[#This Row],[RawText]],".*(ROUTE|FEA|FCA|ICR|CTOP|TBO).+([A-Z]{3})",2,0),1,2),"")</f>
        <v>ION</v>
      </c>
      <c r="J622" s="5"/>
      <c r="K622" s="5"/>
      <c r="L622" s="1"/>
      <c r="M622" s="7">
        <v>44310.5</v>
      </c>
      <c r="N622" s="7">
        <v>44310.902083333334</v>
      </c>
      <c r="O622" s="7">
        <v>44310.898611111108</v>
      </c>
      <c r="P622" s="4" t="s">
        <v>793</v>
      </c>
      <c r="Q622" s="10" t="s">
        <v>6666</v>
      </c>
      <c r="R622" s="2" t="s">
        <v>6665</v>
      </c>
      <c r="S622" s="6">
        <f>IF(OR(ISBLANK(Table1[[#This Row],[ValidEndUTC]]),ISBLANK(Table1[[#This Row],[ValidStartUTC]])),"",Table1[[#This Row],[ValidEndUTC]]-Table1[[#This Row],[ValidStartUTC]])</f>
        <v>0.40208333333430346</v>
      </c>
      <c r="T622" s="5">
        <f>IF(OR(ISBLANK(Table1[[#This Row],[ValidEndUTC]]),ISBLANK(Table1[[#This Row],[ValidStartUTC]])),"",Table1[[#This Row],[Duration]]*24*60)</f>
        <v>579.00000000139698</v>
      </c>
    </row>
    <row r="623" spans="1:20" ht="399.6" x14ac:dyDescent="0.25">
      <c r="A623" s="8" t="str">
        <f>IF(ISBLANK(Table1[[#This Row],[AdvisoryNumber]]),"NTML","ADVZY")</f>
        <v>ADVZY</v>
      </c>
      <c r="B623" s="8" t="str">
        <f>_xlfn.TEXTJOIN("-",TRUE,Table1[[#This Row],[Source]],TEXT(Table1[[#This Row],[AdvisoryNumber]],"000"),TEXT(ROW()-1,"000000"),TEXT(Table1[[#This Row],[RecordTimeUTC]],"YYYY-MM-DD"))</f>
        <v>ADVZY-005-000622-2021-04-24</v>
      </c>
      <c r="C623" s="1" t="s">
        <v>16</v>
      </c>
      <c r="D623" s="2" t="s">
        <v>6641</v>
      </c>
      <c r="E623" s="1">
        <v>5</v>
      </c>
      <c r="F623" s="2" t="s">
        <v>794</v>
      </c>
      <c r="G623" s="1" t="s">
        <v>35</v>
      </c>
      <c r="H623" s="1" t="s">
        <v>19</v>
      </c>
      <c r="I623" s="8" t="str">
        <f>IF(Table1[[#This Row],[TMI_Type]]="Reroute",INDEX(_xlfn.REGEXEXTRACT(Table1[[#This Row],[RawText]],".*(ROUTE|FEA|FCA|ICR|CTOP|TBO).+([A-Z]{3})",2,0),1,2),"")</f>
        <v>RQD</v>
      </c>
      <c r="J623" s="5"/>
      <c r="K623" s="5"/>
      <c r="L623" s="1"/>
      <c r="M623" s="7">
        <v>44310.5</v>
      </c>
      <c r="N623" s="7">
        <v>44310.999305555553</v>
      </c>
      <c r="O623" s="7">
        <v>44310.087500000001</v>
      </c>
      <c r="P623" s="4" t="s">
        <v>795</v>
      </c>
      <c r="Q623" s="10" t="s">
        <v>6642</v>
      </c>
      <c r="R623" s="2" t="s">
        <v>6643</v>
      </c>
      <c r="S623" s="6">
        <f>IF(OR(ISBLANK(Table1[[#This Row],[ValidEndUTC]]),ISBLANK(Table1[[#This Row],[ValidStartUTC]])),"",Table1[[#This Row],[ValidEndUTC]]-Table1[[#This Row],[ValidStartUTC]])</f>
        <v>0.49930555555329192</v>
      </c>
      <c r="T623" s="5">
        <f>IF(OR(ISBLANK(Table1[[#This Row],[ValidEndUTC]]),ISBLANK(Table1[[#This Row],[ValidStartUTC]])),"",Table1[[#This Row],[Duration]]*24*60)</f>
        <v>718.99999999674037</v>
      </c>
    </row>
    <row r="624" spans="1:20" ht="378" x14ac:dyDescent="0.25">
      <c r="A624" s="8" t="str">
        <f>IF(ISBLANK(Table1[[#This Row],[AdvisoryNumber]]),"NTML","ADVZY")</f>
        <v>ADVZY</v>
      </c>
      <c r="B624" s="8" t="str">
        <f>_xlfn.TEXTJOIN("-",TRUE,Table1[[#This Row],[Source]],TEXT(Table1[[#This Row],[AdvisoryNumber]],"000"),TEXT(ROW()-1,"000000"),TEXT(Table1[[#This Row],[RecordTimeUTC]],"YYYY-MM-DD"))</f>
        <v>ADVZY-006-000623-2021-04-24</v>
      </c>
      <c r="C624" s="1" t="s">
        <v>16</v>
      </c>
      <c r="D624" s="2" t="s">
        <v>6644</v>
      </c>
      <c r="E624" s="1">
        <v>6</v>
      </c>
      <c r="F624" s="2" t="s">
        <v>796</v>
      </c>
      <c r="G624" s="1" t="s">
        <v>35</v>
      </c>
      <c r="H624" s="1" t="s">
        <v>19</v>
      </c>
      <c r="I624" s="8" t="str">
        <f>IF(Table1[[#This Row],[TMI_Type]]="Reroute",INDEX(_xlfn.REGEXEXTRACT(Table1[[#This Row],[RawText]],".*(ROUTE|FEA|FCA|ICR|CTOP|TBO).+([A-Z]{3})",2,0),1,2),"")</f>
        <v>RQD</v>
      </c>
      <c r="J624" s="5"/>
      <c r="K624" s="5"/>
      <c r="L624" s="1"/>
      <c r="M624" s="7">
        <v>44310.5</v>
      </c>
      <c r="N624" s="7">
        <v>44310.999305555553</v>
      </c>
      <c r="O624" s="7">
        <v>44310.09652777778</v>
      </c>
      <c r="P624" s="4" t="s">
        <v>797</v>
      </c>
      <c r="Q624" s="10" t="s">
        <v>6645</v>
      </c>
      <c r="R624" s="2" t="s">
        <v>6646</v>
      </c>
      <c r="S624" s="6">
        <f>IF(OR(ISBLANK(Table1[[#This Row],[ValidEndUTC]]),ISBLANK(Table1[[#This Row],[ValidStartUTC]])),"",Table1[[#This Row],[ValidEndUTC]]-Table1[[#This Row],[ValidStartUTC]])</f>
        <v>0.49930555555329192</v>
      </c>
      <c r="T624" s="5">
        <f>IF(OR(ISBLANK(Table1[[#This Row],[ValidEndUTC]]),ISBLANK(Table1[[#This Row],[ValidStartUTC]])),"",Table1[[#This Row],[Duration]]*24*60)</f>
        <v>718.99999999674037</v>
      </c>
    </row>
    <row r="625" spans="1:20" ht="399.6" x14ac:dyDescent="0.25">
      <c r="A625" s="8" t="str">
        <f>IF(ISBLANK(Table1[[#This Row],[AdvisoryNumber]]),"NTML","ADVZY")</f>
        <v>ADVZY</v>
      </c>
      <c r="B625" s="8" t="str">
        <f>_xlfn.TEXTJOIN("-",TRUE,Table1[[#This Row],[Source]],TEXT(Table1[[#This Row],[AdvisoryNumber]],"000"),TEXT(ROW()-1,"000000"),TEXT(Table1[[#This Row],[RecordTimeUTC]],"YYYY-MM-DD"))</f>
        <v>ADVZY-003-000624-2021-04-23</v>
      </c>
      <c r="C625" s="1" t="s">
        <v>16</v>
      </c>
      <c r="D625" s="2" t="s">
        <v>6616</v>
      </c>
      <c r="E625" s="1">
        <v>3</v>
      </c>
      <c r="F625" s="2" t="s">
        <v>798</v>
      </c>
      <c r="G625" s="1" t="s">
        <v>35</v>
      </c>
      <c r="H625" s="1" t="s">
        <v>19</v>
      </c>
      <c r="I625" s="8" t="str">
        <f>IF(Table1[[#This Row],[TMI_Type]]="Reroute",INDEX(_xlfn.REGEXEXTRACT(Table1[[#This Row],[RawText]],".*(ROUTE|FEA|FCA|ICR|CTOP|TBO).+([A-Z]{3})",2,0),1,2),"")</f>
        <v>RQD</v>
      </c>
      <c r="J625" s="5"/>
      <c r="K625" s="5"/>
      <c r="L625" s="1"/>
      <c r="M625" s="7">
        <v>44310.5</v>
      </c>
      <c r="N625" s="7">
        <v>44311.041666666664</v>
      </c>
      <c r="O625" s="7">
        <v>44309.959027777775</v>
      </c>
      <c r="P625" s="4" t="s">
        <v>799</v>
      </c>
      <c r="Q625" s="10" t="s">
        <v>6617</v>
      </c>
      <c r="R625" s="2" t="s">
        <v>6618</v>
      </c>
      <c r="S625" s="6">
        <f>IF(OR(ISBLANK(Table1[[#This Row],[ValidEndUTC]]),ISBLANK(Table1[[#This Row],[ValidStartUTC]])),"",Table1[[#This Row],[ValidEndUTC]]-Table1[[#This Row],[ValidStartUTC]])</f>
        <v>0.54166666666424135</v>
      </c>
      <c r="T625" s="5">
        <f>IF(OR(ISBLANK(Table1[[#This Row],[ValidEndUTC]]),ISBLANK(Table1[[#This Row],[ValidStartUTC]])),"",Table1[[#This Row],[Duration]]*24*60)</f>
        <v>779.99999999650754</v>
      </c>
    </row>
    <row r="626" spans="1:20" ht="409.6" x14ac:dyDescent="0.25">
      <c r="A626" s="8" t="str">
        <f>IF(ISBLANK(Table1[[#This Row],[AdvisoryNumber]]),"NTML","ADVZY")</f>
        <v>ADVZY</v>
      </c>
      <c r="B626" s="8" t="str">
        <f>_xlfn.TEXTJOIN("-",TRUE,Table1[[#This Row],[Source]],TEXT(Table1[[#This Row],[AdvisoryNumber]],"000"),TEXT(ROW()-1,"000000"),TEXT(Table1[[#This Row],[RecordTimeUTC]],"YYYY-MM-DD"))</f>
        <v>ADVZY-004-000625-2021-04-23</v>
      </c>
      <c r="C626" s="1" t="s">
        <v>16</v>
      </c>
      <c r="D626" s="2" t="s">
        <v>6619</v>
      </c>
      <c r="E626" s="1">
        <v>4</v>
      </c>
      <c r="F626" s="2" t="s">
        <v>800</v>
      </c>
      <c r="G626" s="1" t="s">
        <v>35</v>
      </c>
      <c r="H626" s="1" t="s">
        <v>19</v>
      </c>
      <c r="I626" s="8" t="str">
        <f>IF(Table1[[#This Row],[TMI_Type]]="Reroute",INDEX(_xlfn.REGEXEXTRACT(Table1[[#This Row],[RawText]],".*(ROUTE|FEA|FCA|ICR|CTOP|TBO).+([A-Z]{3})",2,0),1,2),"")</f>
        <v>RQD</v>
      </c>
      <c r="J626" s="5"/>
      <c r="K626" s="5"/>
      <c r="L626" s="1"/>
      <c r="M626" s="7">
        <v>44310.5</v>
      </c>
      <c r="N626" s="7">
        <v>44311.041666666664</v>
      </c>
      <c r="O626" s="7">
        <v>44309.963888888888</v>
      </c>
      <c r="P626" s="4" t="s">
        <v>801</v>
      </c>
      <c r="Q626" s="10" t="s">
        <v>6620</v>
      </c>
      <c r="R626" s="2" t="s">
        <v>6621</v>
      </c>
      <c r="S626" s="6">
        <f>IF(OR(ISBLANK(Table1[[#This Row],[ValidEndUTC]]),ISBLANK(Table1[[#This Row],[ValidStartUTC]])),"",Table1[[#This Row],[ValidEndUTC]]-Table1[[#This Row],[ValidStartUTC]])</f>
        <v>0.54166666666424135</v>
      </c>
      <c r="T626" s="5">
        <f>IF(OR(ISBLANK(Table1[[#This Row],[ValidEndUTC]]),ISBLANK(Table1[[#This Row],[ValidStartUTC]])),"",Table1[[#This Row],[Duration]]*24*60)</f>
        <v>779.99999999650754</v>
      </c>
    </row>
    <row r="627" spans="1:20" ht="409.6" x14ac:dyDescent="0.25">
      <c r="A627" s="8" t="str">
        <f>IF(ISBLANK(Table1[[#This Row],[AdvisoryNumber]]),"NTML","ADVZY")</f>
        <v>ADVZY</v>
      </c>
      <c r="B627" s="8" t="str">
        <f>_xlfn.TEXTJOIN("-",TRUE,Table1[[#This Row],[Source]],TEXT(Table1[[#This Row],[AdvisoryNumber]],"000"),TEXT(ROW()-1,"000000"),TEXT(Table1[[#This Row],[RecordTimeUTC]],"YYYY-MM-DD"))</f>
        <v>ADVZY-005-000626-2021-04-23</v>
      </c>
      <c r="C627" s="1" t="s">
        <v>16</v>
      </c>
      <c r="D627" s="2" t="s">
        <v>6622</v>
      </c>
      <c r="E627" s="1">
        <v>5</v>
      </c>
      <c r="F627" s="2" t="s">
        <v>802</v>
      </c>
      <c r="G627" s="1" t="s">
        <v>35</v>
      </c>
      <c r="H627" s="1" t="s">
        <v>19</v>
      </c>
      <c r="I627" s="8" t="str">
        <f>IF(Table1[[#This Row],[TMI_Type]]="Reroute",INDEX(_xlfn.REGEXEXTRACT(Table1[[#This Row],[RawText]],".*(ROUTE|FEA|FCA|ICR|CTOP|TBO).+([A-Z]{3})",2,0),1,2),"")</f>
        <v>RQD</v>
      </c>
      <c r="J627" s="5"/>
      <c r="K627" s="5"/>
      <c r="L627" s="1"/>
      <c r="M627" s="7">
        <v>44310.5</v>
      </c>
      <c r="N627" s="7">
        <v>44311.041666666664</v>
      </c>
      <c r="O627" s="7">
        <v>44309.963888888888</v>
      </c>
      <c r="P627" s="4" t="s">
        <v>803</v>
      </c>
      <c r="Q627" s="10" t="s">
        <v>6623</v>
      </c>
      <c r="R627" s="2" t="s">
        <v>6621</v>
      </c>
      <c r="S627" s="6">
        <f>IF(OR(ISBLANK(Table1[[#This Row],[ValidEndUTC]]),ISBLANK(Table1[[#This Row],[ValidStartUTC]])),"",Table1[[#This Row],[ValidEndUTC]]-Table1[[#This Row],[ValidStartUTC]])</f>
        <v>0.54166666666424135</v>
      </c>
      <c r="T627" s="5">
        <f>IF(OR(ISBLANK(Table1[[#This Row],[ValidEndUTC]]),ISBLANK(Table1[[#This Row],[ValidStartUTC]])),"",Table1[[#This Row],[Duration]]*24*60)</f>
        <v>779.99999999650754</v>
      </c>
    </row>
    <row r="628" spans="1:20" ht="409.6" x14ac:dyDescent="0.25">
      <c r="A628" s="8" t="str">
        <f>IF(ISBLANK(Table1[[#This Row],[AdvisoryNumber]]),"NTML","ADVZY")</f>
        <v>ADVZY</v>
      </c>
      <c r="B628" s="8" t="str">
        <f>_xlfn.TEXTJOIN("-",TRUE,Table1[[#This Row],[Source]],TEXT(Table1[[#This Row],[AdvisoryNumber]],"000"),TEXT(ROW()-1,"000000"),TEXT(Table1[[#This Row],[RecordTimeUTC]],"YYYY-MM-DD"))</f>
        <v>ADVZY-006-000627-2021-04-23</v>
      </c>
      <c r="C628" s="1" t="s">
        <v>16</v>
      </c>
      <c r="D628" s="2" t="s">
        <v>6624</v>
      </c>
      <c r="E628" s="1">
        <v>6</v>
      </c>
      <c r="F628" s="2" t="s">
        <v>804</v>
      </c>
      <c r="G628" s="1" t="s">
        <v>35</v>
      </c>
      <c r="H628" s="1" t="s">
        <v>19</v>
      </c>
      <c r="I628" s="8" t="str">
        <f>IF(Table1[[#This Row],[TMI_Type]]="Reroute",INDEX(_xlfn.REGEXEXTRACT(Table1[[#This Row],[RawText]],".*(ROUTE|FEA|FCA|ICR|CTOP|TBO).+([A-Z]{3})",2,0),1,2),"")</f>
        <v>RQD</v>
      </c>
      <c r="J628" s="5"/>
      <c r="K628" s="5"/>
      <c r="L628" s="1"/>
      <c r="M628" s="7">
        <v>44310.5</v>
      </c>
      <c r="N628" s="7">
        <v>44311.041666666664</v>
      </c>
      <c r="O628" s="7">
        <v>44309.974999999999</v>
      </c>
      <c r="P628" s="4" t="s">
        <v>805</v>
      </c>
      <c r="Q628" s="10" t="s">
        <v>6625</v>
      </c>
      <c r="R628" s="2" t="s">
        <v>6626</v>
      </c>
      <c r="S628" s="6">
        <f>IF(OR(ISBLANK(Table1[[#This Row],[ValidEndUTC]]),ISBLANK(Table1[[#This Row],[ValidStartUTC]])),"",Table1[[#This Row],[ValidEndUTC]]-Table1[[#This Row],[ValidStartUTC]])</f>
        <v>0.54166666666424135</v>
      </c>
      <c r="T628" s="5">
        <f>IF(OR(ISBLANK(Table1[[#This Row],[ValidEndUTC]]),ISBLANK(Table1[[#This Row],[ValidStartUTC]])),"",Table1[[#This Row],[Duration]]*24*60)</f>
        <v>779.99999999650754</v>
      </c>
    </row>
    <row r="629" spans="1:20" ht="291.60000000000002" x14ac:dyDescent="0.25">
      <c r="A629" s="8" t="str">
        <f>IF(ISBLANK(Table1[[#This Row],[AdvisoryNumber]]),"NTML","ADVZY")</f>
        <v>ADVZY</v>
      </c>
      <c r="B629" s="8" t="str">
        <f>_xlfn.TEXTJOIN("-",TRUE,Table1[[#This Row],[Source]],TEXT(Table1[[#This Row],[AdvisoryNumber]],"000"),TEXT(ROW()-1,"000000"),TEXT(Table1[[#This Row],[RecordTimeUTC]],"YYYY-MM-DD"))</f>
        <v>ADVZY-001-000628-2021-04-24</v>
      </c>
      <c r="C629" s="1" t="s">
        <v>16</v>
      </c>
      <c r="D629" s="2" t="s">
        <v>6629</v>
      </c>
      <c r="E629" s="1">
        <v>1</v>
      </c>
      <c r="F629" s="2" t="s">
        <v>806</v>
      </c>
      <c r="G629" s="1" t="s">
        <v>35</v>
      </c>
      <c r="H629" s="1" t="s">
        <v>19</v>
      </c>
      <c r="I629" s="8" t="str">
        <f>IF(Table1[[#This Row],[TMI_Type]]="Reroute",INDEX(_xlfn.REGEXEXTRACT(Table1[[#This Row],[RawText]],".*(ROUTE|FEA|FCA|ICR|CTOP|TBO).+([A-Z]{3})",2,0),1,2),"")</f>
        <v>RQD</v>
      </c>
      <c r="J629" s="5"/>
      <c r="K629" s="5"/>
      <c r="L629" s="1"/>
      <c r="M629" s="7">
        <v>44310.5</v>
      </c>
      <c r="N629" s="7">
        <v>44311.041666666664</v>
      </c>
      <c r="O629" s="7">
        <v>44310.010416666664</v>
      </c>
      <c r="P629" s="4" t="s">
        <v>807</v>
      </c>
      <c r="Q629" s="10" t="s">
        <v>6630</v>
      </c>
      <c r="R629" s="2" t="s">
        <v>6631</v>
      </c>
      <c r="S629" s="6">
        <f>IF(OR(ISBLANK(Table1[[#This Row],[ValidEndUTC]]),ISBLANK(Table1[[#This Row],[ValidStartUTC]])),"",Table1[[#This Row],[ValidEndUTC]]-Table1[[#This Row],[ValidStartUTC]])</f>
        <v>0.54166666666424135</v>
      </c>
      <c r="T629" s="5">
        <f>IF(OR(ISBLANK(Table1[[#This Row],[ValidEndUTC]]),ISBLANK(Table1[[#This Row],[ValidStartUTC]])),"",Table1[[#This Row],[Duration]]*24*60)</f>
        <v>779.99999999650754</v>
      </c>
    </row>
    <row r="630" spans="1:20" ht="259.2" x14ac:dyDescent="0.25">
      <c r="A630" s="8" t="str">
        <f>IF(ISBLANK(Table1[[#This Row],[AdvisoryNumber]]),"NTML","ADVZY")</f>
        <v>ADVZY</v>
      </c>
      <c r="B630" s="8" t="str">
        <f>_xlfn.TEXTJOIN("-",TRUE,Table1[[#This Row],[Source]],TEXT(Table1[[#This Row],[AdvisoryNumber]],"000"),TEXT(ROW()-1,"000000"),TEXT(Table1[[#This Row],[RecordTimeUTC]],"YYYY-MM-DD"))</f>
        <v>ADVZY-002-000629-2021-04-24</v>
      </c>
      <c r="C630" s="1" t="s">
        <v>16</v>
      </c>
      <c r="D630" s="2" t="s">
        <v>6632</v>
      </c>
      <c r="E630" s="1">
        <v>2</v>
      </c>
      <c r="F630" s="2" t="s">
        <v>809</v>
      </c>
      <c r="G630" s="1" t="s">
        <v>35</v>
      </c>
      <c r="H630" s="1" t="s">
        <v>19</v>
      </c>
      <c r="I630" s="8" t="str">
        <f>IF(Table1[[#This Row],[TMI_Type]]="Reroute",INDEX(_xlfn.REGEXEXTRACT(Table1[[#This Row],[RawText]],".*(ROUTE|FEA|FCA|ICR|CTOP|TBO).+([A-Z]{3})",2,0),1,2),"")</f>
        <v>RQD</v>
      </c>
      <c r="J630" s="5"/>
      <c r="K630" s="5"/>
      <c r="L630" s="1"/>
      <c r="M630" s="7">
        <v>44310.666666666664</v>
      </c>
      <c r="N630" s="7">
        <v>44311.083333333336</v>
      </c>
      <c r="O630" s="7">
        <v>44310.01666666667</v>
      </c>
      <c r="P630" s="4" t="s">
        <v>810</v>
      </c>
      <c r="Q630" s="10" t="s">
        <v>6633</v>
      </c>
      <c r="R630" s="2" t="s">
        <v>6634</v>
      </c>
      <c r="S630" s="6">
        <f>IF(OR(ISBLANK(Table1[[#This Row],[ValidEndUTC]]),ISBLANK(Table1[[#This Row],[ValidStartUTC]])),"",Table1[[#This Row],[ValidEndUTC]]-Table1[[#This Row],[ValidStartUTC]])</f>
        <v>0.41666666667151731</v>
      </c>
      <c r="T630" s="5">
        <f>IF(OR(ISBLANK(Table1[[#This Row],[ValidEndUTC]]),ISBLANK(Table1[[#This Row],[ValidStartUTC]])),"",Table1[[#This Row],[Duration]]*24*60)</f>
        <v>600.00000000698492</v>
      </c>
    </row>
    <row r="631" spans="1:20" ht="313.2" x14ac:dyDescent="0.25">
      <c r="A631" s="8" t="str">
        <f>IF(ISBLANK(Table1[[#This Row],[AdvisoryNumber]]),"NTML","ADVZY")</f>
        <v>ADVZY</v>
      </c>
      <c r="B631" s="8" t="str">
        <f>_xlfn.TEXTJOIN("-",TRUE,Table1[[#This Row],[Source]],TEXT(Table1[[#This Row],[AdvisoryNumber]],"000"),TEXT(ROW()-1,"000000"),TEXT(Table1[[#This Row],[RecordTimeUTC]],"YYYY-MM-DD"))</f>
        <v>ADVZY-003-000630-2021-04-24</v>
      </c>
      <c r="C631" s="1" t="s">
        <v>16</v>
      </c>
      <c r="D631" s="2" t="s">
        <v>6635</v>
      </c>
      <c r="E631" s="1">
        <v>3</v>
      </c>
      <c r="F631" s="2" t="s">
        <v>811</v>
      </c>
      <c r="G631" s="1" t="s">
        <v>35</v>
      </c>
      <c r="H631" s="1" t="s">
        <v>19</v>
      </c>
      <c r="I631" s="8" t="str">
        <f>IF(Table1[[#This Row],[TMI_Type]]="Reroute",INDEX(_xlfn.REGEXEXTRACT(Table1[[#This Row],[RawText]],".*(ROUTE|FEA|FCA|ICR|CTOP|TBO).+([A-Z]{3})",2,0),1,2),"")</f>
        <v>RQD</v>
      </c>
      <c r="J631" s="5"/>
      <c r="K631" s="5"/>
      <c r="L631" s="1"/>
      <c r="M631" s="7">
        <v>44310.666666666664</v>
      </c>
      <c r="N631" s="7">
        <v>44311.083333333336</v>
      </c>
      <c r="O631" s="7">
        <v>44310.021527777775</v>
      </c>
      <c r="P631" s="4" t="s">
        <v>812</v>
      </c>
      <c r="Q631" s="10" t="s">
        <v>6636</v>
      </c>
      <c r="R631" s="2" t="s">
        <v>6637</v>
      </c>
      <c r="S631" s="6">
        <f>IF(OR(ISBLANK(Table1[[#This Row],[ValidEndUTC]]),ISBLANK(Table1[[#This Row],[ValidStartUTC]])),"",Table1[[#This Row],[ValidEndUTC]]-Table1[[#This Row],[ValidStartUTC]])</f>
        <v>0.41666666667151731</v>
      </c>
      <c r="T631" s="5">
        <f>IF(OR(ISBLANK(Table1[[#This Row],[ValidEndUTC]]),ISBLANK(Table1[[#This Row],[ValidStartUTC]])),"",Table1[[#This Row],[Duration]]*24*60)</f>
        <v>600.00000000698492</v>
      </c>
    </row>
    <row r="632" spans="1:20" ht="226.8" x14ac:dyDescent="0.25">
      <c r="A632" s="8" t="str">
        <f>IF(ISBLANK(Table1[[#This Row],[AdvisoryNumber]]),"NTML","ADVZY")</f>
        <v>ADVZY</v>
      </c>
      <c r="B632" s="8" t="str">
        <f>_xlfn.TEXTJOIN("-",TRUE,Table1[[#This Row],[Source]],TEXT(Table1[[#This Row],[AdvisoryNumber]],"000"),TEXT(ROW()-1,"000000"),TEXT(Table1[[#This Row],[RecordTimeUTC]],"YYYY-MM-DD"))</f>
        <v>ADVZY-012-000631-2021-04-24</v>
      </c>
      <c r="C632" s="1" t="s">
        <v>16</v>
      </c>
      <c r="D632" s="2" t="s">
        <v>6658</v>
      </c>
      <c r="E632" s="1">
        <v>12</v>
      </c>
      <c r="F632" s="2" t="s">
        <v>813</v>
      </c>
      <c r="G632" s="1" t="s">
        <v>35</v>
      </c>
      <c r="H632" s="1" t="s">
        <v>19</v>
      </c>
      <c r="I632" s="8" t="str">
        <f>IF(Table1[[#This Row],[TMI_Type]]="Reroute",INDEX(_xlfn.REGEXEXTRACT(Table1[[#This Row],[RawText]],".*(ROUTE|FEA|FCA|ICR|CTOP|TBO).+([A-Z]{3})",2,0),1,2),"")</f>
        <v>RQD</v>
      </c>
      <c r="J632" s="5"/>
      <c r="K632" s="5"/>
      <c r="L632" s="1"/>
      <c r="M632" s="7">
        <v>44310.751388888886</v>
      </c>
      <c r="N632" s="7">
        <v>44311</v>
      </c>
      <c r="O632" s="7">
        <v>44310.75277777778</v>
      </c>
      <c r="P632" s="4" t="s">
        <v>814</v>
      </c>
      <c r="Q632" s="10" t="s">
        <v>6659</v>
      </c>
      <c r="R632" s="2" t="s">
        <v>6660</v>
      </c>
      <c r="S632" s="6">
        <f>IF(OR(ISBLANK(Table1[[#This Row],[ValidEndUTC]]),ISBLANK(Table1[[#This Row],[ValidStartUTC]])),"",Table1[[#This Row],[ValidEndUTC]]-Table1[[#This Row],[ValidStartUTC]])</f>
        <v>0.24861111111385981</v>
      </c>
      <c r="T632" s="5">
        <f>IF(OR(ISBLANK(Table1[[#This Row],[ValidEndUTC]]),ISBLANK(Table1[[#This Row],[ValidStartUTC]])),"",Table1[[#This Row],[Duration]]*24*60)</f>
        <v>358.00000000395812</v>
      </c>
    </row>
    <row r="633" spans="1:20" ht="151.19999999999999" x14ac:dyDescent="0.25">
      <c r="A633" s="8" t="str">
        <f>IF(ISBLANK(Table1[[#This Row],[AdvisoryNumber]]),"NTML","ADVZY")</f>
        <v>ADVZY</v>
      </c>
      <c r="B633" s="8" t="str">
        <f>_xlfn.TEXTJOIN("-",TRUE,Table1[[#This Row],[Source]],TEXT(Table1[[#This Row],[AdvisoryNumber]],"000"),TEXT(ROW()-1,"000000"),TEXT(Table1[[#This Row],[RecordTimeUTC]],"YYYY-MM-DD"))</f>
        <v>ADVZY-013-000632-2021-04-24</v>
      </c>
      <c r="C633" s="1" t="s">
        <v>815</v>
      </c>
      <c r="D633" s="2" t="s">
        <v>6661</v>
      </c>
      <c r="E633" s="1">
        <v>13</v>
      </c>
      <c r="F633" s="2" t="s">
        <v>5995</v>
      </c>
      <c r="G633" s="1" t="s">
        <v>35</v>
      </c>
      <c r="H633" s="1" t="s">
        <v>32</v>
      </c>
      <c r="I633" s="8" t="str">
        <f>IF(Table1[[#This Row],[TMI_Type]]="Reroute",INDEX(_xlfn.REGEXEXTRACT(Table1[[#This Row],[RawText]],".*(ROUTE|FEA|FCA|ICR|CTOP|TBO).+([A-Z]{3})",2,0),1,2),"")</f>
        <v/>
      </c>
      <c r="J633" s="5"/>
      <c r="K633" s="5"/>
      <c r="L633" s="1"/>
      <c r="M633" s="7">
        <v>44310.870833333334</v>
      </c>
      <c r="N633" s="7">
        <v>44310.895833333336</v>
      </c>
      <c r="O633" s="7">
        <v>44310.871527777781</v>
      </c>
      <c r="P633" s="4" t="s">
        <v>816</v>
      </c>
      <c r="Q633" s="10" t="s">
        <v>6662</v>
      </c>
      <c r="R633" s="2" t="s">
        <v>6663</v>
      </c>
      <c r="S633" s="6">
        <f>IF(OR(ISBLANK(Table1[[#This Row],[ValidEndUTC]]),ISBLANK(Table1[[#This Row],[ValidStartUTC]])),"",Table1[[#This Row],[ValidEndUTC]]-Table1[[#This Row],[ValidStartUTC]])</f>
        <v>2.5000000001455192E-2</v>
      </c>
      <c r="T633" s="5">
        <f>IF(OR(ISBLANK(Table1[[#This Row],[ValidEndUTC]]),ISBLANK(Table1[[#This Row],[ValidStartUTC]])),"",Table1[[#This Row],[Duration]]*24*60)</f>
        <v>36.000000002095476</v>
      </c>
    </row>
    <row r="634" spans="1:20" ht="280.8" x14ac:dyDescent="0.25">
      <c r="A634" s="8" t="str">
        <f>IF(ISBLANK(Table1[[#This Row],[AdvisoryNumber]]),"NTML","ADVZY")</f>
        <v>ADVZY</v>
      </c>
      <c r="B634" s="8" t="str">
        <f>_xlfn.TEXTJOIN("-",TRUE,Table1[[#This Row],[Source]],TEXT(Table1[[#This Row],[AdvisoryNumber]],"000"),TEXT(ROW()-1,"000000"),TEXT(Table1[[#This Row],[RecordTimeUTC]],"YYYY-MM-DD"))</f>
        <v>ADVZY-002-000633-2021-05-07</v>
      </c>
      <c r="C634" s="1" t="s">
        <v>16</v>
      </c>
      <c r="D634" s="2" t="s">
        <v>6336</v>
      </c>
      <c r="E634" s="1">
        <v>2</v>
      </c>
      <c r="F634" s="2" t="s">
        <v>818</v>
      </c>
      <c r="G634" s="1" t="s">
        <v>35</v>
      </c>
      <c r="H634" s="1" t="s">
        <v>19</v>
      </c>
      <c r="I634" s="8" t="str">
        <f>IF(Table1[[#This Row],[TMI_Type]]="Reroute",INDEX(_xlfn.REGEXEXTRACT(Table1[[#This Row],[RawText]],".*(ROUTE|FEA|FCA|ICR|CTOP|TBO).+([A-Z]{3})",2,0),1,2),"")</f>
        <v>RQD</v>
      </c>
      <c r="J634" s="5"/>
      <c r="K634" s="5"/>
      <c r="L634" s="1"/>
      <c r="M634" s="7">
        <v>44323.916666666664</v>
      </c>
      <c r="N634" s="7">
        <v>44324.124305555553</v>
      </c>
      <c r="O634" s="7">
        <v>44323.652083333334</v>
      </c>
      <c r="P634" s="4" t="s">
        <v>819</v>
      </c>
      <c r="Q634" s="10" t="s">
        <v>6671</v>
      </c>
      <c r="R634" s="2" t="s">
        <v>6670</v>
      </c>
      <c r="S634" s="6">
        <f>IF(OR(ISBLANK(Table1[[#This Row],[ValidEndUTC]]),ISBLANK(Table1[[#This Row],[ValidStartUTC]])),"",Table1[[#This Row],[ValidEndUTC]]-Table1[[#This Row],[ValidStartUTC]])</f>
        <v>0.20763888888905058</v>
      </c>
      <c r="T634" s="5">
        <f>IF(OR(ISBLANK(Table1[[#This Row],[ValidEndUTC]]),ISBLANK(Table1[[#This Row],[ValidStartUTC]])),"",Table1[[#This Row],[Duration]]*24*60)</f>
        <v>299.00000000023283</v>
      </c>
    </row>
    <row r="635" spans="1:20" ht="129.6" x14ac:dyDescent="0.25">
      <c r="A635" s="8" t="str">
        <f>IF(ISBLANK(Table1[[#This Row],[AdvisoryNumber]]),"NTML","ADVZY")</f>
        <v>ADVZY</v>
      </c>
      <c r="B635" s="8" t="str">
        <f>_xlfn.TEXTJOIN("-",TRUE,Table1[[#This Row],[Source]],TEXT(Table1[[#This Row],[AdvisoryNumber]],"000"),TEXT(ROW()-1,"000000"),TEXT(Table1[[#This Row],[RecordTimeUTC]],"YYYY-MM-DD"))</f>
        <v>ADVZY-004-000634-2021-05-07</v>
      </c>
      <c r="C635" s="1" t="s">
        <v>16</v>
      </c>
      <c r="D635" s="2"/>
      <c r="E635" s="1">
        <v>4</v>
      </c>
      <c r="F635" s="2" t="s">
        <v>6061</v>
      </c>
      <c r="G635" s="1" t="s">
        <v>6343</v>
      </c>
      <c r="H635" s="1" t="s">
        <v>6019</v>
      </c>
      <c r="I635" s="8" t="str">
        <f>IF(Table1[[#This Row],[TMI_Type]]="Reroute",INDEX(_xlfn.REGEXEXTRACT(Table1[[#This Row],[RawText]],".*(ROUTE|FEA|FCA|ICR|CTOP|TBO).+([A-Z]{3})",2,0),1,2),"")</f>
        <v/>
      </c>
      <c r="J635" s="5"/>
      <c r="K635" s="5"/>
      <c r="L635" s="1"/>
      <c r="M635" s="7">
        <v>44323.942361111112</v>
      </c>
      <c r="N635" s="7">
        <v>44324.125</v>
      </c>
      <c r="O635" s="7">
        <v>44323.943055555559</v>
      </c>
      <c r="P635" s="4" t="s">
        <v>820</v>
      </c>
      <c r="Q635" s="10" t="s">
        <v>6674</v>
      </c>
      <c r="R635" s="2" t="s">
        <v>6675</v>
      </c>
      <c r="S635" s="6">
        <f>IF(OR(ISBLANK(Table1[[#This Row],[ValidEndUTC]]),ISBLANK(Table1[[#This Row],[ValidStartUTC]])),"",Table1[[#This Row],[ValidEndUTC]]-Table1[[#This Row],[ValidStartUTC]])</f>
        <v>0.18263888888759539</v>
      </c>
      <c r="T635" s="5">
        <f>IF(OR(ISBLANK(Table1[[#This Row],[ValidEndUTC]]),ISBLANK(Table1[[#This Row],[ValidStartUTC]])),"",Table1[[#This Row],[Duration]]*24*60)</f>
        <v>262.99999999813735</v>
      </c>
    </row>
    <row r="636" spans="1:20" ht="75.599999999999994" x14ac:dyDescent="0.25">
      <c r="A636" s="8" t="str">
        <f>IF(ISBLANK(Table1[[#This Row],[AdvisoryNumber]]),"NTML","ADVZY")</f>
        <v>ADVZY</v>
      </c>
      <c r="B636" s="8" t="str">
        <f>_xlfn.TEXTJOIN("-",TRUE,Table1[[#This Row],[Source]],TEXT(Table1[[#This Row],[AdvisoryNumber]],"000"),TEXT(ROW()-1,"000000"),TEXT(Table1[[#This Row],[RecordTimeUTC]],"YYYY-MM-DD"))</f>
        <v>ADVZY-001-000635-2021-05-08</v>
      </c>
      <c r="C636" s="9">
        <v>44324</v>
      </c>
      <c r="D636" s="2"/>
      <c r="E636" s="1">
        <v>1</v>
      </c>
      <c r="F636" s="2"/>
      <c r="G636" s="1"/>
      <c r="H636" s="1" t="s">
        <v>6019</v>
      </c>
      <c r="I636" s="8" t="str">
        <f>IF(Table1[[#This Row],[TMI_Type]]="Reroute",INDEX(_xlfn.REGEXEXTRACT(Table1[[#This Row],[RawText]],".*(ROUTE|FEA|FCA|ICR|CTOP|TBO).+([A-Z]{3})",2,0),1,2),"")</f>
        <v/>
      </c>
      <c r="J636" s="5"/>
      <c r="K636" s="5"/>
      <c r="L636" s="1"/>
      <c r="M636" s="7">
        <v>44323.942361111112</v>
      </c>
      <c r="N636" s="7">
        <v>44324.125694444447</v>
      </c>
      <c r="O636" s="7">
        <v>44324.126388888886</v>
      </c>
      <c r="P636" s="4" t="s">
        <v>821</v>
      </c>
      <c r="Q636" s="10" t="s">
        <v>6679</v>
      </c>
      <c r="R636" s="2" t="s">
        <v>6680</v>
      </c>
      <c r="S636" s="6">
        <f>IF(OR(ISBLANK(Table1[[#This Row],[ValidEndUTC]]),ISBLANK(Table1[[#This Row],[ValidStartUTC]])),"",Table1[[#This Row],[ValidEndUTC]]-Table1[[#This Row],[ValidStartUTC]])</f>
        <v>0.18333333333430346</v>
      </c>
      <c r="T636" s="5">
        <f>IF(OR(ISBLANK(Table1[[#This Row],[ValidEndUTC]]),ISBLANK(Table1[[#This Row],[ValidStartUTC]])),"",Table1[[#This Row],[Duration]]*24*60)</f>
        <v>264.00000000139698</v>
      </c>
    </row>
    <row r="637" spans="1:20" ht="313.2" x14ac:dyDescent="0.25">
      <c r="A637" s="8" t="str">
        <f>IF(ISBLANK(Table1[[#This Row],[AdvisoryNumber]]),"NTML","ADVZY")</f>
        <v>ADVZY</v>
      </c>
      <c r="B637" s="8" t="str">
        <f>_xlfn.TEXTJOIN("-",TRUE,Table1[[#This Row],[Source]],TEXT(Table1[[#This Row],[AdvisoryNumber]],"000"),TEXT(ROW()-1,"000000"),TEXT(Table1[[#This Row],[RecordTimeUTC]],"YYYY-MM-DD"))</f>
        <v>ADVZY-001-000636-2021-05-07</v>
      </c>
      <c r="C637" s="1" t="s">
        <v>16</v>
      </c>
      <c r="D637" s="2" t="s">
        <v>6668</v>
      </c>
      <c r="E637" s="1">
        <v>1</v>
      </c>
      <c r="F637" s="2" t="s">
        <v>822</v>
      </c>
      <c r="G637" s="1" t="s">
        <v>35</v>
      </c>
      <c r="H637" s="1" t="s">
        <v>19</v>
      </c>
      <c r="I637" s="8" t="str">
        <f>IF(Table1[[#This Row],[TMI_Type]]="Reroute",INDEX(_xlfn.REGEXEXTRACT(Table1[[#This Row],[RawText]],".*(ROUTE|FEA|FCA|ICR|CTOP|TBO).+([A-Z]{3})",2,0),1,2),"")</f>
        <v>RQD</v>
      </c>
      <c r="J637" s="5"/>
      <c r="K637" s="5"/>
      <c r="L637" s="1"/>
      <c r="M637" s="7">
        <v>44323.958333333336</v>
      </c>
      <c r="N637" s="7">
        <v>44324.124305555553</v>
      </c>
      <c r="O637" s="7">
        <v>44323.652083333334</v>
      </c>
      <c r="P637" s="4" t="s">
        <v>823</v>
      </c>
      <c r="Q637" s="10" t="s">
        <v>6669</v>
      </c>
      <c r="R637" s="2" t="s">
        <v>6670</v>
      </c>
      <c r="S637" s="6">
        <f>IF(OR(ISBLANK(Table1[[#This Row],[ValidEndUTC]]),ISBLANK(Table1[[#This Row],[ValidStartUTC]])),"",Table1[[#This Row],[ValidEndUTC]]-Table1[[#This Row],[ValidStartUTC]])</f>
        <v>0.16597222221753327</v>
      </c>
      <c r="T637" s="5">
        <f>IF(OR(ISBLANK(Table1[[#This Row],[ValidEndUTC]]),ISBLANK(Table1[[#This Row],[ValidStartUTC]])),"",Table1[[#This Row],[Duration]]*24*60)</f>
        <v>238.99999999324791</v>
      </c>
    </row>
    <row r="638" spans="1:20" ht="118.8" x14ac:dyDescent="0.25">
      <c r="A638" s="8" t="str">
        <f>IF(ISBLANK(Table1[[#This Row],[AdvisoryNumber]]),"NTML","ADVZY")</f>
        <v>ADVZY</v>
      </c>
      <c r="B638" s="8" t="str">
        <f>_xlfn.TEXTJOIN("-",TRUE,Table1[[#This Row],[Source]],TEXT(Table1[[#This Row],[AdvisoryNumber]],"000"),TEXT(ROW()-1,"000000"),TEXT(Table1[[#This Row],[RecordTimeUTC]],"YYYY-MM-DD"))</f>
        <v>ADVZY-005-000637-2021-05-07</v>
      </c>
      <c r="C638" s="1" t="s">
        <v>16</v>
      </c>
      <c r="D638" s="2"/>
      <c r="E638" s="1">
        <v>5</v>
      </c>
      <c r="F638" s="2" t="s">
        <v>6676</v>
      </c>
      <c r="G638" s="1"/>
      <c r="H638" s="1" t="s">
        <v>6014</v>
      </c>
      <c r="I638" s="8" t="str">
        <f>IF(Table1[[#This Row],[TMI_Type]]="Reroute",INDEX(_xlfn.REGEXEXTRACT(Table1[[#This Row],[RawText]],".*(ROUTE|FEA|FCA|ICR|CTOP|TBO).+([A-Z]{3})",2,0),1,2),"")</f>
        <v/>
      </c>
      <c r="J638" s="5"/>
      <c r="K638" s="5"/>
      <c r="L638" s="1"/>
      <c r="M638" s="7">
        <v>44323.962500000001</v>
      </c>
      <c r="N638" s="7"/>
      <c r="O638" s="7">
        <v>44323.963194444441</v>
      </c>
      <c r="P638" s="4" t="s">
        <v>824</v>
      </c>
      <c r="Q638" s="10" t="s">
        <v>6677</v>
      </c>
      <c r="R638" s="2" t="s">
        <v>6678</v>
      </c>
      <c r="S638" s="6" t="str">
        <f>IF(OR(ISBLANK(Table1[[#This Row],[ValidEndUTC]]),ISBLANK(Table1[[#This Row],[ValidStartUTC]])),"",Table1[[#This Row],[ValidEndUTC]]-Table1[[#This Row],[ValidStartUTC]])</f>
        <v/>
      </c>
      <c r="T638" s="5" t="str">
        <f>IF(OR(ISBLANK(Table1[[#This Row],[ValidEndUTC]]),ISBLANK(Table1[[#This Row],[ValidStartUTC]])),"",Table1[[#This Row],[Duration]]*24*60)</f>
        <v/>
      </c>
    </row>
    <row r="639" spans="1:20" ht="140.4" x14ac:dyDescent="0.25">
      <c r="A639" s="8" t="str">
        <f>IF(ISBLANK(Table1[[#This Row],[AdvisoryNumber]]),"NTML","ADVZY")</f>
        <v>ADVZY</v>
      </c>
      <c r="B639" s="8" t="str">
        <f>_xlfn.TEXTJOIN("-",TRUE,Table1[[#This Row],[Source]],TEXT(Table1[[#This Row],[AdvisoryNumber]],"000"),TEXT(ROW()-1,"000000"),TEXT(Table1[[#This Row],[RecordTimeUTC]],"YYYY-MM-DD"))</f>
        <v>ADVZY-002-000638-2021-05-15</v>
      </c>
      <c r="C639" s="1" t="s">
        <v>16</v>
      </c>
      <c r="D639" s="2" t="s">
        <v>6683</v>
      </c>
      <c r="E639" s="1">
        <v>2</v>
      </c>
      <c r="F639" s="2" t="s">
        <v>6312</v>
      </c>
      <c r="G639" s="1" t="s">
        <v>6684</v>
      </c>
      <c r="H639" s="1" t="s">
        <v>6019</v>
      </c>
      <c r="I639" s="8" t="str">
        <f>IF(Table1[[#This Row],[TMI_Type]]="Reroute",INDEX(_xlfn.REGEXEXTRACT(Table1[[#This Row],[RawText]],".*(ROUTE|FEA|FCA|ICR|CTOP|TBO).+([A-Z]{3})",2,0),1,2),"")</f>
        <v/>
      </c>
      <c r="J639" s="5"/>
      <c r="K639" s="5"/>
      <c r="L639" s="1"/>
      <c r="M639" s="7">
        <v>44331.944444444445</v>
      </c>
      <c r="N639" s="7">
        <v>44332.125</v>
      </c>
      <c r="O639" s="7">
        <v>44331.946527777778</v>
      </c>
      <c r="P639" s="4" t="s">
        <v>826</v>
      </c>
      <c r="Q639" s="10" t="s">
        <v>6685</v>
      </c>
      <c r="R639" s="2" t="s">
        <v>6686</v>
      </c>
      <c r="S639" s="6">
        <f>IF(OR(ISBLANK(Table1[[#This Row],[ValidEndUTC]]),ISBLANK(Table1[[#This Row],[ValidStartUTC]])),"",Table1[[#This Row],[ValidEndUTC]]-Table1[[#This Row],[ValidStartUTC]])</f>
        <v>0.18055555555474712</v>
      </c>
      <c r="T639" s="5">
        <f>IF(OR(ISBLANK(Table1[[#This Row],[ValidEndUTC]]),ISBLANK(Table1[[#This Row],[ValidStartUTC]])),"",Table1[[#This Row],[Duration]]*24*60)</f>
        <v>259.99999999883585</v>
      </c>
    </row>
    <row r="640" spans="1:20" ht="129.6" x14ac:dyDescent="0.25">
      <c r="A640" s="8" t="str">
        <f>IF(ISBLANK(Table1[[#This Row],[AdvisoryNumber]]),"NTML","ADVZY")</f>
        <v>ADVZY</v>
      </c>
      <c r="B640" s="8" t="str">
        <f>_xlfn.TEXTJOIN("-",TRUE,Table1[[#This Row],[Source]],TEXT(Table1[[#This Row],[AdvisoryNumber]],"000"),TEXT(ROW()-1,"000000"),TEXT(Table1[[#This Row],[RecordTimeUTC]],"YYYY-MM-DD"))</f>
        <v>ADVZY-006-000639-2021-05-21</v>
      </c>
      <c r="C640" s="1" t="s">
        <v>16</v>
      </c>
      <c r="D640" s="2" t="s">
        <v>6699</v>
      </c>
      <c r="E640" s="1">
        <v>6</v>
      </c>
      <c r="F640" s="2" t="s">
        <v>6700</v>
      </c>
      <c r="G640" s="1" t="s">
        <v>24</v>
      </c>
      <c r="H640" s="1" t="s">
        <v>6019</v>
      </c>
      <c r="I640" s="8" t="str">
        <f>IF(Table1[[#This Row],[TMI_Type]]="Reroute",INDEX(_xlfn.REGEXEXTRACT(Table1[[#This Row],[RawText]],".*(ROUTE|FEA|FCA|ICR|CTOP|TBO).+([A-Z]{3})",2,0),1,2),"")</f>
        <v/>
      </c>
      <c r="J640" s="5"/>
      <c r="K640" s="5"/>
      <c r="L640" s="1"/>
      <c r="M640" s="7">
        <v>44337.947222222225</v>
      </c>
      <c r="N640" s="7">
        <v>44338.125</v>
      </c>
      <c r="O640" s="7">
        <v>44337.948611111111</v>
      </c>
      <c r="P640" s="4" t="s">
        <v>828</v>
      </c>
      <c r="Q640" s="10" t="s">
        <v>6701</v>
      </c>
      <c r="R640" s="2" t="s">
        <v>6702</v>
      </c>
      <c r="S640" s="6">
        <f>IF(OR(ISBLANK(Table1[[#This Row],[ValidEndUTC]]),ISBLANK(Table1[[#This Row],[ValidStartUTC]])),"",Table1[[#This Row],[ValidEndUTC]]-Table1[[#This Row],[ValidStartUTC]])</f>
        <v>0.17777777777519077</v>
      </c>
      <c r="T640" s="5">
        <f>IF(OR(ISBLANK(Table1[[#This Row],[ValidEndUTC]]),ISBLANK(Table1[[#This Row],[ValidStartUTC]])),"",Table1[[#This Row],[Duration]]*24*60)</f>
        <v>255.99999999627471</v>
      </c>
    </row>
    <row r="641" spans="1:20" ht="75.599999999999994" x14ac:dyDescent="0.25">
      <c r="A641" s="8" t="str">
        <f>IF(ISBLANK(Table1[[#This Row],[AdvisoryNumber]]),"NTML","ADVZY")</f>
        <v>ADVZY</v>
      </c>
      <c r="B641" s="8" t="str">
        <f>_xlfn.TEXTJOIN("-",TRUE,Table1[[#This Row],[Source]],TEXT(Table1[[#This Row],[AdvisoryNumber]],"000"),TEXT(ROW()-1,"000000"),TEXT(Table1[[#This Row],[RecordTimeUTC]],"YYYY-MM-DD"))</f>
        <v>ADVZY-001-000640-2021-05-22</v>
      </c>
      <c r="C641" s="1" t="s">
        <v>16</v>
      </c>
      <c r="D641" s="2"/>
      <c r="E641" s="1">
        <v>1</v>
      </c>
      <c r="F641" s="2" t="s">
        <v>6700</v>
      </c>
      <c r="G641" s="1"/>
      <c r="H641" s="1" t="s">
        <v>6019</v>
      </c>
      <c r="I641" s="8" t="str">
        <f>IF(Table1[[#This Row],[TMI_Type]]="Reroute",INDEX(_xlfn.REGEXEXTRACT(Table1[[#This Row],[RawText]],".*(ROUTE|FEA|FCA|ICR|CTOP|TBO).+([A-Z]{3})",2,0),1,2),"")</f>
        <v/>
      </c>
      <c r="J641" s="5"/>
      <c r="K641" s="5"/>
      <c r="L641" s="1"/>
      <c r="M641" s="7">
        <v>44337.947222222225</v>
      </c>
      <c r="N641" s="7">
        <v>44338.144444444442</v>
      </c>
      <c r="O641" s="7">
        <v>44338.145138888889</v>
      </c>
      <c r="P641" s="4" t="s">
        <v>829</v>
      </c>
      <c r="Q641" s="10" t="s">
        <v>6703</v>
      </c>
      <c r="R641" s="2" t="s">
        <v>6704</v>
      </c>
      <c r="S641" s="6">
        <f>IF(OR(ISBLANK(Table1[[#This Row],[ValidEndUTC]]),ISBLANK(Table1[[#This Row],[ValidStartUTC]])),"",Table1[[#This Row],[ValidEndUTC]]-Table1[[#This Row],[ValidStartUTC]])</f>
        <v>0.19722222221753327</v>
      </c>
      <c r="T641" s="5">
        <f>IF(OR(ISBLANK(Table1[[#This Row],[ValidEndUTC]]),ISBLANK(Table1[[#This Row],[ValidStartUTC]])),"",Table1[[#This Row],[Duration]]*24*60)</f>
        <v>283.99999999324791</v>
      </c>
    </row>
    <row r="642" spans="1:20" ht="324" x14ac:dyDescent="0.25">
      <c r="A642" s="8" t="str">
        <f>IF(ISBLANK(Table1[[#This Row],[AdvisoryNumber]]),"NTML","ADVZY")</f>
        <v>ADVZY</v>
      </c>
      <c r="B642" s="8" t="str">
        <f>_xlfn.TEXTJOIN("-",TRUE,Table1[[#This Row],[Source]],TEXT(Table1[[#This Row],[AdvisoryNumber]],"000"),TEXT(ROW()-1,"000000"),TEXT(Table1[[#This Row],[RecordTimeUTC]],"YYYY-MM-DD"))</f>
        <v>ADVZY-001-000641-2021-05-21</v>
      </c>
      <c r="C642" s="1" t="s">
        <v>16</v>
      </c>
      <c r="D642" s="2" t="s">
        <v>6687</v>
      </c>
      <c r="E642" s="1">
        <v>1</v>
      </c>
      <c r="F642" s="2" t="s">
        <v>830</v>
      </c>
      <c r="G642" s="1" t="s">
        <v>35</v>
      </c>
      <c r="H642" s="1" t="s">
        <v>19</v>
      </c>
      <c r="I642" s="8" t="str">
        <f>IF(Table1[[#This Row],[TMI_Type]]="Reroute",INDEX(_xlfn.REGEXEXTRACT(Table1[[#This Row],[RawText]],".*(ROUTE|FEA|FCA|ICR|CTOP|TBO).+([A-Z]{3})",2,0),1,2),"")</f>
        <v>RQD</v>
      </c>
      <c r="J642" s="5"/>
      <c r="K642" s="5"/>
      <c r="L642" s="1"/>
      <c r="M642" s="7">
        <v>44337.958333333336</v>
      </c>
      <c r="N642" s="7">
        <v>44338.125</v>
      </c>
      <c r="O642" s="7">
        <v>44337.668749999997</v>
      </c>
      <c r="P642" s="4" t="s">
        <v>831</v>
      </c>
      <c r="Q642" s="10" t="s">
        <v>6688</v>
      </c>
      <c r="R642" s="2" t="s">
        <v>6689</v>
      </c>
      <c r="S642" s="6">
        <f>IF(OR(ISBLANK(Table1[[#This Row],[ValidEndUTC]]),ISBLANK(Table1[[#This Row],[ValidStartUTC]])),"",Table1[[#This Row],[ValidEndUTC]]-Table1[[#This Row],[ValidStartUTC]])</f>
        <v>0.16666666666424135</v>
      </c>
      <c r="T642" s="5">
        <f>IF(OR(ISBLANK(Table1[[#This Row],[ValidEndUTC]]),ISBLANK(Table1[[#This Row],[ValidStartUTC]])),"",Table1[[#This Row],[Duration]]*24*60)</f>
        <v>239.99999999650754</v>
      </c>
    </row>
    <row r="643" spans="1:20" ht="409.6" x14ac:dyDescent="0.25">
      <c r="A643" s="8" t="str">
        <f>IF(ISBLANK(Table1[[#This Row],[AdvisoryNumber]]),"NTML","ADVZY")</f>
        <v>ADVZY</v>
      </c>
      <c r="B643" s="8" t="str">
        <f>_xlfn.TEXTJOIN("-",TRUE,Table1[[#This Row],[Source]],TEXT(Table1[[#This Row],[AdvisoryNumber]],"000"),TEXT(ROW()-1,"000000"),TEXT(Table1[[#This Row],[RecordTimeUTC]],"YYYY-MM-DD"))</f>
        <v>ADVZY-002-000642-2021-05-21</v>
      </c>
      <c r="C643" s="1" t="s">
        <v>16</v>
      </c>
      <c r="D643" s="2" t="s">
        <v>6690</v>
      </c>
      <c r="E643" s="1">
        <v>2</v>
      </c>
      <c r="F643" s="2" t="s">
        <v>832</v>
      </c>
      <c r="G643" s="1" t="s">
        <v>35</v>
      </c>
      <c r="H643" s="1" t="s">
        <v>19</v>
      </c>
      <c r="I643" s="8" t="str">
        <f>IF(Table1[[#This Row],[TMI_Type]]="Reroute",INDEX(_xlfn.REGEXEXTRACT(Table1[[#This Row],[RawText]],".*(ROUTE|FEA|FCA|ICR|CTOP|TBO).+([A-Z]{3})",2,0),1,2),"")</f>
        <v>RQD</v>
      </c>
      <c r="J643" s="5"/>
      <c r="K643" s="5"/>
      <c r="L643" s="1"/>
      <c r="M643" s="7">
        <v>44337.958333333336</v>
      </c>
      <c r="N643" s="7">
        <v>44338.125</v>
      </c>
      <c r="O643" s="7">
        <v>44337.668749999997</v>
      </c>
      <c r="P643" s="4" t="s">
        <v>833</v>
      </c>
      <c r="Q643" s="10" t="s">
        <v>6691</v>
      </c>
      <c r="R643" s="2" t="s">
        <v>6689</v>
      </c>
      <c r="S643" s="6">
        <f>IF(OR(ISBLANK(Table1[[#This Row],[ValidEndUTC]]),ISBLANK(Table1[[#This Row],[ValidStartUTC]])),"",Table1[[#This Row],[ValidEndUTC]]-Table1[[#This Row],[ValidStartUTC]])</f>
        <v>0.16666666666424135</v>
      </c>
      <c r="T643" s="5">
        <f>IF(OR(ISBLANK(Table1[[#This Row],[ValidEndUTC]]),ISBLANK(Table1[[#This Row],[ValidStartUTC]])),"",Table1[[#This Row],[Duration]]*24*60)</f>
        <v>239.99999999650754</v>
      </c>
    </row>
    <row r="644" spans="1:20" ht="367.2" x14ac:dyDescent="0.25">
      <c r="A644" s="8" t="str">
        <f>IF(ISBLANK(Table1[[#This Row],[AdvisoryNumber]]),"NTML","ADVZY")</f>
        <v>ADVZY</v>
      </c>
      <c r="B644" s="8" t="str">
        <f>_xlfn.TEXTJOIN("-",TRUE,Table1[[#This Row],[Source]],TEXT(Table1[[#This Row],[AdvisoryNumber]],"000"),TEXT(ROW()-1,"000000"),TEXT(Table1[[#This Row],[RecordTimeUTC]],"YYYY-MM-DD"))</f>
        <v>ADVZY-003-000643-2021-05-21</v>
      </c>
      <c r="C644" s="1" t="s">
        <v>16</v>
      </c>
      <c r="D644" s="2" t="s">
        <v>6692</v>
      </c>
      <c r="E644" s="1">
        <v>3</v>
      </c>
      <c r="F644" s="2" t="s">
        <v>834</v>
      </c>
      <c r="G644" s="1" t="s">
        <v>35</v>
      </c>
      <c r="H644" s="1" t="s">
        <v>19</v>
      </c>
      <c r="I644" s="8" t="str">
        <f>IF(Table1[[#This Row],[TMI_Type]]="Reroute",INDEX(_xlfn.REGEXEXTRACT(Table1[[#This Row],[RawText]],".*(ROUTE|FEA|FCA|ICR|CTOP|TBO).+([A-Z]{3})",2,0),1,2),"")</f>
        <v>RQD</v>
      </c>
      <c r="J644" s="5"/>
      <c r="K644" s="5"/>
      <c r="L644" s="1"/>
      <c r="M644" s="7">
        <v>44337.958333333336</v>
      </c>
      <c r="N644" s="7">
        <v>44338.125</v>
      </c>
      <c r="O644" s="7">
        <v>44337.668749999997</v>
      </c>
      <c r="P644" s="4" t="s">
        <v>835</v>
      </c>
      <c r="Q644" s="10" t="s">
        <v>6693</v>
      </c>
      <c r="R644" s="2" t="s">
        <v>6689</v>
      </c>
      <c r="S644" s="6">
        <f>IF(OR(ISBLANK(Table1[[#This Row],[ValidEndUTC]]),ISBLANK(Table1[[#This Row],[ValidStartUTC]])),"",Table1[[#This Row],[ValidEndUTC]]-Table1[[#This Row],[ValidStartUTC]])</f>
        <v>0.16666666666424135</v>
      </c>
      <c r="T644" s="5">
        <f>IF(OR(ISBLANK(Table1[[#This Row],[ValidEndUTC]]),ISBLANK(Table1[[#This Row],[ValidStartUTC]])),"",Table1[[#This Row],[Duration]]*24*60)</f>
        <v>239.99999999650754</v>
      </c>
    </row>
    <row r="645" spans="1:20" ht="409.6" x14ac:dyDescent="0.25">
      <c r="A645" s="8" t="str">
        <f>IF(ISBLANK(Table1[[#This Row],[AdvisoryNumber]]),"NTML","ADVZY")</f>
        <v>ADVZY</v>
      </c>
      <c r="B645" s="8" t="str">
        <f>_xlfn.TEXTJOIN("-",TRUE,Table1[[#This Row],[Source]],TEXT(Table1[[#This Row],[AdvisoryNumber]],"000"),TEXT(ROW()-1,"000000"),TEXT(Table1[[#This Row],[RecordTimeUTC]],"YYYY-MM-DD"))</f>
        <v>ADVZY-004-000644-2021-05-21</v>
      </c>
      <c r="C645" s="1" t="s">
        <v>16</v>
      </c>
      <c r="D645" s="2" t="s">
        <v>6694</v>
      </c>
      <c r="E645" s="1">
        <v>4</v>
      </c>
      <c r="F645" s="2" t="s">
        <v>836</v>
      </c>
      <c r="G645" s="1" t="s">
        <v>35</v>
      </c>
      <c r="H645" s="1" t="s">
        <v>19</v>
      </c>
      <c r="I645" s="8" t="str">
        <f>IF(Table1[[#This Row],[TMI_Type]]="Reroute",INDEX(_xlfn.REGEXEXTRACT(Table1[[#This Row],[RawText]],".*(ROUTE|FEA|FCA|ICR|CTOP|TBO).+([A-Z]{3})",2,0),1,2),"")</f>
        <v>RQD</v>
      </c>
      <c r="J645" s="5"/>
      <c r="K645" s="5"/>
      <c r="L645" s="1"/>
      <c r="M645" s="7">
        <v>44337.958333333336</v>
      </c>
      <c r="N645" s="7">
        <v>44338.125</v>
      </c>
      <c r="O645" s="7">
        <v>44337.676388888889</v>
      </c>
      <c r="P645" s="4" t="s">
        <v>837</v>
      </c>
      <c r="Q645" s="10" t="s">
        <v>6695</v>
      </c>
      <c r="R645" s="2" t="s">
        <v>6696</v>
      </c>
      <c r="S645" s="6">
        <f>IF(OR(ISBLANK(Table1[[#This Row],[ValidEndUTC]]),ISBLANK(Table1[[#This Row],[ValidStartUTC]])),"",Table1[[#This Row],[ValidEndUTC]]-Table1[[#This Row],[ValidStartUTC]])</f>
        <v>0.16666666666424135</v>
      </c>
      <c r="T645" s="5">
        <f>IF(OR(ISBLANK(Table1[[#This Row],[ValidEndUTC]]),ISBLANK(Table1[[#This Row],[ValidStartUTC]])),"",Table1[[#This Row],[Duration]]*24*60)</f>
        <v>239.99999999650754</v>
      </c>
    </row>
    <row r="646" spans="1:20" ht="237.6" x14ac:dyDescent="0.25">
      <c r="A646" s="8" t="str">
        <f>IF(ISBLANK(Table1[[#This Row],[AdvisoryNumber]]),"NTML","ADVZY")</f>
        <v>ADVZY</v>
      </c>
      <c r="B646" s="8" t="str">
        <f>_xlfn.TEXTJOIN("-",TRUE,Table1[[#This Row],[Source]],TEXT(Table1[[#This Row],[AdvisoryNumber]],"000"),TEXT(ROW()-1,"000000"),TEXT(Table1[[#This Row],[RecordTimeUTC]],"YYYY-MM-DD"))</f>
        <v>ADVZY-001-000645-2021-05-29</v>
      </c>
      <c r="C646" s="1" t="s">
        <v>16</v>
      </c>
      <c r="D646" s="2" t="s">
        <v>6705</v>
      </c>
      <c r="E646" s="1">
        <v>1</v>
      </c>
      <c r="F646" s="2" t="s">
        <v>839</v>
      </c>
      <c r="G646" s="1" t="s">
        <v>35</v>
      </c>
      <c r="H646" s="1" t="s">
        <v>19</v>
      </c>
      <c r="I646" s="8" t="str">
        <f>IF(Table1[[#This Row],[TMI_Type]]="Reroute",INDEX(_xlfn.REGEXEXTRACT(Table1[[#This Row],[RawText]],".*(ROUTE|FEA|FCA|ICR|CTOP|TBO).+([A-Z]{3})",2,0),1,2),"")</f>
        <v>RQD</v>
      </c>
      <c r="J646" s="5"/>
      <c r="K646" s="5"/>
      <c r="L646" s="1"/>
      <c r="M646" s="7">
        <v>44345.916666666664</v>
      </c>
      <c r="N646" s="7">
        <v>44346.125</v>
      </c>
      <c r="O646" s="7">
        <v>44345.802777777775</v>
      </c>
      <c r="P646" s="4" t="s">
        <v>840</v>
      </c>
      <c r="Q646" s="10" t="s">
        <v>6706</v>
      </c>
      <c r="R646" s="2" t="s">
        <v>6707</v>
      </c>
      <c r="S646" s="6">
        <f>IF(OR(ISBLANK(Table1[[#This Row],[ValidEndUTC]]),ISBLANK(Table1[[#This Row],[ValidStartUTC]])),"",Table1[[#This Row],[ValidEndUTC]]-Table1[[#This Row],[ValidStartUTC]])</f>
        <v>0.20833333333575865</v>
      </c>
      <c r="T646" s="5">
        <f>IF(OR(ISBLANK(Table1[[#This Row],[ValidEndUTC]]),ISBLANK(Table1[[#This Row],[ValidStartUTC]])),"",Table1[[#This Row],[Duration]]*24*60)</f>
        <v>300.00000000349246</v>
      </c>
    </row>
    <row r="647" spans="1:20" ht="237.6" x14ac:dyDescent="0.25">
      <c r="A647" s="8" t="str">
        <f>IF(ISBLANK(Table1[[#This Row],[AdvisoryNumber]]),"NTML","ADVZY")</f>
        <v>ADVZY</v>
      </c>
      <c r="B647" s="8" t="str">
        <f>_xlfn.TEXTJOIN("-",TRUE,Table1[[#This Row],[Source]],TEXT(Table1[[#This Row],[AdvisoryNumber]],"000"),TEXT(ROW()-1,"000000"),TEXT(Table1[[#This Row],[RecordTimeUTC]],"YYYY-MM-DD"))</f>
        <v>ADVZY-002-000646-2021-05-29</v>
      </c>
      <c r="C647" s="1" t="s">
        <v>16</v>
      </c>
      <c r="D647" s="2" t="s">
        <v>6361</v>
      </c>
      <c r="E647" s="1">
        <v>2</v>
      </c>
      <c r="F647" s="2" t="s">
        <v>841</v>
      </c>
      <c r="G647" s="1" t="s">
        <v>35</v>
      </c>
      <c r="H647" s="1" t="s">
        <v>19</v>
      </c>
      <c r="I647" s="8" t="str">
        <f>IF(Table1[[#This Row],[TMI_Type]]="Reroute",INDEX(_xlfn.REGEXEXTRACT(Table1[[#This Row],[RawText]],".*(ROUTE|FEA|FCA|ICR|CTOP|TBO).+([A-Z]{3})",2,0),1,2),"")</f>
        <v>RQD</v>
      </c>
      <c r="J647" s="5"/>
      <c r="K647" s="5"/>
      <c r="L647" s="1"/>
      <c r="M647" s="7">
        <v>44345.916666666664</v>
      </c>
      <c r="N647" s="7">
        <v>44346.125</v>
      </c>
      <c r="O647" s="7">
        <v>44345.802777777775</v>
      </c>
      <c r="P647" s="4" t="s">
        <v>842</v>
      </c>
      <c r="Q647" s="10" t="s">
        <v>6708</v>
      </c>
      <c r="R647" s="2" t="s">
        <v>6707</v>
      </c>
      <c r="S647" s="6">
        <f>IF(OR(ISBLANK(Table1[[#This Row],[ValidEndUTC]]),ISBLANK(Table1[[#This Row],[ValidStartUTC]])),"",Table1[[#This Row],[ValidEndUTC]]-Table1[[#This Row],[ValidStartUTC]])</f>
        <v>0.20833333333575865</v>
      </c>
      <c r="T647" s="5">
        <f>IF(OR(ISBLANK(Table1[[#This Row],[ValidEndUTC]]),ISBLANK(Table1[[#This Row],[ValidStartUTC]])),"",Table1[[#This Row],[Duration]]*24*60)</f>
        <v>300.00000000349246</v>
      </c>
    </row>
    <row r="648" spans="1:20" ht="226.8" x14ac:dyDescent="0.25">
      <c r="A648" s="8" t="str">
        <f>IF(ISBLANK(Table1[[#This Row],[AdvisoryNumber]]),"NTML","ADVZY")</f>
        <v>ADVZY</v>
      </c>
      <c r="B648" s="8" t="str">
        <f>_xlfn.TEXTJOIN("-",TRUE,Table1[[#This Row],[Source]],TEXT(Table1[[#This Row],[AdvisoryNumber]],"000"),TEXT(ROW()-1,"000000"),TEXT(Table1[[#This Row],[RecordTimeUTC]],"YYYY-MM-DD"))</f>
        <v>ADVZY-003-000647-2021-05-29</v>
      </c>
      <c r="C648" s="1" t="s">
        <v>16</v>
      </c>
      <c r="D648" s="2" t="s">
        <v>6709</v>
      </c>
      <c r="E648" s="1">
        <v>3</v>
      </c>
      <c r="F648" s="2" t="s">
        <v>843</v>
      </c>
      <c r="G648" s="1" t="s">
        <v>35</v>
      </c>
      <c r="H648" s="1" t="s">
        <v>19</v>
      </c>
      <c r="I648" s="8" t="str">
        <f>IF(Table1[[#This Row],[TMI_Type]]="Reroute",INDEX(_xlfn.REGEXEXTRACT(Table1[[#This Row],[RawText]],".*(ROUTE|FEA|FCA|ICR|CTOP|TBO).+([A-Z]{3})",2,0),1,2),"")</f>
        <v>RQD</v>
      </c>
      <c r="J648" s="5"/>
      <c r="K648" s="5"/>
      <c r="L648" s="1"/>
      <c r="M648" s="7">
        <v>44345.916666666664</v>
      </c>
      <c r="N648" s="7">
        <v>44346.125</v>
      </c>
      <c r="O648" s="7">
        <v>44345.802777777775</v>
      </c>
      <c r="P648" s="4" t="s">
        <v>844</v>
      </c>
      <c r="Q648" s="10" t="s">
        <v>6710</v>
      </c>
      <c r="R648" s="2" t="s">
        <v>6707</v>
      </c>
      <c r="S648" s="6">
        <f>IF(OR(ISBLANK(Table1[[#This Row],[ValidEndUTC]]),ISBLANK(Table1[[#This Row],[ValidStartUTC]])),"",Table1[[#This Row],[ValidEndUTC]]-Table1[[#This Row],[ValidStartUTC]])</f>
        <v>0.20833333333575865</v>
      </c>
      <c r="T648" s="5">
        <f>IF(OR(ISBLANK(Table1[[#This Row],[ValidEndUTC]]),ISBLANK(Table1[[#This Row],[ValidStartUTC]])),"",Table1[[#This Row],[Duration]]*24*60)</f>
        <v>300.00000000349246</v>
      </c>
    </row>
    <row r="649" spans="1:20" ht="75.599999999999994" x14ac:dyDescent="0.25">
      <c r="A649" s="8" t="str">
        <f>IF(ISBLANK(Table1[[#This Row],[AdvisoryNumber]]),"NTML","ADVZY")</f>
        <v>ADVZY</v>
      </c>
      <c r="B649" s="8" t="str">
        <f>_xlfn.TEXTJOIN("-",TRUE,Table1[[#This Row],[Source]],TEXT(Table1[[#This Row],[AdvisoryNumber]],"000"),TEXT(ROW()-1,"000000"),TEXT(Table1[[#This Row],[RecordTimeUTC]],"YYYY-MM-DD"))</f>
        <v>ADVZY-001-000648-2021-05-30</v>
      </c>
      <c r="C649" s="1" t="s">
        <v>16</v>
      </c>
      <c r="D649" s="2"/>
      <c r="E649" s="1">
        <v>1</v>
      </c>
      <c r="F649" s="2" t="s">
        <v>6061</v>
      </c>
      <c r="G649" s="1"/>
      <c r="H649" s="1" t="s">
        <v>6019</v>
      </c>
      <c r="I649" s="8" t="str">
        <f>IF(Table1[[#This Row],[TMI_Type]]="Reroute",INDEX(_xlfn.REGEXEXTRACT(Table1[[#This Row],[RawText]],".*(ROUTE|FEA|FCA|ICR|CTOP|TBO).+([A-Z]{3})",2,0),1,2),"")</f>
        <v/>
      </c>
      <c r="J649" s="5"/>
      <c r="K649" s="5"/>
      <c r="L649" s="1"/>
      <c r="M649" s="7">
        <v>44345.943055555559</v>
      </c>
      <c r="N649" s="7">
        <v>44346.113194444442</v>
      </c>
      <c r="O649" s="7">
        <v>44346.113888888889</v>
      </c>
      <c r="P649" s="4" t="s">
        <v>845</v>
      </c>
      <c r="Q649" s="10" t="s">
        <v>6716</v>
      </c>
      <c r="R649" s="2" t="s">
        <v>6717</v>
      </c>
      <c r="S649" s="6">
        <f>IF(OR(ISBLANK(Table1[[#This Row],[ValidEndUTC]]),ISBLANK(Table1[[#This Row],[ValidStartUTC]])),"",Table1[[#This Row],[ValidEndUTC]]-Table1[[#This Row],[ValidStartUTC]])</f>
        <v>0.17013888888322981</v>
      </c>
      <c r="T649" s="5">
        <f>IF(OR(ISBLANK(Table1[[#This Row],[ValidEndUTC]]),ISBLANK(Table1[[#This Row],[ValidStartUTC]])),"",Table1[[#This Row],[Duration]]*24*60)</f>
        <v>244.99999999185093</v>
      </c>
    </row>
    <row r="650" spans="1:20" ht="140.4" x14ac:dyDescent="0.25">
      <c r="A650" s="8" t="str">
        <f>IF(ISBLANK(Table1[[#This Row],[AdvisoryNumber]]),"NTML","ADVZY")</f>
        <v>ADVZY</v>
      </c>
      <c r="B650" s="8" t="str">
        <f>_xlfn.TEXTJOIN("-",TRUE,Table1[[#This Row],[Source]],TEXT(Table1[[#This Row],[AdvisoryNumber]],"000"),TEXT(ROW()-1,"000000"),TEXT(Table1[[#This Row],[RecordTimeUTC]],"YYYY-MM-DD"))</f>
        <v>ADVZY-005-000649-2021-05-29</v>
      </c>
      <c r="C650" s="1" t="s">
        <v>16</v>
      </c>
      <c r="D650" s="2" t="s">
        <v>6713</v>
      </c>
      <c r="E650" s="1">
        <v>5</v>
      </c>
      <c r="F650" s="2" t="s">
        <v>6061</v>
      </c>
      <c r="G650" s="1" t="s">
        <v>24</v>
      </c>
      <c r="H650" s="1" t="s">
        <v>6019</v>
      </c>
      <c r="I650" s="8" t="str">
        <f>IF(Table1[[#This Row],[TMI_Type]]="Reroute",INDEX(_xlfn.REGEXEXTRACT(Table1[[#This Row],[RawText]],".*(ROUTE|FEA|FCA|ICR|CTOP|TBO).+([A-Z]{3})",2,0),1,2),"")</f>
        <v/>
      </c>
      <c r="J650" s="5"/>
      <c r="K650" s="5"/>
      <c r="L650" s="1"/>
      <c r="M650" s="7">
        <v>44345.943055555559</v>
      </c>
      <c r="N650" s="7">
        <v>44346.125</v>
      </c>
      <c r="O650" s="7">
        <v>44345.944444444445</v>
      </c>
      <c r="P650" s="4" t="s">
        <v>846</v>
      </c>
      <c r="Q650" s="10" t="s">
        <v>6714</v>
      </c>
      <c r="R650" s="2" t="s">
        <v>6715</v>
      </c>
      <c r="S650" s="6">
        <f>IF(OR(ISBLANK(Table1[[#This Row],[ValidEndUTC]]),ISBLANK(Table1[[#This Row],[ValidStartUTC]])),"",Table1[[#This Row],[ValidEndUTC]]-Table1[[#This Row],[ValidStartUTC]])</f>
        <v>0.18194444444088731</v>
      </c>
      <c r="T650" s="5">
        <f>IF(OR(ISBLANK(Table1[[#This Row],[ValidEndUTC]]),ISBLANK(Table1[[#This Row],[ValidStartUTC]])),"",Table1[[#This Row],[Duration]]*24*60)</f>
        <v>261.99999999487773</v>
      </c>
    </row>
    <row r="651" spans="1:20" ht="75.599999999999994" x14ac:dyDescent="0.25">
      <c r="A651" s="8" t="str">
        <f>IF(ISBLANK(Table1[[#This Row],[AdvisoryNumber]]),"NTML","ADVZY")</f>
        <v>ADVZY</v>
      </c>
      <c r="B651" s="8" t="str">
        <f>_xlfn.TEXTJOIN("-",TRUE,Table1[[#This Row],[Source]],TEXT(Table1[[#This Row],[AdvisoryNumber]],"000"),TEXT(ROW()-1,"000000"),TEXT(Table1[[#This Row],[RecordTimeUTC]],"YYYY-MM-DD"))</f>
        <v>ADVZY-002-000650-2021-06-03</v>
      </c>
      <c r="C651" s="1" t="s">
        <v>16</v>
      </c>
      <c r="D651" s="2"/>
      <c r="E651" s="1">
        <v>2</v>
      </c>
      <c r="F651" s="2" t="s">
        <v>6061</v>
      </c>
      <c r="G651" s="1"/>
      <c r="H651" s="1" t="s">
        <v>6019</v>
      </c>
      <c r="I651" s="8" t="str">
        <f>IF(Table1[[#This Row],[TMI_Type]]="Reroute",INDEX(_xlfn.REGEXEXTRACT(Table1[[#This Row],[RawText]],".*(ROUTE|FEA|FCA|ICR|CTOP|TBO).+([A-Z]{3})",2,0),1,2),"")</f>
        <v/>
      </c>
      <c r="J651" s="5"/>
      <c r="K651" s="5"/>
      <c r="L651" s="1"/>
      <c r="M651" s="7">
        <v>44350.705555555556</v>
      </c>
      <c r="N651" s="7">
        <v>44350.92291666667</v>
      </c>
      <c r="O651" s="7">
        <v>44350.923611111109</v>
      </c>
      <c r="P651" s="4" t="s">
        <v>847</v>
      </c>
      <c r="Q651" s="10" t="s">
        <v>6721</v>
      </c>
      <c r="R651" s="2" t="s">
        <v>6722</v>
      </c>
      <c r="S651" s="6">
        <f>IF(OR(ISBLANK(Table1[[#This Row],[ValidEndUTC]]),ISBLANK(Table1[[#This Row],[ValidStartUTC]])),"",Table1[[#This Row],[ValidEndUTC]]-Table1[[#This Row],[ValidStartUTC]])</f>
        <v>0.21736111111385981</v>
      </c>
      <c r="T651" s="5">
        <f>IF(OR(ISBLANK(Table1[[#This Row],[ValidEndUTC]]),ISBLANK(Table1[[#This Row],[ValidStartUTC]])),"",Table1[[#This Row],[Duration]]*24*60)</f>
        <v>313.00000000395812</v>
      </c>
    </row>
    <row r="652" spans="1:20" ht="140.4" x14ac:dyDescent="0.25">
      <c r="A652" s="8" t="str">
        <f>IF(ISBLANK(Table1[[#This Row],[AdvisoryNumber]]),"NTML","ADVZY")</f>
        <v>ADVZY</v>
      </c>
      <c r="B652" s="8" t="str">
        <f>_xlfn.TEXTJOIN("-",TRUE,Table1[[#This Row],[Source]],TEXT(Table1[[#This Row],[AdvisoryNumber]],"000"),TEXT(ROW()-1,"000000"),TEXT(Table1[[#This Row],[RecordTimeUTC]],"YYYY-MM-DD"))</f>
        <v>ADVZY-001-000651-2021-06-03</v>
      </c>
      <c r="C652" s="1" t="s">
        <v>16</v>
      </c>
      <c r="D652" s="2"/>
      <c r="E652" s="1">
        <v>1</v>
      </c>
      <c r="F652" s="2" t="s">
        <v>6061</v>
      </c>
      <c r="G652" s="1" t="s">
        <v>6718</v>
      </c>
      <c r="H652" s="1" t="s">
        <v>6019</v>
      </c>
      <c r="I652" s="8" t="str">
        <f>IF(Table1[[#This Row],[TMI_Type]]="Reroute",INDEX(_xlfn.REGEXEXTRACT(Table1[[#This Row],[RawText]],".*(ROUTE|FEA|FCA|ICR|CTOP|TBO).+([A-Z]{3})",2,0),1,2),"")</f>
        <v/>
      </c>
      <c r="J652" s="5"/>
      <c r="K652" s="5"/>
      <c r="L652" s="1"/>
      <c r="M652" s="7">
        <v>44350.705555555556</v>
      </c>
      <c r="N652" s="7">
        <v>44350.958333333336</v>
      </c>
      <c r="O652" s="7">
        <v>44350.706944444442</v>
      </c>
      <c r="P652" s="4" t="s">
        <v>848</v>
      </c>
      <c r="Q652" s="10" t="s">
        <v>6719</v>
      </c>
      <c r="R652" s="2" t="s">
        <v>6720</v>
      </c>
      <c r="S652" s="6">
        <f>IF(OR(ISBLANK(Table1[[#This Row],[ValidEndUTC]]),ISBLANK(Table1[[#This Row],[ValidStartUTC]])),"",Table1[[#This Row],[ValidEndUTC]]-Table1[[#This Row],[ValidStartUTC]])</f>
        <v>0.25277777777955635</v>
      </c>
      <c r="T652" s="5">
        <f>IF(OR(ISBLANK(Table1[[#This Row],[ValidEndUTC]]),ISBLANK(Table1[[#This Row],[ValidStartUTC]])),"",Table1[[#This Row],[Duration]]*24*60)</f>
        <v>364.00000000256114</v>
      </c>
    </row>
    <row r="653" spans="1:20" ht="75.599999999999994" x14ac:dyDescent="0.25">
      <c r="A653" s="8" t="str">
        <f>IF(ISBLANK(Table1[[#This Row],[AdvisoryNumber]]),"NTML","ADVZY")</f>
        <v>ADVZY</v>
      </c>
      <c r="B653" s="8" t="str">
        <f>_xlfn.TEXTJOIN("-",TRUE,Table1[[#This Row],[Source]],TEXT(Table1[[#This Row],[AdvisoryNumber]],"000"),TEXT(ROW()-1,"000000"),TEXT(Table1[[#This Row],[RecordTimeUTC]],"YYYY-MM-DD"))</f>
        <v>ADVZY-001-000652-2021-06-06</v>
      </c>
      <c r="C653" s="1" t="s">
        <v>16</v>
      </c>
      <c r="D653" s="2"/>
      <c r="E653" s="1">
        <v>1</v>
      </c>
      <c r="F653" s="2" t="s">
        <v>6237</v>
      </c>
      <c r="G653" s="1"/>
      <c r="H653" s="1" t="s">
        <v>6019</v>
      </c>
      <c r="I653" s="8" t="str">
        <f>IF(Table1[[#This Row],[TMI_Type]]="Reroute",INDEX(_xlfn.REGEXEXTRACT(Table1[[#This Row],[RawText]],".*(ROUTE|FEA|FCA|ICR|CTOP|TBO).+([A-Z]{3})",2,0),1,2),"")</f>
        <v/>
      </c>
      <c r="J653" s="5"/>
      <c r="K653" s="5"/>
      <c r="L653" s="1"/>
      <c r="M653" s="7">
        <v>44352.899305555555</v>
      </c>
      <c r="N653" s="7">
        <v>44353.061111111114</v>
      </c>
      <c r="O653" s="7">
        <v>44353.061111111114</v>
      </c>
      <c r="P653" s="4" t="s">
        <v>850</v>
      </c>
      <c r="Q653" s="10" t="s">
        <v>6728</v>
      </c>
      <c r="R653" s="2" t="s">
        <v>6729</v>
      </c>
      <c r="S653" s="6">
        <f>IF(OR(ISBLANK(Table1[[#This Row],[ValidEndUTC]]),ISBLANK(Table1[[#This Row],[ValidStartUTC]])),"",Table1[[#This Row],[ValidEndUTC]]-Table1[[#This Row],[ValidStartUTC]])</f>
        <v>0.16180555555911269</v>
      </c>
      <c r="T653" s="5">
        <f>IF(OR(ISBLANK(Table1[[#This Row],[ValidEndUTC]]),ISBLANK(Table1[[#This Row],[ValidStartUTC]])),"",Table1[[#This Row],[Duration]]*24*60)</f>
        <v>233.00000000512227</v>
      </c>
    </row>
    <row r="654" spans="1:20" ht="129.6" x14ac:dyDescent="0.25">
      <c r="A654" s="8" t="str">
        <f>IF(ISBLANK(Table1[[#This Row],[AdvisoryNumber]]),"NTML","ADVZY")</f>
        <v>ADVZY</v>
      </c>
      <c r="B654" s="8" t="str">
        <f>_xlfn.TEXTJOIN("-",TRUE,Table1[[#This Row],[Source]],TEXT(Table1[[#This Row],[AdvisoryNumber]],"000"),TEXT(ROW()-1,"000000"),TEXT(Table1[[#This Row],[RecordTimeUTC]],"YYYY-MM-DD"))</f>
        <v>ADVZY-002-000653-2021-06-05</v>
      </c>
      <c r="C654" s="1" t="s">
        <v>16</v>
      </c>
      <c r="D654" s="2" t="s">
        <v>6725</v>
      </c>
      <c r="E654" s="1">
        <v>2</v>
      </c>
      <c r="F654" s="2" t="s">
        <v>6237</v>
      </c>
      <c r="G654" s="1" t="s">
        <v>24</v>
      </c>
      <c r="H654" s="1" t="s">
        <v>6019</v>
      </c>
      <c r="I654" s="8" t="str">
        <f>IF(Table1[[#This Row],[TMI_Type]]="Reroute",INDEX(_xlfn.REGEXEXTRACT(Table1[[#This Row],[RawText]],".*(ROUTE|FEA|FCA|ICR|CTOP|TBO).+([A-Z]{3})",2,0),1,2),"")</f>
        <v/>
      </c>
      <c r="J654" s="5"/>
      <c r="K654" s="5"/>
      <c r="L654" s="1"/>
      <c r="M654" s="7">
        <v>44352.899305555555</v>
      </c>
      <c r="N654" s="7">
        <v>44353.083333333336</v>
      </c>
      <c r="O654" s="7">
        <v>44352.902777777781</v>
      </c>
      <c r="P654" s="4" t="s">
        <v>851</v>
      </c>
      <c r="Q654" s="10" t="s">
        <v>6726</v>
      </c>
      <c r="R654" s="2" t="s">
        <v>6727</v>
      </c>
      <c r="S654" s="6">
        <f>IF(OR(ISBLANK(Table1[[#This Row],[ValidEndUTC]]),ISBLANK(Table1[[#This Row],[ValidStartUTC]])),"",Table1[[#This Row],[ValidEndUTC]]-Table1[[#This Row],[ValidStartUTC]])</f>
        <v>0.18402777778101154</v>
      </c>
      <c r="T654" s="5">
        <f>IF(OR(ISBLANK(Table1[[#This Row],[ValidEndUTC]]),ISBLANK(Table1[[#This Row],[ValidStartUTC]])),"",Table1[[#This Row],[Duration]]*24*60)</f>
        <v>265.00000000465661</v>
      </c>
    </row>
    <row r="655" spans="1:20" ht="259.2" x14ac:dyDescent="0.25">
      <c r="A655" s="8" t="str">
        <f>IF(ISBLANK(Table1[[#This Row],[AdvisoryNumber]]),"NTML","ADVZY")</f>
        <v>ADVZY</v>
      </c>
      <c r="B655" s="8" t="str">
        <f>_xlfn.TEXTJOIN("-",TRUE,Table1[[#This Row],[Source]],TEXT(Table1[[#This Row],[AdvisoryNumber]],"000"),TEXT(ROW()-1,"000000"),TEXT(Table1[[#This Row],[RecordTimeUTC]],"YYYY-MM-DD"))</f>
        <v>ADVZY-002-000654-2021-06-11</v>
      </c>
      <c r="C655" s="1" t="s">
        <v>16</v>
      </c>
      <c r="D655" s="2" t="s">
        <v>6732</v>
      </c>
      <c r="E655" s="1">
        <v>2</v>
      </c>
      <c r="F655" s="2" t="s">
        <v>853</v>
      </c>
      <c r="G655" s="1" t="s">
        <v>35</v>
      </c>
      <c r="H655" s="1" t="s">
        <v>19</v>
      </c>
      <c r="I655" s="8" t="str">
        <f>IF(Table1[[#This Row],[TMI_Type]]="Reroute",INDEX(_xlfn.REGEXEXTRACT(Table1[[#This Row],[RawText]],".*(ROUTE|FEA|FCA|ICR|CTOP|TBO).+([A-Z]{3})",2,0),1,2),"")</f>
        <v>RQD</v>
      </c>
      <c r="J655" s="5"/>
      <c r="K655" s="5"/>
      <c r="L655" s="1"/>
      <c r="M655" s="7">
        <v>44358.916666666664</v>
      </c>
      <c r="N655" s="7">
        <v>44359.125</v>
      </c>
      <c r="O655" s="7">
        <v>44358.798611111109</v>
      </c>
      <c r="P655" s="4" t="s">
        <v>854</v>
      </c>
      <c r="Q655" s="10" t="s">
        <v>6733</v>
      </c>
      <c r="R655" s="2" t="s">
        <v>6734</v>
      </c>
      <c r="S655" s="6">
        <f>IF(OR(ISBLANK(Table1[[#This Row],[ValidEndUTC]]),ISBLANK(Table1[[#This Row],[ValidStartUTC]])),"",Table1[[#This Row],[ValidEndUTC]]-Table1[[#This Row],[ValidStartUTC]])</f>
        <v>0.20833333333575865</v>
      </c>
      <c r="T655" s="5">
        <f>IF(OR(ISBLANK(Table1[[#This Row],[ValidEndUTC]]),ISBLANK(Table1[[#This Row],[ValidStartUTC]])),"",Table1[[#This Row],[Duration]]*24*60)</f>
        <v>300.00000000349246</v>
      </c>
    </row>
    <row r="656" spans="1:20" ht="75.599999999999994" x14ac:dyDescent="0.25">
      <c r="A656" s="8" t="str">
        <f>IF(ISBLANK(Table1[[#This Row],[AdvisoryNumber]]),"NTML","ADVZY")</f>
        <v>ADVZY</v>
      </c>
      <c r="B656" s="8" t="str">
        <f>_xlfn.TEXTJOIN("-",TRUE,Table1[[#This Row],[Source]],TEXT(Table1[[#This Row],[AdvisoryNumber]],"000"),TEXT(ROW()-1,"000000"),TEXT(Table1[[#This Row],[RecordTimeUTC]],"YYYY-MM-DD"))</f>
        <v>ADVZY-001-000655-2021-06-12</v>
      </c>
      <c r="C656" s="1" t="s">
        <v>16</v>
      </c>
      <c r="D656" s="2"/>
      <c r="E656" s="1">
        <v>1</v>
      </c>
      <c r="F656" s="2" t="s">
        <v>6265</v>
      </c>
      <c r="G656" s="1"/>
      <c r="H656" s="1" t="s">
        <v>6019</v>
      </c>
      <c r="I656" s="8" t="str">
        <f>IF(Table1[[#This Row],[TMI_Type]]="Reroute",INDEX(_xlfn.REGEXEXTRACT(Table1[[#This Row],[RawText]],".*(ROUTE|FEA|FCA|ICR|CTOP|TBO).+([A-Z]{3})",2,0),1,2),"")</f>
        <v/>
      </c>
      <c r="J656" s="5"/>
      <c r="K656" s="5"/>
      <c r="L656" s="1"/>
      <c r="M656" s="7">
        <v>44358.944444444445</v>
      </c>
      <c r="N656" s="7">
        <v>44359.093055555553</v>
      </c>
      <c r="O656" s="7">
        <v>44359.093055555553</v>
      </c>
      <c r="P656" s="4" t="s">
        <v>855</v>
      </c>
      <c r="Q656" s="10" t="s">
        <v>6737</v>
      </c>
      <c r="R656" s="2" t="s">
        <v>6738</v>
      </c>
      <c r="S656" s="6">
        <f>IF(OR(ISBLANK(Table1[[#This Row],[ValidEndUTC]]),ISBLANK(Table1[[#This Row],[ValidStartUTC]])),"",Table1[[#This Row],[ValidEndUTC]]-Table1[[#This Row],[ValidStartUTC]])</f>
        <v>0.14861111110803904</v>
      </c>
      <c r="T656" s="5">
        <f>IF(OR(ISBLANK(Table1[[#This Row],[ValidEndUTC]]),ISBLANK(Table1[[#This Row],[ValidStartUTC]])),"",Table1[[#This Row],[Duration]]*24*60)</f>
        <v>213.99999999557622</v>
      </c>
    </row>
    <row r="657" spans="1:20" ht="140.4" x14ac:dyDescent="0.25">
      <c r="A657" s="8" t="str">
        <f>IF(ISBLANK(Table1[[#This Row],[AdvisoryNumber]]),"NTML","ADVZY")</f>
        <v>ADVZY</v>
      </c>
      <c r="B657" s="8" t="str">
        <f>_xlfn.TEXTJOIN("-",TRUE,Table1[[#This Row],[Source]],TEXT(Table1[[#This Row],[AdvisoryNumber]],"000"),TEXT(ROW()-1,"000000"),TEXT(Table1[[#This Row],[RecordTimeUTC]],"YYYY-MM-DD"))</f>
        <v>ADVZY-003-000656-2021-06-11</v>
      </c>
      <c r="C657" s="1" t="s">
        <v>16</v>
      </c>
      <c r="D657" s="2"/>
      <c r="E657" s="1">
        <v>3</v>
      </c>
      <c r="F657" s="2" t="s">
        <v>6265</v>
      </c>
      <c r="G657" s="1" t="s">
        <v>6563</v>
      </c>
      <c r="H657" s="1" t="s">
        <v>6019</v>
      </c>
      <c r="I657" s="8" t="str">
        <f>IF(Table1[[#This Row],[TMI_Type]]="Reroute",INDEX(_xlfn.REGEXEXTRACT(Table1[[#This Row],[RawText]],".*(ROUTE|FEA|FCA|ICR|CTOP|TBO).+([A-Z]{3})",2,0),1,2),"")</f>
        <v/>
      </c>
      <c r="J657" s="5"/>
      <c r="K657" s="5"/>
      <c r="L657" s="1"/>
      <c r="M657" s="7">
        <v>44358.944444444445</v>
      </c>
      <c r="N657" s="7">
        <v>44359.125</v>
      </c>
      <c r="O657" s="7">
        <v>44358.946527777778</v>
      </c>
      <c r="P657" s="4" t="s">
        <v>856</v>
      </c>
      <c r="Q657" s="10" t="s">
        <v>6735</v>
      </c>
      <c r="R657" s="2" t="s">
        <v>6736</v>
      </c>
      <c r="S657" s="6">
        <f>IF(OR(ISBLANK(Table1[[#This Row],[ValidEndUTC]]),ISBLANK(Table1[[#This Row],[ValidStartUTC]])),"",Table1[[#This Row],[ValidEndUTC]]-Table1[[#This Row],[ValidStartUTC]])</f>
        <v>0.18055555555474712</v>
      </c>
      <c r="T657" s="5">
        <f>IF(OR(ISBLANK(Table1[[#This Row],[ValidEndUTC]]),ISBLANK(Table1[[#This Row],[ValidStartUTC]])),"",Table1[[#This Row],[Duration]]*24*60)</f>
        <v>259.99999999883585</v>
      </c>
    </row>
    <row r="658" spans="1:20" ht="270" x14ac:dyDescent="0.25">
      <c r="A658" s="8" t="str">
        <f>IF(ISBLANK(Table1[[#This Row],[AdvisoryNumber]]),"NTML","ADVZY")</f>
        <v>ADVZY</v>
      </c>
      <c r="B658" s="8" t="str">
        <f>_xlfn.TEXTJOIN("-",TRUE,Table1[[#This Row],[Source]],TEXT(Table1[[#This Row],[AdvisoryNumber]],"000"),TEXT(ROW()-1,"000000"),TEXT(Table1[[#This Row],[RecordTimeUTC]],"YYYY-MM-DD"))</f>
        <v>ADVZY-001-000657-2021-06-25</v>
      </c>
      <c r="C658" s="1" t="s">
        <v>16</v>
      </c>
      <c r="D658" s="2" t="s">
        <v>6739</v>
      </c>
      <c r="E658" s="1">
        <v>1</v>
      </c>
      <c r="F658" s="2" t="s">
        <v>859</v>
      </c>
      <c r="G658" s="1" t="s">
        <v>35</v>
      </c>
      <c r="H658" s="1" t="s">
        <v>19</v>
      </c>
      <c r="I658" s="8" t="str">
        <f>IF(Table1[[#This Row],[TMI_Type]]="Reroute",INDEX(_xlfn.REGEXEXTRACT(Table1[[#This Row],[RawText]],".*(ROUTE|FEA|FCA|ICR|CTOP|TBO).+([A-Z]{3})",2,0),1,2),"")</f>
        <v>RQD</v>
      </c>
      <c r="J658" s="5"/>
      <c r="K658" s="5"/>
      <c r="L658" s="1"/>
      <c r="M658" s="7">
        <v>44372.958333333336</v>
      </c>
      <c r="N658" s="7">
        <v>44373.166666666664</v>
      </c>
      <c r="O658" s="7">
        <v>44372.750694444447</v>
      </c>
      <c r="P658" s="4" t="s">
        <v>860</v>
      </c>
      <c r="Q658" s="10" t="s">
        <v>6740</v>
      </c>
      <c r="R658" s="2" t="s">
        <v>6741</v>
      </c>
      <c r="S658" s="6">
        <f>IF(OR(ISBLANK(Table1[[#This Row],[ValidEndUTC]]),ISBLANK(Table1[[#This Row],[ValidStartUTC]])),"",Table1[[#This Row],[ValidEndUTC]]-Table1[[#This Row],[ValidStartUTC]])</f>
        <v>0.20833333332848269</v>
      </c>
      <c r="T658" s="5">
        <f>IF(OR(ISBLANK(Table1[[#This Row],[ValidEndUTC]]),ISBLANK(Table1[[#This Row],[ValidStartUTC]])),"",Table1[[#This Row],[Duration]]*24*60)</f>
        <v>299.99999999301508</v>
      </c>
    </row>
    <row r="659" spans="1:20" ht="118.8" x14ac:dyDescent="0.25">
      <c r="A659" s="8" t="str">
        <f>IF(ISBLANK(Table1[[#This Row],[AdvisoryNumber]]),"NTML","ADVZY")</f>
        <v>ADVZY</v>
      </c>
      <c r="B659" s="8" t="str">
        <f>_xlfn.TEXTJOIN("-",TRUE,Table1[[#This Row],[Source]],TEXT(Table1[[#This Row],[AdvisoryNumber]],"000"),TEXT(ROW()-1,"000000"),TEXT(Table1[[#This Row],[RecordTimeUTC]],"YYYY-MM-DD"))</f>
        <v>ADVZY-002-000658-2021-06-26</v>
      </c>
      <c r="C659" s="1" t="s">
        <v>16</v>
      </c>
      <c r="D659" s="2"/>
      <c r="E659" s="1">
        <v>2</v>
      </c>
      <c r="F659" s="2" t="s">
        <v>6312</v>
      </c>
      <c r="G659" s="1"/>
      <c r="H659" s="1" t="s">
        <v>6019</v>
      </c>
      <c r="I659" s="8" t="str">
        <f>IF(Table1[[#This Row],[TMI_Type]]="Reroute",INDEX(_xlfn.REGEXEXTRACT(Table1[[#This Row],[RawText]],".*(ROUTE|FEA|FCA|ICR|CTOP|TBO).+([A-Z]{3})",2,0),1,2),"")</f>
        <v/>
      </c>
      <c r="J659" s="5"/>
      <c r="K659" s="5"/>
      <c r="L659" s="1"/>
      <c r="M659" s="7">
        <v>44372.970833333333</v>
      </c>
      <c r="N659" s="7">
        <v>44373.119444444441</v>
      </c>
      <c r="O659" s="7">
        <v>44373.120833333334</v>
      </c>
      <c r="P659" s="4" t="s">
        <v>858</v>
      </c>
      <c r="Q659" s="10" t="s">
        <v>6750</v>
      </c>
      <c r="R659" s="2" t="s">
        <v>6751</v>
      </c>
      <c r="S659" s="6">
        <f>IF(OR(ISBLANK(Table1[[#This Row],[ValidEndUTC]]),ISBLANK(Table1[[#This Row],[ValidStartUTC]])),"",Table1[[#This Row],[ValidEndUTC]]-Table1[[#This Row],[ValidStartUTC]])</f>
        <v>0.14861111110803904</v>
      </c>
      <c r="T659" s="5">
        <f>IF(OR(ISBLANK(Table1[[#This Row],[ValidEndUTC]]),ISBLANK(Table1[[#This Row],[ValidStartUTC]])),"",Table1[[#This Row],[Duration]]*24*60)</f>
        <v>213.99999999557622</v>
      </c>
    </row>
    <row r="660" spans="1:20" ht="151.19999999999999" x14ac:dyDescent="0.25">
      <c r="A660" s="8" t="str">
        <f>IF(ISBLANK(Table1[[#This Row],[AdvisoryNumber]]),"NTML","ADVZY")</f>
        <v>ADVZY</v>
      </c>
      <c r="B660" s="8" t="str">
        <f>_xlfn.TEXTJOIN("-",TRUE,Table1[[#This Row],[Source]],TEXT(Table1[[#This Row],[AdvisoryNumber]],"000"),TEXT(ROW()-1,"000000"),TEXT(Table1[[#This Row],[RecordTimeUTC]],"YYYY-MM-DD"))</f>
        <v>ADVZY-003-000659-2021-06-25</v>
      </c>
      <c r="C660" s="1" t="s">
        <v>16</v>
      </c>
      <c r="D660" s="2" t="s">
        <v>6744</v>
      </c>
      <c r="E660" s="1">
        <v>3</v>
      </c>
      <c r="F660" s="2" t="s">
        <v>6312</v>
      </c>
      <c r="G660" s="1" t="s">
        <v>24</v>
      </c>
      <c r="H660" s="1" t="s">
        <v>6019</v>
      </c>
      <c r="I660" s="8" t="str">
        <f>IF(Table1[[#This Row],[TMI_Type]]="Reroute",INDEX(_xlfn.REGEXEXTRACT(Table1[[#This Row],[RawText]],".*(ROUTE|FEA|FCA|ICR|CTOP|TBO).+([A-Z]{3})",2,0),1,2),"")</f>
        <v/>
      </c>
      <c r="J660" s="5"/>
      <c r="K660" s="5"/>
      <c r="L660" s="1"/>
      <c r="M660" s="7">
        <v>44372.970833333333</v>
      </c>
      <c r="N660" s="7">
        <v>44373.166666666664</v>
      </c>
      <c r="O660" s="7">
        <v>44372.972222222219</v>
      </c>
      <c r="P660" s="4" t="s">
        <v>861</v>
      </c>
      <c r="Q660" s="10" t="s">
        <v>6745</v>
      </c>
      <c r="R660" s="2" t="s">
        <v>6746</v>
      </c>
      <c r="S660" s="6">
        <f>IF(OR(ISBLANK(Table1[[#This Row],[ValidEndUTC]]),ISBLANK(Table1[[#This Row],[ValidStartUTC]])),"",Table1[[#This Row],[ValidEndUTC]]-Table1[[#This Row],[ValidStartUTC]])</f>
        <v>0.19583333333139308</v>
      </c>
      <c r="T660" s="5">
        <f>IF(OR(ISBLANK(Table1[[#This Row],[ValidEndUTC]]),ISBLANK(Table1[[#This Row],[ValidStartUTC]])),"",Table1[[#This Row],[Duration]]*24*60)</f>
        <v>281.99999999720603</v>
      </c>
    </row>
    <row r="661" spans="1:20" ht="291.60000000000002" x14ac:dyDescent="0.25">
      <c r="A661" s="8" t="str">
        <f>IF(ISBLANK(Table1[[#This Row],[AdvisoryNumber]]),"NTML","ADVZY")</f>
        <v>ADVZY</v>
      </c>
      <c r="B661" s="8" t="str">
        <f>_xlfn.TEXTJOIN("-",TRUE,Table1[[#This Row],[Source]],TEXT(Table1[[#This Row],[AdvisoryNumber]],"000"),TEXT(ROW()-1,"000000"),TEXT(Table1[[#This Row],[RecordTimeUTC]],"YYYY-MM-DD"))</f>
        <v>ADVZY-001-000660-2021-06-26</v>
      </c>
      <c r="C661" s="1" t="s">
        <v>736</v>
      </c>
      <c r="D661" s="2"/>
      <c r="E661" s="1">
        <v>1</v>
      </c>
      <c r="F661" s="2" t="s">
        <v>6747</v>
      </c>
      <c r="G661" s="1" t="s">
        <v>862</v>
      </c>
      <c r="H661" s="1" t="s">
        <v>95</v>
      </c>
      <c r="I661" s="8" t="str">
        <f>IF(Table1[[#This Row],[TMI_Type]]="Reroute",INDEX(_xlfn.REGEXEXTRACT(Table1[[#This Row],[RawText]],".*(ROUTE|FEA|FCA|ICR|CTOP|TBO).+([A-Z]{3})",2,0),1,2),"")</f>
        <v/>
      </c>
      <c r="J661" s="5"/>
      <c r="K661" s="5"/>
      <c r="L661" s="1"/>
      <c r="M661" s="7">
        <v>44373.041666666664</v>
      </c>
      <c r="N661" s="7">
        <v>44373.165972222225</v>
      </c>
      <c r="O661" s="7">
        <v>44373.011805555558</v>
      </c>
      <c r="P661" s="4" t="s">
        <v>863</v>
      </c>
      <c r="Q661" s="10" t="s">
        <v>6748</v>
      </c>
      <c r="R661" s="2" t="s">
        <v>6749</v>
      </c>
      <c r="S661" s="6">
        <f>IF(OR(ISBLANK(Table1[[#This Row],[ValidEndUTC]]),ISBLANK(Table1[[#This Row],[ValidStartUTC]])),"",Table1[[#This Row],[ValidEndUTC]]-Table1[[#This Row],[ValidStartUTC]])</f>
        <v>0.12430555556056788</v>
      </c>
      <c r="T661" s="5">
        <f>IF(OR(ISBLANK(Table1[[#This Row],[ValidEndUTC]]),ISBLANK(Table1[[#This Row],[ValidStartUTC]])),"",Table1[[#This Row],[Duration]]*24*60)</f>
        <v>179.00000000721775</v>
      </c>
    </row>
    <row r="662" spans="1:20" ht="75.599999999999994" x14ac:dyDescent="0.25">
      <c r="A662" s="8" t="str">
        <f>IF(ISBLANK(Table1[[#This Row],[AdvisoryNumber]]),"NTML","ADVZY")</f>
        <v>ADVZY</v>
      </c>
      <c r="B662" s="8" t="str">
        <f>_xlfn.TEXTJOIN("-",TRUE,Table1[[#This Row],[Source]],TEXT(Table1[[#This Row],[AdvisoryNumber]],"000"),TEXT(ROW()-1,"000000"),TEXT(Table1[[#This Row],[RecordTimeUTC]],"YYYY-MM-DD"))</f>
        <v>ADVZY-001-000661-2021-07-04</v>
      </c>
      <c r="C662" s="1" t="s">
        <v>16</v>
      </c>
      <c r="D662" s="2"/>
      <c r="E662" s="1">
        <v>1</v>
      </c>
      <c r="F662" s="2" t="s">
        <v>6298</v>
      </c>
      <c r="G662" s="1"/>
      <c r="H662" s="1" t="s">
        <v>6019</v>
      </c>
      <c r="I662" s="8" t="str">
        <f>IF(Table1[[#This Row],[TMI_Type]]="Reroute",INDEX(_xlfn.REGEXEXTRACT(Table1[[#This Row],[RawText]],".*(ROUTE|FEA|FCA|ICR|CTOP|TBO).+([A-Z]{3})",2,0),1,2),"")</f>
        <v/>
      </c>
      <c r="J662" s="5"/>
      <c r="K662" s="5"/>
      <c r="L662" s="1"/>
      <c r="M662" s="7">
        <v>44380.915972222225</v>
      </c>
      <c r="N662" s="7">
        <v>44381.097916666666</v>
      </c>
      <c r="O662" s="7">
        <v>44381.097916666666</v>
      </c>
      <c r="P662" s="4" t="s">
        <v>864</v>
      </c>
      <c r="Q662" s="10" t="s">
        <v>6757</v>
      </c>
      <c r="R662" s="2" t="s">
        <v>6758</v>
      </c>
      <c r="S662" s="6">
        <f>IF(OR(ISBLANK(Table1[[#This Row],[ValidEndUTC]]),ISBLANK(Table1[[#This Row],[ValidStartUTC]])),"",Table1[[#This Row],[ValidEndUTC]]-Table1[[#This Row],[ValidStartUTC]])</f>
        <v>0.18194444444088731</v>
      </c>
      <c r="T662" s="5">
        <f>IF(OR(ISBLANK(Table1[[#This Row],[ValidEndUTC]]),ISBLANK(Table1[[#This Row],[ValidStartUTC]])),"",Table1[[#This Row],[Duration]]*24*60)</f>
        <v>261.99999999487773</v>
      </c>
    </row>
    <row r="663" spans="1:20" ht="129.6" x14ac:dyDescent="0.25">
      <c r="A663" s="8" t="str">
        <f>IF(ISBLANK(Table1[[#This Row],[AdvisoryNumber]]),"NTML","ADVZY")</f>
        <v>ADVZY</v>
      </c>
      <c r="B663" s="8" t="str">
        <f>_xlfn.TEXTJOIN("-",TRUE,Table1[[#This Row],[Source]],TEXT(Table1[[#This Row],[AdvisoryNumber]],"000"),TEXT(ROW()-1,"000000"),TEXT(Table1[[#This Row],[RecordTimeUTC]],"YYYY-MM-DD"))</f>
        <v>ADVZY-001-000662-2021-07-03</v>
      </c>
      <c r="C663" s="1" t="s">
        <v>16</v>
      </c>
      <c r="D663" s="2" t="s">
        <v>6752</v>
      </c>
      <c r="E663" s="1">
        <v>1</v>
      </c>
      <c r="F663" s="2" t="s">
        <v>6298</v>
      </c>
      <c r="G663" s="1" t="s">
        <v>24</v>
      </c>
      <c r="H663" s="1" t="s">
        <v>6019</v>
      </c>
      <c r="I663" s="8" t="str">
        <f>IF(Table1[[#This Row],[TMI_Type]]="Reroute",INDEX(_xlfn.REGEXEXTRACT(Table1[[#This Row],[RawText]],".*(ROUTE|FEA|FCA|ICR|CTOP|TBO).+([A-Z]{3})",2,0),1,2),"")</f>
        <v/>
      </c>
      <c r="J663" s="5"/>
      <c r="K663" s="5"/>
      <c r="L663" s="1"/>
      <c r="M663" s="7">
        <v>44380.915972222225</v>
      </c>
      <c r="N663" s="7">
        <v>44381.124305555553</v>
      </c>
      <c r="O663" s="7">
        <v>44380.918749999997</v>
      </c>
      <c r="P663" s="4" t="s">
        <v>865</v>
      </c>
      <c r="Q663" s="10" t="s">
        <v>6753</v>
      </c>
      <c r="R663" s="2" t="s">
        <v>6754</v>
      </c>
      <c r="S663" s="6">
        <f>IF(OR(ISBLANK(Table1[[#This Row],[ValidEndUTC]]),ISBLANK(Table1[[#This Row],[ValidStartUTC]])),"",Table1[[#This Row],[ValidEndUTC]]-Table1[[#This Row],[ValidStartUTC]])</f>
        <v>0.20833333332848269</v>
      </c>
      <c r="T663" s="5">
        <f>IF(OR(ISBLANK(Table1[[#This Row],[ValidEndUTC]]),ISBLANK(Table1[[#This Row],[ValidStartUTC]])),"",Table1[[#This Row],[Duration]]*24*60)</f>
        <v>299.99999999301508</v>
      </c>
    </row>
    <row r="664" spans="1:20" ht="409.6" x14ac:dyDescent="0.25">
      <c r="A664" s="8" t="str">
        <f>IF(ISBLANK(Table1[[#This Row],[AdvisoryNumber]]),"NTML","ADVZY")</f>
        <v>ADVZY</v>
      </c>
      <c r="B664" s="8" t="str">
        <f>_xlfn.TEXTJOIN("-",TRUE,Table1[[#This Row],[Source]],TEXT(Table1[[#This Row],[AdvisoryNumber]],"000"),TEXT(ROW()-1,"000000"),TEXT(Table1[[#This Row],[RecordTimeUTC]],"YYYY-MM-DD"))</f>
        <v>ADVZY-001-000663-2021-07-09</v>
      </c>
      <c r="C664" s="1" t="s">
        <v>16</v>
      </c>
      <c r="D664" s="2" t="s">
        <v>6759</v>
      </c>
      <c r="E664" s="1">
        <v>1</v>
      </c>
      <c r="F664" s="2" t="s">
        <v>868</v>
      </c>
      <c r="G664" s="1" t="s">
        <v>35</v>
      </c>
      <c r="H664" s="1" t="s">
        <v>19</v>
      </c>
      <c r="I664" s="8" t="str">
        <f>IF(Table1[[#This Row],[TMI_Type]]="Reroute",INDEX(_xlfn.REGEXEXTRACT(Table1[[#This Row],[RawText]],".*(ROUTE|FEA|FCA|ICR|CTOP|TBO).+([A-Z]{3})",2,0),1,2),"")</f>
        <v>RQD</v>
      </c>
      <c r="J664" s="5"/>
      <c r="K664" s="5"/>
      <c r="L664" s="1"/>
      <c r="M664" s="7">
        <v>44386.875</v>
      </c>
      <c r="N664" s="7">
        <v>44387.125</v>
      </c>
      <c r="O664" s="7">
        <v>44386.60833333333</v>
      </c>
      <c r="P664" s="4" t="s">
        <v>869</v>
      </c>
      <c r="Q664" s="10" t="s">
        <v>6760</v>
      </c>
      <c r="R664" s="2" t="s">
        <v>6761</v>
      </c>
      <c r="S664" s="6">
        <f>IF(OR(ISBLANK(Table1[[#This Row],[ValidEndUTC]]),ISBLANK(Table1[[#This Row],[ValidStartUTC]])),"",Table1[[#This Row],[ValidEndUTC]]-Table1[[#This Row],[ValidStartUTC]])</f>
        <v>0.25</v>
      </c>
      <c r="T664" s="5">
        <f>IF(OR(ISBLANK(Table1[[#This Row],[ValidEndUTC]]),ISBLANK(Table1[[#This Row],[ValidStartUTC]])),"",Table1[[#This Row],[Duration]]*24*60)</f>
        <v>360</v>
      </c>
    </row>
    <row r="665" spans="1:20" ht="75.599999999999994" x14ac:dyDescent="0.25">
      <c r="A665" s="8" t="str">
        <f>IF(ISBLANK(Table1[[#This Row],[AdvisoryNumber]]),"NTML","ADVZY")</f>
        <v>ADVZY</v>
      </c>
      <c r="B665" s="8" t="str">
        <f>_xlfn.TEXTJOIN("-",TRUE,Table1[[#This Row],[Source]],TEXT(Table1[[#This Row],[AdvisoryNumber]],"000"),TEXT(ROW()-1,"000000"),TEXT(Table1[[#This Row],[RecordTimeUTC]],"YYYY-MM-DD"))</f>
        <v>ADVZY-001-000664-2021-07-10</v>
      </c>
      <c r="C665" s="1" t="s">
        <v>16</v>
      </c>
      <c r="D665" s="2"/>
      <c r="E665" s="1">
        <v>1</v>
      </c>
      <c r="F665" s="2" t="s">
        <v>6700</v>
      </c>
      <c r="G665" s="1"/>
      <c r="H665" s="1" t="s">
        <v>6019</v>
      </c>
      <c r="I665" s="8" t="str">
        <f>IF(Table1[[#This Row],[TMI_Type]]="Reroute",INDEX(_xlfn.REGEXEXTRACT(Table1[[#This Row],[RawText]],".*(ROUTE|FEA|FCA|ICR|CTOP|TBO).+([A-Z]{3})",2,0),1,2),"")</f>
        <v/>
      </c>
      <c r="J665" s="5"/>
      <c r="K665" s="5"/>
      <c r="L665" s="1"/>
      <c r="M665" s="7">
        <v>44386.948611111111</v>
      </c>
      <c r="N665" s="7">
        <v>44387.102083333331</v>
      </c>
      <c r="O665" s="7">
        <v>44387.102777777778</v>
      </c>
      <c r="P665" s="4" t="s">
        <v>870</v>
      </c>
      <c r="Q665" s="10" t="s">
        <v>6770</v>
      </c>
      <c r="R665" s="2" t="s">
        <v>6771</v>
      </c>
      <c r="S665" s="6">
        <f>IF(OR(ISBLANK(Table1[[#This Row],[ValidEndUTC]]),ISBLANK(Table1[[#This Row],[ValidStartUTC]])),"",Table1[[#This Row],[ValidEndUTC]]-Table1[[#This Row],[ValidStartUTC]])</f>
        <v>0.15347222222044365</v>
      </c>
      <c r="T665" s="5">
        <f>IF(OR(ISBLANK(Table1[[#This Row],[ValidEndUTC]]),ISBLANK(Table1[[#This Row],[ValidStartUTC]])),"",Table1[[#This Row],[Duration]]*24*60)</f>
        <v>220.99999999743886</v>
      </c>
    </row>
    <row r="666" spans="1:20" ht="129.6" x14ac:dyDescent="0.25">
      <c r="A666" s="8" t="str">
        <f>IF(ISBLANK(Table1[[#This Row],[AdvisoryNumber]]),"NTML","ADVZY")</f>
        <v>ADVZY</v>
      </c>
      <c r="B666" s="8" t="str">
        <f>_xlfn.TEXTJOIN("-",TRUE,Table1[[#This Row],[Source]],TEXT(Table1[[#This Row],[AdvisoryNumber]],"000"),TEXT(ROW()-1,"000000"),TEXT(Table1[[#This Row],[RecordTimeUTC]],"YYYY-MM-DD"))</f>
        <v>ADVZY-003-000665-2021-07-09</v>
      </c>
      <c r="C666" s="1" t="s">
        <v>16</v>
      </c>
      <c r="D666" s="2" t="s">
        <v>6764</v>
      </c>
      <c r="E666" s="1">
        <v>3</v>
      </c>
      <c r="F666" s="2" t="s">
        <v>6700</v>
      </c>
      <c r="G666" s="1"/>
      <c r="H666" s="1" t="s">
        <v>6019</v>
      </c>
      <c r="I666" s="8" t="str">
        <f>IF(Table1[[#This Row],[TMI_Type]]="Reroute",INDEX(_xlfn.REGEXEXTRACT(Table1[[#This Row],[RawText]],".*(ROUTE|FEA|FCA|ICR|CTOP|TBO).+([A-Z]{3})",2,0),1,2),"")</f>
        <v/>
      </c>
      <c r="J666" s="5"/>
      <c r="K666" s="5"/>
      <c r="L666" s="1"/>
      <c r="M666" s="7">
        <v>44386.948611111111</v>
      </c>
      <c r="N666" s="7">
        <v>44387.125</v>
      </c>
      <c r="O666" s="7">
        <v>44386.951388888891</v>
      </c>
      <c r="P666" s="4" t="s">
        <v>871</v>
      </c>
      <c r="Q666" s="10" t="s">
        <v>6765</v>
      </c>
      <c r="R666" s="2" t="s">
        <v>6766</v>
      </c>
      <c r="S666" s="6">
        <f>IF(OR(ISBLANK(Table1[[#This Row],[ValidEndUTC]]),ISBLANK(Table1[[#This Row],[ValidStartUTC]])),"",Table1[[#This Row],[ValidEndUTC]]-Table1[[#This Row],[ValidStartUTC]])</f>
        <v>0.17638888888905058</v>
      </c>
      <c r="T666" s="5">
        <f>IF(OR(ISBLANK(Table1[[#This Row],[ValidEndUTC]]),ISBLANK(Table1[[#This Row],[ValidStartUTC]])),"",Table1[[#This Row],[Duration]]*24*60)</f>
        <v>254.00000000023283</v>
      </c>
    </row>
    <row r="667" spans="1:20" ht="270" x14ac:dyDescent="0.25">
      <c r="A667" s="8" t="str">
        <f>IF(ISBLANK(Table1[[#This Row],[AdvisoryNumber]]),"NTML","ADVZY")</f>
        <v>ADVZY</v>
      </c>
      <c r="B667" s="8" t="str">
        <f>_xlfn.TEXTJOIN("-",TRUE,Table1[[#This Row],[Source]],TEXT(Table1[[#This Row],[AdvisoryNumber]],"000"),TEXT(ROW()-1,"000000"),TEXT(Table1[[#This Row],[RecordTimeUTC]],"YYYY-MM-DD"))</f>
        <v>ADVZY-004-000666-2021-07-09</v>
      </c>
      <c r="C667" s="1" t="s">
        <v>16</v>
      </c>
      <c r="D667" s="2" t="s">
        <v>6767</v>
      </c>
      <c r="E667" s="1">
        <v>4</v>
      </c>
      <c r="F667" s="2" t="s">
        <v>872</v>
      </c>
      <c r="G667" s="1" t="s">
        <v>24</v>
      </c>
      <c r="H667" s="1" t="s">
        <v>19</v>
      </c>
      <c r="I667" s="8" t="str">
        <f>IF(Table1[[#This Row],[TMI_Type]]="Reroute",INDEX(_xlfn.REGEXEXTRACT(Table1[[#This Row],[RawText]],".*(ROUTE|FEA|FCA|ICR|CTOP|TBO).+([A-Z]{3})",2,0),1,2),"")</f>
        <v>RQD</v>
      </c>
      <c r="J667" s="5"/>
      <c r="K667" s="5"/>
      <c r="L667" s="1"/>
      <c r="M667" s="7">
        <v>44387.666666666664</v>
      </c>
      <c r="N667" s="7">
        <v>44387.75</v>
      </c>
      <c r="O667" s="7">
        <v>44386.998611111114</v>
      </c>
      <c r="P667" s="4" t="s">
        <v>873</v>
      </c>
      <c r="Q667" s="10" t="s">
        <v>6768</v>
      </c>
      <c r="R667" s="2" t="s">
        <v>6769</v>
      </c>
      <c r="S667" s="6">
        <f>IF(OR(ISBLANK(Table1[[#This Row],[ValidEndUTC]]),ISBLANK(Table1[[#This Row],[ValidStartUTC]])),"",Table1[[#This Row],[ValidEndUTC]]-Table1[[#This Row],[ValidStartUTC]])</f>
        <v>8.3333333335758653E-2</v>
      </c>
      <c r="T667" s="5">
        <f>IF(OR(ISBLANK(Table1[[#This Row],[ValidEndUTC]]),ISBLANK(Table1[[#This Row],[ValidStartUTC]])),"",Table1[[#This Row],[Duration]]*24*60)</f>
        <v>120.00000000349246</v>
      </c>
    </row>
    <row r="668" spans="1:20" ht="129.6" x14ac:dyDescent="0.25">
      <c r="A668" s="8" t="str">
        <f>IF(ISBLANK(Table1[[#This Row],[AdvisoryNumber]]),"NTML","ADVZY")</f>
        <v>ADVZY</v>
      </c>
      <c r="B668" s="8" t="str">
        <f>_xlfn.TEXTJOIN("-",TRUE,Table1[[#This Row],[Source]],TEXT(Table1[[#This Row],[AdvisoryNumber]],"000"),TEXT(ROW()-1,"000000"),TEXT(Table1[[#This Row],[RecordTimeUTC]],"YYYY-MM-DD"))</f>
        <v>ADVZY-003-000667-2021-07-10</v>
      </c>
      <c r="C668" s="1" t="s">
        <v>16</v>
      </c>
      <c r="D668" s="2" t="s">
        <v>6774</v>
      </c>
      <c r="E668" s="1">
        <v>3</v>
      </c>
      <c r="F668" s="2" t="s">
        <v>6312</v>
      </c>
      <c r="G668" s="1" t="s">
        <v>24</v>
      </c>
      <c r="H668" s="1" t="s">
        <v>6019</v>
      </c>
      <c r="I668" s="8" t="str">
        <f>IF(Table1[[#This Row],[TMI_Type]]="Reroute",INDEX(_xlfn.REGEXEXTRACT(Table1[[#This Row],[RawText]],".*(ROUTE|FEA|FCA|ICR|CTOP|TBO).+([A-Z]{3})",2,0),1,2),"")</f>
        <v/>
      </c>
      <c r="J668" s="5"/>
      <c r="K668" s="5"/>
      <c r="L668" s="1"/>
      <c r="M668" s="7">
        <v>44387.980555555558</v>
      </c>
      <c r="N668" s="7">
        <v>44388.166666666664</v>
      </c>
      <c r="O668" s="7">
        <v>44387.981944444444</v>
      </c>
      <c r="P668" s="4" t="s">
        <v>875</v>
      </c>
      <c r="Q668" s="10" t="s">
        <v>6775</v>
      </c>
      <c r="R668" s="2" t="s">
        <v>6776</v>
      </c>
      <c r="S668" s="6">
        <f>IF(OR(ISBLANK(Table1[[#This Row],[ValidEndUTC]]),ISBLANK(Table1[[#This Row],[ValidStartUTC]])),"",Table1[[#This Row],[ValidEndUTC]]-Table1[[#This Row],[ValidStartUTC]])</f>
        <v>0.18611111110658385</v>
      </c>
      <c r="T668" s="5">
        <f>IF(OR(ISBLANK(Table1[[#This Row],[ValidEndUTC]]),ISBLANK(Table1[[#This Row],[ValidStartUTC]])),"",Table1[[#This Row],[Duration]]*24*60)</f>
        <v>267.99999999348074</v>
      </c>
    </row>
    <row r="669" spans="1:20" ht="140.4" x14ac:dyDescent="0.25">
      <c r="A669" s="8" t="str">
        <f>IF(ISBLANK(Table1[[#This Row],[AdvisoryNumber]]),"NTML","ADVZY")</f>
        <v>ADVZY</v>
      </c>
      <c r="B669" s="8" t="str">
        <f>_xlfn.TEXTJOIN("-",TRUE,Table1[[#This Row],[Source]],TEXT(Table1[[#This Row],[AdvisoryNumber]],"000"),TEXT(ROW()-1,"000000"),TEXT(Table1[[#This Row],[RecordTimeUTC]],"YYYY-MM-DD"))</f>
        <v>ADVZY-004-000668-2021-07-10</v>
      </c>
      <c r="C669" s="1" t="s">
        <v>16</v>
      </c>
      <c r="D669" s="2"/>
      <c r="E669" s="1">
        <v>4</v>
      </c>
      <c r="F669" s="2" t="s">
        <v>6777</v>
      </c>
      <c r="G669" s="1" t="s">
        <v>6778</v>
      </c>
      <c r="H669" s="1" t="s">
        <v>6019</v>
      </c>
      <c r="I669" s="8" t="str">
        <f>IF(Table1[[#This Row],[TMI_Type]]="Reroute",INDEX(_xlfn.REGEXEXTRACT(Table1[[#This Row],[RawText]],".*(ROUTE|FEA|FCA|ICR|CTOP|TBO).+([A-Z]{3})",2,0),1,2),"")</f>
        <v/>
      </c>
      <c r="J669" s="5"/>
      <c r="K669" s="5"/>
      <c r="L669" s="1"/>
      <c r="M669" s="7">
        <v>44387.989583333336</v>
      </c>
      <c r="N669" s="7">
        <v>44388.166666666664</v>
      </c>
      <c r="O669" s="7">
        <v>44387.991666666669</v>
      </c>
      <c r="P669" s="4" t="s">
        <v>876</v>
      </c>
      <c r="Q669" s="10" t="s">
        <v>6779</v>
      </c>
      <c r="R669" s="2" t="s">
        <v>6780</v>
      </c>
      <c r="S669" s="6">
        <f>IF(OR(ISBLANK(Table1[[#This Row],[ValidEndUTC]]),ISBLANK(Table1[[#This Row],[ValidStartUTC]])),"",Table1[[#This Row],[ValidEndUTC]]-Table1[[#This Row],[ValidStartUTC]])</f>
        <v>0.17708333332848269</v>
      </c>
      <c r="T669" s="5">
        <f>IF(OR(ISBLANK(Table1[[#This Row],[ValidEndUTC]]),ISBLANK(Table1[[#This Row],[ValidStartUTC]])),"",Table1[[#This Row],[Duration]]*24*60)</f>
        <v>254.99999999301508</v>
      </c>
    </row>
    <row r="670" spans="1:20" ht="151.19999999999999" x14ac:dyDescent="0.25">
      <c r="A670" s="8" t="str">
        <f>IF(ISBLANK(Table1[[#This Row],[AdvisoryNumber]]),"NTML","ADVZY")</f>
        <v>ADVZY</v>
      </c>
      <c r="B670" s="8" t="str">
        <f>_xlfn.TEXTJOIN("-",TRUE,Table1[[#This Row],[Source]],TEXT(Table1[[#This Row],[AdvisoryNumber]],"000"),TEXT(ROW()-1,"000000"),TEXT(Table1[[#This Row],[RecordTimeUTC]],"YYYY-MM-DD"))</f>
        <v>ADVZY-001-000669-2021-07-11</v>
      </c>
      <c r="C670" s="1" t="s">
        <v>736</v>
      </c>
      <c r="D670" s="2" t="s">
        <v>6483</v>
      </c>
      <c r="E670" s="1">
        <v>1</v>
      </c>
      <c r="F670" s="2" t="s">
        <v>5995</v>
      </c>
      <c r="G670" s="1" t="s">
        <v>35</v>
      </c>
      <c r="H670" s="1" t="s">
        <v>32</v>
      </c>
      <c r="I670" s="8" t="str">
        <f>IF(Table1[[#This Row],[TMI_Type]]="Reroute",INDEX(_xlfn.REGEXEXTRACT(Table1[[#This Row],[RawText]],".*(ROUTE|FEA|FCA|ICR|CTOP|TBO).+([A-Z]{3})",2,0),1,2),"")</f>
        <v/>
      </c>
      <c r="J670" s="5"/>
      <c r="K670" s="5"/>
      <c r="L670" s="1"/>
      <c r="M670" s="7">
        <v>44388.095833333333</v>
      </c>
      <c r="N670" s="7">
        <v>44388.125</v>
      </c>
      <c r="O670" s="7">
        <v>44388.09652777778</v>
      </c>
      <c r="P670" s="4" t="s">
        <v>877</v>
      </c>
      <c r="Q670" s="10" t="s">
        <v>6781</v>
      </c>
      <c r="R670" s="2" t="s">
        <v>6782</v>
      </c>
      <c r="S670" s="6">
        <f>IF(OR(ISBLANK(Table1[[#This Row],[ValidEndUTC]]),ISBLANK(Table1[[#This Row],[ValidStartUTC]])),"",Table1[[#This Row],[ValidEndUTC]]-Table1[[#This Row],[ValidStartUTC]])</f>
        <v>2.9166666667151731E-2</v>
      </c>
      <c r="T670" s="5">
        <f>IF(OR(ISBLANK(Table1[[#This Row],[ValidEndUTC]]),ISBLANK(Table1[[#This Row],[ValidStartUTC]])),"",Table1[[#This Row],[Duration]]*24*60)</f>
        <v>42.000000000698492</v>
      </c>
    </row>
    <row r="671" spans="1:20" ht="75.599999999999994" x14ac:dyDescent="0.25">
      <c r="A671" s="8" t="str">
        <f>IF(ISBLANK(Table1[[#This Row],[AdvisoryNumber]]),"NTML","ADVZY")</f>
        <v>ADVZY</v>
      </c>
      <c r="B671" s="8" t="str">
        <f>_xlfn.TEXTJOIN("-",TRUE,Table1[[#This Row],[Source]],TEXT(Table1[[#This Row],[AdvisoryNumber]],"000"),TEXT(ROW()-1,"000000"),TEXT(Table1[[#This Row],[RecordTimeUTC]],"YYYY-MM-DD"))</f>
        <v>ADVZY-001-000670-2021-07-17</v>
      </c>
      <c r="C671" s="1" t="s">
        <v>16</v>
      </c>
      <c r="D671" s="2"/>
      <c r="E671" s="1">
        <v>1</v>
      </c>
      <c r="F671" s="2" t="s">
        <v>6250</v>
      </c>
      <c r="G671" s="1"/>
      <c r="H671" s="1" t="s">
        <v>6019</v>
      </c>
      <c r="I671" s="8" t="str">
        <f>IF(Table1[[#This Row],[TMI_Type]]="Reroute",INDEX(_xlfn.REGEXEXTRACT(Table1[[#This Row],[RawText]],".*(ROUTE|FEA|FCA|ICR|CTOP|TBO).+([A-Z]{3})",2,0),1,2),"")</f>
        <v/>
      </c>
      <c r="J671" s="5"/>
      <c r="K671" s="5"/>
      <c r="L671" s="1"/>
      <c r="M671" s="7">
        <v>44393.932638888888</v>
      </c>
      <c r="N671" s="7">
        <v>44394.1</v>
      </c>
      <c r="O671" s="7">
        <v>44394.099305555559</v>
      </c>
      <c r="P671" s="4" t="s">
        <v>879</v>
      </c>
      <c r="Q671" s="10" t="s">
        <v>6788</v>
      </c>
      <c r="R671" s="2" t="s">
        <v>6789</v>
      </c>
      <c r="S671" s="6">
        <f>IF(OR(ISBLANK(Table1[[#This Row],[ValidEndUTC]]),ISBLANK(Table1[[#This Row],[ValidStartUTC]])),"",Table1[[#This Row],[ValidEndUTC]]-Table1[[#This Row],[ValidStartUTC]])</f>
        <v>0.16736111111094942</v>
      </c>
      <c r="T671" s="5">
        <f>IF(OR(ISBLANK(Table1[[#This Row],[ValidEndUTC]]),ISBLANK(Table1[[#This Row],[ValidStartUTC]])),"",Table1[[#This Row],[Duration]]*24*60)</f>
        <v>240.99999999976717</v>
      </c>
    </row>
    <row r="672" spans="1:20" ht="140.4" x14ac:dyDescent="0.25">
      <c r="A672" s="8" t="str">
        <f>IF(ISBLANK(Table1[[#This Row],[AdvisoryNumber]]),"NTML","ADVZY")</f>
        <v>ADVZY</v>
      </c>
      <c r="B672" s="8" t="str">
        <f>_xlfn.TEXTJOIN("-",TRUE,Table1[[#This Row],[Source]],TEXT(Table1[[#This Row],[AdvisoryNumber]],"000"),TEXT(ROW()-1,"000000"),TEXT(Table1[[#This Row],[RecordTimeUTC]],"YYYY-MM-DD"))</f>
        <v>ADVZY-002-000671-2021-07-16</v>
      </c>
      <c r="C672" s="1" t="s">
        <v>16</v>
      </c>
      <c r="D672" s="2" t="s">
        <v>6785</v>
      </c>
      <c r="E672" s="1">
        <v>2</v>
      </c>
      <c r="F672" s="2" t="s">
        <v>6250</v>
      </c>
      <c r="G672" s="1" t="s">
        <v>24</v>
      </c>
      <c r="H672" s="1" t="s">
        <v>6019</v>
      </c>
      <c r="I672" s="8" t="str">
        <f>IF(Table1[[#This Row],[TMI_Type]]="Reroute",INDEX(_xlfn.REGEXEXTRACT(Table1[[#This Row],[RawText]],".*(ROUTE|FEA|FCA|ICR|CTOP|TBO).+([A-Z]{3})",2,0),1,2),"")</f>
        <v/>
      </c>
      <c r="J672" s="5"/>
      <c r="K672" s="5"/>
      <c r="L672" s="1"/>
      <c r="M672" s="7">
        <v>44393.932638888888</v>
      </c>
      <c r="N672" s="7">
        <v>44394.125</v>
      </c>
      <c r="O672" s="7">
        <v>44393.934027777781</v>
      </c>
      <c r="P672" s="4" t="s">
        <v>880</v>
      </c>
      <c r="Q672" s="10" t="s">
        <v>6786</v>
      </c>
      <c r="R672" s="2" t="s">
        <v>6787</v>
      </c>
      <c r="S672" s="6">
        <f>IF(OR(ISBLANK(Table1[[#This Row],[ValidEndUTC]]),ISBLANK(Table1[[#This Row],[ValidStartUTC]])),"",Table1[[#This Row],[ValidEndUTC]]-Table1[[#This Row],[ValidStartUTC]])</f>
        <v>0.19236111111240461</v>
      </c>
      <c r="T672" s="5">
        <f>IF(OR(ISBLANK(Table1[[#This Row],[ValidEndUTC]]),ISBLANK(Table1[[#This Row],[ValidStartUTC]])),"",Table1[[#This Row],[Duration]]*24*60)</f>
        <v>277.00000000186265</v>
      </c>
    </row>
    <row r="673" spans="1:20" ht="86.4" x14ac:dyDescent="0.25">
      <c r="A673" s="8" t="str">
        <f>IF(ISBLANK(Table1[[#This Row],[AdvisoryNumber]]),"NTML","ADVZY")</f>
        <v>ADVZY</v>
      </c>
      <c r="B673" s="8" t="str">
        <f>_xlfn.TEXTJOIN("-",TRUE,Table1[[#This Row],[Source]],TEXT(Table1[[#This Row],[AdvisoryNumber]],"000"),TEXT(ROW()-1,"000000"),TEXT(Table1[[#This Row],[RecordTimeUTC]],"YYYY-MM-DD"))</f>
        <v>ADVZY-001-000672-2021-07-18</v>
      </c>
      <c r="C673" s="1" t="s">
        <v>16</v>
      </c>
      <c r="D673" s="2"/>
      <c r="E673" s="1">
        <v>1</v>
      </c>
      <c r="F673" s="2" t="s">
        <v>6407</v>
      </c>
      <c r="G673" s="1"/>
      <c r="H673" s="1" t="s">
        <v>6019</v>
      </c>
      <c r="I673" s="8" t="str">
        <f>IF(Table1[[#This Row],[TMI_Type]]="Reroute",INDEX(_xlfn.REGEXEXTRACT(Table1[[#This Row],[RawText]],".*(ROUTE|FEA|FCA|ICR|CTOP|TBO).+([A-Z]{3})",2,0),1,2),"")</f>
        <v/>
      </c>
      <c r="J673" s="5"/>
      <c r="K673" s="5"/>
      <c r="L673" s="1"/>
      <c r="M673" s="7">
        <v>44394.917361111111</v>
      </c>
      <c r="N673" s="7">
        <v>44395.085416666669</v>
      </c>
      <c r="O673" s="7">
        <v>44395.086805555555</v>
      </c>
      <c r="P673" s="4" t="s">
        <v>882</v>
      </c>
      <c r="Q673" s="10" t="s">
        <v>6797</v>
      </c>
      <c r="R673" s="2" t="s">
        <v>6798</v>
      </c>
      <c r="S673" s="6">
        <f>IF(OR(ISBLANK(Table1[[#This Row],[ValidEndUTC]]),ISBLANK(Table1[[#This Row],[ValidStartUTC]])),"",Table1[[#This Row],[ValidEndUTC]]-Table1[[#This Row],[ValidStartUTC]])</f>
        <v>0.1680555555576575</v>
      </c>
      <c r="T673" s="5">
        <f>IF(OR(ISBLANK(Table1[[#This Row],[ValidEndUTC]]),ISBLANK(Table1[[#This Row],[ValidStartUTC]])),"",Table1[[#This Row],[Duration]]*24*60)</f>
        <v>242.0000000030268</v>
      </c>
    </row>
    <row r="674" spans="1:20" ht="140.4" x14ac:dyDescent="0.25">
      <c r="A674" s="8" t="str">
        <f>IF(ISBLANK(Table1[[#This Row],[AdvisoryNumber]]),"NTML","ADVZY")</f>
        <v>ADVZY</v>
      </c>
      <c r="B674" s="8" t="str">
        <f>_xlfn.TEXTJOIN("-",TRUE,Table1[[#This Row],[Source]],TEXT(Table1[[#This Row],[AdvisoryNumber]],"000"),TEXT(ROW()-1,"000000"),TEXT(Table1[[#This Row],[RecordTimeUTC]],"YYYY-MM-DD"))</f>
        <v>ADVZY-003-000673-2021-07-17</v>
      </c>
      <c r="C674" s="1" t="s">
        <v>16</v>
      </c>
      <c r="D674" s="2" t="s">
        <v>6792</v>
      </c>
      <c r="E674" s="1">
        <v>3</v>
      </c>
      <c r="F674" s="2" t="s">
        <v>6407</v>
      </c>
      <c r="G674" s="1"/>
      <c r="H674" s="1" t="s">
        <v>6019</v>
      </c>
      <c r="I674" s="8" t="str">
        <f>IF(Table1[[#This Row],[TMI_Type]]="Reroute",INDEX(_xlfn.REGEXEXTRACT(Table1[[#This Row],[RawText]],".*(ROUTE|FEA|FCA|ICR|CTOP|TBO).+([A-Z]{3})",2,0),1,2),"")</f>
        <v/>
      </c>
      <c r="J674" s="5"/>
      <c r="K674" s="5"/>
      <c r="L674" s="1"/>
      <c r="M674" s="7">
        <v>44394.917361111111</v>
      </c>
      <c r="N674" s="7">
        <v>44395.125</v>
      </c>
      <c r="O674" s="7">
        <v>44394.918749999997</v>
      </c>
      <c r="P674" s="4" t="s">
        <v>883</v>
      </c>
      <c r="Q674" s="10" t="s">
        <v>6793</v>
      </c>
      <c r="R674" s="2" t="s">
        <v>6794</v>
      </c>
      <c r="S674" s="6">
        <f>IF(OR(ISBLANK(Table1[[#This Row],[ValidEndUTC]]),ISBLANK(Table1[[#This Row],[ValidStartUTC]])),"",Table1[[#This Row],[ValidEndUTC]]-Table1[[#This Row],[ValidStartUTC]])</f>
        <v>0.20763888888905058</v>
      </c>
      <c r="T674" s="5">
        <f>IF(OR(ISBLANK(Table1[[#This Row],[ValidEndUTC]]),ISBLANK(Table1[[#This Row],[ValidStartUTC]])),"",Table1[[#This Row],[Duration]]*24*60)</f>
        <v>299.00000000023283</v>
      </c>
    </row>
    <row r="675" spans="1:20" ht="291.60000000000002" x14ac:dyDescent="0.25">
      <c r="A675" s="8" t="str">
        <f>IF(ISBLANK(Table1[[#This Row],[AdvisoryNumber]]),"NTML","ADVZY")</f>
        <v>ADVZY</v>
      </c>
      <c r="B675" s="8" t="str">
        <f>_xlfn.TEXTJOIN("-",TRUE,Table1[[#This Row],[Source]],TEXT(Table1[[#This Row],[AdvisoryNumber]],"000"),TEXT(ROW()-1,"000000"),TEXT(Table1[[#This Row],[RecordTimeUTC]],"YYYY-MM-DD"))</f>
        <v>ADVZY-004-000674-2021-07-17</v>
      </c>
      <c r="C675" s="1" t="s">
        <v>16</v>
      </c>
      <c r="D675" s="2" t="s">
        <v>6795</v>
      </c>
      <c r="E675" s="1">
        <v>4</v>
      </c>
      <c r="F675" s="2" t="s">
        <v>884</v>
      </c>
      <c r="G675" s="1" t="s">
        <v>263</v>
      </c>
      <c r="H675" s="1" t="s">
        <v>19</v>
      </c>
      <c r="I675" s="8" t="str">
        <f>IF(Table1[[#This Row],[TMI_Type]]="Reroute",INDEX(_xlfn.REGEXEXTRACT(Table1[[#This Row],[RawText]],".*(ROUTE|FEA|FCA|ICR|CTOP|TBO).+([A-Z]{3})",2,0),1,2),"")</f>
        <v>RQD</v>
      </c>
      <c r="J675" s="5"/>
      <c r="K675" s="5"/>
      <c r="L675" s="1"/>
      <c r="M675" s="7">
        <v>44394.918749999997</v>
      </c>
      <c r="N675" s="7">
        <v>44395.125</v>
      </c>
      <c r="O675" s="7">
        <v>44394.918749999997</v>
      </c>
      <c r="P675" s="4" t="s">
        <v>885</v>
      </c>
      <c r="Q675" s="10" t="s">
        <v>6796</v>
      </c>
      <c r="R675" s="2" t="s">
        <v>6794</v>
      </c>
      <c r="S675" s="6">
        <f>IF(OR(ISBLANK(Table1[[#This Row],[ValidEndUTC]]),ISBLANK(Table1[[#This Row],[ValidStartUTC]])),"",Table1[[#This Row],[ValidEndUTC]]-Table1[[#This Row],[ValidStartUTC]])</f>
        <v>0.20625000000291038</v>
      </c>
      <c r="T675" s="5">
        <f>IF(OR(ISBLANK(Table1[[#This Row],[ValidEndUTC]]),ISBLANK(Table1[[#This Row],[ValidStartUTC]])),"",Table1[[#This Row],[Duration]]*24*60)</f>
        <v>297.00000000419095</v>
      </c>
    </row>
    <row r="676" spans="1:20" ht="75.599999999999994" x14ac:dyDescent="0.25">
      <c r="A676" s="8" t="str">
        <f>IF(ISBLANK(Table1[[#This Row],[AdvisoryNumber]]),"NTML","ADVZY")</f>
        <v>ADVZY</v>
      </c>
      <c r="B676" s="8" t="str">
        <f>_xlfn.TEXTJOIN("-",TRUE,Table1[[#This Row],[Source]],TEXT(Table1[[#This Row],[AdvisoryNumber]],"000"),TEXT(ROW()-1,"000000"),TEXT(Table1[[#This Row],[RecordTimeUTC]],"YYYY-MM-DD"))</f>
        <v>ADVZY-001-000675-2021-07-24</v>
      </c>
      <c r="C676" s="1" t="s">
        <v>16</v>
      </c>
      <c r="D676" s="2"/>
      <c r="E676" s="1">
        <v>1</v>
      </c>
      <c r="F676" s="2" t="s">
        <v>6802</v>
      </c>
      <c r="G676" s="1"/>
      <c r="H676" s="1" t="s">
        <v>6019</v>
      </c>
      <c r="I676" s="8" t="str">
        <f>IF(Table1[[#This Row],[TMI_Type]]="Reroute",INDEX(_xlfn.REGEXEXTRACT(Table1[[#This Row],[RawText]],".*(ROUTE|FEA|FCA|ICR|CTOP|TBO).+([A-Z]{3})",2,0),1,2),"")</f>
        <v/>
      </c>
      <c r="J676" s="5"/>
      <c r="K676" s="5"/>
      <c r="L676" s="1"/>
      <c r="M676" s="7">
        <v>44400.94027777778</v>
      </c>
      <c r="N676" s="7">
        <v>44401.115972222222</v>
      </c>
      <c r="O676" s="7">
        <v>44401.115972222222</v>
      </c>
      <c r="P676" s="4" t="s">
        <v>887</v>
      </c>
      <c r="Q676" s="10" t="s">
        <v>6805</v>
      </c>
      <c r="R676" s="2" t="s">
        <v>6806</v>
      </c>
      <c r="S676" s="6">
        <f>IF(OR(ISBLANK(Table1[[#This Row],[ValidEndUTC]]),ISBLANK(Table1[[#This Row],[ValidStartUTC]])),"",Table1[[#This Row],[ValidEndUTC]]-Table1[[#This Row],[ValidStartUTC]])</f>
        <v>0.1756944444423425</v>
      </c>
      <c r="T676" s="5">
        <f>IF(OR(ISBLANK(Table1[[#This Row],[ValidEndUTC]]),ISBLANK(Table1[[#This Row],[ValidStartUTC]])),"",Table1[[#This Row],[Duration]]*24*60)</f>
        <v>252.9999999969732</v>
      </c>
    </row>
    <row r="677" spans="1:20" ht="129.6" x14ac:dyDescent="0.25">
      <c r="A677" s="8" t="str">
        <f>IF(ISBLANK(Table1[[#This Row],[AdvisoryNumber]]),"NTML","ADVZY")</f>
        <v>ADVZY</v>
      </c>
      <c r="B677" s="8" t="str">
        <f>_xlfn.TEXTJOIN("-",TRUE,Table1[[#This Row],[Source]],TEXT(Table1[[#This Row],[AdvisoryNumber]],"000"),TEXT(ROW()-1,"000000"),TEXT(Table1[[#This Row],[RecordTimeUTC]],"YYYY-MM-DD"))</f>
        <v>ADVZY-002-000676-2021-07-23</v>
      </c>
      <c r="C677" s="1" t="s">
        <v>16</v>
      </c>
      <c r="D677" s="2" t="s">
        <v>6801</v>
      </c>
      <c r="E677" s="1">
        <v>2</v>
      </c>
      <c r="F677" s="2" t="s">
        <v>6802</v>
      </c>
      <c r="G677" s="1" t="s">
        <v>6563</v>
      </c>
      <c r="H677" s="1" t="s">
        <v>6019</v>
      </c>
      <c r="I677" s="8" t="str">
        <f>IF(Table1[[#This Row],[TMI_Type]]="Reroute",INDEX(_xlfn.REGEXEXTRACT(Table1[[#This Row],[RawText]],".*(ROUTE|FEA|FCA|ICR|CTOP|TBO).+([A-Z]{3})",2,0),1,2),"")</f>
        <v/>
      </c>
      <c r="J677" s="5"/>
      <c r="K677" s="5"/>
      <c r="L677" s="1"/>
      <c r="M677" s="7">
        <v>44400.94027777778</v>
      </c>
      <c r="N677" s="7">
        <v>44401.125</v>
      </c>
      <c r="O677" s="7">
        <v>44400.942361111112</v>
      </c>
      <c r="P677" s="4" t="s">
        <v>888</v>
      </c>
      <c r="Q677" s="10" t="s">
        <v>6803</v>
      </c>
      <c r="R677" s="2" t="s">
        <v>6804</v>
      </c>
      <c r="S677" s="6">
        <f>IF(OR(ISBLANK(Table1[[#This Row],[ValidEndUTC]]),ISBLANK(Table1[[#This Row],[ValidStartUTC]])),"",Table1[[#This Row],[ValidEndUTC]]-Table1[[#This Row],[ValidStartUTC]])</f>
        <v>0.18472222222044365</v>
      </c>
      <c r="T677" s="5">
        <f>IF(OR(ISBLANK(Table1[[#This Row],[ValidEndUTC]]),ISBLANK(Table1[[#This Row],[ValidStartUTC]])),"",Table1[[#This Row],[Duration]]*24*60)</f>
        <v>265.99999999743886</v>
      </c>
    </row>
    <row r="678" spans="1:20" ht="86.4" x14ac:dyDescent="0.25">
      <c r="A678" s="8" t="str">
        <f>IF(ISBLANK(Table1[[#This Row],[AdvisoryNumber]]),"NTML","ADVZY")</f>
        <v>ADVZY</v>
      </c>
      <c r="B678" s="8" t="str">
        <f>_xlfn.TEXTJOIN("-",TRUE,Table1[[#This Row],[Source]],TEXT(Table1[[#This Row],[AdvisoryNumber]],"000"),TEXT(ROW()-1,"000000"),TEXT(Table1[[#This Row],[RecordTimeUTC]],"YYYY-MM-DD"))</f>
        <v>ADVZY-003-000677-2021-07-25</v>
      </c>
      <c r="C678" s="1" t="s">
        <v>16</v>
      </c>
      <c r="D678" s="2"/>
      <c r="E678" s="1">
        <v>3</v>
      </c>
      <c r="F678" s="2" t="s">
        <v>6802</v>
      </c>
      <c r="G678" s="1"/>
      <c r="H678" s="1" t="s">
        <v>6019</v>
      </c>
      <c r="I678" s="8" t="str">
        <f>IF(Table1[[#This Row],[TMI_Type]]="Reroute",INDEX(_xlfn.REGEXEXTRACT(Table1[[#This Row],[RawText]],".*(ROUTE|FEA|FCA|ICR|CTOP|TBO).+([A-Z]{3})",2,0),1,2),"")</f>
        <v/>
      </c>
      <c r="J678" s="5"/>
      <c r="K678" s="5"/>
      <c r="L678" s="1"/>
      <c r="M678" s="7">
        <v>44401.938194444447</v>
      </c>
      <c r="N678" s="7">
        <v>44402.029166666667</v>
      </c>
      <c r="O678" s="7">
        <v>44402.029166666667</v>
      </c>
      <c r="P678" s="4" t="s">
        <v>890</v>
      </c>
      <c r="Q678" s="10" t="s">
        <v>6813</v>
      </c>
      <c r="R678" s="2" t="s">
        <v>6814</v>
      </c>
      <c r="S678" s="6">
        <f>IF(OR(ISBLANK(Table1[[#This Row],[ValidEndUTC]]),ISBLANK(Table1[[#This Row],[ValidStartUTC]])),"",Table1[[#This Row],[ValidEndUTC]]-Table1[[#This Row],[ValidStartUTC]])</f>
        <v>9.0972222220443655E-2</v>
      </c>
      <c r="T678" s="5">
        <f>IF(OR(ISBLANK(Table1[[#This Row],[ValidEndUTC]]),ISBLANK(Table1[[#This Row],[ValidStartUTC]])),"",Table1[[#This Row],[Duration]]*24*60)</f>
        <v>130.99999999743886</v>
      </c>
    </row>
    <row r="679" spans="1:20" ht="129.6" x14ac:dyDescent="0.25">
      <c r="A679" s="8" t="str">
        <f>IF(ISBLANK(Table1[[#This Row],[AdvisoryNumber]]),"NTML","ADVZY")</f>
        <v>ADVZY</v>
      </c>
      <c r="B679" s="8" t="str">
        <f>_xlfn.TEXTJOIN("-",TRUE,Table1[[#This Row],[Source]],TEXT(Table1[[#This Row],[AdvisoryNumber]],"000"),TEXT(ROW()-1,"000000"),TEXT(Table1[[#This Row],[RecordTimeUTC]],"YYYY-MM-DD"))</f>
        <v>ADVZY-003-000678-2021-07-24</v>
      </c>
      <c r="C679" s="1" t="s">
        <v>16</v>
      </c>
      <c r="D679" s="2" t="s">
        <v>6809</v>
      </c>
      <c r="E679" s="1">
        <v>3</v>
      </c>
      <c r="F679" s="2" t="s">
        <v>6802</v>
      </c>
      <c r="G679" s="1" t="s">
        <v>6810</v>
      </c>
      <c r="H679" s="1" t="s">
        <v>6019</v>
      </c>
      <c r="I679" s="8" t="str">
        <f>IF(Table1[[#This Row],[TMI_Type]]="Reroute",INDEX(_xlfn.REGEXEXTRACT(Table1[[#This Row],[RawText]],".*(ROUTE|FEA|FCA|ICR|CTOP|TBO).+([A-Z]{3})",2,0),1,2),"")</f>
        <v/>
      </c>
      <c r="J679" s="5"/>
      <c r="K679" s="5"/>
      <c r="L679" s="1"/>
      <c r="M679" s="7">
        <v>44401.938194444447</v>
      </c>
      <c r="N679" s="7">
        <v>44402.125</v>
      </c>
      <c r="O679" s="7">
        <v>44401.944444444445</v>
      </c>
      <c r="P679" s="4" t="s">
        <v>890</v>
      </c>
      <c r="Q679" s="10" t="s">
        <v>6811</v>
      </c>
      <c r="R679" s="2" t="s">
        <v>6812</v>
      </c>
      <c r="S679" s="6">
        <f>IF(OR(ISBLANK(Table1[[#This Row],[ValidEndUTC]]),ISBLANK(Table1[[#This Row],[ValidStartUTC]])),"",Table1[[#This Row],[ValidEndUTC]]-Table1[[#This Row],[ValidStartUTC]])</f>
        <v>0.18680555555329192</v>
      </c>
      <c r="T679" s="5">
        <f>IF(OR(ISBLANK(Table1[[#This Row],[ValidEndUTC]]),ISBLANK(Table1[[#This Row],[ValidStartUTC]])),"",Table1[[#This Row],[Duration]]*24*60)</f>
        <v>268.99999999674037</v>
      </c>
    </row>
    <row r="680" spans="1:20" ht="75.599999999999994" x14ac:dyDescent="0.25">
      <c r="A680" s="8" t="str">
        <f>IF(ISBLANK(Table1[[#This Row],[AdvisoryNumber]]),"NTML","ADVZY")</f>
        <v>ADVZY</v>
      </c>
      <c r="B680" s="8" t="str">
        <f>_xlfn.TEXTJOIN("-",TRUE,Table1[[#This Row],[Source]],TEXT(Table1[[#This Row],[AdvisoryNumber]],"000"),TEXT(ROW()-1,"000000"),TEXT(Table1[[#This Row],[RecordTimeUTC]],"YYYY-MM-DD"))</f>
        <v>ADVZY-001-000679-2021-08-01</v>
      </c>
      <c r="C680" s="1" t="s">
        <v>16</v>
      </c>
      <c r="D680" s="2"/>
      <c r="E680" s="1">
        <v>1</v>
      </c>
      <c r="F680" s="2" t="s">
        <v>6312</v>
      </c>
      <c r="G680" s="1"/>
      <c r="H680" s="1" t="s">
        <v>6019</v>
      </c>
      <c r="I680" s="8" t="str">
        <f>IF(Table1[[#This Row],[TMI_Type]]="Reroute",INDEX(_xlfn.REGEXEXTRACT(Table1[[#This Row],[RawText]],".*(ROUTE|FEA|FCA|ICR|CTOP|TBO).+([A-Z]{3})",2,0),1,2),"")</f>
        <v/>
      </c>
      <c r="J680" s="5"/>
      <c r="K680" s="5"/>
      <c r="L680" s="1"/>
      <c r="M680" s="7">
        <v>44408.975694444445</v>
      </c>
      <c r="N680" s="7">
        <v>44409.146527777775</v>
      </c>
      <c r="O680" s="7">
        <v>44409.147222222222</v>
      </c>
      <c r="P680" s="4" t="s">
        <v>892</v>
      </c>
      <c r="Q680" s="10" t="s">
        <v>6820</v>
      </c>
      <c r="R680" s="2" t="s">
        <v>6821</v>
      </c>
      <c r="S680" s="6">
        <f>IF(OR(ISBLANK(Table1[[#This Row],[ValidEndUTC]]),ISBLANK(Table1[[#This Row],[ValidStartUTC]])),"",Table1[[#This Row],[ValidEndUTC]]-Table1[[#This Row],[ValidStartUTC]])</f>
        <v>0.17083333332993789</v>
      </c>
      <c r="T680" s="5">
        <f>IF(OR(ISBLANK(Table1[[#This Row],[ValidEndUTC]]),ISBLANK(Table1[[#This Row],[ValidStartUTC]])),"",Table1[[#This Row],[Duration]]*24*60)</f>
        <v>245.99999999511056</v>
      </c>
    </row>
    <row r="681" spans="1:20" ht="129.6" x14ac:dyDescent="0.25">
      <c r="A681" s="8" t="str">
        <f>IF(ISBLANK(Table1[[#This Row],[AdvisoryNumber]]),"NTML","ADVZY")</f>
        <v>ADVZY</v>
      </c>
      <c r="B681" s="8" t="str">
        <f>_xlfn.TEXTJOIN("-",TRUE,Table1[[#This Row],[Source]],TEXT(Table1[[#This Row],[AdvisoryNumber]],"000"),TEXT(ROW()-1,"000000"),TEXT(Table1[[#This Row],[RecordTimeUTC]],"YYYY-MM-DD"))</f>
        <v>ADVZY-002-000680-2021-07-31</v>
      </c>
      <c r="C681" s="1" t="s">
        <v>16</v>
      </c>
      <c r="D681" s="2" t="s">
        <v>6817</v>
      </c>
      <c r="E681" s="1">
        <v>2</v>
      </c>
      <c r="F681" s="2" t="s">
        <v>6312</v>
      </c>
      <c r="G681" s="1" t="s">
        <v>24</v>
      </c>
      <c r="H681" s="1" t="s">
        <v>6019</v>
      </c>
      <c r="I681" s="8" t="str">
        <f>IF(Table1[[#This Row],[TMI_Type]]="Reroute",INDEX(_xlfn.REGEXEXTRACT(Table1[[#This Row],[RawText]],".*(ROUTE|FEA|FCA|ICR|CTOP|TBO).+([A-Z]{3})",2,0),1,2),"")</f>
        <v/>
      </c>
      <c r="J681" s="5"/>
      <c r="K681" s="5"/>
      <c r="L681" s="1"/>
      <c r="M681" s="7">
        <v>44408.975694444445</v>
      </c>
      <c r="N681" s="7">
        <v>44409.166666666664</v>
      </c>
      <c r="O681" s="7">
        <v>44408.977083333331</v>
      </c>
      <c r="P681" s="4" t="s">
        <v>893</v>
      </c>
      <c r="Q681" s="10" t="s">
        <v>6818</v>
      </c>
      <c r="R681" s="2" t="s">
        <v>6819</v>
      </c>
      <c r="S681" s="6">
        <f>IF(OR(ISBLANK(Table1[[#This Row],[ValidEndUTC]]),ISBLANK(Table1[[#This Row],[ValidStartUTC]])),"",Table1[[#This Row],[ValidEndUTC]]-Table1[[#This Row],[ValidStartUTC]])</f>
        <v>0.19097222221898846</v>
      </c>
      <c r="T681" s="5">
        <f>IF(OR(ISBLANK(Table1[[#This Row],[ValidEndUTC]]),ISBLANK(Table1[[#This Row],[ValidStartUTC]])),"",Table1[[#This Row],[Duration]]*24*60)</f>
        <v>274.99999999534339</v>
      </c>
    </row>
    <row r="682" spans="1:20" ht="129.6" x14ac:dyDescent="0.25">
      <c r="A682" s="8" t="str">
        <f>IF(ISBLANK(Table1[[#This Row],[AdvisoryNumber]]),"NTML","ADVZY")</f>
        <v>ADVZY</v>
      </c>
      <c r="B682" s="8" t="str">
        <f>_xlfn.TEXTJOIN("-",TRUE,Table1[[#This Row],[Source]],TEXT(Table1[[#This Row],[AdvisoryNumber]],"000"),TEXT(ROW()-1,"000000"),TEXT(Table1[[#This Row],[RecordTimeUTC]],"YYYY-MM-DD"))</f>
        <v>ADVZY-003-000681-2021-08-06</v>
      </c>
      <c r="C682" s="1" t="s">
        <v>16</v>
      </c>
      <c r="D682" s="2" t="s">
        <v>6826</v>
      </c>
      <c r="E682" s="1">
        <v>3</v>
      </c>
      <c r="F682" s="2" t="s">
        <v>6312</v>
      </c>
      <c r="G682" s="1" t="s">
        <v>6343</v>
      </c>
      <c r="H682" s="1" t="s">
        <v>6019</v>
      </c>
      <c r="I682" s="8" t="str">
        <f>IF(Table1[[#This Row],[TMI_Type]]="Reroute",INDEX(_xlfn.REGEXEXTRACT(Table1[[#This Row],[RawText]],".*(ROUTE|FEA|FCA|ICR|CTOP|TBO).+([A-Z]{3})",2,0),1,2),"")</f>
        <v/>
      </c>
      <c r="J682" s="5"/>
      <c r="K682" s="5"/>
      <c r="L682" s="1"/>
      <c r="M682" s="7">
        <v>44414.936111111114</v>
      </c>
      <c r="N682" s="7">
        <v>44415.125</v>
      </c>
      <c r="O682" s="7">
        <v>44414.9375</v>
      </c>
      <c r="P682" s="4" t="s">
        <v>895</v>
      </c>
      <c r="Q682" s="10" t="s">
        <v>6827</v>
      </c>
      <c r="R682" s="2" t="s">
        <v>6828</v>
      </c>
      <c r="S682" s="6">
        <f>IF(OR(ISBLANK(Table1[[#This Row],[ValidEndUTC]]),ISBLANK(Table1[[#This Row],[ValidStartUTC]])),"",Table1[[#This Row],[ValidEndUTC]]-Table1[[#This Row],[ValidStartUTC]])</f>
        <v>0.18888888888614019</v>
      </c>
      <c r="T682" s="5">
        <f>IF(OR(ISBLANK(Table1[[#This Row],[ValidEndUTC]]),ISBLANK(Table1[[#This Row],[ValidStartUTC]])),"",Table1[[#This Row],[Duration]]*24*60)</f>
        <v>271.99999999604188</v>
      </c>
    </row>
    <row r="683" spans="1:20" ht="75.599999999999994" x14ac:dyDescent="0.25">
      <c r="A683" s="8" t="str">
        <f>IF(ISBLANK(Table1[[#This Row],[AdvisoryNumber]]),"NTML","ADVZY")</f>
        <v>ADVZY</v>
      </c>
      <c r="B683" s="8" t="str">
        <f>_xlfn.TEXTJOIN("-",TRUE,Table1[[#This Row],[Source]],TEXT(Table1[[#This Row],[AdvisoryNumber]],"000"),TEXT(ROW()-1,"000000"),TEXT(Table1[[#This Row],[RecordTimeUTC]],"YYYY-MM-DD"))</f>
        <v>ADVZY-001-000682-2021-08-07</v>
      </c>
      <c r="C683" s="1" t="s">
        <v>16</v>
      </c>
      <c r="D683" s="2"/>
      <c r="E683" s="1">
        <v>1</v>
      </c>
      <c r="F683" s="2" t="s">
        <v>6312</v>
      </c>
      <c r="G683" s="1"/>
      <c r="H683" s="1" t="s">
        <v>6019</v>
      </c>
      <c r="I683" s="8" t="str">
        <f>IF(Table1[[#This Row],[TMI_Type]]="Reroute",INDEX(_xlfn.REGEXEXTRACT(Table1[[#This Row],[RawText]],".*(ROUTE|FEA|FCA|ICR|CTOP|TBO).+([A-Z]{3})",2,0),1,2),"")</f>
        <v/>
      </c>
      <c r="J683" s="5"/>
      <c r="K683" s="5"/>
      <c r="L683" s="1"/>
      <c r="M683" s="7">
        <v>44414.936111111114</v>
      </c>
      <c r="N683" s="7">
        <v>44415.140277777777</v>
      </c>
      <c r="O683" s="7">
        <v>44415.140277777777</v>
      </c>
      <c r="P683" s="4" t="s">
        <v>896</v>
      </c>
      <c r="Q683" s="10" t="s">
        <v>6829</v>
      </c>
      <c r="R683" s="2" t="s">
        <v>6830</v>
      </c>
      <c r="S683" s="6">
        <f>IF(OR(ISBLANK(Table1[[#This Row],[ValidEndUTC]]),ISBLANK(Table1[[#This Row],[ValidStartUTC]])),"",Table1[[#This Row],[ValidEndUTC]]-Table1[[#This Row],[ValidStartUTC]])</f>
        <v>0.20416666666278616</v>
      </c>
      <c r="T683" s="5">
        <f>IF(OR(ISBLANK(Table1[[#This Row],[ValidEndUTC]]),ISBLANK(Table1[[#This Row],[ValidStartUTC]])),"",Table1[[#This Row],[Duration]]*24*60)</f>
        <v>293.99999999441206</v>
      </c>
    </row>
    <row r="684" spans="1:20" ht="226.8" x14ac:dyDescent="0.25">
      <c r="A684" s="8" t="str">
        <f>IF(ISBLANK(Table1[[#This Row],[AdvisoryNumber]]),"NTML","ADVZY")</f>
        <v>ADVZY</v>
      </c>
      <c r="B684" s="8" t="str">
        <f>_xlfn.TEXTJOIN("-",TRUE,Table1[[#This Row],[Source]],TEXT(Table1[[#This Row],[AdvisoryNumber]],"000"),TEXT(ROW()-1,"000000"),TEXT(Table1[[#This Row],[RecordTimeUTC]],"YYYY-MM-DD"))</f>
        <v>ADVZY-002-000683-2021-08-06</v>
      </c>
      <c r="C684" s="1" t="s">
        <v>16</v>
      </c>
      <c r="D684" s="2" t="s">
        <v>6532</v>
      </c>
      <c r="E684" s="1">
        <v>2</v>
      </c>
      <c r="F684" s="2" t="s">
        <v>897</v>
      </c>
      <c r="G684" s="1" t="s">
        <v>35</v>
      </c>
      <c r="H684" s="1" t="s">
        <v>19</v>
      </c>
      <c r="I684" s="8" t="str">
        <f>IF(Table1[[#This Row],[TMI_Type]]="Reroute",INDEX(_xlfn.REGEXEXTRACT(Table1[[#This Row],[RawText]],".*(ROUTE|FEA|FCA|ICR|CTOP|TBO).+([A-Z]{3})",2,0),1,2),"")</f>
        <v>RQD</v>
      </c>
      <c r="J684" s="5"/>
      <c r="K684" s="5"/>
      <c r="L684" s="1"/>
      <c r="M684" s="7">
        <v>44414.958333333336</v>
      </c>
      <c r="N684" s="7">
        <v>44415.125</v>
      </c>
      <c r="O684" s="7">
        <v>44414.92291666667</v>
      </c>
      <c r="P684" s="4" t="s">
        <v>898</v>
      </c>
      <c r="Q684" s="10" t="s">
        <v>6824</v>
      </c>
      <c r="R684" s="2" t="s">
        <v>6825</v>
      </c>
      <c r="S684" s="6">
        <f>IF(OR(ISBLANK(Table1[[#This Row],[ValidEndUTC]]),ISBLANK(Table1[[#This Row],[ValidStartUTC]])),"",Table1[[#This Row],[ValidEndUTC]]-Table1[[#This Row],[ValidStartUTC]])</f>
        <v>0.16666666666424135</v>
      </c>
      <c r="T684" s="5">
        <f>IF(OR(ISBLANK(Table1[[#This Row],[ValidEndUTC]]),ISBLANK(Table1[[#This Row],[ValidStartUTC]])),"",Table1[[#This Row],[Duration]]*24*60)</f>
        <v>239.99999999650754</v>
      </c>
    </row>
    <row r="685" spans="1:20" ht="409.6" x14ac:dyDescent="0.25">
      <c r="A685" s="8" t="str">
        <f>IF(ISBLANK(Table1[[#This Row],[AdvisoryNumber]]),"NTML","ADVZY")</f>
        <v>ADVZY</v>
      </c>
      <c r="B685" s="8" t="str">
        <f>_xlfn.TEXTJOIN("-",TRUE,Table1[[#This Row],[Source]],TEXT(Table1[[#This Row],[AdvisoryNumber]],"000"),TEXT(ROW()-1,"000000"),TEXT(Table1[[#This Row],[RecordTimeUTC]],"YYYY-MM-DD"))</f>
        <v>ADVZY-002-000684-2021-08-13</v>
      </c>
      <c r="C685" s="1" t="s">
        <v>16</v>
      </c>
      <c r="D685" s="2" t="s">
        <v>6336</v>
      </c>
      <c r="E685" s="1">
        <v>2</v>
      </c>
      <c r="F685" s="2" t="s">
        <v>900</v>
      </c>
      <c r="G685" s="1" t="s">
        <v>35</v>
      </c>
      <c r="H685" s="1" t="s">
        <v>19</v>
      </c>
      <c r="I685" s="8" t="str">
        <f>IF(Table1[[#This Row],[TMI_Type]]="Reroute",INDEX(_xlfn.REGEXEXTRACT(Table1[[#This Row],[RawText]],".*(ROUTE|FEA|FCA|ICR|CTOP|TBO).+([A-Z]{3})",2,0),1,2),"")</f>
        <v>RMD</v>
      </c>
      <c r="J685" s="5"/>
      <c r="K685" s="5"/>
      <c r="L685" s="1"/>
      <c r="M685" s="7">
        <v>44421.916666666664</v>
      </c>
      <c r="N685" s="7">
        <v>44422.125</v>
      </c>
      <c r="O685" s="7">
        <v>44421.714583333334</v>
      </c>
      <c r="P685" s="4" t="s">
        <v>901</v>
      </c>
      <c r="Q685" s="10" t="s">
        <v>6833</v>
      </c>
      <c r="R685" s="2" t="s">
        <v>6834</v>
      </c>
      <c r="S685" s="6">
        <f>IF(OR(ISBLANK(Table1[[#This Row],[ValidEndUTC]]),ISBLANK(Table1[[#This Row],[ValidStartUTC]])),"",Table1[[#This Row],[ValidEndUTC]]-Table1[[#This Row],[ValidStartUTC]])</f>
        <v>0.20833333333575865</v>
      </c>
      <c r="T685" s="5">
        <f>IF(OR(ISBLANK(Table1[[#This Row],[ValidEndUTC]]),ISBLANK(Table1[[#This Row],[ValidStartUTC]])),"",Table1[[#This Row],[Duration]]*24*60)</f>
        <v>300.00000000349246</v>
      </c>
    </row>
    <row r="686" spans="1:20" ht="140.4" x14ac:dyDescent="0.25">
      <c r="A686" s="8" t="str">
        <f>IF(ISBLANK(Table1[[#This Row],[AdvisoryNumber]]),"NTML","ADVZY")</f>
        <v>ADVZY</v>
      </c>
      <c r="B686" s="8" t="str">
        <f>_xlfn.TEXTJOIN("-",TRUE,Table1[[#This Row],[Source]],TEXT(Table1[[#This Row],[AdvisoryNumber]],"000"),TEXT(ROW()-1,"000000"),TEXT(Table1[[#This Row],[RecordTimeUTC]],"YYYY-MM-DD"))</f>
        <v>ADVZY-003-000685-2021-08-13</v>
      </c>
      <c r="C686" s="1" t="s">
        <v>16</v>
      </c>
      <c r="D686" s="2" t="s">
        <v>6835</v>
      </c>
      <c r="E686" s="1">
        <v>3</v>
      </c>
      <c r="F686" s="2" t="s">
        <v>6700</v>
      </c>
      <c r="G686" s="1" t="s">
        <v>24</v>
      </c>
      <c r="H686" s="1" t="s">
        <v>6019</v>
      </c>
      <c r="I686" s="8" t="str">
        <f>IF(Table1[[#This Row],[TMI_Type]]="Reroute",INDEX(_xlfn.REGEXEXTRACT(Table1[[#This Row],[RawText]],".*(ROUTE|FEA|FCA|ICR|CTOP|TBO).+([A-Z]{3})",2,0),1,2),"")</f>
        <v/>
      </c>
      <c r="J686" s="5"/>
      <c r="K686" s="5"/>
      <c r="L686" s="1"/>
      <c r="M686" s="7">
        <v>44421.938888888886</v>
      </c>
      <c r="N686" s="7">
        <v>44422.125</v>
      </c>
      <c r="O686" s="7">
        <v>44421.941666666666</v>
      </c>
      <c r="P686" s="4" t="s">
        <v>902</v>
      </c>
      <c r="Q686" s="10" t="s">
        <v>6836</v>
      </c>
      <c r="R686" s="2" t="s">
        <v>6837</v>
      </c>
      <c r="S686" s="6">
        <f>IF(OR(ISBLANK(Table1[[#This Row],[ValidEndUTC]]),ISBLANK(Table1[[#This Row],[ValidStartUTC]])),"",Table1[[#This Row],[ValidEndUTC]]-Table1[[#This Row],[ValidStartUTC]])</f>
        <v>0.18611111111385981</v>
      </c>
      <c r="T686" s="5">
        <f>IF(OR(ISBLANK(Table1[[#This Row],[ValidEndUTC]]),ISBLANK(Table1[[#This Row],[ValidStartUTC]])),"",Table1[[#This Row],[Duration]]*24*60)</f>
        <v>268.00000000395812</v>
      </c>
    </row>
    <row r="687" spans="1:20" ht="129.6" x14ac:dyDescent="0.25">
      <c r="A687" s="8" t="str">
        <f>IF(ISBLANK(Table1[[#This Row],[AdvisoryNumber]]),"NTML","ADVZY")</f>
        <v>ADVZY</v>
      </c>
      <c r="B687" s="8" t="str">
        <f>_xlfn.TEXTJOIN("-",TRUE,Table1[[#This Row],[Source]],TEXT(Table1[[#This Row],[AdvisoryNumber]],"000"),TEXT(ROW()-1,"000000"),TEXT(Table1[[#This Row],[RecordTimeUTC]],"YYYY-MM-DD"))</f>
        <v>ADVZY-002-000686-2021-08-14</v>
      </c>
      <c r="C687" s="1" t="s">
        <v>16</v>
      </c>
      <c r="D687" s="2" t="s">
        <v>6840</v>
      </c>
      <c r="E687" s="1">
        <v>2</v>
      </c>
      <c r="F687" s="2" t="s">
        <v>6237</v>
      </c>
      <c r="G687" s="1" t="s">
        <v>24</v>
      </c>
      <c r="H687" s="1" t="s">
        <v>6019</v>
      </c>
      <c r="I687" s="8" t="str">
        <f>IF(Table1[[#This Row],[TMI_Type]]="Reroute",INDEX(_xlfn.REGEXEXTRACT(Table1[[#This Row],[RawText]],".*(ROUTE|FEA|FCA|ICR|CTOP|TBO).+([A-Z]{3})",2,0),1,2),"")</f>
        <v/>
      </c>
      <c r="J687" s="5"/>
      <c r="K687" s="5"/>
      <c r="L687" s="1"/>
      <c r="M687" s="7">
        <v>44422.929166666669</v>
      </c>
      <c r="N687" s="7">
        <v>44423.125</v>
      </c>
      <c r="O687" s="7">
        <v>44422.930555555555</v>
      </c>
      <c r="P687" s="4" t="s">
        <v>904</v>
      </c>
      <c r="Q687" s="10" t="s">
        <v>6841</v>
      </c>
      <c r="R687" s="2" t="s">
        <v>6842</v>
      </c>
      <c r="S687" s="6">
        <f>IF(OR(ISBLANK(Table1[[#This Row],[ValidEndUTC]]),ISBLANK(Table1[[#This Row],[ValidStartUTC]])),"",Table1[[#This Row],[ValidEndUTC]]-Table1[[#This Row],[ValidStartUTC]])</f>
        <v>0.19583333333139308</v>
      </c>
      <c r="T687" s="5">
        <f>IF(OR(ISBLANK(Table1[[#This Row],[ValidEndUTC]]),ISBLANK(Table1[[#This Row],[ValidStartUTC]])),"",Table1[[#This Row],[Duration]]*24*60)</f>
        <v>281.99999999720603</v>
      </c>
    </row>
    <row r="688" spans="1:20" ht="75.599999999999994" x14ac:dyDescent="0.25">
      <c r="A688" s="8" t="str">
        <f>IF(ISBLANK(Table1[[#This Row],[AdvisoryNumber]]),"NTML","ADVZY")</f>
        <v>ADVZY</v>
      </c>
      <c r="B688" s="8" t="str">
        <f>_xlfn.TEXTJOIN("-",TRUE,Table1[[#This Row],[Source]],TEXT(Table1[[#This Row],[AdvisoryNumber]],"000"),TEXT(ROW()-1,"000000"),TEXT(Table1[[#This Row],[RecordTimeUTC]],"YYYY-MM-DD"))</f>
        <v>ADVZY-002-000687-2021-08-15</v>
      </c>
      <c r="C688" s="1" t="s">
        <v>16</v>
      </c>
      <c r="D688" s="2"/>
      <c r="E688" s="1">
        <v>2</v>
      </c>
      <c r="F688" s="2" t="s">
        <v>6237</v>
      </c>
      <c r="G688" s="1"/>
      <c r="H688" s="1" t="s">
        <v>6019</v>
      </c>
      <c r="I688" s="8" t="str">
        <f>IF(Table1[[#This Row],[TMI_Type]]="Reroute",INDEX(_xlfn.REGEXEXTRACT(Table1[[#This Row],[RawText]],".*(ROUTE|FEA|FCA|ICR|CTOP|TBO).+([A-Z]{3})",2,0),1,2),"")</f>
        <v/>
      </c>
      <c r="J688" s="5"/>
      <c r="K688" s="5"/>
      <c r="L688" s="1"/>
      <c r="M688" s="7">
        <v>44422.929166666669</v>
      </c>
      <c r="N688" s="7">
        <v>44423.133333333331</v>
      </c>
      <c r="O688" s="7">
        <v>44423.133333333331</v>
      </c>
      <c r="P688" s="4" t="s">
        <v>905</v>
      </c>
      <c r="Q688" s="10" t="s">
        <v>6848</v>
      </c>
      <c r="R688" s="2" t="s">
        <v>6849</v>
      </c>
      <c r="S688" s="6">
        <f>IF(OR(ISBLANK(Table1[[#This Row],[ValidEndUTC]]),ISBLANK(Table1[[#This Row],[ValidStartUTC]])),"",Table1[[#This Row],[ValidEndUTC]]-Table1[[#This Row],[ValidStartUTC]])</f>
        <v>0.20416666666278616</v>
      </c>
      <c r="T688" s="5">
        <f>IF(OR(ISBLANK(Table1[[#This Row],[ValidEndUTC]]),ISBLANK(Table1[[#This Row],[ValidStartUTC]])),"",Table1[[#This Row],[Duration]]*24*60)</f>
        <v>293.99999999441206</v>
      </c>
    </row>
    <row r="689" spans="1:20" ht="64.8" x14ac:dyDescent="0.25">
      <c r="A689" s="8" t="str">
        <f>IF(ISBLANK(Table1[[#This Row],[AdvisoryNumber]]),"NTML","ADVZY")</f>
        <v>ADVZY</v>
      </c>
      <c r="B689" s="8" t="str">
        <f>_xlfn.TEXTJOIN("-",TRUE,Table1[[#This Row],[Source]],TEXT(Table1[[#This Row],[AdvisoryNumber]],"000"),TEXT(ROW()-1,"000000"),TEXT(Table1[[#This Row],[RecordTimeUTC]],"YYYY-MM-DD"))</f>
        <v>ADVZY-001-000688-2021-08-15</v>
      </c>
      <c r="C689" s="1" t="s">
        <v>16</v>
      </c>
      <c r="D689" s="2"/>
      <c r="E689" s="1">
        <v>1</v>
      </c>
      <c r="F689" s="2" t="s">
        <v>6187</v>
      </c>
      <c r="G689" s="1"/>
      <c r="H689" s="1" t="s">
        <v>19</v>
      </c>
      <c r="I689" s="8" t="str">
        <f>IF(Table1[[#This Row],[TMI_Type]]="Reroute",INDEX(_xlfn.REGEXEXTRACT(Table1[[#This Row],[RawText]],".*(ROUTE|FEA|FCA|ICR|CTOP|TBO).+([A-Z]{3})",2,0),1,2),"")</f>
        <v>ION</v>
      </c>
      <c r="J689" s="5"/>
      <c r="K689" s="5"/>
      <c r="L689" s="1"/>
      <c r="M689" s="7">
        <v>44422.979166666664</v>
      </c>
      <c r="N689" s="7">
        <v>44423.040972222225</v>
      </c>
      <c r="O689" s="7">
        <v>44423.040972222225</v>
      </c>
      <c r="P689" s="4" t="s">
        <v>906</v>
      </c>
      <c r="Q689" s="10" t="s">
        <v>6846</v>
      </c>
      <c r="R689" s="2" t="s">
        <v>6847</v>
      </c>
      <c r="S689" s="6">
        <f>IF(OR(ISBLANK(Table1[[#This Row],[ValidEndUTC]]),ISBLANK(Table1[[#This Row],[ValidStartUTC]])),"",Table1[[#This Row],[ValidEndUTC]]-Table1[[#This Row],[ValidStartUTC]])</f>
        <v>6.1805555560567882E-2</v>
      </c>
      <c r="T689" s="5">
        <f>IF(OR(ISBLANK(Table1[[#This Row],[ValidEndUTC]]),ISBLANK(Table1[[#This Row],[ValidStartUTC]])),"",Table1[[#This Row],[Duration]]*24*60)</f>
        <v>89.00000000721775</v>
      </c>
    </row>
    <row r="690" spans="1:20" ht="237.6" x14ac:dyDescent="0.25">
      <c r="A690" s="8" t="str">
        <f>IF(ISBLANK(Table1[[#This Row],[AdvisoryNumber]]),"NTML","ADVZY")</f>
        <v>ADVZY</v>
      </c>
      <c r="B690" s="8" t="str">
        <f>_xlfn.TEXTJOIN("-",TRUE,Table1[[#This Row],[Source]],TEXT(Table1[[#This Row],[AdvisoryNumber]],"000"),TEXT(ROW()-1,"000000"),TEXT(Table1[[#This Row],[RecordTimeUTC]],"YYYY-MM-DD"))</f>
        <v>ADVZY-002-000689-2021-08-14</v>
      </c>
      <c r="C690" s="1" t="s">
        <v>16</v>
      </c>
      <c r="D690" s="2" t="s">
        <v>6843</v>
      </c>
      <c r="E690" s="1">
        <v>2</v>
      </c>
      <c r="F690" s="2" t="s">
        <v>907</v>
      </c>
      <c r="G690" s="1" t="s">
        <v>35</v>
      </c>
      <c r="H690" s="1" t="s">
        <v>19</v>
      </c>
      <c r="I690" s="8" t="str">
        <f>IF(Table1[[#This Row],[TMI_Type]]="Reroute",INDEX(_xlfn.REGEXEXTRACT(Table1[[#This Row],[RawText]],".*(ROUTE|FEA|FCA|ICR|CTOP|TBO).+([A-Z]{3})",2,0),1,2),"")</f>
        <v>RQD</v>
      </c>
      <c r="J690" s="5"/>
      <c r="K690" s="5"/>
      <c r="L690" s="1"/>
      <c r="M690" s="7">
        <v>44422.979166666664</v>
      </c>
      <c r="N690" s="7">
        <v>44423.0625</v>
      </c>
      <c r="O690" s="7">
        <v>44422.981944444444</v>
      </c>
      <c r="P690" s="4" t="s">
        <v>908</v>
      </c>
      <c r="Q690" s="10" t="s">
        <v>6844</v>
      </c>
      <c r="R690" s="2" t="s">
        <v>6845</v>
      </c>
      <c r="S690" s="6">
        <f>IF(OR(ISBLANK(Table1[[#This Row],[ValidEndUTC]]),ISBLANK(Table1[[#This Row],[ValidStartUTC]])),"",Table1[[#This Row],[ValidEndUTC]]-Table1[[#This Row],[ValidStartUTC]])</f>
        <v>8.3333333335758653E-2</v>
      </c>
      <c r="T690" s="5">
        <f>IF(OR(ISBLANK(Table1[[#This Row],[ValidEndUTC]]),ISBLANK(Table1[[#This Row],[ValidStartUTC]])),"",Table1[[#This Row],[Duration]]*24*60)</f>
        <v>120.00000000349246</v>
      </c>
    </row>
    <row r="691" spans="1:20" ht="237.6" x14ac:dyDescent="0.25">
      <c r="A691" s="8" t="str">
        <f>IF(ISBLANK(Table1[[#This Row],[AdvisoryNumber]]),"NTML","ADVZY")</f>
        <v>ADVZY</v>
      </c>
      <c r="B691" s="8" t="str">
        <f>_xlfn.TEXTJOIN("-",TRUE,Table1[[#This Row],[Source]],TEXT(Table1[[#This Row],[AdvisoryNumber]],"000"),TEXT(ROW()-1,"000000"),TEXT(Table1[[#This Row],[RecordTimeUTC]],"YYYY-MM-DD"))</f>
        <v>ADVZY-003-000690-2021-08-28</v>
      </c>
      <c r="C691" s="1" t="s">
        <v>16</v>
      </c>
      <c r="D691" s="2" t="s">
        <v>6855</v>
      </c>
      <c r="E691" s="1">
        <v>3</v>
      </c>
      <c r="F691" s="2" t="s">
        <v>910</v>
      </c>
      <c r="G691" s="1" t="s">
        <v>263</v>
      </c>
      <c r="H691" s="1" t="s">
        <v>19</v>
      </c>
      <c r="I691" s="8" t="str">
        <f>IF(Table1[[#This Row],[TMI_Type]]="Reroute",INDEX(_xlfn.REGEXEXTRACT(Table1[[#This Row],[RawText]],".*(ROUTE|FEA|FCA|ICR|CTOP|TBO).+([A-Z]{3})",2,0),1,2),"")</f>
        <v>RQD</v>
      </c>
      <c r="J691" s="5"/>
      <c r="K691" s="5"/>
      <c r="L691" s="1"/>
      <c r="M691" s="7">
        <v>44435.973611111112</v>
      </c>
      <c r="N691" s="7">
        <v>44436.125</v>
      </c>
      <c r="O691" s="7">
        <v>44436.976388888892</v>
      </c>
      <c r="P691" s="4" t="s">
        <v>3346</v>
      </c>
      <c r="Q691" s="10" t="s">
        <v>6856</v>
      </c>
      <c r="R691" s="2" t="s">
        <v>6857</v>
      </c>
      <c r="S691" s="6">
        <f>IF(OR(ISBLANK(Table1[[#This Row],[ValidEndUTC]]),ISBLANK(Table1[[#This Row],[ValidStartUTC]])),"",Table1[[#This Row],[ValidEndUTC]]-Table1[[#This Row],[ValidStartUTC]])</f>
        <v>0.15138888888759539</v>
      </c>
      <c r="T691" s="5">
        <f>IF(OR(ISBLANK(Table1[[#This Row],[ValidEndUTC]]),ISBLANK(Table1[[#This Row],[ValidStartUTC]])),"",Table1[[#This Row],[Duration]]*24*60)</f>
        <v>217.99999999813735</v>
      </c>
    </row>
    <row r="692" spans="1:20" ht="248.4" x14ac:dyDescent="0.25">
      <c r="A692" s="8" t="str">
        <f>IF(ISBLANK(Table1[[#This Row],[AdvisoryNumber]]),"NTML","ADVZY")</f>
        <v>ADVZY</v>
      </c>
      <c r="B692" s="8" t="str">
        <f>_xlfn.TEXTJOIN("-",TRUE,Table1[[#This Row],[Source]],TEXT(Table1[[#This Row],[AdvisoryNumber]],"000"),TEXT(ROW()-1,"000000"),TEXT(Table1[[#This Row],[RecordTimeUTC]],"YYYY-MM-DD"))</f>
        <v>ADVZY-001-000691-2021-08-29</v>
      </c>
      <c r="C692" s="1" t="s">
        <v>16</v>
      </c>
      <c r="D692" s="2" t="s">
        <v>6861</v>
      </c>
      <c r="E692" s="1">
        <v>1</v>
      </c>
      <c r="F692" s="2" t="s">
        <v>911</v>
      </c>
      <c r="G692" s="1" t="s">
        <v>263</v>
      </c>
      <c r="H692" s="1" t="s">
        <v>19</v>
      </c>
      <c r="I692" s="8" t="str">
        <f>IF(Table1[[#This Row],[TMI_Type]]="Reroute",INDEX(_xlfn.REGEXEXTRACT(Table1[[#This Row],[RawText]],".*(ROUTE|FEA|FCA|ICR|CTOP|TBO).+([A-Z]{3})",2,0),1,2),"")</f>
        <v>RQD</v>
      </c>
      <c r="J692" s="5"/>
      <c r="K692" s="5"/>
      <c r="L692" s="1"/>
      <c r="M692" s="7">
        <v>44436.054166666669</v>
      </c>
      <c r="N692" s="7">
        <v>44436.083333333336</v>
      </c>
      <c r="O692" s="7">
        <v>44437.057638888888</v>
      </c>
      <c r="P692" s="4" t="s">
        <v>912</v>
      </c>
      <c r="Q692" s="10" t="s">
        <v>6862</v>
      </c>
      <c r="R692" s="2" t="s">
        <v>6863</v>
      </c>
      <c r="S692" s="6">
        <f>IF(OR(ISBLANK(Table1[[#This Row],[ValidEndUTC]]),ISBLANK(Table1[[#This Row],[ValidStartUTC]])),"",Table1[[#This Row],[ValidEndUTC]]-Table1[[#This Row],[ValidStartUTC]])</f>
        <v>2.9166666667151731E-2</v>
      </c>
      <c r="T692" s="5">
        <f>IF(OR(ISBLANK(Table1[[#This Row],[ValidEndUTC]]),ISBLANK(Table1[[#This Row],[ValidStartUTC]])),"",Table1[[#This Row],[Duration]]*24*60)</f>
        <v>42.000000000698492</v>
      </c>
    </row>
    <row r="693" spans="1:20" ht="129.6" x14ac:dyDescent="0.25">
      <c r="A693" s="8" t="str">
        <f>IF(ISBLANK(Table1[[#This Row],[AdvisoryNumber]]),"NTML","ADVZY")</f>
        <v>ADVZY</v>
      </c>
      <c r="B693" s="8" t="str">
        <f>_xlfn.TEXTJOIN("-",TRUE,Table1[[#This Row],[Source]],TEXT(Table1[[#This Row],[AdvisoryNumber]],"000"),TEXT(ROW()-1,"000000"),TEXT(Table1[[#This Row],[RecordTimeUTC]],"YYYY-MM-DD"))</f>
        <v>ADVZY-002-000692-2021-08-28</v>
      </c>
      <c r="C693" s="1" t="s">
        <v>16</v>
      </c>
      <c r="D693" s="2" t="s">
        <v>6852</v>
      </c>
      <c r="E693" s="1">
        <v>2</v>
      </c>
      <c r="F693" s="2" t="s">
        <v>6250</v>
      </c>
      <c r="G693" s="1"/>
      <c r="H693" s="1" t="s">
        <v>6019</v>
      </c>
      <c r="I693" s="8" t="str">
        <f>IF(Table1[[#This Row],[TMI_Type]]="Reroute",INDEX(_xlfn.REGEXEXTRACT(Table1[[#This Row],[RawText]],".*(ROUTE|FEA|FCA|ICR|CTOP|TBO).+([A-Z]{3})",2,0),1,2),"")</f>
        <v/>
      </c>
      <c r="J693" s="5"/>
      <c r="K693" s="5"/>
      <c r="L693" s="1"/>
      <c r="M693" s="7">
        <v>44436.940972222219</v>
      </c>
      <c r="N693" s="7">
        <v>44437.125</v>
      </c>
      <c r="O693" s="7">
        <v>44436.941666666666</v>
      </c>
      <c r="P693" s="4" t="s">
        <v>909</v>
      </c>
      <c r="Q693" s="10" t="s">
        <v>6853</v>
      </c>
      <c r="R693" s="2" t="s">
        <v>6854</v>
      </c>
      <c r="S693" s="6">
        <f>IF(OR(ISBLANK(Table1[[#This Row],[ValidEndUTC]]),ISBLANK(Table1[[#This Row],[ValidStartUTC]])),"",Table1[[#This Row],[ValidEndUTC]]-Table1[[#This Row],[ValidStartUTC]])</f>
        <v>0.18402777778101154</v>
      </c>
      <c r="T693" s="5">
        <f>IF(OR(ISBLANK(Table1[[#This Row],[ValidEndUTC]]),ISBLANK(Table1[[#This Row],[ValidStartUTC]])),"",Table1[[#This Row],[Duration]]*24*60)</f>
        <v>265.00000000465661</v>
      </c>
    </row>
    <row r="694" spans="1:20" ht="75.599999999999994" x14ac:dyDescent="0.25">
      <c r="A694" s="8" t="str">
        <f>IF(ISBLANK(Table1[[#This Row],[AdvisoryNumber]]),"NTML","ADVZY")</f>
        <v>ADVZY</v>
      </c>
      <c r="B694" s="8" t="str">
        <f>_xlfn.TEXTJOIN("-",TRUE,Table1[[#This Row],[Source]],TEXT(Table1[[#This Row],[AdvisoryNumber]],"000"),TEXT(ROW()-1,"000000"),TEXT(Table1[[#This Row],[RecordTimeUTC]],"YYYY-MM-DD"))</f>
        <v>ADVZY-002-000693-2021-08-29</v>
      </c>
      <c r="C694" s="1" t="s">
        <v>16</v>
      </c>
      <c r="D694" s="2"/>
      <c r="E694" s="1">
        <v>2</v>
      </c>
      <c r="F694" s="2" t="s">
        <v>6250</v>
      </c>
      <c r="G694" s="1"/>
      <c r="H694" s="1" t="s">
        <v>6019</v>
      </c>
      <c r="I694" s="8" t="str">
        <f>IF(Table1[[#This Row],[TMI_Type]]="Reroute",INDEX(_xlfn.REGEXEXTRACT(Table1[[#This Row],[RawText]],".*(ROUTE|FEA|FCA|ICR|CTOP|TBO).+([A-Z]{3})",2,0),1,2),"")</f>
        <v/>
      </c>
      <c r="J694" s="5"/>
      <c r="K694" s="5"/>
      <c r="L694" s="1"/>
      <c r="M694" s="7">
        <v>44436.940972222219</v>
      </c>
      <c r="N694" s="7">
        <v>44437.131944444445</v>
      </c>
      <c r="O694" s="7">
        <v>44437.131944444445</v>
      </c>
      <c r="P694" s="4" t="s">
        <v>909</v>
      </c>
      <c r="Q694" s="10" t="s">
        <v>6864</v>
      </c>
      <c r="R694" s="2" t="s">
        <v>6865</v>
      </c>
      <c r="S694" s="6">
        <f>IF(OR(ISBLANK(Table1[[#This Row],[ValidEndUTC]]),ISBLANK(Table1[[#This Row],[ValidStartUTC]])),"",Table1[[#This Row],[ValidEndUTC]]-Table1[[#This Row],[ValidStartUTC]])</f>
        <v>0.19097222222626442</v>
      </c>
      <c r="T694" s="5">
        <f>IF(OR(ISBLANK(Table1[[#This Row],[ValidEndUTC]]),ISBLANK(Table1[[#This Row],[ValidStartUTC]])),"",Table1[[#This Row],[Duration]]*24*60)</f>
        <v>275.00000000582077</v>
      </c>
    </row>
    <row r="695" spans="1:20" ht="140.4" x14ac:dyDescent="0.25">
      <c r="A695" s="8" t="str">
        <f>IF(ISBLANK(Table1[[#This Row],[AdvisoryNumber]]),"NTML","ADVZY")</f>
        <v>ADVZY</v>
      </c>
      <c r="B695" s="8" t="str">
        <f>_xlfn.TEXTJOIN("-",TRUE,Table1[[#This Row],[Source]],TEXT(Table1[[#This Row],[AdvisoryNumber]],"000"),TEXT(ROW()-1,"000000"),TEXT(Table1[[#This Row],[RecordTimeUTC]],"YYYY-MM-DD"))</f>
        <v>ADVZY-004-000694-2021-08-28</v>
      </c>
      <c r="C695" s="1" t="s">
        <v>16</v>
      </c>
      <c r="D695" s="2" t="s">
        <v>6868</v>
      </c>
      <c r="E695" s="1">
        <v>4</v>
      </c>
      <c r="F695" s="2" t="s">
        <v>6265</v>
      </c>
      <c r="G695" s="1"/>
      <c r="H695" s="1" t="s">
        <v>6019</v>
      </c>
      <c r="I695" s="8" t="str">
        <f>IF(Table1[[#This Row],[TMI_Type]]="Reroute",INDEX(_xlfn.REGEXEXTRACT(Table1[[#This Row],[RawText]],".*(ROUTE|FEA|FCA|ICR|CTOP|TBO).+([A-Z]{3})",2,0),1,2),"")</f>
        <v/>
      </c>
      <c r="J695" s="5"/>
      <c r="K695" s="5"/>
      <c r="L695" s="1"/>
      <c r="M695" s="7">
        <v>44436.945833333331</v>
      </c>
      <c r="N695" s="7">
        <v>44437.125</v>
      </c>
      <c r="O695" s="7">
        <v>44436.947222222225</v>
      </c>
      <c r="P695" s="4" t="s">
        <v>914</v>
      </c>
      <c r="Q695" s="10" t="s">
        <v>6869</v>
      </c>
      <c r="R695" s="2" t="s">
        <v>6870</v>
      </c>
      <c r="S695" s="6">
        <f>IF(OR(ISBLANK(Table1[[#This Row],[ValidEndUTC]]),ISBLANK(Table1[[#This Row],[ValidStartUTC]])),"",Table1[[#This Row],[ValidEndUTC]]-Table1[[#This Row],[ValidStartUTC]])</f>
        <v>0.17916666666860692</v>
      </c>
      <c r="T695" s="5">
        <f>IF(OR(ISBLANK(Table1[[#This Row],[ValidEndUTC]]),ISBLANK(Table1[[#This Row],[ValidStartUTC]])),"",Table1[[#This Row],[Duration]]*24*60)</f>
        <v>258.00000000279397</v>
      </c>
    </row>
    <row r="696" spans="1:20" ht="97.2" x14ac:dyDescent="0.25">
      <c r="A696" s="8" t="str">
        <f>IF(ISBLANK(Table1[[#This Row],[AdvisoryNumber]]),"NTML","ADVZY")</f>
        <v>ADVZY</v>
      </c>
      <c r="B696" s="8" t="str">
        <f>_xlfn.TEXTJOIN("-",TRUE,Table1[[#This Row],[Source]],TEXT(Table1[[#This Row],[AdvisoryNumber]],"000"),TEXT(ROW()-1,"000000"),TEXT(Table1[[#This Row],[RecordTimeUTC]],"YYYY-MM-DD"))</f>
        <v>ADVZY-002-000695-2021-08-29</v>
      </c>
      <c r="C696" s="1" t="s">
        <v>16</v>
      </c>
      <c r="D696" s="2"/>
      <c r="E696" s="1">
        <v>2</v>
      </c>
      <c r="F696" s="2" t="s">
        <v>6876</v>
      </c>
      <c r="G696" s="1"/>
      <c r="H696" s="1" t="s">
        <v>19</v>
      </c>
      <c r="I696" s="8" t="str">
        <f>IF(Table1[[#This Row],[TMI_Type]]="Reroute",INDEX(_xlfn.REGEXEXTRACT(Table1[[#This Row],[RawText]],".*(ROUTE|FEA|FCA|ICR|CTOP|TBO).+([A-Z]{3})",2,0),1,2),"")</f>
        <v>ION</v>
      </c>
      <c r="J696" s="5"/>
      <c r="K696" s="5"/>
      <c r="L696" s="1"/>
      <c r="M696" s="7">
        <v>44436.963194444441</v>
      </c>
      <c r="N696" s="7">
        <v>44437.017361111109</v>
      </c>
      <c r="O696" s="7">
        <v>44437.018055555556</v>
      </c>
      <c r="P696" s="4" t="s">
        <v>915</v>
      </c>
      <c r="Q696" s="10" t="s">
        <v>6877</v>
      </c>
      <c r="R696" s="2" t="s">
        <v>6878</v>
      </c>
      <c r="S696" s="6">
        <f>IF(OR(ISBLANK(Table1[[#This Row],[ValidEndUTC]]),ISBLANK(Table1[[#This Row],[ValidStartUTC]])),"",Table1[[#This Row],[ValidEndUTC]]-Table1[[#This Row],[ValidStartUTC]])</f>
        <v>5.4166666668606922E-2</v>
      </c>
      <c r="T696" s="5">
        <f>IF(OR(ISBLANK(Table1[[#This Row],[ValidEndUTC]]),ISBLANK(Table1[[#This Row],[ValidStartUTC]])),"",Table1[[#This Row],[Duration]]*24*60)</f>
        <v>78.000000002793968</v>
      </c>
    </row>
    <row r="697" spans="1:20" ht="226.8" x14ac:dyDescent="0.25">
      <c r="A697" s="8" t="str">
        <f>IF(ISBLANK(Table1[[#This Row],[AdvisoryNumber]]),"NTML","ADVZY")</f>
        <v>ADVZY</v>
      </c>
      <c r="B697" s="8" t="str">
        <f>_xlfn.TEXTJOIN("-",TRUE,Table1[[#This Row],[Source]],TEXT(Table1[[#This Row],[AdvisoryNumber]],"000"),TEXT(ROW()-1,"000000"),TEXT(Table1[[#This Row],[RecordTimeUTC]],"YYYY-MM-DD"))</f>
        <v>ADVZY-005-000696-2021-08-28</v>
      </c>
      <c r="C697" s="1" t="s">
        <v>16</v>
      </c>
      <c r="D697" s="2" t="s">
        <v>6076</v>
      </c>
      <c r="E697" s="1">
        <v>5</v>
      </c>
      <c r="F697" s="2" t="s">
        <v>916</v>
      </c>
      <c r="G697" s="1" t="s">
        <v>263</v>
      </c>
      <c r="H697" s="1" t="s">
        <v>19</v>
      </c>
      <c r="I697" s="8" t="str">
        <f>IF(Table1[[#This Row],[TMI_Type]]="Reroute",INDEX(_xlfn.REGEXEXTRACT(Table1[[#This Row],[RawText]],".*(ROUTE|FEA|FCA|ICR|CTOP|TBO).+([A-Z]{3})",2,0),1,2),"")</f>
        <v>RQD</v>
      </c>
      <c r="J697" s="5"/>
      <c r="K697" s="5"/>
      <c r="L697" s="1"/>
      <c r="M697" s="7">
        <v>44436.963194444441</v>
      </c>
      <c r="N697" s="7">
        <v>44437.041666666664</v>
      </c>
      <c r="O697" s="7">
        <v>44436.964583333334</v>
      </c>
      <c r="P697" s="4" t="s">
        <v>917</v>
      </c>
      <c r="Q697" s="10" t="s">
        <v>6871</v>
      </c>
      <c r="R697" s="2" t="s">
        <v>6872</v>
      </c>
      <c r="S697" s="6">
        <f>IF(OR(ISBLANK(Table1[[#This Row],[ValidEndUTC]]),ISBLANK(Table1[[#This Row],[ValidStartUTC]])),"",Table1[[#This Row],[ValidEndUTC]]-Table1[[#This Row],[ValidStartUTC]])</f>
        <v>7.8472222223354038E-2</v>
      </c>
      <c r="T697" s="5">
        <f>IF(OR(ISBLANK(Table1[[#This Row],[ValidEndUTC]]),ISBLANK(Table1[[#This Row],[ValidStartUTC]])),"",Table1[[#This Row],[Duration]]*24*60)</f>
        <v>113.00000000162981</v>
      </c>
    </row>
    <row r="698" spans="1:20" ht="151.19999999999999" x14ac:dyDescent="0.25">
      <c r="A698" s="8" t="str">
        <f>IF(ISBLANK(Table1[[#This Row],[AdvisoryNumber]]),"NTML","ADVZY")</f>
        <v>ADVZY</v>
      </c>
      <c r="B698" s="8" t="str">
        <f>_xlfn.TEXTJOIN("-",TRUE,Table1[[#This Row],[Source]],TEXT(Table1[[#This Row],[AdvisoryNumber]],"000"),TEXT(ROW()-1,"000000"),TEXT(Table1[[#This Row],[RecordTimeUTC]],"YYYY-MM-DD"))</f>
        <v>ADVZY-004-000697-2021-08-28</v>
      </c>
      <c r="C698" s="1" t="s">
        <v>918</v>
      </c>
      <c r="D698" s="2" t="s">
        <v>6858</v>
      </c>
      <c r="E698" s="1">
        <v>4</v>
      </c>
      <c r="F698" s="2" t="s">
        <v>5995</v>
      </c>
      <c r="G698" s="1" t="s">
        <v>35</v>
      </c>
      <c r="H698" s="1" t="s">
        <v>32</v>
      </c>
      <c r="I698" s="8" t="str">
        <f>IF(Table1[[#This Row],[TMI_Type]]="Reroute",INDEX(_xlfn.REGEXEXTRACT(Table1[[#This Row],[RawText]],".*(ROUTE|FEA|FCA|ICR|CTOP|TBO).+([A-Z]{3})",2,0),1,2),"")</f>
        <v/>
      </c>
      <c r="J698" s="5"/>
      <c r="K698" s="5"/>
      <c r="L698" s="1"/>
      <c r="M698" s="7">
        <v>44436.995833333334</v>
      </c>
      <c r="N698" s="7">
        <v>44437.010416666664</v>
      </c>
      <c r="O698" s="7">
        <v>44436.99722222222</v>
      </c>
      <c r="P698" s="4" t="s">
        <v>3347</v>
      </c>
      <c r="Q698" s="10" t="s">
        <v>6859</v>
      </c>
      <c r="R698" s="2" t="s">
        <v>6860</v>
      </c>
      <c r="S698" s="6">
        <f>IF(OR(ISBLANK(Table1[[#This Row],[ValidEndUTC]]),ISBLANK(Table1[[#This Row],[ValidStartUTC]])),"",Table1[[#This Row],[ValidEndUTC]]-Table1[[#This Row],[ValidStartUTC]])</f>
        <v>1.4583333329937886E-2</v>
      </c>
      <c r="T698" s="5">
        <f>IF(OR(ISBLANK(Table1[[#This Row],[ValidEndUTC]]),ISBLANK(Table1[[#This Row],[ValidStartUTC]])),"",Table1[[#This Row],[Duration]]*24*60)</f>
        <v>20.999999995110556</v>
      </c>
    </row>
    <row r="699" spans="1:20" ht="226.8" x14ac:dyDescent="0.25">
      <c r="A699" s="8" t="str">
        <f>IF(ISBLANK(Table1[[#This Row],[AdvisoryNumber]]),"NTML","ADVZY")</f>
        <v>ADVZY</v>
      </c>
      <c r="B699" s="8" t="str">
        <f>_xlfn.TEXTJOIN("-",TRUE,Table1[[#This Row],[Source]],TEXT(Table1[[#This Row],[AdvisoryNumber]],"000"),TEXT(ROW()-1,"000000"),TEXT(Table1[[#This Row],[RecordTimeUTC]],"YYYY-MM-DD"))</f>
        <v>ADVZY-001-000698-2021-08-29</v>
      </c>
      <c r="C699" s="1" t="s">
        <v>16</v>
      </c>
      <c r="D699" s="2" t="s">
        <v>6873</v>
      </c>
      <c r="E699" s="1">
        <v>1</v>
      </c>
      <c r="F699" s="2" t="s">
        <v>919</v>
      </c>
      <c r="G699" s="1" t="s">
        <v>263</v>
      </c>
      <c r="H699" s="1" t="s">
        <v>19</v>
      </c>
      <c r="I699" s="8" t="str">
        <f>IF(Table1[[#This Row],[TMI_Type]]="Reroute",INDEX(_xlfn.REGEXEXTRACT(Table1[[#This Row],[RawText]],".*(ROUTE|FEA|FCA|ICR|CTOP|TBO).+([A-Z]{3})",2,0),1,2),"")</f>
        <v>RQD</v>
      </c>
      <c r="J699" s="5"/>
      <c r="K699" s="5"/>
      <c r="L699" s="1"/>
      <c r="M699" s="7">
        <v>44437</v>
      </c>
      <c r="N699" s="7">
        <v>44437.125</v>
      </c>
      <c r="O699" s="7">
        <v>44437.008333333331</v>
      </c>
      <c r="P699" s="4" t="s">
        <v>920</v>
      </c>
      <c r="Q699" s="10" t="s">
        <v>6874</v>
      </c>
      <c r="R699" s="2" t="s">
        <v>6875</v>
      </c>
      <c r="S699" s="6">
        <f>IF(OR(ISBLANK(Table1[[#This Row],[ValidEndUTC]]),ISBLANK(Table1[[#This Row],[ValidStartUTC]])),"",Table1[[#This Row],[ValidEndUTC]]-Table1[[#This Row],[ValidStartUTC]])</f>
        <v>0.125</v>
      </c>
      <c r="T699" s="5">
        <f>IF(OR(ISBLANK(Table1[[#This Row],[ValidEndUTC]]),ISBLANK(Table1[[#This Row],[ValidStartUTC]])),"",Table1[[#This Row],[Duration]]*24*60)</f>
        <v>180</v>
      </c>
    </row>
    <row r="700" spans="1:20" ht="172.8" x14ac:dyDescent="0.25">
      <c r="A700" s="8" t="str">
        <f>IF(ISBLANK(Table1[[#This Row],[AdvisoryNumber]]),"NTML","ADVZY")</f>
        <v>ADVZY</v>
      </c>
      <c r="B700" s="8" t="str">
        <f>_xlfn.TEXTJOIN("-",TRUE,Table1[[#This Row],[Source]],TEXT(Table1[[#This Row],[AdvisoryNumber]],"000"),TEXT(ROW()-1,"000000"),TEXT(Table1[[#This Row],[RecordTimeUTC]],"YYYY-MM-DD"))</f>
        <v>ADVZY-003-000699-2021-08-29</v>
      </c>
      <c r="C700" s="1" t="s">
        <v>523</v>
      </c>
      <c r="D700" s="2" t="s">
        <v>6879</v>
      </c>
      <c r="E700" s="1">
        <v>3</v>
      </c>
      <c r="F700" s="2" t="s">
        <v>5995</v>
      </c>
      <c r="G700" s="1" t="s">
        <v>35</v>
      </c>
      <c r="H700" s="1" t="s">
        <v>32</v>
      </c>
      <c r="I700" s="8" t="str">
        <f>IF(Table1[[#This Row],[TMI_Type]]="Reroute",INDEX(_xlfn.REGEXEXTRACT(Table1[[#This Row],[RawText]],".*(ROUTE|FEA|FCA|ICR|CTOP|TBO).+([A-Z]{3})",2,0),1,2),"")</f>
        <v/>
      </c>
      <c r="J700" s="5"/>
      <c r="K700" s="5"/>
      <c r="L700" s="1"/>
      <c r="M700" s="7">
        <v>44437.020833333336</v>
      </c>
      <c r="N700" s="7">
        <v>44437.041666666664</v>
      </c>
      <c r="O700" s="7">
        <v>44437.022916666669</v>
      </c>
      <c r="P700" s="4" t="s">
        <v>921</v>
      </c>
      <c r="Q700" s="10" t="s">
        <v>6880</v>
      </c>
      <c r="R700" s="2" t="s">
        <v>6881</v>
      </c>
      <c r="S700" s="6">
        <f>IF(OR(ISBLANK(Table1[[#This Row],[ValidEndUTC]]),ISBLANK(Table1[[#This Row],[ValidStartUTC]])),"",Table1[[#This Row],[ValidEndUTC]]-Table1[[#This Row],[ValidStartUTC]])</f>
        <v>2.0833333328482695E-2</v>
      </c>
      <c r="T700" s="5">
        <f>IF(OR(ISBLANK(Table1[[#This Row],[ValidEndUTC]]),ISBLANK(Table1[[#This Row],[ValidStartUTC]])),"",Table1[[#This Row],[Duration]]*24*60)</f>
        <v>29.999999993015081</v>
      </c>
    </row>
    <row r="701" spans="1:20" ht="183.6" x14ac:dyDescent="0.25">
      <c r="A701" s="8" t="str">
        <f>IF(ISBLANK(Table1[[#This Row],[AdvisoryNumber]]),"NTML","ADVZY")</f>
        <v>ADVZY</v>
      </c>
      <c r="B701" s="8" t="str">
        <f>_xlfn.TEXTJOIN("-",TRUE,Table1[[#This Row],[Source]],TEXT(Table1[[#This Row],[AdvisoryNumber]],"000"),TEXT(ROW()-1,"000000"),TEXT(Table1[[#This Row],[RecordTimeUTC]],"YYYY-MM-DD"))</f>
        <v>ADVZY-004-000700-2021-08-29</v>
      </c>
      <c r="C701" s="1" t="s">
        <v>523</v>
      </c>
      <c r="D701" s="2" t="s">
        <v>6879</v>
      </c>
      <c r="E701" s="1">
        <v>4</v>
      </c>
      <c r="F701" s="2" t="s">
        <v>5995</v>
      </c>
      <c r="G701" s="1" t="s">
        <v>35</v>
      </c>
      <c r="H701" s="1" t="s">
        <v>32</v>
      </c>
      <c r="I701" s="8" t="str">
        <f>IF(Table1[[#This Row],[TMI_Type]]="Reroute",INDEX(_xlfn.REGEXEXTRACT(Table1[[#This Row],[RawText]],".*(ROUTE|FEA|FCA|ICR|CTOP|TBO).+([A-Z]{3})",2,0),1,2),"")</f>
        <v/>
      </c>
      <c r="J701" s="5"/>
      <c r="K701" s="5"/>
      <c r="L701" s="1"/>
      <c r="M701" s="7">
        <v>44437.036111111112</v>
      </c>
      <c r="N701" s="7">
        <v>44437.052083333336</v>
      </c>
      <c r="O701" s="7">
        <v>44437.038194444445</v>
      </c>
      <c r="P701" s="4" t="s">
        <v>922</v>
      </c>
      <c r="Q701" s="10" t="s">
        <v>6882</v>
      </c>
      <c r="R701" s="2" t="s">
        <v>6883</v>
      </c>
      <c r="S701" s="6">
        <f>IF(OR(ISBLANK(Table1[[#This Row],[ValidEndUTC]]),ISBLANK(Table1[[#This Row],[ValidStartUTC]])),"",Table1[[#This Row],[ValidEndUTC]]-Table1[[#This Row],[ValidStartUTC]])</f>
        <v>1.5972222223354038E-2</v>
      </c>
      <c r="T701" s="5">
        <f>IF(OR(ISBLANK(Table1[[#This Row],[ValidEndUTC]]),ISBLANK(Table1[[#This Row],[ValidStartUTC]])),"",Table1[[#This Row],[Duration]]*24*60)</f>
        <v>23.000000001629815</v>
      </c>
    </row>
    <row r="702" spans="1:20" ht="151.19999999999999" x14ac:dyDescent="0.25">
      <c r="A702" s="8" t="str">
        <f>IF(ISBLANK(Table1[[#This Row],[AdvisoryNumber]]),"NTML","ADVZY")</f>
        <v>ADVZY</v>
      </c>
      <c r="B702" s="8" t="str">
        <f>_xlfn.TEXTJOIN("-",TRUE,Table1[[#This Row],[Source]],TEXT(Table1[[#This Row],[AdvisoryNumber]],"000"),TEXT(ROW()-1,"000000"),TEXT(Table1[[#This Row],[RecordTimeUTC]],"YYYY-MM-DD"))</f>
        <v>ADVZY-005-000701-2021-08-29</v>
      </c>
      <c r="C702" s="1" t="s">
        <v>523</v>
      </c>
      <c r="D702" s="2" t="s">
        <v>6884</v>
      </c>
      <c r="E702" s="1">
        <v>5</v>
      </c>
      <c r="F702" s="2" t="s">
        <v>5995</v>
      </c>
      <c r="G702" s="1" t="s">
        <v>35</v>
      </c>
      <c r="H702" s="1" t="s">
        <v>32</v>
      </c>
      <c r="I702" s="8" t="str">
        <f>IF(Table1[[#This Row],[TMI_Type]]="Reroute",INDEX(_xlfn.REGEXEXTRACT(Table1[[#This Row],[RawText]],".*(ROUTE|FEA|FCA|ICR|CTOP|TBO).+([A-Z]{3})",2,0),1,2),"")</f>
        <v/>
      </c>
      <c r="J702" s="5"/>
      <c r="K702" s="5"/>
      <c r="L702" s="1"/>
      <c r="M702" s="7">
        <v>44437.051388888889</v>
      </c>
      <c r="N702" s="7">
        <v>44437.0625</v>
      </c>
      <c r="O702" s="7">
        <v>44437.052777777775</v>
      </c>
      <c r="P702" s="4" t="s">
        <v>924</v>
      </c>
      <c r="Q702" s="10" t="s">
        <v>6885</v>
      </c>
      <c r="R702" s="2" t="s">
        <v>6886</v>
      </c>
      <c r="S702" s="6">
        <f>IF(OR(ISBLANK(Table1[[#This Row],[ValidEndUTC]]),ISBLANK(Table1[[#This Row],[ValidStartUTC]])),"",Table1[[#This Row],[ValidEndUTC]]-Table1[[#This Row],[ValidStartUTC]])</f>
        <v>1.1111111110949423E-2</v>
      </c>
      <c r="T702" s="5">
        <f>IF(OR(ISBLANK(Table1[[#This Row],[ValidEndUTC]]),ISBLANK(Table1[[#This Row],[ValidStartUTC]])),"",Table1[[#This Row],[Duration]]*24*60)</f>
        <v>15.999999999767169</v>
      </c>
    </row>
    <row r="703" spans="1:20" ht="108" x14ac:dyDescent="0.25">
      <c r="A703" s="8" t="str">
        <f>IF(ISBLANK(Table1[[#This Row],[AdvisoryNumber]]),"NTML","ADVZY")</f>
        <v>ADVZY</v>
      </c>
      <c r="B703" s="8" t="str">
        <f>_xlfn.TEXTJOIN("-",TRUE,Table1[[#This Row],[Source]],TEXT(Table1[[#This Row],[AdvisoryNumber]],"000"),TEXT(ROW()-1,"000000"),TEXT(Table1[[#This Row],[RecordTimeUTC]],"YYYY-MM-DD"))</f>
        <v>ADVZY-006-000702-2021-08-29</v>
      </c>
      <c r="C703" s="1" t="s">
        <v>523</v>
      </c>
      <c r="D703" s="2"/>
      <c r="E703" s="1">
        <v>6</v>
      </c>
      <c r="F703" s="2" t="s">
        <v>5994</v>
      </c>
      <c r="G703" s="1"/>
      <c r="H703" s="1" t="s">
        <v>32</v>
      </c>
      <c r="I703" s="8" t="str">
        <f>IF(Table1[[#This Row],[TMI_Type]]="Reroute",INDEX(_xlfn.REGEXEXTRACT(Table1[[#This Row],[RawText]],".*(ROUTE|FEA|FCA|ICR|CTOP|TBO).+([A-Z]{3})",2,0),1,2),"")</f>
        <v/>
      </c>
      <c r="J703" s="5"/>
      <c r="K703" s="5"/>
      <c r="L703" s="1"/>
      <c r="M703" s="7">
        <v>44437.051388888889</v>
      </c>
      <c r="N703" s="7">
        <v>44437.0625</v>
      </c>
      <c r="O703" s="7">
        <v>44437.052777777775</v>
      </c>
      <c r="P703" s="4" t="s">
        <v>923</v>
      </c>
      <c r="Q703" s="10" t="s">
        <v>6887</v>
      </c>
      <c r="R703" s="2" t="s">
        <v>6886</v>
      </c>
      <c r="S703" s="6">
        <f>IF(OR(ISBLANK(Table1[[#This Row],[ValidEndUTC]]),ISBLANK(Table1[[#This Row],[ValidStartUTC]])),"",Table1[[#This Row],[ValidEndUTC]]-Table1[[#This Row],[ValidStartUTC]])</f>
        <v>1.1111111110949423E-2</v>
      </c>
      <c r="T703" s="5">
        <f>IF(OR(ISBLANK(Table1[[#This Row],[ValidEndUTC]]),ISBLANK(Table1[[#This Row],[ValidStartUTC]])),"",Table1[[#This Row],[Duration]]*24*60)</f>
        <v>15.999999999767169</v>
      </c>
    </row>
    <row r="704" spans="1:20" ht="237.6" x14ac:dyDescent="0.25">
      <c r="A704" s="8" t="str">
        <f>IF(ISBLANK(Table1[[#This Row],[AdvisoryNumber]]),"NTML","ADVZY")</f>
        <v>ADVZY</v>
      </c>
      <c r="B704" s="8" t="str">
        <f>_xlfn.TEXTJOIN("-",TRUE,Table1[[#This Row],[Source]],TEXT(Table1[[#This Row],[AdvisoryNumber]],"000"),TEXT(ROW()-1,"000000"),TEXT(Table1[[#This Row],[RecordTimeUTC]],"YYYY-MM-DD"))</f>
        <v>ADVZY-007-000703-2021-08-29</v>
      </c>
      <c r="C704" s="1" t="s">
        <v>16</v>
      </c>
      <c r="D704" s="2" t="s">
        <v>6888</v>
      </c>
      <c r="E704" s="1">
        <v>7</v>
      </c>
      <c r="F704" s="2" t="s">
        <v>925</v>
      </c>
      <c r="G704" s="1" t="s">
        <v>263</v>
      </c>
      <c r="H704" s="1" t="s">
        <v>19</v>
      </c>
      <c r="I704" s="8" t="str">
        <f>IF(Table1[[#This Row],[TMI_Type]]="Reroute",INDEX(_xlfn.REGEXEXTRACT(Table1[[#This Row],[RawText]],".*(ROUTE|FEA|FCA|ICR|CTOP|TBO).+([A-Z]{3})",2,0),1,2),"")</f>
        <v>RQD</v>
      </c>
      <c r="J704" s="5"/>
      <c r="K704" s="5"/>
      <c r="L704" s="1"/>
      <c r="M704" s="7">
        <v>44437.073611111111</v>
      </c>
      <c r="N704" s="7">
        <v>44437.125</v>
      </c>
      <c r="O704" s="7">
        <v>44437.074999999997</v>
      </c>
      <c r="P704" s="4" t="s">
        <v>926</v>
      </c>
      <c r="Q704" s="10" t="s">
        <v>6889</v>
      </c>
      <c r="R704" s="2" t="s">
        <v>6890</v>
      </c>
      <c r="S704" s="6">
        <f>IF(OR(ISBLANK(Table1[[#This Row],[ValidEndUTC]]),ISBLANK(Table1[[#This Row],[ValidStartUTC]])),"",Table1[[#This Row],[ValidEndUTC]]-Table1[[#This Row],[ValidStartUTC]])</f>
        <v>5.1388888889050577E-2</v>
      </c>
      <c r="T704" s="5">
        <f>IF(OR(ISBLANK(Table1[[#This Row],[ValidEndUTC]]),ISBLANK(Table1[[#This Row],[ValidStartUTC]])),"",Table1[[#This Row],[Duration]]*24*60)</f>
        <v>74.000000000232831</v>
      </c>
    </row>
    <row r="705" spans="1:20" ht="140.4" x14ac:dyDescent="0.25">
      <c r="A705" s="8" t="str">
        <f>IF(ISBLANK(Table1[[#This Row],[AdvisoryNumber]]),"NTML","ADVZY")</f>
        <v>ADVZY</v>
      </c>
      <c r="B705" s="8" t="str">
        <f>_xlfn.TEXTJOIN("-",TRUE,Table1[[#This Row],[Source]],TEXT(Table1[[#This Row],[AdvisoryNumber]],"000"),TEXT(ROW()-1,"000000"),TEXT(Table1[[#This Row],[RecordTimeUTC]],"YYYY-MM-DD"))</f>
        <v>ADVZY-001-000704-2021-08-29</v>
      </c>
      <c r="C705" s="1" t="s">
        <v>927</v>
      </c>
      <c r="D705" s="2" t="s">
        <v>6891</v>
      </c>
      <c r="E705" s="1">
        <v>1</v>
      </c>
      <c r="F705" s="2" t="s">
        <v>5995</v>
      </c>
      <c r="G705" s="1" t="s">
        <v>35</v>
      </c>
      <c r="H705" s="1" t="s">
        <v>32</v>
      </c>
      <c r="I705" s="8" t="str">
        <f>IF(Table1[[#This Row],[TMI_Type]]="Reroute",INDEX(_xlfn.REGEXEXTRACT(Table1[[#This Row],[RawText]],".*(ROUTE|FEA|FCA|ICR|CTOP|TBO).+([A-Z]{3})",2,0),1,2),"")</f>
        <v/>
      </c>
      <c r="J705" s="5"/>
      <c r="K705" s="5"/>
      <c r="L705" s="1"/>
      <c r="M705" s="7">
        <v>44438.041666666664</v>
      </c>
      <c r="N705" s="7">
        <v>44438.0625</v>
      </c>
      <c r="O705" s="7">
        <v>44437.074999999997</v>
      </c>
      <c r="P705" s="4" t="s">
        <v>928</v>
      </c>
      <c r="Q705" s="10" t="s">
        <v>6892</v>
      </c>
      <c r="R705" s="2" t="s">
        <v>6890</v>
      </c>
      <c r="S705" s="6">
        <f>IF(OR(ISBLANK(Table1[[#This Row],[ValidEndUTC]]),ISBLANK(Table1[[#This Row],[ValidStartUTC]])),"",Table1[[#This Row],[ValidEndUTC]]-Table1[[#This Row],[ValidStartUTC]])</f>
        <v>2.0833333335758653E-2</v>
      </c>
      <c r="T705" s="5">
        <f>IF(OR(ISBLANK(Table1[[#This Row],[ValidEndUTC]]),ISBLANK(Table1[[#This Row],[ValidStartUTC]])),"",Table1[[#This Row],[Duration]]*24*60)</f>
        <v>30.00000000349246</v>
      </c>
    </row>
    <row r="706" spans="1:20" ht="151.19999999999999" x14ac:dyDescent="0.25">
      <c r="A706" s="8" t="str">
        <f>IF(ISBLANK(Table1[[#This Row],[AdvisoryNumber]]),"NTML","ADVZY")</f>
        <v>ADVZY</v>
      </c>
      <c r="B706" s="8" t="str">
        <f>_xlfn.TEXTJOIN("-",TRUE,Table1[[#This Row],[Source]],TEXT(Table1[[#This Row],[AdvisoryNumber]],"000"),TEXT(ROW()-1,"000000"),TEXT(Table1[[#This Row],[RecordTimeUTC]],"YYYY-MM-DD"))</f>
        <v>ADVZY-002-000705-2021-08-30</v>
      </c>
      <c r="C706" s="1" t="s">
        <v>927</v>
      </c>
      <c r="D706" s="2" t="s">
        <v>6893</v>
      </c>
      <c r="E706" s="1">
        <v>2</v>
      </c>
      <c r="F706" s="2" t="s">
        <v>5995</v>
      </c>
      <c r="G706" s="1" t="s">
        <v>929</v>
      </c>
      <c r="H706" s="1" t="s">
        <v>32</v>
      </c>
      <c r="I706" s="8" t="str">
        <f>IF(Table1[[#This Row],[TMI_Type]]="Reroute",INDEX(_xlfn.REGEXEXTRACT(Table1[[#This Row],[RawText]],".*(ROUTE|FEA|FCA|ICR|CTOP|TBO).+([A-Z]{3})",2,0),1,2),"")</f>
        <v/>
      </c>
      <c r="J706" s="5"/>
      <c r="K706" s="5"/>
      <c r="L706" s="1"/>
      <c r="M706" s="7">
        <v>44438.058333333334</v>
      </c>
      <c r="N706" s="7">
        <v>44438.072916666664</v>
      </c>
      <c r="O706" s="7">
        <v>44438.061111111114</v>
      </c>
      <c r="P706" s="4" t="s">
        <v>930</v>
      </c>
      <c r="Q706" s="10" t="s">
        <v>6894</v>
      </c>
      <c r="R706" s="2" t="s">
        <v>6895</v>
      </c>
      <c r="S706" s="6">
        <f>IF(OR(ISBLANK(Table1[[#This Row],[ValidEndUTC]]),ISBLANK(Table1[[#This Row],[ValidStartUTC]])),"",Table1[[#This Row],[ValidEndUTC]]-Table1[[#This Row],[ValidStartUTC]])</f>
        <v>1.4583333329937886E-2</v>
      </c>
      <c r="T706" s="5">
        <f>IF(OR(ISBLANK(Table1[[#This Row],[ValidEndUTC]]),ISBLANK(Table1[[#This Row],[ValidStartUTC]])),"",Table1[[#This Row],[Duration]]*24*60)</f>
        <v>20.999999995110556</v>
      </c>
    </row>
    <row r="707" spans="1:20" ht="118.8" x14ac:dyDescent="0.25">
      <c r="A707" s="8" t="str">
        <f>IF(ISBLANK(Table1[[#This Row],[AdvisoryNumber]]),"NTML","ADVZY")</f>
        <v>ADVZY</v>
      </c>
      <c r="B707" s="8" t="str">
        <f>_xlfn.TEXTJOIN("-",TRUE,Table1[[#This Row],[Source]],TEXT(Table1[[#This Row],[AdvisoryNumber]],"000"),TEXT(ROW()-1,"000000"),TEXT(Table1[[#This Row],[RecordTimeUTC]],"YYYY-MM-DD"))</f>
        <v>ADVZY-003-000706-2021-08-30</v>
      </c>
      <c r="C707" s="1" t="s">
        <v>16</v>
      </c>
      <c r="D707" s="2"/>
      <c r="E707" s="1">
        <v>3</v>
      </c>
      <c r="F707" s="2" t="s">
        <v>6896</v>
      </c>
      <c r="G707" s="1"/>
      <c r="H707" s="1" t="s">
        <v>6014</v>
      </c>
      <c r="I707" s="8" t="str">
        <f>IF(Table1[[#This Row],[TMI_Type]]="Reroute",INDEX(_xlfn.REGEXEXTRACT(Table1[[#This Row],[RawText]],".*(ROUTE|FEA|FCA|ICR|CTOP|TBO).+([A-Z]{3})",2,0),1,2),"")</f>
        <v/>
      </c>
      <c r="J707" s="5"/>
      <c r="K707" s="5"/>
      <c r="L707" s="1"/>
      <c r="M707" s="7">
        <v>44438.064583333333</v>
      </c>
      <c r="N707" s="7">
        <v>44438.5</v>
      </c>
      <c r="O707" s="7">
        <v>44438.061111111114</v>
      </c>
      <c r="P707" s="4" t="s">
        <v>931</v>
      </c>
      <c r="Q707" s="10" t="s">
        <v>6897</v>
      </c>
      <c r="R707" s="2" t="s">
        <v>6895</v>
      </c>
      <c r="S707" s="6">
        <f>IF(OR(ISBLANK(Table1[[#This Row],[ValidEndUTC]]),ISBLANK(Table1[[#This Row],[ValidStartUTC]])),"",Table1[[#This Row],[ValidEndUTC]]-Table1[[#This Row],[ValidStartUTC]])</f>
        <v>0.43541666666715173</v>
      </c>
      <c r="T707" s="5">
        <f>IF(OR(ISBLANK(Table1[[#This Row],[ValidEndUTC]]),ISBLANK(Table1[[#This Row],[ValidStartUTC]])),"",Table1[[#This Row],[Duration]]*24*60)</f>
        <v>627.00000000069849</v>
      </c>
    </row>
    <row r="708" spans="1:20" ht="75.599999999999994" x14ac:dyDescent="0.25">
      <c r="A708" s="8" t="str">
        <f>IF(ISBLANK(Table1[[#This Row],[AdvisoryNumber]]),"NTML","ADVZY")</f>
        <v>ADVZY</v>
      </c>
      <c r="B708" s="8" t="str">
        <f>_xlfn.TEXTJOIN("-",TRUE,Table1[[#This Row],[Source]],TEXT(Table1[[#This Row],[AdvisoryNumber]],"000"),TEXT(ROW()-1,"000000"),TEXT(Table1[[#This Row],[RecordTimeUTC]],"YYYY-MM-DD"))</f>
        <v>ADVZY-001-000707-2021-09-05</v>
      </c>
      <c r="C708" s="1" t="s">
        <v>16</v>
      </c>
      <c r="D708" s="2"/>
      <c r="E708" s="1">
        <v>1</v>
      </c>
      <c r="F708" s="2" t="s">
        <v>6898</v>
      </c>
      <c r="G708" s="1"/>
      <c r="H708" s="1" t="s">
        <v>6019</v>
      </c>
      <c r="I708" s="8" t="str">
        <f>IF(Table1[[#This Row],[TMI_Type]]="Reroute",INDEX(_xlfn.REGEXEXTRACT(Table1[[#This Row],[RawText]],".*(ROUTE|FEA|FCA|ICR|CTOP|TBO).+([A-Z]{3})",2,0),1,2),"")</f>
        <v/>
      </c>
      <c r="J708" s="5"/>
      <c r="K708" s="5"/>
      <c r="L708" s="1"/>
      <c r="M708" s="7">
        <v>44443.682638888888</v>
      </c>
      <c r="N708" s="7">
        <v>44444.106944444444</v>
      </c>
      <c r="O708" s="7">
        <v>44444.106944444444</v>
      </c>
      <c r="P708" s="4" t="s">
        <v>932</v>
      </c>
      <c r="Q708" s="10" t="s">
        <v>6901</v>
      </c>
      <c r="R708" s="2" t="s">
        <v>6902</v>
      </c>
      <c r="S708" s="6">
        <f>IF(OR(ISBLANK(Table1[[#This Row],[ValidEndUTC]]),ISBLANK(Table1[[#This Row],[ValidStartUTC]])),"",Table1[[#This Row],[ValidEndUTC]]-Table1[[#This Row],[ValidStartUTC]])</f>
        <v>0.42430555555620231</v>
      </c>
      <c r="T708" s="5">
        <f>IF(OR(ISBLANK(Table1[[#This Row],[ValidEndUTC]]),ISBLANK(Table1[[#This Row],[ValidStartUTC]])),"",Table1[[#This Row],[Duration]]*24*60)</f>
        <v>611.00000000093132</v>
      </c>
    </row>
    <row r="709" spans="1:20" ht="151.19999999999999" x14ac:dyDescent="0.25">
      <c r="A709" s="8" t="str">
        <f>IF(ISBLANK(Table1[[#This Row],[AdvisoryNumber]]),"NTML","ADVZY")</f>
        <v>ADVZY</v>
      </c>
      <c r="B709" s="8" t="str">
        <f>_xlfn.TEXTJOIN("-",TRUE,Table1[[#This Row],[Source]],TEXT(Table1[[#This Row],[AdvisoryNumber]],"000"),TEXT(ROW()-1,"000000"),TEXT(Table1[[#This Row],[RecordTimeUTC]],"YYYY-MM-DD"))</f>
        <v>ADVZY-001-000708-2021-09-04</v>
      </c>
      <c r="C709" s="1" t="s">
        <v>16</v>
      </c>
      <c r="D709" s="2"/>
      <c r="E709" s="1">
        <v>1</v>
      </c>
      <c r="F709" s="2" t="s">
        <v>6898</v>
      </c>
      <c r="G709" s="1"/>
      <c r="H709" s="1" t="s">
        <v>6019</v>
      </c>
      <c r="I709" s="8" t="str">
        <f>IF(Table1[[#This Row],[TMI_Type]]="Reroute",INDEX(_xlfn.REGEXEXTRACT(Table1[[#This Row],[RawText]],".*(ROUTE|FEA|FCA|ICR|CTOP|TBO).+([A-Z]{3})",2,0),1,2),"")</f>
        <v/>
      </c>
      <c r="J709" s="5"/>
      <c r="K709" s="5"/>
      <c r="L709" s="1"/>
      <c r="M709" s="7">
        <v>44443.682638888888</v>
      </c>
      <c r="N709" s="7">
        <v>44444.125</v>
      </c>
      <c r="O709" s="7">
        <v>44443.685416666667</v>
      </c>
      <c r="P709" s="4" t="s">
        <v>933</v>
      </c>
      <c r="Q709" s="10" t="s">
        <v>6899</v>
      </c>
      <c r="R709" s="2" t="s">
        <v>6900</v>
      </c>
      <c r="S709" s="6">
        <f>IF(OR(ISBLANK(Table1[[#This Row],[ValidEndUTC]]),ISBLANK(Table1[[#This Row],[ValidStartUTC]])),"",Table1[[#This Row],[ValidEndUTC]]-Table1[[#This Row],[ValidStartUTC]])</f>
        <v>0.44236111111240461</v>
      </c>
      <c r="T709" s="5">
        <f>IF(OR(ISBLANK(Table1[[#This Row],[ValidEndUTC]]),ISBLANK(Table1[[#This Row],[ValidStartUTC]])),"",Table1[[#This Row],[Duration]]*24*60)</f>
        <v>637.00000000186265</v>
      </c>
    </row>
    <row r="710" spans="1:20" ht="409.6" x14ac:dyDescent="0.25">
      <c r="A710" s="8" t="str">
        <f>IF(ISBLANK(Table1[[#This Row],[AdvisoryNumber]]),"NTML","ADVZY")</f>
        <v>ADVZY</v>
      </c>
      <c r="B710" s="8" t="str">
        <f>_xlfn.TEXTJOIN("-",TRUE,Table1[[#This Row],[Source]],TEXT(Table1[[#This Row],[AdvisoryNumber]],"000"),TEXT(ROW()-1,"000000"),TEXT(Table1[[#This Row],[RecordTimeUTC]],"YYYY-MM-DD"))</f>
        <v>ADVZY-001-000709-2021-09-10</v>
      </c>
      <c r="C710" s="1" t="s">
        <v>16</v>
      </c>
      <c r="D710" s="2" t="s">
        <v>6903</v>
      </c>
      <c r="E710" s="1">
        <v>1</v>
      </c>
      <c r="F710" s="2" t="s">
        <v>934</v>
      </c>
      <c r="G710" s="1" t="s">
        <v>35</v>
      </c>
      <c r="H710" s="1" t="s">
        <v>19</v>
      </c>
      <c r="I710" s="8" t="str">
        <f>IF(Table1[[#This Row],[TMI_Type]]="Reroute",INDEX(_xlfn.REGEXEXTRACT(Table1[[#This Row],[RawText]],".*(ROUTE|FEA|FCA|ICR|CTOP|TBO).+([A-Z]{3})",2,0),1,2),"")</f>
        <v>RQD</v>
      </c>
      <c r="J710" s="5"/>
      <c r="K710" s="5"/>
      <c r="L710" s="1"/>
      <c r="M710" s="7">
        <v>44449.666666666664</v>
      </c>
      <c r="N710" s="7">
        <v>44450.041666666664</v>
      </c>
      <c r="O710" s="7">
        <v>44449.138194444444</v>
      </c>
      <c r="P710" s="4" t="s">
        <v>935</v>
      </c>
      <c r="Q710" s="10" t="s">
        <v>6904</v>
      </c>
      <c r="R710" s="2" t="s">
        <v>6905</v>
      </c>
      <c r="S710" s="6">
        <f>IF(OR(ISBLANK(Table1[[#This Row],[ValidEndUTC]]),ISBLANK(Table1[[#This Row],[ValidStartUTC]])),"",Table1[[#This Row],[ValidEndUTC]]-Table1[[#This Row],[ValidStartUTC]])</f>
        <v>0.375</v>
      </c>
      <c r="T710" s="5">
        <f>IF(OR(ISBLANK(Table1[[#This Row],[ValidEndUTC]]),ISBLANK(Table1[[#This Row],[ValidStartUTC]])),"",Table1[[#This Row],[Duration]]*24*60)</f>
        <v>540</v>
      </c>
    </row>
    <row r="711" spans="1:20" ht="140.4" x14ac:dyDescent="0.25">
      <c r="A711" s="8" t="str">
        <f>IF(ISBLANK(Table1[[#This Row],[AdvisoryNumber]]),"NTML","ADVZY")</f>
        <v>ADVZY</v>
      </c>
      <c r="B711" s="8" t="str">
        <f>_xlfn.TEXTJOIN("-",TRUE,Table1[[#This Row],[Source]],TEXT(Table1[[#This Row],[AdvisoryNumber]],"000"),TEXT(ROW()-1,"000000"),TEXT(Table1[[#This Row],[RecordTimeUTC]],"YYYY-MM-DD"))</f>
        <v>ADVZY-008-000710-2021-09-10</v>
      </c>
      <c r="C711" s="1" t="s">
        <v>16</v>
      </c>
      <c r="D711" s="2" t="s">
        <v>6920</v>
      </c>
      <c r="E711" s="1">
        <v>8</v>
      </c>
      <c r="F711" s="2" t="s">
        <v>6237</v>
      </c>
      <c r="G711" s="1" t="s">
        <v>24</v>
      </c>
      <c r="H711" s="1" t="s">
        <v>6019</v>
      </c>
      <c r="I711" s="8" t="str">
        <f>IF(Table1[[#This Row],[TMI_Type]]="Reroute",INDEX(_xlfn.REGEXEXTRACT(Table1[[#This Row],[RawText]],".*(ROUTE|FEA|FCA|ICR|CTOP|TBO).+([A-Z]{3})",2,0),1,2),"")</f>
        <v/>
      </c>
      <c r="J711" s="5"/>
      <c r="K711" s="5"/>
      <c r="L711" s="1"/>
      <c r="M711" s="7">
        <v>44449.923611111109</v>
      </c>
      <c r="N711" s="7">
        <v>44450.125</v>
      </c>
      <c r="O711" s="7">
        <v>44449.926388888889</v>
      </c>
      <c r="P711" s="4" t="s">
        <v>937</v>
      </c>
      <c r="Q711" s="10" t="s">
        <v>6921</v>
      </c>
      <c r="R711" s="2" t="s">
        <v>6922</v>
      </c>
      <c r="S711" s="6">
        <f>IF(OR(ISBLANK(Table1[[#This Row],[ValidEndUTC]]),ISBLANK(Table1[[#This Row],[ValidStartUTC]])),"",Table1[[#This Row],[ValidEndUTC]]-Table1[[#This Row],[ValidStartUTC]])</f>
        <v>0.20138888889050577</v>
      </c>
      <c r="T711" s="5">
        <f>IF(OR(ISBLANK(Table1[[#This Row],[ValidEndUTC]]),ISBLANK(Table1[[#This Row],[ValidStartUTC]])),"",Table1[[#This Row],[Duration]]*24*60)</f>
        <v>290.00000000232831</v>
      </c>
    </row>
    <row r="712" spans="1:20" ht="75.599999999999994" x14ac:dyDescent="0.25">
      <c r="A712" s="8" t="str">
        <f>IF(ISBLANK(Table1[[#This Row],[AdvisoryNumber]]),"NTML","ADVZY")</f>
        <v>ADVZY</v>
      </c>
      <c r="B712" s="8" t="str">
        <f>_xlfn.TEXTJOIN("-",TRUE,Table1[[#This Row],[Source]],TEXT(Table1[[#This Row],[AdvisoryNumber]],"000"),TEXT(ROW()-1,"000000"),TEXT(Table1[[#This Row],[RecordTimeUTC]],"YYYY-MM-DD"))</f>
        <v>ADVZY-009-000711-2021-09-11</v>
      </c>
      <c r="C712" s="1" t="s">
        <v>16</v>
      </c>
      <c r="D712" s="2"/>
      <c r="E712" s="1">
        <v>9</v>
      </c>
      <c r="F712" s="2" t="s">
        <v>6237</v>
      </c>
      <c r="G712" s="1"/>
      <c r="H712" s="1" t="s">
        <v>6019</v>
      </c>
      <c r="I712" s="8" t="str">
        <f>IF(Table1[[#This Row],[TMI_Type]]="Reroute",INDEX(_xlfn.REGEXEXTRACT(Table1[[#This Row],[RawText]],".*(ROUTE|FEA|FCA|ICR|CTOP|TBO).+([A-Z]{3})",2,0),1,2),"")</f>
        <v/>
      </c>
      <c r="J712" s="5"/>
      <c r="K712" s="5"/>
      <c r="L712" s="1"/>
      <c r="M712" s="7">
        <v>44449.923611111109</v>
      </c>
      <c r="N712" s="7">
        <v>44450.136111111111</v>
      </c>
      <c r="O712" s="7">
        <v>44450.136805555558</v>
      </c>
      <c r="P712" s="4" t="s">
        <v>938</v>
      </c>
      <c r="Q712" s="10" t="s">
        <v>6948</v>
      </c>
      <c r="R712" s="2" t="s">
        <v>6949</v>
      </c>
      <c r="S712" s="6">
        <f>IF(OR(ISBLANK(Table1[[#This Row],[ValidEndUTC]]),ISBLANK(Table1[[#This Row],[ValidStartUTC]])),"",Table1[[#This Row],[ValidEndUTC]]-Table1[[#This Row],[ValidStartUTC]])</f>
        <v>0.21250000000145519</v>
      </c>
      <c r="T712" s="5">
        <f>IF(OR(ISBLANK(Table1[[#This Row],[ValidEndUTC]]),ISBLANK(Table1[[#This Row],[ValidStartUTC]])),"",Table1[[#This Row],[Duration]]*24*60)</f>
        <v>306.00000000209548</v>
      </c>
    </row>
    <row r="713" spans="1:20" ht="291.60000000000002" x14ac:dyDescent="0.25">
      <c r="A713" s="8" t="str">
        <f>IF(ISBLANK(Table1[[#This Row],[AdvisoryNumber]]),"NTML","ADVZY")</f>
        <v>ADVZY</v>
      </c>
      <c r="B713" s="8" t="str">
        <f>_xlfn.TEXTJOIN("-",TRUE,Table1[[#This Row],[Source]],TEXT(Table1[[#This Row],[AdvisoryNumber]],"000"),TEXT(ROW()-1,"000000"),TEXT(Table1[[#This Row],[RecordTimeUTC]],"YYYY-MM-DD"))</f>
        <v>ADVZY-002-000712-2021-09-10</v>
      </c>
      <c r="C713" s="1" t="s">
        <v>16</v>
      </c>
      <c r="D713" s="2" t="s">
        <v>6906</v>
      </c>
      <c r="E713" s="1">
        <v>2</v>
      </c>
      <c r="F713" s="2" t="s">
        <v>939</v>
      </c>
      <c r="G713" s="1" t="s">
        <v>35</v>
      </c>
      <c r="H713" s="1" t="s">
        <v>19</v>
      </c>
      <c r="I713" s="8" t="str">
        <f>IF(Table1[[#This Row],[TMI_Type]]="Reroute",INDEX(_xlfn.REGEXEXTRACT(Table1[[#This Row],[RawText]],".*(ROUTE|FEA|FCA|ICR|CTOP|TBO).+([A-Z]{3})",2,0),1,2),"")</f>
        <v>RQD</v>
      </c>
      <c r="J713" s="5"/>
      <c r="K713" s="5"/>
      <c r="L713" s="1"/>
      <c r="M713" s="7">
        <v>44449.958333333336</v>
      </c>
      <c r="N713" s="7">
        <v>44450.125</v>
      </c>
      <c r="O713" s="7">
        <v>44449.82708333333</v>
      </c>
      <c r="P713" s="4" t="s">
        <v>940</v>
      </c>
      <c r="Q713" s="10" t="s">
        <v>6907</v>
      </c>
      <c r="R713" s="2" t="s">
        <v>6908</v>
      </c>
      <c r="S713" s="6">
        <f>IF(OR(ISBLANK(Table1[[#This Row],[ValidEndUTC]]),ISBLANK(Table1[[#This Row],[ValidStartUTC]])),"",Table1[[#This Row],[ValidEndUTC]]-Table1[[#This Row],[ValidStartUTC]])</f>
        <v>0.16666666666424135</v>
      </c>
      <c r="T713" s="5">
        <f>IF(OR(ISBLANK(Table1[[#This Row],[ValidEndUTC]]),ISBLANK(Table1[[#This Row],[ValidStartUTC]])),"",Table1[[#This Row],[Duration]]*24*60)</f>
        <v>239.99999999650754</v>
      </c>
    </row>
    <row r="714" spans="1:20" ht="280.8" x14ac:dyDescent="0.25">
      <c r="A714" s="8" t="str">
        <f>IF(ISBLANK(Table1[[#This Row],[AdvisoryNumber]]),"NTML","ADVZY")</f>
        <v>ADVZY</v>
      </c>
      <c r="B714" s="8" t="str">
        <f>_xlfn.TEXTJOIN("-",TRUE,Table1[[#This Row],[Source]],TEXT(Table1[[#This Row],[AdvisoryNumber]],"000"),TEXT(ROW()-1,"000000"),TEXT(Table1[[#This Row],[RecordTimeUTC]],"YYYY-MM-DD"))</f>
        <v>ADVZY-003-000713-2021-09-10</v>
      </c>
      <c r="C714" s="1" t="s">
        <v>16</v>
      </c>
      <c r="D714" s="2" t="s">
        <v>6909</v>
      </c>
      <c r="E714" s="1">
        <v>3</v>
      </c>
      <c r="F714" s="2" t="s">
        <v>941</v>
      </c>
      <c r="G714" s="1" t="s">
        <v>35</v>
      </c>
      <c r="H714" s="1" t="s">
        <v>19</v>
      </c>
      <c r="I714" s="8" t="str">
        <f>IF(Table1[[#This Row],[TMI_Type]]="Reroute",INDEX(_xlfn.REGEXEXTRACT(Table1[[#This Row],[RawText]],".*(ROUTE|FEA|FCA|ICR|CTOP|TBO).+([A-Z]{3})",2,0),1,2),"")</f>
        <v>FYI</v>
      </c>
      <c r="J714" s="5"/>
      <c r="K714" s="5"/>
      <c r="L714" s="1"/>
      <c r="M714" s="7">
        <v>44449.958333333336</v>
      </c>
      <c r="N714" s="7">
        <v>44450.125</v>
      </c>
      <c r="O714" s="7">
        <v>44449.832638888889</v>
      </c>
      <c r="P714" s="4" t="s">
        <v>942</v>
      </c>
      <c r="Q714" s="10" t="s">
        <v>6910</v>
      </c>
      <c r="R714" s="2" t="s">
        <v>6911</v>
      </c>
      <c r="S714" s="6">
        <f>IF(OR(ISBLANK(Table1[[#This Row],[ValidEndUTC]]),ISBLANK(Table1[[#This Row],[ValidStartUTC]])),"",Table1[[#This Row],[ValidEndUTC]]-Table1[[#This Row],[ValidStartUTC]])</f>
        <v>0.16666666666424135</v>
      </c>
      <c r="T714" s="5">
        <f>IF(OR(ISBLANK(Table1[[#This Row],[ValidEndUTC]]),ISBLANK(Table1[[#This Row],[ValidStartUTC]])),"",Table1[[#This Row],[Duration]]*24*60)</f>
        <v>239.99999999650754</v>
      </c>
    </row>
    <row r="715" spans="1:20" ht="291.60000000000002" x14ac:dyDescent="0.25">
      <c r="A715" s="8" t="str">
        <f>IF(ISBLANK(Table1[[#This Row],[AdvisoryNumber]]),"NTML","ADVZY")</f>
        <v>ADVZY</v>
      </c>
      <c r="B715" s="8" t="str">
        <f>_xlfn.TEXTJOIN("-",TRUE,Table1[[#This Row],[Source]],TEXT(Table1[[#This Row],[AdvisoryNumber]],"000"),TEXT(ROW()-1,"000000"),TEXT(Table1[[#This Row],[RecordTimeUTC]],"YYYY-MM-DD"))</f>
        <v>ADVZY-004-000714-2021-09-10</v>
      </c>
      <c r="C715" s="1" t="s">
        <v>16</v>
      </c>
      <c r="D715" s="2" t="s">
        <v>6912</v>
      </c>
      <c r="E715" s="1">
        <v>4</v>
      </c>
      <c r="F715" s="2" t="s">
        <v>943</v>
      </c>
      <c r="G715" s="1" t="s">
        <v>35</v>
      </c>
      <c r="H715" s="1" t="s">
        <v>19</v>
      </c>
      <c r="I715" s="8" t="str">
        <f>IF(Table1[[#This Row],[TMI_Type]]="Reroute",INDEX(_xlfn.REGEXEXTRACT(Table1[[#This Row],[RawText]],".*(ROUTE|FEA|FCA|ICR|CTOP|TBO).+([A-Z]{3})",2,0),1,2),"")</f>
        <v>FYI</v>
      </c>
      <c r="J715" s="5"/>
      <c r="K715" s="5"/>
      <c r="L715" s="1"/>
      <c r="M715" s="7">
        <v>44449.958333333336</v>
      </c>
      <c r="N715" s="7">
        <v>44450.125</v>
      </c>
      <c r="O715" s="7">
        <v>44449.845833333333</v>
      </c>
      <c r="P715" s="4" t="s">
        <v>944</v>
      </c>
      <c r="Q715" s="10" t="s">
        <v>6913</v>
      </c>
      <c r="R715" s="2" t="s">
        <v>6914</v>
      </c>
      <c r="S715" s="6">
        <f>IF(OR(ISBLANK(Table1[[#This Row],[ValidEndUTC]]),ISBLANK(Table1[[#This Row],[ValidStartUTC]])),"",Table1[[#This Row],[ValidEndUTC]]-Table1[[#This Row],[ValidStartUTC]])</f>
        <v>0.16666666666424135</v>
      </c>
      <c r="T715" s="5">
        <f>IF(OR(ISBLANK(Table1[[#This Row],[ValidEndUTC]]),ISBLANK(Table1[[#This Row],[ValidStartUTC]])),"",Table1[[#This Row],[Duration]]*24*60)</f>
        <v>239.99999999650754</v>
      </c>
    </row>
    <row r="716" spans="1:20" ht="291.60000000000002" x14ac:dyDescent="0.25">
      <c r="A716" s="8" t="str">
        <f>IF(ISBLANK(Table1[[#This Row],[AdvisoryNumber]]),"NTML","ADVZY")</f>
        <v>ADVZY</v>
      </c>
      <c r="B716" s="8" t="str">
        <f>_xlfn.TEXTJOIN("-",TRUE,Table1[[#This Row],[Source]],TEXT(Table1[[#This Row],[AdvisoryNumber]],"000"),TEXT(ROW()-1,"000000"),TEXT(Table1[[#This Row],[RecordTimeUTC]],"YYYY-MM-DD"))</f>
        <v>ADVZY-005-000715-2021-09-10</v>
      </c>
      <c r="C716" s="1" t="s">
        <v>16</v>
      </c>
      <c r="D716" s="2" t="s">
        <v>6906</v>
      </c>
      <c r="E716" s="1">
        <v>5</v>
      </c>
      <c r="F716" s="2" t="s">
        <v>939</v>
      </c>
      <c r="G716" s="1" t="s">
        <v>35</v>
      </c>
      <c r="H716" s="1" t="s">
        <v>19</v>
      </c>
      <c r="I716" s="8" t="str">
        <f>IF(Table1[[#This Row],[TMI_Type]]="Reroute",INDEX(_xlfn.REGEXEXTRACT(Table1[[#This Row],[RawText]],".*(ROUTE|FEA|FCA|ICR|CTOP|TBO).+([A-Z]{3})",2,0),1,2),"")</f>
        <v>RQD</v>
      </c>
      <c r="J716" s="5"/>
      <c r="K716" s="5"/>
      <c r="L716" s="1"/>
      <c r="M716" s="7">
        <v>44449.958333333336</v>
      </c>
      <c r="N716" s="7">
        <v>44450.125</v>
      </c>
      <c r="O716" s="7">
        <v>44449.845833333333</v>
      </c>
      <c r="P716" s="4" t="s">
        <v>945</v>
      </c>
      <c r="Q716" s="10" t="s">
        <v>6915</v>
      </c>
      <c r="R716" s="2" t="s">
        <v>6914</v>
      </c>
      <c r="S716" s="6">
        <f>IF(OR(ISBLANK(Table1[[#This Row],[ValidEndUTC]]),ISBLANK(Table1[[#This Row],[ValidStartUTC]])),"",Table1[[#This Row],[ValidEndUTC]]-Table1[[#This Row],[ValidStartUTC]])</f>
        <v>0.16666666666424135</v>
      </c>
      <c r="T716" s="5">
        <f>IF(OR(ISBLANK(Table1[[#This Row],[ValidEndUTC]]),ISBLANK(Table1[[#This Row],[ValidStartUTC]])),"",Table1[[#This Row],[Duration]]*24*60)</f>
        <v>239.99999999650754</v>
      </c>
    </row>
    <row r="717" spans="1:20" ht="280.8" x14ac:dyDescent="0.25">
      <c r="A717" s="8" t="str">
        <f>IF(ISBLANK(Table1[[#This Row],[AdvisoryNumber]]),"NTML","ADVZY")</f>
        <v>ADVZY</v>
      </c>
      <c r="B717" s="8" t="str">
        <f>_xlfn.TEXTJOIN("-",TRUE,Table1[[#This Row],[Source]],TEXT(Table1[[#This Row],[AdvisoryNumber]],"000"),TEXT(ROW()-1,"000000"),TEXT(Table1[[#This Row],[RecordTimeUTC]],"YYYY-MM-DD"))</f>
        <v>ADVZY-007-000716-2021-09-10</v>
      </c>
      <c r="C717" s="1" t="s">
        <v>16</v>
      </c>
      <c r="D717" s="2" t="s">
        <v>6912</v>
      </c>
      <c r="E717" s="1">
        <v>7</v>
      </c>
      <c r="F717" s="2" t="s">
        <v>943</v>
      </c>
      <c r="G717" s="1" t="s">
        <v>35</v>
      </c>
      <c r="H717" s="1" t="s">
        <v>19</v>
      </c>
      <c r="I717" s="8" t="str">
        <f>IF(Table1[[#This Row],[TMI_Type]]="Reroute",INDEX(_xlfn.REGEXEXTRACT(Table1[[#This Row],[RawText]],".*(ROUTE|FEA|FCA|ICR|CTOP|TBO).+([A-Z]{3})",2,0),1,2),"")</f>
        <v>RQD</v>
      </c>
      <c r="J717" s="5"/>
      <c r="K717" s="5"/>
      <c r="L717" s="1"/>
      <c r="M717" s="7">
        <v>44449.958333333336</v>
      </c>
      <c r="N717" s="7">
        <v>44450.125</v>
      </c>
      <c r="O717" s="7">
        <v>44449.87777777778</v>
      </c>
      <c r="P717" s="4" t="s">
        <v>946</v>
      </c>
      <c r="Q717" s="10" t="s">
        <v>6918</v>
      </c>
      <c r="R717" s="2" t="s">
        <v>6919</v>
      </c>
      <c r="S717" s="6">
        <f>IF(OR(ISBLANK(Table1[[#This Row],[ValidEndUTC]]),ISBLANK(Table1[[#This Row],[ValidStartUTC]])),"",Table1[[#This Row],[ValidEndUTC]]-Table1[[#This Row],[ValidStartUTC]])</f>
        <v>0.16666666666424135</v>
      </c>
      <c r="T717" s="5">
        <f>IF(OR(ISBLANK(Table1[[#This Row],[ValidEndUTC]]),ISBLANK(Table1[[#This Row],[ValidStartUTC]])),"",Table1[[#This Row],[Duration]]*24*60)</f>
        <v>239.99999999650754</v>
      </c>
    </row>
    <row r="718" spans="1:20" ht="226.8" x14ac:dyDescent="0.25">
      <c r="A718" s="8" t="str">
        <f>IF(ISBLANK(Table1[[#This Row],[AdvisoryNumber]]),"NTML","ADVZY")</f>
        <v>ADVZY</v>
      </c>
      <c r="B718" s="8" t="str">
        <f>_xlfn.TEXTJOIN("-",TRUE,Table1[[#This Row],[Source]],TEXT(Table1[[#This Row],[AdvisoryNumber]],"000"),TEXT(ROW()-1,"000000"),TEXT(Table1[[#This Row],[RecordTimeUTC]],"YYYY-MM-DD"))</f>
        <v>ADVZY-009-000717-2021-09-10</v>
      </c>
      <c r="C718" s="1" t="s">
        <v>16</v>
      </c>
      <c r="D718" s="2" t="s">
        <v>6909</v>
      </c>
      <c r="E718" s="1">
        <v>9</v>
      </c>
      <c r="F718" s="2" t="s">
        <v>947</v>
      </c>
      <c r="G718" s="1" t="s">
        <v>35</v>
      </c>
      <c r="H718" s="1" t="s">
        <v>19</v>
      </c>
      <c r="I718" s="8" t="str">
        <f>IF(Table1[[#This Row],[TMI_Type]]="Reroute",INDEX(_xlfn.REGEXEXTRACT(Table1[[#This Row],[RawText]],".*(ROUTE|FEA|FCA|ICR|CTOP|TBO).+([A-Z]{3})",2,0),1,2),"")</f>
        <v>RQD</v>
      </c>
      <c r="J718" s="5"/>
      <c r="K718" s="5"/>
      <c r="L718" s="1"/>
      <c r="M718" s="7">
        <v>44449.963888888888</v>
      </c>
      <c r="N718" s="7">
        <v>44450.125</v>
      </c>
      <c r="O718" s="7">
        <v>44449.964583333334</v>
      </c>
      <c r="P718" s="4" t="s">
        <v>948</v>
      </c>
      <c r="Q718" s="10" t="s">
        <v>6923</v>
      </c>
      <c r="R718" s="2" t="s">
        <v>6924</v>
      </c>
      <c r="S718" s="6">
        <f>IF(OR(ISBLANK(Table1[[#This Row],[ValidEndUTC]]),ISBLANK(Table1[[#This Row],[ValidStartUTC]])),"",Table1[[#This Row],[ValidEndUTC]]-Table1[[#This Row],[ValidStartUTC]])</f>
        <v>0.16111111111240461</v>
      </c>
      <c r="T718" s="5">
        <f>IF(OR(ISBLANK(Table1[[#This Row],[ValidEndUTC]]),ISBLANK(Table1[[#This Row],[ValidStartUTC]])),"",Table1[[#This Row],[Duration]]*24*60)</f>
        <v>232.00000000186265</v>
      </c>
    </row>
    <row r="719" spans="1:20" ht="151.19999999999999" x14ac:dyDescent="0.25">
      <c r="A719" s="8" t="str">
        <f>IF(ISBLANK(Table1[[#This Row],[AdvisoryNumber]]),"NTML","ADVZY")</f>
        <v>ADVZY</v>
      </c>
      <c r="B719" s="8" t="str">
        <f>_xlfn.TEXTJOIN("-",TRUE,Table1[[#This Row],[Source]],TEXT(Table1[[#This Row],[AdvisoryNumber]],"000"),TEXT(ROW()-1,"000000"),TEXT(Table1[[#This Row],[RecordTimeUTC]],"YYYY-MM-DD"))</f>
        <v>ADVZY-010-000718-2021-09-10</v>
      </c>
      <c r="C719" s="1" t="s">
        <v>815</v>
      </c>
      <c r="D719" s="2" t="s">
        <v>6925</v>
      </c>
      <c r="E719" s="1">
        <v>10</v>
      </c>
      <c r="F719" s="2" t="s">
        <v>5995</v>
      </c>
      <c r="G719" s="1" t="s">
        <v>35</v>
      </c>
      <c r="H719" s="1" t="s">
        <v>32</v>
      </c>
      <c r="I719" s="8" t="str">
        <f>IF(Table1[[#This Row],[TMI_Type]]="Reroute",INDEX(_xlfn.REGEXEXTRACT(Table1[[#This Row],[RawText]],".*(ROUTE|FEA|FCA|ICR|CTOP|TBO).+([A-Z]{3})",2,0),1,2),"")</f>
        <v/>
      </c>
      <c r="J719" s="5"/>
      <c r="K719" s="5"/>
      <c r="L719" s="1"/>
      <c r="M719" s="7">
        <v>44449.988194444442</v>
      </c>
      <c r="N719" s="7">
        <v>44450.020833333336</v>
      </c>
      <c r="O719" s="7">
        <v>44449.988888888889</v>
      </c>
      <c r="P719" s="4" t="s">
        <v>949</v>
      </c>
      <c r="Q719" s="10" t="s">
        <v>6926</v>
      </c>
      <c r="R719" s="2" t="s">
        <v>6927</v>
      </c>
      <c r="S719" s="6">
        <f>IF(OR(ISBLANK(Table1[[#This Row],[ValidEndUTC]]),ISBLANK(Table1[[#This Row],[ValidStartUTC]])),"",Table1[[#This Row],[ValidEndUTC]]-Table1[[#This Row],[ValidStartUTC]])</f>
        <v>3.2638888893416151E-2</v>
      </c>
      <c r="T719" s="5">
        <f>IF(OR(ISBLANK(Table1[[#This Row],[ValidEndUTC]]),ISBLANK(Table1[[#This Row],[ValidStartUTC]])),"",Table1[[#This Row],[Duration]]*24*60)</f>
        <v>47.000000006519258</v>
      </c>
    </row>
    <row r="720" spans="1:20" ht="151.19999999999999" x14ac:dyDescent="0.25">
      <c r="A720" s="8" t="str">
        <f>IF(ISBLANK(Table1[[#This Row],[AdvisoryNumber]]),"NTML","ADVZY")</f>
        <v>ADVZY</v>
      </c>
      <c r="B720" s="8" t="str">
        <f>_xlfn.TEXTJOIN("-",TRUE,Table1[[#This Row],[Source]],TEXT(Table1[[#This Row],[AdvisoryNumber]],"000"),TEXT(ROW()-1,"000000"),TEXT(Table1[[#This Row],[RecordTimeUTC]],"YYYY-MM-DD"))</f>
        <v>ADVZY-001-000719-2021-09-11</v>
      </c>
      <c r="C720" s="1" t="s">
        <v>815</v>
      </c>
      <c r="D720" s="2" t="s">
        <v>6928</v>
      </c>
      <c r="E720" s="1">
        <v>1</v>
      </c>
      <c r="F720" s="2" t="s">
        <v>5995</v>
      </c>
      <c r="G720" s="1" t="s">
        <v>35</v>
      </c>
      <c r="H720" s="1" t="s">
        <v>32</v>
      </c>
      <c r="I720" s="8" t="str">
        <f>IF(Table1[[#This Row],[TMI_Type]]="Reroute",INDEX(_xlfn.REGEXEXTRACT(Table1[[#This Row],[RawText]],".*(ROUTE|FEA|FCA|ICR|CTOP|TBO).+([A-Z]{3})",2,0),1,2),"")</f>
        <v/>
      </c>
      <c r="J720" s="5"/>
      <c r="K720" s="5"/>
      <c r="L720" s="1"/>
      <c r="M720" s="7">
        <v>44450.009027777778</v>
      </c>
      <c r="N720" s="7">
        <v>44450.041666666664</v>
      </c>
      <c r="O720" s="7">
        <v>44450.010416666664</v>
      </c>
      <c r="P720" s="4" t="s">
        <v>950</v>
      </c>
      <c r="Q720" s="10" t="s">
        <v>6929</v>
      </c>
      <c r="R720" s="2" t="s">
        <v>6930</v>
      </c>
      <c r="S720" s="6">
        <f>IF(OR(ISBLANK(Table1[[#This Row],[ValidEndUTC]]),ISBLANK(Table1[[#This Row],[ValidStartUTC]])),"",Table1[[#This Row],[ValidEndUTC]]-Table1[[#This Row],[ValidStartUTC]])</f>
        <v>3.2638888886140194E-2</v>
      </c>
      <c r="T720" s="5">
        <f>IF(OR(ISBLANK(Table1[[#This Row],[ValidEndUTC]]),ISBLANK(Table1[[#This Row],[ValidStartUTC]])),"",Table1[[#This Row],[Duration]]*24*60)</f>
        <v>46.999999996041879</v>
      </c>
    </row>
    <row r="721" spans="1:20" ht="108" x14ac:dyDescent="0.25">
      <c r="A721" s="8" t="str">
        <f>IF(ISBLANK(Table1[[#This Row],[AdvisoryNumber]]),"NTML","ADVZY")</f>
        <v>ADVZY</v>
      </c>
      <c r="B721" s="8" t="str">
        <f>_xlfn.TEXTJOIN("-",TRUE,Table1[[#This Row],[Source]],TEXT(Table1[[#This Row],[AdvisoryNumber]],"000"),TEXT(ROW()-1,"000000"),TEXT(Table1[[#This Row],[RecordTimeUTC]],"YYYY-MM-DD"))</f>
        <v>ADVZY-003-000720-2021-09-11</v>
      </c>
      <c r="C721" s="1" t="s">
        <v>815</v>
      </c>
      <c r="D721" s="2"/>
      <c r="E721" s="1">
        <v>3</v>
      </c>
      <c r="F721" s="2" t="s">
        <v>5994</v>
      </c>
      <c r="G721" s="1"/>
      <c r="H721" s="1" t="s">
        <v>32</v>
      </c>
      <c r="I721" s="8" t="str">
        <f>IF(Table1[[#This Row],[TMI_Type]]="Reroute",INDEX(_xlfn.REGEXEXTRACT(Table1[[#This Row],[RawText]],".*(ROUTE|FEA|FCA|ICR|CTOP|TBO).+([A-Z]{3})",2,0),1,2),"")</f>
        <v/>
      </c>
      <c r="J721" s="5"/>
      <c r="K721" s="5"/>
      <c r="L721" s="1"/>
      <c r="M721" s="7">
        <v>44450.01666666667</v>
      </c>
      <c r="N721" s="7">
        <v>44450.042361111111</v>
      </c>
      <c r="O721" s="7">
        <v>44450.043055555558</v>
      </c>
      <c r="P721" s="4" t="s">
        <v>951</v>
      </c>
      <c r="Q721" s="10" t="s">
        <v>6934</v>
      </c>
      <c r="R721" s="2" t="s">
        <v>6935</v>
      </c>
      <c r="S721" s="6">
        <f>IF(OR(ISBLANK(Table1[[#This Row],[ValidEndUTC]]),ISBLANK(Table1[[#This Row],[ValidStartUTC]])),"",Table1[[#This Row],[ValidEndUTC]]-Table1[[#This Row],[ValidStartUTC]])</f>
        <v>2.569444444088731E-2</v>
      </c>
      <c r="T721" s="5">
        <f>IF(OR(ISBLANK(Table1[[#This Row],[ValidEndUTC]]),ISBLANK(Table1[[#This Row],[ValidStartUTC]])),"",Table1[[#This Row],[Duration]]*24*60)</f>
        <v>36.999999994877726</v>
      </c>
    </row>
    <row r="722" spans="1:20" ht="172.8" x14ac:dyDescent="0.25">
      <c r="A722" s="8" t="str">
        <f>IF(ISBLANK(Table1[[#This Row],[AdvisoryNumber]]),"NTML","ADVZY")</f>
        <v>ADVZY</v>
      </c>
      <c r="B722" s="8" t="str">
        <f>_xlfn.TEXTJOIN("-",TRUE,Table1[[#This Row],[Source]],TEXT(Table1[[#This Row],[AdvisoryNumber]],"000"),TEXT(ROW()-1,"000000"),TEXT(Table1[[#This Row],[RecordTimeUTC]],"YYYY-MM-DD"))</f>
        <v>ADVZY-002-000721-2021-09-11</v>
      </c>
      <c r="C722" s="1" t="s">
        <v>815</v>
      </c>
      <c r="D722" s="2" t="s">
        <v>6931</v>
      </c>
      <c r="E722" s="1">
        <v>2</v>
      </c>
      <c r="F722" s="2" t="s">
        <v>5995</v>
      </c>
      <c r="G722" s="1" t="s">
        <v>35</v>
      </c>
      <c r="H722" s="1" t="s">
        <v>32</v>
      </c>
      <c r="I722" s="8" t="str">
        <f>IF(Table1[[#This Row],[TMI_Type]]="Reroute",INDEX(_xlfn.REGEXEXTRACT(Table1[[#This Row],[RawText]],".*(ROUTE|FEA|FCA|ICR|CTOP|TBO).+([A-Z]{3})",2,0),1,2),"")</f>
        <v/>
      </c>
      <c r="J722" s="5"/>
      <c r="K722" s="5"/>
      <c r="L722" s="1"/>
      <c r="M722" s="7">
        <v>44450.01666666667</v>
      </c>
      <c r="N722" s="7">
        <v>44450.052083333336</v>
      </c>
      <c r="O722" s="7">
        <v>44450.018750000003</v>
      </c>
      <c r="P722" s="4" t="s">
        <v>952</v>
      </c>
      <c r="Q722" s="10" t="s">
        <v>6932</v>
      </c>
      <c r="R722" s="2" t="s">
        <v>6933</v>
      </c>
      <c r="S722" s="6">
        <f>IF(OR(ISBLANK(Table1[[#This Row],[ValidEndUTC]]),ISBLANK(Table1[[#This Row],[ValidStartUTC]])),"",Table1[[#This Row],[ValidEndUTC]]-Table1[[#This Row],[ValidStartUTC]])</f>
        <v>3.5416666665696539E-2</v>
      </c>
      <c r="T722" s="5">
        <f>IF(OR(ISBLANK(Table1[[#This Row],[ValidEndUTC]]),ISBLANK(Table1[[#This Row],[ValidStartUTC]])),"",Table1[[#This Row],[Duration]]*24*60)</f>
        <v>50.999999998603016</v>
      </c>
    </row>
    <row r="723" spans="1:20" ht="172.8" x14ac:dyDescent="0.25">
      <c r="A723" s="8" t="str">
        <f>IF(ISBLANK(Table1[[#This Row],[AdvisoryNumber]]),"NTML","ADVZY")</f>
        <v>ADVZY</v>
      </c>
      <c r="B723" s="8" t="str">
        <f>_xlfn.TEXTJOIN("-",TRUE,Table1[[#This Row],[Source]],TEXT(Table1[[#This Row],[AdvisoryNumber]],"000"),TEXT(ROW()-1,"000000"),TEXT(Table1[[#This Row],[RecordTimeUTC]],"YYYY-MM-DD"))</f>
        <v>ADVZY-004-000722-2021-09-11</v>
      </c>
      <c r="C723" s="1" t="s">
        <v>815</v>
      </c>
      <c r="D723" s="2" t="s">
        <v>6936</v>
      </c>
      <c r="E723" s="1">
        <v>4</v>
      </c>
      <c r="F723" s="2" t="s">
        <v>5995</v>
      </c>
      <c r="G723" s="1" t="s">
        <v>953</v>
      </c>
      <c r="H723" s="1" t="s">
        <v>32</v>
      </c>
      <c r="I723" s="8" t="str">
        <f>IF(Table1[[#This Row],[TMI_Type]]="Reroute",INDEX(_xlfn.REGEXEXTRACT(Table1[[#This Row],[RawText]],".*(ROUTE|FEA|FCA|ICR|CTOP|TBO).+([A-Z]{3})",2,0),1,2),"")</f>
        <v/>
      </c>
      <c r="J723" s="5"/>
      <c r="K723" s="5"/>
      <c r="L723" s="1"/>
      <c r="M723" s="7">
        <v>44450.058333333334</v>
      </c>
      <c r="N723" s="7">
        <v>44450.083333333336</v>
      </c>
      <c r="O723" s="7">
        <v>44450.061111111114</v>
      </c>
      <c r="P723" s="4" t="s">
        <v>954</v>
      </c>
      <c r="Q723" s="10" t="s">
        <v>6937</v>
      </c>
      <c r="R723" s="2" t="s">
        <v>6938</v>
      </c>
      <c r="S723" s="6">
        <f>IF(OR(ISBLANK(Table1[[#This Row],[ValidEndUTC]]),ISBLANK(Table1[[#This Row],[ValidStartUTC]])),"",Table1[[#This Row],[ValidEndUTC]]-Table1[[#This Row],[ValidStartUTC]])</f>
        <v>2.5000000001455192E-2</v>
      </c>
      <c r="T723" s="5">
        <f>IF(OR(ISBLANK(Table1[[#This Row],[ValidEndUTC]]),ISBLANK(Table1[[#This Row],[ValidStartUTC]])),"",Table1[[#This Row],[Duration]]*24*60)</f>
        <v>36.000000002095476</v>
      </c>
    </row>
    <row r="724" spans="1:20" ht="108" x14ac:dyDescent="0.25">
      <c r="A724" s="8" t="str">
        <f>IF(ISBLANK(Table1[[#This Row],[AdvisoryNumber]]),"NTML","ADVZY")</f>
        <v>ADVZY</v>
      </c>
      <c r="B724" s="8" t="str">
        <f>_xlfn.TEXTJOIN("-",TRUE,Table1[[#This Row],[Source]],TEXT(Table1[[#This Row],[AdvisoryNumber]],"000"),TEXT(ROW()-1,"000000"),TEXT(Table1[[#This Row],[RecordTimeUTC]],"YYYY-MM-DD"))</f>
        <v>ADVZY-006-000723-2021-09-11</v>
      </c>
      <c r="C724" s="1" t="s">
        <v>294</v>
      </c>
      <c r="D724" s="2"/>
      <c r="E724" s="1">
        <v>6</v>
      </c>
      <c r="F724" s="2" t="s">
        <v>5994</v>
      </c>
      <c r="G724" s="1"/>
      <c r="H724" s="1" t="s">
        <v>32</v>
      </c>
      <c r="I724" s="8" t="str">
        <f>IF(Table1[[#This Row],[TMI_Type]]="Reroute",INDEX(_xlfn.REGEXEXTRACT(Table1[[#This Row],[RawText]],".*(ROUTE|FEA|FCA|ICR|CTOP|TBO).+([A-Z]{3})",2,0),1,2),"")</f>
        <v/>
      </c>
      <c r="J724" s="5"/>
      <c r="K724" s="5"/>
      <c r="L724" s="1"/>
      <c r="M724" s="7">
        <v>44450.061111111114</v>
      </c>
      <c r="N724" s="7">
        <v>44450.065972222219</v>
      </c>
      <c r="O724" s="7">
        <v>44450.066666666666</v>
      </c>
      <c r="P724" s="4" t="s">
        <v>955</v>
      </c>
      <c r="Q724" s="10" t="s">
        <v>6941</v>
      </c>
      <c r="R724" s="2" t="s">
        <v>6942</v>
      </c>
      <c r="S724" s="6">
        <f>IF(OR(ISBLANK(Table1[[#This Row],[ValidEndUTC]]),ISBLANK(Table1[[#This Row],[ValidStartUTC]])),"",Table1[[#This Row],[ValidEndUTC]]-Table1[[#This Row],[ValidStartUTC]])</f>
        <v>4.8611111051286571E-3</v>
      </c>
      <c r="T724" s="5">
        <f>IF(OR(ISBLANK(Table1[[#This Row],[ValidEndUTC]]),ISBLANK(Table1[[#This Row],[ValidStartUTC]])),"",Table1[[#This Row],[Duration]]*24*60)</f>
        <v>6.9999999913852662</v>
      </c>
    </row>
    <row r="725" spans="1:20" ht="162" x14ac:dyDescent="0.25">
      <c r="A725" s="8" t="str">
        <f>IF(ISBLANK(Table1[[#This Row],[AdvisoryNumber]]),"NTML","ADVZY")</f>
        <v>ADVZY</v>
      </c>
      <c r="B725" s="8" t="str">
        <f>_xlfn.TEXTJOIN("-",TRUE,Table1[[#This Row],[Source]],TEXT(Table1[[#This Row],[AdvisoryNumber]],"000"),TEXT(ROW()-1,"000000"),TEXT(Table1[[#This Row],[RecordTimeUTC]],"YYYY-MM-DD"))</f>
        <v>ADVZY-005-000724-2021-09-11</v>
      </c>
      <c r="C725" s="1" t="s">
        <v>294</v>
      </c>
      <c r="D725" s="2" t="s">
        <v>6939</v>
      </c>
      <c r="E725" s="1">
        <v>5</v>
      </c>
      <c r="F725" s="2" t="s">
        <v>5995</v>
      </c>
      <c r="G725" s="1" t="s">
        <v>953</v>
      </c>
      <c r="H725" s="1" t="s">
        <v>32</v>
      </c>
      <c r="I725" s="8" t="str">
        <f>IF(Table1[[#This Row],[TMI_Type]]="Reroute",INDEX(_xlfn.REGEXEXTRACT(Table1[[#This Row],[RawText]],".*(ROUTE|FEA|FCA|ICR|CTOP|TBO).+([A-Z]{3})",2,0),1,2),"")</f>
        <v/>
      </c>
      <c r="J725" s="5"/>
      <c r="K725" s="5"/>
      <c r="L725" s="1"/>
      <c r="M725" s="7">
        <v>44450.061111111114</v>
      </c>
      <c r="N725" s="7">
        <v>44450.083333333336</v>
      </c>
      <c r="O725" s="7">
        <v>44450.061111111114</v>
      </c>
      <c r="P725" s="4" t="s">
        <v>956</v>
      </c>
      <c r="Q725" s="10" t="s">
        <v>6940</v>
      </c>
      <c r="R725" s="2" t="s">
        <v>6938</v>
      </c>
      <c r="S725" s="6">
        <f>IF(OR(ISBLANK(Table1[[#This Row],[ValidEndUTC]]),ISBLANK(Table1[[#This Row],[ValidStartUTC]])),"",Table1[[#This Row],[ValidEndUTC]]-Table1[[#This Row],[ValidStartUTC]])</f>
        <v>2.2222222221898846E-2</v>
      </c>
      <c r="T725" s="5">
        <f>IF(OR(ISBLANK(Table1[[#This Row],[ValidEndUTC]]),ISBLANK(Table1[[#This Row],[ValidStartUTC]])),"",Table1[[#This Row],[Duration]]*24*60)</f>
        <v>31.999999999534339</v>
      </c>
    </row>
    <row r="726" spans="1:20" ht="129.6" x14ac:dyDescent="0.25">
      <c r="A726" s="8" t="str">
        <f>IF(ISBLANK(Table1[[#This Row],[AdvisoryNumber]]),"NTML","ADVZY")</f>
        <v>ADVZY</v>
      </c>
      <c r="B726" s="8" t="str">
        <f>_xlfn.TEXTJOIN("-",TRUE,Table1[[#This Row],[Source]],TEXT(Table1[[#This Row],[AdvisoryNumber]],"000"),TEXT(ROW()-1,"000000"),TEXT(Table1[[#This Row],[RecordTimeUTC]],"YYYY-MM-DD"))</f>
        <v>ADVZY-008-000725-2021-09-11</v>
      </c>
      <c r="C726" s="1" t="s">
        <v>16</v>
      </c>
      <c r="D726" s="2"/>
      <c r="E726" s="1">
        <v>8</v>
      </c>
      <c r="F726" s="2" t="s">
        <v>6943</v>
      </c>
      <c r="G726" s="1"/>
      <c r="H726" s="1" t="s">
        <v>6014</v>
      </c>
      <c r="I726" s="8" t="str">
        <f>IF(Table1[[#This Row],[TMI_Type]]="Reroute",INDEX(_xlfn.REGEXEXTRACT(Table1[[#This Row],[RawText]],".*(ROUTE|FEA|FCA|ICR|CTOP|TBO).+([A-Z]{3})",2,0),1,2),"")</f>
        <v/>
      </c>
      <c r="J726" s="5"/>
      <c r="K726" s="5"/>
      <c r="L726" s="1"/>
      <c r="M726" s="7">
        <v>44450.073611111111</v>
      </c>
      <c r="N726" s="7">
        <v>44450.116666666669</v>
      </c>
      <c r="O726" s="7">
        <v>44450.118055555555</v>
      </c>
      <c r="P726" s="4" t="s">
        <v>957</v>
      </c>
      <c r="Q726" s="10" t="s">
        <v>6946</v>
      </c>
      <c r="R726" s="2" t="s">
        <v>6947</v>
      </c>
      <c r="S726" s="6">
        <f>IF(OR(ISBLANK(Table1[[#This Row],[ValidEndUTC]]),ISBLANK(Table1[[#This Row],[ValidStartUTC]])),"",Table1[[#This Row],[ValidEndUTC]]-Table1[[#This Row],[ValidStartUTC]])</f>
        <v>4.3055555557657499E-2</v>
      </c>
      <c r="T726" s="5">
        <f>IF(OR(ISBLANK(Table1[[#This Row],[ValidEndUTC]]),ISBLANK(Table1[[#This Row],[ValidStartUTC]])),"",Table1[[#This Row],[Duration]]*24*60)</f>
        <v>62.000000003026798</v>
      </c>
    </row>
    <row r="727" spans="1:20" ht="129.6" x14ac:dyDescent="0.25">
      <c r="A727" s="8" t="str">
        <f>IF(ISBLANK(Table1[[#This Row],[AdvisoryNumber]]),"NTML","ADVZY")</f>
        <v>ADVZY</v>
      </c>
      <c r="B727" s="8" t="str">
        <f>_xlfn.TEXTJOIN("-",TRUE,Table1[[#This Row],[Source]],TEXT(Table1[[#This Row],[AdvisoryNumber]],"000"),TEXT(ROW()-1,"000000"),TEXT(Table1[[#This Row],[RecordTimeUTC]],"YYYY-MM-DD"))</f>
        <v>ADVZY-007-000726-2021-09-11</v>
      </c>
      <c r="C727" s="1" t="s">
        <v>16</v>
      </c>
      <c r="D727" s="2"/>
      <c r="E727" s="1">
        <v>7</v>
      </c>
      <c r="F727" s="2" t="s">
        <v>6943</v>
      </c>
      <c r="G727" s="1"/>
      <c r="H727" s="1" t="s">
        <v>6014</v>
      </c>
      <c r="I727" s="8" t="str">
        <f>IF(Table1[[#This Row],[TMI_Type]]="Reroute",INDEX(_xlfn.REGEXEXTRACT(Table1[[#This Row],[RawText]],".*(ROUTE|FEA|FCA|ICR|CTOP|TBO).+([A-Z]{3})",2,0),1,2),"")</f>
        <v/>
      </c>
      <c r="J727" s="5"/>
      <c r="K727" s="5"/>
      <c r="L727" s="1"/>
      <c r="M727" s="7">
        <v>44450.073611111111</v>
      </c>
      <c r="N727" s="7">
        <v>44450.125</v>
      </c>
      <c r="O727" s="7">
        <v>44450.073611111111</v>
      </c>
      <c r="P727" s="4" t="s">
        <v>958</v>
      </c>
      <c r="Q727" s="10" t="s">
        <v>6944</v>
      </c>
      <c r="R727" s="2" t="s">
        <v>6945</v>
      </c>
      <c r="S727" s="6">
        <f>IF(OR(ISBLANK(Table1[[#This Row],[ValidEndUTC]]),ISBLANK(Table1[[#This Row],[ValidStartUTC]])),"",Table1[[#This Row],[ValidEndUTC]]-Table1[[#This Row],[ValidStartUTC]])</f>
        <v>5.1388888889050577E-2</v>
      </c>
      <c r="T727" s="5">
        <f>IF(OR(ISBLANK(Table1[[#This Row],[ValidEndUTC]]),ISBLANK(Table1[[#This Row],[ValidStartUTC]])),"",Table1[[#This Row],[Duration]]*24*60)</f>
        <v>74.000000000232831</v>
      </c>
    </row>
    <row r="728" spans="1:20" ht="75.599999999999994" x14ac:dyDescent="0.25">
      <c r="A728" s="8" t="str">
        <f>IF(ISBLANK(Table1[[#This Row],[AdvisoryNumber]]),"NTML","ADVZY")</f>
        <v>ADVZY</v>
      </c>
      <c r="B728" s="8" t="str">
        <f>_xlfn.TEXTJOIN("-",TRUE,Table1[[#This Row],[Source]],TEXT(Table1[[#This Row],[AdvisoryNumber]],"000"),TEXT(ROW()-1,"000000"),TEXT(Table1[[#This Row],[RecordTimeUTC]],"YYYY-MM-DD"))</f>
        <v>ADVZY-001-000727-2021-09-25</v>
      </c>
      <c r="C728" s="1" t="s">
        <v>16</v>
      </c>
      <c r="D728" s="2"/>
      <c r="E728" s="1">
        <v>1</v>
      </c>
      <c r="F728" s="2" t="s">
        <v>6250</v>
      </c>
      <c r="G728" s="1"/>
      <c r="H728" s="1" t="s">
        <v>6019</v>
      </c>
      <c r="I728" s="8" t="str">
        <f>IF(Table1[[#This Row],[TMI_Type]]="Reroute",INDEX(_xlfn.REGEXEXTRACT(Table1[[#This Row],[RawText]],".*(ROUTE|FEA|FCA|ICR|CTOP|TBO).+([A-Z]{3})",2,0),1,2),"")</f>
        <v/>
      </c>
      <c r="J728" s="5"/>
      <c r="K728" s="5"/>
      <c r="L728" s="1"/>
      <c r="M728" s="7">
        <v>44463.928472222222</v>
      </c>
      <c r="N728" s="7">
        <v>44464.12222222222</v>
      </c>
      <c r="O728" s="7">
        <v>44464.12222222222</v>
      </c>
      <c r="P728" s="4" t="s">
        <v>960</v>
      </c>
      <c r="Q728" s="10" t="s">
        <v>6955</v>
      </c>
      <c r="R728" s="2" t="s">
        <v>6956</v>
      </c>
      <c r="S728" s="6">
        <f>IF(OR(ISBLANK(Table1[[#This Row],[ValidEndUTC]]),ISBLANK(Table1[[#This Row],[ValidStartUTC]])),"",Table1[[#This Row],[ValidEndUTC]]-Table1[[#This Row],[ValidStartUTC]])</f>
        <v>0.19374999999854481</v>
      </c>
      <c r="T728" s="5">
        <f>IF(OR(ISBLANK(Table1[[#This Row],[ValidEndUTC]]),ISBLANK(Table1[[#This Row],[ValidStartUTC]])),"",Table1[[#This Row],[Duration]]*24*60)</f>
        <v>278.99999999790452</v>
      </c>
    </row>
    <row r="729" spans="1:20" ht="140.4" x14ac:dyDescent="0.25">
      <c r="A729" s="8" t="str">
        <f>IF(ISBLANK(Table1[[#This Row],[AdvisoryNumber]]),"NTML","ADVZY")</f>
        <v>ADVZY</v>
      </c>
      <c r="B729" s="8" t="str">
        <f>_xlfn.TEXTJOIN("-",TRUE,Table1[[#This Row],[Source]],TEXT(Table1[[#This Row],[AdvisoryNumber]],"000"),TEXT(ROW()-1,"000000"),TEXT(Table1[[#This Row],[RecordTimeUTC]],"YYYY-MM-DD"))</f>
        <v>ADVZY-002-000728-2021-09-24</v>
      </c>
      <c r="C729" s="1" t="s">
        <v>16</v>
      </c>
      <c r="D729" s="2" t="s">
        <v>6952</v>
      </c>
      <c r="E729" s="1">
        <v>2</v>
      </c>
      <c r="F729" s="2" t="s">
        <v>6250</v>
      </c>
      <c r="G729" s="1" t="s">
        <v>6343</v>
      </c>
      <c r="H729" s="1" t="s">
        <v>6019</v>
      </c>
      <c r="I729" s="8" t="str">
        <f>IF(Table1[[#This Row],[TMI_Type]]="Reroute",INDEX(_xlfn.REGEXEXTRACT(Table1[[#This Row],[RawText]],".*(ROUTE|FEA|FCA|ICR|CTOP|TBO).+([A-Z]{3})",2,0),1,2),"")</f>
        <v/>
      </c>
      <c r="J729" s="5"/>
      <c r="K729" s="5"/>
      <c r="L729" s="1"/>
      <c r="M729" s="7">
        <v>44463.928472222222</v>
      </c>
      <c r="N729" s="7">
        <v>44464.125</v>
      </c>
      <c r="O729" s="7">
        <v>44463.930555555555</v>
      </c>
      <c r="P729" s="4" t="s">
        <v>961</v>
      </c>
      <c r="Q729" s="10" t="s">
        <v>6953</v>
      </c>
      <c r="R729" s="2" t="s">
        <v>6954</v>
      </c>
      <c r="S729" s="6">
        <f>IF(OR(ISBLANK(Table1[[#This Row],[ValidEndUTC]]),ISBLANK(Table1[[#This Row],[ValidStartUTC]])),"",Table1[[#This Row],[ValidEndUTC]]-Table1[[#This Row],[ValidStartUTC]])</f>
        <v>0.19652777777810115</v>
      </c>
      <c r="T729" s="5">
        <f>IF(OR(ISBLANK(Table1[[#This Row],[ValidEndUTC]]),ISBLANK(Table1[[#This Row],[ValidStartUTC]])),"",Table1[[#This Row],[Duration]]*24*60)</f>
        <v>283.00000000046566</v>
      </c>
    </row>
    <row r="730" spans="1:20" ht="356.4" x14ac:dyDescent="0.25">
      <c r="A730" s="8" t="str">
        <f>IF(ISBLANK(Table1[[#This Row],[AdvisoryNumber]]),"NTML","ADVZY")</f>
        <v>ADVZY</v>
      </c>
      <c r="B730" s="8" t="str">
        <f>_xlfn.TEXTJOIN("-",TRUE,Table1[[#This Row],[Source]],TEXT(Table1[[#This Row],[AdvisoryNumber]],"000"),TEXT(ROW()-1,"000000"),TEXT(Table1[[#This Row],[RecordTimeUTC]],"YYYY-MM-DD"))</f>
        <v>ADVZY-001-000729-2021-10-02</v>
      </c>
      <c r="C730" s="1" t="s">
        <v>16</v>
      </c>
      <c r="D730" s="2" t="s">
        <v>6795</v>
      </c>
      <c r="E730" s="1">
        <v>1</v>
      </c>
      <c r="F730" s="2" t="s">
        <v>962</v>
      </c>
      <c r="G730" s="1" t="s">
        <v>35</v>
      </c>
      <c r="H730" s="1" t="s">
        <v>19</v>
      </c>
      <c r="I730" s="8" t="str">
        <f>IF(Table1[[#This Row],[TMI_Type]]="Reroute",INDEX(_xlfn.REGEXEXTRACT(Table1[[#This Row],[RawText]],".*(ROUTE|FEA|FCA|ICR|CTOP|TBO).+([A-Z]{3})",2,0),1,2),"")</f>
        <v>RQD</v>
      </c>
      <c r="J730" s="5"/>
      <c r="K730" s="5"/>
      <c r="L730" s="1"/>
      <c r="M730" s="7">
        <v>44471.916666666664</v>
      </c>
      <c r="N730" s="7">
        <v>44472.125</v>
      </c>
      <c r="O730" s="7">
        <v>44471.612500000003</v>
      </c>
      <c r="P730" s="4" t="s">
        <v>963</v>
      </c>
      <c r="Q730" s="10" t="s">
        <v>6957</v>
      </c>
      <c r="R730" s="2" t="s">
        <v>6958</v>
      </c>
      <c r="S730" s="6">
        <f>IF(OR(ISBLANK(Table1[[#This Row],[ValidEndUTC]]),ISBLANK(Table1[[#This Row],[ValidStartUTC]])),"",Table1[[#This Row],[ValidEndUTC]]-Table1[[#This Row],[ValidStartUTC]])</f>
        <v>0.20833333333575865</v>
      </c>
      <c r="T730" s="5">
        <f>IF(OR(ISBLANK(Table1[[#This Row],[ValidEndUTC]]),ISBLANK(Table1[[#This Row],[ValidStartUTC]])),"",Table1[[#This Row],[Duration]]*24*60)</f>
        <v>300.00000000349246</v>
      </c>
    </row>
    <row r="731" spans="1:20" ht="226.8" x14ac:dyDescent="0.25">
      <c r="A731" s="8" t="str">
        <f>IF(ISBLANK(Table1[[#This Row],[AdvisoryNumber]]),"NTML","ADVZY")</f>
        <v>ADVZY</v>
      </c>
      <c r="B731" s="8" t="str">
        <f>_xlfn.TEXTJOIN("-",TRUE,Table1[[#This Row],[Source]],TEXT(Table1[[#This Row],[AdvisoryNumber]],"000"),TEXT(ROW()-1,"000000"),TEXT(Table1[[#This Row],[RecordTimeUTC]],"YYYY-MM-DD"))</f>
        <v>ADVZY-002-000730-2021-10-02</v>
      </c>
      <c r="C731" s="1" t="s">
        <v>16</v>
      </c>
      <c r="D731" s="2" t="s">
        <v>6959</v>
      </c>
      <c r="E731" s="1">
        <v>2</v>
      </c>
      <c r="F731" s="2" t="s">
        <v>964</v>
      </c>
      <c r="G731" s="1" t="s">
        <v>35</v>
      </c>
      <c r="H731" s="1" t="s">
        <v>19</v>
      </c>
      <c r="I731" s="8" t="str">
        <f>IF(Table1[[#This Row],[TMI_Type]]="Reroute",INDEX(_xlfn.REGEXEXTRACT(Table1[[#This Row],[RawText]],".*(ROUTE|FEA|FCA|ICR|CTOP|TBO).+([A-Z]{3})",2,0),1,2),"")</f>
        <v>RQD</v>
      </c>
      <c r="J731" s="5"/>
      <c r="K731" s="5"/>
      <c r="L731" s="1"/>
      <c r="M731" s="7">
        <v>44471.916666666664</v>
      </c>
      <c r="N731" s="7">
        <v>44472.125</v>
      </c>
      <c r="O731" s="7">
        <v>44471.612500000003</v>
      </c>
      <c r="P731" s="4" t="s">
        <v>965</v>
      </c>
      <c r="Q731" s="10" t="s">
        <v>6960</v>
      </c>
      <c r="R731" s="2" t="s">
        <v>6958</v>
      </c>
      <c r="S731" s="6">
        <f>IF(OR(ISBLANK(Table1[[#This Row],[ValidEndUTC]]),ISBLANK(Table1[[#This Row],[ValidStartUTC]])),"",Table1[[#This Row],[ValidEndUTC]]-Table1[[#This Row],[ValidStartUTC]])</f>
        <v>0.20833333333575865</v>
      </c>
      <c r="T731" s="5">
        <f>IF(OR(ISBLANK(Table1[[#This Row],[ValidEndUTC]]),ISBLANK(Table1[[#This Row],[ValidStartUTC]])),"",Table1[[#This Row],[Duration]]*24*60)</f>
        <v>300.00000000349246</v>
      </c>
    </row>
    <row r="732" spans="1:20" ht="140.4" x14ac:dyDescent="0.25">
      <c r="A732" s="8" t="str">
        <f>IF(ISBLANK(Table1[[#This Row],[AdvisoryNumber]]),"NTML","ADVZY")</f>
        <v>ADVZY</v>
      </c>
      <c r="B732" s="8" t="str">
        <f>_xlfn.TEXTJOIN("-",TRUE,Table1[[#This Row],[Source]],TEXT(Table1[[#This Row],[AdvisoryNumber]],"000"),TEXT(ROW()-1,"000000"),TEXT(Table1[[#This Row],[RecordTimeUTC]],"YYYY-MM-DD"))</f>
        <v>ADVZY-003-000731-2021-10-02</v>
      </c>
      <c r="C732" s="1" t="s">
        <v>16</v>
      </c>
      <c r="D732" s="2" t="s">
        <v>6961</v>
      </c>
      <c r="E732" s="1">
        <v>3</v>
      </c>
      <c r="F732" s="2" t="s">
        <v>6407</v>
      </c>
      <c r="G732" s="1" t="s">
        <v>24</v>
      </c>
      <c r="H732" s="1" t="s">
        <v>6019</v>
      </c>
      <c r="I732" s="8" t="str">
        <f>IF(Table1[[#This Row],[TMI_Type]]="Reroute",INDEX(_xlfn.REGEXEXTRACT(Table1[[#This Row],[RawText]],".*(ROUTE|FEA|FCA|ICR|CTOP|TBO).+([A-Z]{3})",2,0),1,2),"")</f>
        <v/>
      </c>
      <c r="J732" s="5"/>
      <c r="K732" s="5"/>
      <c r="L732" s="1"/>
      <c r="M732" s="7">
        <v>44471.947916666664</v>
      </c>
      <c r="N732" s="7">
        <v>44472.125</v>
      </c>
      <c r="O732" s="7">
        <v>44471.950694444444</v>
      </c>
      <c r="P732" s="4" t="s">
        <v>966</v>
      </c>
      <c r="Q732" s="10" t="s">
        <v>6962</v>
      </c>
      <c r="R732" s="2" t="s">
        <v>6963</v>
      </c>
      <c r="S732" s="6">
        <f>IF(OR(ISBLANK(Table1[[#This Row],[ValidEndUTC]]),ISBLANK(Table1[[#This Row],[ValidStartUTC]])),"",Table1[[#This Row],[ValidEndUTC]]-Table1[[#This Row],[ValidStartUTC]])</f>
        <v>0.17708333333575865</v>
      </c>
      <c r="T732" s="5">
        <f>IF(OR(ISBLANK(Table1[[#This Row],[ValidEndUTC]]),ISBLANK(Table1[[#This Row],[ValidStartUTC]])),"",Table1[[#This Row],[Duration]]*24*60)</f>
        <v>255.00000000349246</v>
      </c>
    </row>
    <row r="733" spans="1:20" ht="151.19999999999999" x14ac:dyDescent="0.25">
      <c r="A733" s="8" t="str">
        <f>IF(ISBLANK(Table1[[#This Row],[AdvisoryNumber]]),"NTML","ADVZY")</f>
        <v>ADVZY</v>
      </c>
      <c r="B733" s="8" t="str">
        <f>_xlfn.TEXTJOIN("-",TRUE,Table1[[#This Row],[Source]],TEXT(Table1[[#This Row],[AdvisoryNumber]],"000"),TEXT(ROW()-1,"000000"),TEXT(Table1[[#This Row],[RecordTimeUTC]],"YYYY-MM-DD"))</f>
        <v>ADVZY-002-000732-2021-10-09</v>
      </c>
      <c r="C733" s="1" t="s">
        <v>16</v>
      </c>
      <c r="D733" s="2" t="s">
        <v>6966</v>
      </c>
      <c r="E733" s="1">
        <v>2</v>
      </c>
      <c r="F733" s="2" t="s">
        <v>6237</v>
      </c>
      <c r="G733" s="1" t="s">
        <v>24</v>
      </c>
      <c r="H733" s="1" t="s">
        <v>6019</v>
      </c>
      <c r="I733" s="8" t="str">
        <f>IF(Table1[[#This Row],[TMI_Type]]="Reroute",INDEX(_xlfn.REGEXEXTRACT(Table1[[#This Row],[RawText]],".*(ROUTE|FEA|FCA|ICR|CTOP|TBO).+([A-Z]{3})",2,0),1,2),"")</f>
        <v/>
      </c>
      <c r="J733" s="5"/>
      <c r="K733" s="5"/>
      <c r="L733" s="1"/>
      <c r="M733" s="7">
        <v>44478.958333333336</v>
      </c>
      <c r="N733" s="7">
        <v>44479.125</v>
      </c>
      <c r="O733" s="7">
        <v>44478.761805555558</v>
      </c>
      <c r="P733" s="4" t="s">
        <v>968</v>
      </c>
      <c r="Q733" s="10" t="s">
        <v>6967</v>
      </c>
      <c r="R733" s="2" t="s">
        <v>6965</v>
      </c>
      <c r="S733" s="6">
        <f>IF(OR(ISBLANK(Table1[[#This Row],[ValidEndUTC]]),ISBLANK(Table1[[#This Row],[ValidStartUTC]])),"",Table1[[#This Row],[ValidEndUTC]]-Table1[[#This Row],[ValidStartUTC]])</f>
        <v>0.16666666666424135</v>
      </c>
      <c r="T733" s="5">
        <f>IF(OR(ISBLANK(Table1[[#This Row],[ValidEndUTC]]),ISBLANK(Table1[[#This Row],[ValidStartUTC]])),"",Table1[[#This Row],[Duration]]*24*60)</f>
        <v>239.99999999650754</v>
      </c>
    </row>
    <row r="734" spans="1:20" ht="75.599999999999994" x14ac:dyDescent="0.25">
      <c r="A734" s="8" t="str">
        <f>IF(ISBLANK(Table1[[#This Row],[AdvisoryNumber]]),"NTML","ADVZY")</f>
        <v>ADVZY</v>
      </c>
      <c r="B734" s="8" t="str">
        <f>_xlfn.TEXTJOIN("-",TRUE,Table1[[#This Row],[Source]],TEXT(Table1[[#This Row],[AdvisoryNumber]],"000"),TEXT(ROW()-1,"000000"),TEXT(Table1[[#This Row],[RecordTimeUTC]],"YYYY-MM-DD"))</f>
        <v>ADVZY-001-000733-2021-10-09</v>
      </c>
      <c r="C734" s="1" t="s">
        <v>16</v>
      </c>
      <c r="D734" s="2"/>
      <c r="E734" s="1">
        <v>1</v>
      </c>
      <c r="F734" s="2" t="s">
        <v>6237</v>
      </c>
      <c r="G734" s="1"/>
      <c r="H734" s="1" t="s">
        <v>6019</v>
      </c>
      <c r="I734" s="8" t="str">
        <f>IF(Table1[[#This Row],[TMI_Type]]="Reroute",INDEX(_xlfn.REGEXEXTRACT(Table1[[#This Row],[RawText]],".*(ROUTE|FEA|FCA|ICR|CTOP|TBO).+([A-Z]{3})",2,0),1,2),"")</f>
        <v/>
      </c>
      <c r="J734" s="5"/>
      <c r="K734" s="5"/>
      <c r="L734" s="1"/>
      <c r="M734" s="7">
        <v>44478.979166666664</v>
      </c>
      <c r="N734" s="7">
        <v>44479.127083333333</v>
      </c>
      <c r="O734" s="7">
        <v>44478.761805555558</v>
      </c>
      <c r="P734" s="4" t="s">
        <v>969</v>
      </c>
      <c r="Q734" s="10" t="s">
        <v>6968</v>
      </c>
      <c r="R734" s="2" t="s">
        <v>6965</v>
      </c>
      <c r="S734" s="6">
        <f>IF(OR(ISBLANK(Table1[[#This Row],[ValidEndUTC]]),ISBLANK(Table1[[#This Row],[ValidStartUTC]])),"",Table1[[#This Row],[ValidEndUTC]]-Table1[[#This Row],[ValidStartUTC]])</f>
        <v>0.14791666666860692</v>
      </c>
      <c r="T734" s="5">
        <f>IF(OR(ISBLANK(Table1[[#This Row],[ValidEndUTC]]),ISBLANK(Table1[[#This Row],[ValidStartUTC]])),"",Table1[[#This Row],[Duration]]*24*60)</f>
        <v>213.00000000279397</v>
      </c>
    </row>
    <row r="735" spans="1:20" ht="237.6" x14ac:dyDescent="0.25">
      <c r="A735" s="8" t="str">
        <f>IF(ISBLANK(Table1[[#This Row],[AdvisoryNumber]]),"NTML","ADVZY")</f>
        <v>ADVZY</v>
      </c>
      <c r="B735" s="8" t="str">
        <f>_xlfn.TEXTJOIN("-",TRUE,Table1[[#This Row],[Source]],TEXT(Table1[[#This Row],[AdvisoryNumber]],"000"),TEXT(ROW()-1,"000000"),TEXT(Table1[[#This Row],[RecordTimeUTC]],"YYYY-MM-DD"))</f>
        <v>ADVZY-001-000734-2021-10-22</v>
      </c>
      <c r="C735" s="1" t="s">
        <v>16</v>
      </c>
      <c r="D735" s="2" t="s">
        <v>6969</v>
      </c>
      <c r="E735" s="1">
        <v>1</v>
      </c>
      <c r="F735" s="2" t="s">
        <v>970</v>
      </c>
      <c r="G735" s="1" t="s">
        <v>35</v>
      </c>
      <c r="H735" s="1" t="s">
        <v>19</v>
      </c>
      <c r="I735" s="8" t="str">
        <f>IF(Table1[[#This Row],[TMI_Type]]="Reroute",INDEX(_xlfn.REGEXEXTRACT(Table1[[#This Row],[RawText]],".*(ROUTE|FEA|FCA|ICR|CTOP|TBO).+([A-Z]{3})",2,0),1,2),"")</f>
        <v>RQD</v>
      </c>
      <c r="J735" s="5"/>
      <c r="K735" s="5"/>
      <c r="L735" s="1"/>
      <c r="M735" s="7">
        <v>44491.916666666664</v>
      </c>
      <c r="N735" s="7">
        <v>44492.125</v>
      </c>
      <c r="O735" s="7">
        <v>44491.854861111111</v>
      </c>
      <c r="P735" s="4" t="s">
        <v>971</v>
      </c>
      <c r="Q735" s="10" t="s">
        <v>6970</v>
      </c>
      <c r="R735" s="2" t="s">
        <v>6971</v>
      </c>
      <c r="S735" s="6">
        <f>IF(OR(ISBLANK(Table1[[#This Row],[ValidEndUTC]]),ISBLANK(Table1[[#This Row],[ValidStartUTC]])),"",Table1[[#This Row],[ValidEndUTC]]-Table1[[#This Row],[ValidStartUTC]])</f>
        <v>0.20833333333575865</v>
      </c>
      <c r="T735" s="5">
        <f>IF(OR(ISBLANK(Table1[[#This Row],[ValidEndUTC]]),ISBLANK(Table1[[#This Row],[ValidStartUTC]])),"",Table1[[#This Row],[Duration]]*24*60)</f>
        <v>300.00000000349246</v>
      </c>
    </row>
    <row r="736" spans="1:20" ht="97.2" x14ac:dyDescent="0.25">
      <c r="A736" s="8" t="str">
        <f>IF(ISBLANK(Table1[[#This Row],[AdvisoryNumber]]),"NTML","ADVZY")</f>
        <v>ADVZY</v>
      </c>
      <c r="B736" s="8" t="str">
        <f>_xlfn.TEXTJOIN("-",TRUE,Table1[[#This Row],[Source]],TEXT(Table1[[#This Row],[AdvisoryNumber]],"000"),TEXT(ROW()-1,"000000"),TEXT(Table1[[#This Row],[RecordTimeUTC]],"YYYY-MM-DD"))</f>
        <v>ADVZY-001-000735-2021-10-22</v>
      </c>
      <c r="C736" s="1" t="s">
        <v>16</v>
      </c>
      <c r="D736" s="2"/>
      <c r="E736" s="1">
        <v>1</v>
      </c>
      <c r="F736" s="2" t="s">
        <v>6061</v>
      </c>
      <c r="G736" s="1"/>
      <c r="H736" s="1" t="s">
        <v>6019</v>
      </c>
      <c r="I736" s="8" t="str">
        <f>IF(Table1[[#This Row],[TMI_Type]]="Reroute",INDEX(_xlfn.REGEXEXTRACT(Table1[[#This Row],[RawText]],".*(ROUTE|FEA|FCA|ICR|CTOP|TBO).+([A-Z]{3})",2,0),1,2),"")</f>
        <v/>
      </c>
      <c r="J736" s="5"/>
      <c r="K736" s="5"/>
      <c r="L736" s="1"/>
      <c r="M736" s="7">
        <v>44491.939583333333</v>
      </c>
      <c r="N736" s="7">
        <v>44492.104166666664</v>
      </c>
      <c r="O736" s="7">
        <v>44491.854861111111</v>
      </c>
      <c r="P736" s="4" t="s">
        <v>972</v>
      </c>
      <c r="Q736" s="10" t="s">
        <v>6974</v>
      </c>
      <c r="R736" s="2" t="s">
        <v>6971</v>
      </c>
      <c r="S736" s="6">
        <f>IF(OR(ISBLANK(Table1[[#This Row],[ValidEndUTC]]),ISBLANK(Table1[[#This Row],[ValidStartUTC]])),"",Table1[[#This Row],[ValidEndUTC]]-Table1[[#This Row],[ValidStartUTC]])</f>
        <v>0.16458333333139308</v>
      </c>
      <c r="T736" s="5">
        <f>IF(OR(ISBLANK(Table1[[#This Row],[ValidEndUTC]]),ISBLANK(Table1[[#This Row],[ValidStartUTC]])),"",Table1[[#This Row],[Duration]]*24*60)</f>
        <v>236.99999999720603</v>
      </c>
    </row>
    <row r="737" spans="1:20" ht="172.8" x14ac:dyDescent="0.25">
      <c r="A737" s="8" t="str">
        <f>IF(ISBLANK(Table1[[#This Row],[AdvisoryNumber]]),"NTML","ADVZY")</f>
        <v>ADVZY</v>
      </c>
      <c r="B737" s="8" t="str">
        <f>_xlfn.TEXTJOIN("-",TRUE,Table1[[#This Row],[Source]],TEXT(Table1[[#This Row],[AdvisoryNumber]],"000"),TEXT(ROW()-1,"000000"),TEXT(Table1[[#This Row],[RecordTimeUTC]],"YYYY-MM-DD"))</f>
        <v>ADVZY-005-000736-2021-10-22</v>
      </c>
      <c r="C737" s="1" t="s">
        <v>16</v>
      </c>
      <c r="D737" s="2" t="s">
        <v>6972</v>
      </c>
      <c r="E737" s="1">
        <v>5</v>
      </c>
      <c r="F737" s="2" t="s">
        <v>6061</v>
      </c>
      <c r="G737" s="1" t="s">
        <v>24</v>
      </c>
      <c r="H737" s="1" t="s">
        <v>6019</v>
      </c>
      <c r="I737" s="8" t="str">
        <f>IF(Table1[[#This Row],[TMI_Type]]="Reroute",INDEX(_xlfn.REGEXEXTRACT(Table1[[#This Row],[RawText]],".*(ROUTE|FEA|FCA|ICR|CTOP|TBO).+([A-Z]{3})",2,0),1,2),"")</f>
        <v/>
      </c>
      <c r="J737" s="5"/>
      <c r="K737" s="5"/>
      <c r="L737" s="1"/>
      <c r="M737" s="7">
        <v>44491.939583333333</v>
      </c>
      <c r="N737" s="7">
        <v>44492.125</v>
      </c>
      <c r="O737" s="7">
        <v>44491.854861111111</v>
      </c>
      <c r="P737" s="4" t="s">
        <v>973</v>
      </c>
      <c r="Q737" s="10" t="s">
        <v>6973</v>
      </c>
      <c r="R737" s="2" t="s">
        <v>6971</v>
      </c>
      <c r="S737" s="6">
        <f>IF(OR(ISBLANK(Table1[[#This Row],[ValidEndUTC]]),ISBLANK(Table1[[#This Row],[ValidStartUTC]])),"",Table1[[#This Row],[ValidEndUTC]]-Table1[[#This Row],[ValidStartUTC]])</f>
        <v>0.18541666666715173</v>
      </c>
      <c r="T737" s="5">
        <f>IF(OR(ISBLANK(Table1[[#This Row],[ValidEndUTC]]),ISBLANK(Table1[[#This Row],[ValidStartUTC]])),"",Table1[[#This Row],[Duration]]*24*60)</f>
        <v>267.00000000069849</v>
      </c>
    </row>
    <row r="738" spans="1:20" ht="75.599999999999994" x14ac:dyDescent="0.25">
      <c r="A738" s="8" t="str">
        <f>IF(ISBLANK(Table1[[#This Row],[AdvisoryNumber]]),"NTML","ADVZY")</f>
        <v>ADVZY</v>
      </c>
      <c r="B738" s="8" t="str">
        <f>_xlfn.TEXTJOIN("-",TRUE,Table1[[#This Row],[Source]],TEXT(Table1[[#This Row],[AdvisoryNumber]],"000"),TEXT(ROW()-1,"000000"),TEXT(Table1[[#This Row],[RecordTimeUTC]],"YYYY-MM-DD"))</f>
        <v>ADVZY-001-000737-2021-10-22</v>
      </c>
      <c r="C738" s="1" t="s">
        <v>16</v>
      </c>
      <c r="D738" s="2"/>
      <c r="E738" s="1">
        <v>1</v>
      </c>
      <c r="F738" s="2" t="s">
        <v>6061</v>
      </c>
      <c r="G738" s="1"/>
      <c r="H738" s="1" t="s">
        <v>6019</v>
      </c>
      <c r="I738" s="8" t="str">
        <f>IF(Table1[[#This Row],[TMI_Type]]="Reroute",INDEX(_xlfn.REGEXEXTRACT(Table1[[#This Row],[RawText]],".*(ROUTE|FEA|FCA|ICR|CTOP|TBO).+([A-Z]{3})",2,0),1,2),"")</f>
        <v/>
      </c>
      <c r="J738" s="5"/>
      <c r="K738" s="5"/>
      <c r="L738" s="1"/>
      <c r="M738" s="7">
        <v>44492.938194444447</v>
      </c>
      <c r="N738" s="7">
        <v>44493.11041666667</v>
      </c>
      <c r="O738" s="7">
        <v>44491.854861111111</v>
      </c>
      <c r="P738" s="4" t="s">
        <v>975</v>
      </c>
      <c r="Q738" s="10" t="s">
        <v>6978</v>
      </c>
      <c r="R738" s="2" t="s">
        <v>6971</v>
      </c>
      <c r="S738" s="6">
        <f>IF(OR(ISBLANK(Table1[[#This Row],[ValidEndUTC]]),ISBLANK(Table1[[#This Row],[ValidStartUTC]])),"",Table1[[#This Row],[ValidEndUTC]]-Table1[[#This Row],[ValidStartUTC]])</f>
        <v>0.17222222222335404</v>
      </c>
      <c r="T738" s="5">
        <f>IF(OR(ISBLANK(Table1[[#This Row],[ValidEndUTC]]),ISBLANK(Table1[[#This Row],[ValidStartUTC]])),"",Table1[[#This Row],[Duration]]*24*60)</f>
        <v>248.00000000162981</v>
      </c>
    </row>
    <row r="739" spans="1:20" ht="151.19999999999999" x14ac:dyDescent="0.25">
      <c r="A739" s="8" t="str">
        <f>IF(ISBLANK(Table1[[#This Row],[AdvisoryNumber]]),"NTML","ADVZY")</f>
        <v>ADVZY</v>
      </c>
      <c r="B739" s="8" t="str">
        <f>_xlfn.TEXTJOIN("-",TRUE,Table1[[#This Row],[Source]],TEXT(Table1[[#This Row],[AdvisoryNumber]],"000"),TEXT(ROW()-1,"000000"),TEXT(Table1[[#This Row],[RecordTimeUTC]],"YYYY-MM-DD"))</f>
        <v>ADVZY-003-000738-2021-10-22</v>
      </c>
      <c r="C739" s="1" t="s">
        <v>16</v>
      </c>
      <c r="D739" s="2" t="s">
        <v>6976</v>
      </c>
      <c r="E739" s="1">
        <v>3</v>
      </c>
      <c r="F739" s="2" t="s">
        <v>6061</v>
      </c>
      <c r="G739" s="1" t="s">
        <v>24</v>
      </c>
      <c r="H739" s="1" t="s">
        <v>6019</v>
      </c>
      <c r="I739" s="8" t="str">
        <f>IF(Table1[[#This Row],[TMI_Type]]="Reroute",INDEX(_xlfn.REGEXEXTRACT(Table1[[#This Row],[RawText]],".*(ROUTE|FEA|FCA|ICR|CTOP|TBO).+([A-Z]{3})",2,0),1,2),"")</f>
        <v/>
      </c>
      <c r="J739" s="5"/>
      <c r="K739" s="5"/>
      <c r="L739" s="1"/>
      <c r="M739" s="7">
        <v>44492.938194444447</v>
      </c>
      <c r="N739" s="7">
        <v>44493.125</v>
      </c>
      <c r="O739" s="7">
        <v>44491.854861111111</v>
      </c>
      <c r="P739" s="4" t="s">
        <v>976</v>
      </c>
      <c r="Q739" s="10" t="s">
        <v>6977</v>
      </c>
      <c r="R739" s="2" t="s">
        <v>6971</v>
      </c>
      <c r="S739" s="6">
        <f>IF(OR(ISBLANK(Table1[[#This Row],[ValidEndUTC]]),ISBLANK(Table1[[#This Row],[ValidStartUTC]])),"",Table1[[#This Row],[ValidEndUTC]]-Table1[[#This Row],[ValidStartUTC]])</f>
        <v>0.18680555555329192</v>
      </c>
      <c r="T739" s="5">
        <f>IF(OR(ISBLANK(Table1[[#This Row],[ValidEndUTC]]),ISBLANK(Table1[[#This Row],[ValidStartUTC]])),"",Table1[[#This Row],[Duration]]*24*60)</f>
        <v>268.99999999674037</v>
      </c>
    </row>
    <row r="740" spans="1:20" ht="86.4" x14ac:dyDescent="0.25">
      <c r="A740" s="8" t="str">
        <f>IF(ISBLANK(Table1[[#This Row],[AdvisoryNumber]]),"NTML","ADVZY")</f>
        <v>ADVZY</v>
      </c>
      <c r="B740" s="8" t="str">
        <f>_xlfn.TEXTJOIN("-",TRUE,Table1[[#This Row],[Source]],TEXT(Table1[[#This Row],[AdvisoryNumber]],"000"),TEXT(ROW()-1,"000000"),TEXT(Table1[[#This Row],[RecordTimeUTC]],"YYYY-MM-DD"))</f>
        <v>ADVZY-003-000739-2021-10-24</v>
      </c>
      <c r="C740" s="1" t="s">
        <v>16</v>
      </c>
      <c r="D740" s="2"/>
      <c r="E740" s="1">
        <v>3</v>
      </c>
      <c r="F740" s="2" t="s">
        <v>6312</v>
      </c>
      <c r="G740" s="1"/>
      <c r="H740" s="1" t="s">
        <v>6019</v>
      </c>
      <c r="I740" s="8" t="str">
        <f>IF(Table1[[#This Row],[TMI_Type]]="Reroute",INDEX(_xlfn.REGEXEXTRACT(Table1[[#This Row],[RawText]],".*(ROUTE|FEA|FCA|ICR|CTOP|TBO).+([A-Z]{3})",2,0),1,2),"")</f>
        <v/>
      </c>
      <c r="J740" s="5"/>
      <c r="K740" s="5"/>
      <c r="L740" s="1"/>
      <c r="M740" s="7">
        <v>44493.90625</v>
      </c>
      <c r="N740" s="7">
        <v>44493.948611111111</v>
      </c>
      <c r="O740" s="7">
        <v>44493.949305555558</v>
      </c>
      <c r="P740" s="4" t="s">
        <v>977</v>
      </c>
      <c r="Q740" s="10" t="s">
        <v>6982</v>
      </c>
      <c r="R740" s="2" t="s">
        <v>6983</v>
      </c>
      <c r="S740" s="6">
        <f>IF(OR(ISBLANK(Table1[[#This Row],[ValidEndUTC]]),ISBLANK(Table1[[#This Row],[ValidStartUTC]])),"",Table1[[#This Row],[ValidEndUTC]]-Table1[[#This Row],[ValidStartUTC]])</f>
        <v>4.2361111110949423E-2</v>
      </c>
      <c r="T740" s="5">
        <f>IF(OR(ISBLANK(Table1[[#This Row],[ValidEndUTC]]),ISBLANK(Table1[[#This Row],[ValidStartUTC]])),"",Table1[[#This Row],[Duration]]*24*60)</f>
        <v>60.999999999767169</v>
      </c>
    </row>
    <row r="741" spans="1:20" ht="129.6" x14ac:dyDescent="0.25">
      <c r="A741" s="8" t="str">
        <f>IF(ISBLANK(Table1[[#This Row],[AdvisoryNumber]]),"NTML","ADVZY")</f>
        <v>ADVZY</v>
      </c>
      <c r="B741" s="8" t="str">
        <f>_xlfn.TEXTJOIN("-",TRUE,Table1[[#This Row],[Source]],TEXT(Table1[[#This Row],[AdvisoryNumber]],"000"),TEXT(ROW()-1,"000000"),TEXT(Table1[[#This Row],[RecordTimeUTC]],"YYYY-MM-DD"))</f>
        <v>ADVZY-002-000740-2021-10-24</v>
      </c>
      <c r="C741" s="1" t="s">
        <v>16</v>
      </c>
      <c r="D741" s="2" t="s">
        <v>6979</v>
      </c>
      <c r="E741" s="1">
        <v>2</v>
      </c>
      <c r="F741" s="2" t="s">
        <v>6312</v>
      </c>
      <c r="G741" s="1" t="s">
        <v>24</v>
      </c>
      <c r="H741" s="1" t="s">
        <v>6019</v>
      </c>
      <c r="I741" s="8" t="str">
        <f>IF(Table1[[#This Row],[TMI_Type]]="Reroute",INDEX(_xlfn.REGEXEXTRACT(Table1[[#This Row],[RawText]],".*(ROUTE|FEA|FCA|ICR|CTOP|TBO).+([A-Z]{3})",2,0),1,2),"")</f>
        <v/>
      </c>
      <c r="J741" s="5"/>
      <c r="K741" s="5"/>
      <c r="L741" s="1"/>
      <c r="M741" s="7">
        <v>44493.90625</v>
      </c>
      <c r="N741" s="7">
        <v>44494.041666666664</v>
      </c>
      <c r="O741" s="7">
        <v>44493.907638888886</v>
      </c>
      <c r="P741" s="4" t="s">
        <v>978</v>
      </c>
      <c r="Q741" s="10" t="s">
        <v>6980</v>
      </c>
      <c r="R741" s="2" t="s">
        <v>6981</v>
      </c>
      <c r="S741" s="6">
        <f>IF(OR(ISBLANK(Table1[[#This Row],[ValidEndUTC]]),ISBLANK(Table1[[#This Row],[ValidStartUTC]])),"",Table1[[#This Row],[ValidEndUTC]]-Table1[[#This Row],[ValidStartUTC]])</f>
        <v>0.13541666666424135</v>
      </c>
      <c r="T741" s="5">
        <f>IF(OR(ISBLANK(Table1[[#This Row],[ValidEndUTC]]),ISBLANK(Table1[[#This Row],[ValidStartUTC]])),"",Table1[[#This Row],[Duration]]*24*60)</f>
        <v>194.99999999650754</v>
      </c>
    </row>
    <row r="742" spans="1:20" ht="291.60000000000002" x14ac:dyDescent="0.25">
      <c r="A742" s="8" t="str">
        <f>IF(ISBLANK(Table1[[#This Row],[AdvisoryNumber]]),"NTML","ADVZY")</f>
        <v>ADVZY</v>
      </c>
      <c r="B742" s="8" t="str">
        <f>_xlfn.TEXTJOIN("-",TRUE,Table1[[#This Row],[Source]],TEXT(Table1[[#This Row],[AdvisoryNumber]],"000"),TEXT(ROW()-1,"000000"),TEXT(Table1[[#This Row],[RecordTimeUTC]],"YYYY-MM-DD"))</f>
        <v>ADVZY-001-000741-2021-10-24</v>
      </c>
      <c r="C742" s="1" t="s">
        <v>16</v>
      </c>
      <c r="D742" s="2" t="s">
        <v>6984</v>
      </c>
      <c r="E742" s="1">
        <v>1</v>
      </c>
      <c r="F742" s="2" t="s">
        <v>979</v>
      </c>
      <c r="G742" s="1" t="s">
        <v>35</v>
      </c>
      <c r="H742" s="1" t="s">
        <v>19</v>
      </c>
      <c r="I742" s="8" t="str">
        <f>IF(Table1[[#This Row],[TMI_Type]]="Reroute",INDEX(_xlfn.REGEXEXTRACT(Table1[[#This Row],[RawText]],".*(ROUTE|FEA|FCA|ICR|CTOP|TBO).+([A-Z]{3})",2,0),1,2),"")</f>
        <v>RQD</v>
      </c>
      <c r="J742" s="5"/>
      <c r="K742" s="5"/>
      <c r="L742" s="1"/>
      <c r="M742" s="7">
        <v>44498.901388888888</v>
      </c>
      <c r="N742" s="7">
        <v>44499.125</v>
      </c>
      <c r="O742" s="7">
        <v>44493.949305555558</v>
      </c>
      <c r="P742" s="4" t="s">
        <v>980</v>
      </c>
      <c r="Q742" s="10" t="s">
        <v>6985</v>
      </c>
      <c r="R742" s="2" t="s">
        <v>6983</v>
      </c>
      <c r="S742" s="6">
        <f>IF(OR(ISBLANK(Table1[[#This Row],[ValidEndUTC]]),ISBLANK(Table1[[#This Row],[ValidStartUTC]])),"",Table1[[#This Row],[ValidEndUTC]]-Table1[[#This Row],[ValidStartUTC]])</f>
        <v>0.22361111111240461</v>
      </c>
      <c r="T742" s="5">
        <f>IF(OR(ISBLANK(Table1[[#This Row],[ValidEndUTC]]),ISBLANK(Table1[[#This Row],[ValidStartUTC]])),"",Table1[[#This Row],[Duration]]*24*60)</f>
        <v>322.00000000186265</v>
      </c>
    </row>
    <row r="743" spans="1:20" ht="75.599999999999994" x14ac:dyDescent="0.25">
      <c r="A743" s="8" t="str">
        <f>IF(ISBLANK(Table1[[#This Row],[AdvisoryNumber]]),"NTML","ADVZY")</f>
        <v>ADVZY</v>
      </c>
      <c r="B743" s="8" t="str">
        <f>_xlfn.TEXTJOIN("-",TRUE,Table1[[#This Row],[Source]],TEXT(Table1[[#This Row],[AdvisoryNumber]],"000"),TEXT(ROW()-1,"000000"),TEXT(Table1[[#This Row],[RecordTimeUTC]],"YYYY-MM-DD"))</f>
        <v>ADVZY-002-000742-2021-10-29</v>
      </c>
      <c r="C743" s="1" t="s">
        <v>16</v>
      </c>
      <c r="D743" s="2"/>
      <c r="E743" s="1">
        <v>2</v>
      </c>
      <c r="F743" s="2" t="s">
        <v>6250</v>
      </c>
      <c r="G743" s="1"/>
      <c r="H743" s="1" t="s">
        <v>6019</v>
      </c>
      <c r="I743" s="8" t="str">
        <f>IF(Table1[[#This Row],[TMI_Type]]="Reroute",INDEX(_xlfn.REGEXEXTRACT(Table1[[#This Row],[RawText]],".*(ROUTE|FEA|FCA|ICR|CTOP|TBO).+([A-Z]{3})",2,0),1,2),"")</f>
        <v/>
      </c>
      <c r="J743" s="5"/>
      <c r="K743" s="5"/>
      <c r="L743" s="1"/>
      <c r="M743" s="7">
        <v>44498.945833333331</v>
      </c>
      <c r="N743" s="7">
        <v>44499.117361111108</v>
      </c>
      <c r="O743" s="7">
        <v>44498.947222222225</v>
      </c>
      <c r="P743" s="4" t="s">
        <v>982</v>
      </c>
      <c r="Q743" s="10" t="s">
        <v>6992</v>
      </c>
      <c r="R743" s="2" t="s">
        <v>6989</v>
      </c>
      <c r="S743" s="6">
        <f>IF(OR(ISBLANK(Table1[[#This Row],[ValidEndUTC]]),ISBLANK(Table1[[#This Row],[ValidStartUTC]])),"",Table1[[#This Row],[ValidEndUTC]]-Table1[[#This Row],[ValidStartUTC]])</f>
        <v>0.17152777777664596</v>
      </c>
      <c r="T743" s="5">
        <f>IF(OR(ISBLANK(Table1[[#This Row],[ValidEndUTC]]),ISBLANK(Table1[[#This Row],[ValidStartUTC]])),"",Table1[[#This Row],[Duration]]*24*60)</f>
        <v>246.99999999837019</v>
      </c>
    </row>
    <row r="744" spans="1:20" ht="140.4" x14ac:dyDescent="0.25">
      <c r="A744" s="8" t="str">
        <f>IF(ISBLANK(Table1[[#This Row],[AdvisoryNumber]]),"NTML","ADVZY")</f>
        <v>ADVZY</v>
      </c>
      <c r="B744" s="8" t="str">
        <f>_xlfn.TEXTJOIN("-",TRUE,Table1[[#This Row],[Source]],TEXT(Table1[[#This Row],[AdvisoryNumber]],"000"),TEXT(ROW()-1,"000000"),TEXT(Table1[[#This Row],[RecordTimeUTC]],"YYYY-MM-DD"))</f>
        <v>ADVZY-003-000743-2021-10-29</v>
      </c>
      <c r="C744" s="1" t="s">
        <v>16</v>
      </c>
      <c r="D744" s="2" t="s">
        <v>6987</v>
      </c>
      <c r="E744" s="1">
        <v>3</v>
      </c>
      <c r="F744" s="2" t="s">
        <v>6250</v>
      </c>
      <c r="G744" s="1" t="s">
        <v>24</v>
      </c>
      <c r="H744" s="1" t="s">
        <v>6019</v>
      </c>
      <c r="I744" s="8" t="str">
        <f>IF(Table1[[#This Row],[TMI_Type]]="Reroute",INDEX(_xlfn.REGEXEXTRACT(Table1[[#This Row],[RawText]],".*(ROUTE|FEA|FCA|ICR|CTOP|TBO).+([A-Z]{3})",2,0),1,2),"")</f>
        <v/>
      </c>
      <c r="J744" s="5"/>
      <c r="K744" s="5"/>
      <c r="L744" s="1"/>
      <c r="M744" s="7">
        <v>44498.945833333331</v>
      </c>
      <c r="N744" s="7">
        <v>44499.125</v>
      </c>
      <c r="O744" s="7">
        <v>44498.947222222225</v>
      </c>
      <c r="P744" s="4" t="s">
        <v>983</v>
      </c>
      <c r="Q744" s="10" t="s">
        <v>6988</v>
      </c>
      <c r="R744" s="2" t="s">
        <v>6989</v>
      </c>
      <c r="S744" s="6">
        <f>IF(OR(ISBLANK(Table1[[#This Row],[ValidEndUTC]]),ISBLANK(Table1[[#This Row],[ValidStartUTC]])),"",Table1[[#This Row],[ValidEndUTC]]-Table1[[#This Row],[ValidStartUTC]])</f>
        <v>0.17916666666860692</v>
      </c>
      <c r="T744" s="5">
        <f>IF(OR(ISBLANK(Table1[[#This Row],[ValidEndUTC]]),ISBLANK(Table1[[#This Row],[ValidStartUTC]])),"",Table1[[#This Row],[Duration]]*24*60)</f>
        <v>258.00000000279397</v>
      </c>
    </row>
    <row r="745" spans="1:20" ht="237.6" x14ac:dyDescent="0.25">
      <c r="A745" s="8" t="str">
        <f>IF(ISBLANK(Table1[[#This Row],[AdvisoryNumber]]),"NTML","ADVZY")</f>
        <v>ADVZY</v>
      </c>
      <c r="B745" s="8" t="str">
        <f>_xlfn.TEXTJOIN("-",TRUE,Table1[[#This Row],[Source]],TEXT(Table1[[#This Row],[AdvisoryNumber]],"000"),TEXT(ROW()-1,"000000"),TEXT(Table1[[#This Row],[RecordTimeUTC]],"YYYY-MM-DD"))</f>
        <v>ADVZY-001-000744-2021-10-29</v>
      </c>
      <c r="C745" s="1" t="s">
        <v>16</v>
      </c>
      <c r="D745" s="2" t="s">
        <v>6990</v>
      </c>
      <c r="E745" s="1">
        <v>1</v>
      </c>
      <c r="F745" s="2" t="s">
        <v>984</v>
      </c>
      <c r="G745" s="1" t="s">
        <v>985</v>
      </c>
      <c r="H745" s="1" t="s">
        <v>19</v>
      </c>
      <c r="I745" s="8" t="str">
        <f>IF(Table1[[#This Row],[TMI_Type]]="Reroute",INDEX(_xlfn.REGEXEXTRACT(Table1[[#This Row],[RawText]],".*(ROUTE|FEA|FCA|ICR|CTOP|TBO).+([A-Z]{3})",2,0),1,2),"")</f>
        <v>RQD</v>
      </c>
      <c r="J745" s="5"/>
      <c r="K745" s="5"/>
      <c r="L745" s="1"/>
      <c r="M745" s="7">
        <v>44499.086111111108</v>
      </c>
      <c r="N745" s="7">
        <v>44499.125</v>
      </c>
      <c r="O745" s="7">
        <v>44498.947222222225</v>
      </c>
      <c r="P745" s="4" t="s">
        <v>986</v>
      </c>
      <c r="Q745" s="10" t="s">
        <v>6991</v>
      </c>
      <c r="R745" s="2" t="s">
        <v>6989</v>
      </c>
      <c r="S745" s="6">
        <f>IF(OR(ISBLANK(Table1[[#This Row],[ValidEndUTC]]),ISBLANK(Table1[[#This Row],[ValidStartUTC]])),"",Table1[[#This Row],[ValidEndUTC]]-Table1[[#This Row],[ValidStartUTC]])</f>
        <v>3.888888889196096E-2</v>
      </c>
      <c r="T745" s="5">
        <f>IF(OR(ISBLANK(Table1[[#This Row],[ValidEndUTC]]),ISBLANK(Table1[[#This Row],[ValidStartUTC]])),"",Table1[[#This Row],[Duration]]*24*60)</f>
        <v>56.000000004423782</v>
      </c>
    </row>
    <row r="746" spans="1:20" ht="151.19999999999999" x14ac:dyDescent="0.25">
      <c r="A746" s="8" t="str">
        <f>IF(ISBLANK(Table1[[#This Row],[AdvisoryNumber]]),"NTML","ADVZY")</f>
        <v>ADVZY</v>
      </c>
      <c r="B746" s="8" t="str">
        <f>_xlfn.TEXTJOIN("-",TRUE,Table1[[#This Row],[Source]],TEXT(Table1[[#This Row],[AdvisoryNumber]],"000"),TEXT(ROW()-1,"000000"),TEXT(Table1[[#This Row],[RecordTimeUTC]],"YYYY-MM-DD"))</f>
        <v>ADVZY-003-000745-2021-10-30</v>
      </c>
      <c r="C746" s="1" t="s">
        <v>16</v>
      </c>
      <c r="D746" s="2"/>
      <c r="E746" s="1">
        <v>3</v>
      </c>
      <c r="F746" s="2" t="s">
        <v>6993</v>
      </c>
      <c r="G746" s="1" t="s">
        <v>6653</v>
      </c>
      <c r="H746" s="1" t="s">
        <v>6019</v>
      </c>
      <c r="I746" s="8" t="str">
        <f>IF(Table1[[#This Row],[TMI_Type]]="Reroute",INDEX(_xlfn.REGEXEXTRACT(Table1[[#This Row],[RawText]],".*(ROUTE|FEA|FCA|ICR|CTOP|TBO).+([A-Z]{3})",2,0),1,2),"")</f>
        <v/>
      </c>
      <c r="J746" s="5"/>
      <c r="K746" s="5"/>
      <c r="L746" s="1"/>
      <c r="M746" s="7">
        <v>44499.390972222223</v>
      </c>
      <c r="N746" s="7">
        <v>44499.958333333336</v>
      </c>
      <c r="O746" s="7">
        <v>44499.393750000003</v>
      </c>
      <c r="P746" s="4" t="s">
        <v>987</v>
      </c>
      <c r="Q746" s="10" t="s">
        <v>6994</v>
      </c>
      <c r="R746" s="2" t="s">
        <v>6995</v>
      </c>
      <c r="S746" s="6">
        <f>IF(OR(ISBLANK(Table1[[#This Row],[ValidEndUTC]]),ISBLANK(Table1[[#This Row],[ValidStartUTC]])),"",Table1[[#This Row],[ValidEndUTC]]-Table1[[#This Row],[ValidStartUTC]])</f>
        <v>0.56736111111240461</v>
      </c>
      <c r="T746" s="5">
        <f>IF(OR(ISBLANK(Table1[[#This Row],[ValidEndUTC]]),ISBLANK(Table1[[#This Row],[ValidStartUTC]])),"",Table1[[#This Row],[Duration]]*24*60)</f>
        <v>817.00000000186265</v>
      </c>
    </row>
    <row r="747" spans="1:20" ht="86.4" x14ac:dyDescent="0.25">
      <c r="A747" s="8" t="str">
        <f>IF(ISBLANK(Table1[[#This Row],[AdvisoryNumber]]),"NTML","ADVZY")</f>
        <v>ADVZY</v>
      </c>
      <c r="B747" s="8" t="str">
        <f>_xlfn.TEXTJOIN("-",TRUE,Table1[[#This Row],[Source]],TEXT(Table1[[#This Row],[AdvisoryNumber]],"000"),TEXT(ROW()-1,"000000"),TEXT(Table1[[#This Row],[RecordTimeUTC]],"YYYY-MM-DD"))</f>
        <v>ADVZY-007-000746-2021-10-30</v>
      </c>
      <c r="C747" s="1" t="s">
        <v>16</v>
      </c>
      <c r="D747" s="2"/>
      <c r="E747" s="1">
        <v>7</v>
      </c>
      <c r="F747" s="2" t="s">
        <v>6993</v>
      </c>
      <c r="G747" s="1"/>
      <c r="H747" s="1" t="s">
        <v>6019</v>
      </c>
      <c r="I747" s="8" t="str">
        <f>IF(Table1[[#This Row],[TMI_Type]]="Reroute",INDEX(_xlfn.REGEXEXTRACT(Table1[[#This Row],[RawText]],".*(ROUTE|FEA|FCA|ICR|CTOP|TBO).+([A-Z]{3})",2,0),1,2),"")</f>
        <v/>
      </c>
      <c r="J747" s="5"/>
      <c r="K747" s="5"/>
      <c r="L747" s="1"/>
      <c r="M747" s="7">
        <v>44499.390972222223</v>
      </c>
      <c r="N747" s="7">
        <v>44499.958333333336</v>
      </c>
      <c r="O747" s="7">
        <v>44499.614583333336</v>
      </c>
      <c r="P747" s="4" t="s">
        <v>988</v>
      </c>
      <c r="Q747" s="10" t="s">
        <v>7005</v>
      </c>
      <c r="R747" s="2" t="s">
        <v>7004</v>
      </c>
      <c r="S747" s="6">
        <f>IF(OR(ISBLANK(Table1[[#This Row],[ValidEndUTC]]),ISBLANK(Table1[[#This Row],[ValidStartUTC]])),"",Table1[[#This Row],[ValidEndUTC]]-Table1[[#This Row],[ValidStartUTC]])</f>
        <v>0.56736111111240461</v>
      </c>
      <c r="T747" s="5">
        <f>IF(OR(ISBLANK(Table1[[#This Row],[ValidEndUTC]]),ISBLANK(Table1[[#This Row],[ValidStartUTC]])),"",Table1[[#This Row],[Duration]]*24*60)</f>
        <v>817.00000000186265</v>
      </c>
    </row>
    <row r="748" spans="1:20" ht="313.2" x14ac:dyDescent="0.25">
      <c r="A748" s="8" t="str">
        <f>IF(ISBLANK(Table1[[#This Row],[AdvisoryNumber]]),"NTML","ADVZY")</f>
        <v>ADVZY</v>
      </c>
      <c r="B748" s="8" t="str">
        <f>_xlfn.TEXTJOIN("-",TRUE,Table1[[#This Row],[Source]],TEXT(Table1[[#This Row],[AdvisoryNumber]],"000"),TEXT(ROW()-1,"000000"),TEXT(Table1[[#This Row],[RecordTimeUTC]],"YYYY-MM-DD"))</f>
        <v>ADVZY-004-000747-2021-10-30</v>
      </c>
      <c r="C748" s="1" t="s">
        <v>16</v>
      </c>
      <c r="D748" s="2" t="s">
        <v>6996</v>
      </c>
      <c r="E748" s="1">
        <v>4</v>
      </c>
      <c r="F748" s="2" t="s">
        <v>989</v>
      </c>
      <c r="G748" s="1" t="s">
        <v>35</v>
      </c>
      <c r="H748" s="1" t="s">
        <v>19</v>
      </c>
      <c r="I748" s="8" t="str">
        <f>IF(Table1[[#This Row],[TMI_Type]]="Reroute",INDEX(_xlfn.REGEXEXTRACT(Table1[[#This Row],[RawText]],".*(ROUTE|FEA|FCA|ICR|CTOP|TBO).+([A-Z]{3})",2,0),1,2),"")</f>
        <v>RQD</v>
      </c>
      <c r="J748" s="5"/>
      <c r="K748" s="5"/>
      <c r="L748" s="1"/>
      <c r="M748" s="7">
        <v>44499.411111111112</v>
      </c>
      <c r="N748" s="7">
        <v>44499.958333333336</v>
      </c>
      <c r="O748" s="7">
        <v>44499.418749999997</v>
      </c>
      <c r="P748" s="4" t="s">
        <v>990</v>
      </c>
      <c r="Q748" s="10" t="s">
        <v>6997</v>
      </c>
      <c r="R748" s="2" t="s">
        <v>6998</v>
      </c>
      <c r="S748" s="6">
        <f>IF(OR(ISBLANK(Table1[[#This Row],[ValidEndUTC]]),ISBLANK(Table1[[#This Row],[ValidStartUTC]])),"",Table1[[#This Row],[ValidEndUTC]]-Table1[[#This Row],[ValidStartUTC]])</f>
        <v>0.54722222222335404</v>
      </c>
      <c r="T748" s="5">
        <f>IF(OR(ISBLANK(Table1[[#This Row],[ValidEndUTC]]),ISBLANK(Table1[[#This Row],[ValidStartUTC]])),"",Table1[[#This Row],[Duration]]*24*60)</f>
        <v>788.00000000162981</v>
      </c>
    </row>
    <row r="749" spans="1:20" ht="108" x14ac:dyDescent="0.25">
      <c r="A749" s="8" t="str">
        <f>IF(ISBLANK(Table1[[#This Row],[AdvisoryNumber]]),"NTML","ADVZY")</f>
        <v>ADVZY</v>
      </c>
      <c r="B749" s="8" t="str">
        <f>_xlfn.TEXTJOIN("-",TRUE,Table1[[#This Row],[Source]],TEXT(Table1[[#This Row],[AdvisoryNumber]],"000"),TEXT(ROW()-1,"000000"),TEXT(Table1[[#This Row],[RecordTimeUTC]],"YYYY-MM-DD"))</f>
        <v>ADVZY-005-000748-2021-10-30</v>
      </c>
      <c r="C749" s="1" t="s">
        <v>16</v>
      </c>
      <c r="D749" s="2"/>
      <c r="E749" s="1">
        <v>5</v>
      </c>
      <c r="F749" s="2" t="s">
        <v>6999</v>
      </c>
      <c r="G749" s="1"/>
      <c r="H749" s="1" t="s">
        <v>6014</v>
      </c>
      <c r="I749" s="8" t="str">
        <f>IF(Table1[[#This Row],[TMI_Type]]="Reroute",INDEX(_xlfn.REGEXEXTRACT(Table1[[#This Row],[RawText]],".*(ROUTE|FEA|FCA|ICR|CTOP|TBO).+([A-Z]{3})",2,0),1,2),"")</f>
        <v/>
      </c>
      <c r="J749" s="5"/>
      <c r="K749" s="5"/>
      <c r="L749" s="1"/>
      <c r="M749" s="7">
        <v>44499.580555555556</v>
      </c>
      <c r="N749" s="7">
        <v>44499.999305555553</v>
      </c>
      <c r="O749" s="7">
        <v>44499.588888888888</v>
      </c>
      <c r="P749" s="4" t="s">
        <v>991</v>
      </c>
      <c r="Q749" s="10" t="s">
        <v>7000</v>
      </c>
      <c r="R749" s="2" t="s">
        <v>7001</v>
      </c>
      <c r="S749" s="6">
        <f>IF(OR(ISBLANK(Table1[[#This Row],[ValidEndUTC]]),ISBLANK(Table1[[#This Row],[ValidStartUTC]])),"",Table1[[#This Row],[ValidEndUTC]]-Table1[[#This Row],[ValidStartUTC]])</f>
        <v>0.41874999999708962</v>
      </c>
      <c r="T749" s="5">
        <f>IF(OR(ISBLANK(Table1[[#This Row],[ValidEndUTC]]),ISBLANK(Table1[[#This Row],[ValidStartUTC]])),"",Table1[[#This Row],[Duration]]*24*60)</f>
        <v>602.99999999580905</v>
      </c>
    </row>
    <row r="750" spans="1:20" ht="108" x14ac:dyDescent="0.25">
      <c r="A750" s="8" t="str">
        <f>IF(ISBLANK(Table1[[#This Row],[AdvisoryNumber]]),"NTML","ADVZY")</f>
        <v>ADVZY</v>
      </c>
      <c r="B750" s="8" t="str">
        <f>_xlfn.TEXTJOIN("-",TRUE,Table1[[#This Row],[Source]],TEXT(Table1[[#This Row],[AdvisoryNumber]],"000"),TEXT(ROW()-1,"000000"),TEXT(Table1[[#This Row],[RecordTimeUTC]],"YYYY-MM-DD"))</f>
        <v>ADVZY-006-000749-2021-10-30</v>
      </c>
      <c r="C750" s="1" t="s">
        <v>16</v>
      </c>
      <c r="D750" s="2"/>
      <c r="E750" s="1">
        <v>6</v>
      </c>
      <c r="F750" s="2" t="s">
        <v>7002</v>
      </c>
      <c r="G750" s="1"/>
      <c r="H750" s="1" t="s">
        <v>6014</v>
      </c>
      <c r="I750" s="8" t="str">
        <f>IF(Table1[[#This Row],[TMI_Type]]="Reroute",INDEX(_xlfn.REGEXEXTRACT(Table1[[#This Row],[RawText]],".*(ROUTE|FEA|FCA|ICR|CTOP|TBO).+([A-Z]{3})",2,0),1,2),"")</f>
        <v/>
      </c>
      <c r="J750" s="5"/>
      <c r="K750" s="5"/>
      <c r="L750" s="1"/>
      <c r="M750" s="7">
        <v>44499.613194444442</v>
      </c>
      <c r="N750" s="7">
        <v>44499.999305555553</v>
      </c>
      <c r="O750" s="7">
        <v>44499.614583333336</v>
      </c>
      <c r="P750" s="4" t="s">
        <v>993</v>
      </c>
      <c r="Q750" s="10" t="s">
        <v>7003</v>
      </c>
      <c r="R750" s="2" t="s">
        <v>7004</v>
      </c>
      <c r="S750" s="6">
        <f>IF(OR(ISBLANK(Table1[[#This Row],[ValidEndUTC]]),ISBLANK(Table1[[#This Row],[ValidStartUTC]])),"",Table1[[#This Row],[ValidEndUTC]]-Table1[[#This Row],[ValidStartUTC]])</f>
        <v>0.38611111111094942</v>
      </c>
      <c r="T750" s="5">
        <f>IF(OR(ISBLANK(Table1[[#This Row],[ValidEndUTC]]),ISBLANK(Table1[[#This Row],[ValidStartUTC]])),"",Table1[[#This Row],[Duration]]*24*60)</f>
        <v>555.99999999976717</v>
      </c>
    </row>
    <row r="751" spans="1:20" ht="259.2" x14ac:dyDescent="0.25">
      <c r="A751" s="8" t="str">
        <f>IF(ISBLANK(Table1[[#This Row],[AdvisoryNumber]]),"NTML","ADVZY")</f>
        <v>ADVZY</v>
      </c>
      <c r="B751" s="8" t="str">
        <f>_xlfn.TEXTJOIN("-",TRUE,Table1[[#This Row],[Source]],TEXT(Table1[[#This Row],[AdvisoryNumber]],"000"),TEXT(ROW()-1,"000000"),TEXT(Table1[[#This Row],[RecordTimeUTC]],"YYYY-MM-DD"))</f>
        <v>ADVZY-003-000750-2021-10-30</v>
      </c>
      <c r="C751" s="1" t="s">
        <v>16</v>
      </c>
      <c r="D751" s="2" t="s">
        <v>7009</v>
      </c>
      <c r="E751" s="1">
        <v>3</v>
      </c>
      <c r="F751" s="2" t="s">
        <v>997</v>
      </c>
      <c r="G751" s="1" t="s">
        <v>35</v>
      </c>
      <c r="H751" s="1" t="s">
        <v>19</v>
      </c>
      <c r="I751" s="8" t="str">
        <f>IF(Table1[[#This Row],[TMI_Type]]="Reroute",INDEX(_xlfn.REGEXEXTRACT(Table1[[#This Row],[RawText]],".*(ROUTE|FEA|FCA|ICR|CTOP|TBO).+([A-Z]{3})",2,0),1,2),"")</f>
        <v>RQD</v>
      </c>
      <c r="J751" s="5"/>
      <c r="K751" s="5"/>
      <c r="L751" s="1"/>
      <c r="M751" s="7">
        <v>44513.892361111109</v>
      </c>
      <c r="N751" s="7">
        <v>44514.125</v>
      </c>
      <c r="O751" s="7">
        <v>44499.614583333336</v>
      </c>
      <c r="P751" s="4" t="s">
        <v>998</v>
      </c>
      <c r="Q751" s="10" t="s">
        <v>7010</v>
      </c>
      <c r="R751" s="2" t="s">
        <v>7004</v>
      </c>
      <c r="S751" s="6">
        <f>IF(OR(ISBLANK(Table1[[#This Row],[ValidEndUTC]]),ISBLANK(Table1[[#This Row],[ValidStartUTC]])),"",Table1[[#This Row],[ValidEndUTC]]-Table1[[#This Row],[ValidStartUTC]])</f>
        <v>0.23263888889050577</v>
      </c>
      <c r="T751" s="5">
        <f>IF(OR(ISBLANK(Table1[[#This Row],[ValidEndUTC]]),ISBLANK(Table1[[#This Row],[ValidStartUTC]])),"",Table1[[#This Row],[Duration]]*24*60)</f>
        <v>335.00000000232831</v>
      </c>
    </row>
    <row r="752" spans="1:20" ht="86.4" x14ac:dyDescent="0.25">
      <c r="A752" s="8" t="str">
        <f>IF(ISBLANK(Table1[[#This Row],[AdvisoryNumber]]),"NTML","ADVZY")</f>
        <v>ADVZY</v>
      </c>
      <c r="B752" s="8" t="str">
        <f>_xlfn.TEXTJOIN("-",TRUE,Table1[[#This Row],[Source]],TEXT(Table1[[#This Row],[AdvisoryNumber]],"000"),TEXT(ROW()-1,"000000"),TEXT(Table1[[#This Row],[RecordTimeUTC]],"YYYY-MM-DD"))</f>
        <v>ADVZY-001-000751-2021-11-14</v>
      </c>
      <c r="C752" s="1" t="s">
        <v>16</v>
      </c>
      <c r="D752" s="2"/>
      <c r="E752" s="1">
        <v>1</v>
      </c>
      <c r="F752" s="2" t="s">
        <v>6265</v>
      </c>
      <c r="G752" s="1"/>
      <c r="H752" s="1" t="s">
        <v>6019</v>
      </c>
      <c r="I752" s="8" t="str">
        <f>IF(Table1[[#This Row],[TMI_Type]]="Reroute",INDEX(_xlfn.REGEXEXTRACT(Table1[[#This Row],[RawText]],".*(ROUTE|FEA|FCA|ICR|CTOP|TBO).+([A-Z]{3})",2,0),1,2),"")</f>
        <v/>
      </c>
      <c r="J752" s="5"/>
      <c r="K752" s="5"/>
      <c r="L752" s="1"/>
      <c r="M752" s="7">
        <v>44513.946527777778</v>
      </c>
      <c r="N752" s="7">
        <v>44514.102083333331</v>
      </c>
      <c r="O752" s="7">
        <v>44514.102777777778</v>
      </c>
      <c r="P752" s="4" t="s">
        <v>999</v>
      </c>
      <c r="Q752" s="10" t="s">
        <v>7014</v>
      </c>
      <c r="R752" s="2" t="s">
        <v>7015</v>
      </c>
      <c r="S752" s="6">
        <f>IF(OR(ISBLANK(Table1[[#This Row],[ValidEndUTC]]),ISBLANK(Table1[[#This Row],[ValidStartUTC]])),"",Table1[[#This Row],[ValidEndUTC]]-Table1[[#This Row],[ValidStartUTC]])</f>
        <v>0.15555555555329192</v>
      </c>
      <c r="T752" s="5">
        <f>IF(OR(ISBLANK(Table1[[#This Row],[ValidEndUTC]]),ISBLANK(Table1[[#This Row],[ValidStartUTC]])),"",Table1[[#This Row],[Duration]]*24*60)</f>
        <v>223.99999999674037</v>
      </c>
    </row>
    <row r="753" spans="1:20" ht="129.6" x14ac:dyDescent="0.25">
      <c r="A753" s="8" t="str">
        <f>IF(ISBLANK(Table1[[#This Row],[AdvisoryNumber]]),"NTML","ADVZY")</f>
        <v>ADVZY</v>
      </c>
      <c r="B753" s="8" t="str">
        <f>_xlfn.TEXTJOIN("-",TRUE,Table1[[#This Row],[Source]],TEXT(Table1[[#This Row],[AdvisoryNumber]],"000"),TEXT(ROW()-1,"000000"),TEXT(Table1[[#This Row],[RecordTimeUTC]],"YYYY-MM-DD"))</f>
        <v>ADVZY-004-000752-2021-11-13</v>
      </c>
      <c r="C753" s="1" t="s">
        <v>16</v>
      </c>
      <c r="D753" s="2" t="s">
        <v>7011</v>
      </c>
      <c r="E753" s="1">
        <v>4</v>
      </c>
      <c r="F753" s="2" t="s">
        <v>6265</v>
      </c>
      <c r="G753" s="1" t="s">
        <v>24</v>
      </c>
      <c r="H753" s="1" t="s">
        <v>6019</v>
      </c>
      <c r="I753" s="8" t="str">
        <f>IF(Table1[[#This Row],[TMI_Type]]="Reroute",INDEX(_xlfn.REGEXEXTRACT(Table1[[#This Row],[RawText]],".*(ROUTE|FEA|FCA|ICR|CTOP|TBO).+([A-Z]{3})",2,0),1,2),"")</f>
        <v/>
      </c>
      <c r="J753" s="5"/>
      <c r="K753" s="5"/>
      <c r="L753" s="1"/>
      <c r="M753" s="7">
        <v>44513.946527777778</v>
      </c>
      <c r="N753" s="7">
        <v>44514.125</v>
      </c>
      <c r="O753" s="7">
        <v>44513.947916666664</v>
      </c>
      <c r="P753" s="4" t="s">
        <v>1000</v>
      </c>
      <c r="Q753" s="10" t="s">
        <v>7012</v>
      </c>
      <c r="R753" s="2" t="s">
        <v>7013</v>
      </c>
      <c r="S753" s="6">
        <f>IF(OR(ISBLANK(Table1[[#This Row],[ValidEndUTC]]),ISBLANK(Table1[[#This Row],[ValidStartUTC]])),"",Table1[[#This Row],[ValidEndUTC]]-Table1[[#This Row],[ValidStartUTC]])</f>
        <v>0.17847222222189885</v>
      </c>
      <c r="T753" s="5">
        <f>IF(OR(ISBLANK(Table1[[#This Row],[ValidEndUTC]]),ISBLANK(Table1[[#This Row],[ValidStartUTC]])),"",Table1[[#This Row],[Duration]]*24*60)</f>
        <v>256.99999999953434</v>
      </c>
    </row>
    <row r="754" spans="1:20" ht="226.8" x14ac:dyDescent="0.25">
      <c r="A754" s="8" t="str">
        <f>IF(ISBLANK(Table1[[#This Row],[AdvisoryNumber]]),"NTML","ADVZY")</f>
        <v>ADVZY</v>
      </c>
      <c r="B754" s="8" t="str">
        <f>_xlfn.TEXTJOIN("-",TRUE,Table1[[#This Row],[Source]],TEXT(Table1[[#This Row],[AdvisoryNumber]],"000"),TEXT(ROW()-1,"000000"),TEXT(Table1[[#This Row],[RecordTimeUTC]],"YYYY-MM-DD"))</f>
        <v>ADVZY-001-000753-2021-10-30</v>
      </c>
      <c r="C754" s="1" t="s">
        <v>16</v>
      </c>
      <c r="D754" s="2" t="s">
        <v>7006</v>
      </c>
      <c r="E754" s="1">
        <v>1</v>
      </c>
      <c r="F754" s="2" t="s">
        <v>994</v>
      </c>
      <c r="G754" s="1" t="s">
        <v>35</v>
      </c>
      <c r="H754" s="1" t="s">
        <v>19</v>
      </c>
      <c r="I754" s="8" t="str">
        <f>IF(Table1[[#This Row],[TMI_Type]]="Reroute",INDEX(_xlfn.REGEXEXTRACT(Table1[[#This Row],[RawText]],".*(ROUTE|FEA|FCA|ICR|CTOP|TBO).+([A-Z]{3})",2,0),1,2),"")</f>
        <v>RQD</v>
      </c>
      <c r="J754" s="5"/>
      <c r="K754" s="5"/>
      <c r="L754" s="1"/>
      <c r="M754" s="7">
        <v>44513.958333333336</v>
      </c>
      <c r="N754" s="7">
        <v>44514.125</v>
      </c>
      <c r="O754" s="7">
        <v>44499.614583333336</v>
      </c>
      <c r="P754" s="4" t="s">
        <v>995</v>
      </c>
      <c r="Q754" s="10" t="s">
        <v>7007</v>
      </c>
      <c r="R754" s="2" t="s">
        <v>7004</v>
      </c>
      <c r="S754" s="6">
        <f>IF(OR(ISBLANK(Table1[[#This Row],[ValidEndUTC]]),ISBLANK(Table1[[#This Row],[ValidStartUTC]])),"",Table1[[#This Row],[ValidEndUTC]]-Table1[[#This Row],[ValidStartUTC]])</f>
        <v>0.16666666666424135</v>
      </c>
      <c r="T754" s="5">
        <f>IF(OR(ISBLANK(Table1[[#This Row],[ValidEndUTC]]),ISBLANK(Table1[[#This Row],[ValidStartUTC]])),"",Table1[[#This Row],[Duration]]*24*60)</f>
        <v>239.99999999650754</v>
      </c>
    </row>
    <row r="755" spans="1:20" ht="151.19999999999999" x14ac:dyDescent="0.25">
      <c r="A755" s="8" t="str">
        <f>IF(ISBLANK(Table1[[#This Row],[AdvisoryNumber]]),"NTML","ADVZY")</f>
        <v>ADVZY</v>
      </c>
      <c r="B755" s="8" t="str">
        <f>_xlfn.TEXTJOIN("-",TRUE,Table1[[#This Row],[Source]],TEXT(Table1[[#This Row],[AdvisoryNumber]],"000"),TEXT(ROW()-1,"000000"),TEXT(Table1[[#This Row],[RecordTimeUTC]],"YYYY-MM-DD"))</f>
        <v>ADVZY-003-000754-2021-11-14</v>
      </c>
      <c r="C755" s="1" t="s">
        <v>16</v>
      </c>
      <c r="D755" s="2" t="s">
        <v>7017</v>
      </c>
      <c r="E755" s="1">
        <v>3</v>
      </c>
      <c r="F755" s="2" t="s">
        <v>6237</v>
      </c>
      <c r="G755" s="1" t="s">
        <v>24</v>
      </c>
      <c r="H755" s="1" t="s">
        <v>6019</v>
      </c>
      <c r="I755" s="8" t="str">
        <f>IF(Table1[[#This Row],[TMI_Type]]="Reroute",INDEX(_xlfn.REGEXEXTRACT(Table1[[#This Row],[RawText]],".*(ROUTE|FEA|FCA|ICR|CTOP|TBO).+([A-Z]{3})",2,0),1,2),"")</f>
        <v/>
      </c>
      <c r="J755" s="5"/>
      <c r="K755" s="5"/>
      <c r="L755" s="1"/>
      <c r="M755" s="7">
        <v>44514.781944444447</v>
      </c>
      <c r="N755" s="7">
        <v>44514.916666666664</v>
      </c>
      <c r="O755" s="7">
        <v>44514.102777777778</v>
      </c>
      <c r="P755" s="4" t="s">
        <v>1002</v>
      </c>
      <c r="Q755" s="10" t="s">
        <v>7018</v>
      </c>
      <c r="R755" s="2" t="s">
        <v>7015</v>
      </c>
      <c r="S755" s="6">
        <f>IF(OR(ISBLANK(Table1[[#This Row],[ValidEndUTC]]),ISBLANK(Table1[[#This Row],[ValidStartUTC]])),"",Table1[[#This Row],[ValidEndUTC]]-Table1[[#This Row],[ValidStartUTC]])</f>
        <v>0.13472222221753327</v>
      </c>
      <c r="T755" s="5">
        <f>IF(OR(ISBLANK(Table1[[#This Row],[ValidEndUTC]]),ISBLANK(Table1[[#This Row],[ValidStartUTC]])),"",Table1[[#This Row],[Duration]]*24*60)</f>
        <v>193.99999999324791</v>
      </c>
    </row>
    <row r="756" spans="1:20" ht="75.599999999999994" x14ac:dyDescent="0.25">
      <c r="A756" s="8" t="str">
        <f>IF(ISBLANK(Table1[[#This Row],[AdvisoryNumber]]),"NTML","ADVZY")</f>
        <v>ADVZY</v>
      </c>
      <c r="B756" s="8" t="str">
        <f>_xlfn.TEXTJOIN("-",TRUE,Table1[[#This Row],[Source]],TEXT(Table1[[#This Row],[AdvisoryNumber]],"000"),TEXT(ROW()-1,"000000"),TEXT(Table1[[#This Row],[RecordTimeUTC]],"YYYY-MM-DD"))</f>
        <v>ADVZY-004-000755-2021-11-14</v>
      </c>
      <c r="C756" s="1" t="s">
        <v>16</v>
      </c>
      <c r="D756" s="2"/>
      <c r="E756" s="1">
        <v>4</v>
      </c>
      <c r="F756" s="2" t="s">
        <v>6237</v>
      </c>
      <c r="G756" s="1"/>
      <c r="H756" s="1" t="s">
        <v>6019</v>
      </c>
      <c r="I756" s="8" t="str">
        <f>IF(Table1[[#This Row],[TMI_Type]]="Reroute",INDEX(_xlfn.REGEXEXTRACT(Table1[[#This Row],[RawText]],".*(ROUTE|FEA|FCA|ICR|CTOP|TBO).+([A-Z]{3})",2,0),1,2),"")</f>
        <v/>
      </c>
      <c r="J756" s="5"/>
      <c r="K756" s="5"/>
      <c r="L756" s="1"/>
      <c r="M756" s="7">
        <v>44514.781944444447</v>
      </c>
      <c r="N756" s="7">
        <v>44514.961805555555</v>
      </c>
      <c r="O756" s="7">
        <v>44514.102777777778</v>
      </c>
      <c r="P756" s="4" t="s">
        <v>1003</v>
      </c>
      <c r="Q756" s="10" t="s">
        <v>7019</v>
      </c>
      <c r="R756" s="2" t="s">
        <v>7015</v>
      </c>
      <c r="S756" s="6">
        <f>IF(OR(ISBLANK(Table1[[#This Row],[ValidEndUTC]]),ISBLANK(Table1[[#This Row],[ValidStartUTC]])),"",Table1[[#This Row],[ValidEndUTC]]-Table1[[#This Row],[ValidStartUTC]])</f>
        <v>0.17986111110803904</v>
      </c>
      <c r="T756" s="5">
        <f>IF(OR(ISBLANK(Table1[[#This Row],[ValidEndUTC]]),ISBLANK(Table1[[#This Row],[ValidStartUTC]])),"",Table1[[#This Row],[Duration]]*24*60)</f>
        <v>258.99999999557622</v>
      </c>
    </row>
    <row r="757" spans="1:20" ht="151.19999999999999" x14ac:dyDescent="0.25">
      <c r="A757" s="8" t="str">
        <f>IF(ISBLANK(Table1[[#This Row],[AdvisoryNumber]]),"NTML","ADVZY")</f>
        <v>ADVZY</v>
      </c>
      <c r="B757" s="8" t="str">
        <f>_xlfn.TEXTJOIN("-",TRUE,Table1[[#This Row],[Source]],TEXT(Table1[[#This Row],[AdvisoryNumber]],"000"),TEXT(ROW()-1,"000000"),TEXT(Table1[[#This Row],[RecordTimeUTC]],"YYYY-MM-DD"))</f>
        <v>ADVZY-002-000756-2021-11-19</v>
      </c>
      <c r="C757" s="1" t="s">
        <v>16</v>
      </c>
      <c r="D757" s="2" t="s">
        <v>7022</v>
      </c>
      <c r="E757" s="1">
        <v>2</v>
      </c>
      <c r="F757" s="2" t="s">
        <v>6061</v>
      </c>
      <c r="G757" s="1" t="s">
        <v>24</v>
      </c>
      <c r="H757" s="1" t="s">
        <v>6019</v>
      </c>
      <c r="I757" s="8" t="str">
        <f>IF(Table1[[#This Row],[TMI_Type]]="Reroute",INDEX(_xlfn.REGEXEXTRACT(Table1[[#This Row],[RawText]],".*(ROUTE|FEA|FCA|ICR|CTOP|TBO).+([A-Z]{3})",2,0),1,2),"")</f>
        <v/>
      </c>
      <c r="J757" s="5"/>
      <c r="K757" s="5"/>
      <c r="L757" s="1"/>
      <c r="M757" s="7">
        <v>44519.978472222225</v>
      </c>
      <c r="N757" s="7">
        <v>44520.166666666664</v>
      </c>
      <c r="O757" s="7">
        <v>44519.977083333331</v>
      </c>
      <c r="P757" s="4" t="s">
        <v>1005</v>
      </c>
      <c r="Q757" s="10" t="s">
        <v>7023</v>
      </c>
      <c r="R757" s="2" t="s">
        <v>7021</v>
      </c>
      <c r="S757" s="6">
        <f>IF(OR(ISBLANK(Table1[[#This Row],[ValidEndUTC]]),ISBLANK(Table1[[#This Row],[ValidStartUTC]])),"",Table1[[#This Row],[ValidEndUTC]]-Table1[[#This Row],[ValidStartUTC]])</f>
        <v>0.18819444443943212</v>
      </c>
      <c r="T757" s="5">
        <f>IF(OR(ISBLANK(Table1[[#This Row],[ValidEndUTC]]),ISBLANK(Table1[[#This Row],[ValidStartUTC]])),"",Table1[[#This Row],[Duration]]*24*60)</f>
        <v>270.99999999278225</v>
      </c>
    </row>
    <row r="758" spans="1:20" ht="86.4" x14ac:dyDescent="0.25">
      <c r="A758" s="8" t="str">
        <f>IF(ISBLANK(Table1[[#This Row],[AdvisoryNumber]]),"NTML","ADVZY")</f>
        <v>ADVZY</v>
      </c>
      <c r="B758" s="8" t="str">
        <f>_xlfn.TEXTJOIN("-",TRUE,Table1[[#This Row],[Source]],TEXT(Table1[[#This Row],[AdvisoryNumber]],"000"),TEXT(ROW()-1,"000000"),TEXT(Table1[[#This Row],[RecordTimeUTC]],"YYYY-MM-DD"))</f>
        <v>ADVZY-001-000757-2021-11-19</v>
      </c>
      <c r="C758" s="1" t="s">
        <v>16</v>
      </c>
      <c r="D758" s="2"/>
      <c r="E758" s="1">
        <v>1</v>
      </c>
      <c r="F758" s="2" t="s">
        <v>6061</v>
      </c>
      <c r="G758" s="1"/>
      <c r="H758" s="1" t="s">
        <v>6019</v>
      </c>
      <c r="I758" s="8" t="str">
        <f>IF(Table1[[#This Row],[TMI_Type]]="Reroute",INDEX(_xlfn.REGEXEXTRACT(Table1[[#This Row],[RawText]],".*(ROUTE|FEA|FCA|ICR|CTOP|TBO).+([A-Z]{3})",2,0),1,2),"")</f>
        <v/>
      </c>
      <c r="J758" s="5"/>
      <c r="K758" s="5"/>
      <c r="L758" s="1"/>
      <c r="M758" s="7">
        <v>44519.978472222225</v>
      </c>
      <c r="N758" s="7">
        <v>44520.169444444444</v>
      </c>
      <c r="O758" s="7">
        <v>44519.977083333331</v>
      </c>
      <c r="P758" s="4" t="s">
        <v>1006</v>
      </c>
      <c r="Q758" s="10" t="s">
        <v>7024</v>
      </c>
      <c r="R758" s="2" t="s">
        <v>7021</v>
      </c>
      <c r="S758" s="6">
        <f>IF(OR(ISBLANK(Table1[[#This Row],[ValidEndUTC]]),ISBLANK(Table1[[#This Row],[ValidStartUTC]])),"",Table1[[#This Row],[ValidEndUTC]]-Table1[[#This Row],[ValidStartUTC]])</f>
        <v>0.19097222221898846</v>
      </c>
      <c r="T758" s="5">
        <f>IF(OR(ISBLANK(Table1[[#This Row],[ValidEndUTC]]),ISBLANK(Table1[[#This Row],[ValidStartUTC]])),"",Table1[[#This Row],[Duration]]*24*60)</f>
        <v>274.99999999534339</v>
      </c>
    </row>
    <row r="759" spans="1:20" x14ac:dyDescent="0.25">
      <c r="A759" s="8" t="str">
        <f>IF(ISBLANK(Table1[[#This Row],[AdvisoryNumber]]),"NTML","ADVZY")</f>
        <v>NTML</v>
      </c>
      <c r="B759" s="8" t="str">
        <f>_xlfn.TEXTJOIN("-",TRUE,Table1[[#This Row],[Source]],TEXT(Table1[[#This Row],[AdvisoryNumber]],"000"),TEXT(ROW()-1,"000000"),TEXT(Table1[[#This Row],[RecordTimeUTC]],"YYYY-MM-DD"))</f>
        <v>NTML-000-000758-2021-11-20</v>
      </c>
      <c r="C759" s="1" t="s">
        <v>97</v>
      </c>
      <c r="D759" s="2"/>
      <c r="E759" s="1"/>
      <c r="F759" s="2"/>
      <c r="G759" s="1" t="s">
        <v>98</v>
      </c>
      <c r="H759" s="1" t="s">
        <v>101</v>
      </c>
      <c r="I759" s="8" t="str">
        <f>IF(Table1[[#This Row],[TMI_Type]]="Reroute",INDEX(_xlfn.REGEXEXTRACT(Table1[[#This Row],[RawText]],".*(ROUTE|FEA|FCA|ICR|CTOP|TBO).+([A-Z]{3})",2,0),1,2),"")</f>
        <v/>
      </c>
      <c r="J759" s="5">
        <v>40</v>
      </c>
      <c r="K759" s="5"/>
      <c r="L759" s="1" t="s">
        <v>8845</v>
      </c>
      <c r="M759" s="7">
        <v>44520.131249999999</v>
      </c>
      <c r="N759" s="7">
        <v>44520.166666666664</v>
      </c>
      <c r="O759" s="7">
        <v>44520.131249999999</v>
      </c>
      <c r="P759" s="4" t="s">
        <v>8846</v>
      </c>
      <c r="Q759" s="10" t="s">
        <v>8846</v>
      </c>
      <c r="R759" s="2" t="s">
        <v>8847</v>
      </c>
      <c r="S759" s="6">
        <f>IF(OR(ISBLANK(Table1[[#This Row],[ValidEndUTC]]),ISBLANK(Table1[[#This Row],[ValidStartUTC]])),"",Table1[[#This Row],[ValidEndUTC]]-Table1[[#This Row],[ValidStartUTC]])</f>
        <v>3.5416666665696539E-2</v>
      </c>
      <c r="T759" s="5">
        <f>IF(OR(ISBLANK(Table1[[#This Row],[ValidEndUTC]]),ISBLANK(Table1[[#This Row],[ValidStartUTC]])),"",Table1[[#This Row],[Duration]]*24*60)</f>
        <v>50.999999998603016</v>
      </c>
    </row>
    <row r="760" spans="1:20" x14ac:dyDescent="0.25">
      <c r="A760" s="8" t="str">
        <f>IF(ISBLANK(Table1[[#This Row],[AdvisoryNumber]]),"NTML","ADVZY")</f>
        <v>NTML</v>
      </c>
      <c r="B760" s="8" t="str">
        <f>_xlfn.TEXTJOIN("-",TRUE,Table1[[#This Row],[Source]],TEXT(Table1[[#This Row],[AdvisoryNumber]],"000"),TEXT(ROW()-1,"000000"),TEXT(Table1[[#This Row],[RecordTimeUTC]],"YYYY-MM-DD"))</f>
        <v>NTML-000-000759-2021-11-20</v>
      </c>
      <c r="C760" s="1" t="s">
        <v>73</v>
      </c>
      <c r="D760" s="2"/>
      <c r="E760" s="1"/>
      <c r="F760" s="2"/>
      <c r="G760" s="1" t="s">
        <v>98</v>
      </c>
      <c r="H760" s="1" t="s">
        <v>181</v>
      </c>
      <c r="I760" s="8" t="str">
        <f>IF(Table1[[#This Row],[TMI_Type]]="Reroute",INDEX(_xlfn.REGEXEXTRACT(Table1[[#This Row],[RawText]],".*(ROUTE|FEA|FCA|ICR|CTOP|TBO).+([A-Z]{3})",2,0),1,2),"")</f>
        <v/>
      </c>
      <c r="J760" s="5"/>
      <c r="K760" s="5"/>
      <c r="L760" s="1"/>
      <c r="M760" s="7">
        <v>44520.135416666664</v>
      </c>
      <c r="N760" s="7">
        <v>44520.149305555555</v>
      </c>
      <c r="O760" s="7">
        <v>44520.145138888889</v>
      </c>
      <c r="P760" s="4" t="s">
        <v>8853</v>
      </c>
      <c r="Q760" s="10" t="s">
        <v>8853</v>
      </c>
      <c r="R760" s="2" t="s">
        <v>8852</v>
      </c>
      <c r="S760" s="6">
        <f>IF(OR(ISBLANK(Table1[[#This Row],[ValidEndUTC]]),ISBLANK(Table1[[#This Row],[ValidStartUTC]])),"",Table1[[#This Row],[ValidEndUTC]]-Table1[[#This Row],[ValidStartUTC]])</f>
        <v>1.3888888890505768E-2</v>
      </c>
      <c r="T760" s="5">
        <f>IF(OR(ISBLANK(Table1[[#This Row],[ValidEndUTC]]),ISBLANK(Table1[[#This Row],[ValidStartUTC]])),"",Table1[[#This Row],[Duration]]*24*60)</f>
        <v>20.000000002328306</v>
      </c>
    </row>
    <row r="761" spans="1:20" x14ac:dyDescent="0.25">
      <c r="A761" s="8" t="str">
        <f>IF(ISBLANK(Table1[[#This Row],[AdvisoryNumber]]),"NTML","ADVZY")</f>
        <v>NTML</v>
      </c>
      <c r="B761" s="8" t="str">
        <f>_xlfn.TEXTJOIN("-",TRUE,Table1[[#This Row],[Source]],TEXT(Table1[[#This Row],[AdvisoryNumber]],"000"),TEXT(ROW()-1,"000000"),TEXT(Table1[[#This Row],[RecordTimeUTC]],"YYYY-MM-DD"))</f>
        <v>NTML-000-000760-2021-11-20</v>
      </c>
      <c r="C761" s="1" t="s">
        <v>34</v>
      </c>
      <c r="D761" s="2"/>
      <c r="E761" s="1"/>
      <c r="F761" s="2"/>
      <c r="G761" s="1" t="s">
        <v>98</v>
      </c>
      <c r="H761" s="1" t="s">
        <v>181</v>
      </c>
      <c r="I761" s="8" t="str">
        <f>IF(Table1[[#This Row],[TMI_Type]]="Reroute",INDEX(_xlfn.REGEXEXTRACT(Table1[[#This Row],[RawText]],".*(ROUTE|FEA|FCA|ICR|CTOP|TBO).+([A-Z]{3})",2,0),1,2),"")</f>
        <v/>
      </c>
      <c r="J761" s="5"/>
      <c r="K761" s="5"/>
      <c r="L761" s="1"/>
      <c r="M761" s="7">
        <v>44520.142361111109</v>
      </c>
      <c r="N761" s="7">
        <v>44520.149305555555</v>
      </c>
      <c r="O761" s="7">
        <v>44520.145833333336</v>
      </c>
      <c r="P761" s="4" t="s">
        <v>8854</v>
      </c>
      <c r="Q761" s="10" t="s">
        <v>8854</v>
      </c>
      <c r="R761" s="2" t="s">
        <v>8852</v>
      </c>
      <c r="S761" s="6">
        <f>IF(OR(ISBLANK(Table1[[#This Row],[ValidEndUTC]]),ISBLANK(Table1[[#This Row],[ValidStartUTC]])),"",Table1[[#This Row],[ValidEndUTC]]-Table1[[#This Row],[ValidStartUTC]])</f>
        <v>6.9444444452528842E-3</v>
      </c>
      <c r="T761" s="5">
        <f>IF(OR(ISBLANK(Table1[[#This Row],[ValidEndUTC]]),ISBLANK(Table1[[#This Row],[ValidStartUTC]])),"",Table1[[#This Row],[Duration]]*24*60)</f>
        <v>10.000000001164153</v>
      </c>
    </row>
    <row r="762" spans="1:20" x14ac:dyDescent="0.25">
      <c r="A762" s="8" t="str">
        <f>IF(ISBLANK(Table1[[#This Row],[AdvisoryNumber]]),"NTML","ADVZY")</f>
        <v>NTML</v>
      </c>
      <c r="B762" s="8" t="str">
        <f>_xlfn.TEXTJOIN("-",TRUE,Table1[[#This Row],[Source]],TEXT(Table1[[#This Row],[AdvisoryNumber]],"000"),TEXT(ROW()-1,"000000"),TEXT(Table1[[#This Row],[RecordTimeUTC]],"YYYY-MM-DD"))</f>
        <v>NTML-000-000761-2021-11-20</v>
      </c>
      <c r="C762" s="1" t="s">
        <v>97</v>
      </c>
      <c r="D762" s="2"/>
      <c r="E762" s="1"/>
      <c r="F762" s="2"/>
      <c r="G762" s="1" t="s">
        <v>98</v>
      </c>
      <c r="H762" s="1" t="s">
        <v>6014</v>
      </c>
      <c r="I762" s="8" t="str">
        <f>IF(Table1[[#This Row],[TMI_Type]]="Reroute",INDEX(_xlfn.REGEXEXTRACT(Table1[[#This Row],[RawText]],".*(ROUTE|FEA|FCA|ICR|CTOP|TBO).+([A-Z]{3})",2,0),1,2),"")</f>
        <v/>
      </c>
      <c r="J762" s="5"/>
      <c r="K762" s="5"/>
      <c r="L762" s="1" t="s">
        <v>8851</v>
      </c>
      <c r="M762" s="7">
        <v>44520.142361111109</v>
      </c>
      <c r="N762" s="7">
        <v>44520.152777777781</v>
      </c>
      <c r="O762" s="7">
        <v>44520.142361111109</v>
      </c>
      <c r="P762" s="4" t="s">
        <v>1007</v>
      </c>
      <c r="Q762" s="10" t="s">
        <v>1007</v>
      </c>
      <c r="R762" s="2" t="s">
        <v>8852</v>
      </c>
      <c r="S762" s="6">
        <f>IF(OR(ISBLANK(Table1[[#This Row],[ValidEndUTC]]),ISBLANK(Table1[[#This Row],[ValidStartUTC]])),"",Table1[[#This Row],[ValidEndUTC]]-Table1[[#This Row],[ValidStartUTC]])</f>
        <v>1.0416666671517305E-2</v>
      </c>
      <c r="T762" s="5">
        <f>IF(OR(ISBLANK(Table1[[#This Row],[ValidEndUTC]]),ISBLANK(Table1[[#This Row],[ValidStartUTC]])),"",Table1[[#This Row],[Duration]]*24*60)</f>
        <v>15.000000006984919</v>
      </c>
    </row>
    <row r="763" spans="1:20" x14ac:dyDescent="0.25">
      <c r="A763" s="8" t="str">
        <f>IF(ISBLANK(Table1[[#This Row],[AdvisoryNumber]]),"NTML","ADVZY")</f>
        <v>NTML</v>
      </c>
      <c r="B763" s="8" t="str">
        <f>_xlfn.TEXTJOIN("-",TRUE,Table1[[#This Row],[Source]],TEXT(Table1[[#This Row],[AdvisoryNumber]],"000"),TEXT(ROW()-1,"000000"),TEXT(Table1[[#This Row],[RecordTimeUTC]],"YYYY-MM-DD"))</f>
        <v>NTML-000-000762-2021-11-20</v>
      </c>
      <c r="C763" s="1" t="s">
        <v>97</v>
      </c>
      <c r="D763" s="2"/>
      <c r="E763" s="1"/>
      <c r="F763" s="2"/>
      <c r="G763" s="1" t="s">
        <v>98</v>
      </c>
      <c r="H763" s="1" t="s">
        <v>101</v>
      </c>
      <c r="I763" s="8" t="str">
        <f>IF(Table1[[#This Row],[TMI_Type]]="Reroute",INDEX(_xlfn.REGEXEXTRACT(Table1[[#This Row],[RawText]],".*(ROUTE|FEA|FCA|ICR|CTOP|TBO).+([A-Z]{3})",2,0),1,2),"")</f>
        <v/>
      </c>
      <c r="J763" s="5">
        <v>15</v>
      </c>
      <c r="K763" s="5"/>
      <c r="L763" s="1" t="s">
        <v>642</v>
      </c>
      <c r="M763" s="7">
        <v>44520.142361111109</v>
      </c>
      <c r="N763" s="7">
        <v>44520.152777777781</v>
      </c>
      <c r="O763" s="7">
        <v>44520.142361111109</v>
      </c>
      <c r="P763" s="4" t="s">
        <v>1008</v>
      </c>
      <c r="Q763" s="10" t="s">
        <v>1008</v>
      </c>
      <c r="R763" s="2" t="s">
        <v>8852</v>
      </c>
      <c r="S763" s="6">
        <f>IF(OR(ISBLANK(Table1[[#This Row],[ValidEndUTC]]),ISBLANK(Table1[[#This Row],[ValidStartUTC]])),"",Table1[[#This Row],[ValidEndUTC]]-Table1[[#This Row],[ValidStartUTC]])</f>
        <v>1.0416666671517305E-2</v>
      </c>
      <c r="T763" s="5">
        <f>IF(OR(ISBLANK(Table1[[#This Row],[ValidEndUTC]]),ISBLANK(Table1[[#This Row],[ValidStartUTC]])),"",Table1[[#This Row],[Duration]]*24*60)</f>
        <v>15.000000006984919</v>
      </c>
    </row>
    <row r="764" spans="1:20" x14ac:dyDescent="0.25">
      <c r="A764" s="8" t="str">
        <f>IF(ISBLANK(Table1[[#This Row],[AdvisoryNumber]]),"NTML","ADVZY")</f>
        <v>NTML</v>
      </c>
      <c r="B764" s="8" t="str">
        <f>_xlfn.TEXTJOIN("-",TRUE,Table1[[#This Row],[Source]],TEXT(Table1[[#This Row],[AdvisoryNumber]],"000"),TEXT(ROW()-1,"000000"),TEXT(Table1[[#This Row],[RecordTimeUTC]],"YYYY-MM-DD"))</f>
        <v>NTML-000-000763-2021-11-20</v>
      </c>
      <c r="C764" s="1" t="s">
        <v>97</v>
      </c>
      <c r="D764" s="2"/>
      <c r="E764" s="1"/>
      <c r="F764" s="2"/>
      <c r="G764" s="1" t="s">
        <v>98</v>
      </c>
      <c r="H764" s="1" t="s">
        <v>101</v>
      </c>
      <c r="I764" s="8" t="str">
        <f>IF(Table1[[#This Row],[TMI_Type]]="Reroute",INDEX(_xlfn.REGEXEXTRACT(Table1[[#This Row],[RawText]],".*(ROUTE|FEA|FCA|ICR|CTOP|TBO).+([A-Z]{3})",2,0),1,2),"")</f>
        <v/>
      </c>
      <c r="J764" s="5">
        <v>30</v>
      </c>
      <c r="K764" s="5"/>
      <c r="L764" s="1" t="s">
        <v>102</v>
      </c>
      <c r="M764" s="7">
        <v>44520.150694444441</v>
      </c>
      <c r="N764" s="7">
        <v>44520.166666666664</v>
      </c>
      <c r="O764" s="7">
        <v>44520.150694444441</v>
      </c>
      <c r="P764" s="4" t="s">
        <v>1009</v>
      </c>
      <c r="Q764" s="10" t="s">
        <v>1009</v>
      </c>
      <c r="R764" s="2" t="s">
        <v>8855</v>
      </c>
      <c r="S764" s="6">
        <f>IF(OR(ISBLANK(Table1[[#This Row],[ValidEndUTC]]),ISBLANK(Table1[[#This Row],[ValidStartUTC]])),"",Table1[[#This Row],[ValidEndUTC]]-Table1[[#This Row],[ValidStartUTC]])</f>
        <v>1.5972222223354038E-2</v>
      </c>
      <c r="T764" s="5">
        <f>IF(OR(ISBLANK(Table1[[#This Row],[ValidEndUTC]]),ISBLANK(Table1[[#This Row],[ValidStartUTC]])),"",Table1[[#This Row],[Duration]]*24*60)</f>
        <v>23.000000001629815</v>
      </c>
    </row>
    <row r="765" spans="1:20" x14ac:dyDescent="0.25">
      <c r="A765" s="8" t="str">
        <f>IF(ISBLANK(Table1[[#This Row],[AdvisoryNumber]]),"NTML","ADVZY")</f>
        <v>NTML</v>
      </c>
      <c r="B765" s="8" t="str">
        <f>_xlfn.TEXTJOIN("-",TRUE,Table1[[#This Row],[Source]],TEXT(Table1[[#This Row],[AdvisoryNumber]],"000"),TEXT(ROW()-1,"000000"),TEXT(Table1[[#This Row],[RecordTimeUTC]],"YYYY-MM-DD"))</f>
        <v>NTML-000-000764-2021-11-20</v>
      </c>
      <c r="C765" s="1" t="s">
        <v>97</v>
      </c>
      <c r="D765" s="2"/>
      <c r="E765" s="1"/>
      <c r="F765" s="2"/>
      <c r="G765" s="1" t="s">
        <v>98</v>
      </c>
      <c r="H765" s="1" t="s">
        <v>101</v>
      </c>
      <c r="I765" s="8" t="str">
        <f>IF(Table1[[#This Row],[TMI_Type]]="Reroute",INDEX(_xlfn.REGEXEXTRACT(Table1[[#This Row],[RawText]],".*(ROUTE|FEA|FCA|ICR|CTOP|TBO).+([A-Z]{3})",2,0),1,2),"")</f>
        <v/>
      </c>
      <c r="J765" s="5">
        <v>30</v>
      </c>
      <c r="K765" s="5"/>
      <c r="L765" s="1" t="s">
        <v>642</v>
      </c>
      <c r="M765" s="7">
        <v>44520.150694444441</v>
      </c>
      <c r="N765" s="7">
        <v>44520.166666666664</v>
      </c>
      <c r="O765" s="7">
        <v>44520.150694444441</v>
      </c>
      <c r="P765" s="4" t="s">
        <v>1010</v>
      </c>
      <c r="Q765" s="10" t="s">
        <v>1010</v>
      </c>
      <c r="R765" s="2" t="s">
        <v>8855</v>
      </c>
      <c r="S765" s="6">
        <f>IF(OR(ISBLANK(Table1[[#This Row],[ValidEndUTC]]),ISBLANK(Table1[[#This Row],[ValidStartUTC]])),"",Table1[[#This Row],[ValidEndUTC]]-Table1[[#This Row],[ValidStartUTC]])</f>
        <v>1.5972222223354038E-2</v>
      </c>
      <c r="T765" s="5">
        <f>IF(OR(ISBLANK(Table1[[#This Row],[ValidEndUTC]]),ISBLANK(Table1[[#This Row],[ValidStartUTC]])),"",Table1[[#This Row],[Duration]]*24*60)</f>
        <v>23.000000001629815</v>
      </c>
    </row>
    <row r="766" spans="1:20" x14ac:dyDescent="0.25">
      <c r="A766" s="8" t="str">
        <f>IF(ISBLANK(Table1[[#This Row],[AdvisoryNumber]]),"NTML","ADVZY")</f>
        <v>NTML</v>
      </c>
      <c r="B766" s="8" t="str">
        <f>_xlfn.TEXTJOIN("-",TRUE,Table1[[#This Row],[Source]],TEXT(Table1[[#This Row],[AdvisoryNumber]],"000"),TEXT(ROW()-1,"000000"),TEXT(Table1[[#This Row],[RecordTimeUTC]],"YYYY-MM-DD"))</f>
        <v>NTML-000-000765-2021-11-20</v>
      </c>
      <c r="C766" s="1" t="s">
        <v>97</v>
      </c>
      <c r="D766" s="2"/>
      <c r="E766" s="1"/>
      <c r="F766" s="2"/>
      <c r="G766" s="1" t="s">
        <v>98</v>
      </c>
      <c r="H766" s="1" t="s">
        <v>101</v>
      </c>
      <c r="I766" s="8" t="str">
        <f>IF(Table1[[#This Row],[TMI_Type]]="Reroute",INDEX(_xlfn.REGEXEXTRACT(Table1[[#This Row],[RawText]],".*(ROUTE|FEA|FCA|ICR|CTOP|TBO).+([A-Z]{3})",2,0),1,2),"")</f>
        <v/>
      </c>
      <c r="J766" s="5">
        <v>30</v>
      </c>
      <c r="K766" s="5"/>
      <c r="L766" s="1" t="s">
        <v>8845</v>
      </c>
      <c r="M766" s="7">
        <v>44520.150694444441</v>
      </c>
      <c r="N766" s="7">
        <v>44520.166666666664</v>
      </c>
      <c r="O766" s="7">
        <v>44520.150694444441</v>
      </c>
      <c r="P766" s="4" t="s">
        <v>8856</v>
      </c>
      <c r="Q766" s="10" t="s">
        <v>8856</v>
      </c>
      <c r="R766" s="2" t="s">
        <v>8855</v>
      </c>
      <c r="S766" s="6">
        <f>IF(OR(ISBLANK(Table1[[#This Row],[ValidEndUTC]]),ISBLANK(Table1[[#This Row],[ValidStartUTC]])),"",Table1[[#This Row],[ValidEndUTC]]-Table1[[#This Row],[ValidStartUTC]])</f>
        <v>1.5972222223354038E-2</v>
      </c>
      <c r="T766" s="5">
        <f>IF(OR(ISBLANK(Table1[[#This Row],[ValidEndUTC]]),ISBLANK(Table1[[#This Row],[ValidStartUTC]])),"",Table1[[#This Row],[Duration]]*24*60)</f>
        <v>23.000000001629815</v>
      </c>
    </row>
    <row r="767" spans="1:20" x14ac:dyDescent="0.25">
      <c r="A767" s="8" t="str">
        <f>IF(ISBLANK(Table1[[#This Row],[AdvisoryNumber]]),"NTML","ADVZY")</f>
        <v>NTML</v>
      </c>
      <c r="B767" s="8" t="str">
        <f>_xlfn.TEXTJOIN("-",TRUE,Table1[[#This Row],[Source]],TEXT(Table1[[#This Row],[AdvisoryNumber]],"000"),TEXT(ROW()-1,"000000"),TEXT(Table1[[#This Row],[RecordTimeUTC]],"YYYY-MM-DD"))</f>
        <v>NTML-000-000766-2021-11-20</v>
      </c>
      <c r="C767" s="1" t="s">
        <v>274</v>
      </c>
      <c r="D767" s="2"/>
      <c r="E767" s="1"/>
      <c r="F767" s="2"/>
      <c r="G767" s="1" t="s">
        <v>98</v>
      </c>
      <c r="H767" s="1" t="s">
        <v>101</v>
      </c>
      <c r="I767" s="8" t="str">
        <f>IF(Table1[[#This Row],[TMI_Type]]="Reroute",INDEX(_xlfn.REGEXEXTRACT(Table1[[#This Row],[RawText]],".*(ROUTE|FEA|FCA|ICR|CTOP|TBO).+([A-Z]{3})",2,0),1,2),"")</f>
        <v/>
      </c>
      <c r="J767" s="5">
        <v>15</v>
      </c>
      <c r="K767" s="5"/>
      <c r="L767" s="1" t="s">
        <v>583</v>
      </c>
      <c r="M767" s="7">
        <v>44520.98541666667</v>
      </c>
      <c r="N767" s="7">
        <v>44521.125</v>
      </c>
      <c r="O767" s="7">
        <v>44520.98541666667</v>
      </c>
      <c r="P767" s="4" t="s">
        <v>1015</v>
      </c>
      <c r="Q767" s="10" t="s">
        <v>1015</v>
      </c>
      <c r="R767" s="2" t="s">
        <v>8860</v>
      </c>
      <c r="S767" s="6">
        <f>IF(OR(ISBLANK(Table1[[#This Row],[ValidEndUTC]]),ISBLANK(Table1[[#This Row],[ValidStartUTC]])),"",Table1[[#This Row],[ValidEndUTC]]-Table1[[#This Row],[ValidStartUTC]])</f>
        <v>0.13958333332993789</v>
      </c>
      <c r="T767" s="5">
        <f>IF(OR(ISBLANK(Table1[[#This Row],[ValidEndUTC]]),ISBLANK(Table1[[#This Row],[ValidStartUTC]])),"",Table1[[#This Row],[Duration]]*24*60)</f>
        <v>200.99999999511056</v>
      </c>
    </row>
    <row r="768" spans="1:20" x14ac:dyDescent="0.25">
      <c r="A768" s="8" t="str">
        <f>IF(ISBLANK(Table1[[#This Row],[AdvisoryNumber]]),"NTML","ADVZY")</f>
        <v>NTML</v>
      </c>
      <c r="B768" s="8" t="str">
        <f>_xlfn.TEXTJOIN("-",TRUE,Table1[[#This Row],[Source]],TEXT(Table1[[#This Row],[AdvisoryNumber]],"000"),TEXT(ROW()-1,"000000"),TEXT(Table1[[#This Row],[RecordTimeUTC]],"YYYY-MM-DD"))</f>
        <v>NTML-000-000767-2021-11-20</v>
      </c>
      <c r="C768" s="1" t="s">
        <v>274</v>
      </c>
      <c r="D768" s="2"/>
      <c r="E768" s="1"/>
      <c r="F768" s="2"/>
      <c r="G768" s="1" t="s">
        <v>98</v>
      </c>
      <c r="H768" s="1" t="s">
        <v>101</v>
      </c>
      <c r="I768" s="8" t="str">
        <f>IF(Table1[[#This Row],[TMI_Type]]="Reroute",INDEX(_xlfn.REGEXEXTRACT(Table1[[#This Row],[RawText]],".*(ROUTE|FEA|FCA|ICR|CTOP|TBO).+([A-Z]{3})",2,0),1,2),"")</f>
        <v/>
      </c>
      <c r="J768" s="5">
        <v>15</v>
      </c>
      <c r="K768" s="5"/>
      <c r="L768" s="1" t="s">
        <v>577</v>
      </c>
      <c r="M768" s="7">
        <v>44520.98541666667</v>
      </c>
      <c r="N768" s="7">
        <v>44521.125</v>
      </c>
      <c r="O768" s="7">
        <v>44520.98541666667</v>
      </c>
      <c r="P768" s="4" t="s">
        <v>1016</v>
      </c>
      <c r="Q768" s="10" t="s">
        <v>1016</v>
      </c>
      <c r="R768" s="2" t="s">
        <v>8860</v>
      </c>
      <c r="S768" s="6">
        <f>IF(OR(ISBLANK(Table1[[#This Row],[ValidEndUTC]]),ISBLANK(Table1[[#This Row],[ValidStartUTC]])),"",Table1[[#This Row],[ValidEndUTC]]-Table1[[#This Row],[ValidStartUTC]])</f>
        <v>0.13958333332993789</v>
      </c>
      <c r="T768" s="5">
        <f>IF(OR(ISBLANK(Table1[[#This Row],[ValidEndUTC]]),ISBLANK(Table1[[#This Row],[ValidStartUTC]])),"",Table1[[#This Row],[Duration]]*24*60)</f>
        <v>200.99999999511056</v>
      </c>
    </row>
    <row r="769" spans="1:20" x14ac:dyDescent="0.25">
      <c r="A769" s="8" t="str">
        <f>IF(ISBLANK(Table1[[#This Row],[AdvisoryNumber]]),"NTML","ADVZY")</f>
        <v>NTML</v>
      </c>
      <c r="B769" s="8" t="str">
        <f>_xlfn.TEXTJOIN("-",TRUE,Table1[[#This Row],[Source]],TEXT(Table1[[#This Row],[AdvisoryNumber]],"000"),TEXT(ROW()-1,"000000"),TEXT(Table1[[#This Row],[RecordTimeUTC]],"YYYY-MM-DD"))</f>
        <v>NTML-000-000768-2021-11-20</v>
      </c>
      <c r="C769" s="1" t="s">
        <v>274</v>
      </c>
      <c r="D769" s="2"/>
      <c r="E769" s="1"/>
      <c r="F769" s="2"/>
      <c r="G769" s="1" t="s">
        <v>98</v>
      </c>
      <c r="H769" s="1" t="s">
        <v>101</v>
      </c>
      <c r="I769" s="8" t="str">
        <f>IF(Table1[[#This Row],[TMI_Type]]="Reroute",INDEX(_xlfn.REGEXEXTRACT(Table1[[#This Row],[RawText]],".*(ROUTE|FEA|FCA|ICR|CTOP|TBO).+([A-Z]{3})",2,0),1,2),"")</f>
        <v/>
      </c>
      <c r="J769" s="5">
        <v>15</v>
      </c>
      <c r="K769" s="5"/>
      <c r="L769" s="1" t="s">
        <v>582</v>
      </c>
      <c r="M769" s="7">
        <v>44520.98541666667</v>
      </c>
      <c r="N769" s="7">
        <v>44521.125</v>
      </c>
      <c r="O769" s="7">
        <v>44520.98541666667</v>
      </c>
      <c r="P769" s="4" t="s">
        <v>1017</v>
      </c>
      <c r="Q769" s="10" t="s">
        <v>1017</v>
      </c>
      <c r="R769" s="2" t="s">
        <v>8860</v>
      </c>
      <c r="S769" s="6">
        <f>IF(OR(ISBLANK(Table1[[#This Row],[ValidEndUTC]]),ISBLANK(Table1[[#This Row],[ValidStartUTC]])),"",Table1[[#This Row],[ValidEndUTC]]-Table1[[#This Row],[ValidStartUTC]])</f>
        <v>0.13958333332993789</v>
      </c>
      <c r="T769" s="5">
        <f>IF(OR(ISBLANK(Table1[[#This Row],[ValidEndUTC]]),ISBLANK(Table1[[#This Row],[ValidStartUTC]])),"",Table1[[#This Row],[Duration]]*24*60)</f>
        <v>200.99999999511056</v>
      </c>
    </row>
    <row r="770" spans="1:20" x14ac:dyDescent="0.25">
      <c r="A770" s="8" t="str">
        <f>IF(ISBLANK(Table1[[#This Row],[AdvisoryNumber]]),"NTML","ADVZY")</f>
        <v>NTML</v>
      </c>
      <c r="B770" s="8" t="str">
        <f>_xlfn.TEXTJOIN("-",TRUE,Table1[[#This Row],[Source]],TEXT(Table1[[#This Row],[AdvisoryNumber]],"000"),TEXT(ROW()-1,"000000"),TEXT(Table1[[#This Row],[RecordTimeUTC]],"YYYY-MM-DD"))</f>
        <v>NTML-000-000769-2021-11-20</v>
      </c>
      <c r="C770" s="1" t="s">
        <v>591</v>
      </c>
      <c r="D770" s="2"/>
      <c r="E770" s="1"/>
      <c r="F770" s="2"/>
      <c r="G770" s="1" t="s">
        <v>98</v>
      </c>
      <c r="H770" s="1" t="s">
        <v>101</v>
      </c>
      <c r="I770" s="8" t="str">
        <f>IF(Table1[[#This Row],[TMI_Type]]="Reroute",INDEX(_xlfn.REGEXEXTRACT(Table1[[#This Row],[RawText]],".*(ROUTE|FEA|FCA|ICR|CTOP|TBO).+([A-Z]{3})",2,0),1,2),"")</f>
        <v/>
      </c>
      <c r="J770" s="5">
        <v>15</v>
      </c>
      <c r="K770" s="5"/>
      <c r="L770" s="1" t="s">
        <v>1018</v>
      </c>
      <c r="M770" s="7">
        <v>44520.98541666667</v>
      </c>
      <c r="N770" s="7">
        <v>44521.125</v>
      </c>
      <c r="O770" s="7">
        <v>44520.98541666667</v>
      </c>
      <c r="P770" s="4" t="s">
        <v>1019</v>
      </c>
      <c r="Q770" s="10" t="s">
        <v>1019</v>
      </c>
      <c r="R770" s="2" t="s">
        <v>8860</v>
      </c>
      <c r="S770" s="6">
        <f>IF(OR(ISBLANK(Table1[[#This Row],[ValidEndUTC]]),ISBLANK(Table1[[#This Row],[ValidStartUTC]])),"",Table1[[#This Row],[ValidEndUTC]]-Table1[[#This Row],[ValidStartUTC]])</f>
        <v>0.13958333332993789</v>
      </c>
      <c r="T770" s="5">
        <f>IF(OR(ISBLANK(Table1[[#This Row],[ValidEndUTC]]),ISBLANK(Table1[[#This Row],[ValidStartUTC]])),"",Table1[[#This Row],[Duration]]*24*60)</f>
        <v>200.99999999511056</v>
      </c>
    </row>
    <row r="771" spans="1:20" x14ac:dyDescent="0.25">
      <c r="A771" s="8" t="str">
        <f>IF(ISBLANK(Table1[[#This Row],[AdvisoryNumber]]),"NTML","ADVZY")</f>
        <v>NTML</v>
      </c>
      <c r="B771" s="8" t="str">
        <f>_xlfn.TEXTJOIN("-",TRUE,Table1[[#This Row],[Source]],TEXT(Table1[[#This Row],[AdvisoryNumber]],"000"),TEXT(ROW()-1,"000000"),TEXT(Table1[[#This Row],[RecordTimeUTC]],"YYYY-MM-DD"))</f>
        <v>NTML-000-000770-2021-11-21</v>
      </c>
      <c r="C771" s="1" t="s">
        <v>8820</v>
      </c>
      <c r="D771" s="2"/>
      <c r="E771" s="1"/>
      <c r="F771" s="2"/>
      <c r="G771" s="1" t="s">
        <v>98</v>
      </c>
      <c r="H771" s="1" t="s">
        <v>101</v>
      </c>
      <c r="I771" s="8" t="str">
        <f>IF(Table1[[#This Row],[TMI_Type]]="Reroute",INDEX(_xlfn.REGEXEXTRACT(Table1[[#This Row],[RawText]],".*(ROUTE|FEA|FCA|ICR|CTOP|TBO).+([A-Z]{3})",2,0),1,2),"")</f>
        <v/>
      </c>
      <c r="J771" s="5">
        <v>10</v>
      </c>
      <c r="K771" s="5"/>
      <c r="L771" s="1" t="s">
        <v>1020</v>
      </c>
      <c r="M771" s="7">
        <v>44521.916666666664</v>
      </c>
      <c r="N771" s="7">
        <v>44522.083333333336</v>
      </c>
      <c r="O771" s="7">
        <v>44521.916666666664</v>
      </c>
      <c r="P771" s="4" t="s">
        <v>1021</v>
      </c>
      <c r="Q771" s="10" t="s">
        <v>1021</v>
      </c>
      <c r="R771" s="2" t="s">
        <v>8861</v>
      </c>
      <c r="S771" s="6">
        <f>IF(OR(ISBLANK(Table1[[#This Row],[ValidEndUTC]]),ISBLANK(Table1[[#This Row],[ValidStartUTC]])),"",Table1[[#This Row],[ValidEndUTC]]-Table1[[#This Row],[ValidStartUTC]])</f>
        <v>0.16666666667151731</v>
      </c>
      <c r="T771" s="5">
        <f>IF(OR(ISBLANK(Table1[[#This Row],[ValidEndUTC]]),ISBLANK(Table1[[#This Row],[ValidStartUTC]])),"",Table1[[#This Row],[Duration]]*24*60)</f>
        <v>240.00000000698492</v>
      </c>
    </row>
    <row r="772" spans="1:20" x14ac:dyDescent="0.25">
      <c r="A772" s="8" t="str">
        <f>IF(ISBLANK(Table1[[#This Row],[AdvisoryNumber]]),"NTML","ADVZY")</f>
        <v>NTML</v>
      </c>
      <c r="B772" s="8" t="str">
        <f>_xlfn.TEXTJOIN("-",TRUE,Table1[[#This Row],[Source]],TEXT(Table1[[#This Row],[AdvisoryNumber]],"000"),TEXT(ROW()-1,"000000"),TEXT(Table1[[#This Row],[RecordTimeUTC]],"YYYY-MM-DD"))</f>
        <v>NTML-000-000771-2021-11-21</v>
      </c>
      <c r="C772" s="1" t="s">
        <v>251</v>
      </c>
      <c r="D772" s="2"/>
      <c r="E772" s="1"/>
      <c r="F772" s="2"/>
      <c r="G772" s="1" t="s">
        <v>98</v>
      </c>
      <c r="H772" s="1" t="s">
        <v>101</v>
      </c>
      <c r="I772" s="8" t="str">
        <f>IF(Table1[[#This Row],[TMI_Type]]="Reroute",INDEX(_xlfn.REGEXEXTRACT(Table1[[#This Row],[RawText]],".*(ROUTE|FEA|FCA|ICR|CTOP|TBO).+([A-Z]{3})",2,0),1,2),"")</f>
        <v/>
      </c>
      <c r="J772" s="5">
        <v>10</v>
      </c>
      <c r="K772" s="5"/>
      <c r="L772" s="1" t="s">
        <v>696</v>
      </c>
      <c r="M772" s="7">
        <v>44521.916666666664</v>
      </c>
      <c r="N772" s="7">
        <v>44522.083333333336</v>
      </c>
      <c r="O772" s="7">
        <v>44521.916666666664</v>
      </c>
      <c r="P772" s="4" t="s">
        <v>1022</v>
      </c>
      <c r="Q772" s="10" t="s">
        <v>1022</v>
      </c>
      <c r="R772" s="2" t="s">
        <v>8861</v>
      </c>
      <c r="S772" s="6">
        <f>IF(OR(ISBLANK(Table1[[#This Row],[ValidEndUTC]]),ISBLANK(Table1[[#This Row],[ValidStartUTC]])),"",Table1[[#This Row],[ValidEndUTC]]-Table1[[#This Row],[ValidStartUTC]])</f>
        <v>0.16666666667151731</v>
      </c>
      <c r="T772" s="5">
        <f>IF(OR(ISBLANK(Table1[[#This Row],[ValidEndUTC]]),ISBLANK(Table1[[#This Row],[ValidStartUTC]])),"",Table1[[#This Row],[Duration]]*24*60)</f>
        <v>240.00000000698492</v>
      </c>
    </row>
    <row r="773" spans="1:20" ht="21.6" x14ac:dyDescent="0.25">
      <c r="A773" s="8" t="str">
        <f>IF(ISBLANK(Table1[[#This Row],[AdvisoryNumber]]),"NTML","ADVZY")</f>
        <v>NTML</v>
      </c>
      <c r="B773" s="8" t="str">
        <f>_xlfn.TEXTJOIN("-",TRUE,Table1[[#This Row],[Source]],TEXT(Table1[[#This Row],[AdvisoryNumber]],"000"),TEXT(ROW()-1,"000000"),TEXT(Table1[[#This Row],[RecordTimeUTC]],"YYYY-MM-DD"))</f>
        <v>NTML-000-000772-2021-11-21</v>
      </c>
      <c r="C773" s="1" t="s">
        <v>251</v>
      </c>
      <c r="D773" s="2"/>
      <c r="E773" s="1"/>
      <c r="F773" s="2"/>
      <c r="G773" s="1" t="s">
        <v>98</v>
      </c>
      <c r="H773" s="1" t="s">
        <v>101</v>
      </c>
      <c r="I773" s="8" t="str">
        <f>IF(Table1[[#This Row],[TMI_Type]]="Reroute",INDEX(_xlfn.REGEXEXTRACT(Table1[[#This Row],[RawText]],".*(ROUTE|FEA|FCA|ICR|CTOP|TBO).+([A-Z]{3})",2,0),1,2),"")</f>
        <v/>
      </c>
      <c r="J773" s="5">
        <v>10</v>
      </c>
      <c r="K773" s="5"/>
      <c r="L773" s="1" t="s">
        <v>8862</v>
      </c>
      <c r="M773" s="7">
        <v>44521.958333333336</v>
      </c>
      <c r="N773" s="7">
        <v>44522.083333333336</v>
      </c>
      <c r="O773" s="7">
        <v>44521.958333333336</v>
      </c>
      <c r="P773" s="4" t="s">
        <v>1023</v>
      </c>
      <c r="Q773" s="10" t="s">
        <v>1023</v>
      </c>
      <c r="R773" s="2" t="s">
        <v>8863</v>
      </c>
      <c r="S773" s="6">
        <f>IF(OR(ISBLANK(Table1[[#This Row],[ValidEndUTC]]),ISBLANK(Table1[[#This Row],[ValidStartUTC]])),"",Table1[[#This Row],[ValidEndUTC]]-Table1[[#This Row],[ValidStartUTC]])</f>
        <v>0.125</v>
      </c>
      <c r="T773" s="5">
        <f>IF(OR(ISBLANK(Table1[[#This Row],[ValidEndUTC]]),ISBLANK(Table1[[#This Row],[ValidStartUTC]])),"",Table1[[#This Row],[Duration]]*24*60)</f>
        <v>180</v>
      </c>
    </row>
    <row r="774" spans="1:20" ht="21.6" x14ac:dyDescent="0.25">
      <c r="A774" s="8" t="str">
        <f>IF(ISBLANK(Table1[[#This Row],[AdvisoryNumber]]),"NTML","ADVZY")</f>
        <v>NTML</v>
      </c>
      <c r="B774" s="8" t="str">
        <f>_xlfn.TEXTJOIN("-",TRUE,Table1[[#This Row],[Source]],TEXT(Table1[[#This Row],[AdvisoryNumber]],"000"),TEXT(ROW()-1,"000000"),TEXT(Table1[[#This Row],[RecordTimeUTC]],"YYYY-MM-DD"))</f>
        <v>NTML-000-000773-2021-11-27</v>
      </c>
      <c r="C774" s="1" t="s">
        <v>495</v>
      </c>
      <c r="D774" s="2"/>
      <c r="E774" s="1"/>
      <c r="F774" s="2"/>
      <c r="G774" s="1" t="s">
        <v>98</v>
      </c>
      <c r="H774" s="1" t="s">
        <v>101</v>
      </c>
      <c r="I774" s="8" t="str">
        <f>IF(Table1[[#This Row],[TMI_Type]]="Reroute",INDEX(_xlfn.REGEXEXTRACT(Table1[[#This Row],[RawText]],".*(ROUTE|FEA|FCA|ICR|CTOP|TBO).+([A-Z]{3})",2,0),1,2),"")</f>
        <v/>
      </c>
      <c r="J774" s="5">
        <v>5</v>
      </c>
      <c r="K774" s="5"/>
      <c r="L774" s="1" t="s">
        <v>198</v>
      </c>
      <c r="M774" s="7">
        <v>44527.988888888889</v>
      </c>
      <c r="N774" s="7">
        <v>44528.166666666664</v>
      </c>
      <c r="O774" s="7">
        <v>44527.988888888889</v>
      </c>
      <c r="P774" s="4" t="s">
        <v>8867</v>
      </c>
      <c r="Q774" s="10" t="s">
        <v>8867</v>
      </c>
      <c r="R774" s="2" t="s">
        <v>8866</v>
      </c>
      <c r="S774" s="6">
        <f>IF(OR(ISBLANK(Table1[[#This Row],[ValidEndUTC]]),ISBLANK(Table1[[#This Row],[ValidStartUTC]])),"",Table1[[#This Row],[ValidEndUTC]]-Table1[[#This Row],[ValidStartUTC]])</f>
        <v>0.17777777777519077</v>
      </c>
      <c r="T774" s="5">
        <f>IF(OR(ISBLANK(Table1[[#This Row],[ValidEndUTC]]),ISBLANK(Table1[[#This Row],[ValidStartUTC]])),"",Table1[[#This Row],[Duration]]*24*60)</f>
        <v>255.99999999627471</v>
      </c>
    </row>
    <row r="775" spans="1:20" x14ac:dyDescent="0.25">
      <c r="A775" s="8" t="str">
        <f>IF(ISBLANK(Table1[[#This Row],[AdvisoryNumber]]),"NTML","ADVZY")</f>
        <v>NTML</v>
      </c>
      <c r="B775" s="8" t="str">
        <f>_xlfn.TEXTJOIN("-",TRUE,Table1[[#This Row],[Source]],TEXT(Table1[[#This Row],[AdvisoryNumber]],"000"),TEXT(ROW()-1,"000000"),TEXT(Table1[[#This Row],[RecordTimeUTC]],"YYYY-MM-DD"))</f>
        <v>NTML-000-000774-2021-11-28</v>
      </c>
      <c r="C775" s="1" t="s">
        <v>372</v>
      </c>
      <c r="D775" s="2"/>
      <c r="E775" s="1"/>
      <c r="F775" s="2"/>
      <c r="G775" s="1"/>
      <c r="H775" s="1" t="s">
        <v>6014</v>
      </c>
      <c r="I775" s="8" t="str">
        <f>IF(Table1[[#This Row],[TMI_Type]]="Reroute",INDEX(_xlfn.REGEXEXTRACT(Table1[[#This Row],[RawText]],".*(ROUTE|FEA|FCA|ICR|CTOP|TBO).+([A-Z]{3})",2,0),1,2),"")</f>
        <v/>
      </c>
      <c r="J775" s="5"/>
      <c r="K775" s="5"/>
      <c r="L775" s="1"/>
      <c r="M775" s="7">
        <v>44528.833333333336</v>
      </c>
      <c r="N775" s="7">
        <v>44529</v>
      </c>
      <c r="O775" s="7">
        <v>44528.819444444445</v>
      </c>
      <c r="P775" s="4" t="s">
        <v>8872</v>
      </c>
      <c r="Q775" s="10" t="s">
        <v>8872</v>
      </c>
      <c r="R775" s="2" t="s">
        <v>8873</v>
      </c>
      <c r="S775" s="6">
        <f>IF(OR(ISBLANK(Table1[[#This Row],[ValidEndUTC]]),ISBLANK(Table1[[#This Row],[ValidStartUTC]])),"",Table1[[#This Row],[ValidEndUTC]]-Table1[[#This Row],[ValidStartUTC]])</f>
        <v>0.16666666666424135</v>
      </c>
      <c r="T775" s="5">
        <f>IF(OR(ISBLANK(Table1[[#This Row],[ValidEndUTC]]),ISBLANK(Table1[[#This Row],[ValidStartUTC]])),"",Table1[[#This Row],[Duration]]*24*60)</f>
        <v>239.99999999650754</v>
      </c>
    </row>
    <row r="776" spans="1:20" x14ac:dyDescent="0.25">
      <c r="A776" s="8" t="str">
        <f>IF(ISBLANK(Table1[[#This Row],[AdvisoryNumber]]),"NTML","ADVZY")</f>
        <v>NTML</v>
      </c>
      <c r="B776" s="8" t="str">
        <f>_xlfn.TEXTJOIN("-",TRUE,Table1[[#This Row],[Source]],TEXT(Table1[[#This Row],[AdvisoryNumber]],"000"),TEXT(ROW()-1,"000000"),TEXT(Table1[[#This Row],[RecordTimeUTC]],"YYYY-MM-DD"))</f>
        <v>NTML-000-000775-2021-11-28</v>
      </c>
      <c r="C776" s="1" t="s">
        <v>372</v>
      </c>
      <c r="D776" s="2"/>
      <c r="E776" s="1"/>
      <c r="F776" s="2"/>
      <c r="G776" s="1"/>
      <c r="H776" s="1" t="s">
        <v>6014</v>
      </c>
      <c r="I776" s="8" t="str">
        <f>IF(Table1[[#This Row],[TMI_Type]]="Reroute",INDEX(_xlfn.REGEXEXTRACT(Table1[[#This Row],[RawText]],".*(ROUTE|FEA|FCA|ICR|CTOP|TBO).+([A-Z]{3})",2,0),1,2),"")</f>
        <v/>
      </c>
      <c r="J776" s="5"/>
      <c r="K776" s="5"/>
      <c r="L776" s="1"/>
      <c r="M776" s="7">
        <v>44528.833333333336</v>
      </c>
      <c r="N776" s="7">
        <v>44529</v>
      </c>
      <c r="O776" s="7">
        <v>44528.819444444445</v>
      </c>
      <c r="P776" s="4" t="s">
        <v>8874</v>
      </c>
      <c r="Q776" s="10" t="s">
        <v>8874</v>
      </c>
      <c r="R776" s="2" t="s">
        <v>8873</v>
      </c>
      <c r="S776" s="6">
        <f>IF(OR(ISBLANK(Table1[[#This Row],[ValidEndUTC]]),ISBLANK(Table1[[#This Row],[ValidStartUTC]])),"",Table1[[#This Row],[ValidEndUTC]]-Table1[[#This Row],[ValidStartUTC]])</f>
        <v>0.16666666666424135</v>
      </c>
      <c r="T776" s="5">
        <f>IF(OR(ISBLANK(Table1[[#This Row],[ValidEndUTC]]),ISBLANK(Table1[[#This Row],[ValidStartUTC]])),"",Table1[[#This Row],[Duration]]*24*60)</f>
        <v>239.99999999650754</v>
      </c>
    </row>
    <row r="777" spans="1:20" ht="237.6" x14ac:dyDescent="0.25">
      <c r="A777" s="8" t="str">
        <f>IF(ISBLANK(Table1[[#This Row],[AdvisoryNumber]]),"NTML","ADVZY")</f>
        <v>ADVZY</v>
      </c>
      <c r="B777" s="8" t="str">
        <f>_xlfn.TEXTJOIN("-",TRUE,Table1[[#This Row],[Source]],TEXT(Table1[[#This Row],[AdvisoryNumber]],"000"),TEXT(ROW()-1,"000000"),TEXT(Table1[[#This Row],[RecordTimeUTC]],"YYYY-MM-DD"))</f>
        <v>ADVZY-001-000776-2021-11-19</v>
      </c>
      <c r="C777" s="1" t="s">
        <v>16</v>
      </c>
      <c r="D777" s="2" t="s">
        <v>7027</v>
      </c>
      <c r="E777" s="1">
        <v>1</v>
      </c>
      <c r="F777" s="2" t="s">
        <v>1024</v>
      </c>
      <c r="G777" s="1" t="s">
        <v>1025</v>
      </c>
      <c r="H777" s="1" t="s">
        <v>19</v>
      </c>
      <c r="I777" s="8" t="str">
        <f>IF(Table1[[#This Row],[TMI_Type]]="Reroute",INDEX(_xlfn.REGEXEXTRACT(Table1[[#This Row],[RawText]],".*(ROUTE|FEA|FCA|ICR|CTOP|TBO).+([A-Z]{3})",2,0),1,2),"")</f>
        <v>RQD</v>
      </c>
      <c r="J777" s="5"/>
      <c r="K777" s="5"/>
      <c r="L777" s="1"/>
      <c r="M777" s="7">
        <v>44528.852777777778</v>
      </c>
      <c r="N777" s="7">
        <v>44528.916666666664</v>
      </c>
      <c r="O777" s="7">
        <v>44519.977083333331</v>
      </c>
      <c r="P777" s="4" t="s">
        <v>1026</v>
      </c>
      <c r="Q777" s="10" t="s">
        <v>7028</v>
      </c>
      <c r="R777" s="2" t="s">
        <v>7021</v>
      </c>
      <c r="S777" s="6">
        <f>IF(OR(ISBLANK(Table1[[#This Row],[ValidEndUTC]]),ISBLANK(Table1[[#This Row],[ValidStartUTC]])),"",Table1[[#This Row],[ValidEndUTC]]-Table1[[#This Row],[ValidStartUTC]])</f>
        <v>6.3888888886140194E-2</v>
      </c>
      <c r="T777" s="5">
        <f>IF(OR(ISBLANK(Table1[[#This Row],[ValidEndUTC]]),ISBLANK(Table1[[#This Row],[ValidStartUTC]])),"",Table1[[#This Row],[Duration]]*24*60)</f>
        <v>91.999999996041879</v>
      </c>
    </row>
    <row r="778" spans="1:20" ht="86.4" x14ac:dyDescent="0.25">
      <c r="A778" s="8" t="str">
        <f>IF(ISBLANK(Table1[[#This Row],[AdvisoryNumber]]),"NTML","ADVZY")</f>
        <v>ADVZY</v>
      </c>
      <c r="B778" s="8" t="str">
        <f>_xlfn.TEXTJOIN("-",TRUE,Table1[[#This Row],[Source]],TEXT(Table1[[#This Row],[AdvisoryNumber]],"000"),TEXT(ROW()-1,"000000"),TEXT(Table1[[#This Row],[RecordTimeUTC]],"YYYY-MM-DD"))</f>
        <v>ADVZY-004-000777-2021-12-04</v>
      </c>
      <c r="C778" s="1" t="s">
        <v>16</v>
      </c>
      <c r="D778" s="2"/>
      <c r="E778" s="1">
        <v>4</v>
      </c>
      <c r="F778" s="2" t="s">
        <v>6312</v>
      </c>
      <c r="G778" s="1"/>
      <c r="H778" s="1" t="s">
        <v>6019</v>
      </c>
      <c r="I778" s="8" t="str">
        <f>IF(Table1[[#This Row],[TMI_Type]]="Reroute",INDEX(_xlfn.REGEXEXTRACT(Table1[[#This Row],[RawText]],".*(ROUTE|FEA|FCA|ICR|CTOP|TBO).+([A-Z]{3})",2,0),1,2),"")</f>
        <v/>
      </c>
      <c r="J778" s="5"/>
      <c r="K778" s="5"/>
      <c r="L778" s="1"/>
      <c r="M778" s="7">
        <v>44533.982638888891</v>
      </c>
      <c r="N778" s="7">
        <v>44534.143055555556</v>
      </c>
      <c r="O778" s="7">
        <v>44534.143750000003</v>
      </c>
      <c r="P778" s="4" t="s">
        <v>1036</v>
      </c>
      <c r="Q778" s="10" t="s">
        <v>7035</v>
      </c>
      <c r="R778" s="2" t="s">
        <v>7036</v>
      </c>
      <c r="S778" s="6">
        <f>IF(OR(ISBLANK(Table1[[#This Row],[ValidEndUTC]]),ISBLANK(Table1[[#This Row],[ValidStartUTC]])),"",Table1[[#This Row],[ValidEndUTC]]-Table1[[#This Row],[ValidStartUTC]])</f>
        <v>0.16041666666569654</v>
      </c>
      <c r="T778" s="5">
        <f>IF(OR(ISBLANK(Table1[[#This Row],[ValidEndUTC]]),ISBLANK(Table1[[#This Row],[ValidStartUTC]])),"",Table1[[#This Row],[Duration]]*24*60)</f>
        <v>230.99999999860302</v>
      </c>
    </row>
    <row r="779" spans="1:20" ht="151.19999999999999" x14ac:dyDescent="0.25">
      <c r="A779" s="8" t="str">
        <f>IF(ISBLANK(Table1[[#This Row],[AdvisoryNumber]]),"NTML","ADVZY")</f>
        <v>ADVZY</v>
      </c>
      <c r="B779" s="8" t="str">
        <f>_xlfn.TEXTJOIN("-",TRUE,Table1[[#This Row],[Source]],TEXT(Table1[[#This Row],[AdvisoryNumber]],"000"),TEXT(ROW()-1,"000000"),TEXT(Table1[[#This Row],[RecordTimeUTC]],"YYYY-MM-DD"))</f>
        <v>ADVZY-002-000778-2021-12-03</v>
      </c>
      <c r="C779" s="1" t="s">
        <v>16</v>
      </c>
      <c r="D779" s="2" t="s">
        <v>7031</v>
      </c>
      <c r="E779" s="1">
        <v>2</v>
      </c>
      <c r="F779" s="2" t="s">
        <v>6312</v>
      </c>
      <c r="G779" s="1" t="s">
        <v>24</v>
      </c>
      <c r="H779" s="1" t="s">
        <v>6019</v>
      </c>
      <c r="I779" s="8" t="str">
        <f>IF(Table1[[#This Row],[TMI_Type]]="Reroute",INDEX(_xlfn.REGEXEXTRACT(Table1[[#This Row],[RawText]],".*(ROUTE|FEA|FCA|ICR|CTOP|TBO).+([A-Z]{3})",2,0),1,2),"")</f>
        <v/>
      </c>
      <c r="J779" s="5"/>
      <c r="K779" s="5"/>
      <c r="L779" s="1"/>
      <c r="M779" s="7">
        <v>44533.982638888891</v>
      </c>
      <c r="N779" s="7">
        <v>44534.166666666664</v>
      </c>
      <c r="O779" s="7">
        <v>44533.981944444444</v>
      </c>
      <c r="P779" s="4" t="s">
        <v>1037</v>
      </c>
      <c r="Q779" s="10" t="s">
        <v>7032</v>
      </c>
      <c r="R779" s="2" t="s">
        <v>7030</v>
      </c>
      <c r="S779" s="6">
        <f>IF(OR(ISBLANK(Table1[[#This Row],[ValidEndUTC]]),ISBLANK(Table1[[#This Row],[ValidStartUTC]])),"",Table1[[#This Row],[ValidEndUTC]]-Table1[[#This Row],[ValidStartUTC]])</f>
        <v>0.18402777777373558</v>
      </c>
      <c r="T779" s="5">
        <f>IF(OR(ISBLANK(Table1[[#This Row],[ValidEndUTC]]),ISBLANK(Table1[[#This Row],[ValidStartUTC]])),"",Table1[[#This Row],[Duration]]*24*60)</f>
        <v>264.99999999417923</v>
      </c>
    </row>
    <row r="780" spans="1:20" ht="21.6" x14ac:dyDescent="0.25">
      <c r="A780" s="8" t="str">
        <f>IF(ISBLANK(Table1[[#This Row],[AdvisoryNumber]]),"NTML","ADVZY")</f>
        <v>NTML</v>
      </c>
      <c r="B780" s="8" t="str">
        <f>_xlfn.TEXTJOIN("-",TRUE,Table1[[#This Row],[Source]],TEXT(Table1[[#This Row],[AdvisoryNumber]],"000"),TEXT(ROW()-1,"000000"),TEXT(Table1[[#This Row],[RecordTimeUTC]],"YYYY-MM-DD"))</f>
        <v>NTML-000-000779-2021-12-03</v>
      </c>
      <c r="C780" s="1" t="s">
        <v>244</v>
      </c>
      <c r="D780" s="2"/>
      <c r="E780" s="1"/>
      <c r="F780" s="2"/>
      <c r="G780" s="1" t="s">
        <v>98</v>
      </c>
      <c r="H780" s="1" t="s">
        <v>101</v>
      </c>
      <c r="I780" s="8" t="str">
        <f>IF(Table1[[#This Row],[TMI_Type]]="Reroute",INDEX(_xlfn.REGEXEXTRACT(Table1[[#This Row],[RawText]],".*(ROUTE|FEA|FCA|ICR|CTOP|TBO).+([A-Z]{3})",2,0),1,2),"")</f>
        <v/>
      </c>
      <c r="J780" s="5">
        <v>15</v>
      </c>
      <c r="K780" s="5"/>
      <c r="L780" s="1" t="s">
        <v>8884</v>
      </c>
      <c r="M780" s="7">
        <v>44533.988194444442</v>
      </c>
      <c r="N780" s="7">
        <v>44534.166666666664</v>
      </c>
      <c r="O780" s="7">
        <v>44533.988194444442</v>
      </c>
      <c r="P780" s="4" t="s">
        <v>8885</v>
      </c>
      <c r="Q780" s="10" t="s">
        <v>8885</v>
      </c>
      <c r="R780" s="2" t="s">
        <v>8886</v>
      </c>
      <c r="S780" s="6">
        <f>IF(OR(ISBLANK(Table1[[#This Row],[ValidEndUTC]]),ISBLANK(Table1[[#This Row],[ValidStartUTC]])),"",Table1[[#This Row],[ValidEndUTC]]-Table1[[#This Row],[ValidStartUTC]])</f>
        <v>0.17847222222189885</v>
      </c>
      <c r="T780" s="5">
        <f>IF(OR(ISBLANK(Table1[[#This Row],[ValidEndUTC]]),ISBLANK(Table1[[#This Row],[ValidStartUTC]])),"",Table1[[#This Row],[Duration]]*24*60)</f>
        <v>256.99999999953434</v>
      </c>
    </row>
    <row r="781" spans="1:20" ht="21.6" x14ac:dyDescent="0.25">
      <c r="A781" s="8" t="str">
        <f>IF(ISBLANK(Table1[[#This Row],[AdvisoryNumber]]),"NTML","ADVZY")</f>
        <v>NTML</v>
      </c>
      <c r="B781" s="8" t="str">
        <f>_xlfn.TEXTJOIN("-",TRUE,Table1[[#This Row],[Source]],TEXT(Table1[[#This Row],[AdvisoryNumber]],"000"),TEXT(ROW()-1,"000000"),TEXT(Table1[[#This Row],[RecordTimeUTC]],"YYYY-MM-DD"))</f>
        <v>NTML-000-000780-2021-12-03</v>
      </c>
      <c r="C781" s="1" t="s">
        <v>248</v>
      </c>
      <c r="D781" s="2"/>
      <c r="E781" s="1"/>
      <c r="F781" s="2"/>
      <c r="G781" s="1" t="s">
        <v>98</v>
      </c>
      <c r="H781" s="1" t="s">
        <v>101</v>
      </c>
      <c r="I781" s="8" t="str">
        <f>IF(Table1[[#This Row],[TMI_Type]]="Reroute",INDEX(_xlfn.REGEXEXTRACT(Table1[[#This Row],[RawText]],".*(ROUTE|FEA|FCA|ICR|CTOP|TBO).+([A-Z]{3})",2,0),1,2),"")</f>
        <v/>
      </c>
      <c r="J781" s="5">
        <v>10</v>
      </c>
      <c r="K781" s="5"/>
      <c r="L781" s="1" t="s">
        <v>198</v>
      </c>
      <c r="M781" s="7">
        <v>44533.988194444442</v>
      </c>
      <c r="N781" s="7">
        <v>44534.166666666664</v>
      </c>
      <c r="O781" s="7">
        <v>44533.988194444442</v>
      </c>
      <c r="P781" s="4" t="s">
        <v>1039</v>
      </c>
      <c r="Q781" s="10" t="s">
        <v>1039</v>
      </c>
      <c r="R781" s="2" t="s">
        <v>8886</v>
      </c>
      <c r="S781" s="6">
        <f>IF(OR(ISBLANK(Table1[[#This Row],[ValidEndUTC]]),ISBLANK(Table1[[#This Row],[ValidStartUTC]])),"",Table1[[#This Row],[ValidEndUTC]]-Table1[[#This Row],[ValidStartUTC]])</f>
        <v>0.17847222222189885</v>
      </c>
      <c r="T781" s="5">
        <f>IF(OR(ISBLANK(Table1[[#This Row],[ValidEndUTC]]),ISBLANK(Table1[[#This Row],[ValidStartUTC]])),"",Table1[[#This Row],[Duration]]*24*60)</f>
        <v>256.99999999953434</v>
      </c>
    </row>
    <row r="782" spans="1:20" ht="21.6" x14ac:dyDescent="0.25">
      <c r="A782" s="8" t="str">
        <f>IF(ISBLANK(Table1[[#This Row],[AdvisoryNumber]]),"NTML","ADVZY")</f>
        <v>NTML</v>
      </c>
      <c r="B782" s="8" t="str">
        <f>_xlfn.TEXTJOIN("-",TRUE,Table1[[#This Row],[Source]],TEXT(Table1[[#This Row],[AdvisoryNumber]],"000"),TEXT(ROW()-1,"000000"),TEXT(Table1[[#This Row],[RecordTimeUTC]],"YYYY-MM-DD"))</f>
        <v>NTML-000-000781-2021-12-03</v>
      </c>
      <c r="C782" s="1" t="s">
        <v>1031</v>
      </c>
      <c r="D782" s="2"/>
      <c r="E782" s="1"/>
      <c r="F782" s="2"/>
      <c r="G782" s="1" t="s">
        <v>98</v>
      </c>
      <c r="H782" s="1" t="s">
        <v>101</v>
      </c>
      <c r="I782" s="8" t="str">
        <f>IF(Table1[[#This Row],[TMI_Type]]="Reroute",INDEX(_xlfn.REGEXEXTRACT(Table1[[#This Row],[RawText]],".*(ROUTE|FEA|FCA|ICR|CTOP|TBO).+([A-Z]{3})",2,0),1,2),"")</f>
        <v/>
      </c>
      <c r="J782" s="5">
        <v>10</v>
      </c>
      <c r="K782" s="5"/>
      <c r="L782" s="1" t="s">
        <v>198</v>
      </c>
      <c r="M782" s="7">
        <v>44533.988194444442</v>
      </c>
      <c r="N782" s="7">
        <v>44534.166666666664</v>
      </c>
      <c r="O782" s="7">
        <v>44533.988194444442</v>
      </c>
      <c r="P782" s="4" t="s">
        <v>1040</v>
      </c>
      <c r="Q782" s="10" t="s">
        <v>1040</v>
      </c>
      <c r="R782" s="2" t="s">
        <v>8886</v>
      </c>
      <c r="S782" s="6">
        <f>IF(OR(ISBLANK(Table1[[#This Row],[ValidEndUTC]]),ISBLANK(Table1[[#This Row],[ValidStartUTC]])),"",Table1[[#This Row],[ValidEndUTC]]-Table1[[#This Row],[ValidStartUTC]])</f>
        <v>0.17847222222189885</v>
      </c>
      <c r="T782" s="5">
        <f>IF(OR(ISBLANK(Table1[[#This Row],[ValidEndUTC]]),ISBLANK(Table1[[#This Row],[ValidStartUTC]])),"",Table1[[#This Row],[Duration]]*24*60)</f>
        <v>256.99999999953434</v>
      </c>
    </row>
    <row r="783" spans="1:20" ht="21.6" x14ac:dyDescent="0.25">
      <c r="A783" s="8" t="str">
        <f>IF(ISBLANK(Table1[[#This Row],[AdvisoryNumber]]),"NTML","ADVZY")</f>
        <v>NTML</v>
      </c>
      <c r="B783" s="8" t="str">
        <f>_xlfn.TEXTJOIN("-",TRUE,Table1[[#This Row],[Source]],TEXT(Table1[[#This Row],[AdvisoryNumber]],"000"),TEXT(ROW()-1,"000000"),TEXT(Table1[[#This Row],[RecordTimeUTC]],"YYYY-MM-DD"))</f>
        <v>NTML-000-000782-2021-12-03</v>
      </c>
      <c r="C783" s="1" t="s">
        <v>1041</v>
      </c>
      <c r="D783" s="2"/>
      <c r="E783" s="1"/>
      <c r="F783" s="2"/>
      <c r="G783" s="1" t="s">
        <v>98</v>
      </c>
      <c r="H783" s="1" t="s">
        <v>101</v>
      </c>
      <c r="I783" s="8" t="str">
        <f>IF(Table1[[#This Row],[TMI_Type]]="Reroute",INDEX(_xlfn.REGEXEXTRACT(Table1[[#This Row],[RawText]],".*(ROUTE|FEA|FCA|ICR|CTOP|TBO).+([A-Z]{3})",2,0),1,2),"")</f>
        <v/>
      </c>
      <c r="J783" s="5">
        <v>15</v>
      </c>
      <c r="K783" s="5"/>
      <c r="L783" s="1" t="s">
        <v>198</v>
      </c>
      <c r="M783" s="7">
        <v>44533.988194444442</v>
      </c>
      <c r="N783" s="7">
        <v>44534.166666666664</v>
      </c>
      <c r="O783" s="7">
        <v>44533.988194444442</v>
      </c>
      <c r="P783" s="4" t="s">
        <v>1042</v>
      </c>
      <c r="Q783" s="10" t="s">
        <v>1042</v>
      </c>
      <c r="R783" s="2" t="s">
        <v>8886</v>
      </c>
      <c r="S783" s="6">
        <f>IF(OR(ISBLANK(Table1[[#This Row],[ValidEndUTC]]),ISBLANK(Table1[[#This Row],[ValidStartUTC]])),"",Table1[[#This Row],[ValidEndUTC]]-Table1[[#This Row],[ValidStartUTC]])</f>
        <v>0.17847222222189885</v>
      </c>
      <c r="T783" s="5">
        <f>IF(OR(ISBLANK(Table1[[#This Row],[ValidEndUTC]]),ISBLANK(Table1[[#This Row],[ValidStartUTC]])),"",Table1[[#This Row],[Duration]]*24*60)</f>
        <v>256.99999999953434</v>
      </c>
    </row>
    <row r="784" spans="1:20" ht="21.6" x14ac:dyDescent="0.25">
      <c r="A784" s="8" t="str">
        <f>IF(ISBLANK(Table1[[#This Row],[AdvisoryNumber]]),"NTML","ADVZY")</f>
        <v>NTML</v>
      </c>
      <c r="B784" s="8" t="str">
        <f>_xlfn.TEXTJOIN("-",TRUE,Table1[[#This Row],[Source]],TEXT(Table1[[#This Row],[AdvisoryNumber]],"000"),TEXT(ROW()-1,"000000"),TEXT(Table1[[#This Row],[RecordTimeUTC]],"YYYY-MM-DD"))</f>
        <v>NTML-000-000783-2021-12-03</v>
      </c>
      <c r="C784" s="1" t="s">
        <v>244</v>
      </c>
      <c r="D784" s="2"/>
      <c r="E784" s="1"/>
      <c r="F784" s="2"/>
      <c r="G784" s="1" t="s">
        <v>98</v>
      </c>
      <c r="H784" s="1" t="s">
        <v>101</v>
      </c>
      <c r="I784" s="8" t="str">
        <f>IF(Table1[[#This Row],[TMI_Type]]="Reroute",INDEX(_xlfn.REGEXEXTRACT(Table1[[#This Row],[RawText]],".*(ROUTE|FEA|FCA|ICR|CTOP|TBO).+([A-Z]{3})",2,0),1,2),"")</f>
        <v/>
      </c>
      <c r="J784" s="5">
        <v>15</v>
      </c>
      <c r="K784" s="5"/>
      <c r="L784" s="1" t="s">
        <v>8884</v>
      </c>
      <c r="M784" s="7">
        <v>44533.988194444442</v>
      </c>
      <c r="N784" s="7">
        <v>44534.166666666664</v>
      </c>
      <c r="O784" s="7">
        <v>44533.988194444442</v>
      </c>
      <c r="P784" s="4" t="s">
        <v>8887</v>
      </c>
      <c r="Q784" s="10" t="s">
        <v>8887</v>
      </c>
      <c r="R784" s="2" t="s">
        <v>8886</v>
      </c>
      <c r="S784" s="6">
        <f>IF(OR(ISBLANK(Table1[[#This Row],[ValidEndUTC]]),ISBLANK(Table1[[#This Row],[ValidStartUTC]])),"",Table1[[#This Row],[ValidEndUTC]]-Table1[[#This Row],[ValidStartUTC]])</f>
        <v>0.17847222222189885</v>
      </c>
      <c r="T784" s="5">
        <f>IF(OR(ISBLANK(Table1[[#This Row],[ValidEndUTC]]),ISBLANK(Table1[[#This Row],[ValidStartUTC]])),"",Table1[[#This Row],[Duration]]*24*60)</f>
        <v>256.99999999953434</v>
      </c>
    </row>
    <row r="785" spans="1:20" ht="21.6" x14ac:dyDescent="0.25">
      <c r="A785" s="8" t="str">
        <f>IF(ISBLANK(Table1[[#This Row],[AdvisoryNumber]]),"NTML","ADVZY")</f>
        <v>NTML</v>
      </c>
      <c r="B785" s="8" t="str">
        <f>_xlfn.TEXTJOIN("-",TRUE,Table1[[#This Row],[Source]],TEXT(Table1[[#This Row],[AdvisoryNumber]],"000"),TEXT(ROW()-1,"000000"),TEXT(Table1[[#This Row],[RecordTimeUTC]],"YYYY-MM-DD"))</f>
        <v>NTML-000-000784-2021-12-03</v>
      </c>
      <c r="C785" s="1" t="s">
        <v>248</v>
      </c>
      <c r="D785" s="2"/>
      <c r="E785" s="1"/>
      <c r="F785" s="2"/>
      <c r="G785" s="1" t="s">
        <v>98</v>
      </c>
      <c r="H785" s="1" t="s">
        <v>101</v>
      </c>
      <c r="I785" s="8" t="str">
        <f>IF(Table1[[#This Row],[TMI_Type]]="Reroute",INDEX(_xlfn.REGEXEXTRACT(Table1[[#This Row],[RawText]],".*(ROUTE|FEA|FCA|ICR|CTOP|TBO).+([A-Z]{3})",2,0),1,2),"")</f>
        <v/>
      </c>
      <c r="J785" s="5">
        <v>20</v>
      </c>
      <c r="K785" s="5"/>
      <c r="L785" s="1" t="s">
        <v>1043</v>
      </c>
      <c r="M785" s="7">
        <v>44533.988194444442</v>
      </c>
      <c r="N785" s="7">
        <v>44534.166666666664</v>
      </c>
      <c r="O785" s="7">
        <v>44533.988194444442</v>
      </c>
      <c r="P785" s="4" t="s">
        <v>1044</v>
      </c>
      <c r="Q785" s="10" t="s">
        <v>1044</v>
      </c>
      <c r="R785" s="2" t="s">
        <v>8886</v>
      </c>
      <c r="S785" s="6">
        <f>IF(OR(ISBLANK(Table1[[#This Row],[ValidEndUTC]]),ISBLANK(Table1[[#This Row],[ValidStartUTC]])),"",Table1[[#This Row],[ValidEndUTC]]-Table1[[#This Row],[ValidStartUTC]])</f>
        <v>0.17847222222189885</v>
      </c>
      <c r="T785" s="5">
        <f>IF(OR(ISBLANK(Table1[[#This Row],[ValidEndUTC]]),ISBLANK(Table1[[#This Row],[ValidStartUTC]])),"",Table1[[#This Row],[Duration]]*24*60)</f>
        <v>256.99999999953434</v>
      </c>
    </row>
    <row r="786" spans="1:20" ht="21.6" x14ac:dyDescent="0.25">
      <c r="A786" s="8" t="str">
        <f>IF(ISBLANK(Table1[[#This Row],[AdvisoryNumber]]),"NTML","ADVZY")</f>
        <v>NTML</v>
      </c>
      <c r="B786" s="8" t="str">
        <f>_xlfn.TEXTJOIN("-",TRUE,Table1[[#This Row],[Source]],TEXT(Table1[[#This Row],[AdvisoryNumber]],"000"),TEXT(ROW()-1,"000000"),TEXT(Table1[[#This Row],[RecordTimeUTC]],"YYYY-MM-DD"))</f>
        <v>NTML-000-000785-2021-12-03</v>
      </c>
      <c r="C786" s="1" t="s">
        <v>248</v>
      </c>
      <c r="D786" s="2"/>
      <c r="E786" s="1"/>
      <c r="F786" s="2"/>
      <c r="G786" s="1" t="s">
        <v>98</v>
      </c>
      <c r="H786" s="1" t="s">
        <v>101</v>
      </c>
      <c r="I786" s="8" t="str">
        <f>IF(Table1[[#This Row],[TMI_Type]]="Reroute",INDEX(_xlfn.REGEXEXTRACT(Table1[[#This Row],[RawText]],".*(ROUTE|FEA|FCA|ICR|CTOP|TBO).+([A-Z]{3})",2,0),1,2),"")</f>
        <v/>
      </c>
      <c r="J786" s="5">
        <v>15</v>
      </c>
      <c r="K786" s="5"/>
      <c r="L786" s="1" t="s">
        <v>198</v>
      </c>
      <c r="M786" s="7">
        <v>44533.988194444442</v>
      </c>
      <c r="N786" s="7">
        <v>44534.166666666664</v>
      </c>
      <c r="O786" s="7">
        <v>44533.988194444442</v>
      </c>
      <c r="P786" s="4" t="s">
        <v>8888</v>
      </c>
      <c r="Q786" s="10" t="s">
        <v>8888</v>
      </c>
      <c r="R786" s="2" t="s">
        <v>8886</v>
      </c>
      <c r="S786" s="6">
        <f>IF(OR(ISBLANK(Table1[[#This Row],[ValidEndUTC]]),ISBLANK(Table1[[#This Row],[ValidStartUTC]])),"",Table1[[#This Row],[ValidEndUTC]]-Table1[[#This Row],[ValidStartUTC]])</f>
        <v>0.17847222222189885</v>
      </c>
      <c r="T786" s="5">
        <f>IF(OR(ISBLANK(Table1[[#This Row],[ValidEndUTC]]),ISBLANK(Table1[[#This Row],[ValidStartUTC]])),"",Table1[[#This Row],[Duration]]*24*60)</f>
        <v>256.99999999953434</v>
      </c>
    </row>
    <row r="787" spans="1:20" x14ac:dyDescent="0.25">
      <c r="A787" s="8" t="str">
        <f>IF(ISBLANK(Table1[[#This Row],[AdvisoryNumber]]),"NTML","ADVZY")</f>
        <v>NTML</v>
      </c>
      <c r="B787" s="8" t="str">
        <f>_xlfn.TEXTJOIN("-",TRUE,Table1[[#This Row],[Source]],TEXT(Table1[[#This Row],[AdvisoryNumber]],"000"),TEXT(ROW()-1,"000000"),TEXT(Table1[[#This Row],[RecordTimeUTC]],"YYYY-MM-DD"))</f>
        <v>NTML-000-000786-2021-12-03</v>
      </c>
      <c r="C787" s="1" t="s">
        <v>1031</v>
      </c>
      <c r="D787" s="2"/>
      <c r="E787" s="1"/>
      <c r="F787" s="2"/>
      <c r="G787" s="1" t="s">
        <v>98</v>
      </c>
      <c r="H787" s="1" t="s">
        <v>101</v>
      </c>
      <c r="I787" s="8" t="str">
        <f>IF(Table1[[#This Row],[TMI_Type]]="Reroute",INDEX(_xlfn.REGEXEXTRACT(Table1[[#This Row],[RawText]],".*(ROUTE|FEA|FCA|ICR|CTOP|TBO).+([A-Z]{3})",2,0),1,2),"")</f>
        <v/>
      </c>
      <c r="J787" s="5">
        <v>15</v>
      </c>
      <c r="K787" s="5"/>
      <c r="L787" s="1" t="s">
        <v>1045</v>
      </c>
      <c r="M787" s="7">
        <v>44533.988194444442</v>
      </c>
      <c r="N787" s="7">
        <v>44534.166666666664</v>
      </c>
      <c r="O787" s="7">
        <v>44533.988194444442</v>
      </c>
      <c r="P787" s="4" t="s">
        <v>1046</v>
      </c>
      <c r="Q787" s="10" t="s">
        <v>1046</v>
      </c>
      <c r="R787" s="2" t="s">
        <v>8886</v>
      </c>
      <c r="S787" s="6">
        <f>IF(OR(ISBLANK(Table1[[#This Row],[ValidEndUTC]]),ISBLANK(Table1[[#This Row],[ValidStartUTC]])),"",Table1[[#This Row],[ValidEndUTC]]-Table1[[#This Row],[ValidStartUTC]])</f>
        <v>0.17847222222189885</v>
      </c>
      <c r="T787" s="5">
        <f>IF(OR(ISBLANK(Table1[[#This Row],[ValidEndUTC]]),ISBLANK(Table1[[#This Row],[ValidStartUTC]])),"",Table1[[#This Row],[Duration]]*24*60)</f>
        <v>256.99999999953434</v>
      </c>
    </row>
    <row r="788" spans="1:20" ht="280.8" x14ac:dyDescent="0.25">
      <c r="A788" s="8" t="str">
        <f>IF(ISBLANK(Table1[[#This Row],[AdvisoryNumber]]),"NTML","ADVZY")</f>
        <v>ADVZY</v>
      </c>
      <c r="B788" s="8" t="str">
        <f>_xlfn.TEXTJOIN("-",TRUE,Table1[[#This Row],[Source]],TEXT(Table1[[#This Row],[AdvisoryNumber]],"000"),TEXT(ROW()-1,"000000"),TEXT(Table1[[#This Row],[RecordTimeUTC]],"YYYY-MM-DD"))</f>
        <v>ADVZY-003-000787-2021-12-03</v>
      </c>
      <c r="C788" s="1" t="s">
        <v>16</v>
      </c>
      <c r="D788" s="2" t="s">
        <v>7033</v>
      </c>
      <c r="E788" s="1">
        <v>3</v>
      </c>
      <c r="F788" s="2" t="s">
        <v>1047</v>
      </c>
      <c r="G788" s="1" t="s">
        <v>35</v>
      </c>
      <c r="H788" s="1" t="s">
        <v>19</v>
      </c>
      <c r="I788" s="8" t="str">
        <f>IF(Table1[[#This Row],[TMI_Type]]="Reroute",INDEX(_xlfn.REGEXEXTRACT(Table1[[#This Row],[RawText]],".*(ROUTE|FEA|FCA|ICR|CTOP|TBO).+([A-Z]{3})",2,0),1,2),"")</f>
        <v>RQD</v>
      </c>
      <c r="J788" s="5"/>
      <c r="K788" s="5"/>
      <c r="L788" s="1"/>
      <c r="M788" s="7">
        <v>44533.995138888888</v>
      </c>
      <c r="N788" s="7">
        <v>44534.166666666664</v>
      </c>
      <c r="O788" s="7">
        <v>44533.981944444444</v>
      </c>
      <c r="P788" s="4" t="s">
        <v>1048</v>
      </c>
      <c r="Q788" s="10" t="s">
        <v>7034</v>
      </c>
      <c r="R788" s="2" t="s">
        <v>7030</v>
      </c>
      <c r="S788" s="6">
        <f>IF(OR(ISBLANK(Table1[[#This Row],[ValidEndUTC]]),ISBLANK(Table1[[#This Row],[ValidStartUTC]])),"",Table1[[#This Row],[ValidEndUTC]]-Table1[[#This Row],[ValidStartUTC]])</f>
        <v>0.17152777777664596</v>
      </c>
      <c r="T788" s="5">
        <f>IF(OR(ISBLANK(Table1[[#This Row],[ValidEndUTC]]),ISBLANK(Table1[[#This Row],[ValidStartUTC]])),"",Table1[[#This Row],[Duration]]*24*60)</f>
        <v>246.99999999837019</v>
      </c>
    </row>
    <row r="789" spans="1:20" ht="21.6" x14ac:dyDescent="0.25">
      <c r="A789" s="8" t="str">
        <f>IF(ISBLANK(Table1[[#This Row],[AdvisoryNumber]]),"NTML","ADVZY")</f>
        <v>NTML</v>
      </c>
      <c r="B789" s="8" t="str">
        <f>_xlfn.TEXTJOIN("-",TRUE,Table1[[#This Row],[Source]],TEXT(Table1[[#This Row],[AdvisoryNumber]],"000"),TEXT(ROW()-1,"000000"),TEXT(Table1[[#This Row],[RecordTimeUTC]],"YYYY-MM-DD"))</f>
        <v>NTML-000-000788-2021-12-03</v>
      </c>
      <c r="C789" s="1" t="s">
        <v>711</v>
      </c>
      <c r="D789" s="2"/>
      <c r="E789" s="1"/>
      <c r="F789" s="2"/>
      <c r="G789" s="1" t="s">
        <v>98</v>
      </c>
      <c r="H789" s="1" t="s">
        <v>101</v>
      </c>
      <c r="I789" s="8" t="str">
        <f>IF(Table1[[#This Row],[TMI_Type]]="Reroute",INDEX(_xlfn.REGEXEXTRACT(Table1[[#This Row],[RawText]],".*(ROUTE|FEA|FCA|ICR|CTOP|TBO).+([A-Z]{3})",2,0),1,2),"")</f>
        <v/>
      </c>
      <c r="J789" s="5">
        <v>20</v>
      </c>
      <c r="K789" s="5"/>
      <c r="L789" s="1" t="s">
        <v>8875</v>
      </c>
      <c r="M789" s="7">
        <v>44534</v>
      </c>
      <c r="N789" s="7">
        <v>44534.166666666664</v>
      </c>
      <c r="O789" s="7">
        <v>44533.980555555558</v>
      </c>
      <c r="P789" s="4" t="s">
        <v>8876</v>
      </c>
      <c r="Q789" s="10" t="s">
        <v>8876</v>
      </c>
      <c r="R789" s="2" t="s">
        <v>8877</v>
      </c>
      <c r="S789" s="6">
        <f>IF(OR(ISBLANK(Table1[[#This Row],[ValidEndUTC]]),ISBLANK(Table1[[#This Row],[ValidStartUTC]])),"",Table1[[#This Row],[ValidEndUTC]]-Table1[[#This Row],[ValidStartUTC]])</f>
        <v>0.16666666666424135</v>
      </c>
      <c r="T789" s="5">
        <f>IF(OR(ISBLANK(Table1[[#This Row],[ValidEndUTC]]),ISBLANK(Table1[[#This Row],[ValidStartUTC]])),"",Table1[[#This Row],[Duration]]*24*60)</f>
        <v>239.99999999650754</v>
      </c>
    </row>
    <row r="790" spans="1:20" ht="21.6" x14ac:dyDescent="0.25">
      <c r="A790" s="8" t="str">
        <f>IF(ISBLANK(Table1[[#This Row],[AdvisoryNumber]]),"NTML","ADVZY")</f>
        <v>NTML</v>
      </c>
      <c r="B790" s="8" t="str">
        <f>_xlfn.TEXTJOIN("-",TRUE,Table1[[#This Row],[Source]],TEXT(Table1[[#This Row],[AdvisoryNumber]],"000"),TEXT(ROW()-1,"000000"),TEXT(Table1[[#This Row],[RecordTimeUTC]],"YYYY-MM-DD"))</f>
        <v>NTML-000-000789-2021-12-03</v>
      </c>
      <c r="C790" s="1" t="s">
        <v>711</v>
      </c>
      <c r="D790" s="2"/>
      <c r="E790" s="1"/>
      <c r="F790" s="2"/>
      <c r="G790" s="1" t="s">
        <v>98</v>
      </c>
      <c r="H790" s="1" t="s">
        <v>101</v>
      </c>
      <c r="I790" s="8" t="str">
        <f>IF(Table1[[#This Row],[TMI_Type]]="Reroute",INDEX(_xlfn.REGEXEXTRACT(Table1[[#This Row],[RawText]],".*(ROUTE|FEA|FCA|ICR|CTOP|TBO).+([A-Z]{3})",2,0),1,2),"")</f>
        <v/>
      </c>
      <c r="J790" s="5">
        <v>30</v>
      </c>
      <c r="K790" s="5"/>
      <c r="L790" s="1" t="s">
        <v>8878</v>
      </c>
      <c r="M790" s="7">
        <v>44534</v>
      </c>
      <c r="N790" s="7">
        <v>44534.166666666664</v>
      </c>
      <c r="O790" s="7">
        <v>44533.980555555558</v>
      </c>
      <c r="P790" s="4" t="s">
        <v>1027</v>
      </c>
      <c r="Q790" s="10" t="s">
        <v>1027</v>
      </c>
      <c r="R790" s="2" t="s">
        <v>8877</v>
      </c>
      <c r="S790" s="6">
        <f>IF(OR(ISBLANK(Table1[[#This Row],[ValidEndUTC]]),ISBLANK(Table1[[#This Row],[ValidStartUTC]])),"",Table1[[#This Row],[ValidEndUTC]]-Table1[[#This Row],[ValidStartUTC]])</f>
        <v>0.16666666666424135</v>
      </c>
      <c r="T790" s="5">
        <f>IF(OR(ISBLANK(Table1[[#This Row],[ValidEndUTC]]),ISBLANK(Table1[[#This Row],[ValidStartUTC]])),"",Table1[[#This Row],[Duration]]*24*60)</f>
        <v>239.99999999650754</v>
      </c>
    </row>
    <row r="791" spans="1:20" x14ac:dyDescent="0.25">
      <c r="A791" s="8" t="str">
        <f>IF(ISBLANK(Table1[[#This Row],[AdvisoryNumber]]),"NTML","ADVZY")</f>
        <v>NTML</v>
      </c>
      <c r="B791" s="8" t="str">
        <f>_xlfn.TEXTJOIN("-",TRUE,Table1[[#This Row],[Source]],TEXT(Table1[[#This Row],[AdvisoryNumber]],"000"),TEXT(ROW()-1,"000000"),TEXT(Table1[[#This Row],[RecordTimeUTC]],"YYYY-MM-DD"))</f>
        <v>NTML-000-000790-2021-12-03</v>
      </c>
      <c r="C791" s="1" t="s">
        <v>711</v>
      </c>
      <c r="D791" s="2"/>
      <c r="E791" s="1"/>
      <c r="F791" s="2"/>
      <c r="G791" s="1" t="s">
        <v>98</v>
      </c>
      <c r="H791" s="1" t="s">
        <v>6014</v>
      </c>
      <c r="I791" s="8" t="str">
        <f>IF(Table1[[#This Row],[TMI_Type]]="Reroute",INDEX(_xlfn.REGEXEXTRACT(Table1[[#This Row],[RawText]],".*(ROUTE|FEA|FCA|ICR|CTOP|TBO).+([A-Z]{3})",2,0),1,2),"")</f>
        <v/>
      </c>
      <c r="J791" s="5"/>
      <c r="K791" s="5"/>
      <c r="L791" s="1" t="s">
        <v>8879</v>
      </c>
      <c r="M791" s="7">
        <v>44534</v>
      </c>
      <c r="N791" s="7">
        <v>44534.166666666664</v>
      </c>
      <c r="O791" s="7">
        <v>44533.980555555558</v>
      </c>
      <c r="P791" s="4" t="s">
        <v>1029</v>
      </c>
      <c r="Q791" s="10" t="s">
        <v>1029</v>
      </c>
      <c r="R791" s="2" t="s">
        <v>8877</v>
      </c>
      <c r="S791" s="6">
        <f>IF(OR(ISBLANK(Table1[[#This Row],[ValidEndUTC]]),ISBLANK(Table1[[#This Row],[ValidStartUTC]])),"",Table1[[#This Row],[ValidEndUTC]]-Table1[[#This Row],[ValidStartUTC]])</f>
        <v>0.16666666666424135</v>
      </c>
      <c r="T791" s="5">
        <f>IF(OR(ISBLANK(Table1[[#This Row],[ValidEndUTC]]),ISBLANK(Table1[[#This Row],[ValidStartUTC]])),"",Table1[[#This Row],[Duration]]*24*60)</f>
        <v>239.99999999650754</v>
      </c>
    </row>
    <row r="792" spans="1:20" ht="21.6" x14ac:dyDescent="0.25">
      <c r="A792" s="8" t="str">
        <f>IF(ISBLANK(Table1[[#This Row],[AdvisoryNumber]]),"NTML","ADVZY")</f>
        <v>NTML</v>
      </c>
      <c r="B792" s="8" t="str">
        <f>_xlfn.TEXTJOIN("-",TRUE,Table1[[#This Row],[Source]],TEXT(Table1[[#This Row],[AdvisoryNumber]],"000"),TEXT(ROW()-1,"000000"),TEXT(Table1[[#This Row],[RecordTimeUTC]],"YYYY-MM-DD"))</f>
        <v>NTML-000-000791-2021-12-03</v>
      </c>
      <c r="C792" s="1" t="s">
        <v>711</v>
      </c>
      <c r="D792" s="2"/>
      <c r="E792" s="1"/>
      <c r="F792" s="2"/>
      <c r="G792" s="1" t="s">
        <v>98</v>
      </c>
      <c r="H792" s="1" t="s">
        <v>101</v>
      </c>
      <c r="I792" s="8" t="str">
        <f>IF(Table1[[#This Row],[TMI_Type]]="Reroute",INDEX(_xlfn.REGEXEXTRACT(Table1[[#This Row],[RawText]],".*(ROUTE|FEA|FCA|ICR|CTOP|TBO).+([A-Z]{3})",2,0),1,2),"")</f>
        <v/>
      </c>
      <c r="J792" s="5">
        <v>35</v>
      </c>
      <c r="K792" s="5"/>
      <c r="L792" s="1" t="s">
        <v>8880</v>
      </c>
      <c r="M792" s="7">
        <v>44534</v>
      </c>
      <c r="N792" s="7">
        <v>44534.166666666664</v>
      </c>
      <c r="O792" s="7">
        <v>44533.980555555558</v>
      </c>
      <c r="P792" s="4" t="s">
        <v>8881</v>
      </c>
      <c r="Q792" s="10" t="s">
        <v>8881</v>
      </c>
      <c r="R792" s="2" t="s">
        <v>8877</v>
      </c>
      <c r="S792" s="6">
        <f>IF(OR(ISBLANK(Table1[[#This Row],[ValidEndUTC]]),ISBLANK(Table1[[#This Row],[ValidStartUTC]])),"",Table1[[#This Row],[ValidEndUTC]]-Table1[[#This Row],[ValidStartUTC]])</f>
        <v>0.16666666666424135</v>
      </c>
      <c r="T792" s="5">
        <f>IF(OR(ISBLANK(Table1[[#This Row],[ValidEndUTC]]),ISBLANK(Table1[[#This Row],[ValidStartUTC]])),"",Table1[[#This Row],[Duration]]*24*60)</f>
        <v>239.99999999650754</v>
      </c>
    </row>
    <row r="793" spans="1:20" ht="21.6" x14ac:dyDescent="0.25">
      <c r="A793" s="8" t="str">
        <f>IF(ISBLANK(Table1[[#This Row],[AdvisoryNumber]]),"NTML","ADVZY")</f>
        <v>NTML</v>
      </c>
      <c r="B793" s="8" t="str">
        <f>_xlfn.TEXTJOIN("-",TRUE,Table1[[#This Row],[Source]],TEXT(Table1[[#This Row],[AdvisoryNumber]],"000"),TEXT(ROW()-1,"000000"),TEXT(Table1[[#This Row],[RecordTimeUTC]],"YYYY-MM-DD"))</f>
        <v>NTML-000-000792-2021-12-03</v>
      </c>
      <c r="C793" s="1" t="s">
        <v>1031</v>
      </c>
      <c r="D793" s="2"/>
      <c r="E793" s="1"/>
      <c r="F793" s="2"/>
      <c r="G793" s="1" t="s">
        <v>98</v>
      </c>
      <c r="H793" s="1" t="s">
        <v>101</v>
      </c>
      <c r="I793" s="8" t="str">
        <f>IF(Table1[[#This Row],[TMI_Type]]="Reroute",INDEX(_xlfn.REGEXEXTRACT(Table1[[#This Row],[RawText]],".*(ROUTE|FEA|FCA|ICR|CTOP|TBO).+([A-Z]{3})",2,0),1,2),"")</f>
        <v/>
      </c>
      <c r="J793" s="5">
        <v>25</v>
      </c>
      <c r="K793" s="5"/>
      <c r="L793" s="1" t="s">
        <v>8882</v>
      </c>
      <c r="M793" s="7">
        <v>44534</v>
      </c>
      <c r="N793" s="7">
        <v>44534.166666666664</v>
      </c>
      <c r="O793" s="7">
        <v>44533.980555555558</v>
      </c>
      <c r="P793" s="4" t="s">
        <v>8883</v>
      </c>
      <c r="Q793" s="10" t="s">
        <v>8883</v>
      </c>
      <c r="R793" s="2" t="s">
        <v>8877</v>
      </c>
      <c r="S793" s="6">
        <f>IF(OR(ISBLANK(Table1[[#This Row],[ValidEndUTC]]),ISBLANK(Table1[[#This Row],[ValidStartUTC]])),"",Table1[[#This Row],[ValidEndUTC]]-Table1[[#This Row],[ValidStartUTC]])</f>
        <v>0.16666666666424135</v>
      </c>
      <c r="T793" s="5">
        <f>IF(OR(ISBLANK(Table1[[#This Row],[ValidEndUTC]]),ISBLANK(Table1[[#This Row],[ValidStartUTC]])),"",Table1[[#This Row],[Duration]]*24*60)</f>
        <v>239.99999999650754</v>
      </c>
    </row>
    <row r="794" spans="1:20" x14ac:dyDescent="0.25">
      <c r="A794" s="8" t="str">
        <f>IF(ISBLANK(Table1[[#This Row],[AdvisoryNumber]]),"NTML","ADVZY")</f>
        <v>NTML</v>
      </c>
      <c r="B794" s="8" t="str">
        <f>_xlfn.TEXTJOIN("-",TRUE,Table1[[#This Row],[Source]],TEXT(Table1[[#This Row],[AdvisoryNumber]],"000"),TEXT(ROW()-1,"000000"),TEXT(Table1[[#This Row],[RecordTimeUTC]],"YYYY-MM-DD"))</f>
        <v>NTML-000-000793-2021-12-03</v>
      </c>
      <c r="C794" s="1" t="s">
        <v>711</v>
      </c>
      <c r="D794" s="2"/>
      <c r="E794" s="1"/>
      <c r="F794" s="2"/>
      <c r="G794" s="1" t="s">
        <v>98</v>
      </c>
      <c r="H794" s="1" t="s">
        <v>101</v>
      </c>
      <c r="I794" s="8" t="str">
        <f>IF(Table1[[#This Row],[TMI_Type]]="Reroute",INDEX(_xlfn.REGEXEXTRACT(Table1[[#This Row],[RawText]],".*(ROUTE|FEA|FCA|ICR|CTOP|TBO).+([A-Z]{3})",2,0),1,2),"")</f>
        <v/>
      </c>
      <c r="J794" s="5">
        <v>20</v>
      </c>
      <c r="K794" s="5"/>
      <c r="L794" s="1" t="s">
        <v>712</v>
      </c>
      <c r="M794" s="7">
        <v>44534</v>
      </c>
      <c r="N794" s="7">
        <v>44534.166666666664</v>
      </c>
      <c r="O794" s="7">
        <v>44533.980555555558</v>
      </c>
      <c r="P794" s="4" t="s">
        <v>1032</v>
      </c>
      <c r="Q794" s="10" t="s">
        <v>1032</v>
      </c>
      <c r="R794" s="2" t="s">
        <v>8877</v>
      </c>
      <c r="S794" s="6">
        <f>IF(OR(ISBLANK(Table1[[#This Row],[ValidEndUTC]]),ISBLANK(Table1[[#This Row],[ValidStartUTC]])),"",Table1[[#This Row],[ValidEndUTC]]-Table1[[#This Row],[ValidStartUTC]])</f>
        <v>0.16666666666424135</v>
      </c>
      <c r="T794" s="5">
        <f>IF(OR(ISBLANK(Table1[[#This Row],[ValidEndUTC]]),ISBLANK(Table1[[#This Row],[ValidStartUTC]])),"",Table1[[#This Row],[Duration]]*24*60)</f>
        <v>239.99999999650754</v>
      </c>
    </row>
    <row r="795" spans="1:20" x14ac:dyDescent="0.25">
      <c r="A795" s="8" t="str">
        <f>IF(ISBLANK(Table1[[#This Row],[AdvisoryNumber]]),"NTML","ADVZY")</f>
        <v>NTML</v>
      </c>
      <c r="B795" s="8" t="str">
        <f>_xlfn.TEXTJOIN("-",TRUE,Table1[[#This Row],[Source]],TEXT(Table1[[#This Row],[AdvisoryNumber]],"000"),TEXT(ROW()-1,"000000"),TEXT(Table1[[#This Row],[RecordTimeUTC]],"YYYY-MM-DD"))</f>
        <v>NTML-000-000794-2021-12-03</v>
      </c>
      <c r="C795" s="1" t="s">
        <v>711</v>
      </c>
      <c r="D795" s="2"/>
      <c r="E795" s="1"/>
      <c r="F795" s="2"/>
      <c r="G795" s="1" t="s">
        <v>98</v>
      </c>
      <c r="H795" s="1" t="s">
        <v>101</v>
      </c>
      <c r="I795" s="8" t="str">
        <f>IF(Table1[[#This Row],[TMI_Type]]="Reroute",INDEX(_xlfn.REGEXEXTRACT(Table1[[#This Row],[RawText]],".*(ROUTE|FEA|FCA|ICR|CTOP|TBO).+([A-Z]{3})",2,0),1,2),"")</f>
        <v/>
      </c>
      <c r="J795" s="5">
        <v>25</v>
      </c>
      <c r="K795" s="5"/>
      <c r="L795" s="1" t="s">
        <v>713</v>
      </c>
      <c r="M795" s="7">
        <v>44534</v>
      </c>
      <c r="N795" s="7">
        <v>44534.166666666664</v>
      </c>
      <c r="O795" s="7">
        <v>44533.980555555558</v>
      </c>
      <c r="P795" s="4" t="s">
        <v>1033</v>
      </c>
      <c r="Q795" s="10" t="s">
        <v>1033</v>
      </c>
      <c r="R795" s="2" t="s">
        <v>8877</v>
      </c>
      <c r="S795" s="6">
        <f>IF(OR(ISBLANK(Table1[[#This Row],[ValidEndUTC]]),ISBLANK(Table1[[#This Row],[ValidStartUTC]])),"",Table1[[#This Row],[ValidEndUTC]]-Table1[[#This Row],[ValidStartUTC]])</f>
        <v>0.16666666666424135</v>
      </c>
      <c r="T795" s="5">
        <f>IF(OR(ISBLANK(Table1[[#This Row],[ValidEndUTC]]),ISBLANK(Table1[[#This Row],[ValidStartUTC]])),"",Table1[[#This Row],[Duration]]*24*60)</f>
        <v>239.99999999650754</v>
      </c>
    </row>
    <row r="796" spans="1:20" x14ac:dyDescent="0.25">
      <c r="A796" s="8" t="str">
        <f>IF(ISBLANK(Table1[[#This Row],[AdvisoryNumber]]),"NTML","ADVZY")</f>
        <v>NTML</v>
      </c>
      <c r="B796" s="8" t="str">
        <f>_xlfn.TEXTJOIN("-",TRUE,Table1[[#This Row],[Source]],TEXT(Table1[[#This Row],[AdvisoryNumber]],"000"),TEXT(ROW()-1,"000000"),TEXT(Table1[[#This Row],[RecordTimeUTC]],"YYYY-MM-DD"))</f>
        <v>NTML-000-000795-2021-12-03</v>
      </c>
      <c r="C796" s="1" t="s">
        <v>711</v>
      </c>
      <c r="D796" s="2"/>
      <c r="E796" s="1"/>
      <c r="F796" s="2"/>
      <c r="G796" s="1" t="s">
        <v>98</v>
      </c>
      <c r="H796" s="1" t="s">
        <v>101</v>
      </c>
      <c r="I796" s="8" t="str">
        <f>IF(Table1[[#This Row],[TMI_Type]]="Reroute",INDEX(_xlfn.REGEXEXTRACT(Table1[[#This Row],[RawText]],".*(ROUTE|FEA|FCA|ICR|CTOP|TBO).+([A-Z]{3})",2,0),1,2),"")</f>
        <v/>
      </c>
      <c r="J796" s="5">
        <v>25</v>
      </c>
      <c r="K796" s="5"/>
      <c r="L796" s="1" t="s">
        <v>722</v>
      </c>
      <c r="M796" s="7">
        <v>44534</v>
      </c>
      <c r="N796" s="7">
        <v>44534.166666666664</v>
      </c>
      <c r="O796" s="7">
        <v>44533.980555555558</v>
      </c>
      <c r="P796" s="4" t="s">
        <v>1034</v>
      </c>
      <c r="Q796" s="10" t="s">
        <v>1034</v>
      </c>
      <c r="R796" s="2" t="s">
        <v>8877</v>
      </c>
      <c r="S796" s="6">
        <f>IF(OR(ISBLANK(Table1[[#This Row],[ValidEndUTC]]),ISBLANK(Table1[[#This Row],[ValidStartUTC]])),"",Table1[[#This Row],[ValidEndUTC]]-Table1[[#This Row],[ValidStartUTC]])</f>
        <v>0.16666666666424135</v>
      </c>
      <c r="T796" s="5">
        <f>IF(OR(ISBLANK(Table1[[#This Row],[ValidEndUTC]]),ISBLANK(Table1[[#This Row],[ValidStartUTC]])),"",Table1[[#This Row],[Duration]]*24*60)</f>
        <v>239.99999999650754</v>
      </c>
    </row>
    <row r="797" spans="1:20" ht="140.4" x14ac:dyDescent="0.25">
      <c r="A797" s="8" t="str">
        <f>IF(ISBLANK(Table1[[#This Row],[AdvisoryNumber]]),"NTML","ADVZY")</f>
        <v>ADVZY</v>
      </c>
      <c r="B797" s="8" t="str">
        <f>_xlfn.TEXTJOIN("-",TRUE,Table1[[#This Row],[Source]],TEXT(Table1[[#This Row],[AdvisoryNumber]],"000"),TEXT(ROW()-1,"000000"),TEXT(Table1[[#This Row],[RecordTimeUTC]],"YYYY-MM-DD"))</f>
        <v>ADVZY-005-000796-2021-12-04</v>
      </c>
      <c r="C797" s="1" t="s">
        <v>1049</v>
      </c>
      <c r="D797" s="2" t="s">
        <v>7037</v>
      </c>
      <c r="E797" s="1">
        <v>5</v>
      </c>
      <c r="F797" s="2" t="s">
        <v>5995</v>
      </c>
      <c r="G797" s="1" t="s">
        <v>35</v>
      </c>
      <c r="H797" s="1" t="s">
        <v>32</v>
      </c>
      <c r="I797" s="8" t="str">
        <f>IF(Table1[[#This Row],[TMI_Type]]="Reroute",INDEX(_xlfn.REGEXEXTRACT(Table1[[#This Row],[RawText]],".*(ROUTE|FEA|FCA|ICR|CTOP|TBO).+([A-Z]{3})",2,0),1,2),"")</f>
        <v/>
      </c>
      <c r="J797" s="5"/>
      <c r="K797" s="5"/>
      <c r="L797" s="1"/>
      <c r="M797" s="7">
        <v>44534.135416666664</v>
      </c>
      <c r="N797" s="7">
        <v>44534.149305555555</v>
      </c>
      <c r="O797" s="7">
        <v>44534.143750000003</v>
      </c>
      <c r="P797" s="4" t="s">
        <v>1050</v>
      </c>
      <c r="Q797" s="10" t="s">
        <v>7038</v>
      </c>
      <c r="R797" s="2" t="s">
        <v>7036</v>
      </c>
      <c r="S797" s="6">
        <f>IF(OR(ISBLANK(Table1[[#This Row],[ValidEndUTC]]),ISBLANK(Table1[[#This Row],[ValidStartUTC]])),"",Table1[[#This Row],[ValidEndUTC]]-Table1[[#This Row],[ValidStartUTC]])</f>
        <v>1.3888888890505768E-2</v>
      </c>
      <c r="T797" s="5">
        <f>IF(OR(ISBLANK(Table1[[#This Row],[ValidEndUTC]]),ISBLANK(Table1[[#This Row],[ValidStartUTC]])),"",Table1[[#This Row],[Duration]]*24*60)</f>
        <v>20.000000002328306</v>
      </c>
    </row>
    <row r="798" spans="1:20" ht="409.6" x14ac:dyDescent="0.25">
      <c r="A798" s="8" t="str">
        <f>IF(ISBLANK(Table1[[#This Row],[AdvisoryNumber]]),"NTML","ADVZY")</f>
        <v>ADVZY</v>
      </c>
      <c r="B798" s="8" t="str">
        <f>_xlfn.TEXTJOIN("-",TRUE,Table1[[#This Row],[Source]],TEXT(Table1[[#This Row],[AdvisoryNumber]],"000"),TEXT(ROW()-1,"000000"),TEXT(Table1[[#This Row],[RecordTimeUTC]],"YYYY-MM-DD"))</f>
        <v>ADVZY-001-000797-2021-12-04</v>
      </c>
      <c r="C798" s="1" t="s">
        <v>16</v>
      </c>
      <c r="D798" s="2" t="s">
        <v>6336</v>
      </c>
      <c r="E798" s="1">
        <v>1</v>
      </c>
      <c r="F798" s="2" t="s">
        <v>1051</v>
      </c>
      <c r="G798" s="1" t="s">
        <v>18</v>
      </c>
      <c r="H798" s="1" t="s">
        <v>19</v>
      </c>
      <c r="I798" s="8" t="str">
        <f>IF(Table1[[#This Row],[TMI_Type]]="Reroute",INDEX(_xlfn.REGEXEXTRACT(Table1[[#This Row],[RawText]],".*(ROUTE|FEA|FCA|ICR|CTOP|TBO).+([A-Z]{3})",2,0),1,2),"")</f>
        <v>RMD</v>
      </c>
      <c r="J798" s="5"/>
      <c r="K798" s="5"/>
      <c r="L798" s="1"/>
      <c r="M798" s="7">
        <v>44534.916666666664</v>
      </c>
      <c r="N798" s="7">
        <v>44535.166666666664</v>
      </c>
      <c r="O798" s="7">
        <v>44534.681250000001</v>
      </c>
      <c r="P798" s="4" t="s">
        <v>1052</v>
      </c>
      <c r="Q798" s="10" t="s">
        <v>7039</v>
      </c>
      <c r="R798" s="2" t="s">
        <v>7040</v>
      </c>
      <c r="S798" s="6">
        <f>IF(OR(ISBLANK(Table1[[#This Row],[ValidEndUTC]]),ISBLANK(Table1[[#This Row],[ValidStartUTC]])),"",Table1[[#This Row],[ValidEndUTC]]-Table1[[#This Row],[ValidStartUTC]])</f>
        <v>0.25</v>
      </c>
      <c r="T798" s="5">
        <f>IF(OR(ISBLANK(Table1[[#This Row],[ValidEndUTC]]),ISBLANK(Table1[[#This Row],[ValidStartUTC]])),"",Table1[[#This Row],[Duration]]*24*60)</f>
        <v>360</v>
      </c>
    </row>
    <row r="799" spans="1:20" ht="280.8" x14ac:dyDescent="0.25">
      <c r="A799" s="8" t="str">
        <f>IF(ISBLANK(Table1[[#This Row],[AdvisoryNumber]]),"NTML","ADVZY")</f>
        <v>ADVZY</v>
      </c>
      <c r="B799" s="8" t="str">
        <f>_xlfn.TEXTJOIN("-",TRUE,Table1[[#This Row],[Source]],TEXT(Table1[[#This Row],[AdvisoryNumber]],"000"),TEXT(ROW()-1,"000000"),TEXT(Table1[[#This Row],[RecordTimeUTC]],"YYYY-MM-DD"))</f>
        <v>ADVZY-002-000798-2021-12-04</v>
      </c>
      <c r="C799" s="1" t="s">
        <v>16</v>
      </c>
      <c r="D799" s="2" t="s">
        <v>7041</v>
      </c>
      <c r="E799" s="1">
        <v>2</v>
      </c>
      <c r="F799" s="2" t="s">
        <v>1053</v>
      </c>
      <c r="G799" s="1" t="s">
        <v>35</v>
      </c>
      <c r="H799" s="1" t="s">
        <v>19</v>
      </c>
      <c r="I799" s="8" t="str">
        <f>IF(Table1[[#This Row],[TMI_Type]]="Reroute",INDEX(_xlfn.REGEXEXTRACT(Table1[[#This Row],[RawText]],".*(ROUTE|FEA|FCA|ICR|CTOP|TBO).+([A-Z]{3})",2,0),1,2),"")</f>
        <v>RQD</v>
      </c>
      <c r="J799" s="5"/>
      <c r="K799" s="5"/>
      <c r="L799" s="1"/>
      <c r="M799" s="7">
        <v>44534.961111111108</v>
      </c>
      <c r="N799" s="7">
        <v>44535.166666666664</v>
      </c>
      <c r="O799" s="7">
        <v>44534.681250000001</v>
      </c>
      <c r="P799" s="4" t="s">
        <v>1054</v>
      </c>
      <c r="Q799" s="10" t="s">
        <v>7042</v>
      </c>
      <c r="R799" s="2" t="s">
        <v>7040</v>
      </c>
      <c r="S799" s="6">
        <f>IF(OR(ISBLANK(Table1[[#This Row],[ValidEndUTC]]),ISBLANK(Table1[[#This Row],[ValidStartUTC]])),"",Table1[[#This Row],[ValidEndUTC]]-Table1[[#This Row],[ValidStartUTC]])</f>
        <v>0.20555555555620231</v>
      </c>
      <c r="T799" s="5">
        <f>IF(OR(ISBLANK(Table1[[#This Row],[ValidEndUTC]]),ISBLANK(Table1[[#This Row],[ValidStartUTC]])),"",Table1[[#This Row],[Duration]]*24*60)</f>
        <v>296.00000000093132</v>
      </c>
    </row>
    <row r="800" spans="1:20" ht="75.599999999999994" x14ac:dyDescent="0.25">
      <c r="A800" s="8" t="str">
        <f>IF(ISBLANK(Table1[[#This Row],[AdvisoryNumber]]),"NTML","ADVZY")</f>
        <v>ADVZY</v>
      </c>
      <c r="B800" s="8" t="str">
        <f>_xlfn.TEXTJOIN("-",TRUE,Table1[[#This Row],[Source]],TEXT(Table1[[#This Row],[AdvisoryNumber]],"000"),TEXT(ROW()-1,"000000"),TEXT(Table1[[#This Row],[RecordTimeUTC]],"YYYY-MM-DD"))</f>
        <v>ADVZY-001-000799-2021-12-05</v>
      </c>
      <c r="C800" s="1" t="s">
        <v>16</v>
      </c>
      <c r="D800" s="2"/>
      <c r="E800" s="1">
        <v>1</v>
      </c>
      <c r="F800" s="2" t="s">
        <v>6298</v>
      </c>
      <c r="G800" s="1"/>
      <c r="H800" s="1" t="s">
        <v>6019</v>
      </c>
      <c r="I800" s="8" t="str">
        <f>IF(Table1[[#This Row],[TMI_Type]]="Reroute",INDEX(_xlfn.REGEXEXTRACT(Table1[[#This Row],[RawText]],".*(ROUTE|FEA|FCA|ICR|CTOP|TBO).+([A-Z]{3})",2,0),1,2),"")</f>
        <v/>
      </c>
      <c r="J800" s="5"/>
      <c r="K800" s="5"/>
      <c r="L800" s="1"/>
      <c r="M800" s="7">
        <v>44534.987500000003</v>
      </c>
      <c r="N800" s="7">
        <v>44535.13958333333</v>
      </c>
      <c r="O800" s="7">
        <v>44535.13958333333</v>
      </c>
      <c r="P800" s="4" t="s">
        <v>1056</v>
      </c>
      <c r="Q800" s="10" t="s">
        <v>7047</v>
      </c>
      <c r="R800" s="2" t="s">
        <v>7048</v>
      </c>
      <c r="S800" s="6">
        <f>IF(OR(ISBLANK(Table1[[#This Row],[ValidEndUTC]]),ISBLANK(Table1[[#This Row],[ValidStartUTC]])),"",Table1[[#This Row],[ValidEndUTC]]-Table1[[#This Row],[ValidStartUTC]])</f>
        <v>0.1520833333270275</v>
      </c>
      <c r="T800" s="5">
        <f>IF(OR(ISBLANK(Table1[[#This Row],[ValidEndUTC]]),ISBLANK(Table1[[#This Row],[ValidStartUTC]])),"",Table1[[#This Row],[Duration]]*24*60)</f>
        <v>218.9999999909196</v>
      </c>
    </row>
    <row r="801" spans="1:20" ht="140.4" x14ac:dyDescent="0.25">
      <c r="A801" s="8" t="str">
        <f>IF(ISBLANK(Table1[[#This Row],[AdvisoryNumber]]),"NTML","ADVZY")</f>
        <v>ADVZY</v>
      </c>
      <c r="B801" s="8" t="str">
        <f>_xlfn.TEXTJOIN("-",TRUE,Table1[[#This Row],[Source]],TEXT(Table1[[#This Row],[AdvisoryNumber]],"000"),TEXT(ROW()-1,"000000"),TEXT(Table1[[#This Row],[RecordTimeUTC]],"YYYY-MM-DD"))</f>
        <v>ADVZY-004-000800-2021-12-04</v>
      </c>
      <c r="C801" s="1" t="s">
        <v>16</v>
      </c>
      <c r="D801" s="2" t="s">
        <v>7044</v>
      </c>
      <c r="E801" s="1">
        <v>4</v>
      </c>
      <c r="F801" s="2" t="s">
        <v>6298</v>
      </c>
      <c r="G801" s="1" t="s">
        <v>24</v>
      </c>
      <c r="H801" s="1" t="s">
        <v>6019</v>
      </c>
      <c r="I801" s="8" t="str">
        <f>IF(Table1[[#This Row],[TMI_Type]]="Reroute",INDEX(_xlfn.REGEXEXTRACT(Table1[[#This Row],[RawText]],".*(ROUTE|FEA|FCA|ICR|CTOP|TBO).+([A-Z]{3})",2,0),1,2),"")</f>
        <v/>
      </c>
      <c r="J801" s="5"/>
      <c r="K801" s="5"/>
      <c r="L801" s="1"/>
      <c r="M801" s="7">
        <v>44534.987500000003</v>
      </c>
      <c r="N801" s="7">
        <v>44535.166666666664</v>
      </c>
      <c r="O801" s="7">
        <v>44534.988888888889</v>
      </c>
      <c r="P801" s="4" t="s">
        <v>1057</v>
      </c>
      <c r="Q801" s="10" t="s">
        <v>7045</v>
      </c>
      <c r="R801" s="2" t="s">
        <v>7046</v>
      </c>
      <c r="S801" s="6">
        <f>IF(OR(ISBLANK(Table1[[#This Row],[ValidEndUTC]]),ISBLANK(Table1[[#This Row],[ValidStartUTC]])),"",Table1[[#This Row],[ValidEndUTC]]-Table1[[#This Row],[ValidStartUTC]])</f>
        <v>0.17916666666133096</v>
      </c>
      <c r="T801" s="5">
        <f>IF(OR(ISBLANK(Table1[[#This Row],[ValidEndUTC]]),ISBLANK(Table1[[#This Row],[ValidStartUTC]])),"",Table1[[#This Row],[Duration]]*24*60)</f>
        <v>257.99999999231659</v>
      </c>
    </row>
    <row r="802" spans="1:20" x14ac:dyDescent="0.25">
      <c r="A802" s="8" t="str">
        <f>IF(ISBLANK(Table1[[#This Row],[AdvisoryNumber]]),"NTML","ADVZY")</f>
        <v>NTML</v>
      </c>
      <c r="B802" s="8" t="str">
        <f>_xlfn.TEXTJOIN("-",TRUE,Table1[[#This Row],[Source]],TEXT(Table1[[#This Row],[AdvisoryNumber]],"000"),TEXT(ROW()-1,"000000"),TEXT(Table1[[#This Row],[RecordTimeUTC]],"YYYY-MM-DD"))</f>
        <v>NTML-000-000801-2021-12-04</v>
      </c>
      <c r="C802" s="1" t="s">
        <v>31</v>
      </c>
      <c r="D802" s="2"/>
      <c r="E802" s="1"/>
      <c r="F802" s="2"/>
      <c r="G802" s="1" t="s">
        <v>98</v>
      </c>
      <c r="H802" s="1" t="s">
        <v>101</v>
      </c>
      <c r="I802" s="8" t="str">
        <f>IF(Table1[[#This Row],[TMI_Type]]="Reroute",INDEX(_xlfn.REGEXEXTRACT(Table1[[#This Row],[RawText]],".*(ROUTE|FEA|FCA|ICR|CTOP|TBO).+([A-Z]{3})",2,0),1,2),"")</f>
        <v/>
      </c>
      <c r="J802" s="5">
        <v>20</v>
      </c>
      <c r="K802" s="5"/>
      <c r="L802" s="1" t="s">
        <v>499</v>
      </c>
      <c r="M802" s="7">
        <v>44534.999305555553</v>
      </c>
      <c r="N802" s="7">
        <v>44535.166666666664</v>
      </c>
      <c r="O802" s="7">
        <v>44534.995138888888</v>
      </c>
      <c r="P802" s="4" t="s">
        <v>1058</v>
      </c>
      <c r="Q802" s="10" t="s">
        <v>1058</v>
      </c>
      <c r="R802" s="2" t="s">
        <v>8905</v>
      </c>
      <c r="S802" s="6">
        <f>IF(OR(ISBLANK(Table1[[#This Row],[ValidEndUTC]]),ISBLANK(Table1[[#This Row],[ValidStartUTC]])),"",Table1[[#This Row],[ValidEndUTC]]-Table1[[#This Row],[ValidStartUTC]])</f>
        <v>0.16736111111094942</v>
      </c>
      <c r="T802" s="5">
        <f>IF(OR(ISBLANK(Table1[[#This Row],[ValidEndUTC]]),ISBLANK(Table1[[#This Row],[ValidStartUTC]])),"",Table1[[#This Row],[Duration]]*24*60)</f>
        <v>240.99999999976717</v>
      </c>
    </row>
    <row r="803" spans="1:20" x14ac:dyDescent="0.25">
      <c r="A803" s="8" t="str">
        <f>IF(ISBLANK(Table1[[#This Row],[AdvisoryNumber]]),"NTML","ADVZY")</f>
        <v>NTML</v>
      </c>
      <c r="B803" s="8" t="str">
        <f>_xlfn.TEXTJOIN("-",TRUE,Table1[[#This Row],[Source]],TEXT(Table1[[#This Row],[AdvisoryNumber]],"000"),TEXT(ROW()-1,"000000"),TEXT(Table1[[#This Row],[RecordTimeUTC]],"YYYY-MM-DD"))</f>
        <v>NTML-000-000802-2021-12-04</v>
      </c>
      <c r="C803" s="1" t="s">
        <v>31</v>
      </c>
      <c r="D803" s="2"/>
      <c r="E803" s="1"/>
      <c r="F803" s="2"/>
      <c r="G803" s="1" t="s">
        <v>98</v>
      </c>
      <c r="H803" s="1" t="s">
        <v>101</v>
      </c>
      <c r="I803" s="8" t="str">
        <f>IF(Table1[[#This Row],[TMI_Type]]="Reroute",INDEX(_xlfn.REGEXEXTRACT(Table1[[#This Row],[RawText]],".*(ROUTE|FEA|FCA|ICR|CTOP|TBO).+([A-Z]{3})",2,0),1,2),"")</f>
        <v/>
      </c>
      <c r="J803" s="5">
        <v>15</v>
      </c>
      <c r="K803" s="5"/>
      <c r="L803" s="1" t="s">
        <v>1059</v>
      </c>
      <c r="M803" s="7">
        <v>44534.999305555553</v>
      </c>
      <c r="N803" s="7">
        <v>44535.166666666664</v>
      </c>
      <c r="O803" s="7">
        <v>44534.995138888888</v>
      </c>
      <c r="P803" s="4" t="s">
        <v>1060</v>
      </c>
      <c r="Q803" s="10" t="s">
        <v>1060</v>
      </c>
      <c r="R803" s="2" t="s">
        <v>8905</v>
      </c>
      <c r="S803" s="6">
        <f>IF(OR(ISBLANK(Table1[[#This Row],[ValidEndUTC]]),ISBLANK(Table1[[#This Row],[ValidStartUTC]])),"",Table1[[#This Row],[ValidEndUTC]]-Table1[[#This Row],[ValidStartUTC]])</f>
        <v>0.16736111111094942</v>
      </c>
      <c r="T803" s="5">
        <f>IF(OR(ISBLANK(Table1[[#This Row],[ValidEndUTC]]),ISBLANK(Table1[[#This Row],[ValidStartUTC]])),"",Table1[[#This Row],[Duration]]*24*60)</f>
        <v>240.99999999976717</v>
      </c>
    </row>
    <row r="804" spans="1:20" ht="21.6" x14ac:dyDescent="0.25">
      <c r="A804" s="8" t="str">
        <f>IF(ISBLANK(Table1[[#This Row],[AdvisoryNumber]]),"NTML","ADVZY")</f>
        <v>NTML</v>
      </c>
      <c r="B804" s="8" t="str">
        <f>_xlfn.TEXTJOIN("-",TRUE,Table1[[#This Row],[Source]],TEXT(Table1[[#This Row],[AdvisoryNumber]],"000"),TEXT(ROW()-1,"000000"),TEXT(Table1[[#This Row],[RecordTimeUTC]],"YYYY-MM-DD"))</f>
        <v>NTML-000-000803-2021-12-04</v>
      </c>
      <c r="C804" s="1" t="s">
        <v>31</v>
      </c>
      <c r="D804" s="2"/>
      <c r="E804" s="1"/>
      <c r="F804" s="2"/>
      <c r="G804" s="1" t="s">
        <v>98</v>
      </c>
      <c r="H804" s="1" t="s">
        <v>101</v>
      </c>
      <c r="I804" s="8" t="str">
        <f>IF(Table1[[#This Row],[TMI_Type]]="Reroute",INDEX(_xlfn.REGEXEXTRACT(Table1[[#This Row],[RawText]],".*(ROUTE|FEA|FCA|ICR|CTOP|TBO).+([A-Z]{3})",2,0),1,2),"")</f>
        <v/>
      </c>
      <c r="J804" s="5">
        <v>5</v>
      </c>
      <c r="K804" s="5"/>
      <c r="L804" s="1" t="s">
        <v>198</v>
      </c>
      <c r="M804" s="7">
        <v>44534.999305555553</v>
      </c>
      <c r="N804" s="7">
        <v>44535.166666666664</v>
      </c>
      <c r="O804" s="7">
        <v>44534.995138888888</v>
      </c>
      <c r="P804" s="4" t="s">
        <v>8906</v>
      </c>
      <c r="Q804" s="10" t="s">
        <v>8906</v>
      </c>
      <c r="R804" s="2" t="s">
        <v>8905</v>
      </c>
      <c r="S804" s="6">
        <f>IF(OR(ISBLANK(Table1[[#This Row],[ValidEndUTC]]),ISBLANK(Table1[[#This Row],[ValidStartUTC]])),"",Table1[[#This Row],[ValidEndUTC]]-Table1[[#This Row],[ValidStartUTC]])</f>
        <v>0.16736111111094942</v>
      </c>
      <c r="T804" s="5">
        <f>IF(OR(ISBLANK(Table1[[#This Row],[ValidEndUTC]]),ISBLANK(Table1[[#This Row],[ValidStartUTC]])),"",Table1[[#This Row],[Duration]]*24*60)</f>
        <v>240.99999999976717</v>
      </c>
    </row>
    <row r="805" spans="1:20" x14ac:dyDescent="0.25">
      <c r="A805" s="8" t="str">
        <f>IF(ISBLANK(Table1[[#This Row],[AdvisoryNumber]]),"NTML","ADVZY")</f>
        <v>NTML</v>
      </c>
      <c r="B805" s="8" t="str">
        <f>_xlfn.TEXTJOIN("-",TRUE,Table1[[#This Row],[Source]],TEXT(Table1[[#This Row],[AdvisoryNumber]],"000"),TEXT(ROW()-1,"000000"),TEXT(Table1[[#This Row],[RecordTimeUTC]],"YYYY-MM-DD"))</f>
        <v>NTML-000-000804-2021-12-04</v>
      </c>
      <c r="C805" s="1" t="s">
        <v>31</v>
      </c>
      <c r="D805" s="2"/>
      <c r="E805" s="1"/>
      <c r="F805" s="2"/>
      <c r="G805" s="1" t="s">
        <v>98</v>
      </c>
      <c r="H805" s="1" t="s">
        <v>101</v>
      </c>
      <c r="I805" s="8" t="str">
        <f>IF(Table1[[#This Row],[TMI_Type]]="Reroute",INDEX(_xlfn.REGEXEXTRACT(Table1[[#This Row],[RawText]],".*(ROUTE|FEA|FCA|ICR|CTOP|TBO).+([A-Z]{3})",2,0),1,2),"")</f>
        <v/>
      </c>
      <c r="J805" s="5">
        <v>20</v>
      </c>
      <c r="K805" s="5"/>
      <c r="L805" s="1" t="s">
        <v>1061</v>
      </c>
      <c r="M805" s="7">
        <v>44534.999305555553</v>
      </c>
      <c r="N805" s="7">
        <v>44535.166666666664</v>
      </c>
      <c r="O805" s="7">
        <v>44534.995138888888</v>
      </c>
      <c r="P805" s="4" t="s">
        <v>1062</v>
      </c>
      <c r="Q805" s="10" t="s">
        <v>1062</v>
      </c>
      <c r="R805" s="2" t="s">
        <v>8905</v>
      </c>
      <c r="S805" s="6">
        <f>IF(OR(ISBLANK(Table1[[#This Row],[ValidEndUTC]]),ISBLANK(Table1[[#This Row],[ValidStartUTC]])),"",Table1[[#This Row],[ValidEndUTC]]-Table1[[#This Row],[ValidStartUTC]])</f>
        <v>0.16736111111094942</v>
      </c>
      <c r="T805" s="5">
        <f>IF(OR(ISBLANK(Table1[[#This Row],[ValidEndUTC]]),ISBLANK(Table1[[#This Row],[ValidStartUTC]])),"",Table1[[#This Row],[Duration]]*24*60)</f>
        <v>240.99999999976717</v>
      </c>
    </row>
    <row r="806" spans="1:20" x14ac:dyDescent="0.25">
      <c r="A806" s="8" t="str">
        <f>IF(ISBLANK(Table1[[#This Row],[AdvisoryNumber]]),"NTML","ADVZY")</f>
        <v>NTML</v>
      </c>
      <c r="B806" s="8" t="str">
        <f>_xlfn.TEXTJOIN("-",TRUE,Table1[[#This Row],[Source]],TEXT(Table1[[#This Row],[AdvisoryNumber]],"000"),TEXT(ROW()-1,"000000"),TEXT(Table1[[#This Row],[RecordTimeUTC]],"YYYY-MM-DD"))</f>
        <v>NTML-000-000805-2021-12-04</v>
      </c>
      <c r="C806" s="1" t="s">
        <v>31</v>
      </c>
      <c r="D806" s="2"/>
      <c r="E806" s="1"/>
      <c r="F806" s="2"/>
      <c r="G806" s="1" t="s">
        <v>98</v>
      </c>
      <c r="H806" s="1" t="s">
        <v>101</v>
      </c>
      <c r="I806" s="8" t="str">
        <f>IF(Table1[[#This Row],[TMI_Type]]="Reroute",INDEX(_xlfn.REGEXEXTRACT(Table1[[#This Row],[RawText]],".*(ROUTE|FEA|FCA|ICR|CTOP|TBO).+([A-Z]{3})",2,0),1,2),"")</f>
        <v/>
      </c>
      <c r="J806" s="5">
        <v>20</v>
      </c>
      <c r="K806" s="5"/>
      <c r="L806" s="1" t="s">
        <v>503</v>
      </c>
      <c r="M806" s="7">
        <v>44534.999305555553</v>
      </c>
      <c r="N806" s="7">
        <v>44535.166666666664</v>
      </c>
      <c r="O806" s="7">
        <v>44534.995138888888</v>
      </c>
      <c r="P806" s="4" t="s">
        <v>1063</v>
      </c>
      <c r="Q806" s="10" t="s">
        <v>1063</v>
      </c>
      <c r="R806" s="2" t="s">
        <v>8905</v>
      </c>
      <c r="S806" s="6">
        <f>IF(OR(ISBLANK(Table1[[#This Row],[ValidEndUTC]]),ISBLANK(Table1[[#This Row],[ValidStartUTC]])),"",Table1[[#This Row],[ValidEndUTC]]-Table1[[#This Row],[ValidStartUTC]])</f>
        <v>0.16736111111094942</v>
      </c>
      <c r="T806" s="5">
        <f>IF(OR(ISBLANK(Table1[[#This Row],[ValidEndUTC]]),ISBLANK(Table1[[#This Row],[ValidStartUTC]])),"",Table1[[#This Row],[Duration]]*24*60)</f>
        <v>240.99999999976717</v>
      </c>
    </row>
    <row r="807" spans="1:20" x14ac:dyDescent="0.25">
      <c r="A807" s="8" t="str">
        <f>IF(ISBLANK(Table1[[#This Row],[AdvisoryNumber]]),"NTML","ADVZY")</f>
        <v>NTML</v>
      </c>
      <c r="B807" s="8" t="str">
        <f>_xlfn.TEXTJOIN("-",TRUE,Table1[[#This Row],[Source]],TEXT(Table1[[#This Row],[AdvisoryNumber]],"000"),TEXT(ROW()-1,"000000"),TEXT(Table1[[#This Row],[RecordTimeUTC]],"YYYY-MM-DD"))</f>
        <v>NTML-000-000806-2021-12-04</v>
      </c>
      <c r="C807" s="1" t="s">
        <v>31</v>
      </c>
      <c r="D807" s="2"/>
      <c r="E807" s="1"/>
      <c r="F807" s="2"/>
      <c r="G807" s="1" t="s">
        <v>98</v>
      </c>
      <c r="H807" s="1" t="s">
        <v>101</v>
      </c>
      <c r="I807" s="8" t="str">
        <f>IF(Table1[[#This Row],[TMI_Type]]="Reroute",INDEX(_xlfn.REGEXEXTRACT(Table1[[#This Row],[RawText]],".*(ROUTE|FEA|FCA|ICR|CTOP|TBO).+([A-Z]{3})",2,0),1,2),"")</f>
        <v/>
      </c>
      <c r="J807" s="5">
        <v>20</v>
      </c>
      <c r="K807" s="5"/>
      <c r="L807" s="1" t="s">
        <v>1059</v>
      </c>
      <c r="M807" s="7">
        <v>44534.999305555553</v>
      </c>
      <c r="N807" s="7">
        <v>44535.166666666664</v>
      </c>
      <c r="O807" s="7">
        <v>44534.995138888888</v>
      </c>
      <c r="P807" s="4" t="s">
        <v>1064</v>
      </c>
      <c r="Q807" s="10" t="s">
        <v>1064</v>
      </c>
      <c r="R807" s="2" t="s">
        <v>8905</v>
      </c>
      <c r="S807" s="6">
        <f>IF(OR(ISBLANK(Table1[[#This Row],[ValidEndUTC]]),ISBLANK(Table1[[#This Row],[ValidStartUTC]])),"",Table1[[#This Row],[ValidEndUTC]]-Table1[[#This Row],[ValidStartUTC]])</f>
        <v>0.16736111111094942</v>
      </c>
      <c r="T807" s="5">
        <f>IF(OR(ISBLANK(Table1[[#This Row],[ValidEndUTC]]),ISBLANK(Table1[[#This Row],[ValidStartUTC]])),"",Table1[[#This Row],[Duration]]*24*60)</f>
        <v>240.99999999976717</v>
      </c>
    </row>
    <row r="808" spans="1:20" x14ac:dyDescent="0.25">
      <c r="A808" s="8" t="str">
        <f>IF(ISBLANK(Table1[[#This Row],[AdvisoryNumber]]),"NTML","ADVZY")</f>
        <v>NTML</v>
      </c>
      <c r="B808" s="8" t="str">
        <f>_xlfn.TEXTJOIN("-",TRUE,Table1[[#This Row],[Source]],TEXT(Table1[[#This Row],[AdvisoryNumber]],"000"),TEXT(ROW()-1,"000000"),TEXT(Table1[[#This Row],[RecordTimeUTC]],"YYYY-MM-DD"))</f>
        <v>NTML-000-000807-2021-12-04</v>
      </c>
      <c r="C808" s="1" t="s">
        <v>31</v>
      </c>
      <c r="D808" s="2"/>
      <c r="E808" s="1"/>
      <c r="F808" s="2"/>
      <c r="G808" s="1" t="s">
        <v>98</v>
      </c>
      <c r="H808" s="1" t="s">
        <v>101</v>
      </c>
      <c r="I808" s="8" t="str">
        <f>IF(Table1[[#This Row],[TMI_Type]]="Reroute",INDEX(_xlfn.REGEXEXTRACT(Table1[[#This Row],[RawText]],".*(ROUTE|FEA|FCA|ICR|CTOP|TBO).+([A-Z]{3})",2,0),1,2),"")</f>
        <v/>
      </c>
      <c r="J808" s="5">
        <v>20</v>
      </c>
      <c r="K808" s="5"/>
      <c r="L808" s="1" t="s">
        <v>1059</v>
      </c>
      <c r="M808" s="7">
        <v>44534.999305555553</v>
      </c>
      <c r="N808" s="7">
        <v>44535.166666666664</v>
      </c>
      <c r="O808" s="7">
        <v>44534.995138888888</v>
      </c>
      <c r="P808" s="4" t="s">
        <v>1064</v>
      </c>
      <c r="Q808" s="10" t="s">
        <v>1064</v>
      </c>
      <c r="R808" s="2" t="s">
        <v>8905</v>
      </c>
      <c r="S808" s="6">
        <f>IF(OR(ISBLANK(Table1[[#This Row],[ValidEndUTC]]),ISBLANK(Table1[[#This Row],[ValidStartUTC]])),"",Table1[[#This Row],[ValidEndUTC]]-Table1[[#This Row],[ValidStartUTC]])</f>
        <v>0.16736111111094942</v>
      </c>
      <c r="T808" s="5">
        <f>IF(OR(ISBLANK(Table1[[#This Row],[ValidEndUTC]]),ISBLANK(Table1[[#This Row],[ValidStartUTC]])),"",Table1[[#This Row],[Duration]]*24*60)</f>
        <v>240.99999999976717</v>
      </c>
    </row>
    <row r="809" spans="1:20" x14ac:dyDescent="0.25">
      <c r="A809" s="8" t="str">
        <f>IF(ISBLANK(Table1[[#This Row],[AdvisoryNumber]]),"NTML","ADVZY")</f>
        <v>NTML</v>
      </c>
      <c r="B809" s="8" t="str">
        <f>_xlfn.TEXTJOIN("-",TRUE,Table1[[#This Row],[Source]],TEXT(Table1[[#This Row],[AdvisoryNumber]],"000"),TEXT(ROW()-1,"000000"),TEXT(Table1[[#This Row],[RecordTimeUTC]],"YYYY-MM-DD"))</f>
        <v>NTML-000-000808-2021-12-04</v>
      </c>
      <c r="C809" s="1" t="s">
        <v>31</v>
      </c>
      <c r="D809" s="2"/>
      <c r="E809" s="1"/>
      <c r="F809" s="2"/>
      <c r="G809" s="1" t="s">
        <v>98</v>
      </c>
      <c r="H809" s="1" t="s">
        <v>101</v>
      </c>
      <c r="I809" s="8" t="str">
        <f>IF(Table1[[#This Row],[TMI_Type]]="Reroute",INDEX(_xlfn.REGEXEXTRACT(Table1[[#This Row],[RawText]],".*(ROUTE|FEA|FCA|ICR|CTOP|TBO).+([A-Z]{3})",2,0),1,2),"")</f>
        <v/>
      </c>
      <c r="J809" s="5">
        <v>30</v>
      </c>
      <c r="K809" s="5"/>
      <c r="L809" s="1" t="s">
        <v>1065</v>
      </c>
      <c r="M809" s="7">
        <v>44534.999305555553</v>
      </c>
      <c r="N809" s="7">
        <v>44535.166666666664</v>
      </c>
      <c r="O809" s="7">
        <v>44534.995138888888</v>
      </c>
      <c r="P809" s="4" t="s">
        <v>1066</v>
      </c>
      <c r="Q809" s="10" t="s">
        <v>1066</v>
      </c>
      <c r="R809" s="2" t="s">
        <v>8905</v>
      </c>
      <c r="S809" s="6">
        <f>IF(OR(ISBLANK(Table1[[#This Row],[ValidEndUTC]]),ISBLANK(Table1[[#This Row],[ValidStartUTC]])),"",Table1[[#This Row],[ValidEndUTC]]-Table1[[#This Row],[ValidStartUTC]])</f>
        <v>0.16736111111094942</v>
      </c>
      <c r="T809" s="5">
        <f>IF(OR(ISBLANK(Table1[[#This Row],[ValidEndUTC]]),ISBLANK(Table1[[#This Row],[ValidStartUTC]])),"",Table1[[#This Row],[Duration]]*24*60)</f>
        <v>240.99999999976717</v>
      </c>
    </row>
    <row r="810" spans="1:20" x14ac:dyDescent="0.25">
      <c r="A810" s="8" t="str">
        <f>IF(ISBLANK(Table1[[#This Row],[AdvisoryNumber]]),"NTML","ADVZY")</f>
        <v>NTML</v>
      </c>
      <c r="B810" s="8" t="str">
        <f>_xlfn.TEXTJOIN("-",TRUE,Table1[[#This Row],[Source]],TEXT(Table1[[#This Row],[AdvisoryNumber]],"000"),TEXT(ROW()-1,"000000"),TEXT(Table1[[#This Row],[RecordTimeUTC]],"YYYY-MM-DD"))</f>
        <v>NTML-000-000809-2021-12-04</v>
      </c>
      <c r="C810" s="1" t="s">
        <v>31</v>
      </c>
      <c r="D810" s="2"/>
      <c r="E810" s="1"/>
      <c r="F810" s="2"/>
      <c r="G810" s="1" t="s">
        <v>98</v>
      </c>
      <c r="H810" s="1" t="s">
        <v>101</v>
      </c>
      <c r="I810" s="8" t="str">
        <f>IF(Table1[[#This Row],[TMI_Type]]="Reroute",INDEX(_xlfn.REGEXEXTRACT(Table1[[#This Row],[RawText]],".*(ROUTE|FEA|FCA|ICR|CTOP|TBO).+([A-Z]{3})",2,0),1,2),"")</f>
        <v/>
      </c>
      <c r="J810" s="5">
        <v>30</v>
      </c>
      <c r="K810" s="5"/>
      <c r="L810" s="1" t="s">
        <v>503</v>
      </c>
      <c r="M810" s="7">
        <v>44534.999305555553</v>
      </c>
      <c r="N810" s="7">
        <v>44535.166666666664</v>
      </c>
      <c r="O810" s="7">
        <v>44534.995138888888</v>
      </c>
      <c r="P810" s="4" t="s">
        <v>1067</v>
      </c>
      <c r="Q810" s="10" t="s">
        <v>1067</v>
      </c>
      <c r="R810" s="2" t="s">
        <v>8905</v>
      </c>
      <c r="S810" s="6">
        <f>IF(OR(ISBLANK(Table1[[#This Row],[ValidEndUTC]]),ISBLANK(Table1[[#This Row],[ValidStartUTC]])),"",Table1[[#This Row],[ValidEndUTC]]-Table1[[#This Row],[ValidStartUTC]])</f>
        <v>0.16736111111094942</v>
      </c>
      <c r="T810" s="5">
        <f>IF(OR(ISBLANK(Table1[[#This Row],[ValidEndUTC]]),ISBLANK(Table1[[#This Row],[ValidStartUTC]])),"",Table1[[#This Row],[Duration]]*24*60)</f>
        <v>240.99999999976717</v>
      </c>
    </row>
    <row r="811" spans="1:20" x14ac:dyDescent="0.25">
      <c r="A811" s="8" t="str">
        <f>IF(ISBLANK(Table1[[#This Row],[AdvisoryNumber]]),"NTML","ADVZY")</f>
        <v>NTML</v>
      </c>
      <c r="B811" s="8" t="str">
        <f>_xlfn.TEXTJOIN("-",TRUE,Table1[[#This Row],[Source]],TEXT(Table1[[#This Row],[AdvisoryNumber]],"000"),TEXT(ROW()-1,"000000"),TEXT(Table1[[#This Row],[RecordTimeUTC]],"YYYY-MM-DD"))</f>
        <v>NTML-000-000810-2021-12-04</v>
      </c>
      <c r="C811" s="1" t="s">
        <v>31</v>
      </c>
      <c r="D811" s="2"/>
      <c r="E811" s="1"/>
      <c r="F811" s="2"/>
      <c r="G811" s="1" t="s">
        <v>98</v>
      </c>
      <c r="H811" s="1" t="s">
        <v>101</v>
      </c>
      <c r="I811" s="8" t="str">
        <f>IF(Table1[[#This Row],[TMI_Type]]="Reroute",INDEX(_xlfn.REGEXEXTRACT(Table1[[#This Row],[RawText]],".*(ROUTE|FEA|FCA|ICR|CTOP|TBO).+([A-Z]{3})",2,0),1,2),"")</f>
        <v/>
      </c>
      <c r="J811" s="5">
        <v>20</v>
      </c>
      <c r="K811" s="5"/>
      <c r="L811" s="1" t="s">
        <v>503</v>
      </c>
      <c r="M811" s="7">
        <v>44534.999305555553</v>
      </c>
      <c r="N811" s="7">
        <v>44535.166666666664</v>
      </c>
      <c r="O811" s="7">
        <v>44534.995138888888</v>
      </c>
      <c r="P811" s="4" t="s">
        <v>1068</v>
      </c>
      <c r="Q811" s="10" t="s">
        <v>1068</v>
      </c>
      <c r="R811" s="2" t="s">
        <v>8905</v>
      </c>
      <c r="S811" s="6">
        <f>IF(OR(ISBLANK(Table1[[#This Row],[ValidEndUTC]]),ISBLANK(Table1[[#This Row],[ValidStartUTC]])),"",Table1[[#This Row],[ValidEndUTC]]-Table1[[#This Row],[ValidStartUTC]])</f>
        <v>0.16736111111094942</v>
      </c>
      <c r="T811" s="5">
        <f>IF(OR(ISBLANK(Table1[[#This Row],[ValidEndUTC]]),ISBLANK(Table1[[#This Row],[ValidStartUTC]])),"",Table1[[#This Row],[Duration]]*24*60)</f>
        <v>240.99999999976717</v>
      </c>
    </row>
    <row r="812" spans="1:20" x14ac:dyDescent="0.25">
      <c r="A812" s="8" t="str">
        <f>IF(ISBLANK(Table1[[#This Row],[AdvisoryNumber]]),"NTML","ADVZY")</f>
        <v>NTML</v>
      </c>
      <c r="B812" s="8" t="str">
        <f>_xlfn.TEXTJOIN("-",TRUE,Table1[[#This Row],[Source]],TEXT(Table1[[#This Row],[AdvisoryNumber]],"000"),TEXT(ROW()-1,"000000"),TEXT(Table1[[#This Row],[RecordTimeUTC]],"YYYY-MM-DD"))</f>
        <v>NTML-000-000811-2021-12-04</v>
      </c>
      <c r="C812" s="1" t="s">
        <v>300</v>
      </c>
      <c r="D812" s="2"/>
      <c r="E812" s="1"/>
      <c r="F812" s="2"/>
      <c r="G812" s="1" t="s">
        <v>98</v>
      </c>
      <c r="H812" s="1" t="s">
        <v>101</v>
      </c>
      <c r="I812" s="8" t="str">
        <f>IF(Table1[[#This Row],[TMI_Type]]="Reroute",INDEX(_xlfn.REGEXEXTRACT(Table1[[#This Row],[RawText]],".*(ROUTE|FEA|FCA|ICR|CTOP|TBO).+([A-Z]{3})",2,0),1,2),"")</f>
        <v/>
      </c>
      <c r="J812" s="5">
        <v>20</v>
      </c>
      <c r="K812" s="5"/>
      <c r="L812" s="1" t="s">
        <v>626</v>
      </c>
      <c r="M812" s="7">
        <v>44534.999305555553</v>
      </c>
      <c r="N812" s="7">
        <v>44535.166666666664</v>
      </c>
      <c r="O812" s="7">
        <v>44534.995138888888</v>
      </c>
      <c r="P812" s="4" t="s">
        <v>1069</v>
      </c>
      <c r="Q812" s="10" t="s">
        <v>1069</v>
      </c>
      <c r="R812" s="2" t="s">
        <v>8905</v>
      </c>
      <c r="S812" s="6">
        <f>IF(OR(ISBLANK(Table1[[#This Row],[ValidEndUTC]]),ISBLANK(Table1[[#This Row],[ValidStartUTC]])),"",Table1[[#This Row],[ValidEndUTC]]-Table1[[#This Row],[ValidStartUTC]])</f>
        <v>0.16736111111094942</v>
      </c>
      <c r="T812" s="5">
        <f>IF(OR(ISBLANK(Table1[[#This Row],[ValidEndUTC]]),ISBLANK(Table1[[#This Row],[ValidStartUTC]])),"",Table1[[#This Row],[Duration]]*24*60)</f>
        <v>240.99999999976717</v>
      </c>
    </row>
    <row r="813" spans="1:20" ht="21.6" x14ac:dyDescent="0.25">
      <c r="A813" s="8" t="str">
        <f>IF(ISBLANK(Table1[[#This Row],[AdvisoryNumber]]),"NTML","ADVZY")</f>
        <v>NTML</v>
      </c>
      <c r="B813" s="8" t="str">
        <f>_xlfn.TEXTJOIN("-",TRUE,Table1[[#This Row],[Source]],TEXT(Table1[[#This Row],[AdvisoryNumber]],"000"),TEXT(ROW()-1,"000000"),TEXT(Table1[[#This Row],[RecordTimeUTC]],"YYYY-MM-DD"))</f>
        <v>NTML-000-000812-2021-12-04</v>
      </c>
      <c r="C813" s="1" t="s">
        <v>344</v>
      </c>
      <c r="D813" s="2"/>
      <c r="E813" s="1"/>
      <c r="F813" s="2"/>
      <c r="G813" s="1" t="s">
        <v>98</v>
      </c>
      <c r="H813" s="1" t="s">
        <v>99</v>
      </c>
      <c r="I813" s="8" t="str">
        <f>IF(Table1[[#This Row],[TMI_Type]]="Reroute",INDEX(_xlfn.REGEXEXTRACT(Table1[[#This Row],[RawText]],".*(ROUTE|FEA|FCA|ICR|CTOP|TBO).+([A-Z]{3})",2,0),1,2),"")</f>
        <v/>
      </c>
      <c r="J813" s="5">
        <v>20</v>
      </c>
      <c r="K813" s="5"/>
      <c r="L813" s="1" t="s">
        <v>1070</v>
      </c>
      <c r="M813" s="7">
        <v>44534.999305555553</v>
      </c>
      <c r="N813" s="7">
        <v>44535.166666666664</v>
      </c>
      <c r="O813" s="7">
        <v>44534.995138888888</v>
      </c>
      <c r="P813" s="4" t="s">
        <v>8907</v>
      </c>
      <c r="Q813" s="10" t="s">
        <v>8907</v>
      </c>
      <c r="R813" s="2" t="s">
        <v>8905</v>
      </c>
      <c r="S813" s="6">
        <f>IF(OR(ISBLANK(Table1[[#This Row],[ValidEndUTC]]),ISBLANK(Table1[[#This Row],[ValidStartUTC]])),"",Table1[[#This Row],[ValidEndUTC]]-Table1[[#This Row],[ValidStartUTC]])</f>
        <v>0.16736111111094942</v>
      </c>
      <c r="T813" s="5">
        <f>IF(OR(ISBLANK(Table1[[#This Row],[ValidEndUTC]]),ISBLANK(Table1[[#This Row],[ValidStartUTC]])),"",Table1[[#This Row],[Duration]]*24*60)</f>
        <v>240.99999999976717</v>
      </c>
    </row>
    <row r="814" spans="1:20" ht="21.6" x14ac:dyDescent="0.25">
      <c r="A814" s="8" t="str">
        <f>IF(ISBLANK(Table1[[#This Row],[AdvisoryNumber]]),"NTML","ADVZY")</f>
        <v>NTML</v>
      </c>
      <c r="B814" s="8" t="str">
        <f>_xlfn.TEXTJOIN("-",TRUE,Table1[[#This Row],[Source]],TEXT(Table1[[#This Row],[AdvisoryNumber]],"000"),TEXT(ROW()-1,"000000"),TEXT(Table1[[#This Row],[RecordTimeUTC]],"YYYY-MM-DD"))</f>
        <v>NTML-000-000813-2021-12-05</v>
      </c>
      <c r="C814" s="1" t="s">
        <v>1071</v>
      </c>
      <c r="D814" s="2"/>
      <c r="E814" s="1"/>
      <c r="F814" s="2"/>
      <c r="G814" s="1" t="s">
        <v>8912</v>
      </c>
      <c r="H814" s="1" t="s">
        <v>99</v>
      </c>
      <c r="I814" s="8" t="str">
        <f>IF(Table1[[#This Row],[TMI_Type]]="Reroute",INDEX(_xlfn.REGEXEXTRACT(Table1[[#This Row],[RawText]],".*(ROUTE|FEA|FCA|ICR|CTOP|TBO).+([A-Z]{3})",2,0),1,2),"")</f>
        <v/>
      </c>
      <c r="J814" s="5">
        <v>10</v>
      </c>
      <c r="K814" s="5"/>
      <c r="L814" s="1" t="s">
        <v>1072</v>
      </c>
      <c r="M814" s="7">
        <v>44535</v>
      </c>
      <c r="N814" s="7">
        <v>44535.125</v>
      </c>
      <c r="O814" s="7">
        <v>44535.019444444442</v>
      </c>
      <c r="P814" s="4" t="s">
        <v>8913</v>
      </c>
      <c r="Q814" s="10" t="s">
        <v>8913</v>
      </c>
      <c r="R814" s="2" t="s">
        <v>8914</v>
      </c>
      <c r="S814" s="6">
        <f>IF(OR(ISBLANK(Table1[[#This Row],[ValidEndUTC]]),ISBLANK(Table1[[#This Row],[ValidStartUTC]])),"",Table1[[#This Row],[ValidEndUTC]]-Table1[[#This Row],[ValidStartUTC]])</f>
        <v>0.125</v>
      </c>
      <c r="T814" s="5">
        <f>IF(OR(ISBLANK(Table1[[#This Row],[ValidEndUTC]]),ISBLANK(Table1[[#This Row],[ValidStartUTC]])),"",Table1[[#This Row],[Duration]]*24*60)</f>
        <v>180</v>
      </c>
    </row>
    <row r="815" spans="1:20" ht="21.6" x14ac:dyDescent="0.25">
      <c r="A815" s="8" t="str">
        <f>IF(ISBLANK(Table1[[#This Row],[AdvisoryNumber]]),"NTML","ADVZY")</f>
        <v>NTML</v>
      </c>
      <c r="B815" s="8" t="str">
        <f>_xlfn.TEXTJOIN("-",TRUE,Table1[[#This Row],[Source]],TEXT(Table1[[#This Row],[AdvisoryNumber]],"000"),TEXT(ROW()-1,"000000"),TEXT(Table1[[#This Row],[RecordTimeUTC]],"YYYY-MM-DD"))</f>
        <v>NTML-000-000814-2021-12-05</v>
      </c>
      <c r="C815" s="1" t="s">
        <v>31</v>
      </c>
      <c r="D815" s="2"/>
      <c r="E815" s="1"/>
      <c r="F815" s="2"/>
      <c r="G815" s="1" t="s">
        <v>98</v>
      </c>
      <c r="H815" s="1" t="s">
        <v>101</v>
      </c>
      <c r="I815" s="8" t="str">
        <f>IF(Table1[[#This Row],[TMI_Type]]="Reroute",INDEX(_xlfn.REGEXEXTRACT(Table1[[#This Row],[RawText]],".*(ROUTE|FEA|FCA|ICR|CTOP|TBO).+([A-Z]{3})",2,0),1,2),"")</f>
        <v/>
      </c>
      <c r="J815" s="5">
        <v>20</v>
      </c>
      <c r="K815" s="5"/>
      <c r="L815" s="1" t="s">
        <v>1059</v>
      </c>
      <c r="M815" s="7">
        <v>44535.009722222225</v>
      </c>
      <c r="N815" s="7">
        <v>44535.166666666664</v>
      </c>
      <c r="O815" s="7">
        <v>44535.010416666664</v>
      </c>
      <c r="P815" s="4" t="s">
        <v>1073</v>
      </c>
      <c r="Q815" s="10" t="s">
        <v>1073</v>
      </c>
      <c r="R815" s="2" t="s">
        <v>8908</v>
      </c>
      <c r="S815" s="6">
        <f>IF(OR(ISBLANK(Table1[[#This Row],[ValidEndUTC]]),ISBLANK(Table1[[#This Row],[ValidStartUTC]])),"",Table1[[#This Row],[ValidEndUTC]]-Table1[[#This Row],[ValidStartUTC]])</f>
        <v>0.15694444443943212</v>
      </c>
      <c r="T815" s="5">
        <f>IF(OR(ISBLANK(Table1[[#This Row],[ValidEndUTC]]),ISBLANK(Table1[[#This Row],[ValidStartUTC]])),"",Table1[[#This Row],[Duration]]*24*60)</f>
        <v>225.99999999278225</v>
      </c>
    </row>
    <row r="816" spans="1:20" x14ac:dyDescent="0.25">
      <c r="A816" s="8" t="str">
        <f>IF(ISBLANK(Table1[[#This Row],[AdvisoryNumber]]),"NTML","ADVZY")</f>
        <v>NTML</v>
      </c>
      <c r="B816" s="8" t="str">
        <f>_xlfn.TEXTJOIN("-",TRUE,Table1[[#This Row],[Source]],TEXT(Table1[[#This Row],[AdvisoryNumber]],"000"),TEXT(ROW()-1,"000000"),TEXT(Table1[[#This Row],[RecordTimeUTC]],"YYYY-MM-DD"))</f>
        <v>NTML-000-000815-2021-12-05</v>
      </c>
      <c r="C816" s="1" t="s">
        <v>31</v>
      </c>
      <c r="D816" s="2"/>
      <c r="E816" s="1"/>
      <c r="F816" s="2"/>
      <c r="G816" s="1"/>
      <c r="H816" s="1" t="s">
        <v>101</v>
      </c>
      <c r="I816" s="8" t="str">
        <f>IF(Table1[[#This Row],[TMI_Type]]="Reroute",INDEX(_xlfn.REGEXEXTRACT(Table1[[#This Row],[RawText]],".*(ROUTE|FEA|FCA|ICR|CTOP|TBO).+([A-Z]{3})",2,0),1,2),"")</f>
        <v/>
      </c>
      <c r="J816" s="5">
        <v>30</v>
      </c>
      <c r="K816" s="5"/>
      <c r="L816" s="1" t="s">
        <v>491</v>
      </c>
      <c r="M816" s="7">
        <v>44535.010416666664</v>
      </c>
      <c r="N816" s="7">
        <v>44535.166666666664</v>
      </c>
      <c r="O816" s="7">
        <v>44535.010416666664</v>
      </c>
      <c r="P816" s="4" t="s">
        <v>8909</v>
      </c>
      <c r="Q816" s="10" t="s">
        <v>8909</v>
      </c>
      <c r="R816" s="2" t="s">
        <v>8910</v>
      </c>
      <c r="S816" s="6">
        <f>IF(OR(ISBLANK(Table1[[#This Row],[ValidEndUTC]]),ISBLANK(Table1[[#This Row],[ValidStartUTC]])),"",Table1[[#This Row],[ValidEndUTC]]-Table1[[#This Row],[ValidStartUTC]])</f>
        <v>0.15625</v>
      </c>
      <c r="T816" s="5">
        <f>IF(OR(ISBLANK(Table1[[#This Row],[ValidEndUTC]]),ISBLANK(Table1[[#This Row],[ValidStartUTC]])),"",Table1[[#This Row],[Duration]]*24*60)</f>
        <v>225</v>
      </c>
    </row>
    <row r="817" spans="1:20" x14ac:dyDescent="0.25">
      <c r="A817" s="8" t="str">
        <f>IF(ISBLANK(Table1[[#This Row],[AdvisoryNumber]]),"NTML","ADVZY")</f>
        <v>NTML</v>
      </c>
      <c r="B817" s="8" t="str">
        <f>_xlfn.TEXTJOIN("-",TRUE,Table1[[#This Row],[Source]],TEXT(Table1[[#This Row],[AdvisoryNumber]],"000"),TEXT(ROW()-1,"000000"),TEXT(Table1[[#This Row],[RecordTimeUTC]],"YYYY-MM-DD"))</f>
        <v>NTML-000-000816-2021-12-05</v>
      </c>
      <c r="C817" s="1" t="s">
        <v>31</v>
      </c>
      <c r="D817" s="2"/>
      <c r="E817" s="1"/>
      <c r="F817" s="2"/>
      <c r="G817" s="1"/>
      <c r="H817" s="1" t="s">
        <v>99</v>
      </c>
      <c r="I817" s="8" t="str">
        <f>IF(Table1[[#This Row],[TMI_Type]]="Reroute",INDEX(_xlfn.REGEXEXTRACT(Table1[[#This Row],[RawText]],".*(ROUTE|FEA|FCA|ICR|CTOP|TBO).+([A-Z]{3})",2,0),1,2),"")</f>
        <v/>
      </c>
      <c r="J817" s="5">
        <v>20</v>
      </c>
      <c r="K817" s="5"/>
      <c r="L817" s="1" t="s">
        <v>1074</v>
      </c>
      <c r="M817" s="7">
        <v>44535.010416666664</v>
      </c>
      <c r="N817" s="7">
        <v>44535.166666666664</v>
      </c>
      <c r="O817" s="7">
        <v>44535.010416666664</v>
      </c>
      <c r="P817" s="4" t="s">
        <v>8911</v>
      </c>
      <c r="Q817" s="10" t="s">
        <v>8911</v>
      </c>
      <c r="R817" s="2" t="s">
        <v>8910</v>
      </c>
      <c r="S817" s="6">
        <f>IF(OR(ISBLANK(Table1[[#This Row],[ValidEndUTC]]),ISBLANK(Table1[[#This Row],[ValidStartUTC]])),"",Table1[[#This Row],[ValidEndUTC]]-Table1[[#This Row],[ValidStartUTC]])</f>
        <v>0.15625</v>
      </c>
      <c r="T817" s="5">
        <f>IF(OR(ISBLANK(Table1[[#This Row],[ValidEndUTC]]),ISBLANK(Table1[[#This Row],[ValidStartUTC]])),"",Table1[[#This Row],[Duration]]*24*60)</f>
        <v>225</v>
      </c>
    </row>
    <row r="818" spans="1:20" ht="21.6" x14ac:dyDescent="0.25">
      <c r="A818" s="8" t="str">
        <f>IF(ISBLANK(Table1[[#This Row],[AdvisoryNumber]]),"NTML","ADVZY")</f>
        <v>NTML</v>
      </c>
      <c r="B818" s="8" t="str">
        <f>_xlfn.TEXTJOIN("-",TRUE,Table1[[#This Row],[Source]],TEXT(Table1[[#This Row],[AdvisoryNumber]],"000"),TEXT(ROW()-1,"000000"),TEXT(Table1[[#This Row],[RecordTimeUTC]],"YYYY-MM-DD"))</f>
        <v>NTML-000-000817-2021-12-05</v>
      </c>
      <c r="C818" s="1" t="s">
        <v>108</v>
      </c>
      <c r="D818" s="2"/>
      <c r="E818" s="1"/>
      <c r="F818" s="2"/>
      <c r="G818" s="1" t="s">
        <v>98</v>
      </c>
      <c r="H818" s="1" t="s">
        <v>99</v>
      </c>
      <c r="I818" s="8" t="str">
        <f>IF(Table1[[#This Row],[TMI_Type]]="Reroute",INDEX(_xlfn.REGEXEXTRACT(Table1[[#This Row],[RawText]],".*(ROUTE|FEA|FCA|ICR|CTOP|TBO).+([A-Z]{3})",2,0),1,2),"")</f>
        <v/>
      </c>
      <c r="J818" s="5">
        <v>30</v>
      </c>
      <c r="K818" s="5"/>
      <c r="L818" s="1"/>
      <c r="M818" s="7">
        <v>44535.032638888886</v>
      </c>
      <c r="N818" s="7">
        <v>44535.166666666664</v>
      </c>
      <c r="O818" s="7">
        <v>44535.033333333333</v>
      </c>
      <c r="P818" s="4" t="s">
        <v>8915</v>
      </c>
      <c r="Q818" s="10" t="s">
        <v>8915</v>
      </c>
      <c r="R818" s="2" t="s">
        <v>8916</v>
      </c>
      <c r="S818" s="6">
        <f>IF(OR(ISBLANK(Table1[[#This Row],[ValidEndUTC]]),ISBLANK(Table1[[#This Row],[ValidStartUTC]])),"",Table1[[#This Row],[ValidEndUTC]]-Table1[[#This Row],[ValidStartUTC]])</f>
        <v>0.13402777777810115</v>
      </c>
      <c r="T818" s="5">
        <f>IF(OR(ISBLANK(Table1[[#This Row],[ValidEndUTC]]),ISBLANK(Table1[[#This Row],[ValidStartUTC]])),"",Table1[[#This Row],[Duration]]*24*60)</f>
        <v>193.00000000046566</v>
      </c>
    </row>
    <row r="819" spans="1:20" ht="21.6" x14ac:dyDescent="0.25">
      <c r="A819" s="8" t="str">
        <f>IF(ISBLANK(Table1[[#This Row],[AdvisoryNumber]]),"NTML","ADVZY")</f>
        <v>NTML</v>
      </c>
      <c r="B819" s="8" t="str">
        <f>_xlfn.TEXTJOIN("-",TRUE,Table1[[#This Row],[Source]],TEXT(Table1[[#This Row],[AdvisoryNumber]],"000"),TEXT(ROW()-1,"000000"),TEXT(Table1[[#This Row],[RecordTimeUTC]],"YYYY-MM-DD"))</f>
        <v>NTML-000-000818-2021-12-05</v>
      </c>
      <c r="C819" s="1" t="s">
        <v>294</v>
      </c>
      <c r="D819" s="2"/>
      <c r="E819" s="1"/>
      <c r="F819" s="2"/>
      <c r="G819" s="1" t="s">
        <v>98</v>
      </c>
      <c r="H819" s="1" t="s">
        <v>101</v>
      </c>
      <c r="I819" s="8" t="str">
        <f>IF(Table1[[#This Row],[TMI_Type]]="Reroute",INDEX(_xlfn.REGEXEXTRACT(Table1[[#This Row],[RawText]],".*(ROUTE|FEA|FCA|ICR|CTOP|TBO).+([A-Z]{3})",2,0),1,2),"")</f>
        <v/>
      </c>
      <c r="J819" s="5">
        <v>30</v>
      </c>
      <c r="K819" s="5"/>
      <c r="L819" s="1" t="s">
        <v>1061</v>
      </c>
      <c r="M819" s="7">
        <v>44535.05</v>
      </c>
      <c r="N819" s="7">
        <v>44535.166666666664</v>
      </c>
      <c r="O819" s="7">
        <v>44535.051388888889</v>
      </c>
      <c r="P819" s="4" t="s">
        <v>1075</v>
      </c>
      <c r="Q819" s="10" t="s">
        <v>1075</v>
      </c>
      <c r="R819" s="2" t="s">
        <v>8917</v>
      </c>
      <c r="S819" s="6">
        <f>IF(OR(ISBLANK(Table1[[#This Row],[ValidEndUTC]]),ISBLANK(Table1[[#This Row],[ValidStartUTC]])),"",Table1[[#This Row],[ValidEndUTC]]-Table1[[#This Row],[ValidStartUTC]])</f>
        <v>0.11666666666133096</v>
      </c>
      <c r="T819" s="5">
        <f>IF(OR(ISBLANK(Table1[[#This Row],[ValidEndUTC]]),ISBLANK(Table1[[#This Row],[ValidStartUTC]])),"",Table1[[#This Row],[Duration]]*24*60)</f>
        <v>167.99999999231659</v>
      </c>
    </row>
    <row r="820" spans="1:20" x14ac:dyDescent="0.25">
      <c r="A820" s="8" t="str">
        <f>IF(ISBLANK(Table1[[#This Row],[AdvisoryNumber]]),"NTML","ADVZY")</f>
        <v>NTML</v>
      </c>
      <c r="B820" s="8" t="str">
        <f>_xlfn.TEXTJOIN("-",TRUE,Table1[[#This Row],[Source]],TEXT(Table1[[#This Row],[AdvisoryNumber]],"000"),TEXT(ROW()-1,"000000"),TEXT(Table1[[#This Row],[RecordTimeUTC]],"YYYY-MM-DD"))</f>
        <v>NTML-000-000819-2021-12-05</v>
      </c>
      <c r="C820" s="1" t="s">
        <v>31</v>
      </c>
      <c r="D820" s="2"/>
      <c r="E820" s="1"/>
      <c r="F820" s="2"/>
      <c r="G820" s="1"/>
      <c r="H820" s="1" t="s">
        <v>8351</v>
      </c>
      <c r="I820" s="8" t="str">
        <f>IF(Table1[[#This Row],[TMI_Type]]="Reroute",INDEX(_xlfn.REGEXEXTRACT(Table1[[#This Row],[RawText]],".*(ROUTE|FEA|FCA|ICR|CTOP|TBO).+([A-Z]{3})",2,0),1,2),"")</f>
        <v/>
      </c>
      <c r="J820" s="5"/>
      <c r="K820" s="5"/>
      <c r="L820" s="1" t="s">
        <v>1074</v>
      </c>
      <c r="M820" s="7">
        <v>44535.055555555555</v>
      </c>
      <c r="N820" s="7">
        <v>44535.166666666664</v>
      </c>
      <c r="O820" s="7">
        <v>44535.055555555555</v>
      </c>
      <c r="P820" s="4" t="s">
        <v>8918</v>
      </c>
      <c r="Q820" s="10" t="s">
        <v>8918</v>
      </c>
      <c r="R820" s="2" t="s">
        <v>8919</v>
      </c>
      <c r="S820" s="6">
        <f>IF(OR(ISBLANK(Table1[[#This Row],[ValidEndUTC]]),ISBLANK(Table1[[#This Row],[ValidStartUTC]])),"",Table1[[#This Row],[ValidEndUTC]]-Table1[[#This Row],[ValidStartUTC]])</f>
        <v>0.11111111110949423</v>
      </c>
      <c r="T820" s="5">
        <f>IF(OR(ISBLANK(Table1[[#This Row],[ValidEndUTC]]),ISBLANK(Table1[[#This Row],[ValidStartUTC]])),"",Table1[[#This Row],[Duration]]*24*60)</f>
        <v>159.99999999767169</v>
      </c>
    </row>
    <row r="821" spans="1:20" ht="270" x14ac:dyDescent="0.25">
      <c r="A821" s="8" t="str">
        <f>IF(ISBLANK(Table1[[#This Row],[AdvisoryNumber]]),"NTML","ADVZY")</f>
        <v>ADVZY</v>
      </c>
      <c r="B821" s="8" t="str">
        <f>_xlfn.TEXTJOIN("-",TRUE,Table1[[#This Row],[Source]],TEXT(Table1[[#This Row],[AdvisoryNumber]],"000"),TEXT(ROW()-1,"000000"),TEXT(Table1[[#This Row],[RecordTimeUTC]],"YYYY-MM-DD"))</f>
        <v>ADVZY-001-000820-2021-12-10</v>
      </c>
      <c r="C821" s="1" t="s">
        <v>16</v>
      </c>
      <c r="D821" s="2" t="s">
        <v>6336</v>
      </c>
      <c r="E821" s="1">
        <v>1</v>
      </c>
      <c r="F821" s="2" t="s">
        <v>1076</v>
      </c>
      <c r="G821" s="1" t="s">
        <v>1025</v>
      </c>
      <c r="H821" s="1" t="s">
        <v>19</v>
      </c>
      <c r="I821" s="8" t="str">
        <f>IF(Table1[[#This Row],[TMI_Type]]="Reroute",INDEX(_xlfn.REGEXEXTRACT(Table1[[#This Row],[RawText]],".*(ROUTE|FEA|FCA|ICR|CTOP|TBO).+([A-Z]{3})",2,0),1,2),"")</f>
        <v>RQD</v>
      </c>
      <c r="J821" s="5"/>
      <c r="K821" s="5"/>
      <c r="L821" s="1"/>
      <c r="M821" s="7">
        <v>44540.958333333336</v>
      </c>
      <c r="N821" s="7">
        <v>44541.166666666664</v>
      </c>
      <c r="O821" s="7">
        <v>44540.9</v>
      </c>
      <c r="P821" s="4" t="s">
        <v>1077</v>
      </c>
      <c r="Q821" s="10" t="s">
        <v>7049</v>
      </c>
      <c r="R821" s="2" t="s">
        <v>7050</v>
      </c>
      <c r="S821" s="6">
        <f>IF(OR(ISBLANK(Table1[[#This Row],[ValidEndUTC]]),ISBLANK(Table1[[#This Row],[ValidStartUTC]])),"",Table1[[#This Row],[ValidEndUTC]]-Table1[[#This Row],[ValidStartUTC]])</f>
        <v>0.20833333332848269</v>
      </c>
      <c r="T821" s="5">
        <f>IF(OR(ISBLANK(Table1[[#This Row],[ValidEndUTC]]),ISBLANK(Table1[[#This Row],[ValidStartUTC]])),"",Table1[[#This Row],[Duration]]*24*60)</f>
        <v>299.99999999301508</v>
      </c>
    </row>
    <row r="822" spans="1:20" ht="21.6" x14ac:dyDescent="0.25">
      <c r="A822" s="8" t="str">
        <f>IF(ISBLANK(Table1[[#This Row],[AdvisoryNumber]]),"NTML","ADVZY")</f>
        <v>NTML</v>
      </c>
      <c r="B822" s="8" t="str">
        <f>_xlfn.TEXTJOIN("-",TRUE,Table1[[#This Row],[Source]],TEXT(Table1[[#This Row],[AdvisoryNumber]],"000"),TEXT(ROW()-1,"000000"),TEXT(Table1[[#This Row],[RecordTimeUTC]],"YYYY-MM-DD"))</f>
        <v>NTML-000-000821-2021-12-10</v>
      </c>
      <c r="C822" s="1" t="s">
        <v>1079</v>
      </c>
      <c r="D822" s="2"/>
      <c r="E822" s="1"/>
      <c r="F822" s="2"/>
      <c r="G822" s="1" t="s">
        <v>98</v>
      </c>
      <c r="H822" s="1" t="s">
        <v>101</v>
      </c>
      <c r="I822" s="8" t="str">
        <f>IF(Table1[[#This Row],[TMI_Type]]="Reroute",INDEX(_xlfn.REGEXEXTRACT(Table1[[#This Row],[RawText]],".*(ROUTE|FEA|FCA|ICR|CTOP|TBO).+([A-Z]{3})",2,0),1,2),"")</f>
        <v/>
      </c>
      <c r="J822" s="5">
        <v>10</v>
      </c>
      <c r="K822" s="5"/>
      <c r="L822" s="1" t="s">
        <v>198</v>
      </c>
      <c r="M822" s="7">
        <v>44540.987500000003</v>
      </c>
      <c r="N822" s="7">
        <v>44541.166666666664</v>
      </c>
      <c r="O822" s="7">
        <v>44540.987500000003</v>
      </c>
      <c r="P822" s="4" t="s">
        <v>1080</v>
      </c>
      <c r="Q822" s="10" t="s">
        <v>1080</v>
      </c>
      <c r="R822" s="2" t="s">
        <v>8921</v>
      </c>
      <c r="S822" s="6">
        <f>IF(OR(ISBLANK(Table1[[#This Row],[ValidEndUTC]]),ISBLANK(Table1[[#This Row],[ValidStartUTC]])),"",Table1[[#This Row],[ValidEndUTC]]-Table1[[#This Row],[ValidStartUTC]])</f>
        <v>0.17916666666133096</v>
      </c>
      <c r="T822" s="5">
        <f>IF(OR(ISBLANK(Table1[[#This Row],[ValidEndUTC]]),ISBLANK(Table1[[#This Row],[ValidStartUTC]])),"",Table1[[#This Row],[Duration]]*24*60)</f>
        <v>257.99999999231659</v>
      </c>
    </row>
    <row r="823" spans="1:20" ht="21.6" x14ac:dyDescent="0.25">
      <c r="A823" s="8" t="str">
        <f>IF(ISBLANK(Table1[[#This Row],[AdvisoryNumber]]),"NTML","ADVZY")</f>
        <v>NTML</v>
      </c>
      <c r="B823" s="8" t="str">
        <f>_xlfn.TEXTJOIN("-",TRUE,Table1[[#This Row],[Source]],TEXT(Table1[[#This Row],[AdvisoryNumber]],"000"),TEXT(ROW()-1,"000000"),TEXT(Table1[[#This Row],[RecordTimeUTC]],"YYYY-MM-DD"))</f>
        <v>NTML-000-000822-2021-12-10</v>
      </c>
      <c r="C823" s="1" t="s">
        <v>1079</v>
      </c>
      <c r="D823" s="2"/>
      <c r="E823" s="1"/>
      <c r="F823" s="2"/>
      <c r="G823" s="1" t="s">
        <v>98</v>
      </c>
      <c r="H823" s="1" t="s">
        <v>101</v>
      </c>
      <c r="I823" s="8" t="str">
        <f>IF(Table1[[#This Row],[TMI_Type]]="Reroute",INDEX(_xlfn.REGEXEXTRACT(Table1[[#This Row],[RawText]],".*(ROUTE|FEA|FCA|ICR|CTOP|TBO).+([A-Z]{3})",2,0),1,2),"")</f>
        <v/>
      </c>
      <c r="J823" s="5">
        <v>15</v>
      </c>
      <c r="K823" s="5"/>
      <c r="L823" s="1" t="s">
        <v>8922</v>
      </c>
      <c r="M823" s="7">
        <v>44540.987500000003</v>
      </c>
      <c r="N823" s="7">
        <v>44541.166666666664</v>
      </c>
      <c r="O823" s="7">
        <v>44540.987500000003</v>
      </c>
      <c r="P823" s="4" t="s">
        <v>8923</v>
      </c>
      <c r="Q823" s="10" t="s">
        <v>8923</v>
      </c>
      <c r="R823" s="2" t="s">
        <v>8921</v>
      </c>
      <c r="S823" s="6">
        <f>IF(OR(ISBLANK(Table1[[#This Row],[ValidEndUTC]]),ISBLANK(Table1[[#This Row],[ValidStartUTC]])),"",Table1[[#This Row],[ValidEndUTC]]-Table1[[#This Row],[ValidStartUTC]])</f>
        <v>0.17916666666133096</v>
      </c>
      <c r="T823" s="5">
        <f>IF(OR(ISBLANK(Table1[[#This Row],[ValidEndUTC]]),ISBLANK(Table1[[#This Row],[ValidStartUTC]])),"",Table1[[#This Row],[Duration]]*24*60)</f>
        <v>257.99999999231659</v>
      </c>
    </row>
    <row r="824" spans="1:20" x14ac:dyDescent="0.25">
      <c r="A824" s="8" t="str">
        <f>IF(ISBLANK(Table1[[#This Row],[AdvisoryNumber]]),"NTML","ADVZY")</f>
        <v>NTML</v>
      </c>
      <c r="B824" s="8" t="str">
        <f>_xlfn.TEXTJOIN("-",TRUE,Table1[[#This Row],[Source]],TEXT(Table1[[#This Row],[AdvisoryNumber]],"000"),TEXT(ROW()-1,"000000"),TEXT(Table1[[#This Row],[RecordTimeUTC]],"YYYY-MM-DD"))</f>
        <v>NTML-000-000823-2021-12-10</v>
      </c>
      <c r="C824" s="1" t="s">
        <v>1081</v>
      </c>
      <c r="D824" s="2"/>
      <c r="E824" s="1"/>
      <c r="F824" s="2"/>
      <c r="G824" s="1" t="s">
        <v>98</v>
      </c>
      <c r="H824" s="1" t="s">
        <v>101</v>
      </c>
      <c r="I824" s="8" t="str">
        <f>IF(Table1[[#This Row],[TMI_Type]]="Reroute",INDEX(_xlfn.REGEXEXTRACT(Table1[[#This Row],[RawText]],".*(ROUTE|FEA|FCA|ICR|CTOP|TBO).+([A-Z]{3})",2,0),1,2),"")</f>
        <v/>
      </c>
      <c r="J824" s="5">
        <v>10</v>
      </c>
      <c r="K824" s="5"/>
      <c r="L824" s="1" t="s">
        <v>1082</v>
      </c>
      <c r="M824" s="7">
        <v>44540.987500000003</v>
      </c>
      <c r="N824" s="7">
        <v>44541.166666666664</v>
      </c>
      <c r="O824" s="7">
        <v>44540.987500000003</v>
      </c>
      <c r="P824" s="4" t="s">
        <v>1083</v>
      </c>
      <c r="Q824" s="10" t="s">
        <v>1083</v>
      </c>
      <c r="R824" s="2" t="s">
        <v>8921</v>
      </c>
      <c r="S824" s="6">
        <f>IF(OR(ISBLANK(Table1[[#This Row],[ValidEndUTC]]),ISBLANK(Table1[[#This Row],[ValidStartUTC]])),"",Table1[[#This Row],[ValidEndUTC]]-Table1[[#This Row],[ValidStartUTC]])</f>
        <v>0.17916666666133096</v>
      </c>
      <c r="T824" s="5">
        <f>IF(OR(ISBLANK(Table1[[#This Row],[ValidEndUTC]]),ISBLANK(Table1[[#This Row],[ValidStartUTC]])),"",Table1[[#This Row],[Duration]]*24*60)</f>
        <v>257.99999999231659</v>
      </c>
    </row>
    <row r="825" spans="1:20" x14ac:dyDescent="0.25">
      <c r="A825" s="8" t="str">
        <f>IF(ISBLANK(Table1[[#This Row],[AdvisoryNumber]]),"NTML","ADVZY")</f>
        <v>NTML</v>
      </c>
      <c r="B825" s="8" t="str">
        <f>_xlfn.TEXTJOIN("-",TRUE,Table1[[#This Row],[Source]],TEXT(Table1[[#This Row],[AdvisoryNumber]],"000"),TEXT(ROW()-1,"000000"),TEXT(Table1[[#This Row],[RecordTimeUTC]],"YYYY-MM-DD"))</f>
        <v>NTML-000-000824-2021-12-10</v>
      </c>
      <c r="C825" s="1" t="s">
        <v>1081</v>
      </c>
      <c r="D825" s="2"/>
      <c r="E825" s="1"/>
      <c r="F825" s="2"/>
      <c r="G825" s="1" t="s">
        <v>98</v>
      </c>
      <c r="H825" s="1" t="s">
        <v>101</v>
      </c>
      <c r="I825" s="8" t="str">
        <f>IF(Table1[[#This Row],[TMI_Type]]="Reroute",INDEX(_xlfn.REGEXEXTRACT(Table1[[#This Row],[RawText]],".*(ROUTE|FEA|FCA|ICR|CTOP|TBO).+([A-Z]{3})",2,0),1,2),"")</f>
        <v/>
      </c>
      <c r="J825" s="5">
        <v>10</v>
      </c>
      <c r="K825" s="5"/>
      <c r="L825" s="1" t="s">
        <v>1084</v>
      </c>
      <c r="M825" s="7">
        <v>44540.987500000003</v>
      </c>
      <c r="N825" s="7">
        <v>44541.166666666664</v>
      </c>
      <c r="O825" s="7">
        <v>44540.987500000003</v>
      </c>
      <c r="P825" s="4" t="s">
        <v>1085</v>
      </c>
      <c r="Q825" s="10" t="s">
        <v>1085</v>
      </c>
      <c r="R825" s="2" t="s">
        <v>8921</v>
      </c>
      <c r="S825" s="6">
        <f>IF(OR(ISBLANK(Table1[[#This Row],[ValidEndUTC]]),ISBLANK(Table1[[#This Row],[ValidStartUTC]])),"",Table1[[#This Row],[ValidEndUTC]]-Table1[[#This Row],[ValidStartUTC]])</f>
        <v>0.17916666666133096</v>
      </c>
      <c r="T825" s="5">
        <f>IF(OR(ISBLANK(Table1[[#This Row],[ValidEndUTC]]),ISBLANK(Table1[[#This Row],[ValidStartUTC]])),"",Table1[[#This Row],[Duration]]*24*60)</f>
        <v>257.99999999231659</v>
      </c>
    </row>
    <row r="826" spans="1:20" ht="21.6" x14ac:dyDescent="0.25">
      <c r="A826" s="8" t="str">
        <f>IF(ISBLANK(Table1[[#This Row],[AdvisoryNumber]]),"NTML","ADVZY")</f>
        <v>NTML</v>
      </c>
      <c r="B826" s="8" t="str">
        <f>_xlfn.TEXTJOIN("-",TRUE,Table1[[#This Row],[Source]],TEXT(Table1[[#This Row],[AdvisoryNumber]],"000"),TEXT(ROW()-1,"000000"),TEXT(Table1[[#This Row],[RecordTimeUTC]],"YYYY-MM-DD"))</f>
        <v>NTML-000-000825-2021-12-10</v>
      </c>
      <c r="C826" s="1" t="s">
        <v>1081</v>
      </c>
      <c r="D826" s="2"/>
      <c r="E826" s="1"/>
      <c r="F826" s="2"/>
      <c r="G826" s="1" t="s">
        <v>98</v>
      </c>
      <c r="H826" s="1" t="s">
        <v>101</v>
      </c>
      <c r="I826" s="8" t="str">
        <f>IF(Table1[[#This Row],[TMI_Type]]="Reroute",INDEX(_xlfn.REGEXEXTRACT(Table1[[#This Row],[RawText]],".*(ROUTE|FEA|FCA|ICR|CTOP|TBO).+([A-Z]{3})",2,0),1,2),"")</f>
        <v/>
      </c>
      <c r="J826" s="5">
        <v>15</v>
      </c>
      <c r="K826" s="5"/>
      <c r="L826" s="1" t="s">
        <v>198</v>
      </c>
      <c r="M826" s="7">
        <v>44540.987500000003</v>
      </c>
      <c r="N826" s="7">
        <v>44541.166666666664</v>
      </c>
      <c r="O826" s="7">
        <v>44540.987500000003</v>
      </c>
      <c r="P826" s="4" t="s">
        <v>8924</v>
      </c>
      <c r="Q826" s="10" t="s">
        <v>8924</v>
      </c>
      <c r="R826" s="2" t="s">
        <v>8921</v>
      </c>
      <c r="S826" s="6">
        <f>IF(OR(ISBLANK(Table1[[#This Row],[ValidEndUTC]]),ISBLANK(Table1[[#This Row],[ValidStartUTC]])),"",Table1[[#This Row],[ValidEndUTC]]-Table1[[#This Row],[ValidStartUTC]])</f>
        <v>0.17916666666133096</v>
      </c>
      <c r="T826" s="5">
        <f>IF(OR(ISBLANK(Table1[[#This Row],[ValidEndUTC]]),ISBLANK(Table1[[#This Row],[ValidStartUTC]])),"",Table1[[#This Row],[Duration]]*24*60)</f>
        <v>257.99999999231659</v>
      </c>
    </row>
    <row r="827" spans="1:20" x14ac:dyDescent="0.25">
      <c r="A827" s="8" t="str">
        <f>IF(ISBLANK(Table1[[#This Row],[AdvisoryNumber]]),"NTML","ADVZY")</f>
        <v>NTML</v>
      </c>
      <c r="B827" s="8" t="str">
        <f>_xlfn.TEXTJOIN("-",TRUE,Table1[[#This Row],[Source]],TEXT(Table1[[#This Row],[AdvisoryNumber]],"000"),TEXT(ROW()-1,"000000"),TEXT(Table1[[#This Row],[RecordTimeUTC]],"YYYY-MM-DD"))</f>
        <v>NTML-000-000826-2021-12-10</v>
      </c>
      <c r="C827" s="1" t="s">
        <v>1081</v>
      </c>
      <c r="D827" s="2"/>
      <c r="E827" s="1"/>
      <c r="F827" s="2"/>
      <c r="G827" s="1" t="s">
        <v>98</v>
      </c>
      <c r="H827" s="1" t="s">
        <v>101</v>
      </c>
      <c r="I827" s="8" t="str">
        <f>IF(Table1[[#This Row],[TMI_Type]]="Reroute",INDEX(_xlfn.REGEXEXTRACT(Table1[[#This Row],[RawText]],".*(ROUTE|FEA|FCA|ICR|CTOP|TBO).+([A-Z]{3})",2,0),1,2),"")</f>
        <v/>
      </c>
      <c r="J827" s="5">
        <v>20</v>
      </c>
      <c r="K827" s="5"/>
      <c r="L827" s="1" t="s">
        <v>1084</v>
      </c>
      <c r="M827" s="7">
        <v>44540.987500000003</v>
      </c>
      <c r="N827" s="7">
        <v>44541.166666666664</v>
      </c>
      <c r="O827" s="7">
        <v>44540.987500000003</v>
      </c>
      <c r="P827" s="4" t="s">
        <v>1086</v>
      </c>
      <c r="Q827" s="10" t="s">
        <v>1086</v>
      </c>
      <c r="R827" s="2" t="s">
        <v>8921</v>
      </c>
      <c r="S827" s="6">
        <f>IF(OR(ISBLANK(Table1[[#This Row],[ValidEndUTC]]),ISBLANK(Table1[[#This Row],[ValidStartUTC]])),"",Table1[[#This Row],[ValidEndUTC]]-Table1[[#This Row],[ValidStartUTC]])</f>
        <v>0.17916666666133096</v>
      </c>
      <c r="T827" s="5">
        <f>IF(OR(ISBLANK(Table1[[#This Row],[ValidEndUTC]]),ISBLANK(Table1[[#This Row],[ValidStartUTC]])),"",Table1[[#This Row],[Duration]]*24*60)</f>
        <v>257.99999999231659</v>
      </c>
    </row>
    <row r="828" spans="1:20" ht="21.6" x14ac:dyDescent="0.25">
      <c r="A828" s="8" t="str">
        <f>IF(ISBLANK(Table1[[#This Row],[AdvisoryNumber]]),"NTML","ADVZY")</f>
        <v>NTML</v>
      </c>
      <c r="B828" s="8" t="str">
        <f>_xlfn.TEXTJOIN("-",TRUE,Table1[[#This Row],[Source]],TEXT(Table1[[#This Row],[AdvisoryNumber]],"000"),TEXT(ROW()-1,"000000"),TEXT(Table1[[#This Row],[RecordTimeUTC]],"YYYY-MM-DD"))</f>
        <v>NTML-000-000827-2021-12-10</v>
      </c>
      <c r="C828" s="1" t="s">
        <v>1081</v>
      </c>
      <c r="D828" s="2"/>
      <c r="E828" s="1"/>
      <c r="F828" s="2"/>
      <c r="G828" s="1" t="s">
        <v>98</v>
      </c>
      <c r="H828" s="1" t="s">
        <v>101</v>
      </c>
      <c r="I828" s="8" t="str">
        <f>IF(Table1[[#This Row],[TMI_Type]]="Reroute",INDEX(_xlfn.REGEXEXTRACT(Table1[[#This Row],[RawText]],".*(ROUTE|FEA|FCA|ICR|CTOP|TBO).+([A-Z]{3})",2,0),1,2),"")</f>
        <v/>
      </c>
      <c r="J828" s="5">
        <v>20</v>
      </c>
      <c r="K828" s="5"/>
      <c r="L828" s="1" t="s">
        <v>1082</v>
      </c>
      <c r="M828" s="7">
        <v>44540.987500000003</v>
      </c>
      <c r="N828" s="7">
        <v>44541.166666666664</v>
      </c>
      <c r="O828" s="7">
        <v>44540.987500000003</v>
      </c>
      <c r="P828" s="4" t="s">
        <v>1087</v>
      </c>
      <c r="Q828" s="10" t="s">
        <v>1087</v>
      </c>
      <c r="R828" s="2" t="s">
        <v>8921</v>
      </c>
      <c r="S828" s="6">
        <f>IF(OR(ISBLANK(Table1[[#This Row],[ValidEndUTC]]),ISBLANK(Table1[[#This Row],[ValidStartUTC]])),"",Table1[[#This Row],[ValidEndUTC]]-Table1[[#This Row],[ValidStartUTC]])</f>
        <v>0.17916666666133096</v>
      </c>
      <c r="T828" s="5">
        <f>IF(OR(ISBLANK(Table1[[#This Row],[ValidEndUTC]]),ISBLANK(Table1[[#This Row],[ValidStartUTC]])),"",Table1[[#This Row],[Duration]]*24*60)</f>
        <v>257.99999999231659</v>
      </c>
    </row>
    <row r="829" spans="1:20" ht="21.6" x14ac:dyDescent="0.25">
      <c r="A829" s="8" t="str">
        <f>IF(ISBLANK(Table1[[#This Row],[AdvisoryNumber]]),"NTML","ADVZY")</f>
        <v>NTML</v>
      </c>
      <c r="B829" s="8" t="str">
        <f>_xlfn.TEXTJOIN("-",TRUE,Table1[[#This Row],[Source]],TEXT(Table1[[#This Row],[AdvisoryNumber]],"000"),TEXT(ROW()-1,"000000"),TEXT(Table1[[#This Row],[RecordTimeUTC]],"YYYY-MM-DD"))</f>
        <v>NTML-000-000828-2021-12-10</v>
      </c>
      <c r="C829" s="1" t="s">
        <v>1081</v>
      </c>
      <c r="D829" s="2"/>
      <c r="E829" s="1"/>
      <c r="F829" s="2"/>
      <c r="G829" s="1" t="s">
        <v>98</v>
      </c>
      <c r="H829" s="1" t="s">
        <v>101</v>
      </c>
      <c r="I829" s="8" t="str">
        <f>IF(Table1[[#This Row],[TMI_Type]]="Reroute",INDEX(_xlfn.REGEXEXTRACT(Table1[[#This Row],[RawText]],".*(ROUTE|FEA|FCA|ICR|CTOP|TBO).+([A-Z]{3})",2,0),1,2),"")</f>
        <v/>
      </c>
      <c r="J829" s="5">
        <v>30</v>
      </c>
      <c r="K829" s="5"/>
      <c r="L829" s="1" t="s">
        <v>198</v>
      </c>
      <c r="M829" s="7">
        <v>44540.987500000003</v>
      </c>
      <c r="N829" s="7">
        <v>44541.166666666664</v>
      </c>
      <c r="O829" s="7">
        <v>44540.987500000003</v>
      </c>
      <c r="P829" s="4" t="s">
        <v>8925</v>
      </c>
      <c r="Q829" s="10" t="s">
        <v>8925</v>
      </c>
      <c r="R829" s="2" t="s">
        <v>8921</v>
      </c>
      <c r="S829" s="6">
        <f>IF(OR(ISBLANK(Table1[[#This Row],[ValidEndUTC]]),ISBLANK(Table1[[#This Row],[ValidStartUTC]])),"",Table1[[#This Row],[ValidEndUTC]]-Table1[[#This Row],[ValidStartUTC]])</f>
        <v>0.17916666666133096</v>
      </c>
      <c r="T829" s="5">
        <f>IF(OR(ISBLANK(Table1[[#This Row],[ValidEndUTC]]),ISBLANK(Table1[[#This Row],[ValidStartUTC]])),"",Table1[[#This Row],[Duration]]*24*60)</f>
        <v>257.99999999231659</v>
      </c>
    </row>
    <row r="830" spans="1:20" ht="21.6" x14ac:dyDescent="0.25">
      <c r="A830" s="8" t="str">
        <f>IF(ISBLANK(Table1[[#This Row],[AdvisoryNumber]]),"NTML","ADVZY")</f>
        <v>NTML</v>
      </c>
      <c r="B830" s="8" t="str">
        <f>_xlfn.TEXTJOIN("-",TRUE,Table1[[#This Row],[Source]],TEXT(Table1[[#This Row],[AdvisoryNumber]],"000"),TEXT(ROW()-1,"000000"),TEXT(Table1[[#This Row],[RecordTimeUTC]],"YYYY-MM-DD"))</f>
        <v>NTML-000-000829-2021-12-10</v>
      </c>
      <c r="C830" s="1" t="s">
        <v>1071</v>
      </c>
      <c r="D830" s="2"/>
      <c r="E830" s="1"/>
      <c r="F830" s="2"/>
      <c r="G830" s="1" t="s">
        <v>98</v>
      </c>
      <c r="H830" s="1" t="s">
        <v>101</v>
      </c>
      <c r="I830" s="8" t="str">
        <f>IF(Table1[[#This Row],[TMI_Type]]="Reroute",INDEX(_xlfn.REGEXEXTRACT(Table1[[#This Row],[RawText]],".*(ROUTE|FEA|FCA|ICR|CTOP|TBO).+([A-Z]{3})",2,0),1,2),"")</f>
        <v/>
      </c>
      <c r="J830" s="5">
        <v>10</v>
      </c>
      <c r="K830" s="5"/>
      <c r="L830" s="1" t="s">
        <v>1088</v>
      </c>
      <c r="M830" s="7">
        <v>44540.987500000003</v>
      </c>
      <c r="N830" s="7">
        <v>44541.166666666664</v>
      </c>
      <c r="O830" s="7">
        <v>44540.987500000003</v>
      </c>
      <c r="P830" s="4" t="s">
        <v>1089</v>
      </c>
      <c r="Q830" s="10" t="s">
        <v>1089</v>
      </c>
      <c r="R830" s="2" t="s">
        <v>8921</v>
      </c>
      <c r="S830" s="6">
        <f>IF(OR(ISBLANK(Table1[[#This Row],[ValidEndUTC]]),ISBLANK(Table1[[#This Row],[ValidStartUTC]])),"",Table1[[#This Row],[ValidEndUTC]]-Table1[[#This Row],[ValidStartUTC]])</f>
        <v>0.17916666666133096</v>
      </c>
      <c r="T830" s="5">
        <f>IF(OR(ISBLANK(Table1[[#This Row],[ValidEndUTC]]),ISBLANK(Table1[[#This Row],[ValidStartUTC]])),"",Table1[[#This Row],[Duration]]*24*60)</f>
        <v>257.99999999231659</v>
      </c>
    </row>
    <row r="831" spans="1:20" x14ac:dyDescent="0.25">
      <c r="A831" s="8" t="str">
        <f>IF(ISBLANK(Table1[[#This Row],[AdvisoryNumber]]),"NTML","ADVZY")</f>
        <v>NTML</v>
      </c>
      <c r="B831" s="8" t="str">
        <f>_xlfn.TEXTJOIN("-",TRUE,Table1[[#This Row],[Source]],TEXT(Table1[[#This Row],[AdvisoryNumber]],"000"),TEXT(ROW()-1,"000000"),TEXT(Table1[[#This Row],[RecordTimeUTC]],"YYYY-MM-DD"))</f>
        <v>NTML-000-000830-2021-12-10</v>
      </c>
      <c r="C831" s="1" t="s">
        <v>1071</v>
      </c>
      <c r="D831" s="2"/>
      <c r="E831" s="1"/>
      <c r="F831" s="2"/>
      <c r="G831" s="1" t="s">
        <v>98</v>
      </c>
      <c r="H831" s="1" t="s">
        <v>101</v>
      </c>
      <c r="I831" s="8" t="str">
        <f>IF(Table1[[#This Row],[TMI_Type]]="Reroute",INDEX(_xlfn.REGEXEXTRACT(Table1[[#This Row],[RawText]],".*(ROUTE|FEA|FCA|ICR|CTOP|TBO).+([A-Z]{3})",2,0),1,2),"")</f>
        <v/>
      </c>
      <c r="J831" s="5">
        <v>10</v>
      </c>
      <c r="K831" s="5"/>
      <c r="L831" s="1" t="s">
        <v>1072</v>
      </c>
      <c r="M831" s="7">
        <v>44540.987500000003</v>
      </c>
      <c r="N831" s="7">
        <v>44541.166666666664</v>
      </c>
      <c r="O831" s="7">
        <v>44540.987500000003</v>
      </c>
      <c r="P831" s="4" t="s">
        <v>1090</v>
      </c>
      <c r="Q831" s="10" t="s">
        <v>1090</v>
      </c>
      <c r="R831" s="2" t="s">
        <v>8921</v>
      </c>
      <c r="S831" s="6">
        <f>IF(OR(ISBLANK(Table1[[#This Row],[ValidEndUTC]]),ISBLANK(Table1[[#This Row],[ValidStartUTC]])),"",Table1[[#This Row],[ValidEndUTC]]-Table1[[#This Row],[ValidStartUTC]])</f>
        <v>0.17916666666133096</v>
      </c>
      <c r="T831" s="5">
        <f>IF(OR(ISBLANK(Table1[[#This Row],[ValidEndUTC]]),ISBLANK(Table1[[#This Row],[ValidStartUTC]])),"",Table1[[#This Row],[Duration]]*24*60)</f>
        <v>257.99999999231659</v>
      </c>
    </row>
    <row r="832" spans="1:20" x14ac:dyDescent="0.25">
      <c r="A832" s="8" t="str">
        <f>IF(ISBLANK(Table1[[#This Row],[AdvisoryNumber]]),"NTML","ADVZY")</f>
        <v>NTML</v>
      </c>
      <c r="B832" s="8" t="str">
        <f>_xlfn.TEXTJOIN("-",TRUE,Table1[[#This Row],[Source]],TEXT(Table1[[#This Row],[AdvisoryNumber]],"000"),TEXT(ROW()-1,"000000"),TEXT(Table1[[#This Row],[RecordTimeUTC]],"YYYY-MM-DD"))</f>
        <v>NTML-000-000831-2021-12-10</v>
      </c>
      <c r="C832" s="1" t="s">
        <v>1071</v>
      </c>
      <c r="D832" s="2"/>
      <c r="E832" s="1"/>
      <c r="F832" s="2"/>
      <c r="G832" s="1" t="s">
        <v>98</v>
      </c>
      <c r="H832" s="1" t="s">
        <v>101</v>
      </c>
      <c r="I832" s="8" t="str">
        <f>IF(Table1[[#This Row],[TMI_Type]]="Reroute",INDEX(_xlfn.REGEXEXTRACT(Table1[[#This Row],[RawText]],".*(ROUTE|FEA|FCA|ICR|CTOP|TBO).+([A-Z]{3})",2,0),1,2),"")</f>
        <v/>
      </c>
      <c r="J832" s="5">
        <v>10</v>
      </c>
      <c r="K832" s="5"/>
      <c r="L832" s="1" t="s">
        <v>1091</v>
      </c>
      <c r="M832" s="7">
        <v>44540.987500000003</v>
      </c>
      <c r="N832" s="7">
        <v>44541.166666666664</v>
      </c>
      <c r="O832" s="7">
        <v>44540.987500000003</v>
      </c>
      <c r="P832" s="4" t="s">
        <v>1092</v>
      </c>
      <c r="Q832" s="10" t="s">
        <v>1092</v>
      </c>
      <c r="R832" s="2" t="s">
        <v>8921</v>
      </c>
      <c r="S832" s="6">
        <f>IF(OR(ISBLANK(Table1[[#This Row],[ValidEndUTC]]),ISBLANK(Table1[[#This Row],[ValidStartUTC]])),"",Table1[[#This Row],[ValidEndUTC]]-Table1[[#This Row],[ValidStartUTC]])</f>
        <v>0.17916666666133096</v>
      </c>
      <c r="T832" s="5">
        <f>IF(OR(ISBLANK(Table1[[#This Row],[ValidEndUTC]]),ISBLANK(Table1[[#This Row],[ValidStartUTC]])),"",Table1[[#This Row],[Duration]]*24*60)</f>
        <v>257.99999999231659</v>
      </c>
    </row>
    <row r="833" spans="1:20" x14ac:dyDescent="0.25">
      <c r="A833" s="8" t="str">
        <f>IF(ISBLANK(Table1[[#This Row],[AdvisoryNumber]]),"NTML","ADVZY")</f>
        <v>NTML</v>
      </c>
      <c r="B833" s="8" t="str">
        <f>_xlfn.TEXTJOIN("-",TRUE,Table1[[#This Row],[Source]],TEXT(Table1[[#This Row],[AdvisoryNumber]],"000"),TEXT(ROW()-1,"000000"),TEXT(Table1[[#This Row],[RecordTimeUTC]],"YYYY-MM-DD"))</f>
        <v>NTML-000-000832-2021-12-10</v>
      </c>
      <c r="C833" s="1" t="s">
        <v>1071</v>
      </c>
      <c r="D833" s="2"/>
      <c r="E833" s="1"/>
      <c r="F833" s="2"/>
      <c r="G833" s="1" t="s">
        <v>98</v>
      </c>
      <c r="H833" s="1" t="s">
        <v>101</v>
      </c>
      <c r="I833" s="8" t="str">
        <f>IF(Table1[[#This Row],[TMI_Type]]="Reroute",INDEX(_xlfn.REGEXEXTRACT(Table1[[#This Row],[RawText]],".*(ROUTE|FEA|FCA|ICR|CTOP|TBO).+([A-Z]{3})",2,0),1,2),"")</f>
        <v/>
      </c>
      <c r="J833" s="5">
        <v>15</v>
      </c>
      <c r="K833" s="5"/>
      <c r="L833" s="1" t="s">
        <v>1093</v>
      </c>
      <c r="M833" s="7">
        <v>44540.987500000003</v>
      </c>
      <c r="N833" s="7">
        <v>44541.166666666664</v>
      </c>
      <c r="O833" s="7">
        <v>44540.987500000003</v>
      </c>
      <c r="P833" s="4" t="s">
        <v>1094</v>
      </c>
      <c r="Q833" s="10" t="s">
        <v>1094</v>
      </c>
      <c r="R833" s="2" t="s">
        <v>8921</v>
      </c>
      <c r="S833" s="6">
        <f>IF(OR(ISBLANK(Table1[[#This Row],[ValidEndUTC]]),ISBLANK(Table1[[#This Row],[ValidStartUTC]])),"",Table1[[#This Row],[ValidEndUTC]]-Table1[[#This Row],[ValidStartUTC]])</f>
        <v>0.17916666666133096</v>
      </c>
      <c r="T833" s="5">
        <f>IF(OR(ISBLANK(Table1[[#This Row],[ValidEndUTC]]),ISBLANK(Table1[[#This Row],[ValidStartUTC]])),"",Table1[[#This Row],[Duration]]*24*60)</f>
        <v>257.99999999231659</v>
      </c>
    </row>
    <row r="834" spans="1:20" ht="21.6" x14ac:dyDescent="0.25">
      <c r="A834" s="8" t="str">
        <f>IF(ISBLANK(Table1[[#This Row],[AdvisoryNumber]]),"NTML","ADVZY")</f>
        <v>NTML</v>
      </c>
      <c r="B834" s="8" t="str">
        <f>_xlfn.TEXTJOIN("-",TRUE,Table1[[#This Row],[Source]],TEXT(Table1[[#This Row],[AdvisoryNumber]],"000"),TEXT(ROW()-1,"000000"),TEXT(Table1[[#This Row],[RecordTimeUTC]],"YYYY-MM-DD"))</f>
        <v>NTML-000-000833-2021-12-10</v>
      </c>
      <c r="C834" s="1" t="s">
        <v>1071</v>
      </c>
      <c r="D834" s="2"/>
      <c r="E834" s="1"/>
      <c r="F834" s="2"/>
      <c r="G834" s="1" t="s">
        <v>98</v>
      </c>
      <c r="H834" s="1" t="s">
        <v>101</v>
      </c>
      <c r="I834" s="8" t="str">
        <f>IF(Table1[[#This Row],[TMI_Type]]="Reroute",INDEX(_xlfn.REGEXEXTRACT(Table1[[#This Row],[RawText]],".*(ROUTE|FEA|FCA|ICR|CTOP|TBO).+([A-Z]{3})",2,0),1,2),"")</f>
        <v/>
      </c>
      <c r="J834" s="5">
        <v>10</v>
      </c>
      <c r="K834" s="5"/>
      <c r="L834" s="1" t="s">
        <v>198</v>
      </c>
      <c r="M834" s="7">
        <v>44540.987500000003</v>
      </c>
      <c r="N834" s="7">
        <v>44541.166666666664</v>
      </c>
      <c r="O834" s="7">
        <v>44540.987500000003</v>
      </c>
      <c r="P834" s="4" t="s">
        <v>8926</v>
      </c>
      <c r="Q834" s="10" t="s">
        <v>8926</v>
      </c>
      <c r="R834" s="2" t="s">
        <v>8921</v>
      </c>
      <c r="S834" s="6">
        <f>IF(OR(ISBLANK(Table1[[#This Row],[ValidEndUTC]]),ISBLANK(Table1[[#This Row],[ValidStartUTC]])),"",Table1[[#This Row],[ValidEndUTC]]-Table1[[#This Row],[ValidStartUTC]])</f>
        <v>0.17916666666133096</v>
      </c>
      <c r="T834" s="5">
        <f>IF(OR(ISBLANK(Table1[[#This Row],[ValidEndUTC]]),ISBLANK(Table1[[#This Row],[ValidStartUTC]])),"",Table1[[#This Row],[Duration]]*24*60)</f>
        <v>257.99999999231659</v>
      </c>
    </row>
    <row r="835" spans="1:20" ht="86.4" x14ac:dyDescent="0.25">
      <c r="A835" s="8" t="str">
        <f>IF(ISBLANK(Table1[[#This Row],[AdvisoryNumber]]),"NTML","ADVZY")</f>
        <v>ADVZY</v>
      </c>
      <c r="B835" s="8" t="str">
        <f>_xlfn.TEXTJOIN("-",TRUE,Table1[[#This Row],[Source]],TEXT(Table1[[#This Row],[AdvisoryNumber]],"000"),TEXT(ROW()-1,"000000"),TEXT(Table1[[#This Row],[RecordTimeUTC]],"YYYY-MM-DD"))</f>
        <v>ADVZY-002-000834-2021-12-11</v>
      </c>
      <c r="C835" s="1" t="s">
        <v>16</v>
      </c>
      <c r="D835" s="2"/>
      <c r="E835" s="1">
        <v>2</v>
      </c>
      <c r="F835" s="2" t="s">
        <v>6061</v>
      </c>
      <c r="G835" s="1"/>
      <c r="H835" s="1" t="s">
        <v>6019</v>
      </c>
      <c r="I835" s="8" t="str">
        <f>IF(Table1[[#This Row],[TMI_Type]]="Reroute",INDEX(_xlfn.REGEXEXTRACT(Table1[[#This Row],[RawText]],".*(ROUTE|FEA|FCA|ICR|CTOP|TBO).+([A-Z]{3})",2,0),1,2),"")</f>
        <v/>
      </c>
      <c r="J835" s="5"/>
      <c r="K835" s="5"/>
      <c r="L835" s="1"/>
      <c r="M835" s="7">
        <v>44540.997916666667</v>
      </c>
      <c r="N835" s="7">
        <v>44541.154861111114</v>
      </c>
      <c r="O835" s="7">
        <v>44541.154861111114</v>
      </c>
      <c r="P835" s="4" t="s">
        <v>1095</v>
      </c>
      <c r="Q835" s="10" t="s">
        <v>7058</v>
      </c>
      <c r="R835" s="2" t="s">
        <v>7059</v>
      </c>
      <c r="S835" s="6">
        <f>IF(OR(ISBLANK(Table1[[#This Row],[ValidEndUTC]]),ISBLANK(Table1[[#This Row],[ValidStartUTC]])),"",Table1[[#This Row],[ValidEndUTC]]-Table1[[#This Row],[ValidStartUTC]])</f>
        <v>0.15694444444670808</v>
      </c>
      <c r="T835" s="5">
        <f>IF(OR(ISBLANK(Table1[[#This Row],[ValidEndUTC]]),ISBLANK(Table1[[#This Row],[ValidStartUTC]])),"",Table1[[#This Row],[Duration]]*24*60)</f>
        <v>226.00000000325963</v>
      </c>
    </row>
    <row r="836" spans="1:20" ht="140.4" x14ac:dyDescent="0.25">
      <c r="A836" s="8" t="str">
        <f>IF(ISBLANK(Table1[[#This Row],[AdvisoryNumber]]),"NTML","ADVZY")</f>
        <v>ADVZY</v>
      </c>
      <c r="B836" s="8" t="str">
        <f>_xlfn.TEXTJOIN("-",TRUE,Table1[[#This Row],[Source]],TEXT(Table1[[#This Row],[AdvisoryNumber]],"000"),TEXT(ROW()-1,"000000"),TEXT(Table1[[#This Row],[RecordTimeUTC]],"YYYY-MM-DD"))</f>
        <v>ADVZY-003-000835-2021-12-11</v>
      </c>
      <c r="C836" s="1" t="s">
        <v>16</v>
      </c>
      <c r="D836" s="2" t="s">
        <v>7052</v>
      </c>
      <c r="E836" s="1">
        <v>3</v>
      </c>
      <c r="F836" s="2" t="s">
        <v>6061</v>
      </c>
      <c r="G836" s="1"/>
      <c r="H836" s="1" t="s">
        <v>6019</v>
      </c>
      <c r="I836" s="8" t="str">
        <f>IF(Table1[[#This Row],[TMI_Type]]="Reroute",INDEX(_xlfn.REGEXEXTRACT(Table1[[#This Row],[RawText]],".*(ROUTE|FEA|FCA|ICR|CTOP|TBO).+([A-Z]{3})",2,0),1,2),"")</f>
        <v/>
      </c>
      <c r="J836" s="5"/>
      <c r="K836" s="5"/>
      <c r="L836" s="1"/>
      <c r="M836" s="7">
        <v>44540.997916666667</v>
      </c>
      <c r="N836" s="7">
        <v>44541.166666666664</v>
      </c>
      <c r="O836" s="7">
        <v>44541</v>
      </c>
      <c r="P836" s="4" t="s">
        <v>1096</v>
      </c>
      <c r="Q836" s="10" t="s">
        <v>7053</v>
      </c>
      <c r="R836" s="2" t="s">
        <v>7054</v>
      </c>
      <c r="S836" s="6">
        <f>IF(OR(ISBLANK(Table1[[#This Row],[ValidEndUTC]]),ISBLANK(Table1[[#This Row],[ValidStartUTC]])),"",Table1[[#This Row],[ValidEndUTC]]-Table1[[#This Row],[ValidStartUTC]])</f>
        <v>0.16874999999708962</v>
      </c>
      <c r="T836" s="5">
        <f>IF(OR(ISBLANK(Table1[[#This Row],[ValidEndUTC]]),ISBLANK(Table1[[#This Row],[ValidStartUTC]])),"",Table1[[#This Row],[Duration]]*24*60)</f>
        <v>242.99999999580905</v>
      </c>
    </row>
    <row r="837" spans="1:20" ht="118.8" x14ac:dyDescent="0.25">
      <c r="A837" s="8" t="str">
        <f>IF(ISBLANK(Table1[[#This Row],[AdvisoryNumber]]),"NTML","ADVZY")</f>
        <v>ADVZY</v>
      </c>
      <c r="B837" s="8" t="str">
        <f>_xlfn.TEXTJOIN("-",TRUE,Table1[[#This Row],[Source]],TEXT(Table1[[#This Row],[AdvisoryNumber]],"000"),TEXT(ROW()-1,"000000"),TEXT(Table1[[#This Row],[RecordTimeUTC]],"YYYY-MM-DD"))</f>
        <v>ADVZY-001-000836-2021-12-11</v>
      </c>
      <c r="C837" s="1" t="s">
        <v>16</v>
      </c>
      <c r="D837" s="2"/>
      <c r="E837" s="1">
        <v>1</v>
      </c>
      <c r="F837" s="2" t="s">
        <v>7055</v>
      </c>
      <c r="G837" s="1"/>
      <c r="H837" s="1" t="s">
        <v>6014</v>
      </c>
      <c r="I837" s="8" t="str">
        <f>IF(Table1[[#This Row],[TMI_Type]]="Reroute",INDEX(_xlfn.REGEXEXTRACT(Table1[[#This Row],[RawText]],".*(ROUTE|FEA|FCA|ICR|CTOP|TBO).+([A-Z]{3})",2,0),1,2),"")</f>
        <v/>
      </c>
      <c r="J837" s="5"/>
      <c r="K837" s="5"/>
      <c r="L837" s="1"/>
      <c r="M837" s="7">
        <v>44541.004861111112</v>
      </c>
      <c r="N837" s="7">
        <v>44541.166666666664</v>
      </c>
      <c r="O837" s="7">
        <v>44541.009027777778</v>
      </c>
      <c r="P837" s="4" t="s">
        <v>1097</v>
      </c>
      <c r="Q837" s="10" t="s">
        <v>7056</v>
      </c>
      <c r="R837" s="2" t="s">
        <v>7057</v>
      </c>
      <c r="S837" s="6">
        <f>IF(OR(ISBLANK(Table1[[#This Row],[ValidEndUTC]]),ISBLANK(Table1[[#This Row],[ValidStartUTC]])),"",Table1[[#This Row],[ValidEndUTC]]-Table1[[#This Row],[ValidStartUTC]])</f>
        <v>0.16180555555183673</v>
      </c>
      <c r="T837" s="5">
        <f>IF(OR(ISBLANK(Table1[[#This Row],[ValidEndUTC]]),ISBLANK(Table1[[#This Row],[ValidStartUTC]])),"",Table1[[#This Row],[Duration]]*24*60)</f>
        <v>232.9999999946449</v>
      </c>
    </row>
    <row r="838" spans="1:20" ht="21.6" x14ac:dyDescent="0.25">
      <c r="A838" s="8" t="str">
        <f>IF(ISBLANK(Table1[[#This Row],[AdvisoryNumber]]),"NTML","ADVZY")</f>
        <v>NTML</v>
      </c>
      <c r="B838" s="8" t="str">
        <f>_xlfn.TEXTJOIN("-",TRUE,Table1[[#This Row],[Source]],TEXT(Table1[[#This Row],[AdvisoryNumber]],"000"),TEXT(ROW()-1,"000000"),TEXT(Table1[[#This Row],[RecordTimeUTC]],"YYYY-MM-DD"))</f>
        <v>NTML-000-000837-2021-12-11</v>
      </c>
      <c r="C838" s="1" t="s">
        <v>1081</v>
      </c>
      <c r="D838" s="2"/>
      <c r="E838" s="1"/>
      <c r="F838" s="2"/>
      <c r="G838" s="1" t="s">
        <v>98</v>
      </c>
      <c r="H838" s="1" t="s">
        <v>101</v>
      </c>
      <c r="I838" s="8" t="str">
        <f>IF(Table1[[#This Row],[TMI_Type]]="Reroute",INDEX(_xlfn.REGEXEXTRACT(Table1[[#This Row],[RawText]],".*(ROUTE|FEA|FCA|ICR|CTOP|TBO).+([A-Z]{3})",2,0),1,2),"")</f>
        <v/>
      </c>
      <c r="J838" s="5">
        <v>15</v>
      </c>
      <c r="K838" s="5"/>
      <c r="L838" s="1"/>
      <c r="M838" s="7">
        <v>44541.118055555555</v>
      </c>
      <c r="N838" s="7">
        <v>44541.166666666664</v>
      </c>
      <c r="O838" s="7">
        <v>44541.119444444441</v>
      </c>
      <c r="P838" s="4" t="s">
        <v>8934</v>
      </c>
      <c r="Q838" s="10" t="s">
        <v>8934</v>
      </c>
      <c r="R838" s="2" t="s">
        <v>8935</v>
      </c>
      <c r="S838" s="6">
        <f>IF(OR(ISBLANK(Table1[[#This Row],[ValidEndUTC]]),ISBLANK(Table1[[#This Row],[ValidStartUTC]])),"",Table1[[#This Row],[ValidEndUTC]]-Table1[[#This Row],[ValidStartUTC]])</f>
        <v>4.8611111109494232E-2</v>
      </c>
      <c r="T838" s="5">
        <f>IF(OR(ISBLANK(Table1[[#This Row],[ValidEndUTC]]),ISBLANK(Table1[[#This Row],[ValidStartUTC]])),"",Table1[[#This Row],[Duration]]*24*60)</f>
        <v>69.999999997671694</v>
      </c>
    </row>
    <row r="839" spans="1:20" x14ac:dyDescent="0.25">
      <c r="A839" s="8" t="str">
        <f>IF(ISBLANK(Table1[[#This Row],[AdvisoryNumber]]),"NTML","ADVZY")</f>
        <v>NTML</v>
      </c>
      <c r="B839" s="8" t="str">
        <f>_xlfn.TEXTJOIN("-",TRUE,Table1[[#This Row],[Source]],TEXT(Table1[[#This Row],[AdvisoryNumber]],"000"),TEXT(ROW()-1,"000000"),TEXT(Table1[[#This Row],[RecordTimeUTC]],"YYYY-MM-DD"))</f>
        <v>NTML-000-000838-2021-12-11</v>
      </c>
      <c r="C839" s="1" t="s">
        <v>1081</v>
      </c>
      <c r="D839" s="2"/>
      <c r="E839" s="1"/>
      <c r="F839" s="2"/>
      <c r="G839" s="1"/>
      <c r="H839" s="1" t="s">
        <v>6014</v>
      </c>
      <c r="I839" s="8" t="str">
        <f>IF(Table1[[#This Row],[TMI_Type]]="Reroute",INDEX(_xlfn.REGEXEXTRACT(Table1[[#This Row],[RawText]],".*(ROUTE|FEA|FCA|ICR|CTOP|TBO).+([A-Z]{3})",2,0),1,2),"")</f>
        <v/>
      </c>
      <c r="J839" s="5"/>
      <c r="K839" s="5"/>
      <c r="L839" s="1"/>
      <c r="M839" s="7">
        <v>44541.124305555553</v>
      </c>
      <c r="N839" s="7">
        <v>44541.166666666664</v>
      </c>
      <c r="O839" s="7">
        <v>44541.124305555553</v>
      </c>
      <c r="P839" s="4" t="s">
        <v>1098</v>
      </c>
      <c r="Q839" s="10" t="s">
        <v>1098</v>
      </c>
      <c r="R839" s="2" t="s">
        <v>8937</v>
      </c>
      <c r="S839" s="6">
        <f>IF(OR(ISBLANK(Table1[[#This Row],[ValidEndUTC]]),ISBLANK(Table1[[#This Row],[ValidStartUTC]])),"",Table1[[#This Row],[ValidEndUTC]]-Table1[[#This Row],[ValidStartUTC]])</f>
        <v>4.2361111110949423E-2</v>
      </c>
      <c r="T839" s="5">
        <f>IF(OR(ISBLANK(Table1[[#This Row],[ValidEndUTC]]),ISBLANK(Table1[[#This Row],[ValidStartUTC]])),"",Table1[[#This Row],[Duration]]*24*60)</f>
        <v>60.999999999767169</v>
      </c>
    </row>
    <row r="840" spans="1:20" x14ac:dyDescent="0.25">
      <c r="A840" s="8" t="str">
        <f>IF(ISBLANK(Table1[[#This Row],[AdvisoryNumber]]),"NTML","ADVZY")</f>
        <v>NTML</v>
      </c>
      <c r="B840" s="8" t="str">
        <f>_xlfn.TEXTJOIN("-",TRUE,Table1[[#This Row],[Source]],TEXT(Table1[[#This Row],[AdvisoryNumber]],"000"),TEXT(ROW()-1,"000000"),TEXT(Table1[[#This Row],[RecordTimeUTC]],"YYYY-MM-DD"))</f>
        <v>NTML-000-000839-2021-12-11</v>
      </c>
      <c r="C840" s="1" t="s">
        <v>1081</v>
      </c>
      <c r="D840" s="2"/>
      <c r="E840" s="1"/>
      <c r="F840" s="2"/>
      <c r="G840" s="1"/>
      <c r="H840" s="1" t="s">
        <v>6014</v>
      </c>
      <c r="I840" s="8" t="str">
        <f>IF(Table1[[#This Row],[TMI_Type]]="Reroute",INDEX(_xlfn.REGEXEXTRACT(Table1[[#This Row],[RawText]],".*(ROUTE|FEA|FCA|ICR|CTOP|TBO).+([A-Z]{3})",2,0),1,2),"")</f>
        <v/>
      </c>
      <c r="J840" s="5"/>
      <c r="K840" s="5"/>
      <c r="L840" s="1"/>
      <c r="M840" s="7">
        <v>44541.124305555553</v>
      </c>
      <c r="N840" s="7">
        <v>44541.166666666664</v>
      </c>
      <c r="O840" s="7">
        <v>44541.124305555553</v>
      </c>
      <c r="P840" s="4" t="s">
        <v>1099</v>
      </c>
      <c r="Q840" s="10" t="s">
        <v>1099</v>
      </c>
      <c r="R840" s="2" t="s">
        <v>8937</v>
      </c>
      <c r="S840" s="6">
        <f>IF(OR(ISBLANK(Table1[[#This Row],[ValidEndUTC]]),ISBLANK(Table1[[#This Row],[ValidStartUTC]])),"",Table1[[#This Row],[ValidEndUTC]]-Table1[[#This Row],[ValidStartUTC]])</f>
        <v>4.2361111110949423E-2</v>
      </c>
      <c r="T840" s="5">
        <f>IF(OR(ISBLANK(Table1[[#This Row],[ValidEndUTC]]),ISBLANK(Table1[[#This Row],[ValidStartUTC]])),"",Table1[[#This Row],[Duration]]*24*60)</f>
        <v>60.999999999767169</v>
      </c>
    </row>
    <row r="841" spans="1:20" x14ac:dyDescent="0.25">
      <c r="A841" s="8" t="str">
        <f>IF(ISBLANK(Table1[[#This Row],[AdvisoryNumber]]),"NTML","ADVZY")</f>
        <v>NTML</v>
      </c>
      <c r="B841" s="8" t="str">
        <f>_xlfn.TEXTJOIN("-",TRUE,Table1[[#This Row],[Source]],TEXT(Table1[[#This Row],[AdvisoryNumber]],"000"),TEXT(ROW()-1,"000000"),TEXT(Table1[[#This Row],[RecordTimeUTC]],"YYYY-MM-DD"))</f>
        <v>NTML-000-000840-2021-12-11</v>
      </c>
      <c r="C841" s="1" t="s">
        <v>1081</v>
      </c>
      <c r="D841" s="2"/>
      <c r="E841" s="1"/>
      <c r="F841" s="2"/>
      <c r="G841" s="1"/>
      <c r="H841" s="1" t="s">
        <v>6014</v>
      </c>
      <c r="I841" s="8" t="str">
        <f>IF(Table1[[#This Row],[TMI_Type]]="Reroute",INDEX(_xlfn.REGEXEXTRACT(Table1[[#This Row],[RawText]],".*(ROUTE|FEA|FCA|ICR|CTOP|TBO).+([A-Z]{3})",2,0),1,2),"")</f>
        <v/>
      </c>
      <c r="J841" s="5"/>
      <c r="K841" s="5"/>
      <c r="L841" s="1"/>
      <c r="M841" s="7">
        <v>44541.125694444447</v>
      </c>
      <c r="N841" s="7">
        <v>44541.166666666664</v>
      </c>
      <c r="O841" s="7">
        <v>44541.125694444447</v>
      </c>
      <c r="P841" s="4" t="s">
        <v>1100</v>
      </c>
      <c r="Q841" s="10" t="s">
        <v>1100</v>
      </c>
      <c r="R841" s="2" t="s">
        <v>8937</v>
      </c>
      <c r="S841" s="6">
        <f>IF(OR(ISBLANK(Table1[[#This Row],[ValidEndUTC]]),ISBLANK(Table1[[#This Row],[ValidStartUTC]])),"",Table1[[#This Row],[ValidEndUTC]]-Table1[[#This Row],[ValidStartUTC]])</f>
        <v>4.0972222217533272E-2</v>
      </c>
      <c r="T841" s="5">
        <f>IF(OR(ISBLANK(Table1[[#This Row],[ValidEndUTC]]),ISBLANK(Table1[[#This Row],[ValidStartUTC]])),"",Table1[[#This Row],[Duration]]*24*60)</f>
        <v>58.999999993247911</v>
      </c>
    </row>
    <row r="842" spans="1:20" x14ac:dyDescent="0.25">
      <c r="A842" s="8" t="str">
        <f>IF(ISBLANK(Table1[[#This Row],[AdvisoryNumber]]),"NTML","ADVZY")</f>
        <v>NTML</v>
      </c>
      <c r="B842" s="8" t="str">
        <f>_xlfn.TEXTJOIN("-",TRUE,Table1[[#This Row],[Source]],TEXT(Table1[[#This Row],[AdvisoryNumber]],"000"),TEXT(ROW()-1,"000000"),TEXT(Table1[[#This Row],[RecordTimeUTC]],"YYYY-MM-DD"))</f>
        <v>NTML-000-000841-2021-12-11</v>
      </c>
      <c r="C842" s="1" t="s">
        <v>1081</v>
      </c>
      <c r="D842" s="2"/>
      <c r="E842" s="1"/>
      <c r="F842" s="2"/>
      <c r="G842" s="1"/>
      <c r="H842" s="1" t="s">
        <v>101</v>
      </c>
      <c r="I842" s="8" t="str">
        <f>IF(Table1[[#This Row],[TMI_Type]]="Reroute",INDEX(_xlfn.REGEXEXTRACT(Table1[[#This Row],[RawText]],".*(ROUTE|FEA|FCA|ICR|CTOP|TBO).+([A-Z]{3})",2,0),1,2),"")</f>
        <v/>
      </c>
      <c r="J842" s="5">
        <v>10</v>
      </c>
      <c r="K842" s="5"/>
      <c r="L842" s="1"/>
      <c r="M842" s="7">
        <v>44541.131249999999</v>
      </c>
      <c r="N842" s="7">
        <v>44541.166666666664</v>
      </c>
      <c r="O842" s="7">
        <v>44541.131249999999</v>
      </c>
      <c r="P842" s="4" t="s">
        <v>1101</v>
      </c>
      <c r="Q842" s="10" t="s">
        <v>1101</v>
      </c>
      <c r="R842" s="2" t="s">
        <v>8938</v>
      </c>
      <c r="S842" s="6">
        <f>IF(OR(ISBLANK(Table1[[#This Row],[ValidEndUTC]]),ISBLANK(Table1[[#This Row],[ValidStartUTC]])),"",Table1[[#This Row],[ValidEndUTC]]-Table1[[#This Row],[ValidStartUTC]])</f>
        <v>3.5416666665696539E-2</v>
      </c>
      <c r="T842" s="5">
        <f>IF(OR(ISBLANK(Table1[[#This Row],[ValidEndUTC]]),ISBLANK(Table1[[#This Row],[ValidStartUTC]])),"",Table1[[#This Row],[Duration]]*24*60)</f>
        <v>50.999999998603016</v>
      </c>
    </row>
    <row r="843" spans="1:20" ht="313.2" x14ac:dyDescent="0.25">
      <c r="A843" s="8" t="str">
        <f>IF(ISBLANK(Table1[[#This Row],[AdvisoryNumber]]),"NTML","ADVZY")</f>
        <v>ADVZY</v>
      </c>
      <c r="B843" s="8" t="str">
        <f>_xlfn.TEXTJOIN("-",TRUE,Table1[[#This Row],[Source]],TEXT(Table1[[#This Row],[AdvisoryNumber]],"000"),TEXT(ROW()-1,"000000"),TEXT(Table1[[#This Row],[RecordTimeUTC]],"YYYY-MM-DD"))</f>
        <v>ADVZY-003-000842-2021-12-11</v>
      </c>
      <c r="C843" s="1" t="s">
        <v>16</v>
      </c>
      <c r="D843" s="2" t="s">
        <v>6336</v>
      </c>
      <c r="E843" s="1">
        <v>3</v>
      </c>
      <c r="F843" s="2" t="s">
        <v>1102</v>
      </c>
      <c r="G843" s="1" t="s">
        <v>35</v>
      </c>
      <c r="H843" s="1" t="s">
        <v>19</v>
      </c>
      <c r="I843" s="8" t="str">
        <f>IF(Table1[[#This Row],[TMI_Type]]="Reroute",INDEX(_xlfn.REGEXEXTRACT(Table1[[#This Row],[RawText]],".*(ROUTE|FEA|FCA|ICR|CTOP|TBO).+([A-Z]{3})",2,0),1,2),"")</f>
        <v>RQD</v>
      </c>
      <c r="J843" s="5"/>
      <c r="K843" s="5"/>
      <c r="L843" s="1"/>
      <c r="M843" s="7">
        <v>44541.958333333336</v>
      </c>
      <c r="N843" s="7">
        <v>44542.166666666664</v>
      </c>
      <c r="O843" s="7">
        <v>44541.154861111114</v>
      </c>
      <c r="P843" s="4" t="s">
        <v>1103</v>
      </c>
      <c r="Q843" s="10" t="s">
        <v>7060</v>
      </c>
      <c r="R843" s="2" t="s">
        <v>7059</v>
      </c>
      <c r="S843" s="6">
        <f>IF(OR(ISBLANK(Table1[[#This Row],[ValidEndUTC]]),ISBLANK(Table1[[#This Row],[ValidStartUTC]])),"",Table1[[#This Row],[ValidEndUTC]]-Table1[[#This Row],[ValidStartUTC]])</f>
        <v>0.20833333332848269</v>
      </c>
      <c r="T843" s="5">
        <f>IF(OR(ISBLANK(Table1[[#This Row],[ValidEndUTC]]),ISBLANK(Table1[[#This Row],[ValidStartUTC]])),"",Table1[[#This Row],[Duration]]*24*60)</f>
        <v>299.99999999301508</v>
      </c>
    </row>
    <row r="844" spans="1:20" x14ac:dyDescent="0.25">
      <c r="A844" s="8" t="str">
        <f>IF(ISBLANK(Table1[[#This Row],[AdvisoryNumber]]),"NTML","ADVZY")</f>
        <v>NTML</v>
      </c>
      <c r="B844" s="8" t="str">
        <f>_xlfn.TEXTJOIN("-",TRUE,Table1[[#This Row],[Source]],TEXT(Table1[[#This Row],[AdvisoryNumber]],"000"),TEXT(ROW()-1,"000000"),TEXT(Table1[[#This Row],[RecordTimeUTC]],"YYYY-MM-DD"))</f>
        <v>NTML-000-000843-2021-12-11</v>
      </c>
      <c r="C844" s="1" t="s">
        <v>97</v>
      </c>
      <c r="D844" s="2"/>
      <c r="E844" s="1"/>
      <c r="F844" s="2"/>
      <c r="G844" s="1" t="s">
        <v>98</v>
      </c>
      <c r="H844" s="1" t="s">
        <v>101</v>
      </c>
      <c r="I844" s="8" t="str">
        <f>IF(Table1[[#This Row],[TMI_Type]]="Reroute",INDEX(_xlfn.REGEXEXTRACT(Table1[[#This Row],[RawText]],".*(ROUTE|FEA|FCA|ICR|CTOP|TBO).+([A-Z]{3})",2,0),1,2),"")</f>
        <v/>
      </c>
      <c r="J844" s="5">
        <v>15</v>
      </c>
      <c r="K844" s="5"/>
      <c r="L844" s="1" t="s">
        <v>644</v>
      </c>
      <c r="M844" s="7">
        <v>44541.959027777775</v>
      </c>
      <c r="N844" s="7">
        <v>44542.166666666664</v>
      </c>
      <c r="O844" s="7">
        <v>44541.959027777775</v>
      </c>
      <c r="P844" s="4" t="s">
        <v>1105</v>
      </c>
      <c r="Q844" s="10" t="s">
        <v>1105</v>
      </c>
      <c r="R844" s="2" t="s">
        <v>8939</v>
      </c>
      <c r="S844" s="6">
        <f>IF(OR(ISBLANK(Table1[[#This Row],[ValidEndUTC]]),ISBLANK(Table1[[#This Row],[ValidStartUTC]])),"",Table1[[#This Row],[ValidEndUTC]]-Table1[[#This Row],[ValidStartUTC]])</f>
        <v>0.20763888888905058</v>
      </c>
      <c r="T844" s="5">
        <f>IF(OR(ISBLANK(Table1[[#This Row],[ValidEndUTC]]),ISBLANK(Table1[[#This Row],[ValidStartUTC]])),"",Table1[[#This Row],[Duration]]*24*60)</f>
        <v>299.00000000023283</v>
      </c>
    </row>
    <row r="845" spans="1:20" ht="21.6" x14ac:dyDescent="0.25">
      <c r="A845" s="8" t="str">
        <f>IF(ISBLANK(Table1[[#This Row],[AdvisoryNumber]]),"NTML","ADVZY")</f>
        <v>NTML</v>
      </c>
      <c r="B845" s="8" t="str">
        <f>_xlfn.TEXTJOIN("-",TRUE,Table1[[#This Row],[Source]],TEXT(Table1[[#This Row],[AdvisoryNumber]],"000"),TEXT(ROW()-1,"000000"),TEXT(Table1[[#This Row],[RecordTimeUTC]],"YYYY-MM-DD"))</f>
        <v>NTML-000-000844-2021-12-11</v>
      </c>
      <c r="C845" s="1" t="s">
        <v>97</v>
      </c>
      <c r="D845" s="2"/>
      <c r="E845" s="1"/>
      <c r="F845" s="2"/>
      <c r="G845" s="1" t="s">
        <v>98</v>
      </c>
      <c r="H845" s="1" t="s">
        <v>101</v>
      </c>
      <c r="I845" s="8" t="str">
        <f>IF(Table1[[#This Row],[TMI_Type]]="Reroute",INDEX(_xlfn.REGEXEXTRACT(Table1[[#This Row],[RawText]],".*(ROUTE|FEA|FCA|ICR|CTOP|TBO).+([A-Z]{3})",2,0),1,2),"")</f>
        <v/>
      </c>
      <c r="J845" s="5">
        <v>10</v>
      </c>
      <c r="K845" s="5"/>
      <c r="L845" s="1" t="s">
        <v>198</v>
      </c>
      <c r="M845" s="7">
        <v>44541.959027777775</v>
      </c>
      <c r="N845" s="7">
        <v>44542.166666666664</v>
      </c>
      <c r="O845" s="7">
        <v>44541.959027777775</v>
      </c>
      <c r="P845" s="4" t="s">
        <v>1106</v>
      </c>
      <c r="Q845" s="10" t="s">
        <v>1106</v>
      </c>
      <c r="R845" s="2" t="s">
        <v>8939</v>
      </c>
      <c r="S845" s="6">
        <f>IF(OR(ISBLANK(Table1[[#This Row],[ValidEndUTC]]),ISBLANK(Table1[[#This Row],[ValidStartUTC]])),"",Table1[[#This Row],[ValidEndUTC]]-Table1[[#This Row],[ValidStartUTC]])</f>
        <v>0.20763888888905058</v>
      </c>
      <c r="T845" s="5">
        <f>IF(OR(ISBLANK(Table1[[#This Row],[ValidEndUTC]]),ISBLANK(Table1[[#This Row],[ValidStartUTC]])),"",Table1[[#This Row],[Duration]]*24*60)</f>
        <v>299.00000000023283</v>
      </c>
    </row>
    <row r="846" spans="1:20" x14ac:dyDescent="0.25">
      <c r="A846" s="8" t="str">
        <f>IF(ISBLANK(Table1[[#This Row],[AdvisoryNumber]]),"NTML","ADVZY")</f>
        <v>NTML</v>
      </c>
      <c r="B846" s="8" t="str">
        <f>_xlfn.TEXTJOIN("-",TRUE,Table1[[#This Row],[Source]],TEXT(Table1[[#This Row],[AdvisoryNumber]],"000"),TEXT(ROW()-1,"000000"),TEXT(Table1[[#This Row],[RecordTimeUTC]],"YYYY-MM-DD"))</f>
        <v>NTML-000-000845-2021-12-11</v>
      </c>
      <c r="C846" s="1" t="s">
        <v>97</v>
      </c>
      <c r="D846" s="2"/>
      <c r="E846" s="1"/>
      <c r="F846" s="2"/>
      <c r="G846" s="1" t="s">
        <v>98</v>
      </c>
      <c r="H846" s="1" t="s">
        <v>101</v>
      </c>
      <c r="I846" s="8" t="str">
        <f>IF(Table1[[#This Row],[TMI_Type]]="Reroute",INDEX(_xlfn.REGEXEXTRACT(Table1[[#This Row],[RawText]],".*(ROUTE|FEA|FCA|ICR|CTOP|TBO).+([A-Z]{3})",2,0),1,2),"")</f>
        <v/>
      </c>
      <c r="J846" s="5">
        <v>20</v>
      </c>
      <c r="K846" s="5"/>
      <c r="L846" s="1" t="s">
        <v>232</v>
      </c>
      <c r="M846" s="7">
        <v>44541.959027777775</v>
      </c>
      <c r="N846" s="7">
        <v>44542.166666666664</v>
      </c>
      <c r="O846" s="7">
        <v>44541.959027777775</v>
      </c>
      <c r="P846" s="4" t="s">
        <v>1107</v>
      </c>
      <c r="Q846" s="10" t="s">
        <v>1107</v>
      </c>
      <c r="R846" s="2" t="s">
        <v>8939</v>
      </c>
      <c r="S846" s="6">
        <f>IF(OR(ISBLANK(Table1[[#This Row],[ValidEndUTC]]),ISBLANK(Table1[[#This Row],[ValidStartUTC]])),"",Table1[[#This Row],[ValidEndUTC]]-Table1[[#This Row],[ValidStartUTC]])</f>
        <v>0.20763888888905058</v>
      </c>
      <c r="T846" s="5">
        <f>IF(OR(ISBLANK(Table1[[#This Row],[ValidEndUTC]]),ISBLANK(Table1[[#This Row],[ValidStartUTC]])),"",Table1[[#This Row],[Duration]]*24*60)</f>
        <v>299.00000000023283</v>
      </c>
    </row>
    <row r="847" spans="1:20" x14ac:dyDescent="0.25">
      <c r="A847" s="8" t="str">
        <f>IF(ISBLANK(Table1[[#This Row],[AdvisoryNumber]]),"NTML","ADVZY")</f>
        <v>NTML</v>
      </c>
      <c r="B847" s="8" t="str">
        <f>_xlfn.TEXTJOIN("-",TRUE,Table1[[#This Row],[Source]],TEXT(Table1[[#This Row],[AdvisoryNumber]],"000"),TEXT(ROW()-1,"000000"),TEXT(Table1[[#This Row],[RecordTimeUTC]],"YYYY-MM-DD"))</f>
        <v>NTML-000-000846-2021-12-11</v>
      </c>
      <c r="C847" s="1" t="s">
        <v>97</v>
      </c>
      <c r="D847" s="2"/>
      <c r="E847" s="1"/>
      <c r="F847" s="2"/>
      <c r="G847" s="1" t="s">
        <v>98</v>
      </c>
      <c r="H847" s="1" t="s">
        <v>101</v>
      </c>
      <c r="I847" s="8" t="str">
        <f>IF(Table1[[#This Row],[TMI_Type]]="Reroute",INDEX(_xlfn.REGEXEXTRACT(Table1[[#This Row],[RawText]],".*(ROUTE|FEA|FCA|ICR|CTOP|TBO).+([A-Z]{3})",2,0),1,2),"")</f>
        <v/>
      </c>
      <c r="J847" s="5">
        <v>20</v>
      </c>
      <c r="K847" s="5"/>
      <c r="L847" s="1" t="s">
        <v>102</v>
      </c>
      <c r="M847" s="7">
        <v>44541.959027777775</v>
      </c>
      <c r="N847" s="7">
        <v>44542.166666666664</v>
      </c>
      <c r="O847" s="7">
        <v>44541.959027777775</v>
      </c>
      <c r="P847" s="4" t="s">
        <v>8940</v>
      </c>
      <c r="Q847" s="10" t="s">
        <v>8940</v>
      </c>
      <c r="R847" s="2" t="s">
        <v>8939</v>
      </c>
      <c r="S847" s="6">
        <f>IF(OR(ISBLANK(Table1[[#This Row],[ValidEndUTC]]),ISBLANK(Table1[[#This Row],[ValidStartUTC]])),"",Table1[[#This Row],[ValidEndUTC]]-Table1[[#This Row],[ValidStartUTC]])</f>
        <v>0.20763888888905058</v>
      </c>
      <c r="T847" s="5">
        <f>IF(OR(ISBLANK(Table1[[#This Row],[ValidEndUTC]]),ISBLANK(Table1[[#This Row],[ValidStartUTC]])),"",Table1[[#This Row],[Duration]]*24*60)</f>
        <v>299.00000000023283</v>
      </c>
    </row>
    <row r="848" spans="1:20" x14ac:dyDescent="0.25">
      <c r="A848" s="8" t="str">
        <f>IF(ISBLANK(Table1[[#This Row],[AdvisoryNumber]]),"NTML","ADVZY")</f>
        <v>NTML</v>
      </c>
      <c r="B848" s="8" t="str">
        <f>_xlfn.TEXTJOIN("-",TRUE,Table1[[#This Row],[Source]],TEXT(Table1[[#This Row],[AdvisoryNumber]],"000"),TEXT(ROW()-1,"000000"),TEXT(Table1[[#This Row],[RecordTimeUTC]],"YYYY-MM-DD"))</f>
        <v>NTML-000-000847-2021-12-11</v>
      </c>
      <c r="C848" s="1" t="s">
        <v>97</v>
      </c>
      <c r="D848" s="2"/>
      <c r="E848" s="1"/>
      <c r="F848" s="2"/>
      <c r="G848" s="1" t="s">
        <v>98</v>
      </c>
      <c r="H848" s="1" t="s">
        <v>101</v>
      </c>
      <c r="I848" s="8" t="str">
        <f>IF(Table1[[#This Row],[TMI_Type]]="Reroute",INDEX(_xlfn.REGEXEXTRACT(Table1[[#This Row],[RawText]],".*(ROUTE|FEA|FCA|ICR|CTOP|TBO).+([A-Z]{3})",2,0),1,2),"")</f>
        <v/>
      </c>
      <c r="J848" s="5">
        <v>15</v>
      </c>
      <c r="K848" s="5"/>
      <c r="L848" s="1" t="s">
        <v>1108</v>
      </c>
      <c r="M848" s="7">
        <v>44541.959027777775</v>
      </c>
      <c r="N848" s="7">
        <v>44542.166666666664</v>
      </c>
      <c r="O848" s="7">
        <v>44541.959027777775</v>
      </c>
      <c r="P848" s="4" t="s">
        <v>1109</v>
      </c>
      <c r="Q848" s="10" t="s">
        <v>1109</v>
      </c>
      <c r="R848" s="2" t="s">
        <v>8939</v>
      </c>
      <c r="S848" s="6">
        <f>IF(OR(ISBLANK(Table1[[#This Row],[ValidEndUTC]]),ISBLANK(Table1[[#This Row],[ValidStartUTC]])),"",Table1[[#This Row],[ValidEndUTC]]-Table1[[#This Row],[ValidStartUTC]])</f>
        <v>0.20763888888905058</v>
      </c>
      <c r="T848" s="5">
        <f>IF(OR(ISBLANK(Table1[[#This Row],[ValidEndUTC]]),ISBLANK(Table1[[#This Row],[ValidStartUTC]])),"",Table1[[#This Row],[Duration]]*24*60)</f>
        <v>299.00000000023283</v>
      </c>
    </row>
    <row r="849" spans="1:20" x14ac:dyDescent="0.25">
      <c r="A849" s="8" t="str">
        <f>IF(ISBLANK(Table1[[#This Row],[AdvisoryNumber]]),"NTML","ADVZY")</f>
        <v>NTML</v>
      </c>
      <c r="B849" s="8" t="str">
        <f>_xlfn.TEXTJOIN("-",TRUE,Table1[[#This Row],[Source]],TEXT(Table1[[#This Row],[AdvisoryNumber]],"000"),TEXT(ROW()-1,"000000"),TEXT(Table1[[#This Row],[RecordTimeUTC]],"YYYY-MM-DD"))</f>
        <v>NTML-000-000848-2021-12-11</v>
      </c>
      <c r="C849" s="1" t="s">
        <v>97</v>
      </c>
      <c r="D849" s="2"/>
      <c r="E849" s="1"/>
      <c r="F849" s="2"/>
      <c r="G849" s="1" t="s">
        <v>98</v>
      </c>
      <c r="H849" s="1" t="s">
        <v>101</v>
      </c>
      <c r="I849" s="8" t="str">
        <f>IF(Table1[[#This Row],[TMI_Type]]="Reroute",INDEX(_xlfn.REGEXEXTRACT(Table1[[#This Row],[RawText]],".*(ROUTE|FEA|FCA|ICR|CTOP|TBO).+([A-Z]{3})",2,0),1,2),"")</f>
        <v/>
      </c>
      <c r="J849" s="5">
        <v>30</v>
      </c>
      <c r="K849" s="5"/>
      <c r="L849" s="1" t="s">
        <v>1110</v>
      </c>
      <c r="M849" s="7">
        <v>44541.959027777775</v>
      </c>
      <c r="N849" s="7">
        <v>44542.166666666664</v>
      </c>
      <c r="O849" s="7">
        <v>44541.959027777775</v>
      </c>
      <c r="P849" s="4" t="s">
        <v>1111</v>
      </c>
      <c r="Q849" s="10" t="s">
        <v>1111</v>
      </c>
      <c r="R849" s="2" t="s">
        <v>8939</v>
      </c>
      <c r="S849" s="6">
        <f>IF(OR(ISBLANK(Table1[[#This Row],[ValidEndUTC]]),ISBLANK(Table1[[#This Row],[ValidStartUTC]])),"",Table1[[#This Row],[ValidEndUTC]]-Table1[[#This Row],[ValidStartUTC]])</f>
        <v>0.20763888888905058</v>
      </c>
      <c r="T849" s="5">
        <f>IF(OR(ISBLANK(Table1[[#This Row],[ValidEndUTC]]),ISBLANK(Table1[[#This Row],[ValidStartUTC]])),"",Table1[[#This Row],[Duration]]*24*60)</f>
        <v>299.00000000023283</v>
      </c>
    </row>
    <row r="850" spans="1:20" x14ac:dyDescent="0.25">
      <c r="A850" s="8" t="str">
        <f>IF(ISBLANK(Table1[[#This Row],[AdvisoryNumber]]),"NTML","ADVZY")</f>
        <v>NTML</v>
      </c>
      <c r="B850" s="8" t="str">
        <f>_xlfn.TEXTJOIN("-",TRUE,Table1[[#This Row],[Source]],TEXT(Table1[[#This Row],[AdvisoryNumber]],"000"),TEXT(ROW()-1,"000000"),TEXT(Table1[[#This Row],[RecordTimeUTC]],"YYYY-MM-DD"))</f>
        <v>NTML-000-000849-2021-12-11</v>
      </c>
      <c r="C850" s="1" t="s">
        <v>97</v>
      </c>
      <c r="D850" s="2"/>
      <c r="E850" s="1"/>
      <c r="F850" s="2"/>
      <c r="G850" s="1" t="s">
        <v>98</v>
      </c>
      <c r="H850" s="1" t="s">
        <v>101</v>
      </c>
      <c r="I850" s="8" t="str">
        <f>IF(Table1[[#This Row],[TMI_Type]]="Reroute",INDEX(_xlfn.REGEXEXTRACT(Table1[[#This Row],[RawText]],".*(ROUTE|FEA|FCA|ICR|CTOP|TBO).+([A-Z]{3})",2,0),1,2),"")</f>
        <v/>
      </c>
      <c r="J850" s="5">
        <v>25</v>
      </c>
      <c r="K850" s="5"/>
      <c r="L850" s="1" t="s">
        <v>232</v>
      </c>
      <c r="M850" s="7">
        <v>44541.959027777775</v>
      </c>
      <c r="N850" s="7">
        <v>44542.166666666664</v>
      </c>
      <c r="O850" s="7">
        <v>44541.959027777775</v>
      </c>
      <c r="P850" s="4" t="s">
        <v>1112</v>
      </c>
      <c r="Q850" s="10" t="s">
        <v>1112</v>
      </c>
      <c r="R850" s="2" t="s">
        <v>8939</v>
      </c>
      <c r="S850" s="6">
        <f>IF(OR(ISBLANK(Table1[[#This Row],[ValidEndUTC]]),ISBLANK(Table1[[#This Row],[ValidStartUTC]])),"",Table1[[#This Row],[ValidEndUTC]]-Table1[[#This Row],[ValidStartUTC]])</f>
        <v>0.20763888888905058</v>
      </c>
      <c r="T850" s="5">
        <f>IF(OR(ISBLANK(Table1[[#This Row],[ValidEndUTC]]),ISBLANK(Table1[[#This Row],[ValidStartUTC]])),"",Table1[[#This Row],[Duration]]*24*60)</f>
        <v>299.00000000023283</v>
      </c>
    </row>
    <row r="851" spans="1:20" x14ac:dyDescent="0.25">
      <c r="A851" s="8" t="str">
        <f>IF(ISBLANK(Table1[[#This Row],[AdvisoryNumber]]),"NTML","ADVZY")</f>
        <v>NTML</v>
      </c>
      <c r="B851" s="8" t="str">
        <f>_xlfn.TEXTJOIN("-",TRUE,Table1[[#This Row],[Source]],TEXT(Table1[[#This Row],[AdvisoryNumber]],"000"),TEXT(ROW()-1,"000000"),TEXT(Table1[[#This Row],[RecordTimeUTC]],"YYYY-MM-DD"))</f>
        <v>NTML-000-000850-2021-12-11</v>
      </c>
      <c r="C851" s="1" t="s">
        <v>97</v>
      </c>
      <c r="D851" s="2"/>
      <c r="E851" s="1"/>
      <c r="F851" s="2"/>
      <c r="G851" s="1" t="s">
        <v>98</v>
      </c>
      <c r="H851" s="1" t="s">
        <v>101</v>
      </c>
      <c r="I851" s="8" t="str">
        <f>IF(Table1[[#This Row],[TMI_Type]]="Reroute",INDEX(_xlfn.REGEXEXTRACT(Table1[[#This Row],[RawText]],".*(ROUTE|FEA|FCA|ICR|CTOP|TBO).+([A-Z]{3})",2,0),1,2),"")</f>
        <v/>
      </c>
      <c r="J851" s="5">
        <v>20</v>
      </c>
      <c r="K851" s="5"/>
      <c r="L851" s="1" t="s">
        <v>1108</v>
      </c>
      <c r="M851" s="7">
        <v>44541.959027777775</v>
      </c>
      <c r="N851" s="7">
        <v>44542.166666666664</v>
      </c>
      <c r="O851" s="7">
        <v>44541.959027777775</v>
      </c>
      <c r="P851" s="4" t="s">
        <v>1113</v>
      </c>
      <c r="Q851" s="10" t="s">
        <v>1113</v>
      </c>
      <c r="R851" s="2" t="s">
        <v>8939</v>
      </c>
      <c r="S851" s="6">
        <f>IF(OR(ISBLANK(Table1[[#This Row],[ValidEndUTC]]),ISBLANK(Table1[[#This Row],[ValidStartUTC]])),"",Table1[[#This Row],[ValidEndUTC]]-Table1[[#This Row],[ValidStartUTC]])</f>
        <v>0.20763888888905058</v>
      </c>
      <c r="T851" s="5">
        <f>IF(OR(ISBLANK(Table1[[#This Row],[ValidEndUTC]]),ISBLANK(Table1[[#This Row],[ValidStartUTC]])),"",Table1[[#This Row],[Duration]]*24*60)</f>
        <v>299.00000000023283</v>
      </c>
    </row>
    <row r="852" spans="1:20" x14ac:dyDescent="0.25">
      <c r="A852" s="8" t="str">
        <f>IF(ISBLANK(Table1[[#This Row],[AdvisoryNumber]]),"NTML","ADVZY")</f>
        <v>NTML</v>
      </c>
      <c r="B852" s="8" t="str">
        <f>_xlfn.TEXTJOIN("-",TRUE,Table1[[#This Row],[Source]],TEXT(Table1[[#This Row],[AdvisoryNumber]],"000"),TEXT(ROW()-1,"000000"),TEXT(Table1[[#This Row],[RecordTimeUTC]],"YYYY-MM-DD"))</f>
        <v>NTML-000-000851-2021-12-11</v>
      </c>
      <c r="C852" s="1" t="s">
        <v>97</v>
      </c>
      <c r="D852" s="2"/>
      <c r="E852" s="1"/>
      <c r="F852" s="2"/>
      <c r="G852" s="1" t="s">
        <v>98</v>
      </c>
      <c r="H852" s="1" t="s">
        <v>104</v>
      </c>
      <c r="I852" s="8" t="str">
        <f>IF(Table1[[#This Row],[TMI_Type]]="Reroute",INDEX(_xlfn.REGEXEXTRACT(Table1[[#This Row],[RawText]],".*(ROUTE|FEA|FCA|ICR|CTOP|TBO).+([A-Z]{3})",2,0),1,2),"")</f>
        <v/>
      </c>
      <c r="J852" s="5"/>
      <c r="K852" s="5"/>
      <c r="L852" s="1" t="s">
        <v>1114</v>
      </c>
      <c r="M852" s="7">
        <v>44541.959027777775</v>
      </c>
      <c r="N852" s="7">
        <v>44542.166666666664</v>
      </c>
      <c r="O852" s="7">
        <v>44541.959027777775</v>
      </c>
      <c r="P852" s="4" t="s">
        <v>1115</v>
      </c>
      <c r="Q852" s="10" t="s">
        <v>1115</v>
      </c>
      <c r="R852" s="2" t="s">
        <v>8939</v>
      </c>
      <c r="S852" s="6">
        <f>IF(OR(ISBLANK(Table1[[#This Row],[ValidEndUTC]]),ISBLANK(Table1[[#This Row],[ValidStartUTC]])),"",Table1[[#This Row],[ValidEndUTC]]-Table1[[#This Row],[ValidStartUTC]])</f>
        <v>0.20763888888905058</v>
      </c>
      <c r="T852" s="5">
        <f>IF(OR(ISBLANK(Table1[[#This Row],[ValidEndUTC]]),ISBLANK(Table1[[#This Row],[ValidStartUTC]])),"",Table1[[#This Row],[Duration]]*24*60)</f>
        <v>299.00000000023283</v>
      </c>
    </row>
    <row r="853" spans="1:20" x14ac:dyDescent="0.25">
      <c r="A853" s="8" t="str">
        <f>IF(ISBLANK(Table1[[#This Row],[AdvisoryNumber]]),"NTML","ADVZY")</f>
        <v>NTML</v>
      </c>
      <c r="B853" s="8" t="str">
        <f>_xlfn.TEXTJOIN("-",TRUE,Table1[[#This Row],[Source]],TEXT(Table1[[#This Row],[AdvisoryNumber]],"000"),TEXT(ROW()-1,"000000"),TEXT(Table1[[#This Row],[RecordTimeUTC]],"YYYY-MM-DD"))</f>
        <v>NTML-000-000852-2021-12-11</v>
      </c>
      <c r="C853" s="1" t="s">
        <v>343</v>
      </c>
      <c r="D853" s="2"/>
      <c r="E853" s="1"/>
      <c r="F853" s="2"/>
      <c r="G853" s="1" t="s">
        <v>98</v>
      </c>
      <c r="H853" s="1" t="s">
        <v>101</v>
      </c>
      <c r="I853" s="8" t="str">
        <f>IF(Table1[[#This Row],[TMI_Type]]="Reroute",INDEX(_xlfn.REGEXEXTRACT(Table1[[#This Row],[RawText]],".*(ROUTE|FEA|FCA|ICR|CTOP|TBO).+([A-Z]{3})",2,0),1,2),"")</f>
        <v/>
      </c>
      <c r="J853" s="5">
        <v>15</v>
      </c>
      <c r="K853" s="5"/>
      <c r="L853" s="1" t="s">
        <v>1116</v>
      </c>
      <c r="M853" s="7">
        <v>44541.959027777775</v>
      </c>
      <c r="N853" s="7">
        <v>44542.166666666664</v>
      </c>
      <c r="O853" s="7">
        <v>44541.959027777775</v>
      </c>
      <c r="P853" s="4" t="s">
        <v>1117</v>
      </c>
      <c r="Q853" s="10" t="s">
        <v>1117</v>
      </c>
      <c r="R853" s="2" t="s">
        <v>8939</v>
      </c>
      <c r="S853" s="6">
        <f>IF(OR(ISBLANK(Table1[[#This Row],[ValidEndUTC]]),ISBLANK(Table1[[#This Row],[ValidStartUTC]])),"",Table1[[#This Row],[ValidEndUTC]]-Table1[[#This Row],[ValidStartUTC]])</f>
        <v>0.20763888888905058</v>
      </c>
      <c r="T853" s="5">
        <f>IF(OR(ISBLANK(Table1[[#This Row],[ValidEndUTC]]),ISBLANK(Table1[[#This Row],[ValidStartUTC]])),"",Table1[[#This Row],[Duration]]*24*60)</f>
        <v>299.00000000023283</v>
      </c>
    </row>
    <row r="854" spans="1:20" ht="21.6" x14ac:dyDescent="0.25">
      <c r="A854" s="8" t="str">
        <f>IF(ISBLANK(Table1[[#This Row],[AdvisoryNumber]]),"NTML","ADVZY")</f>
        <v>NTML</v>
      </c>
      <c r="B854" s="8" t="str">
        <f>_xlfn.TEXTJOIN("-",TRUE,Table1[[#This Row],[Source]],TEXT(Table1[[#This Row],[AdvisoryNumber]],"000"),TEXT(ROW()-1,"000000"),TEXT(Table1[[#This Row],[RecordTimeUTC]],"YYYY-MM-DD"))</f>
        <v>NTML-000-000853-2021-12-11</v>
      </c>
      <c r="C854" s="1" t="s">
        <v>97</v>
      </c>
      <c r="D854" s="2"/>
      <c r="E854" s="1"/>
      <c r="F854" s="2"/>
      <c r="G854" s="1" t="s">
        <v>98</v>
      </c>
      <c r="H854" s="1" t="s">
        <v>101</v>
      </c>
      <c r="I854" s="8" t="str">
        <f>IF(Table1[[#This Row],[TMI_Type]]="Reroute",INDEX(_xlfn.REGEXEXTRACT(Table1[[#This Row],[RawText]],".*(ROUTE|FEA|FCA|ICR|CTOP|TBO).+([A-Z]{3})",2,0),1,2),"")</f>
        <v/>
      </c>
      <c r="J854" s="5">
        <v>25</v>
      </c>
      <c r="K854" s="5"/>
      <c r="L854" s="1" t="s">
        <v>232</v>
      </c>
      <c r="M854" s="7">
        <v>44541.972222222219</v>
      </c>
      <c r="N854" s="7">
        <v>44542.166666666664</v>
      </c>
      <c r="O854" s="7">
        <v>44541.972222222219</v>
      </c>
      <c r="P854" s="4" t="s">
        <v>8941</v>
      </c>
      <c r="Q854" s="10" t="s">
        <v>8941</v>
      </c>
      <c r="R854" s="2" t="s">
        <v>8942</v>
      </c>
      <c r="S854" s="6">
        <f>IF(OR(ISBLANK(Table1[[#This Row],[ValidEndUTC]]),ISBLANK(Table1[[#This Row],[ValidStartUTC]])),"",Table1[[#This Row],[ValidEndUTC]]-Table1[[#This Row],[ValidStartUTC]])</f>
        <v>0.19444444444525288</v>
      </c>
      <c r="T854" s="5">
        <f>IF(OR(ISBLANK(Table1[[#This Row],[ValidEndUTC]]),ISBLANK(Table1[[#This Row],[ValidStartUTC]])),"",Table1[[#This Row],[Duration]]*24*60)</f>
        <v>280.00000000116415</v>
      </c>
    </row>
    <row r="855" spans="1:20" ht="108" x14ac:dyDescent="0.25">
      <c r="A855" s="8" t="str">
        <f>IF(ISBLANK(Table1[[#This Row],[AdvisoryNumber]]),"NTML","ADVZY")</f>
        <v>ADVZY</v>
      </c>
      <c r="B855" s="8" t="str">
        <f>_xlfn.TEXTJOIN("-",TRUE,Table1[[#This Row],[Source]],TEXT(Table1[[#This Row],[AdvisoryNumber]],"000"),TEXT(ROW()-1,"000000"),TEXT(Table1[[#This Row],[RecordTimeUTC]],"YYYY-MM-DD"))</f>
        <v>ADVZY-001-000854-2021-12-12</v>
      </c>
      <c r="C855" s="1" t="s">
        <v>16</v>
      </c>
      <c r="D855" s="2"/>
      <c r="E855" s="1">
        <v>1</v>
      </c>
      <c r="F855" s="2" t="s">
        <v>6061</v>
      </c>
      <c r="G855" s="1"/>
      <c r="H855" s="1" t="s">
        <v>6019</v>
      </c>
      <c r="I855" s="8" t="str">
        <f>IF(Table1[[#This Row],[TMI_Type]]="Reroute",INDEX(_xlfn.REGEXEXTRACT(Table1[[#This Row],[RawText]],".*(ROUTE|FEA|FCA|ICR|CTOP|TBO).+([A-Z]{3})",2,0),1,2),"")</f>
        <v/>
      </c>
      <c r="J855" s="5"/>
      <c r="K855" s="5"/>
      <c r="L855" s="1"/>
      <c r="M855" s="7">
        <v>44541.979166666664</v>
      </c>
      <c r="N855" s="7">
        <v>44542.15</v>
      </c>
      <c r="O855" s="7">
        <v>44542.150694444441</v>
      </c>
      <c r="P855" s="4" t="s">
        <v>1118</v>
      </c>
      <c r="Q855" s="10" t="s">
        <v>7065</v>
      </c>
      <c r="R855" s="2" t="s">
        <v>7066</v>
      </c>
      <c r="S855" s="6">
        <f>IF(OR(ISBLANK(Table1[[#This Row],[ValidEndUTC]]),ISBLANK(Table1[[#This Row],[ValidStartUTC]])),"",Table1[[#This Row],[ValidEndUTC]]-Table1[[#This Row],[ValidStartUTC]])</f>
        <v>0.17083333333721384</v>
      </c>
      <c r="T855" s="5">
        <f>IF(OR(ISBLANK(Table1[[#This Row],[ValidEndUTC]]),ISBLANK(Table1[[#This Row],[ValidStartUTC]])),"",Table1[[#This Row],[Duration]]*24*60)</f>
        <v>246.00000000558794</v>
      </c>
    </row>
    <row r="856" spans="1:20" ht="129.6" x14ac:dyDescent="0.25">
      <c r="A856" s="8" t="str">
        <f>IF(ISBLANK(Table1[[#This Row],[AdvisoryNumber]]),"NTML","ADVZY")</f>
        <v>ADVZY</v>
      </c>
      <c r="B856" s="8" t="str">
        <f>_xlfn.TEXTJOIN("-",TRUE,Table1[[#This Row],[Source]],TEXT(Table1[[#This Row],[AdvisoryNumber]],"000"),TEXT(ROW()-1,"000000"),TEXT(Table1[[#This Row],[RecordTimeUTC]],"YYYY-MM-DD"))</f>
        <v>ADVZY-005-000855-2021-12-11</v>
      </c>
      <c r="C856" s="1" t="s">
        <v>16</v>
      </c>
      <c r="D856" s="2" t="s">
        <v>7062</v>
      </c>
      <c r="E856" s="1">
        <v>5</v>
      </c>
      <c r="F856" s="2" t="s">
        <v>6061</v>
      </c>
      <c r="G856" s="1" t="s">
        <v>24</v>
      </c>
      <c r="H856" s="1" t="s">
        <v>6019</v>
      </c>
      <c r="I856" s="8" t="str">
        <f>IF(Table1[[#This Row],[TMI_Type]]="Reroute",INDEX(_xlfn.REGEXEXTRACT(Table1[[#This Row],[RawText]],".*(ROUTE|FEA|FCA|ICR|CTOP|TBO).+([A-Z]{3})",2,0),1,2),"")</f>
        <v/>
      </c>
      <c r="J856" s="5"/>
      <c r="K856" s="5"/>
      <c r="L856" s="1"/>
      <c r="M856" s="7">
        <v>44541.979166666664</v>
      </c>
      <c r="N856" s="7">
        <v>44542.166666666664</v>
      </c>
      <c r="O856" s="7">
        <v>44541.979861111111</v>
      </c>
      <c r="P856" s="4" t="s">
        <v>1119</v>
      </c>
      <c r="Q856" s="10" t="s">
        <v>7063</v>
      </c>
      <c r="R856" s="2" t="s">
        <v>7064</v>
      </c>
      <c r="S856" s="6">
        <f>IF(OR(ISBLANK(Table1[[#This Row],[ValidEndUTC]]),ISBLANK(Table1[[#This Row],[ValidStartUTC]])),"",Table1[[#This Row],[ValidEndUTC]]-Table1[[#This Row],[ValidStartUTC]])</f>
        <v>0.1875</v>
      </c>
      <c r="T856" s="5">
        <f>IF(OR(ISBLANK(Table1[[#This Row],[ValidEndUTC]]),ISBLANK(Table1[[#This Row],[ValidStartUTC]])),"",Table1[[#This Row],[Duration]]*24*60)</f>
        <v>270</v>
      </c>
    </row>
    <row r="857" spans="1:20" ht="21.6" x14ac:dyDescent="0.25">
      <c r="A857" s="8" t="str">
        <f>IF(ISBLANK(Table1[[#This Row],[AdvisoryNumber]]),"NTML","ADVZY")</f>
        <v>NTML</v>
      </c>
      <c r="B857" s="8" t="str">
        <f>_xlfn.TEXTJOIN("-",TRUE,Table1[[#This Row],[Source]],TEXT(Table1[[#This Row],[AdvisoryNumber]],"000"),TEXT(ROW()-1,"000000"),TEXT(Table1[[#This Row],[RecordTimeUTC]],"YYYY-MM-DD"))</f>
        <v>NTML-000-000856-2021-12-12</v>
      </c>
      <c r="C857" s="1" t="s">
        <v>85</v>
      </c>
      <c r="D857" s="2"/>
      <c r="E857" s="1"/>
      <c r="F857" s="2"/>
      <c r="G857" s="1" t="s">
        <v>98</v>
      </c>
      <c r="H857" s="1" t="s">
        <v>101</v>
      </c>
      <c r="I857" s="8" t="str">
        <f>IF(Table1[[#This Row],[TMI_Type]]="Reroute",INDEX(_xlfn.REGEXEXTRACT(Table1[[#This Row],[RawText]],".*(ROUTE|FEA|FCA|ICR|CTOP|TBO).+([A-Z]{3})",2,0),1,2),"")</f>
        <v/>
      </c>
      <c r="J857" s="5">
        <v>20</v>
      </c>
      <c r="K857" s="5"/>
      <c r="L857" s="1" t="s">
        <v>1120</v>
      </c>
      <c r="M857" s="7">
        <v>44542.089583333334</v>
      </c>
      <c r="N857" s="7">
        <v>44542.166666666664</v>
      </c>
      <c r="O857" s="7">
        <v>44542.09097222222</v>
      </c>
      <c r="P857" s="4" t="s">
        <v>8953</v>
      </c>
      <c r="Q857" s="10" t="s">
        <v>8953</v>
      </c>
      <c r="R857" s="2" t="s">
        <v>8954</v>
      </c>
      <c r="S857" s="6">
        <f>IF(OR(ISBLANK(Table1[[#This Row],[ValidEndUTC]]),ISBLANK(Table1[[#This Row],[ValidStartUTC]])),"",Table1[[#This Row],[ValidEndUTC]]-Table1[[#This Row],[ValidStartUTC]])</f>
        <v>7.7083333329937886E-2</v>
      </c>
      <c r="T857" s="5">
        <f>IF(OR(ISBLANK(Table1[[#This Row],[ValidEndUTC]]),ISBLANK(Table1[[#This Row],[ValidStartUTC]])),"",Table1[[#This Row],[Duration]]*24*60)</f>
        <v>110.99999999511056</v>
      </c>
    </row>
    <row r="858" spans="1:20" ht="21.6" x14ac:dyDescent="0.25">
      <c r="A858" s="8" t="str">
        <f>IF(ISBLANK(Table1[[#This Row],[AdvisoryNumber]]),"NTML","ADVZY")</f>
        <v>NTML</v>
      </c>
      <c r="B858" s="8" t="str">
        <f>_xlfn.TEXTJOIN("-",TRUE,Table1[[#This Row],[Source]],TEXT(Table1[[#This Row],[AdvisoryNumber]],"000"),TEXT(ROW()-1,"000000"),TEXT(Table1[[#This Row],[RecordTimeUTC]],"YYYY-MM-DD"))</f>
        <v>NTML-000-000857-2021-12-12</v>
      </c>
      <c r="C858" s="1" t="s">
        <v>185</v>
      </c>
      <c r="D858" s="2"/>
      <c r="E858" s="1"/>
      <c r="F858" s="2"/>
      <c r="G858" s="1" t="s">
        <v>98</v>
      </c>
      <c r="H858" s="1" t="s">
        <v>101</v>
      </c>
      <c r="I858" s="8" t="str">
        <f>IF(Table1[[#This Row],[TMI_Type]]="Reroute",INDEX(_xlfn.REGEXEXTRACT(Table1[[#This Row],[RawText]],".*(ROUTE|FEA|FCA|ICR|CTOP|TBO).+([A-Z]{3})",2,0),1,2),"")</f>
        <v/>
      </c>
      <c r="J858" s="5">
        <v>40</v>
      </c>
      <c r="K858" s="5"/>
      <c r="L858" s="1"/>
      <c r="M858" s="7">
        <v>44542.091666666667</v>
      </c>
      <c r="N858" s="7">
        <v>44542.166666666664</v>
      </c>
      <c r="O858" s="7">
        <v>44542.092361111114</v>
      </c>
      <c r="P858" s="4" t="s">
        <v>1121</v>
      </c>
      <c r="Q858" s="10" t="s">
        <v>1121</v>
      </c>
      <c r="R858" s="2" t="s">
        <v>8954</v>
      </c>
      <c r="S858" s="6">
        <f>IF(OR(ISBLANK(Table1[[#This Row],[ValidEndUTC]]),ISBLANK(Table1[[#This Row],[ValidStartUTC]])),"",Table1[[#This Row],[ValidEndUTC]]-Table1[[#This Row],[ValidStartUTC]])</f>
        <v>7.4999999997089617E-2</v>
      </c>
      <c r="T858" s="5">
        <f>IF(OR(ISBLANK(Table1[[#This Row],[ValidEndUTC]]),ISBLANK(Table1[[#This Row],[ValidStartUTC]])),"",Table1[[#This Row],[Duration]]*24*60)</f>
        <v>107.99999999580905</v>
      </c>
    </row>
    <row r="859" spans="1:20" ht="21.6" x14ac:dyDescent="0.25">
      <c r="A859" s="8" t="str">
        <f>IF(ISBLANK(Table1[[#This Row],[AdvisoryNumber]]),"NTML","ADVZY")</f>
        <v>NTML</v>
      </c>
      <c r="B859" s="8" t="str">
        <f>_xlfn.TEXTJOIN("-",TRUE,Table1[[#This Row],[Source]],TEXT(Table1[[#This Row],[AdvisoryNumber]],"000"),TEXT(ROW()-1,"000000"),TEXT(Table1[[#This Row],[RecordTimeUTC]],"YYYY-MM-DD"))</f>
        <v>NTML-000-000858-2021-12-17</v>
      </c>
      <c r="C859" s="1" t="s">
        <v>240</v>
      </c>
      <c r="D859" s="2"/>
      <c r="E859" s="1"/>
      <c r="F859" s="2"/>
      <c r="G859" s="1" t="s">
        <v>98</v>
      </c>
      <c r="H859" s="1" t="s">
        <v>101</v>
      </c>
      <c r="I859" s="8" t="str">
        <f>IF(Table1[[#This Row],[TMI_Type]]="Reroute",INDEX(_xlfn.REGEXEXTRACT(Table1[[#This Row],[RawText]],".*(ROUTE|FEA|FCA|ICR|CTOP|TBO).+([A-Z]{3})",2,0),1,2),"")</f>
        <v/>
      </c>
      <c r="J859" s="5">
        <v>10</v>
      </c>
      <c r="K859" s="5"/>
      <c r="L859" s="1" t="s">
        <v>8956</v>
      </c>
      <c r="M859" s="7">
        <v>44547.989583333336</v>
      </c>
      <c r="N859" s="7">
        <v>44548.166666666664</v>
      </c>
      <c r="O859" s="7">
        <v>44547.989583333336</v>
      </c>
      <c r="P859" s="4" t="s">
        <v>8957</v>
      </c>
      <c r="Q859" s="10" t="s">
        <v>8957</v>
      </c>
      <c r="R859" s="2" t="s">
        <v>8955</v>
      </c>
      <c r="S859" s="6">
        <f>IF(OR(ISBLANK(Table1[[#This Row],[ValidEndUTC]]),ISBLANK(Table1[[#This Row],[ValidStartUTC]])),"",Table1[[#This Row],[ValidEndUTC]]-Table1[[#This Row],[ValidStartUTC]])</f>
        <v>0.17708333332848269</v>
      </c>
      <c r="T859" s="5">
        <f>IF(OR(ISBLANK(Table1[[#This Row],[ValidEndUTC]]),ISBLANK(Table1[[#This Row],[ValidStartUTC]])),"",Table1[[#This Row],[Duration]]*24*60)</f>
        <v>254.99999999301508</v>
      </c>
    </row>
    <row r="860" spans="1:20" ht="21.6" x14ac:dyDescent="0.25">
      <c r="A860" s="8" t="str">
        <f>IF(ISBLANK(Table1[[#This Row],[AdvisoryNumber]]),"NTML","ADVZY")</f>
        <v>NTML</v>
      </c>
      <c r="B860" s="8" t="str">
        <f>_xlfn.TEXTJOIN("-",TRUE,Table1[[#This Row],[Source]],TEXT(Table1[[#This Row],[AdvisoryNumber]],"000"),TEXT(ROW()-1,"000000"),TEXT(Table1[[#This Row],[RecordTimeUTC]],"YYYY-MM-DD"))</f>
        <v>NTML-000-000859-2021-12-17</v>
      </c>
      <c r="C860" s="1" t="s">
        <v>240</v>
      </c>
      <c r="D860" s="2"/>
      <c r="E860" s="1"/>
      <c r="F860" s="2"/>
      <c r="G860" s="1" t="s">
        <v>98</v>
      </c>
      <c r="H860" s="1" t="s">
        <v>101</v>
      </c>
      <c r="I860" s="8" t="str">
        <f>IF(Table1[[#This Row],[TMI_Type]]="Reroute",INDEX(_xlfn.REGEXEXTRACT(Table1[[#This Row],[RawText]],".*(ROUTE|FEA|FCA|ICR|CTOP|TBO).+([A-Z]{3})",2,0),1,2),"")</f>
        <v/>
      </c>
      <c r="J860" s="5">
        <v>30</v>
      </c>
      <c r="K860" s="5"/>
      <c r="L860" s="1" t="s">
        <v>198</v>
      </c>
      <c r="M860" s="7">
        <v>44547.989583333336</v>
      </c>
      <c r="N860" s="7">
        <v>44548.166666666664</v>
      </c>
      <c r="O860" s="7">
        <v>44547.989583333336</v>
      </c>
      <c r="P860" s="4" t="s">
        <v>8958</v>
      </c>
      <c r="Q860" s="10" t="s">
        <v>8958</v>
      </c>
      <c r="R860" s="2" t="s">
        <v>8955</v>
      </c>
      <c r="S860" s="6">
        <f>IF(OR(ISBLANK(Table1[[#This Row],[ValidEndUTC]]),ISBLANK(Table1[[#This Row],[ValidStartUTC]])),"",Table1[[#This Row],[ValidEndUTC]]-Table1[[#This Row],[ValidStartUTC]])</f>
        <v>0.17708333332848269</v>
      </c>
      <c r="T860" s="5">
        <f>IF(OR(ISBLANK(Table1[[#This Row],[ValidEndUTC]]),ISBLANK(Table1[[#This Row],[ValidStartUTC]])),"",Table1[[#This Row],[Duration]]*24*60)</f>
        <v>254.99999999301508</v>
      </c>
    </row>
    <row r="861" spans="1:20" x14ac:dyDescent="0.25">
      <c r="A861" s="8" t="str">
        <f>IF(ISBLANK(Table1[[#This Row],[AdvisoryNumber]]),"NTML","ADVZY")</f>
        <v>NTML</v>
      </c>
      <c r="B861" s="8" t="str">
        <f>_xlfn.TEXTJOIN("-",TRUE,Table1[[#This Row],[Source]],TEXT(Table1[[#This Row],[AdvisoryNumber]],"000"),TEXT(ROW()-1,"000000"),TEXT(Table1[[#This Row],[RecordTimeUTC]],"YYYY-MM-DD"))</f>
        <v>NTML-000-000860-2021-12-17</v>
      </c>
      <c r="C861" s="1" t="s">
        <v>237</v>
      </c>
      <c r="D861" s="2"/>
      <c r="E861" s="1"/>
      <c r="F861" s="2"/>
      <c r="G861" s="1" t="s">
        <v>98</v>
      </c>
      <c r="H861" s="1" t="s">
        <v>101</v>
      </c>
      <c r="I861" s="8" t="str">
        <f>IF(Table1[[#This Row],[TMI_Type]]="Reroute",INDEX(_xlfn.REGEXEXTRACT(Table1[[#This Row],[RawText]],".*(ROUTE|FEA|FCA|ICR|CTOP|TBO).+([A-Z]{3})",2,0),1,2),"")</f>
        <v/>
      </c>
      <c r="J861" s="5">
        <v>15</v>
      </c>
      <c r="K861" s="5"/>
      <c r="L861" s="1" t="s">
        <v>1123</v>
      </c>
      <c r="M861" s="7">
        <v>44547.989583333336</v>
      </c>
      <c r="N861" s="7">
        <v>44548.166666666664</v>
      </c>
      <c r="O861" s="7">
        <v>44547.989583333336</v>
      </c>
      <c r="P861" s="4" t="s">
        <v>1124</v>
      </c>
      <c r="Q861" s="10" t="s">
        <v>1124</v>
      </c>
      <c r="R861" s="2" t="s">
        <v>8955</v>
      </c>
      <c r="S861" s="6">
        <f>IF(OR(ISBLANK(Table1[[#This Row],[ValidEndUTC]]),ISBLANK(Table1[[#This Row],[ValidStartUTC]])),"",Table1[[#This Row],[ValidEndUTC]]-Table1[[#This Row],[ValidStartUTC]])</f>
        <v>0.17708333332848269</v>
      </c>
      <c r="T861" s="5">
        <f>IF(OR(ISBLANK(Table1[[#This Row],[ValidEndUTC]]),ISBLANK(Table1[[#This Row],[ValidStartUTC]])),"",Table1[[#This Row],[Duration]]*24*60)</f>
        <v>254.99999999301508</v>
      </c>
    </row>
    <row r="862" spans="1:20" x14ac:dyDescent="0.25">
      <c r="A862" s="8" t="str">
        <f>IF(ISBLANK(Table1[[#This Row],[AdvisoryNumber]]),"NTML","ADVZY")</f>
        <v>NTML</v>
      </c>
      <c r="B862" s="8" t="str">
        <f>_xlfn.TEXTJOIN("-",TRUE,Table1[[#This Row],[Source]],TEXT(Table1[[#This Row],[AdvisoryNumber]],"000"),TEXT(ROW()-1,"000000"),TEXT(Table1[[#This Row],[RecordTimeUTC]],"YYYY-MM-DD"))</f>
        <v>NTML-000-000861-2021-12-17</v>
      </c>
      <c r="C862" s="1" t="s">
        <v>237</v>
      </c>
      <c r="D862" s="2"/>
      <c r="E862" s="1"/>
      <c r="F862" s="2"/>
      <c r="G862" s="1" t="s">
        <v>98</v>
      </c>
      <c r="H862" s="1" t="s">
        <v>101</v>
      </c>
      <c r="I862" s="8" t="str">
        <f>IF(Table1[[#This Row],[TMI_Type]]="Reroute",INDEX(_xlfn.REGEXEXTRACT(Table1[[#This Row],[RawText]],".*(ROUTE|FEA|FCA|ICR|CTOP|TBO).+([A-Z]{3})",2,0),1,2),"")</f>
        <v/>
      </c>
      <c r="J862" s="5">
        <v>25</v>
      </c>
      <c r="K862" s="5"/>
      <c r="L862" s="1" t="s">
        <v>1125</v>
      </c>
      <c r="M862" s="7">
        <v>44547.989583333336</v>
      </c>
      <c r="N862" s="7">
        <v>44548.166666666664</v>
      </c>
      <c r="O862" s="7">
        <v>44547.989583333336</v>
      </c>
      <c r="P862" s="4" t="s">
        <v>1126</v>
      </c>
      <c r="Q862" s="10" t="s">
        <v>1126</v>
      </c>
      <c r="R862" s="2" t="s">
        <v>8955</v>
      </c>
      <c r="S862" s="6">
        <f>IF(OR(ISBLANK(Table1[[#This Row],[ValidEndUTC]]),ISBLANK(Table1[[#This Row],[ValidStartUTC]])),"",Table1[[#This Row],[ValidEndUTC]]-Table1[[#This Row],[ValidStartUTC]])</f>
        <v>0.17708333332848269</v>
      </c>
      <c r="T862" s="5">
        <f>IF(OR(ISBLANK(Table1[[#This Row],[ValidEndUTC]]),ISBLANK(Table1[[#This Row],[ValidStartUTC]])),"",Table1[[#This Row],[Duration]]*24*60)</f>
        <v>254.99999999301508</v>
      </c>
    </row>
    <row r="863" spans="1:20" x14ac:dyDescent="0.25">
      <c r="A863" s="8" t="str">
        <f>IF(ISBLANK(Table1[[#This Row],[AdvisoryNumber]]),"NTML","ADVZY")</f>
        <v>NTML</v>
      </c>
      <c r="B863" s="8" t="str">
        <f>_xlfn.TEXTJOIN("-",TRUE,Table1[[#This Row],[Source]],TEXT(Table1[[#This Row],[AdvisoryNumber]],"000"),TEXT(ROW()-1,"000000"),TEXT(Table1[[#This Row],[RecordTimeUTC]],"YYYY-MM-DD"))</f>
        <v>NTML-000-000862-2021-12-17</v>
      </c>
      <c r="C863" s="1" t="s">
        <v>237</v>
      </c>
      <c r="D863" s="2"/>
      <c r="E863" s="1"/>
      <c r="F863" s="2"/>
      <c r="G863" s="1" t="s">
        <v>98</v>
      </c>
      <c r="H863" s="1" t="s">
        <v>101</v>
      </c>
      <c r="I863" s="8" t="str">
        <f>IF(Table1[[#This Row],[TMI_Type]]="Reroute",INDEX(_xlfn.REGEXEXTRACT(Table1[[#This Row],[RawText]],".*(ROUTE|FEA|FCA|ICR|CTOP|TBO).+([A-Z]{3})",2,0),1,2),"")</f>
        <v/>
      </c>
      <c r="J863" s="5">
        <v>30</v>
      </c>
      <c r="K863" s="5"/>
      <c r="L863" s="1" t="s">
        <v>1127</v>
      </c>
      <c r="M863" s="7">
        <v>44547.989583333336</v>
      </c>
      <c r="N863" s="7">
        <v>44548.166666666664</v>
      </c>
      <c r="O863" s="7">
        <v>44547.989583333336</v>
      </c>
      <c r="P863" s="4" t="s">
        <v>1128</v>
      </c>
      <c r="Q863" s="10" t="s">
        <v>1128</v>
      </c>
      <c r="R863" s="2" t="s">
        <v>8955</v>
      </c>
      <c r="S863" s="6">
        <f>IF(OR(ISBLANK(Table1[[#This Row],[ValidEndUTC]]),ISBLANK(Table1[[#This Row],[ValidStartUTC]])),"",Table1[[#This Row],[ValidEndUTC]]-Table1[[#This Row],[ValidStartUTC]])</f>
        <v>0.17708333332848269</v>
      </c>
      <c r="T863" s="5">
        <f>IF(OR(ISBLANK(Table1[[#This Row],[ValidEndUTC]]),ISBLANK(Table1[[#This Row],[ValidStartUTC]])),"",Table1[[#This Row],[Duration]]*24*60)</f>
        <v>254.99999999301508</v>
      </c>
    </row>
    <row r="864" spans="1:20" x14ac:dyDescent="0.25">
      <c r="A864" s="8" t="str">
        <f>IF(ISBLANK(Table1[[#This Row],[AdvisoryNumber]]),"NTML","ADVZY")</f>
        <v>NTML</v>
      </c>
      <c r="B864" s="8" t="str">
        <f>_xlfn.TEXTJOIN("-",TRUE,Table1[[#This Row],[Source]],TEXT(Table1[[#This Row],[AdvisoryNumber]],"000"),TEXT(ROW()-1,"000000"),TEXT(Table1[[#This Row],[RecordTimeUTC]],"YYYY-MM-DD"))</f>
        <v>NTML-000-000863-2021-12-17</v>
      </c>
      <c r="C864" s="1" t="s">
        <v>237</v>
      </c>
      <c r="D864" s="2"/>
      <c r="E864" s="1"/>
      <c r="F864" s="2"/>
      <c r="G864" s="1" t="s">
        <v>98</v>
      </c>
      <c r="H864" s="1" t="s">
        <v>101</v>
      </c>
      <c r="I864" s="8" t="str">
        <f>IF(Table1[[#This Row],[TMI_Type]]="Reroute",INDEX(_xlfn.REGEXEXTRACT(Table1[[#This Row],[RawText]],".*(ROUTE|FEA|FCA|ICR|CTOP|TBO).+([A-Z]{3})",2,0),1,2),"")</f>
        <v/>
      </c>
      <c r="J864" s="5">
        <v>40</v>
      </c>
      <c r="K864" s="5"/>
      <c r="L864" s="1" t="s">
        <v>1129</v>
      </c>
      <c r="M864" s="7">
        <v>44547.989583333336</v>
      </c>
      <c r="N864" s="7">
        <v>44548.166666666664</v>
      </c>
      <c r="O864" s="7">
        <v>44547.989583333336</v>
      </c>
      <c r="P864" s="4" t="s">
        <v>1130</v>
      </c>
      <c r="Q864" s="10" t="s">
        <v>1130</v>
      </c>
      <c r="R864" s="2" t="s">
        <v>8955</v>
      </c>
      <c r="S864" s="6">
        <f>IF(OR(ISBLANK(Table1[[#This Row],[ValidEndUTC]]),ISBLANK(Table1[[#This Row],[ValidStartUTC]])),"",Table1[[#This Row],[ValidEndUTC]]-Table1[[#This Row],[ValidStartUTC]])</f>
        <v>0.17708333332848269</v>
      </c>
      <c r="T864" s="5">
        <f>IF(OR(ISBLANK(Table1[[#This Row],[ValidEndUTC]]),ISBLANK(Table1[[#This Row],[ValidStartUTC]])),"",Table1[[#This Row],[Duration]]*24*60)</f>
        <v>254.99999999301508</v>
      </c>
    </row>
    <row r="865" spans="1:20" x14ac:dyDescent="0.25">
      <c r="A865" s="8" t="str">
        <f>IF(ISBLANK(Table1[[#This Row],[AdvisoryNumber]]),"NTML","ADVZY")</f>
        <v>NTML</v>
      </c>
      <c r="B865" s="8" t="str">
        <f>_xlfn.TEXTJOIN("-",TRUE,Table1[[#This Row],[Source]],TEXT(Table1[[#This Row],[AdvisoryNumber]],"000"),TEXT(ROW()-1,"000000"),TEXT(Table1[[#This Row],[RecordTimeUTC]],"YYYY-MM-DD"))</f>
        <v>NTML-000-000864-2021-12-17</v>
      </c>
      <c r="C865" s="1" t="s">
        <v>1131</v>
      </c>
      <c r="D865" s="2"/>
      <c r="E865" s="1"/>
      <c r="F865" s="2"/>
      <c r="G865" s="1" t="s">
        <v>98</v>
      </c>
      <c r="H865" s="1" t="s">
        <v>101</v>
      </c>
      <c r="I865" s="8" t="str">
        <f>IF(Table1[[#This Row],[TMI_Type]]="Reroute",INDEX(_xlfn.REGEXEXTRACT(Table1[[#This Row],[RawText]],".*(ROUTE|FEA|FCA|ICR|CTOP|TBO).+([A-Z]{3})",2,0),1,2),"")</f>
        <v/>
      </c>
      <c r="J865" s="5">
        <v>25</v>
      </c>
      <c r="K865" s="5"/>
      <c r="L865" s="1" t="s">
        <v>1132</v>
      </c>
      <c r="M865" s="7">
        <v>44547.989583333336</v>
      </c>
      <c r="N865" s="7">
        <v>44548.166666666664</v>
      </c>
      <c r="O865" s="7">
        <v>44547.989583333336</v>
      </c>
      <c r="P865" s="4" t="s">
        <v>1133</v>
      </c>
      <c r="Q865" s="10" t="s">
        <v>1133</v>
      </c>
      <c r="R865" s="2" t="s">
        <v>8955</v>
      </c>
      <c r="S865" s="6">
        <f>IF(OR(ISBLANK(Table1[[#This Row],[ValidEndUTC]]),ISBLANK(Table1[[#This Row],[ValidStartUTC]])),"",Table1[[#This Row],[ValidEndUTC]]-Table1[[#This Row],[ValidStartUTC]])</f>
        <v>0.17708333332848269</v>
      </c>
      <c r="T865" s="5">
        <f>IF(OR(ISBLANK(Table1[[#This Row],[ValidEndUTC]]),ISBLANK(Table1[[#This Row],[ValidStartUTC]])),"",Table1[[#This Row],[Duration]]*24*60)</f>
        <v>254.99999999301508</v>
      </c>
    </row>
    <row r="866" spans="1:20" x14ac:dyDescent="0.25">
      <c r="A866" s="8" t="str">
        <f>IF(ISBLANK(Table1[[#This Row],[AdvisoryNumber]]),"NTML","ADVZY")</f>
        <v>NTML</v>
      </c>
      <c r="B866" s="8" t="str">
        <f>_xlfn.TEXTJOIN("-",TRUE,Table1[[#This Row],[Source]],TEXT(Table1[[#This Row],[AdvisoryNumber]],"000"),TEXT(ROW()-1,"000000"),TEXT(Table1[[#This Row],[RecordTimeUTC]],"YYYY-MM-DD"))</f>
        <v>NTML-000-000865-2021-12-17</v>
      </c>
      <c r="C866" s="1" t="s">
        <v>1131</v>
      </c>
      <c r="D866" s="2"/>
      <c r="E866" s="1"/>
      <c r="F866" s="2"/>
      <c r="G866" s="1" t="s">
        <v>98</v>
      </c>
      <c r="H866" s="1" t="s">
        <v>101</v>
      </c>
      <c r="I866" s="8" t="str">
        <f>IF(Table1[[#This Row],[TMI_Type]]="Reroute",INDEX(_xlfn.REGEXEXTRACT(Table1[[#This Row],[RawText]],".*(ROUTE|FEA|FCA|ICR|CTOP|TBO).+([A-Z]{3})",2,0),1,2),"")</f>
        <v/>
      </c>
      <c r="J866" s="5">
        <v>20</v>
      </c>
      <c r="K866" s="5"/>
      <c r="L866" s="1" t="s">
        <v>1134</v>
      </c>
      <c r="M866" s="7">
        <v>44547.989583333336</v>
      </c>
      <c r="N866" s="7">
        <v>44548.166666666664</v>
      </c>
      <c r="O866" s="7">
        <v>44547.989583333336</v>
      </c>
      <c r="P866" s="4" t="s">
        <v>1135</v>
      </c>
      <c r="Q866" s="10" t="s">
        <v>1135</v>
      </c>
      <c r="R866" s="2" t="s">
        <v>8955</v>
      </c>
      <c r="S866" s="6">
        <f>IF(OR(ISBLANK(Table1[[#This Row],[ValidEndUTC]]),ISBLANK(Table1[[#This Row],[ValidStartUTC]])),"",Table1[[#This Row],[ValidEndUTC]]-Table1[[#This Row],[ValidStartUTC]])</f>
        <v>0.17708333332848269</v>
      </c>
      <c r="T866" s="5">
        <f>IF(OR(ISBLANK(Table1[[#This Row],[ValidEndUTC]]),ISBLANK(Table1[[#This Row],[ValidStartUTC]])),"",Table1[[#This Row],[Duration]]*24*60)</f>
        <v>254.99999999301508</v>
      </c>
    </row>
    <row r="867" spans="1:20" ht="21.6" x14ac:dyDescent="0.25">
      <c r="A867" s="8" t="str">
        <f>IF(ISBLANK(Table1[[#This Row],[AdvisoryNumber]]),"NTML","ADVZY")</f>
        <v>NTML</v>
      </c>
      <c r="B867" s="8" t="str">
        <f>_xlfn.TEXTJOIN("-",TRUE,Table1[[#This Row],[Source]],TEXT(Table1[[#This Row],[AdvisoryNumber]],"000"),TEXT(ROW()-1,"000000"),TEXT(Table1[[#This Row],[RecordTimeUTC]],"YYYY-MM-DD"))</f>
        <v>NTML-000-000866-2021-12-17</v>
      </c>
      <c r="C867" s="1" t="s">
        <v>1131</v>
      </c>
      <c r="D867" s="2"/>
      <c r="E867" s="1"/>
      <c r="F867" s="2"/>
      <c r="G867" s="1" t="s">
        <v>98</v>
      </c>
      <c r="H867" s="1" t="s">
        <v>101</v>
      </c>
      <c r="I867" s="8" t="str">
        <f>IF(Table1[[#This Row],[TMI_Type]]="Reroute",INDEX(_xlfn.REGEXEXTRACT(Table1[[#This Row],[RawText]],".*(ROUTE|FEA|FCA|ICR|CTOP|TBO).+([A-Z]{3})",2,0),1,2),"")</f>
        <v/>
      </c>
      <c r="J867" s="5">
        <v>30</v>
      </c>
      <c r="K867" s="5"/>
      <c r="L867" s="1" t="s">
        <v>8959</v>
      </c>
      <c r="M867" s="7">
        <v>44547.989583333336</v>
      </c>
      <c r="N867" s="7">
        <v>44548.166666666664</v>
      </c>
      <c r="O867" s="7">
        <v>44547.989583333336</v>
      </c>
      <c r="P867" s="4" t="s">
        <v>8960</v>
      </c>
      <c r="Q867" s="10" t="s">
        <v>8960</v>
      </c>
      <c r="R867" s="2" t="s">
        <v>8955</v>
      </c>
      <c r="S867" s="6">
        <f>IF(OR(ISBLANK(Table1[[#This Row],[ValidEndUTC]]),ISBLANK(Table1[[#This Row],[ValidStartUTC]])),"",Table1[[#This Row],[ValidEndUTC]]-Table1[[#This Row],[ValidStartUTC]])</f>
        <v>0.17708333332848269</v>
      </c>
      <c r="T867" s="5">
        <f>IF(OR(ISBLANK(Table1[[#This Row],[ValidEndUTC]]),ISBLANK(Table1[[#This Row],[ValidStartUTC]])),"",Table1[[#This Row],[Duration]]*24*60)</f>
        <v>254.99999999301508</v>
      </c>
    </row>
    <row r="868" spans="1:20" ht="21.6" x14ac:dyDescent="0.25">
      <c r="A868" s="8" t="str">
        <f>IF(ISBLANK(Table1[[#This Row],[AdvisoryNumber]]),"NTML","ADVZY")</f>
        <v>NTML</v>
      </c>
      <c r="B868" s="8" t="str">
        <f>_xlfn.TEXTJOIN("-",TRUE,Table1[[#This Row],[Source]],TEXT(Table1[[#This Row],[AdvisoryNumber]],"000"),TEXT(ROW()-1,"000000"),TEXT(Table1[[#This Row],[RecordTimeUTC]],"YYYY-MM-DD"))</f>
        <v>NTML-000-000867-2021-12-17</v>
      </c>
      <c r="C868" s="1" t="s">
        <v>1136</v>
      </c>
      <c r="D868" s="2"/>
      <c r="E868" s="1"/>
      <c r="F868" s="2"/>
      <c r="G868" s="1" t="s">
        <v>98</v>
      </c>
      <c r="H868" s="1" t="s">
        <v>99</v>
      </c>
      <c r="I868" s="8" t="str">
        <f>IF(Table1[[#This Row],[TMI_Type]]="Reroute",INDEX(_xlfn.REGEXEXTRACT(Table1[[#This Row],[RawText]],".*(ROUTE|FEA|FCA|ICR|CTOP|TBO).+([A-Z]{3})",2,0),1,2),"")</f>
        <v/>
      </c>
      <c r="J868" s="5">
        <v>10</v>
      </c>
      <c r="K868" s="5"/>
      <c r="L868" s="1" t="s">
        <v>1137</v>
      </c>
      <c r="M868" s="7">
        <v>44547.989583333336</v>
      </c>
      <c r="N868" s="7">
        <v>44548.166666666664</v>
      </c>
      <c r="O868" s="7">
        <v>44547.989583333336</v>
      </c>
      <c r="P868" s="4" t="s">
        <v>8961</v>
      </c>
      <c r="Q868" s="10" t="s">
        <v>8961</v>
      </c>
      <c r="R868" s="2" t="s">
        <v>8955</v>
      </c>
      <c r="S868" s="6">
        <f>IF(OR(ISBLANK(Table1[[#This Row],[ValidEndUTC]]),ISBLANK(Table1[[#This Row],[ValidStartUTC]])),"",Table1[[#This Row],[ValidEndUTC]]-Table1[[#This Row],[ValidStartUTC]])</f>
        <v>0.17708333332848269</v>
      </c>
      <c r="T868" s="5">
        <f>IF(OR(ISBLANK(Table1[[#This Row],[ValidEndUTC]]),ISBLANK(Table1[[#This Row],[ValidStartUTC]])),"",Table1[[#This Row],[Duration]]*24*60)</f>
        <v>254.99999999301508</v>
      </c>
    </row>
    <row r="869" spans="1:20" ht="86.4" x14ac:dyDescent="0.25">
      <c r="A869" s="8" t="str">
        <f>IF(ISBLANK(Table1[[#This Row],[AdvisoryNumber]]),"NTML","ADVZY")</f>
        <v>ADVZY</v>
      </c>
      <c r="B869" s="8" t="str">
        <f>_xlfn.TEXTJOIN("-",TRUE,Table1[[#This Row],[Source]],TEXT(Table1[[#This Row],[AdvisoryNumber]],"000"),TEXT(ROW()-1,"000000"),TEXT(Table1[[#This Row],[RecordTimeUTC]],"YYYY-MM-DD"))</f>
        <v>ADVZY-002-000868-2021-12-18</v>
      </c>
      <c r="C869" s="1" t="s">
        <v>16</v>
      </c>
      <c r="D869" s="2"/>
      <c r="E869" s="1">
        <v>2</v>
      </c>
      <c r="F869" s="2" t="s">
        <v>6312</v>
      </c>
      <c r="G869" s="1"/>
      <c r="H869" s="1" t="s">
        <v>6019</v>
      </c>
      <c r="I869" s="8" t="str">
        <f>IF(Table1[[#This Row],[TMI_Type]]="Reroute",INDEX(_xlfn.REGEXEXTRACT(Table1[[#This Row],[RawText]],".*(ROUTE|FEA|FCA|ICR|CTOP|TBO).+([A-Z]{3})",2,0),1,2),"")</f>
        <v/>
      </c>
      <c r="J869" s="5"/>
      <c r="K869" s="5"/>
      <c r="L869" s="1"/>
      <c r="M869" s="7">
        <v>44548</v>
      </c>
      <c r="N869" s="7">
        <v>44548.15347222222</v>
      </c>
      <c r="O869" s="7">
        <v>44548.15347222222</v>
      </c>
      <c r="P869" s="4" t="s">
        <v>1138</v>
      </c>
      <c r="Q869" s="10" t="s">
        <v>7071</v>
      </c>
      <c r="R869" s="2" t="s">
        <v>7072</v>
      </c>
      <c r="S869" s="6">
        <f>IF(OR(ISBLANK(Table1[[#This Row],[ValidEndUTC]]),ISBLANK(Table1[[#This Row],[ValidStartUTC]])),"",Table1[[#This Row],[ValidEndUTC]]-Table1[[#This Row],[ValidStartUTC]])</f>
        <v>0.15347222222044365</v>
      </c>
      <c r="T869" s="5">
        <f>IF(OR(ISBLANK(Table1[[#This Row],[ValidEndUTC]]),ISBLANK(Table1[[#This Row],[ValidStartUTC]])),"",Table1[[#This Row],[Duration]]*24*60)</f>
        <v>220.99999999743886</v>
      </c>
    </row>
    <row r="870" spans="1:20" ht="129.6" x14ac:dyDescent="0.25">
      <c r="A870" s="8" t="str">
        <f>IF(ISBLANK(Table1[[#This Row],[AdvisoryNumber]]),"NTML","ADVZY")</f>
        <v>ADVZY</v>
      </c>
      <c r="B870" s="8" t="str">
        <f>_xlfn.TEXTJOIN("-",TRUE,Table1[[#This Row],[Source]],TEXT(Table1[[#This Row],[AdvisoryNumber]],"000"),TEXT(ROW()-1,"000000"),TEXT(Table1[[#This Row],[RecordTimeUTC]],"YYYY-MM-DD"))</f>
        <v>ADVZY-001-000869-2021-12-18</v>
      </c>
      <c r="C870" s="1" t="s">
        <v>16</v>
      </c>
      <c r="D870" s="2" t="s">
        <v>7068</v>
      </c>
      <c r="E870" s="1">
        <v>1</v>
      </c>
      <c r="F870" s="2" t="s">
        <v>6312</v>
      </c>
      <c r="G870" s="1" t="s">
        <v>24</v>
      </c>
      <c r="H870" s="1" t="s">
        <v>6019</v>
      </c>
      <c r="I870" s="8" t="str">
        <f>IF(Table1[[#This Row],[TMI_Type]]="Reroute",INDEX(_xlfn.REGEXEXTRACT(Table1[[#This Row],[RawText]],".*(ROUTE|FEA|FCA|ICR|CTOP|TBO).+([A-Z]{3})",2,0),1,2),"")</f>
        <v/>
      </c>
      <c r="J870" s="5"/>
      <c r="K870" s="5"/>
      <c r="L870" s="1"/>
      <c r="M870" s="7">
        <v>44548</v>
      </c>
      <c r="N870" s="7">
        <v>44548.166666666664</v>
      </c>
      <c r="O870" s="7">
        <v>44548.001388888886</v>
      </c>
      <c r="P870" s="4" t="s">
        <v>1139</v>
      </c>
      <c r="Q870" s="10" t="s">
        <v>7069</v>
      </c>
      <c r="R870" s="2" t="s">
        <v>7070</v>
      </c>
      <c r="S870" s="6">
        <f>IF(OR(ISBLANK(Table1[[#This Row],[ValidEndUTC]]),ISBLANK(Table1[[#This Row],[ValidStartUTC]])),"",Table1[[#This Row],[ValidEndUTC]]-Table1[[#This Row],[ValidStartUTC]])</f>
        <v>0.16666666666424135</v>
      </c>
      <c r="T870" s="5">
        <f>IF(OR(ISBLANK(Table1[[#This Row],[ValidEndUTC]]),ISBLANK(Table1[[#This Row],[ValidStartUTC]])),"",Table1[[#This Row],[Duration]]*24*60)</f>
        <v>239.99999999650754</v>
      </c>
    </row>
    <row r="871" spans="1:20" ht="259.2" x14ac:dyDescent="0.25">
      <c r="A871" s="8" t="str">
        <f>IF(ISBLANK(Table1[[#This Row],[AdvisoryNumber]]),"NTML","ADVZY")</f>
        <v>ADVZY</v>
      </c>
      <c r="B871" s="8" t="str">
        <f>_xlfn.TEXTJOIN("-",TRUE,Table1[[#This Row],[Source]],TEXT(Table1[[#This Row],[AdvisoryNumber]],"000"),TEXT(ROW()-1,"000000"),TEXT(Table1[[#This Row],[RecordTimeUTC]],"YYYY-MM-DD"))</f>
        <v>ADVZY-004-000870-2021-12-18</v>
      </c>
      <c r="C871" s="1" t="s">
        <v>16</v>
      </c>
      <c r="D871" s="2" t="s">
        <v>7074</v>
      </c>
      <c r="E871" s="1">
        <v>4</v>
      </c>
      <c r="F871" s="2" t="s">
        <v>1141</v>
      </c>
      <c r="G871" s="1" t="s">
        <v>35</v>
      </c>
      <c r="H871" s="1" t="s">
        <v>19</v>
      </c>
      <c r="I871" s="8" t="str">
        <f>IF(Table1[[#This Row],[TMI_Type]]="Reroute",INDEX(_xlfn.REGEXEXTRACT(Table1[[#This Row],[RawText]],".*(ROUTE|FEA|FCA|ICR|CTOP|TBO).+([A-Z]{3})",2,0),1,2),"")</f>
        <v>FYI</v>
      </c>
      <c r="J871" s="5"/>
      <c r="K871" s="5"/>
      <c r="L871" s="1"/>
      <c r="M871" s="7">
        <v>44548.952777777777</v>
      </c>
      <c r="N871" s="7">
        <v>44549.166666666664</v>
      </c>
      <c r="O871" s="7">
        <v>44548.15347222222</v>
      </c>
      <c r="P871" s="4" t="s">
        <v>1142</v>
      </c>
      <c r="Q871" s="10" t="s">
        <v>7075</v>
      </c>
      <c r="R871" s="2" t="s">
        <v>7072</v>
      </c>
      <c r="S871" s="6">
        <f>IF(OR(ISBLANK(Table1[[#This Row],[ValidEndUTC]]),ISBLANK(Table1[[#This Row],[ValidStartUTC]])),"",Table1[[#This Row],[ValidEndUTC]]-Table1[[#This Row],[ValidStartUTC]])</f>
        <v>0.21388888888759539</v>
      </c>
      <c r="T871" s="5">
        <f>IF(OR(ISBLANK(Table1[[#This Row],[ValidEndUTC]]),ISBLANK(Table1[[#This Row],[ValidStartUTC]])),"",Table1[[#This Row],[Duration]]*24*60)</f>
        <v>307.99999999813735</v>
      </c>
    </row>
    <row r="872" spans="1:20" ht="21.6" x14ac:dyDescent="0.25">
      <c r="A872" s="8" t="str">
        <f>IF(ISBLANK(Table1[[#This Row],[AdvisoryNumber]]),"NTML","ADVZY")</f>
        <v>NTML</v>
      </c>
      <c r="B872" s="8" t="str">
        <f>_xlfn.TEXTJOIN("-",TRUE,Table1[[#This Row],[Source]],TEXT(Table1[[#This Row],[AdvisoryNumber]],"000"),TEXT(ROW()-1,"000000"),TEXT(Table1[[#This Row],[RecordTimeUTC]],"YYYY-MM-DD"))</f>
        <v>NTML-000-000871-2021-12-18</v>
      </c>
      <c r="C872" s="1" t="s">
        <v>218</v>
      </c>
      <c r="D872" s="2"/>
      <c r="E872" s="1"/>
      <c r="F872" s="2"/>
      <c r="G872" s="1" t="s">
        <v>8962</v>
      </c>
      <c r="H872" s="1" t="s">
        <v>101</v>
      </c>
      <c r="I872" s="8" t="str">
        <f>IF(Table1[[#This Row],[TMI_Type]]="Reroute",INDEX(_xlfn.REGEXEXTRACT(Table1[[#This Row],[RawText]],".*(ROUTE|FEA|FCA|ICR|CTOP|TBO).+([A-Z]{3})",2,0),1,2),"")</f>
        <v/>
      </c>
      <c r="J872" s="5">
        <v>15</v>
      </c>
      <c r="K872" s="5"/>
      <c r="L872" s="1"/>
      <c r="M872" s="7">
        <v>44548.958333333336</v>
      </c>
      <c r="N872" s="7">
        <v>44549.166666666664</v>
      </c>
      <c r="O872" s="7">
        <v>44548.560416666667</v>
      </c>
      <c r="P872" s="4" t="s">
        <v>1143</v>
      </c>
      <c r="Q872" s="10" t="s">
        <v>1143</v>
      </c>
      <c r="R872" s="2" t="s">
        <v>8963</v>
      </c>
      <c r="S872" s="6">
        <f>IF(OR(ISBLANK(Table1[[#This Row],[ValidEndUTC]]),ISBLANK(Table1[[#This Row],[ValidStartUTC]])),"",Table1[[#This Row],[ValidEndUTC]]-Table1[[#This Row],[ValidStartUTC]])</f>
        <v>0.20833333332848269</v>
      </c>
      <c r="T872" s="5">
        <f>IF(OR(ISBLANK(Table1[[#This Row],[ValidEndUTC]]),ISBLANK(Table1[[#This Row],[ValidStartUTC]])),"",Table1[[#This Row],[Duration]]*24*60)</f>
        <v>299.99999999301508</v>
      </c>
    </row>
    <row r="873" spans="1:20" x14ac:dyDescent="0.25">
      <c r="A873" s="8" t="str">
        <f>IF(ISBLANK(Table1[[#This Row],[AdvisoryNumber]]),"NTML","ADVZY")</f>
        <v>NTML</v>
      </c>
      <c r="B873" s="8" t="str">
        <f>_xlfn.TEXTJOIN("-",TRUE,Table1[[#This Row],[Source]],TEXT(Table1[[#This Row],[AdvisoryNumber]],"000"),TEXT(ROW()-1,"000000"),TEXT(Table1[[#This Row],[RecordTimeUTC]],"YYYY-MM-DD"))</f>
        <v>NTML-000-000872-2021-12-18</v>
      </c>
      <c r="C873" s="1" t="s">
        <v>218</v>
      </c>
      <c r="D873" s="2"/>
      <c r="E873" s="1"/>
      <c r="F873" s="2"/>
      <c r="G873" s="1" t="s">
        <v>98</v>
      </c>
      <c r="H873" s="1" t="s">
        <v>6014</v>
      </c>
      <c r="I873" s="8" t="str">
        <f>IF(Table1[[#This Row],[TMI_Type]]="Reroute",INDEX(_xlfn.REGEXEXTRACT(Table1[[#This Row],[RawText]],".*(ROUTE|FEA|FCA|ICR|CTOP|TBO).+([A-Z]{3})",2,0),1,2),"")</f>
        <v/>
      </c>
      <c r="J873" s="5"/>
      <c r="K873" s="5"/>
      <c r="L873" s="1" t="s">
        <v>198</v>
      </c>
      <c r="M873" s="7">
        <v>44548.986111111109</v>
      </c>
      <c r="N873" s="7">
        <v>44549.166666666664</v>
      </c>
      <c r="O873" s="7">
        <v>44548.986111111109</v>
      </c>
      <c r="P873" s="4" t="s">
        <v>8965</v>
      </c>
      <c r="Q873" s="10" t="s">
        <v>8965</v>
      </c>
      <c r="R873" s="2" t="s">
        <v>8964</v>
      </c>
      <c r="S873" s="6">
        <f>IF(OR(ISBLANK(Table1[[#This Row],[ValidEndUTC]]),ISBLANK(Table1[[#This Row],[ValidStartUTC]])),"",Table1[[#This Row],[ValidEndUTC]]-Table1[[#This Row],[ValidStartUTC]])</f>
        <v>0.18055555555474712</v>
      </c>
      <c r="T873" s="5">
        <f>IF(OR(ISBLANK(Table1[[#This Row],[ValidEndUTC]]),ISBLANK(Table1[[#This Row],[ValidStartUTC]])),"",Table1[[#This Row],[Duration]]*24*60)</f>
        <v>259.99999999883585</v>
      </c>
    </row>
    <row r="874" spans="1:20" ht="226.8" x14ac:dyDescent="0.25">
      <c r="A874" s="8" t="str">
        <f>IF(ISBLANK(Table1[[#This Row],[AdvisoryNumber]]),"NTML","ADVZY")</f>
        <v>ADVZY</v>
      </c>
      <c r="B874" s="8" t="str">
        <f>_xlfn.TEXTJOIN("-",TRUE,Table1[[#This Row],[Source]],TEXT(Table1[[#This Row],[AdvisoryNumber]],"000"),TEXT(ROW()-1,"000000"),TEXT(Table1[[#This Row],[RecordTimeUTC]],"YYYY-MM-DD"))</f>
        <v>ADVZY-005-000873-2021-12-18</v>
      </c>
      <c r="C874" s="1" t="s">
        <v>16</v>
      </c>
      <c r="D874" s="2" t="s">
        <v>7076</v>
      </c>
      <c r="E874" s="1">
        <v>5</v>
      </c>
      <c r="F874" s="2" t="s">
        <v>1144</v>
      </c>
      <c r="G874" s="1" t="s">
        <v>35</v>
      </c>
      <c r="H874" s="1" t="s">
        <v>19</v>
      </c>
      <c r="I874" s="8" t="str">
        <f>IF(Table1[[#This Row],[TMI_Type]]="Reroute",INDEX(_xlfn.REGEXEXTRACT(Table1[[#This Row],[RawText]],".*(ROUTE|FEA|FCA|ICR|CTOP|TBO).+([A-Z]{3})",2,0),1,2),"")</f>
        <v>RQD</v>
      </c>
      <c r="J874" s="5"/>
      <c r="K874" s="5"/>
      <c r="L874" s="1"/>
      <c r="M874" s="7">
        <v>44548.999305555553</v>
      </c>
      <c r="N874" s="7">
        <v>44549.166666666664</v>
      </c>
      <c r="O874" s="7">
        <v>44548.15347222222</v>
      </c>
      <c r="P874" s="4" t="s">
        <v>1145</v>
      </c>
      <c r="Q874" s="10" t="s">
        <v>7077</v>
      </c>
      <c r="R874" s="2" t="s">
        <v>7072</v>
      </c>
      <c r="S874" s="6">
        <f>IF(OR(ISBLANK(Table1[[#This Row],[ValidEndUTC]]),ISBLANK(Table1[[#This Row],[ValidStartUTC]])),"",Table1[[#This Row],[ValidEndUTC]]-Table1[[#This Row],[ValidStartUTC]])</f>
        <v>0.16736111111094942</v>
      </c>
      <c r="T874" s="5">
        <f>IF(OR(ISBLANK(Table1[[#This Row],[ValidEndUTC]]),ISBLANK(Table1[[#This Row],[ValidStartUTC]])),"",Table1[[#This Row],[Duration]]*24*60)</f>
        <v>240.99999999976717</v>
      </c>
    </row>
    <row r="875" spans="1:20" x14ac:dyDescent="0.25">
      <c r="A875" s="8" t="str">
        <f>IF(ISBLANK(Table1[[#This Row],[AdvisoryNumber]]),"NTML","ADVZY")</f>
        <v>NTML</v>
      </c>
      <c r="B875" s="8" t="str">
        <f>_xlfn.TEXTJOIN("-",TRUE,Table1[[#This Row],[Source]],TEXT(Table1[[#This Row],[AdvisoryNumber]],"000"),TEXT(ROW()-1,"000000"),TEXT(Table1[[#This Row],[RecordTimeUTC]],"YYYY-MM-DD"))</f>
        <v>NTML-000-000874-2021-12-19</v>
      </c>
      <c r="C875" s="1" t="s">
        <v>218</v>
      </c>
      <c r="D875" s="2"/>
      <c r="E875" s="1"/>
      <c r="F875" s="2"/>
      <c r="G875" s="1"/>
      <c r="H875" s="1" t="s">
        <v>101</v>
      </c>
      <c r="I875" s="8" t="str">
        <f>IF(Table1[[#This Row],[TMI_Type]]="Reroute",INDEX(_xlfn.REGEXEXTRACT(Table1[[#This Row],[RawText]],".*(ROUTE|FEA|FCA|ICR|CTOP|TBO).+([A-Z]{3})",2,0),1,2),"")</f>
        <v/>
      </c>
      <c r="J875" s="5">
        <v>20</v>
      </c>
      <c r="K875" s="5"/>
      <c r="L875" s="1" t="s">
        <v>219</v>
      </c>
      <c r="M875" s="7">
        <v>44549.030555555553</v>
      </c>
      <c r="N875" s="7">
        <v>44549.166666666664</v>
      </c>
      <c r="O875" s="7">
        <v>44549.030555555553</v>
      </c>
      <c r="P875" s="4" t="s">
        <v>1146</v>
      </c>
      <c r="Q875" s="10" t="s">
        <v>1146</v>
      </c>
      <c r="R875" s="2" t="s">
        <v>8966</v>
      </c>
      <c r="S875" s="6">
        <f>IF(OR(ISBLANK(Table1[[#This Row],[ValidEndUTC]]),ISBLANK(Table1[[#This Row],[ValidStartUTC]])),"",Table1[[#This Row],[ValidEndUTC]]-Table1[[#This Row],[ValidStartUTC]])</f>
        <v>0.13611111111094942</v>
      </c>
      <c r="T875" s="5">
        <f>IF(OR(ISBLANK(Table1[[#This Row],[ValidEndUTC]]),ISBLANK(Table1[[#This Row],[ValidStartUTC]])),"",Table1[[#This Row],[Duration]]*24*60)</f>
        <v>195.99999999976717</v>
      </c>
    </row>
    <row r="876" spans="1:20" x14ac:dyDescent="0.25">
      <c r="A876" s="8" t="str">
        <f>IF(ISBLANK(Table1[[#This Row],[AdvisoryNumber]]),"NTML","ADVZY")</f>
        <v>NTML</v>
      </c>
      <c r="B876" s="8" t="str">
        <f>_xlfn.TEXTJOIN("-",TRUE,Table1[[#This Row],[Source]],TEXT(Table1[[#This Row],[AdvisoryNumber]],"000"),TEXT(ROW()-1,"000000"),TEXT(Table1[[#This Row],[RecordTimeUTC]],"YYYY-MM-DD"))</f>
        <v>NTML-000-000875-2021-12-19</v>
      </c>
      <c r="C876" s="1" t="s">
        <v>218</v>
      </c>
      <c r="D876" s="2"/>
      <c r="E876" s="1"/>
      <c r="F876" s="2"/>
      <c r="G876" s="1"/>
      <c r="H876" s="1" t="s">
        <v>101</v>
      </c>
      <c r="I876" s="8" t="str">
        <f>IF(Table1[[#This Row],[TMI_Type]]="Reroute",INDEX(_xlfn.REGEXEXTRACT(Table1[[#This Row],[RawText]],".*(ROUTE|FEA|FCA|ICR|CTOP|TBO).+([A-Z]{3})",2,0),1,2),"")</f>
        <v/>
      </c>
      <c r="J876" s="5">
        <v>20</v>
      </c>
      <c r="K876" s="5"/>
      <c r="L876" s="1" t="s">
        <v>1147</v>
      </c>
      <c r="M876" s="7">
        <v>44549.031944444447</v>
      </c>
      <c r="N876" s="7">
        <v>44549.166666666664</v>
      </c>
      <c r="O876" s="7">
        <v>44549.031944444447</v>
      </c>
      <c r="P876" s="4" t="s">
        <v>1148</v>
      </c>
      <c r="Q876" s="10" t="s">
        <v>1148</v>
      </c>
      <c r="R876" s="2" t="s">
        <v>8966</v>
      </c>
      <c r="S876" s="6">
        <f>IF(OR(ISBLANK(Table1[[#This Row],[ValidEndUTC]]),ISBLANK(Table1[[#This Row],[ValidStartUTC]])),"",Table1[[#This Row],[ValidEndUTC]]-Table1[[#This Row],[ValidStartUTC]])</f>
        <v>0.13472222221753327</v>
      </c>
      <c r="T876" s="5">
        <f>IF(OR(ISBLANK(Table1[[#This Row],[ValidEndUTC]]),ISBLANK(Table1[[#This Row],[ValidStartUTC]])),"",Table1[[#This Row],[Duration]]*24*60)</f>
        <v>193.99999999324791</v>
      </c>
    </row>
    <row r="877" spans="1:20" x14ac:dyDescent="0.25">
      <c r="A877" s="8" t="str">
        <f>IF(ISBLANK(Table1[[#This Row],[AdvisoryNumber]]),"NTML","ADVZY")</f>
        <v>NTML</v>
      </c>
      <c r="B877" s="8" t="str">
        <f>_xlfn.TEXTJOIN("-",TRUE,Table1[[#This Row],[Source]],TEXT(Table1[[#This Row],[AdvisoryNumber]],"000"),TEXT(ROW()-1,"000000"),TEXT(Table1[[#This Row],[RecordTimeUTC]],"YYYY-MM-DD"))</f>
        <v>NTML-000-000876-2021-12-19</v>
      </c>
      <c r="C877" s="1" t="s">
        <v>218</v>
      </c>
      <c r="D877" s="2"/>
      <c r="E877" s="1"/>
      <c r="F877" s="2"/>
      <c r="G877" s="1"/>
      <c r="H877" s="1" t="s">
        <v>101</v>
      </c>
      <c r="I877" s="8" t="str">
        <f>IF(Table1[[#This Row],[TMI_Type]]="Reroute",INDEX(_xlfn.REGEXEXTRACT(Table1[[#This Row],[RawText]],".*(ROUTE|FEA|FCA|ICR|CTOP|TBO).+([A-Z]{3})",2,0),1,2),"")</f>
        <v/>
      </c>
      <c r="J877" s="5">
        <v>20</v>
      </c>
      <c r="K877" s="5"/>
      <c r="L877" s="1" t="s">
        <v>542</v>
      </c>
      <c r="M877" s="7">
        <v>44549.040972222225</v>
      </c>
      <c r="N877" s="7">
        <v>44549.166666666664</v>
      </c>
      <c r="O877" s="7">
        <v>44549.040972222225</v>
      </c>
      <c r="P877" s="4" t="s">
        <v>1149</v>
      </c>
      <c r="Q877" s="10" t="s">
        <v>1149</v>
      </c>
      <c r="R877" s="2" t="s">
        <v>8967</v>
      </c>
      <c r="S877" s="6">
        <f>IF(OR(ISBLANK(Table1[[#This Row],[ValidEndUTC]]),ISBLANK(Table1[[#This Row],[ValidStartUTC]])),"",Table1[[#This Row],[ValidEndUTC]]-Table1[[#This Row],[ValidStartUTC]])</f>
        <v>0.12569444443943212</v>
      </c>
      <c r="T877" s="5">
        <f>IF(OR(ISBLANK(Table1[[#This Row],[ValidEndUTC]]),ISBLANK(Table1[[#This Row],[ValidStartUTC]])),"",Table1[[#This Row],[Duration]]*24*60)</f>
        <v>180.99999999278225</v>
      </c>
    </row>
    <row r="878" spans="1:20" ht="86.4" x14ac:dyDescent="0.25">
      <c r="A878" s="8" t="str">
        <f>IF(ISBLANK(Table1[[#This Row],[AdvisoryNumber]]),"NTML","ADVZY")</f>
        <v>ADVZY</v>
      </c>
      <c r="B878" s="8" t="str">
        <f>_xlfn.TEXTJOIN("-",TRUE,Table1[[#This Row],[Source]],TEXT(Table1[[#This Row],[AdvisoryNumber]],"000"),TEXT(ROW()-1,"000000"),TEXT(Table1[[#This Row],[RecordTimeUTC]],"YYYY-MM-DD"))</f>
        <v>ADVZY-002-000877-2021-12-19</v>
      </c>
      <c r="C878" s="1" t="s">
        <v>16</v>
      </c>
      <c r="D878" s="2"/>
      <c r="E878" s="1">
        <v>2</v>
      </c>
      <c r="F878" s="2" t="s">
        <v>6265</v>
      </c>
      <c r="G878" s="1"/>
      <c r="H878" s="1" t="s">
        <v>6019</v>
      </c>
      <c r="I878" s="8" t="str">
        <f>IF(Table1[[#This Row],[TMI_Type]]="Reroute",INDEX(_xlfn.REGEXEXTRACT(Table1[[#This Row],[RawText]],".*(ROUTE|FEA|FCA|ICR|CTOP|TBO).+([A-Z]{3})",2,0),1,2),"")</f>
        <v/>
      </c>
      <c r="J878" s="5"/>
      <c r="K878" s="5"/>
      <c r="L878" s="1"/>
      <c r="M878" s="7">
        <v>44549.051388888889</v>
      </c>
      <c r="N878" s="7">
        <v>44549.146527777775</v>
      </c>
      <c r="O878" s="7">
        <v>44549.147222222222</v>
      </c>
      <c r="P878" s="4" t="s">
        <v>1150</v>
      </c>
      <c r="Q878" s="10" t="s">
        <v>7080</v>
      </c>
      <c r="R878" s="2" t="s">
        <v>7081</v>
      </c>
      <c r="S878" s="6">
        <f>IF(OR(ISBLANK(Table1[[#This Row],[ValidEndUTC]]),ISBLANK(Table1[[#This Row],[ValidStartUTC]])),"",Table1[[#This Row],[ValidEndUTC]]-Table1[[#This Row],[ValidStartUTC]])</f>
        <v>9.5138888886140194E-2</v>
      </c>
      <c r="T878" s="5">
        <f>IF(OR(ISBLANK(Table1[[#This Row],[ValidEndUTC]]),ISBLANK(Table1[[#This Row],[ValidStartUTC]])),"",Table1[[#This Row],[Duration]]*24*60)</f>
        <v>136.99999999604188</v>
      </c>
    </row>
    <row r="879" spans="1:20" ht="129.6" x14ac:dyDescent="0.25">
      <c r="A879" s="8" t="str">
        <f>IF(ISBLANK(Table1[[#This Row],[AdvisoryNumber]]),"NTML","ADVZY")</f>
        <v>ADVZY</v>
      </c>
      <c r="B879" s="8" t="str">
        <f>_xlfn.TEXTJOIN("-",TRUE,Table1[[#This Row],[Source]],TEXT(Table1[[#This Row],[AdvisoryNumber]],"000"),TEXT(ROW()-1,"000000"),TEXT(Table1[[#This Row],[RecordTimeUTC]],"YYYY-MM-DD"))</f>
        <v>ADVZY-001-000878-2021-12-19</v>
      </c>
      <c r="C879" s="1" t="s">
        <v>16</v>
      </c>
      <c r="D879" s="2" t="s">
        <v>7011</v>
      </c>
      <c r="E879" s="1">
        <v>1</v>
      </c>
      <c r="F879" s="2" t="s">
        <v>6265</v>
      </c>
      <c r="G879" s="1" t="s">
        <v>24</v>
      </c>
      <c r="H879" s="1" t="s">
        <v>6019</v>
      </c>
      <c r="I879" s="8" t="str">
        <f>IF(Table1[[#This Row],[TMI_Type]]="Reroute",INDEX(_xlfn.REGEXEXTRACT(Table1[[#This Row],[RawText]],".*(ROUTE|FEA|FCA|ICR|CTOP|TBO).+([A-Z]{3})",2,0),1,2),"")</f>
        <v/>
      </c>
      <c r="J879" s="5"/>
      <c r="K879" s="5"/>
      <c r="L879" s="1"/>
      <c r="M879" s="7">
        <v>44549.051388888889</v>
      </c>
      <c r="N879" s="7">
        <v>44549.166666666664</v>
      </c>
      <c r="O879" s="7">
        <v>44549.052083333336</v>
      </c>
      <c r="P879" s="4" t="s">
        <v>1151</v>
      </c>
      <c r="Q879" s="10" t="s">
        <v>7078</v>
      </c>
      <c r="R879" s="2" t="s">
        <v>7079</v>
      </c>
      <c r="S879" s="6">
        <f>IF(OR(ISBLANK(Table1[[#This Row],[ValidEndUTC]]),ISBLANK(Table1[[#This Row],[ValidStartUTC]])),"",Table1[[#This Row],[ValidEndUTC]]-Table1[[#This Row],[ValidStartUTC]])</f>
        <v>0.11527777777519077</v>
      </c>
      <c r="T879" s="5">
        <f>IF(OR(ISBLANK(Table1[[#This Row],[ValidEndUTC]]),ISBLANK(Table1[[#This Row],[ValidStartUTC]])),"",Table1[[#This Row],[Duration]]*24*60)</f>
        <v>165.99999999627471</v>
      </c>
    </row>
    <row r="880" spans="1:20" ht="21.6" x14ac:dyDescent="0.25">
      <c r="A880" s="8" t="str">
        <f>IF(ISBLANK(Table1[[#This Row],[AdvisoryNumber]]),"NTML","ADVZY")</f>
        <v>NTML</v>
      </c>
      <c r="B880" s="8" t="str">
        <f>_xlfn.TEXTJOIN("-",TRUE,Table1[[#This Row],[Source]],TEXT(Table1[[#This Row],[AdvisoryNumber]],"000"),TEXT(ROW()-1,"000000"),TEXT(Table1[[#This Row],[RecordTimeUTC]],"YYYY-MM-DD"))</f>
        <v>NTML-000-000879-2021-12-19</v>
      </c>
      <c r="C880" s="1" t="s">
        <v>218</v>
      </c>
      <c r="D880" s="2"/>
      <c r="E880" s="1"/>
      <c r="F880" s="2"/>
      <c r="G880" s="1" t="s">
        <v>98</v>
      </c>
      <c r="H880" s="1" t="s">
        <v>101</v>
      </c>
      <c r="I880" s="8" t="str">
        <f>IF(Table1[[#This Row],[TMI_Type]]="Reroute",INDEX(_xlfn.REGEXEXTRACT(Table1[[#This Row],[RawText]],".*(ROUTE|FEA|FCA|ICR|CTOP|TBO).+([A-Z]{3})",2,0),1,2),"")</f>
        <v/>
      </c>
      <c r="J880" s="5">
        <v>15</v>
      </c>
      <c r="K880" s="5"/>
      <c r="L880" s="1" t="s">
        <v>8968</v>
      </c>
      <c r="M880" s="7">
        <v>44549.052083333336</v>
      </c>
      <c r="N880" s="7">
        <v>44549.166666666664</v>
      </c>
      <c r="O880" s="7">
        <v>44549.052083333336</v>
      </c>
      <c r="P880" s="4" t="s">
        <v>8969</v>
      </c>
      <c r="Q880" s="10" t="s">
        <v>8969</v>
      </c>
      <c r="R880" s="2" t="s">
        <v>8970</v>
      </c>
      <c r="S880" s="6">
        <f>IF(OR(ISBLANK(Table1[[#This Row],[ValidEndUTC]]),ISBLANK(Table1[[#This Row],[ValidStartUTC]])),"",Table1[[#This Row],[ValidEndUTC]]-Table1[[#This Row],[ValidStartUTC]])</f>
        <v>0.11458333332848269</v>
      </c>
      <c r="T880" s="5">
        <f>IF(OR(ISBLANK(Table1[[#This Row],[ValidEndUTC]]),ISBLANK(Table1[[#This Row],[ValidStartUTC]])),"",Table1[[#This Row],[Duration]]*24*60)</f>
        <v>164.99999999301508</v>
      </c>
    </row>
    <row r="881" spans="1:20" ht="21.6" x14ac:dyDescent="0.25">
      <c r="A881" s="8" t="str">
        <f>IF(ISBLANK(Table1[[#This Row],[AdvisoryNumber]]),"NTML","ADVZY")</f>
        <v>NTML</v>
      </c>
      <c r="B881" s="8" t="str">
        <f>_xlfn.TEXTJOIN("-",TRUE,Table1[[#This Row],[Source]],TEXT(Table1[[#This Row],[AdvisoryNumber]],"000"),TEXT(ROW()-1,"000000"),TEXT(Table1[[#This Row],[RecordTimeUTC]],"YYYY-MM-DD"))</f>
        <v>NTML-000-000880-2021-12-19</v>
      </c>
      <c r="C881" s="1" t="s">
        <v>218</v>
      </c>
      <c r="D881" s="2"/>
      <c r="E881" s="1"/>
      <c r="F881" s="2"/>
      <c r="G881" s="1" t="s">
        <v>98</v>
      </c>
      <c r="H881" s="1" t="s">
        <v>101</v>
      </c>
      <c r="I881" s="8" t="str">
        <f>IF(Table1[[#This Row],[TMI_Type]]="Reroute",INDEX(_xlfn.REGEXEXTRACT(Table1[[#This Row],[RawText]],".*(ROUTE|FEA|FCA|ICR|CTOP|TBO).+([A-Z]{3})",2,0),1,2),"")</f>
        <v/>
      </c>
      <c r="J881" s="5">
        <v>15</v>
      </c>
      <c r="K881" s="5"/>
      <c r="L881" s="1" t="s">
        <v>8971</v>
      </c>
      <c r="M881" s="7">
        <v>44549.054166666669</v>
      </c>
      <c r="N881" s="7">
        <v>44549.166666666664</v>
      </c>
      <c r="O881" s="7">
        <v>44549.054166666669</v>
      </c>
      <c r="P881" s="4" t="s">
        <v>8972</v>
      </c>
      <c r="Q881" s="10" t="s">
        <v>8972</v>
      </c>
      <c r="R881" s="2" t="s">
        <v>8970</v>
      </c>
      <c r="S881" s="6">
        <f>IF(OR(ISBLANK(Table1[[#This Row],[ValidEndUTC]]),ISBLANK(Table1[[#This Row],[ValidStartUTC]])),"",Table1[[#This Row],[ValidEndUTC]]-Table1[[#This Row],[ValidStartUTC]])</f>
        <v>0.11249999999563443</v>
      </c>
      <c r="T881" s="5">
        <f>IF(OR(ISBLANK(Table1[[#This Row],[ValidEndUTC]]),ISBLANK(Table1[[#This Row],[ValidStartUTC]])),"",Table1[[#This Row],[Duration]]*24*60)</f>
        <v>161.99999999371357</v>
      </c>
    </row>
    <row r="882" spans="1:20" x14ac:dyDescent="0.25">
      <c r="A882" s="8" t="str">
        <f>IF(ISBLANK(Table1[[#This Row],[AdvisoryNumber]]),"NTML","ADVZY")</f>
        <v>NTML</v>
      </c>
      <c r="B882" s="8" t="str">
        <f>_xlfn.TEXTJOIN("-",TRUE,Table1[[#This Row],[Source]],TEXT(Table1[[#This Row],[AdvisoryNumber]],"000"),TEXT(ROW()-1,"000000"),TEXT(Table1[[#This Row],[RecordTimeUTC]],"YYYY-MM-DD"))</f>
        <v>NTML-000-000881-2021-12-19</v>
      </c>
      <c r="C882" s="1" t="s">
        <v>218</v>
      </c>
      <c r="D882" s="2"/>
      <c r="E882" s="1"/>
      <c r="F882" s="2"/>
      <c r="G882" s="1" t="s">
        <v>98</v>
      </c>
      <c r="H882" s="1" t="s">
        <v>101</v>
      </c>
      <c r="I882" s="8" t="str">
        <f>IF(Table1[[#This Row],[TMI_Type]]="Reroute",INDEX(_xlfn.REGEXEXTRACT(Table1[[#This Row],[RawText]],".*(ROUTE|FEA|FCA|ICR|CTOP|TBO).+([A-Z]{3})",2,0),1,2),"")</f>
        <v/>
      </c>
      <c r="J882" s="5">
        <v>25</v>
      </c>
      <c r="K882" s="5"/>
      <c r="L882" s="1" t="s">
        <v>1147</v>
      </c>
      <c r="M882" s="7">
        <v>44549.070138888892</v>
      </c>
      <c r="N882" s="7">
        <v>44549.166666666664</v>
      </c>
      <c r="O882" s="7">
        <v>44549.070138888892</v>
      </c>
      <c r="P882" s="4" t="s">
        <v>1152</v>
      </c>
      <c r="Q882" s="10" t="s">
        <v>1152</v>
      </c>
      <c r="R882" s="2" t="s">
        <v>8973</v>
      </c>
      <c r="S882" s="6">
        <f>IF(OR(ISBLANK(Table1[[#This Row],[ValidEndUTC]]),ISBLANK(Table1[[#This Row],[ValidStartUTC]])),"",Table1[[#This Row],[ValidEndUTC]]-Table1[[#This Row],[ValidStartUTC]])</f>
        <v>9.6527777772280388E-2</v>
      </c>
      <c r="T882" s="5">
        <f>IF(OR(ISBLANK(Table1[[#This Row],[ValidEndUTC]]),ISBLANK(Table1[[#This Row],[ValidStartUTC]])),"",Table1[[#This Row],[Duration]]*24*60)</f>
        <v>138.99999999208376</v>
      </c>
    </row>
    <row r="883" spans="1:20" x14ac:dyDescent="0.25">
      <c r="A883" s="8" t="str">
        <f>IF(ISBLANK(Table1[[#This Row],[AdvisoryNumber]]),"NTML","ADVZY")</f>
        <v>NTML</v>
      </c>
      <c r="B883" s="8" t="str">
        <f>_xlfn.TEXTJOIN("-",TRUE,Table1[[#This Row],[Source]],TEXT(Table1[[#This Row],[AdvisoryNumber]],"000"),TEXT(ROW()-1,"000000"),TEXT(Table1[[#This Row],[RecordTimeUTC]],"YYYY-MM-DD"))</f>
        <v>NTML-000-000882-2021-12-19</v>
      </c>
      <c r="C883" s="1" t="s">
        <v>218</v>
      </c>
      <c r="D883" s="2"/>
      <c r="E883" s="1"/>
      <c r="F883" s="2"/>
      <c r="G883" s="1" t="s">
        <v>98</v>
      </c>
      <c r="H883" s="1" t="s">
        <v>101</v>
      </c>
      <c r="I883" s="8" t="str">
        <f>IF(Table1[[#This Row],[TMI_Type]]="Reroute",INDEX(_xlfn.REGEXEXTRACT(Table1[[#This Row],[RawText]],".*(ROUTE|FEA|FCA|ICR|CTOP|TBO).+([A-Z]{3})",2,0),1,2),"")</f>
        <v/>
      </c>
      <c r="J883" s="5">
        <v>20</v>
      </c>
      <c r="K883" s="5"/>
      <c r="L883" s="1" t="s">
        <v>1147</v>
      </c>
      <c r="M883" s="7">
        <v>44549.070138888892</v>
      </c>
      <c r="N883" s="7">
        <v>44549.166666666664</v>
      </c>
      <c r="O883" s="7">
        <v>44549.070138888892</v>
      </c>
      <c r="P883" s="4" t="s">
        <v>1153</v>
      </c>
      <c r="Q883" s="10" t="s">
        <v>1153</v>
      </c>
      <c r="R883" s="2" t="s">
        <v>8973</v>
      </c>
      <c r="S883" s="6">
        <f>IF(OR(ISBLANK(Table1[[#This Row],[ValidEndUTC]]),ISBLANK(Table1[[#This Row],[ValidStartUTC]])),"",Table1[[#This Row],[ValidEndUTC]]-Table1[[#This Row],[ValidStartUTC]])</f>
        <v>9.6527777772280388E-2</v>
      </c>
      <c r="T883" s="5">
        <f>IF(OR(ISBLANK(Table1[[#This Row],[ValidEndUTC]]),ISBLANK(Table1[[#This Row],[ValidStartUTC]])),"",Table1[[#This Row],[Duration]]*24*60)</f>
        <v>138.99999999208376</v>
      </c>
    </row>
    <row r="884" spans="1:20" ht="21.6" x14ac:dyDescent="0.25">
      <c r="A884" s="8" t="str">
        <f>IF(ISBLANK(Table1[[#This Row],[AdvisoryNumber]]),"NTML","ADVZY")</f>
        <v>NTML</v>
      </c>
      <c r="B884" s="8" t="str">
        <f>_xlfn.TEXTJOIN("-",TRUE,Table1[[#This Row],[Source]],TEXT(Table1[[#This Row],[AdvisoryNumber]],"000"),TEXT(ROW()-1,"000000"),TEXT(Table1[[#This Row],[RecordTimeUTC]],"YYYY-MM-DD"))</f>
        <v>NTML-000-000883-2021-12-19</v>
      </c>
      <c r="C884" s="1" t="s">
        <v>218</v>
      </c>
      <c r="D884" s="2"/>
      <c r="E884" s="1"/>
      <c r="F884" s="2"/>
      <c r="G884" s="1" t="s">
        <v>98</v>
      </c>
      <c r="H884" s="1" t="s">
        <v>101</v>
      </c>
      <c r="I884" s="8" t="str">
        <f>IF(Table1[[#This Row],[TMI_Type]]="Reroute",INDEX(_xlfn.REGEXEXTRACT(Table1[[#This Row],[RawText]],".*(ROUTE|FEA|FCA|ICR|CTOP|TBO).+([A-Z]{3})",2,0),1,2),"")</f>
        <v/>
      </c>
      <c r="J884" s="5">
        <v>15</v>
      </c>
      <c r="K884" s="5"/>
      <c r="L884" s="1" t="s">
        <v>8974</v>
      </c>
      <c r="M884" s="7">
        <v>44549.088194444441</v>
      </c>
      <c r="N884" s="7">
        <v>44549.166666666664</v>
      </c>
      <c r="O884" s="7">
        <v>44549.088194444441</v>
      </c>
      <c r="P884" s="4" t="s">
        <v>8975</v>
      </c>
      <c r="Q884" s="10" t="s">
        <v>8975</v>
      </c>
      <c r="R884" s="2" t="s">
        <v>8976</v>
      </c>
      <c r="S884" s="6">
        <f>IF(OR(ISBLANK(Table1[[#This Row],[ValidEndUTC]]),ISBLANK(Table1[[#This Row],[ValidStartUTC]])),"",Table1[[#This Row],[ValidEndUTC]]-Table1[[#This Row],[ValidStartUTC]])</f>
        <v>7.8472222223354038E-2</v>
      </c>
      <c r="T884" s="5">
        <f>IF(OR(ISBLANK(Table1[[#This Row],[ValidEndUTC]]),ISBLANK(Table1[[#This Row],[ValidStartUTC]])),"",Table1[[#This Row],[Duration]]*24*60)</f>
        <v>113.00000000162981</v>
      </c>
    </row>
    <row r="885" spans="1:20" ht="21.6" x14ac:dyDescent="0.25">
      <c r="A885" s="8" t="str">
        <f>IF(ISBLANK(Table1[[#This Row],[AdvisoryNumber]]),"NTML","ADVZY")</f>
        <v>NTML</v>
      </c>
      <c r="B885" s="8" t="str">
        <f>_xlfn.TEXTJOIN("-",TRUE,Table1[[#This Row],[Source]],TEXT(Table1[[#This Row],[AdvisoryNumber]],"000"),TEXT(ROW()-1,"000000"),TEXT(Table1[[#This Row],[RecordTimeUTC]],"YYYY-MM-DD"))</f>
        <v>NTML-000-000884-2021-12-19</v>
      </c>
      <c r="C885" s="1" t="s">
        <v>218</v>
      </c>
      <c r="D885" s="2"/>
      <c r="E885" s="1"/>
      <c r="F885" s="2"/>
      <c r="G885" s="1" t="s">
        <v>98</v>
      </c>
      <c r="H885" s="1" t="s">
        <v>101</v>
      </c>
      <c r="I885" s="8" t="str">
        <f>IF(Table1[[#This Row],[TMI_Type]]="Reroute",INDEX(_xlfn.REGEXEXTRACT(Table1[[#This Row],[RawText]],".*(ROUTE|FEA|FCA|ICR|CTOP|TBO).+([A-Z]{3})",2,0),1,2),"")</f>
        <v/>
      </c>
      <c r="J885" s="5">
        <v>20</v>
      </c>
      <c r="K885" s="5"/>
      <c r="L885" s="1" t="s">
        <v>8971</v>
      </c>
      <c r="M885" s="7">
        <v>44549.104166666664</v>
      </c>
      <c r="N885" s="7">
        <v>44549.166666666664</v>
      </c>
      <c r="O885" s="7">
        <v>44549.104166666664</v>
      </c>
      <c r="P885" s="4" t="s">
        <v>8977</v>
      </c>
      <c r="Q885" s="10" t="s">
        <v>8977</v>
      </c>
      <c r="R885" s="2" t="s">
        <v>8978</v>
      </c>
      <c r="S885" s="6">
        <f>IF(OR(ISBLANK(Table1[[#This Row],[ValidEndUTC]]),ISBLANK(Table1[[#This Row],[ValidStartUTC]])),"",Table1[[#This Row],[ValidEndUTC]]-Table1[[#This Row],[ValidStartUTC]])</f>
        <v>6.25E-2</v>
      </c>
      <c r="T885" s="5">
        <f>IF(OR(ISBLANK(Table1[[#This Row],[ValidEndUTC]]),ISBLANK(Table1[[#This Row],[ValidStartUTC]])),"",Table1[[#This Row],[Duration]]*24*60)</f>
        <v>90</v>
      </c>
    </row>
    <row r="886" spans="1:20" x14ac:dyDescent="0.25">
      <c r="A886" s="8" t="str">
        <f>IF(ISBLANK(Table1[[#This Row],[AdvisoryNumber]]),"NTML","ADVZY")</f>
        <v>NTML</v>
      </c>
      <c r="B886" s="8" t="str">
        <f>_xlfn.TEXTJOIN("-",TRUE,Table1[[#This Row],[Source]],TEXT(Table1[[#This Row],[AdvisoryNumber]],"000"),TEXT(ROW()-1,"000000"),TEXT(Table1[[#This Row],[RecordTimeUTC]],"YYYY-MM-DD"))</f>
        <v>NTML-000-000885-2021-12-19</v>
      </c>
      <c r="C886" s="1" t="s">
        <v>218</v>
      </c>
      <c r="D886" s="2"/>
      <c r="E886" s="1"/>
      <c r="F886" s="2"/>
      <c r="G886" s="1" t="s">
        <v>98</v>
      </c>
      <c r="H886" s="1" t="s">
        <v>101</v>
      </c>
      <c r="I886" s="8" t="str">
        <f>IF(Table1[[#This Row],[TMI_Type]]="Reroute",INDEX(_xlfn.REGEXEXTRACT(Table1[[#This Row],[RawText]],".*(ROUTE|FEA|FCA|ICR|CTOP|TBO).+([A-Z]{3})",2,0),1,2),"")</f>
        <v/>
      </c>
      <c r="J886" s="5">
        <v>20</v>
      </c>
      <c r="K886" s="5"/>
      <c r="L886" s="1" t="s">
        <v>542</v>
      </c>
      <c r="M886" s="7">
        <v>44549.104166666664</v>
      </c>
      <c r="N886" s="7">
        <v>44549.166666666664</v>
      </c>
      <c r="O886" s="7">
        <v>44549.104166666664</v>
      </c>
      <c r="P886" s="4" t="s">
        <v>1154</v>
      </c>
      <c r="Q886" s="10" t="s">
        <v>1154</v>
      </c>
      <c r="R886" s="2" t="s">
        <v>8978</v>
      </c>
      <c r="S886" s="6">
        <f>IF(OR(ISBLANK(Table1[[#This Row],[ValidEndUTC]]),ISBLANK(Table1[[#This Row],[ValidStartUTC]])),"",Table1[[#This Row],[ValidEndUTC]]-Table1[[#This Row],[ValidStartUTC]])</f>
        <v>6.25E-2</v>
      </c>
      <c r="T886" s="5">
        <f>IF(OR(ISBLANK(Table1[[#This Row],[ValidEndUTC]]),ISBLANK(Table1[[#This Row],[ValidStartUTC]])),"",Table1[[#This Row],[Duration]]*24*60)</f>
        <v>90</v>
      </c>
    </row>
    <row r="887" spans="1:20" ht="21.6" x14ac:dyDescent="0.25">
      <c r="A887" s="8" t="str">
        <f>IF(ISBLANK(Table1[[#This Row],[AdvisoryNumber]]),"NTML","ADVZY")</f>
        <v>NTML</v>
      </c>
      <c r="B887" s="8" t="str">
        <f>_xlfn.TEXTJOIN("-",TRUE,Table1[[#This Row],[Source]],TEXT(Table1[[#This Row],[AdvisoryNumber]],"000"),TEXT(ROW()-1,"000000"),TEXT(Table1[[#This Row],[RecordTimeUTC]],"YYYY-MM-DD"))</f>
        <v>NTML-000-000886-2021-12-19</v>
      </c>
      <c r="C887" s="1" t="s">
        <v>218</v>
      </c>
      <c r="D887" s="2"/>
      <c r="E887" s="1"/>
      <c r="F887" s="2"/>
      <c r="G887" s="1" t="s">
        <v>98</v>
      </c>
      <c r="H887" s="1" t="s">
        <v>101</v>
      </c>
      <c r="I887" s="8" t="str">
        <f>IF(Table1[[#This Row],[TMI_Type]]="Reroute",INDEX(_xlfn.REGEXEXTRACT(Table1[[#This Row],[RawText]],".*(ROUTE|FEA|FCA|ICR|CTOP|TBO).+([A-Z]{3})",2,0),1,2),"")</f>
        <v/>
      </c>
      <c r="J887" s="5">
        <v>25</v>
      </c>
      <c r="K887" s="5"/>
      <c r="L887" s="1" t="s">
        <v>8979</v>
      </c>
      <c r="M887" s="7">
        <v>44549.107638888891</v>
      </c>
      <c r="N887" s="7">
        <v>44549.166666666664</v>
      </c>
      <c r="O887" s="7">
        <v>44549.107638888891</v>
      </c>
      <c r="P887" s="4" t="s">
        <v>8980</v>
      </c>
      <c r="Q887" s="10" t="s">
        <v>8980</v>
      </c>
      <c r="R887" s="2" t="s">
        <v>8978</v>
      </c>
      <c r="S887" s="6">
        <f>IF(OR(ISBLANK(Table1[[#This Row],[ValidEndUTC]]),ISBLANK(Table1[[#This Row],[ValidStartUTC]])),"",Table1[[#This Row],[ValidEndUTC]]-Table1[[#This Row],[ValidStartUTC]])</f>
        <v>5.9027777773735579E-2</v>
      </c>
      <c r="T887" s="5">
        <f>IF(OR(ISBLANK(Table1[[#This Row],[ValidEndUTC]]),ISBLANK(Table1[[#This Row],[ValidStartUTC]])),"",Table1[[#This Row],[Duration]]*24*60)</f>
        <v>84.999999994179234</v>
      </c>
    </row>
    <row r="888" spans="1:20" x14ac:dyDescent="0.25">
      <c r="A888" s="8" t="str">
        <f>IF(ISBLANK(Table1[[#This Row],[AdvisoryNumber]]),"NTML","ADVZY")</f>
        <v>NTML</v>
      </c>
      <c r="B888" s="8" t="str">
        <f>_xlfn.TEXTJOIN("-",TRUE,Table1[[#This Row],[Source]],TEXT(Table1[[#This Row],[AdvisoryNumber]],"000"),TEXT(ROW()-1,"000000"),TEXT(Table1[[#This Row],[RecordTimeUTC]],"YYYY-MM-DD"))</f>
        <v>NTML-000-000887-2021-12-19</v>
      </c>
      <c r="C888" s="1" t="s">
        <v>218</v>
      </c>
      <c r="D888" s="2"/>
      <c r="E888" s="1"/>
      <c r="F888" s="2"/>
      <c r="G888" s="1" t="s">
        <v>98</v>
      </c>
      <c r="H888" s="1" t="s">
        <v>6014</v>
      </c>
      <c r="I888" s="8" t="str">
        <f>IF(Table1[[#This Row],[TMI_Type]]="Reroute",INDEX(_xlfn.REGEXEXTRACT(Table1[[#This Row],[RawText]],".*(ROUTE|FEA|FCA|ICR|CTOP|TBO).+([A-Z]{3})",2,0),1,2),"")</f>
        <v/>
      </c>
      <c r="J888" s="5"/>
      <c r="K888" s="5"/>
      <c r="L888" s="1" t="s">
        <v>8981</v>
      </c>
      <c r="M888" s="7">
        <v>44549.132638888892</v>
      </c>
      <c r="N888" s="7">
        <v>44549.166666666664</v>
      </c>
      <c r="O888" s="7">
        <v>44549.132638888892</v>
      </c>
      <c r="P888" s="4" t="s">
        <v>8982</v>
      </c>
      <c r="Q888" s="10" t="s">
        <v>8982</v>
      </c>
      <c r="R888" s="2" t="s">
        <v>8983</v>
      </c>
      <c r="S888" s="6">
        <f>IF(OR(ISBLANK(Table1[[#This Row],[ValidEndUTC]]),ISBLANK(Table1[[#This Row],[ValidStartUTC]])),"",Table1[[#This Row],[ValidEndUTC]]-Table1[[#This Row],[ValidStartUTC]])</f>
        <v>3.4027777772280388E-2</v>
      </c>
      <c r="T888" s="5">
        <f>IF(OR(ISBLANK(Table1[[#This Row],[ValidEndUTC]]),ISBLANK(Table1[[#This Row],[ValidStartUTC]])),"",Table1[[#This Row],[Duration]]*24*60)</f>
        <v>48.999999992083758</v>
      </c>
    </row>
    <row r="889" spans="1:20" ht="21.6" x14ac:dyDescent="0.25">
      <c r="A889" s="8" t="str">
        <f>IF(ISBLANK(Table1[[#This Row],[AdvisoryNumber]]),"NTML","ADVZY")</f>
        <v>NTML</v>
      </c>
      <c r="B889" s="8" t="str">
        <f>_xlfn.TEXTJOIN("-",TRUE,Table1[[#This Row],[Source]],TEXT(Table1[[#This Row],[AdvisoryNumber]],"000"),TEXT(ROW()-1,"000000"),TEXT(Table1[[#This Row],[RecordTimeUTC]],"YYYY-MM-DD"))</f>
        <v>NTML-000-000888-2021-12-20</v>
      </c>
      <c r="C889" s="1" t="s">
        <v>208</v>
      </c>
      <c r="D889" s="2"/>
      <c r="E889" s="1"/>
      <c r="F889" s="2"/>
      <c r="G889" s="1" t="s">
        <v>98</v>
      </c>
      <c r="H889" s="1" t="s">
        <v>101</v>
      </c>
      <c r="I889" s="8" t="str">
        <f>IF(Table1[[#This Row],[TMI_Type]]="Reroute",INDEX(_xlfn.REGEXEXTRACT(Table1[[#This Row],[RawText]],".*(ROUTE|FEA|FCA|ICR|CTOP|TBO).+([A-Z]{3})",2,0),1,2),"")</f>
        <v/>
      </c>
      <c r="J889" s="5">
        <v>10</v>
      </c>
      <c r="K889" s="5"/>
      <c r="L889" s="1" t="s">
        <v>1159</v>
      </c>
      <c r="M889" s="7">
        <v>44549.834722222222</v>
      </c>
      <c r="N889" s="7">
        <v>44550.166666666664</v>
      </c>
      <c r="O889" s="7">
        <v>44550.085416666669</v>
      </c>
      <c r="P889" s="4" t="s">
        <v>8988</v>
      </c>
      <c r="Q889" s="10" t="s">
        <v>8988</v>
      </c>
      <c r="R889" s="2" t="s">
        <v>8989</v>
      </c>
      <c r="S889" s="6">
        <f>IF(OR(ISBLANK(Table1[[#This Row],[ValidEndUTC]]),ISBLANK(Table1[[#This Row],[ValidStartUTC]])),"",Table1[[#This Row],[ValidEndUTC]]-Table1[[#This Row],[ValidStartUTC]])</f>
        <v>0.3319444444423425</v>
      </c>
      <c r="T889" s="5">
        <f>IF(OR(ISBLANK(Table1[[#This Row],[ValidEndUTC]]),ISBLANK(Table1[[#This Row],[ValidStartUTC]])),"",Table1[[#This Row],[Duration]]*24*60)</f>
        <v>477.9999999969732</v>
      </c>
    </row>
    <row r="890" spans="1:20" x14ac:dyDescent="0.25">
      <c r="A890" s="8" t="str">
        <f>IF(ISBLANK(Table1[[#This Row],[AdvisoryNumber]]),"NTML","ADVZY")</f>
        <v>NTML</v>
      </c>
      <c r="B890" s="8" t="str">
        <f>_xlfn.TEXTJOIN("-",TRUE,Table1[[#This Row],[Source]],TEXT(Table1[[#This Row],[AdvisoryNumber]],"000"),TEXT(ROW()-1,"000000"),TEXT(Table1[[#This Row],[RecordTimeUTC]],"YYYY-MM-DD"))</f>
        <v>NTML-000-000889-2021-12-20</v>
      </c>
      <c r="C890" s="1" t="s">
        <v>208</v>
      </c>
      <c r="D890" s="2"/>
      <c r="E890" s="1"/>
      <c r="F890" s="2"/>
      <c r="G890" s="1" t="s">
        <v>98</v>
      </c>
      <c r="H890" s="1" t="s">
        <v>101</v>
      </c>
      <c r="I890" s="8" t="str">
        <f>IF(Table1[[#This Row],[TMI_Type]]="Reroute",INDEX(_xlfn.REGEXEXTRACT(Table1[[#This Row],[RawText]],".*(ROUTE|FEA|FCA|ICR|CTOP|TBO).+([A-Z]{3})",2,0),1,2),"")</f>
        <v/>
      </c>
      <c r="J890" s="5">
        <v>15</v>
      </c>
      <c r="K890" s="5"/>
      <c r="L890" s="1" t="s">
        <v>1159</v>
      </c>
      <c r="M890" s="7">
        <v>44549.840277777781</v>
      </c>
      <c r="N890" s="7">
        <v>44550.166666666664</v>
      </c>
      <c r="O890" s="7">
        <v>44550.090277777781</v>
      </c>
      <c r="P890" s="4" t="s">
        <v>1160</v>
      </c>
      <c r="Q890" s="10" t="s">
        <v>1160</v>
      </c>
      <c r="R890" s="2" t="s">
        <v>8990</v>
      </c>
      <c r="S890" s="6">
        <f>IF(OR(ISBLANK(Table1[[#This Row],[ValidEndUTC]]),ISBLANK(Table1[[#This Row],[ValidStartUTC]])),"",Table1[[#This Row],[ValidEndUTC]]-Table1[[#This Row],[ValidStartUTC]])</f>
        <v>0.32638888888322981</v>
      </c>
      <c r="T890" s="5">
        <f>IF(OR(ISBLANK(Table1[[#This Row],[ValidEndUTC]]),ISBLANK(Table1[[#This Row],[ValidStartUTC]])),"",Table1[[#This Row],[Duration]]*24*60)</f>
        <v>469.99999999185093</v>
      </c>
    </row>
    <row r="891" spans="1:20" x14ac:dyDescent="0.25">
      <c r="A891" s="8" t="str">
        <f>IF(ISBLANK(Table1[[#This Row],[AdvisoryNumber]]),"NTML","ADVZY")</f>
        <v>NTML</v>
      </c>
      <c r="B891" s="8" t="str">
        <f>_xlfn.TEXTJOIN("-",TRUE,Table1[[#This Row],[Source]],TEXT(Table1[[#This Row],[AdvisoryNumber]],"000"),TEXT(ROW()-1,"000000"),TEXT(Table1[[#This Row],[RecordTimeUTC]],"YYYY-MM-DD"))</f>
        <v>NTML-000-000890-2021-12-19</v>
      </c>
      <c r="C891" s="1" t="s">
        <v>208</v>
      </c>
      <c r="D891" s="2"/>
      <c r="E891" s="1"/>
      <c r="F891" s="2"/>
      <c r="G891" s="1" t="s">
        <v>98</v>
      </c>
      <c r="H891" s="1" t="s">
        <v>6014</v>
      </c>
      <c r="I891" s="8" t="str">
        <f>IF(Table1[[#This Row],[TMI_Type]]="Reroute",INDEX(_xlfn.REGEXEXTRACT(Table1[[#This Row],[RawText]],".*(ROUTE|FEA|FCA|ICR|CTOP|TBO).+([A-Z]{3})",2,0),1,2),"")</f>
        <v/>
      </c>
      <c r="J891" s="5"/>
      <c r="K891" s="5"/>
      <c r="L891" s="1"/>
      <c r="M891" s="7">
        <v>44549.999305555553</v>
      </c>
      <c r="N891" s="7">
        <v>44550.166666666664</v>
      </c>
      <c r="O891" s="7">
        <v>44549.979861111111</v>
      </c>
      <c r="P891" s="4" t="s">
        <v>1155</v>
      </c>
      <c r="Q891" s="10" t="s">
        <v>1155</v>
      </c>
      <c r="R891" s="2" t="s">
        <v>8984</v>
      </c>
      <c r="S891" s="6">
        <f>IF(OR(ISBLANK(Table1[[#This Row],[ValidEndUTC]]),ISBLANK(Table1[[#This Row],[ValidStartUTC]])),"",Table1[[#This Row],[ValidEndUTC]]-Table1[[#This Row],[ValidStartUTC]])</f>
        <v>0.16736111111094942</v>
      </c>
      <c r="T891" s="5">
        <f>IF(OR(ISBLANK(Table1[[#This Row],[ValidEndUTC]]),ISBLANK(Table1[[#This Row],[ValidStartUTC]])),"",Table1[[#This Row],[Duration]]*24*60)</f>
        <v>240.99999999976717</v>
      </c>
    </row>
    <row r="892" spans="1:20" x14ac:dyDescent="0.25">
      <c r="A892" s="8" t="str">
        <f>IF(ISBLANK(Table1[[#This Row],[AdvisoryNumber]]),"NTML","ADVZY")</f>
        <v>NTML</v>
      </c>
      <c r="B892" s="8" t="str">
        <f>_xlfn.TEXTJOIN("-",TRUE,Table1[[#This Row],[Source]],TEXT(Table1[[#This Row],[AdvisoryNumber]],"000"),TEXT(ROW()-1,"000000"),TEXT(Table1[[#This Row],[RecordTimeUTC]],"YYYY-MM-DD"))</f>
        <v>NTML-000-000891-2021-12-19</v>
      </c>
      <c r="C892" s="1" t="s">
        <v>208</v>
      </c>
      <c r="D892" s="2"/>
      <c r="E892" s="1"/>
      <c r="F892" s="2"/>
      <c r="G892" s="1" t="s">
        <v>98</v>
      </c>
      <c r="H892" s="1" t="s">
        <v>6014</v>
      </c>
      <c r="I892" s="8" t="str">
        <f>IF(Table1[[#This Row],[TMI_Type]]="Reroute",INDEX(_xlfn.REGEXEXTRACT(Table1[[#This Row],[RawText]],".*(ROUTE|FEA|FCA|ICR|CTOP|TBO).+([A-Z]{3})",2,0),1,2),"")</f>
        <v/>
      </c>
      <c r="J892" s="5"/>
      <c r="K892" s="5"/>
      <c r="L892" s="1"/>
      <c r="M892" s="7">
        <v>44549.999305555553</v>
      </c>
      <c r="N892" s="7">
        <v>44550.166666666664</v>
      </c>
      <c r="O892" s="7">
        <v>44549.98333333333</v>
      </c>
      <c r="P892" s="4" t="s">
        <v>1156</v>
      </c>
      <c r="Q892" s="10" t="s">
        <v>1156</v>
      </c>
      <c r="R892" s="2" t="s">
        <v>8984</v>
      </c>
      <c r="S892" s="6">
        <f>IF(OR(ISBLANK(Table1[[#This Row],[ValidEndUTC]]),ISBLANK(Table1[[#This Row],[ValidStartUTC]])),"",Table1[[#This Row],[ValidEndUTC]]-Table1[[#This Row],[ValidStartUTC]])</f>
        <v>0.16736111111094942</v>
      </c>
      <c r="T892" s="5">
        <f>IF(OR(ISBLANK(Table1[[#This Row],[ValidEndUTC]]),ISBLANK(Table1[[#This Row],[ValidStartUTC]])),"",Table1[[#This Row],[Duration]]*24*60)</f>
        <v>240.99999999976717</v>
      </c>
    </row>
    <row r="893" spans="1:20" x14ac:dyDescent="0.25">
      <c r="A893" s="8" t="str">
        <f>IF(ISBLANK(Table1[[#This Row],[AdvisoryNumber]]),"NTML","ADVZY")</f>
        <v>NTML</v>
      </c>
      <c r="B893" s="8" t="str">
        <f>_xlfn.TEXTJOIN("-",TRUE,Table1[[#This Row],[Source]],TEXT(Table1[[#This Row],[AdvisoryNumber]],"000"),TEXT(ROW()-1,"000000"),TEXT(Table1[[#This Row],[RecordTimeUTC]],"YYYY-MM-DD"))</f>
        <v>NTML-000-000892-2021-12-19</v>
      </c>
      <c r="C893" s="1" t="s">
        <v>208</v>
      </c>
      <c r="D893" s="2"/>
      <c r="E893" s="1"/>
      <c r="F893" s="2"/>
      <c r="G893" s="1" t="s">
        <v>98</v>
      </c>
      <c r="H893" s="1" t="s">
        <v>6014</v>
      </c>
      <c r="I893" s="8" t="str">
        <f>IF(Table1[[#This Row],[TMI_Type]]="Reroute",INDEX(_xlfn.REGEXEXTRACT(Table1[[#This Row],[RawText]],".*(ROUTE|FEA|FCA|ICR|CTOP|TBO).+([A-Z]{3})",2,0),1,2),"")</f>
        <v/>
      </c>
      <c r="J893" s="5"/>
      <c r="K893" s="5"/>
      <c r="L893" s="1"/>
      <c r="M893" s="7">
        <v>44549.999305555553</v>
      </c>
      <c r="N893" s="7">
        <v>44550.166666666664</v>
      </c>
      <c r="O893" s="7">
        <v>44549.98333333333</v>
      </c>
      <c r="P893" s="4" t="s">
        <v>1157</v>
      </c>
      <c r="Q893" s="10" t="s">
        <v>1157</v>
      </c>
      <c r="R893" s="2" t="s">
        <v>8984</v>
      </c>
      <c r="S893" s="6">
        <f>IF(OR(ISBLANK(Table1[[#This Row],[ValidEndUTC]]),ISBLANK(Table1[[#This Row],[ValidStartUTC]])),"",Table1[[#This Row],[ValidEndUTC]]-Table1[[#This Row],[ValidStartUTC]])</f>
        <v>0.16736111111094942</v>
      </c>
      <c r="T893" s="5">
        <f>IF(OR(ISBLANK(Table1[[#This Row],[ValidEndUTC]]),ISBLANK(Table1[[#This Row],[ValidStartUTC]])),"",Table1[[#This Row],[Duration]]*24*60)</f>
        <v>240.99999999976717</v>
      </c>
    </row>
    <row r="894" spans="1:20" x14ac:dyDescent="0.25">
      <c r="A894" s="8" t="str">
        <f>IF(ISBLANK(Table1[[#This Row],[AdvisoryNumber]]),"NTML","ADVZY")</f>
        <v>NTML</v>
      </c>
      <c r="B894" s="8" t="str">
        <f>_xlfn.TEXTJOIN("-",TRUE,Table1[[#This Row],[Source]],TEXT(Table1[[#This Row],[AdvisoryNumber]],"000"),TEXT(ROW()-1,"000000"),TEXT(Table1[[#This Row],[RecordTimeUTC]],"YYYY-MM-DD"))</f>
        <v>NTML-000-000893-2021-12-19</v>
      </c>
      <c r="C894" s="1" t="s">
        <v>208</v>
      </c>
      <c r="D894" s="2"/>
      <c r="E894" s="1"/>
      <c r="F894" s="2"/>
      <c r="G894" s="1" t="s">
        <v>98</v>
      </c>
      <c r="H894" s="1" t="s">
        <v>101</v>
      </c>
      <c r="I894" s="8" t="str">
        <f>IF(Table1[[#This Row],[TMI_Type]]="Reroute",INDEX(_xlfn.REGEXEXTRACT(Table1[[#This Row],[RawText]],".*(ROUTE|FEA|FCA|ICR|CTOP|TBO).+([A-Z]{3})",2,0),1,2),"")</f>
        <v/>
      </c>
      <c r="J894" s="5">
        <v>10</v>
      </c>
      <c r="K894" s="5"/>
      <c r="L894" s="1" t="s">
        <v>8985</v>
      </c>
      <c r="M894" s="7">
        <v>44549.999305555553</v>
      </c>
      <c r="N894" s="7">
        <v>44550.166666666664</v>
      </c>
      <c r="O894" s="7">
        <v>44549.98333333333</v>
      </c>
      <c r="P894" s="4" t="s">
        <v>1158</v>
      </c>
      <c r="Q894" s="10" t="s">
        <v>1158</v>
      </c>
      <c r="R894" s="2" t="s">
        <v>8984</v>
      </c>
      <c r="S894" s="6">
        <f>IF(OR(ISBLANK(Table1[[#This Row],[ValidEndUTC]]),ISBLANK(Table1[[#This Row],[ValidStartUTC]])),"",Table1[[#This Row],[ValidEndUTC]]-Table1[[#This Row],[ValidStartUTC]])</f>
        <v>0.16736111111094942</v>
      </c>
      <c r="T894" s="5">
        <f>IF(OR(ISBLANK(Table1[[#This Row],[ValidEndUTC]]),ISBLANK(Table1[[#This Row],[ValidStartUTC]])),"",Table1[[#This Row],[Duration]]*24*60)</f>
        <v>240.99999999976717</v>
      </c>
    </row>
    <row r="895" spans="1:20" ht="21.6" x14ac:dyDescent="0.25">
      <c r="A895" s="8" t="str">
        <f>IF(ISBLANK(Table1[[#This Row],[AdvisoryNumber]]),"NTML","ADVZY")</f>
        <v>NTML</v>
      </c>
      <c r="B895" s="8" t="str">
        <f>_xlfn.TEXTJOIN("-",TRUE,Table1[[#This Row],[Source]],TEXT(Table1[[#This Row],[AdvisoryNumber]],"000"),TEXT(ROW()-1,"000000"),TEXT(Table1[[#This Row],[RecordTimeUTC]],"YYYY-MM-DD"))</f>
        <v>NTML-000-000894-2021-12-19</v>
      </c>
      <c r="C895" s="1" t="s">
        <v>208</v>
      </c>
      <c r="D895" s="2"/>
      <c r="E895" s="1"/>
      <c r="F895" s="2"/>
      <c r="G895" s="1" t="s">
        <v>98</v>
      </c>
      <c r="H895" s="1" t="s">
        <v>101</v>
      </c>
      <c r="I895" s="8" t="str">
        <f>IF(Table1[[#This Row],[TMI_Type]]="Reroute",INDEX(_xlfn.REGEXEXTRACT(Table1[[#This Row],[RawText]],".*(ROUTE|FEA|FCA|ICR|CTOP|TBO).+([A-Z]{3})",2,0),1,2),"")</f>
        <v/>
      </c>
      <c r="J895" s="5">
        <v>15</v>
      </c>
      <c r="K895" s="5"/>
      <c r="L895" s="1" t="s">
        <v>8986</v>
      </c>
      <c r="M895" s="7">
        <v>44549.999305555553</v>
      </c>
      <c r="N895" s="7">
        <v>44550.166666666664</v>
      </c>
      <c r="O895" s="7">
        <v>44549.98333333333</v>
      </c>
      <c r="P895" s="4" t="s">
        <v>8987</v>
      </c>
      <c r="Q895" s="10" t="s">
        <v>8987</v>
      </c>
      <c r="R895" s="2" t="s">
        <v>8984</v>
      </c>
      <c r="S895" s="6">
        <f>IF(OR(ISBLANK(Table1[[#This Row],[ValidEndUTC]]),ISBLANK(Table1[[#This Row],[ValidStartUTC]])),"",Table1[[#This Row],[ValidEndUTC]]-Table1[[#This Row],[ValidStartUTC]])</f>
        <v>0.16736111111094942</v>
      </c>
      <c r="T895" s="5">
        <f>IF(OR(ISBLANK(Table1[[#This Row],[ValidEndUTC]]),ISBLANK(Table1[[#This Row],[ValidStartUTC]])),"",Table1[[#This Row],[Duration]]*24*60)</f>
        <v>240.99999999976717</v>
      </c>
    </row>
    <row r="896" spans="1:20" ht="226.8" x14ac:dyDescent="0.25">
      <c r="A896" s="8" t="str">
        <f>IF(ISBLANK(Table1[[#This Row],[AdvisoryNumber]]),"NTML","ADVZY")</f>
        <v>ADVZY</v>
      </c>
      <c r="B896" s="8" t="str">
        <f>_xlfn.TEXTJOIN("-",TRUE,Table1[[#This Row],[Source]],TEXT(Table1[[#This Row],[AdvisoryNumber]],"000"),TEXT(ROW()-1,"000000"),TEXT(Table1[[#This Row],[RecordTimeUTC]],"YYYY-MM-DD"))</f>
        <v>ADVZY-001-000895-2021-12-19</v>
      </c>
      <c r="C896" s="1" t="s">
        <v>16</v>
      </c>
      <c r="D896" s="2" t="s">
        <v>7082</v>
      </c>
      <c r="E896" s="1">
        <v>1</v>
      </c>
      <c r="F896" s="2" t="s">
        <v>464</v>
      </c>
      <c r="G896" s="1" t="s">
        <v>35</v>
      </c>
      <c r="H896" s="1" t="s">
        <v>19</v>
      </c>
      <c r="I896" s="8" t="str">
        <f>IF(Table1[[#This Row],[TMI_Type]]="Reroute",INDEX(_xlfn.REGEXEXTRACT(Table1[[#This Row],[RawText]],".*(ROUTE|FEA|FCA|ICR|CTOP|TBO).+([A-Z]{3})",2,0),1,2),"")</f>
        <v>RQD</v>
      </c>
      <c r="J896" s="5"/>
      <c r="K896" s="5"/>
      <c r="L896" s="1"/>
      <c r="M896" s="7">
        <v>44562.934027777781</v>
      </c>
      <c r="N896" s="7">
        <v>44563.166666666664</v>
      </c>
      <c r="O896" s="7">
        <v>44549.147222222222</v>
      </c>
      <c r="P896" s="4" t="s">
        <v>465</v>
      </c>
      <c r="Q896" s="10" t="s">
        <v>7083</v>
      </c>
      <c r="R896" s="2" t="s">
        <v>7081</v>
      </c>
      <c r="S896" s="6">
        <f>IF(OR(ISBLANK(Table1[[#This Row],[ValidEndUTC]]),ISBLANK(Table1[[#This Row],[ValidStartUTC]])),"",Table1[[#This Row],[ValidEndUTC]]-Table1[[#This Row],[ValidStartUTC]])</f>
        <v>0.23263888888322981</v>
      </c>
      <c r="T896" s="5">
        <f>IF(OR(ISBLANK(Table1[[#This Row],[ValidEndUTC]]),ISBLANK(Table1[[#This Row],[ValidStartUTC]])),"",Table1[[#This Row],[Duration]]*24*60)</f>
        <v>334.99999999185093</v>
      </c>
    </row>
    <row r="897" spans="1:20" ht="129.6" x14ac:dyDescent="0.25">
      <c r="A897" s="8" t="str">
        <f>IF(ISBLANK(Table1[[#This Row],[AdvisoryNumber]]),"NTML","ADVZY")</f>
        <v>ADVZY</v>
      </c>
      <c r="B897" s="8" t="str">
        <f>_xlfn.TEXTJOIN("-",TRUE,Table1[[#This Row],[Source]],TEXT(Table1[[#This Row],[AdvisoryNumber]],"000"),TEXT(ROW()-1,"000000"),TEXT(Table1[[#This Row],[RecordTimeUTC]],"YYYY-MM-DD"))</f>
        <v>ADVZY-001-000896-2022-01-02</v>
      </c>
      <c r="C897" s="1" t="s">
        <v>16</v>
      </c>
      <c r="D897" s="2" t="s">
        <v>7085</v>
      </c>
      <c r="E897" s="1">
        <v>1</v>
      </c>
      <c r="F897" s="2" t="s">
        <v>6237</v>
      </c>
      <c r="G897" s="1"/>
      <c r="H897" s="1" t="s">
        <v>6019</v>
      </c>
      <c r="I897" s="8" t="str">
        <f>IF(Table1[[#This Row],[TMI_Type]]="Reroute",INDEX(_xlfn.REGEXEXTRACT(Table1[[#This Row],[RawText]],".*(ROUTE|FEA|FCA|ICR|CTOP|TBO).+([A-Z]{3})",2,0),1,2),"")</f>
        <v/>
      </c>
      <c r="J897" s="5"/>
      <c r="K897" s="5"/>
      <c r="L897" s="1"/>
      <c r="M897" s="7">
        <v>44563</v>
      </c>
      <c r="N897" s="7">
        <v>44563.166666666664</v>
      </c>
      <c r="O897" s="7">
        <v>44563.000694444447</v>
      </c>
      <c r="P897" s="4" t="s">
        <v>1162</v>
      </c>
      <c r="Q897" s="10" t="s">
        <v>7086</v>
      </c>
      <c r="R897" s="2" t="s">
        <v>7087</v>
      </c>
      <c r="S897" s="6">
        <f>IF(OR(ISBLANK(Table1[[#This Row],[ValidEndUTC]]),ISBLANK(Table1[[#This Row],[ValidStartUTC]])),"",Table1[[#This Row],[ValidEndUTC]]-Table1[[#This Row],[ValidStartUTC]])</f>
        <v>0.16666666666424135</v>
      </c>
      <c r="T897" s="5">
        <f>IF(OR(ISBLANK(Table1[[#This Row],[ValidEndUTC]]),ISBLANK(Table1[[#This Row],[ValidStartUTC]])),"",Table1[[#This Row],[Duration]]*24*60)</f>
        <v>239.99999999650754</v>
      </c>
    </row>
    <row r="898" spans="1:20" x14ac:dyDescent="0.25">
      <c r="A898" s="8" t="str">
        <f>IF(ISBLANK(Table1[[#This Row],[AdvisoryNumber]]),"NTML","ADVZY")</f>
        <v>NTML</v>
      </c>
      <c r="B898" s="8" t="str">
        <f>_xlfn.TEXTJOIN("-",TRUE,Table1[[#This Row],[Source]],TEXT(Table1[[#This Row],[AdvisoryNumber]],"000"),TEXT(ROW()-1,"000000"),TEXT(Table1[[#This Row],[RecordTimeUTC]],"YYYY-MM-DD"))</f>
        <v>NTML-000-000897-2022-01-02</v>
      </c>
      <c r="C898" s="1" t="s">
        <v>232</v>
      </c>
      <c r="D898" s="2"/>
      <c r="E898" s="1"/>
      <c r="F898" s="2"/>
      <c r="G898" s="1" t="s">
        <v>98</v>
      </c>
      <c r="H898" s="1" t="s">
        <v>101</v>
      </c>
      <c r="I898" s="8" t="str">
        <f>IF(Table1[[#This Row],[TMI_Type]]="Reroute",INDEX(_xlfn.REGEXEXTRACT(Table1[[#This Row],[RawText]],".*(ROUTE|FEA|FCA|ICR|CTOP|TBO).+([A-Z]{3})",2,0),1,2),"")</f>
        <v/>
      </c>
      <c r="J898" s="5">
        <v>20</v>
      </c>
      <c r="K898" s="5"/>
      <c r="L898" s="1" t="s">
        <v>326</v>
      </c>
      <c r="M898" s="7">
        <v>44563</v>
      </c>
      <c r="N898" s="7">
        <v>44563.166666666664</v>
      </c>
      <c r="O898" s="7">
        <v>44563.003472222219</v>
      </c>
      <c r="P898" s="4" t="s">
        <v>1163</v>
      </c>
      <c r="Q898" s="10" t="s">
        <v>1163</v>
      </c>
      <c r="R898" s="2" t="s">
        <v>8992</v>
      </c>
      <c r="S898" s="6">
        <f>IF(OR(ISBLANK(Table1[[#This Row],[ValidEndUTC]]),ISBLANK(Table1[[#This Row],[ValidStartUTC]])),"",Table1[[#This Row],[ValidEndUTC]]-Table1[[#This Row],[ValidStartUTC]])</f>
        <v>0.16666666666424135</v>
      </c>
      <c r="T898" s="5">
        <f>IF(OR(ISBLANK(Table1[[#This Row],[ValidEndUTC]]),ISBLANK(Table1[[#This Row],[ValidStartUTC]])),"",Table1[[#This Row],[Duration]]*24*60)</f>
        <v>239.99999999650754</v>
      </c>
    </row>
    <row r="899" spans="1:20" x14ac:dyDescent="0.25">
      <c r="A899" s="8" t="str">
        <f>IF(ISBLANK(Table1[[#This Row],[AdvisoryNumber]]),"NTML","ADVZY")</f>
        <v>NTML</v>
      </c>
      <c r="B899" s="8" t="str">
        <f>_xlfn.TEXTJOIN("-",TRUE,Table1[[#This Row],[Source]],TEXT(Table1[[#This Row],[AdvisoryNumber]],"000"),TEXT(ROW()-1,"000000"),TEXT(Table1[[#This Row],[RecordTimeUTC]],"YYYY-MM-DD"))</f>
        <v>NTML-000-000898-2022-01-02</v>
      </c>
      <c r="C899" s="1" t="s">
        <v>232</v>
      </c>
      <c r="D899" s="2"/>
      <c r="E899" s="1"/>
      <c r="F899" s="2"/>
      <c r="G899" s="1" t="s">
        <v>98</v>
      </c>
      <c r="H899" s="1" t="s">
        <v>101</v>
      </c>
      <c r="I899" s="8" t="str">
        <f>IF(Table1[[#This Row],[TMI_Type]]="Reroute",INDEX(_xlfn.REGEXEXTRACT(Table1[[#This Row],[RawText]],".*(ROUTE|FEA|FCA|ICR|CTOP|TBO).+([A-Z]{3})",2,0),1,2),"")</f>
        <v/>
      </c>
      <c r="J899" s="5">
        <v>20</v>
      </c>
      <c r="K899" s="5"/>
      <c r="L899" s="1" t="s">
        <v>376</v>
      </c>
      <c r="M899" s="7">
        <v>44563</v>
      </c>
      <c r="N899" s="7">
        <v>44563.166666666664</v>
      </c>
      <c r="O899" s="7">
        <v>44563.003472222219</v>
      </c>
      <c r="P899" s="4" t="s">
        <v>1164</v>
      </c>
      <c r="Q899" s="10" t="s">
        <v>1164</v>
      </c>
      <c r="R899" s="2" t="s">
        <v>8992</v>
      </c>
      <c r="S899" s="6">
        <f>IF(OR(ISBLANK(Table1[[#This Row],[ValidEndUTC]]),ISBLANK(Table1[[#This Row],[ValidStartUTC]])),"",Table1[[#This Row],[ValidEndUTC]]-Table1[[#This Row],[ValidStartUTC]])</f>
        <v>0.16666666666424135</v>
      </c>
      <c r="T899" s="5">
        <f>IF(OR(ISBLANK(Table1[[#This Row],[ValidEndUTC]]),ISBLANK(Table1[[#This Row],[ValidStartUTC]])),"",Table1[[#This Row],[Duration]]*24*60)</f>
        <v>239.99999999650754</v>
      </c>
    </row>
    <row r="900" spans="1:20" x14ac:dyDescent="0.25">
      <c r="A900" s="8" t="str">
        <f>IF(ISBLANK(Table1[[#This Row],[AdvisoryNumber]]),"NTML","ADVZY")</f>
        <v>NTML</v>
      </c>
      <c r="B900" s="8" t="str">
        <f>_xlfn.TEXTJOIN("-",TRUE,Table1[[#This Row],[Source]],TEXT(Table1[[#This Row],[AdvisoryNumber]],"000"),TEXT(ROW()-1,"000000"),TEXT(Table1[[#This Row],[RecordTimeUTC]],"YYYY-MM-DD"))</f>
        <v>NTML-000-000899-2022-01-02</v>
      </c>
      <c r="C900" s="1" t="s">
        <v>232</v>
      </c>
      <c r="D900" s="2"/>
      <c r="E900" s="1"/>
      <c r="F900" s="2"/>
      <c r="G900" s="1" t="s">
        <v>98</v>
      </c>
      <c r="H900" s="1" t="s">
        <v>101</v>
      </c>
      <c r="I900" s="8" t="str">
        <f>IF(Table1[[#This Row],[TMI_Type]]="Reroute",INDEX(_xlfn.REGEXEXTRACT(Table1[[#This Row],[RawText]],".*(ROUTE|FEA|FCA|ICR|CTOP|TBO).+([A-Z]{3})",2,0),1,2),"")</f>
        <v/>
      </c>
      <c r="J900" s="5">
        <v>20</v>
      </c>
      <c r="K900" s="5"/>
      <c r="L900" s="1" t="s">
        <v>1165</v>
      </c>
      <c r="M900" s="7">
        <v>44563</v>
      </c>
      <c r="N900" s="7">
        <v>44563.166666666664</v>
      </c>
      <c r="O900" s="7">
        <v>44563.003472222219</v>
      </c>
      <c r="P900" s="4" t="s">
        <v>1166</v>
      </c>
      <c r="Q900" s="10" t="s">
        <v>1166</v>
      </c>
      <c r="R900" s="2" t="s">
        <v>8992</v>
      </c>
      <c r="S900" s="6">
        <f>IF(OR(ISBLANK(Table1[[#This Row],[ValidEndUTC]]),ISBLANK(Table1[[#This Row],[ValidStartUTC]])),"",Table1[[#This Row],[ValidEndUTC]]-Table1[[#This Row],[ValidStartUTC]])</f>
        <v>0.16666666666424135</v>
      </c>
      <c r="T900" s="5">
        <f>IF(OR(ISBLANK(Table1[[#This Row],[ValidEndUTC]]),ISBLANK(Table1[[#This Row],[ValidStartUTC]])),"",Table1[[#This Row],[Duration]]*24*60)</f>
        <v>239.99999999650754</v>
      </c>
    </row>
    <row r="901" spans="1:20" x14ac:dyDescent="0.25">
      <c r="A901" s="8" t="str">
        <f>IF(ISBLANK(Table1[[#This Row],[AdvisoryNumber]]),"NTML","ADVZY")</f>
        <v>NTML</v>
      </c>
      <c r="B901" s="8" t="str">
        <f>_xlfn.TEXTJOIN("-",TRUE,Table1[[#This Row],[Source]],TEXT(Table1[[#This Row],[AdvisoryNumber]],"000"),TEXT(ROW()-1,"000000"),TEXT(Table1[[#This Row],[RecordTimeUTC]],"YYYY-MM-DD"))</f>
        <v>NTML-000-000900-2022-01-02</v>
      </c>
      <c r="C901" s="1" t="s">
        <v>202</v>
      </c>
      <c r="D901" s="2"/>
      <c r="E901" s="1"/>
      <c r="F901" s="2"/>
      <c r="G901" s="1" t="s">
        <v>98</v>
      </c>
      <c r="H901" s="1" t="s">
        <v>101</v>
      </c>
      <c r="I901" s="8" t="str">
        <f>IF(Table1[[#This Row],[TMI_Type]]="Reroute",INDEX(_xlfn.REGEXEXTRACT(Table1[[#This Row],[RawText]],".*(ROUTE|FEA|FCA|ICR|CTOP|TBO).+([A-Z]{3})",2,0),1,2),"")</f>
        <v/>
      </c>
      <c r="J901" s="5">
        <v>20</v>
      </c>
      <c r="K901" s="5"/>
      <c r="L901" s="1" t="s">
        <v>1167</v>
      </c>
      <c r="M901" s="7">
        <v>44563</v>
      </c>
      <c r="N901" s="7">
        <v>44563.166666666664</v>
      </c>
      <c r="O901" s="7">
        <v>44563.003472222219</v>
      </c>
      <c r="P901" s="4" t="s">
        <v>1168</v>
      </c>
      <c r="Q901" s="10" t="s">
        <v>1168</v>
      </c>
      <c r="R901" s="2" t="s">
        <v>8992</v>
      </c>
      <c r="S901" s="6">
        <f>IF(OR(ISBLANK(Table1[[#This Row],[ValidEndUTC]]),ISBLANK(Table1[[#This Row],[ValidStartUTC]])),"",Table1[[#This Row],[ValidEndUTC]]-Table1[[#This Row],[ValidStartUTC]])</f>
        <v>0.16666666666424135</v>
      </c>
      <c r="T901" s="5">
        <f>IF(OR(ISBLANK(Table1[[#This Row],[ValidEndUTC]]),ISBLANK(Table1[[#This Row],[ValidStartUTC]])),"",Table1[[#This Row],[Duration]]*24*60)</f>
        <v>239.99999999650754</v>
      </c>
    </row>
    <row r="902" spans="1:20" x14ac:dyDescent="0.25">
      <c r="A902" s="8" t="str">
        <f>IF(ISBLANK(Table1[[#This Row],[AdvisoryNumber]]),"NTML","ADVZY")</f>
        <v>NTML</v>
      </c>
      <c r="B902" s="8" t="str">
        <f>_xlfn.TEXTJOIN("-",TRUE,Table1[[#This Row],[Source]],TEXT(Table1[[#This Row],[AdvisoryNumber]],"000"),TEXT(ROW()-1,"000000"),TEXT(Table1[[#This Row],[RecordTimeUTC]],"YYYY-MM-DD"))</f>
        <v>NTML-000-000901-2022-01-02</v>
      </c>
      <c r="C902" s="1" t="s">
        <v>202</v>
      </c>
      <c r="D902" s="2"/>
      <c r="E902" s="1"/>
      <c r="F902" s="2"/>
      <c r="G902" s="1" t="s">
        <v>98</v>
      </c>
      <c r="H902" s="1" t="s">
        <v>101</v>
      </c>
      <c r="I902" s="8" t="str">
        <f>IF(Table1[[#This Row],[TMI_Type]]="Reroute",INDEX(_xlfn.REGEXEXTRACT(Table1[[#This Row],[RawText]],".*(ROUTE|FEA|FCA|ICR|CTOP|TBO).+([A-Z]{3})",2,0),1,2),"")</f>
        <v/>
      </c>
      <c r="J902" s="5">
        <v>30</v>
      </c>
      <c r="K902" s="5"/>
      <c r="L902" s="1" t="s">
        <v>1169</v>
      </c>
      <c r="M902" s="7">
        <v>44563</v>
      </c>
      <c r="N902" s="7">
        <v>44563.166666666664</v>
      </c>
      <c r="O902" s="7">
        <v>44563.003472222219</v>
      </c>
      <c r="P902" s="4" t="s">
        <v>1170</v>
      </c>
      <c r="Q902" s="10" t="s">
        <v>1170</v>
      </c>
      <c r="R902" s="2" t="s">
        <v>8992</v>
      </c>
      <c r="S902" s="6">
        <f>IF(OR(ISBLANK(Table1[[#This Row],[ValidEndUTC]]),ISBLANK(Table1[[#This Row],[ValidStartUTC]])),"",Table1[[#This Row],[ValidEndUTC]]-Table1[[#This Row],[ValidStartUTC]])</f>
        <v>0.16666666666424135</v>
      </c>
      <c r="T902" s="5">
        <f>IF(OR(ISBLANK(Table1[[#This Row],[ValidEndUTC]]),ISBLANK(Table1[[#This Row],[ValidStartUTC]])),"",Table1[[#This Row],[Duration]]*24*60)</f>
        <v>239.99999999650754</v>
      </c>
    </row>
    <row r="903" spans="1:20" x14ac:dyDescent="0.25">
      <c r="A903" s="8" t="str">
        <f>IF(ISBLANK(Table1[[#This Row],[AdvisoryNumber]]),"NTML","ADVZY")</f>
        <v>NTML</v>
      </c>
      <c r="B903" s="8" t="str">
        <f>_xlfn.TEXTJOIN("-",TRUE,Table1[[#This Row],[Source]],TEXT(Table1[[#This Row],[AdvisoryNumber]],"000"),TEXT(ROW()-1,"000000"),TEXT(Table1[[#This Row],[RecordTimeUTC]],"YYYY-MM-DD"))</f>
        <v>NTML-000-000902-2022-01-02</v>
      </c>
      <c r="C903" s="1" t="s">
        <v>202</v>
      </c>
      <c r="D903" s="2"/>
      <c r="E903" s="1"/>
      <c r="F903" s="2"/>
      <c r="G903" s="1" t="s">
        <v>98</v>
      </c>
      <c r="H903" s="1" t="s">
        <v>101</v>
      </c>
      <c r="I903" s="8" t="str">
        <f>IF(Table1[[#This Row],[TMI_Type]]="Reroute",INDEX(_xlfn.REGEXEXTRACT(Table1[[#This Row],[RawText]],".*(ROUTE|FEA|FCA|ICR|CTOP|TBO).+([A-Z]{3})",2,0),1,2),"")</f>
        <v/>
      </c>
      <c r="J903" s="5">
        <v>20</v>
      </c>
      <c r="K903" s="5"/>
      <c r="L903" s="1" t="s">
        <v>1171</v>
      </c>
      <c r="M903" s="7">
        <v>44563</v>
      </c>
      <c r="N903" s="7">
        <v>44563.166666666664</v>
      </c>
      <c r="O903" s="7">
        <v>44563.003472222219</v>
      </c>
      <c r="P903" s="4" t="s">
        <v>1172</v>
      </c>
      <c r="Q903" s="10" t="s">
        <v>1172</v>
      </c>
      <c r="R903" s="2" t="s">
        <v>8992</v>
      </c>
      <c r="S903" s="6">
        <f>IF(OR(ISBLANK(Table1[[#This Row],[ValidEndUTC]]),ISBLANK(Table1[[#This Row],[ValidStartUTC]])),"",Table1[[#This Row],[ValidEndUTC]]-Table1[[#This Row],[ValidStartUTC]])</f>
        <v>0.16666666666424135</v>
      </c>
      <c r="T903" s="5">
        <f>IF(OR(ISBLANK(Table1[[#This Row],[ValidEndUTC]]),ISBLANK(Table1[[#This Row],[ValidStartUTC]])),"",Table1[[#This Row],[Duration]]*24*60)</f>
        <v>239.99999999650754</v>
      </c>
    </row>
    <row r="904" spans="1:20" x14ac:dyDescent="0.25">
      <c r="A904" s="8" t="str">
        <f>IF(ISBLANK(Table1[[#This Row],[AdvisoryNumber]]),"NTML","ADVZY")</f>
        <v>NTML</v>
      </c>
      <c r="B904" s="8" t="str">
        <f>_xlfn.TEXTJOIN("-",TRUE,Table1[[#This Row],[Source]],TEXT(Table1[[#This Row],[AdvisoryNumber]],"000"),TEXT(ROW()-1,"000000"),TEXT(Table1[[#This Row],[RecordTimeUTC]],"YYYY-MM-DD"))</f>
        <v>NTML-000-000903-2022-01-02</v>
      </c>
      <c r="C904" s="1" t="s">
        <v>270</v>
      </c>
      <c r="D904" s="2"/>
      <c r="E904" s="1"/>
      <c r="F904" s="2"/>
      <c r="G904" s="1" t="s">
        <v>98</v>
      </c>
      <c r="H904" s="1" t="s">
        <v>101</v>
      </c>
      <c r="I904" s="8" t="str">
        <f>IF(Table1[[#This Row],[TMI_Type]]="Reroute",INDEX(_xlfn.REGEXEXTRACT(Table1[[#This Row],[RawText]],".*(ROUTE|FEA|FCA|ICR|CTOP|TBO).+([A-Z]{3})",2,0),1,2),"")</f>
        <v/>
      </c>
      <c r="J904" s="5">
        <v>20</v>
      </c>
      <c r="K904" s="5"/>
      <c r="L904" s="1" t="s">
        <v>1173</v>
      </c>
      <c r="M904" s="7">
        <v>44563</v>
      </c>
      <c r="N904" s="7">
        <v>44563.166666666664</v>
      </c>
      <c r="O904" s="7">
        <v>44563.003472222219</v>
      </c>
      <c r="P904" s="4" t="s">
        <v>1174</v>
      </c>
      <c r="Q904" s="10" t="s">
        <v>1174</v>
      </c>
      <c r="R904" s="2" t="s">
        <v>8992</v>
      </c>
      <c r="S904" s="6">
        <f>IF(OR(ISBLANK(Table1[[#This Row],[ValidEndUTC]]),ISBLANK(Table1[[#This Row],[ValidStartUTC]])),"",Table1[[#This Row],[ValidEndUTC]]-Table1[[#This Row],[ValidStartUTC]])</f>
        <v>0.16666666666424135</v>
      </c>
      <c r="T904" s="5">
        <f>IF(OR(ISBLANK(Table1[[#This Row],[ValidEndUTC]]),ISBLANK(Table1[[#This Row],[ValidStartUTC]])),"",Table1[[#This Row],[Duration]]*24*60)</f>
        <v>239.99999999650754</v>
      </c>
    </row>
    <row r="905" spans="1:20" x14ac:dyDescent="0.25">
      <c r="A905" s="8" t="str">
        <f>IF(ISBLANK(Table1[[#This Row],[AdvisoryNumber]]),"NTML","ADVZY")</f>
        <v>NTML</v>
      </c>
      <c r="B905" s="8" t="str">
        <f>_xlfn.TEXTJOIN("-",TRUE,Table1[[#This Row],[Source]],TEXT(Table1[[#This Row],[AdvisoryNumber]],"000"),TEXT(ROW()-1,"000000"),TEXT(Table1[[#This Row],[RecordTimeUTC]],"YYYY-MM-DD"))</f>
        <v>NTML-000-000904-2022-01-02</v>
      </c>
      <c r="C905" s="1" t="s">
        <v>270</v>
      </c>
      <c r="D905" s="2"/>
      <c r="E905" s="1"/>
      <c r="F905" s="2"/>
      <c r="G905" s="1" t="s">
        <v>98</v>
      </c>
      <c r="H905" s="1" t="s">
        <v>101</v>
      </c>
      <c r="I905" s="8" t="str">
        <f>IF(Table1[[#This Row],[TMI_Type]]="Reroute",INDEX(_xlfn.REGEXEXTRACT(Table1[[#This Row],[RawText]],".*(ROUTE|FEA|FCA|ICR|CTOP|TBO).+([A-Z]{3})",2,0),1,2),"")</f>
        <v/>
      </c>
      <c r="J905" s="5">
        <v>30</v>
      </c>
      <c r="K905" s="5"/>
      <c r="L905" s="1" t="s">
        <v>1175</v>
      </c>
      <c r="M905" s="7">
        <v>44563</v>
      </c>
      <c r="N905" s="7">
        <v>44563.166666666664</v>
      </c>
      <c r="O905" s="7">
        <v>44563.003472222219</v>
      </c>
      <c r="P905" s="4" t="s">
        <v>1176</v>
      </c>
      <c r="Q905" s="10" t="s">
        <v>1176</v>
      </c>
      <c r="R905" s="2" t="s">
        <v>8992</v>
      </c>
      <c r="S905" s="6">
        <f>IF(OR(ISBLANK(Table1[[#This Row],[ValidEndUTC]]),ISBLANK(Table1[[#This Row],[ValidStartUTC]])),"",Table1[[#This Row],[ValidEndUTC]]-Table1[[#This Row],[ValidStartUTC]])</f>
        <v>0.16666666666424135</v>
      </c>
      <c r="T905" s="5">
        <f>IF(OR(ISBLANK(Table1[[#This Row],[ValidEndUTC]]),ISBLANK(Table1[[#This Row],[ValidStartUTC]])),"",Table1[[#This Row],[Duration]]*24*60)</f>
        <v>239.99999999650754</v>
      </c>
    </row>
    <row r="906" spans="1:20" x14ac:dyDescent="0.25">
      <c r="A906" s="8" t="str">
        <f>IF(ISBLANK(Table1[[#This Row],[AdvisoryNumber]]),"NTML","ADVZY")</f>
        <v>NTML</v>
      </c>
      <c r="B906" s="8" t="str">
        <f>_xlfn.TEXTJOIN("-",TRUE,Table1[[#This Row],[Source]],TEXT(Table1[[#This Row],[AdvisoryNumber]],"000"),TEXT(ROW()-1,"000000"),TEXT(Table1[[#This Row],[RecordTimeUTC]],"YYYY-MM-DD"))</f>
        <v>NTML-000-000905-2022-01-02</v>
      </c>
      <c r="C906" s="1" t="s">
        <v>270</v>
      </c>
      <c r="D906" s="2"/>
      <c r="E906" s="1"/>
      <c r="F906" s="2"/>
      <c r="G906" s="1" t="s">
        <v>98</v>
      </c>
      <c r="H906" s="1" t="s">
        <v>101</v>
      </c>
      <c r="I906" s="8" t="str">
        <f>IF(Table1[[#This Row],[TMI_Type]]="Reroute",INDEX(_xlfn.REGEXEXTRACT(Table1[[#This Row],[RawText]],".*(ROUTE|FEA|FCA|ICR|CTOP|TBO).+([A-Z]{3})",2,0),1,2),"")</f>
        <v/>
      </c>
      <c r="J906" s="5">
        <v>20</v>
      </c>
      <c r="K906" s="5"/>
      <c r="L906" s="1" t="s">
        <v>1177</v>
      </c>
      <c r="M906" s="7">
        <v>44563</v>
      </c>
      <c r="N906" s="7">
        <v>44563.166666666664</v>
      </c>
      <c r="O906" s="7">
        <v>44563.003472222219</v>
      </c>
      <c r="P906" s="4" t="s">
        <v>1178</v>
      </c>
      <c r="Q906" s="10" t="s">
        <v>1178</v>
      </c>
      <c r="R906" s="2" t="s">
        <v>8992</v>
      </c>
      <c r="S906" s="6">
        <f>IF(OR(ISBLANK(Table1[[#This Row],[ValidEndUTC]]),ISBLANK(Table1[[#This Row],[ValidStartUTC]])),"",Table1[[#This Row],[ValidEndUTC]]-Table1[[#This Row],[ValidStartUTC]])</f>
        <v>0.16666666666424135</v>
      </c>
      <c r="T906" s="5">
        <f>IF(OR(ISBLANK(Table1[[#This Row],[ValidEndUTC]]),ISBLANK(Table1[[#This Row],[ValidStartUTC]])),"",Table1[[#This Row],[Duration]]*24*60)</f>
        <v>239.99999999650754</v>
      </c>
    </row>
    <row r="907" spans="1:20" x14ac:dyDescent="0.25">
      <c r="A907" s="8" t="str">
        <f>IF(ISBLANK(Table1[[#This Row],[AdvisoryNumber]]),"NTML","ADVZY")</f>
        <v>NTML</v>
      </c>
      <c r="B907" s="8" t="str">
        <f>_xlfn.TEXTJOIN("-",TRUE,Table1[[#This Row],[Source]],TEXT(Table1[[#This Row],[AdvisoryNumber]],"000"),TEXT(ROW()-1,"000000"),TEXT(Table1[[#This Row],[RecordTimeUTC]],"YYYY-MM-DD"))</f>
        <v>NTML-000-000906-2022-01-02</v>
      </c>
      <c r="C907" s="1" t="s">
        <v>232</v>
      </c>
      <c r="D907" s="2"/>
      <c r="E907" s="1"/>
      <c r="F907" s="2"/>
      <c r="G907" s="1" t="s">
        <v>98</v>
      </c>
      <c r="H907" s="1" t="s">
        <v>101</v>
      </c>
      <c r="I907" s="8" t="str">
        <f>IF(Table1[[#This Row],[TMI_Type]]="Reroute",INDEX(_xlfn.REGEXEXTRACT(Table1[[#This Row],[RawText]],".*(ROUTE|FEA|FCA|ICR|CTOP|TBO).+([A-Z]{3})",2,0),1,2),"")</f>
        <v/>
      </c>
      <c r="J907" s="5">
        <v>40</v>
      </c>
      <c r="K907" s="5"/>
      <c r="L907" s="1" t="s">
        <v>1179</v>
      </c>
      <c r="M907" s="7">
        <v>44563</v>
      </c>
      <c r="N907" s="7">
        <v>44563.166666666664</v>
      </c>
      <c r="O907" s="7">
        <v>44563.003472222219</v>
      </c>
      <c r="P907" s="4" t="s">
        <v>1180</v>
      </c>
      <c r="Q907" s="10" t="s">
        <v>1180</v>
      </c>
      <c r="R907" s="2" t="s">
        <v>8992</v>
      </c>
      <c r="S907" s="6">
        <f>IF(OR(ISBLANK(Table1[[#This Row],[ValidEndUTC]]),ISBLANK(Table1[[#This Row],[ValidStartUTC]])),"",Table1[[#This Row],[ValidEndUTC]]-Table1[[#This Row],[ValidStartUTC]])</f>
        <v>0.16666666666424135</v>
      </c>
      <c r="T907" s="5">
        <f>IF(OR(ISBLANK(Table1[[#This Row],[ValidEndUTC]]),ISBLANK(Table1[[#This Row],[ValidStartUTC]])),"",Table1[[#This Row],[Duration]]*24*60)</f>
        <v>239.99999999650754</v>
      </c>
    </row>
    <row r="908" spans="1:20" x14ac:dyDescent="0.25">
      <c r="A908" s="8" t="str">
        <f>IF(ISBLANK(Table1[[#This Row],[AdvisoryNumber]]),"NTML","ADVZY")</f>
        <v>NTML</v>
      </c>
      <c r="B908" s="8" t="str">
        <f>_xlfn.TEXTJOIN("-",TRUE,Table1[[#This Row],[Source]],TEXT(Table1[[#This Row],[AdvisoryNumber]],"000"),TEXT(ROW()-1,"000000"),TEXT(Table1[[#This Row],[RecordTimeUTC]],"YYYY-MM-DD"))</f>
        <v>NTML-000-000907-2022-01-02</v>
      </c>
      <c r="C908" s="1" t="s">
        <v>232</v>
      </c>
      <c r="D908" s="2"/>
      <c r="E908" s="1"/>
      <c r="F908" s="2"/>
      <c r="G908" s="1" t="s">
        <v>98</v>
      </c>
      <c r="H908" s="1" t="s">
        <v>101</v>
      </c>
      <c r="I908" s="8" t="str">
        <f>IF(Table1[[#This Row],[TMI_Type]]="Reroute",INDEX(_xlfn.REGEXEXTRACT(Table1[[#This Row],[RawText]],".*(ROUTE|FEA|FCA|ICR|CTOP|TBO).+([A-Z]{3})",2,0),1,2),"")</f>
        <v/>
      </c>
      <c r="J908" s="5">
        <v>25</v>
      </c>
      <c r="K908" s="5"/>
      <c r="L908" s="1" t="s">
        <v>326</v>
      </c>
      <c r="M908" s="7">
        <v>44563</v>
      </c>
      <c r="N908" s="7">
        <v>44563.166666666664</v>
      </c>
      <c r="O908" s="7">
        <v>44563.003472222219</v>
      </c>
      <c r="P908" s="4" t="s">
        <v>1181</v>
      </c>
      <c r="Q908" s="10" t="s">
        <v>1181</v>
      </c>
      <c r="R908" s="2" t="s">
        <v>8992</v>
      </c>
      <c r="S908" s="6">
        <f>IF(OR(ISBLANK(Table1[[#This Row],[ValidEndUTC]]),ISBLANK(Table1[[#This Row],[ValidStartUTC]])),"",Table1[[#This Row],[ValidEndUTC]]-Table1[[#This Row],[ValidStartUTC]])</f>
        <v>0.16666666666424135</v>
      </c>
      <c r="T908" s="5">
        <f>IF(OR(ISBLANK(Table1[[#This Row],[ValidEndUTC]]),ISBLANK(Table1[[#This Row],[ValidStartUTC]])),"",Table1[[#This Row],[Duration]]*24*60)</f>
        <v>239.99999999650754</v>
      </c>
    </row>
    <row r="909" spans="1:20" x14ac:dyDescent="0.25">
      <c r="A909" s="8" t="str">
        <f>IF(ISBLANK(Table1[[#This Row],[AdvisoryNumber]]),"NTML","ADVZY")</f>
        <v>NTML</v>
      </c>
      <c r="B909" s="8" t="str">
        <f>_xlfn.TEXTJOIN("-",TRUE,Table1[[#This Row],[Source]],TEXT(Table1[[#This Row],[AdvisoryNumber]],"000"),TEXT(ROW()-1,"000000"),TEXT(Table1[[#This Row],[RecordTimeUTC]],"YYYY-MM-DD"))</f>
        <v>NTML-000-000908-2022-01-02</v>
      </c>
      <c r="C909" s="1" t="s">
        <v>232</v>
      </c>
      <c r="D909" s="2"/>
      <c r="E909" s="1"/>
      <c r="F909" s="2"/>
      <c r="G909" s="1" t="s">
        <v>98</v>
      </c>
      <c r="H909" s="1" t="s">
        <v>101</v>
      </c>
      <c r="I909" s="8" t="str">
        <f>IF(Table1[[#This Row],[TMI_Type]]="Reroute",INDEX(_xlfn.REGEXEXTRACT(Table1[[#This Row],[RawText]],".*(ROUTE|FEA|FCA|ICR|CTOP|TBO).+([A-Z]{3})",2,0),1,2),"")</f>
        <v/>
      </c>
      <c r="J909" s="5">
        <v>30</v>
      </c>
      <c r="K909" s="5"/>
      <c r="L909" s="1" t="s">
        <v>1182</v>
      </c>
      <c r="M909" s="7">
        <v>44563</v>
      </c>
      <c r="N909" s="7">
        <v>44563.166666666664</v>
      </c>
      <c r="O909" s="7">
        <v>44563.003472222219</v>
      </c>
      <c r="P909" s="4" t="s">
        <v>1183</v>
      </c>
      <c r="Q909" s="10" t="s">
        <v>1183</v>
      </c>
      <c r="R909" s="2" t="s">
        <v>8992</v>
      </c>
      <c r="S909" s="6">
        <f>IF(OR(ISBLANK(Table1[[#This Row],[ValidEndUTC]]),ISBLANK(Table1[[#This Row],[ValidStartUTC]])),"",Table1[[#This Row],[ValidEndUTC]]-Table1[[#This Row],[ValidStartUTC]])</f>
        <v>0.16666666666424135</v>
      </c>
      <c r="T909" s="5">
        <f>IF(OR(ISBLANK(Table1[[#This Row],[ValidEndUTC]]),ISBLANK(Table1[[#This Row],[ValidStartUTC]])),"",Table1[[#This Row],[Duration]]*24*60)</f>
        <v>239.99999999650754</v>
      </c>
    </row>
    <row r="910" spans="1:20" x14ac:dyDescent="0.25">
      <c r="A910" s="8" t="str">
        <f>IF(ISBLANK(Table1[[#This Row],[AdvisoryNumber]]),"NTML","ADVZY")</f>
        <v>NTML</v>
      </c>
      <c r="B910" s="8" t="str">
        <f>_xlfn.TEXTJOIN("-",TRUE,Table1[[#This Row],[Source]],TEXT(Table1[[#This Row],[AdvisoryNumber]],"000"),TEXT(ROW()-1,"000000"),TEXT(Table1[[#This Row],[RecordTimeUTC]],"YYYY-MM-DD"))</f>
        <v>NTML-000-000909-2022-01-02</v>
      </c>
      <c r="C910" s="1" t="s">
        <v>232</v>
      </c>
      <c r="D910" s="2"/>
      <c r="E910" s="1"/>
      <c r="F910" s="2"/>
      <c r="G910" s="1" t="s">
        <v>98</v>
      </c>
      <c r="H910" s="1" t="s">
        <v>101</v>
      </c>
      <c r="I910" s="8" t="str">
        <f>IF(Table1[[#This Row],[TMI_Type]]="Reroute",INDEX(_xlfn.REGEXEXTRACT(Table1[[#This Row],[RawText]],".*(ROUTE|FEA|FCA|ICR|CTOP|TBO).+([A-Z]{3})",2,0),1,2),"")</f>
        <v/>
      </c>
      <c r="J910" s="5">
        <v>40</v>
      </c>
      <c r="K910" s="5"/>
      <c r="L910" s="1" t="s">
        <v>1184</v>
      </c>
      <c r="M910" s="7">
        <v>44563</v>
      </c>
      <c r="N910" s="7">
        <v>44563.166666666664</v>
      </c>
      <c r="O910" s="7">
        <v>44563.003472222219</v>
      </c>
      <c r="P910" s="4" t="s">
        <v>1185</v>
      </c>
      <c r="Q910" s="10" t="s">
        <v>1185</v>
      </c>
      <c r="R910" s="2" t="s">
        <v>8992</v>
      </c>
      <c r="S910" s="6">
        <f>IF(OR(ISBLANK(Table1[[#This Row],[ValidEndUTC]]),ISBLANK(Table1[[#This Row],[ValidStartUTC]])),"",Table1[[#This Row],[ValidEndUTC]]-Table1[[#This Row],[ValidStartUTC]])</f>
        <v>0.16666666666424135</v>
      </c>
      <c r="T910" s="5">
        <f>IF(OR(ISBLANK(Table1[[#This Row],[ValidEndUTC]]),ISBLANK(Table1[[#This Row],[ValidStartUTC]])),"",Table1[[#This Row],[Duration]]*24*60)</f>
        <v>239.99999999650754</v>
      </c>
    </row>
    <row r="911" spans="1:20" x14ac:dyDescent="0.25">
      <c r="A911" s="8" t="str">
        <f>IF(ISBLANK(Table1[[#This Row],[AdvisoryNumber]]),"NTML","ADVZY")</f>
        <v>NTML</v>
      </c>
      <c r="B911" s="8" t="str">
        <f>_xlfn.TEXTJOIN("-",TRUE,Table1[[#This Row],[Source]],TEXT(Table1[[#This Row],[AdvisoryNumber]],"000"),TEXT(ROW()-1,"000000"),TEXT(Table1[[#This Row],[RecordTimeUTC]],"YYYY-MM-DD"))</f>
        <v>NTML-000-000910-2022-01-02</v>
      </c>
      <c r="C911" s="1" t="s">
        <v>232</v>
      </c>
      <c r="D911" s="2"/>
      <c r="E911" s="1"/>
      <c r="F911" s="2"/>
      <c r="G911" s="1" t="s">
        <v>98</v>
      </c>
      <c r="H911" s="1" t="s">
        <v>101</v>
      </c>
      <c r="I911" s="8" t="str">
        <f>IF(Table1[[#This Row],[TMI_Type]]="Reroute",INDEX(_xlfn.REGEXEXTRACT(Table1[[#This Row],[RawText]],".*(ROUTE|FEA|FCA|ICR|CTOP|TBO).+([A-Z]{3})",2,0),1,2),"")</f>
        <v/>
      </c>
      <c r="J911" s="5">
        <v>40</v>
      </c>
      <c r="K911" s="5"/>
      <c r="L911" s="1" t="s">
        <v>326</v>
      </c>
      <c r="M911" s="7">
        <v>44563</v>
      </c>
      <c r="N911" s="7">
        <v>44563.166666666664</v>
      </c>
      <c r="O911" s="7">
        <v>44563.003472222219</v>
      </c>
      <c r="P911" s="4" t="s">
        <v>1186</v>
      </c>
      <c r="Q911" s="10" t="s">
        <v>1186</v>
      </c>
      <c r="R911" s="2" t="s">
        <v>8992</v>
      </c>
      <c r="S911" s="6">
        <f>IF(OR(ISBLANK(Table1[[#This Row],[ValidEndUTC]]),ISBLANK(Table1[[#This Row],[ValidStartUTC]])),"",Table1[[#This Row],[ValidEndUTC]]-Table1[[#This Row],[ValidStartUTC]])</f>
        <v>0.16666666666424135</v>
      </c>
      <c r="T911" s="5">
        <f>IF(OR(ISBLANK(Table1[[#This Row],[ValidEndUTC]]),ISBLANK(Table1[[#This Row],[ValidStartUTC]])),"",Table1[[#This Row],[Duration]]*24*60)</f>
        <v>239.99999999650754</v>
      </c>
    </row>
    <row r="912" spans="1:20" x14ac:dyDescent="0.25">
      <c r="A912" s="8" t="str">
        <f>IF(ISBLANK(Table1[[#This Row],[AdvisoryNumber]]),"NTML","ADVZY")</f>
        <v>NTML</v>
      </c>
      <c r="B912" s="8" t="str">
        <f>_xlfn.TEXTJOIN("-",TRUE,Table1[[#This Row],[Source]],TEXT(Table1[[#This Row],[AdvisoryNumber]],"000"),TEXT(ROW()-1,"000000"),TEXT(Table1[[#This Row],[RecordTimeUTC]],"YYYY-MM-DD"))</f>
        <v>NTML-000-000911-2022-01-02</v>
      </c>
      <c r="C912" s="1" t="s">
        <v>232</v>
      </c>
      <c r="D912" s="2"/>
      <c r="E912" s="1"/>
      <c r="F912" s="2"/>
      <c r="G912" s="1" t="s">
        <v>98</v>
      </c>
      <c r="H912" s="1" t="s">
        <v>101</v>
      </c>
      <c r="I912" s="8" t="str">
        <f>IF(Table1[[#This Row],[TMI_Type]]="Reroute",INDEX(_xlfn.REGEXEXTRACT(Table1[[#This Row],[RawText]],".*(ROUTE|FEA|FCA|ICR|CTOP|TBO).+([A-Z]{3})",2,0),1,2),"")</f>
        <v/>
      </c>
      <c r="J912" s="5">
        <v>40</v>
      </c>
      <c r="K912" s="5"/>
      <c r="L912" s="1" t="s">
        <v>1187</v>
      </c>
      <c r="M912" s="7">
        <v>44563</v>
      </c>
      <c r="N912" s="7">
        <v>44563.166666666664</v>
      </c>
      <c r="O912" s="7">
        <v>44563.003472222219</v>
      </c>
      <c r="P912" s="4" t="s">
        <v>1188</v>
      </c>
      <c r="Q912" s="10" t="s">
        <v>1188</v>
      </c>
      <c r="R912" s="2" t="s">
        <v>8992</v>
      </c>
      <c r="S912" s="6">
        <f>IF(OR(ISBLANK(Table1[[#This Row],[ValidEndUTC]]),ISBLANK(Table1[[#This Row],[ValidStartUTC]])),"",Table1[[#This Row],[ValidEndUTC]]-Table1[[#This Row],[ValidStartUTC]])</f>
        <v>0.16666666666424135</v>
      </c>
      <c r="T912" s="5">
        <f>IF(OR(ISBLANK(Table1[[#This Row],[ValidEndUTC]]),ISBLANK(Table1[[#This Row],[ValidStartUTC]])),"",Table1[[#This Row],[Duration]]*24*60)</f>
        <v>239.99999999650754</v>
      </c>
    </row>
    <row r="913" spans="1:20" x14ac:dyDescent="0.25">
      <c r="A913" s="8" t="str">
        <f>IF(ISBLANK(Table1[[#This Row],[AdvisoryNumber]]),"NTML","ADVZY")</f>
        <v>NTML</v>
      </c>
      <c r="B913" s="8" t="str">
        <f>_xlfn.TEXTJOIN("-",TRUE,Table1[[#This Row],[Source]],TEXT(Table1[[#This Row],[AdvisoryNumber]],"000"),TEXT(ROW()-1,"000000"),TEXT(Table1[[#This Row],[RecordTimeUTC]],"YYYY-MM-DD"))</f>
        <v>NTML-000-000912-2022-01-02</v>
      </c>
      <c r="C913" s="1" t="s">
        <v>232</v>
      </c>
      <c r="D913" s="2"/>
      <c r="E913" s="1"/>
      <c r="F913" s="2"/>
      <c r="G913" s="1" t="s">
        <v>98</v>
      </c>
      <c r="H913" s="1" t="s">
        <v>101</v>
      </c>
      <c r="I913" s="8" t="str">
        <f>IF(Table1[[#This Row],[TMI_Type]]="Reroute",INDEX(_xlfn.REGEXEXTRACT(Table1[[#This Row],[RawText]],".*(ROUTE|FEA|FCA|ICR|CTOP|TBO).+([A-Z]{3})",2,0),1,2),"")</f>
        <v/>
      </c>
      <c r="J913" s="5">
        <v>40</v>
      </c>
      <c r="K913" s="5"/>
      <c r="L913" s="1" t="s">
        <v>1187</v>
      </c>
      <c r="M913" s="7">
        <v>44563</v>
      </c>
      <c r="N913" s="7">
        <v>44563.166666666664</v>
      </c>
      <c r="O913" s="7">
        <v>44563.003472222219</v>
      </c>
      <c r="P913" s="4" t="s">
        <v>1189</v>
      </c>
      <c r="Q913" s="10" t="s">
        <v>1189</v>
      </c>
      <c r="R913" s="2" t="s">
        <v>8992</v>
      </c>
      <c r="S913" s="6">
        <f>IF(OR(ISBLANK(Table1[[#This Row],[ValidEndUTC]]),ISBLANK(Table1[[#This Row],[ValidStartUTC]])),"",Table1[[#This Row],[ValidEndUTC]]-Table1[[#This Row],[ValidStartUTC]])</f>
        <v>0.16666666666424135</v>
      </c>
      <c r="T913" s="5">
        <f>IF(OR(ISBLANK(Table1[[#This Row],[ValidEndUTC]]),ISBLANK(Table1[[#This Row],[ValidStartUTC]])),"",Table1[[#This Row],[Duration]]*24*60)</f>
        <v>239.99999999650754</v>
      </c>
    </row>
    <row r="914" spans="1:20" x14ac:dyDescent="0.25">
      <c r="A914" s="8" t="str">
        <f>IF(ISBLANK(Table1[[#This Row],[AdvisoryNumber]]),"NTML","ADVZY")</f>
        <v>NTML</v>
      </c>
      <c r="B914" s="8" t="str">
        <f>_xlfn.TEXTJOIN("-",TRUE,Table1[[#This Row],[Source]],TEXT(Table1[[#This Row],[AdvisoryNumber]],"000"),TEXT(ROW()-1,"000000"),TEXT(Table1[[#This Row],[RecordTimeUTC]],"YYYY-MM-DD"))</f>
        <v>NTML-000-000913-2022-01-02</v>
      </c>
      <c r="C914" s="1" t="s">
        <v>202</v>
      </c>
      <c r="D914" s="2"/>
      <c r="E914" s="1"/>
      <c r="F914" s="2"/>
      <c r="G914" s="1" t="s">
        <v>98</v>
      </c>
      <c r="H914" s="1" t="s">
        <v>101</v>
      </c>
      <c r="I914" s="8" t="str">
        <f>IF(Table1[[#This Row],[TMI_Type]]="Reroute",INDEX(_xlfn.REGEXEXTRACT(Table1[[#This Row],[RawText]],".*(ROUTE|FEA|FCA|ICR|CTOP|TBO).+([A-Z]{3})",2,0),1,2),"")</f>
        <v/>
      </c>
      <c r="J914" s="5">
        <v>30</v>
      </c>
      <c r="K914" s="5"/>
      <c r="L914" s="1" t="s">
        <v>623</v>
      </c>
      <c r="M914" s="7">
        <v>44563</v>
      </c>
      <c r="N914" s="7">
        <v>44563.166666666664</v>
      </c>
      <c r="O914" s="7">
        <v>44563.003472222219</v>
      </c>
      <c r="P914" s="4" t="s">
        <v>1190</v>
      </c>
      <c r="Q914" s="10" t="s">
        <v>1190</v>
      </c>
      <c r="R914" s="2" t="s">
        <v>8992</v>
      </c>
      <c r="S914" s="6">
        <f>IF(OR(ISBLANK(Table1[[#This Row],[ValidEndUTC]]),ISBLANK(Table1[[#This Row],[ValidStartUTC]])),"",Table1[[#This Row],[ValidEndUTC]]-Table1[[#This Row],[ValidStartUTC]])</f>
        <v>0.16666666666424135</v>
      </c>
      <c r="T914" s="5">
        <f>IF(OR(ISBLANK(Table1[[#This Row],[ValidEndUTC]]),ISBLANK(Table1[[#This Row],[ValidStartUTC]])),"",Table1[[#This Row],[Duration]]*24*60)</f>
        <v>239.99999999650754</v>
      </c>
    </row>
    <row r="915" spans="1:20" x14ac:dyDescent="0.25">
      <c r="A915" s="8" t="str">
        <f>IF(ISBLANK(Table1[[#This Row],[AdvisoryNumber]]),"NTML","ADVZY")</f>
        <v>NTML</v>
      </c>
      <c r="B915" s="8" t="str">
        <f>_xlfn.TEXTJOIN("-",TRUE,Table1[[#This Row],[Source]],TEXT(Table1[[#This Row],[AdvisoryNumber]],"000"),TEXT(ROW()-1,"000000"),TEXT(Table1[[#This Row],[RecordTimeUTC]],"YYYY-MM-DD"))</f>
        <v>NTML-000-000914-2022-01-02</v>
      </c>
      <c r="C915" s="1" t="s">
        <v>202</v>
      </c>
      <c r="D915" s="2"/>
      <c r="E915" s="1"/>
      <c r="F915" s="2"/>
      <c r="G915" s="1" t="s">
        <v>98</v>
      </c>
      <c r="H915" s="1" t="s">
        <v>101</v>
      </c>
      <c r="I915" s="8" t="str">
        <f>IF(Table1[[#This Row],[TMI_Type]]="Reroute",INDEX(_xlfn.REGEXEXTRACT(Table1[[#This Row],[RawText]],".*(ROUTE|FEA|FCA|ICR|CTOP|TBO).+([A-Z]{3})",2,0),1,2),"")</f>
        <v/>
      </c>
      <c r="J915" s="5">
        <v>40</v>
      </c>
      <c r="K915" s="5"/>
      <c r="L915" s="1" t="s">
        <v>321</v>
      </c>
      <c r="M915" s="7">
        <v>44563</v>
      </c>
      <c r="N915" s="7">
        <v>44563.166666666664</v>
      </c>
      <c r="O915" s="7">
        <v>44563.003472222219</v>
      </c>
      <c r="P915" s="4" t="s">
        <v>1191</v>
      </c>
      <c r="Q915" s="10" t="s">
        <v>1191</v>
      </c>
      <c r="R915" s="2" t="s">
        <v>8992</v>
      </c>
      <c r="S915" s="6">
        <f>IF(OR(ISBLANK(Table1[[#This Row],[ValidEndUTC]]),ISBLANK(Table1[[#This Row],[ValidStartUTC]])),"",Table1[[#This Row],[ValidEndUTC]]-Table1[[#This Row],[ValidStartUTC]])</f>
        <v>0.16666666666424135</v>
      </c>
      <c r="T915" s="5">
        <f>IF(OR(ISBLANK(Table1[[#This Row],[ValidEndUTC]]),ISBLANK(Table1[[#This Row],[ValidStartUTC]])),"",Table1[[#This Row],[Duration]]*24*60)</f>
        <v>239.99999999650754</v>
      </c>
    </row>
    <row r="916" spans="1:20" x14ac:dyDescent="0.25">
      <c r="A916" s="8" t="str">
        <f>IF(ISBLANK(Table1[[#This Row],[AdvisoryNumber]]),"NTML","ADVZY")</f>
        <v>NTML</v>
      </c>
      <c r="B916" s="8" t="str">
        <f>_xlfn.TEXTJOIN("-",TRUE,Table1[[#This Row],[Source]],TEXT(Table1[[#This Row],[AdvisoryNumber]],"000"),TEXT(ROW()-1,"000000"),TEXT(Table1[[#This Row],[RecordTimeUTC]],"YYYY-MM-DD"))</f>
        <v>NTML-000-000915-2022-01-02</v>
      </c>
      <c r="C916" s="1" t="s">
        <v>202</v>
      </c>
      <c r="D916" s="2"/>
      <c r="E916" s="1"/>
      <c r="F916" s="2"/>
      <c r="G916" s="1" t="s">
        <v>98</v>
      </c>
      <c r="H916" s="1" t="s">
        <v>101</v>
      </c>
      <c r="I916" s="8" t="str">
        <f>IF(Table1[[#This Row],[TMI_Type]]="Reroute",INDEX(_xlfn.REGEXEXTRACT(Table1[[#This Row],[RawText]],".*(ROUTE|FEA|FCA|ICR|CTOP|TBO).+([A-Z]{3})",2,0),1,2),"")</f>
        <v/>
      </c>
      <c r="J916" s="5">
        <v>35</v>
      </c>
      <c r="K916" s="5"/>
      <c r="L916" s="1" t="s">
        <v>1192</v>
      </c>
      <c r="M916" s="7">
        <v>44563</v>
      </c>
      <c r="N916" s="7">
        <v>44563.166666666664</v>
      </c>
      <c r="O916" s="7">
        <v>44563.003472222219</v>
      </c>
      <c r="P916" s="4" t="s">
        <v>1193</v>
      </c>
      <c r="Q916" s="10" t="s">
        <v>1193</v>
      </c>
      <c r="R916" s="2" t="s">
        <v>8992</v>
      </c>
      <c r="S916" s="6">
        <f>IF(OR(ISBLANK(Table1[[#This Row],[ValidEndUTC]]),ISBLANK(Table1[[#This Row],[ValidStartUTC]])),"",Table1[[#This Row],[ValidEndUTC]]-Table1[[#This Row],[ValidStartUTC]])</f>
        <v>0.16666666666424135</v>
      </c>
      <c r="T916" s="5">
        <f>IF(OR(ISBLANK(Table1[[#This Row],[ValidEndUTC]]),ISBLANK(Table1[[#This Row],[ValidStartUTC]])),"",Table1[[#This Row],[Duration]]*24*60)</f>
        <v>239.99999999650754</v>
      </c>
    </row>
    <row r="917" spans="1:20" x14ac:dyDescent="0.25">
      <c r="A917" s="8" t="str">
        <f>IF(ISBLANK(Table1[[#This Row],[AdvisoryNumber]]),"NTML","ADVZY")</f>
        <v>NTML</v>
      </c>
      <c r="B917" s="8" t="str">
        <f>_xlfn.TEXTJOIN("-",TRUE,Table1[[#This Row],[Source]],TEXT(Table1[[#This Row],[AdvisoryNumber]],"000"),TEXT(ROW()-1,"000000"),TEXT(Table1[[#This Row],[RecordTimeUTC]],"YYYY-MM-DD"))</f>
        <v>NTML-000-000916-2022-01-02</v>
      </c>
      <c r="C917" s="1" t="s">
        <v>202</v>
      </c>
      <c r="D917" s="2"/>
      <c r="E917" s="1"/>
      <c r="F917" s="2"/>
      <c r="G917" s="1" t="s">
        <v>98</v>
      </c>
      <c r="H917" s="1" t="s">
        <v>101</v>
      </c>
      <c r="I917" s="8" t="str">
        <f>IF(Table1[[#This Row],[TMI_Type]]="Reroute",INDEX(_xlfn.REGEXEXTRACT(Table1[[#This Row],[RawText]],".*(ROUTE|FEA|FCA|ICR|CTOP|TBO).+([A-Z]{3})",2,0),1,2),"")</f>
        <v/>
      </c>
      <c r="J917" s="5">
        <v>40</v>
      </c>
      <c r="K917" s="5"/>
      <c r="L917" s="1" t="s">
        <v>271</v>
      </c>
      <c r="M917" s="7">
        <v>44563</v>
      </c>
      <c r="N917" s="7">
        <v>44563.166666666664</v>
      </c>
      <c r="O917" s="7">
        <v>44563.003472222219</v>
      </c>
      <c r="P917" s="4" t="s">
        <v>1194</v>
      </c>
      <c r="Q917" s="10" t="s">
        <v>1194</v>
      </c>
      <c r="R917" s="2" t="s">
        <v>8992</v>
      </c>
      <c r="S917" s="6">
        <f>IF(OR(ISBLANK(Table1[[#This Row],[ValidEndUTC]]),ISBLANK(Table1[[#This Row],[ValidStartUTC]])),"",Table1[[#This Row],[ValidEndUTC]]-Table1[[#This Row],[ValidStartUTC]])</f>
        <v>0.16666666666424135</v>
      </c>
      <c r="T917" s="5">
        <f>IF(OR(ISBLANK(Table1[[#This Row],[ValidEndUTC]]),ISBLANK(Table1[[#This Row],[ValidStartUTC]])),"",Table1[[#This Row],[Duration]]*24*60)</f>
        <v>239.99999999650754</v>
      </c>
    </row>
    <row r="918" spans="1:20" x14ac:dyDescent="0.25">
      <c r="A918" s="8" t="str">
        <f>IF(ISBLANK(Table1[[#This Row],[AdvisoryNumber]]),"NTML","ADVZY")</f>
        <v>NTML</v>
      </c>
      <c r="B918" s="8" t="str">
        <f>_xlfn.TEXTJOIN("-",TRUE,Table1[[#This Row],[Source]],TEXT(Table1[[#This Row],[AdvisoryNumber]],"000"),TEXT(ROW()-1,"000000"),TEXT(Table1[[#This Row],[RecordTimeUTC]],"YYYY-MM-DD"))</f>
        <v>NTML-000-000917-2022-01-02</v>
      </c>
      <c r="C918" s="1" t="s">
        <v>270</v>
      </c>
      <c r="D918" s="2"/>
      <c r="E918" s="1"/>
      <c r="F918" s="2"/>
      <c r="G918" s="1" t="s">
        <v>98</v>
      </c>
      <c r="H918" s="1" t="s">
        <v>101</v>
      </c>
      <c r="I918" s="8" t="str">
        <f>IF(Table1[[#This Row],[TMI_Type]]="Reroute",INDEX(_xlfn.REGEXEXTRACT(Table1[[#This Row],[RawText]],".*(ROUTE|FEA|FCA|ICR|CTOP|TBO).+([A-Z]{3})",2,0),1,2),"")</f>
        <v/>
      </c>
      <c r="J918" s="5">
        <v>30</v>
      </c>
      <c r="K918" s="5"/>
      <c r="L918" s="1" t="s">
        <v>286</v>
      </c>
      <c r="M918" s="7">
        <v>44563</v>
      </c>
      <c r="N918" s="7">
        <v>44563.166666666664</v>
      </c>
      <c r="O918" s="7">
        <v>44563.003472222219</v>
      </c>
      <c r="P918" s="4" t="s">
        <v>1195</v>
      </c>
      <c r="Q918" s="10" t="s">
        <v>1195</v>
      </c>
      <c r="R918" s="2" t="s">
        <v>8992</v>
      </c>
      <c r="S918" s="6">
        <f>IF(OR(ISBLANK(Table1[[#This Row],[ValidEndUTC]]),ISBLANK(Table1[[#This Row],[ValidStartUTC]])),"",Table1[[#This Row],[ValidEndUTC]]-Table1[[#This Row],[ValidStartUTC]])</f>
        <v>0.16666666666424135</v>
      </c>
      <c r="T918" s="5">
        <f>IF(OR(ISBLANK(Table1[[#This Row],[ValidEndUTC]]),ISBLANK(Table1[[#This Row],[ValidStartUTC]])),"",Table1[[#This Row],[Duration]]*24*60)</f>
        <v>239.99999999650754</v>
      </c>
    </row>
    <row r="919" spans="1:20" x14ac:dyDescent="0.25">
      <c r="A919" s="8" t="str">
        <f>IF(ISBLANK(Table1[[#This Row],[AdvisoryNumber]]),"NTML","ADVZY")</f>
        <v>NTML</v>
      </c>
      <c r="B919" s="8" t="str">
        <f>_xlfn.TEXTJOIN("-",TRUE,Table1[[#This Row],[Source]],TEXT(Table1[[#This Row],[AdvisoryNumber]],"000"),TEXT(ROW()-1,"000000"),TEXT(Table1[[#This Row],[RecordTimeUTC]],"YYYY-MM-DD"))</f>
        <v>NTML-000-000918-2022-01-02</v>
      </c>
      <c r="C919" s="1" t="s">
        <v>270</v>
      </c>
      <c r="D919" s="2"/>
      <c r="E919" s="1"/>
      <c r="F919" s="2"/>
      <c r="G919" s="1" t="s">
        <v>98</v>
      </c>
      <c r="H919" s="1" t="s">
        <v>101</v>
      </c>
      <c r="I919" s="8" t="str">
        <f>IF(Table1[[#This Row],[TMI_Type]]="Reroute",INDEX(_xlfn.REGEXEXTRACT(Table1[[#This Row],[RawText]],".*(ROUTE|FEA|FCA|ICR|CTOP|TBO).+([A-Z]{3})",2,0),1,2),"")</f>
        <v/>
      </c>
      <c r="J919" s="5">
        <v>40</v>
      </c>
      <c r="K919" s="5"/>
      <c r="L919" s="1" t="s">
        <v>288</v>
      </c>
      <c r="M919" s="7">
        <v>44563</v>
      </c>
      <c r="N919" s="7">
        <v>44563.166666666664</v>
      </c>
      <c r="O919" s="7">
        <v>44563.003472222219</v>
      </c>
      <c r="P919" s="4" t="s">
        <v>1196</v>
      </c>
      <c r="Q919" s="10" t="s">
        <v>1196</v>
      </c>
      <c r="R919" s="2" t="s">
        <v>8992</v>
      </c>
      <c r="S919" s="6">
        <f>IF(OR(ISBLANK(Table1[[#This Row],[ValidEndUTC]]),ISBLANK(Table1[[#This Row],[ValidStartUTC]])),"",Table1[[#This Row],[ValidEndUTC]]-Table1[[#This Row],[ValidStartUTC]])</f>
        <v>0.16666666666424135</v>
      </c>
      <c r="T919" s="5">
        <f>IF(OR(ISBLANK(Table1[[#This Row],[ValidEndUTC]]),ISBLANK(Table1[[#This Row],[ValidStartUTC]])),"",Table1[[#This Row],[Duration]]*24*60)</f>
        <v>239.99999999650754</v>
      </c>
    </row>
    <row r="920" spans="1:20" x14ac:dyDescent="0.25">
      <c r="A920" s="8" t="str">
        <f>IF(ISBLANK(Table1[[#This Row],[AdvisoryNumber]]),"NTML","ADVZY")</f>
        <v>NTML</v>
      </c>
      <c r="B920" s="8" t="str">
        <f>_xlfn.TEXTJOIN("-",TRUE,Table1[[#This Row],[Source]],TEXT(Table1[[#This Row],[AdvisoryNumber]],"000"),TEXT(ROW()-1,"000000"),TEXT(Table1[[#This Row],[RecordTimeUTC]],"YYYY-MM-DD"))</f>
        <v>NTML-000-000919-2022-01-02</v>
      </c>
      <c r="C920" s="1" t="s">
        <v>270</v>
      </c>
      <c r="D920" s="2"/>
      <c r="E920" s="1"/>
      <c r="F920" s="2"/>
      <c r="G920" s="1" t="s">
        <v>98</v>
      </c>
      <c r="H920" s="1" t="s">
        <v>101</v>
      </c>
      <c r="I920" s="8" t="str">
        <f>IF(Table1[[#This Row],[TMI_Type]]="Reroute",INDEX(_xlfn.REGEXEXTRACT(Table1[[#This Row],[RawText]],".*(ROUTE|FEA|FCA|ICR|CTOP|TBO).+([A-Z]{3})",2,0),1,2),"")</f>
        <v/>
      </c>
      <c r="J920" s="5">
        <v>35</v>
      </c>
      <c r="K920" s="5"/>
      <c r="L920" s="1" t="s">
        <v>1197</v>
      </c>
      <c r="M920" s="7">
        <v>44563</v>
      </c>
      <c r="N920" s="7">
        <v>44563.166666666664</v>
      </c>
      <c r="O920" s="7">
        <v>44563.003472222219</v>
      </c>
      <c r="P920" s="4" t="s">
        <v>1198</v>
      </c>
      <c r="Q920" s="10" t="s">
        <v>1198</v>
      </c>
      <c r="R920" s="2" t="s">
        <v>8992</v>
      </c>
      <c r="S920" s="6">
        <f>IF(OR(ISBLANK(Table1[[#This Row],[ValidEndUTC]]),ISBLANK(Table1[[#This Row],[ValidStartUTC]])),"",Table1[[#This Row],[ValidEndUTC]]-Table1[[#This Row],[ValidStartUTC]])</f>
        <v>0.16666666666424135</v>
      </c>
      <c r="T920" s="5">
        <f>IF(OR(ISBLANK(Table1[[#This Row],[ValidEndUTC]]),ISBLANK(Table1[[#This Row],[ValidStartUTC]])),"",Table1[[#This Row],[Duration]]*24*60)</f>
        <v>239.99999999650754</v>
      </c>
    </row>
    <row r="921" spans="1:20" ht="21.6" x14ac:dyDescent="0.25">
      <c r="A921" s="8" t="str">
        <f>IF(ISBLANK(Table1[[#This Row],[AdvisoryNumber]]),"NTML","ADVZY")</f>
        <v>NTML</v>
      </c>
      <c r="B921" s="8" t="str">
        <f>_xlfn.TEXTJOIN("-",TRUE,Table1[[#This Row],[Source]],TEXT(Table1[[#This Row],[AdvisoryNumber]],"000"),TEXT(ROW()-1,"000000"),TEXT(Table1[[#This Row],[RecordTimeUTC]],"YYYY-MM-DD"))</f>
        <v>NTML-000-000920-2022-01-02</v>
      </c>
      <c r="C921" s="1" t="s">
        <v>270</v>
      </c>
      <c r="D921" s="2"/>
      <c r="E921" s="1"/>
      <c r="F921" s="2"/>
      <c r="G921" s="1" t="s">
        <v>98</v>
      </c>
      <c r="H921" s="1" t="s">
        <v>101</v>
      </c>
      <c r="I921" s="8" t="str">
        <f>IF(Table1[[#This Row],[TMI_Type]]="Reroute",INDEX(_xlfn.REGEXEXTRACT(Table1[[#This Row],[RawText]],".*(ROUTE|FEA|FCA|ICR|CTOP|TBO).+([A-Z]{3})",2,0),1,2),"")</f>
        <v/>
      </c>
      <c r="J921" s="5">
        <v>40</v>
      </c>
      <c r="K921" s="5"/>
      <c r="L921" s="1" t="s">
        <v>286</v>
      </c>
      <c r="M921" s="7">
        <v>44563</v>
      </c>
      <c r="N921" s="7">
        <v>44563.166666666664</v>
      </c>
      <c r="O921" s="7">
        <v>44563.003472222219</v>
      </c>
      <c r="P921" s="4" t="s">
        <v>8993</v>
      </c>
      <c r="Q921" s="10" t="s">
        <v>8993</v>
      </c>
      <c r="R921" s="2" t="s">
        <v>8992</v>
      </c>
      <c r="S921" s="6">
        <f>IF(OR(ISBLANK(Table1[[#This Row],[ValidEndUTC]]),ISBLANK(Table1[[#This Row],[ValidStartUTC]])),"",Table1[[#This Row],[ValidEndUTC]]-Table1[[#This Row],[ValidStartUTC]])</f>
        <v>0.16666666666424135</v>
      </c>
      <c r="T921" s="5">
        <f>IF(OR(ISBLANK(Table1[[#This Row],[ValidEndUTC]]),ISBLANK(Table1[[#This Row],[ValidStartUTC]])),"",Table1[[#This Row],[Duration]]*24*60)</f>
        <v>239.99999999650754</v>
      </c>
    </row>
    <row r="922" spans="1:20" ht="86.4" x14ac:dyDescent="0.25">
      <c r="A922" s="8" t="str">
        <f>IF(ISBLANK(Table1[[#This Row],[AdvisoryNumber]]),"NTML","ADVZY")</f>
        <v>ADVZY</v>
      </c>
      <c r="B922" s="8" t="str">
        <f>_xlfn.TEXTJOIN("-",TRUE,Table1[[#This Row],[Source]],TEXT(Table1[[#This Row],[AdvisoryNumber]],"000"),TEXT(ROW()-1,"000000"),TEXT(Table1[[#This Row],[RecordTimeUTC]],"YYYY-MM-DD"))</f>
        <v>ADVZY-006-000921-2022-01-02</v>
      </c>
      <c r="C922" s="1" t="s">
        <v>16</v>
      </c>
      <c r="D922" s="2"/>
      <c r="E922" s="1">
        <v>6</v>
      </c>
      <c r="F922" s="2" t="s">
        <v>6237</v>
      </c>
      <c r="G922" s="1"/>
      <c r="H922" s="1" t="s">
        <v>6019</v>
      </c>
      <c r="I922" s="8" t="str">
        <f>IF(Table1[[#This Row],[TMI_Type]]="Reroute",INDEX(_xlfn.REGEXEXTRACT(Table1[[#This Row],[RawText]],".*(ROUTE|FEA|FCA|ICR|CTOP|TBO).+([A-Z]{3})",2,0),1,2),"")</f>
        <v/>
      </c>
      <c r="J922" s="5"/>
      <c r="K922" s="5"/>
      <c r="L922" s="1"/>
      <c r="M922" s="7">
        <v>44563</v>
      </c>
      <c r="N922" s="7">
        <v>44563.166666666664</v>
      </c>
      <c r="O922" s="7">
        <v>44563.095138888886</v>
      </c>
      <c r="P922" s="4" t="s">
        <v>1199</v>
      </c>
      <c r="Q922" s="10" t="s">
        <v>7099</v>
      </c>
      <c r="R922" s="2" t="s">
        <v>7098</v>
      </c>
      <c r="S922" s="6">
        <f>IF(OR(ISBLANK(Table1[[#This Row],[ValidEndUTC]]),ISBLANK(Table1[[#This Row],[ValidStartUTC]])),"",Table1[[#This Row],[ValidEndUTC]]-Table1[[#This Row],[ValidStartUTC]])</f>
        <v>0.16666666666424135</v>
      </c>
      <c r="T922" s="5">
        <f>IF(OR(ISBLANK(Table1[[#This Row],[ValidEndUTC]]),ISBLANK(Table1[[#This Row],[ValidStartUTC]])),"",Table1[[#This Row],[Duration]]*24*60)</f>
        <v>239.99999999650754</v>
      </c>
    </row>
    <row r="923" spans="1:20" ht="140.4" x14ac:dyDescent="0.25">
      <c r="A923" s="8" t="str">
        <f>IF(ISBLANK(Table1[[#This Row],[AdvisoryNumber]]),"NTML","ADVZY")</f>
        <v>ADVZY</v>
      </c>
      <c r="B923" s="8" t="str">
        <f>_xlfn.TEXTJOIN("-",TRUE,Table1[[#This Row],[Source]],TEXT(Table1[[#This Row],[AdvisoryNumber]],"000"),TEXT(ROW()-1,"000000"),TEXT(Table1[[#This Row],[RecordTimeUTC]],"YYYY-MM-DD"))</f>
        <v>ADVZY-002-000922-2022-01-02</v>
      </c>
      <c r="C923" s="1" t="s">
        <v>307</v>
      </c>
      <c r="D923" s="2" t="s">
        <v>7088</v>
      </c>
      <c r="E923" s="1">
        <v>2</v>
      </c>
      <c r="F923" s="2" t="s">
        <v>5995</v>
      </c>
      <c r="G923" s="1" t="s">
        <v>35</v>
      </c>
      <c r="H923" s="1" t="s">
        <v>32</v>
      </c>
      <c r="I923" s="8" t="str">
        <f>IF(Table1[[#This Row],[TMI_Type]]="Reroute",INDEX(_xlfn.REGEXEXTRACT(Table1[[#This Row],[RawText]],".*(ROUTE|FEA|FCA|ICR|CTOP|TBO).+([A-Z]{3})",2,0),1,2),"")</f>
        <v/>
      </c>
      <c r="J923" s="5"/>
      <c r="K923" s="5"/>
      <c r="L923" s="1"/>
      <c r="M923" s="7">
        <v>44563.043055555558</v>
      </c>
      <c r="N923" s="7">
        <v>44563.0625</v>
      </c>
      <c r="O923" s="7">
        <v>44563.043749999997</v>
      </c>
      <c r="P923" s="4" t="s">
        <v>1200</v>
      </c>
      <c r="Q923" s="10" t="s">
        <v>7089</v>
      </c>
      <c r="R923" s="2" t="s">
        <v>7090</v>
      </c>
      <c r="S923" s="6">
        <f>IF(OR(ISBLANK(Table1[[#This Row],[ValidEndUTC]]),ISBLANK(Table1[[#This Row],[ValidStartUTC]])),"",Table1[[#This Row],[ValidEndUTC]]-Table1[[#This Row],[ValidStartUTC]])</f>
        <v>1.9444444442342501E-2</v>
      </c>
      <c r="T923" s="5">
        <f>IF(OR(ISBLANK(Table1[[#This Row],[ValidEndUTC]]),ISBLANK(Table1[[#This Row],[ValidStartUTC]])),"",Table1[[#This Row],[Duration]]*24*60)</f>
        <v>27.999999996973202</v>
      </c>
    </row>
    <row r="924" spans="1:20" ht="21.6" x14ac:dyDescent="0.25">
      <c r="A924" s="8" t="str">
        <f>IF(ISBLANK(Table1[[#This Row],[AdvisoryNumber]]),"NTML","ADVZY")</f>
        <v>NTML</v>
      </c>
      <c r="B924" s="8" t="str">
        <f>_xlfn.TEXTJOIN("-",TRUE,Table1[[#This Row],[Source]],TEXT(Table1[[#This Row],[AdvisoryNumber]],"000"),TEXT(ROW()-1,"000000"),TEXT(Table1[[#This Row],[RecordTimeUTC]],"YYYY-MM-DD"))</f>
        <v>NTML-000-000923-2022-01-02</v>
      </c>
      <c r="C924" s="1" t="s">
        <v>232</v>
      </c>
      <c r="D924" s="2"/>
      <c r="E924" s="1"/>
      <c r="F924" s="2"/>
      <c r="G924" s="1" t="s">
        <v>98</v>
      </c>
      <c r="H924" s="1" t="s">
        <v>101</v>
      </c>
      <c r="I924" s="8" t="str">
        <f>IF(Table1[[#This Row],[TMI_Type]]="Reroute",INDEX(_xlfn.REGEXEXTRACT(Table1[[#This Row],[RawText]],".*(ROUTE|FEA|FCA|ICR|CTOP|TBO).+([A-Z]{3})",2,0),1,2),"")</f>
        <v/>
      </c>
      <c r="J924" s="5">
        <v>20</v>
      </c>
      <c r="K924" s="5"/>
      <c r="L924" s="1" t="s">
        <v>1201</v>
      </c>
      <c r="M924" s="7">
        <v>44563.050694444442</v>
      </c>
      <c r="N924" s="7">
        <v>44563.166666666664</v>
      </c>
      <c r="O924" s="7">
        <v>44563.051388888889</v>
      </c>
      <c r="P924" s="4" t="s">
        <v>8996</v>
      </c>
      <c r="Q924" s="10" t="s">
        <v>8996</v>
      </c>
      <c r="R924" s="2" t="s">
        <v>8997</v>
      </c>
      <c r="S924" s="6">
        <f>IF(OR(ISBLANK(Table1[[#This Row],[ValidEndUTC]]),ISBLANK(Table1[[#This Row],[ValidStartUTC]])),"",Table1[[#This Row],[ValidEndUTC]]-Table1[[#This Row],[ValidStartUTC]])</f>
        <v>0.11597222222189885</v>
      </c>
      <c r="T924" s="5">
        <f>IF(OR(ISBLANK(Table1[[#This Row],[ValidEndUTC]]),ISBLANK(Table1[[#This Row],[ValidStartUTC]])),"",Table1[[#This Row],[Duration]]*24*60)</f>
        <v>166.99999999953434</v>
      </c>
    </row>
    <row r="925" spans="1:20" ht="151.19999999999999" x14ac:dyDescent="0.25">
      <c r="A925" s="8" t="str">
        <f>IF(ISBLANK(Table1[[#This Row],[AdvisoryNumber]]),"NTML","ADVZY")</f>
        <v>ADVZY</v>
      </c>
      <c r="B925" s="8" t="str">
        <f>_xlfn.TEXTJOIN("-",TRUE,Table1[[#This Row],[Source]],TEXT(Table1[[#This Row],[AdvisoryNumber]],"000"),TEXT(ROW()-1,"000000"),TEXT(Table1[[#This Row],[RecordTimeUTC]],"YYYY-MM-DD"))</f>
        <v>ADVZY-003-000924-2022-01-02</v>
      </c>
      <c r="C925" s="1" t="s">
        <v>307</v>
      </c>
      <c r="D925" s="2" t="s">
        <v>7091</v>
      </c>
      <c r="E925" s="1">
        <v>3</v>
      </c>
      <c r="F925" s="2" t="s">
        <v>5995</v>
      </c>
      <c r="G925" s="1" t="s">
        <v>35</v>
      </c>
      <c r="H925" s="1" t="s">
        <v>32</v>
      </c>
      <c r="I925" s="8" t="str">
        <f>IF(Table1[[#This Row],[TMI_Type]]="Reroute",INDEX(_xlfn.REGEXEXTRACT(Table1[[#This Row],[RawText]],".*(ROUTE|FEA|FCA|ICR|CTOP|TBO).+([A-Z]{3})",2,0),1,2),"")</f>
        <v/>
      </c>
      <c r="J925" s="5"/>
      <c r="K925" s="5"/>
      <c r="L925" s="1"/>
      <c r="M925" s="7">
        <v>44563.054861111108</v>
      </c>
      <c r="N925" s="7">
        <v>44563.082638888889</v>
      </c>
      <c r="O925" s="7">
        <v>44563.055555555555</v>
      </c>
      <c r="P925" s="4" t="s">
        <v>1202</v>
      </c>
      <c r="Q925" s="10" t="s">
        <v>7092</v>
      </c>
      <c r="R925" s="2" t="s">
        <v>7093</v>
      </c>
      <c r="S925" s="6">
        <f>IF(OR(ISBLANK(Table1[[#This Row],[ValidEndUTC]]),ISBLANK(Table1[[#This Row],[ValidStartUTC]])),"",Table1[[#This Row],[ValidEndUTC]]-Table1[[#This Row],[ValidStartUTC]])</f>
        <v>2.7777777781011537E-2</v>
      </c>
      <c r="T925" s="5">
        <f>IF(OR(ISBLANK(Table1[[#This Row],[ValidEndUTC]]),ISBLANK(Table1[[#This Row],[ValidStartUTC]])),"",Table1[[#This Row],[Duration]]*24*60)</f>
        <v>40.000000004656613</v>
      </c>
    </row>
    <row r="926" spans="1:20" ht="151.19999999999999" x14ac:dyDescent="0.25">
      <c r="A926" s="8" t="str">
        <f>IF(ISBLANK(Table1[[#This Row],[AdvisoryNumber]]),"NTML","ADVZY")</f>
        <v>ADVZY</v>
      </c>
      <c r="B926" s="8" t="str">
        <f>_xlfn.TEXTJOIN("-",TRUE,Table1[[#This Row],[Source]],TEXT(Table1[[#This Row],[AdvisoryNumber]],"000"),TEXT(ROW()-1,"000000"),TEXT(Table1[[#This Row],[RecordTimeUTC]],"YYYY-MM-DD"))</f>
        <v>ADVZY-004-000925-2022-01-02</v>
      </c>
      <c r="C926" s="1" t="s">
        <v>815</v>
      </c>
      <c r="D926" s="2" t="s">
        <v>7094</v>
      </c>
      <c r="E926" s="1">
        <v>4</v>
      </c>
      <c r="F926" s="2" t="s">
        <v>5995</v>
      </c>
      <c r="G926" s="1" t="s">
        <v>35</v>
      </c>
      <c r="H926" s="1" t="s">
        <v>32</v>
      </c>
      <c r="I926" s="8" t="str">
        <f>IF(Table1[[#This Row],[TMI_Type]]="Reroute",INDEX(_xlfn.REGEXEXTRACT(Table1[[#This Row],[RawText]],".*(ROUTE|FEA|FCA|ICR|CTOP|TBO).+([A-Z]{3})",2,0),1,2),"")</f>
        <v/>
      </c>
      <c r="J926" s="5"/>
      <c r="K926" s="5"/>
      <c r="L926" s="1"/>
      <c r="M926" s="7">
        <v>44563.058333333334</v>
      </c>
      <c r="N926" s="7">
        <v>44563.082638888889</v>
      </c>
      <c r="O926" s="7">
        <v>44563.061805555553</v>
      </c>
      <c r="P926" s="4" t="s">
        <v>1203</v>
      </c>
      <c r="Q926" s="10" t="s">
        <v>7095</v>
      </c>
      <c r="R926" s="2" t="s">
        <v>7096</v>
      </c>
      <c r="S926" s="6">
        <f>IF(OR(ISBLANK(Table1[[#This Row],[ValidEndUTC]]),ISBLANK(Table1[[#This Row],[ValidStartUTC]])),"",Table1[[#This Row],[ValidEndUTC]]-Table1[[#This Row],[ValidStartUTC]])</f>
        <v>2.4305555554747116E-2</v>
      </c>
      <c r="T926" s="5">
        <f>IF(OR(ISBLANK(Table1[[#This Row],[ValidEndUTC]]),ISBLANK(Table1[[#This Row],[ValidStartUTC]])),"",Table1[[#This Row],[Duration]]*24*60)</f>
        <v>34.999999998835847</v>
      </c>
    </row>
    <row r="927" spans="1:20" ht="21.6" x14ac:dyDescent="0.25">
      <c r="A927" s="8" t="str">
        <f>IF(ISBLANK(Table1[[#This Row],[AdvisoryNumber]]),"NTML","ADVZY")</f>
        <v>NTML</v>
      </c>
      <c r="B927" s="8" t="str">
        <f>_xlfn.TEXTJOIN("-",TRUE,Table1[[#This Row],[Source]],TEXT(Table1[[#This Row],[AdvisoryNumber]],"000"),TEXT(ROW()-1,"000000"),TEXT(Table1[[#This Row],[RecordTimeUTC]],"YYYY-MM-DD"))</f>
        <v>NTML-000-000926-2022-01-02</v>
      </c>
      <c r="C927" s="1" t="s">
        <v>232</v>
      </c>
      <c r="D927" s="2"/>
      <c r="E927" s="1"/>
      <c r="F927" s="2"/>
      <c r="G927" s="1" t="s">
        <v>98</v>
      </c>
      <c r="H927" s="1" t="s">
        <v>101</v>
      </c>
      <c r="I927" s="8" t="str">
        <f>IF(Table1[[#This Row],[TMI_Type]]="Reroute",INDEX(_xlfn.REGEXEXTRACT(Table1[[#This Row],[RawText]],".*(ROUTE|FEA|FCA|ICR|CTOP|TBO).+([A-Z]{3})",2,0),1,2),"")</f>
        <v/>
      </c>
      <c r="J927" s="5">
        <v>30</v>
      </c>
      <c r="K927" s="5"/>
      <c r="L927" s="1" t="s">
        <v>1165</v>
      </c>
      <c r="M927" s="7">
        <v>44563.081250000003</v>
      </c>
      <c r="N927" s="7">
        <v>44563.166666666664</v>
      </c>
      <c r="O927" s="7">
        <v>44563.081250000003</v>
      </c>
      <c r="P927" s="4" t="s">
        <v>1205</v>
      </c>
      <c r="Q927" s="10" t="s">
        <v>1205</v>
      </c>
      <c r="R927" s="2" t="s">
        <v>9006</v>
      </c>
      <c r="S927" s="6">
        <f>IF(OR(ISBLANK(Table1[[#This Row],[ValidEndUTC]]),ISBLANK(Table1[[#This Row],[ValidStartUTC]])),"",Table1[[#This Row],[ValidEndUTC]]-Table1[[#This Row],[ValidStartUTC]])</f>
        <v>8.5416666661330964E-2</v>
      </c>
      <c r="T927" s="5">
        <f>IF(OR(ISBLANK(Table1[[#This Row],[ValidEndUTC]]),ISBLANK(Table1[[#This Row],[ValidStartUTC]])),"",Table1[[#This Row],[Duration]]*24*60)</f>
        <v>122.99999999231659</v>
      </c>
    </row>
    <row r="928" spans="1:20" ht="151.19999999999999" x14ac:dyDescent="0.25">
      <c r="A928" s="8" t="str">
        <f>IF(ISBLANK(Table1[[#This Row],[AdvisoryNumber]]),"NTML","ADVZY")</f>
        <v>ADVZY</v>
      </c>
      <c r="B928" s="8" t="str">
        <f>_xlfn.TEXTJOIN("-",TRUE,Table1[[#This Row],[Source]],TEXT(Table1[[#This Row],[AdvisoryNumber]],"000"),TEXT(ROW()-1,"000000"),TEXT(Table1[[#This Row],[RecordTimeUTC]],"YYYY-MM-DD"))</f>
        <v>ADVZY-005-000927-2022-01-02</v>
      </c>
      <c r="C928" s="1" t="s">
        <v>815</v>
      </c>
      <c r="D928" s="2" t="s">
        <v>7088</v>
      </c>
      <c r="E928" s="1">
        <v>5</v>
      </c>
      <c r="F928" s="2" t="s">
        <v>5995</v>
      </c>
      <c r="G928" s="1" t="s">
        <v>35</v>
      </c>
      <c r="H928" s="1" t="s">
        <v>32</v>
      </c>
      <c r="I928" s="8" t="str">
        <f>IF(Table1[[#This Row],[TMI_Type]]="Reroute",INDEX(_xlfn.REGEXEXTRACT(Table1[[#This Row],[RawText]],".*(ROUTE|FEA|FCA|ICR|CTOP|TBO).+([A-Z]{3})",2,0),1,2),"")</f>
        <v/>
      </c>
      <c r="J928" s="5"/>
      <c r="K928" s="5"/>
      <c r="L928" s="1"/>
      <c r="M928" s="7">
        <v>44563.104166666664</v>
      </c>
      <c r="N928" s="7">
        <v>44563.125</v>
      </c>
      <c r="O928" s="7">
        <v>44563.095138888886</v>
      </c>
      <c r="P928" s="4" t="s">
        <v>1206</v>
      </c>
      <c r="Q928" s="10" t="s">
        <v>7097</v>
      </c>
      <c r="R928" s="2" t="s">
        <v>7098</v>
      </c>
      <c r="S928" s="6">
        <f>IF(OR(ISBLANK(Table1[[#This Row],[ValidEndUTC]]),ISBLANK(Table1[[#This Row],[ValidStartUTC]])),"",Table1[[#This Row],[ValidEndUTC]]-Table1[[#This Row],[ValidStartUTC]])</f>
        <v>2.0833333335758653E-2</v>
      </c>
      <c r="T928" s="5">
        <f>IF(OR(ISBLANK(Table1[[#This Row],[ValidEndUTC]]),ISBLANK(Table1[[#This Row],[ValidStartUTC]])),"",Table1[[#This Row],[Duration]]*24*60)</f>
        <v>30.00000000349246</v>
      </c>
    </row>
    <row r="929" spans="1:20" x14ac:dyDescent="0.25">
      <c r="A929" s="8" t="str">
        <f>IF(ISBLANK(Table1[[#This Row],[AdvisoryNumber]]),"NTML","ADVZY")</f>
        <v>NTML</v>
      </c>
      <c r="B929" s="8" t="str">
        <f>_xlfn.TEXTJOIN("-",TRUE,Table1[[#This Row],[Source]],TEXT(Table1[[#This Row],[AdvisoryNumber]],"000"),TEXT(ROW()-1,"000000"),TEXT(Table1[[#This Row],[RecordTimeUTC]],"YYYY-MM-DD"))</f>
        <v>NTML-000-000928-2022-01-02</v>
      </c>
      <c r="C929" s="1" t="s">
        <v>202</v>
      </c>
      <c r="D929" s="2"/>
      <c r="E929" s="1"/>
      <c r="F929" s="2"/>
      <c r="G929" s="1" t="s">
        <v>98</v>
      </c>
      <c r="H929" s="1" t="s">
        <v>101</v>
      </c>
      <c r="I929" s="8" t="str">
        <f>IF(Table1[[#This Row],[TMI_Type]]="Reroute",INDEX(_xlfn.REGEXEXTRACT(Table1[[#This Row],[RawText]],".*(ROUTE|FEA|FCA|ICR|CTOP|TBO).+([A-Z]{3})",2,0),1,2),"")</f>
        <v/>
      </c>
      <c r="J929" s="5">
        <v>10</v>
      </c>
      <c r="K929" s="5"/>
      <c r="L929" s="1" t="s">
        <v>1171</v>
      </c>
      <c r="M929" s="7">
        <v>44563.106944444444</v>
      </c>
      <c r="N929" s="7">
        <v>44563.166666666664</v>
      </c>
      <c r="O929" s="7">
        <v>44563.106944444444</v>
      </c>
      <c r="P929" s="4" t="s">
        <v>1207</v>
      </c>
      <c r="Q929" s="10" t="s">
        <v>1207</v>
      </c>
      <c r="R929" s="2" t="s">
        <v>9010</v>
      </c>
      <c r="S929" s="6">
        <f>IF(OR(ISBLANK(Table1[[#This Row],[ValidEndUTC]]),ISBLANK(Table1[[#This Row],[ValidStartUTC]])),"",Table1[[#This Row],[ValidEndUTC]]-Table1[[#This Row],[ValidStartUTC]])</f>
        <v>5.9722222220443655E-2</v>
      </c>
      <c r="T929" s="5">
        <f>IF(OR(ISBLANK(Table1[[#This Row],[ValidEndUTC]]),ISBLANK(Table1[[#This Row],[ValidStartUTC]])),"",Table1[[#This Row],[Duration]]*24*60)</f>
        <v>85.999999997438863</v>
      </c>
    </row>
    <row r="930" spans="1:20" x14ac:dyDescent="0.25">
      <c r="A930" s="8" t="str">
        <f>IF(ISBLANK(Table1[[#This Row],[AdvisoryNumber]]),"NTML","ADVZY")</f>
        <v>NTML</v>
      </c>
      <c r="B930" s="8" t="str">
        <f>_xlfn.TEXTJOIN("-",TRUE,Table1[[#This Row],[Source]],TEXT(Table1[[#This Row],[AdvisoryNumber]],"000"),TEXT(ROW()-1,"000000"),TEXT(Table1[[#This Row],[RecordTimeUTC]],"YYYY-MM-DD"))</f>
        <v>NTML-000-000929-2022-01-02</v>
      </c>
      <c r="C930" s="1" t="s">
        <v>270</v>
      </c>
      <c r="D930" s="2"/>
      <c r="E930" s="1"/>
      <c r="F930" s="2"/>
      <c r="G930" s="1" t="s">
        <v>98</v>
      </c>
      <c r="H930" s="1" t="s">
        <v>101</v>
      </c>
      <c r="I930" s="8" t="str">
        <f>IF(Table1[[#This Row],[TMI_Type]]="Reroute",INDEX(_xlfn.REGEXEXTRACT(Table1[[#This Row],[RawText]],".*(ROUTE|FEA|FCA|ICR|CTOP|TBO).+([A-Z]{3})",2,0),1,2),"")</f>
        <v/>
      </c>
      <c r="J930" s="5">
        <v>10</v>
      </c>
      <c r="K930" s="5"/>
      <c r="L930" s="1" t="s">
        <v>1177</v>
      </c>
      <c r="M930" s="7">
        <v>44563.106944444444</v>
      </c>
      <c r="N930" s="7">
        <v>44563.166666666664</v>
      </c>
      <c r="O930" s="7">
        <v>44563.106944444444</v>
      </c>
      <c r="P930" s="4" t="s">
        <v>1208</v>
      </c>
      <c r="Q930" s="10" t="s">
        <v>1208</v>
      </c>
      <c r="R930" s="2" t="s">
        <v>9010</v>
      </c>
      <c r="S930" s="6">
        <f>IF(OR(ISBLANK(Table1[[#This Row],[ValidEndUTC]]),ISBLANK(Table1[[#This Row],[ValidStartUTC]])),"",Table1[[#This Row],[ValidEndUTC]]-Table1[[#This Row],[ValidStartUTC]])</f>
        <v>5.9722222220443655E-2</v>
      </c>
      <c r="T930" s="5">
        <f>IF(OR(ISBLANK(Table1[[#This Row],[ValidEndUTC]]),ISBLANK(Table1[[#This Row],[ValidStartUTC]])),"",Table1[[#This Row],[Duration]]*24*60)</f>
        <v>85.999999997438863</v>
      </c>
    </row>
    <row r="931" spans="1:20" ht="21.6" x14ac:dyDescent="0.25">
      <c r="A931" s="8" t="str">
        <f>IF(ISBLANK(Table1[[#This Row],[AdvisoryNumber]]),"NTML","ADVZY")</f>
        <v>NTML</v>
      </c>
      <c r="B931" s="8" t="str">
        <f>_xlfn.TEXTJOIN("-",TRUE,Table1[[#This Row],[Source]],TEXT(Table1[[#This Row],[AdvisoryNumber]],"000"),TEXT(ROW()-1,"000000"),TEXT(Table1[[#This Row],[RecordTimeUTC]],"YYYY-MM-DD"))</f>
        <v>NTML-000-000930-2022-01-02</v>
      </c>
      <c r="C931" s="1" t="s">
        <v>202</v>
      </c>
      <c r="D931" s="2"/>
      <c r="E931" s="1"/>
      <c r="F931" s="2"/>
      <c r="G931" s="1" t="s">
        <v>98</v>
      </c>
      <c r="H931" s="1" t="s">
        <v>101</v>
      </c>
      <c r="I931" s="8" t="str">
        <f>IF(Table1[[#This Row],[TMI_Type]]="Reroute",INDEX(_xlfn.REGEXEXTRACT(Table1[[#This Row],[RawText]],".*(ROUTE|FEA|FCA|ICR|CTOP|TBO).+([A-Z]{3})",2,0),1,2),"")</f>
        <v/>
      </c>
      <c r="J931" s="5">
        <v>5</v>
      </c>
      <c r="K931" s="5"/>
      <c r="L931" s="1" t="s">
        <v>1169</v>
      </c>
      <c r="M931" s="7">
        <v>44563.145833333336</v>
      </c>
      <c r="N931" s="7">
        <v>44563.166666666664</v>
      </c>
      <c r="O931" s="7">
        <v>44563.003472222219</v>
      </c>
      <c r="P931" s="4" t="s">
        <v>1209</v>
      </c>
      <c r="Q931" s="10" t="s">
        <v>1209</v>
      </c>
      <c r="R931" s="2" t="s">
        <v>9014</v>
      </c>
      <c r="S931" s="6">
        <f>IF(OR(ISBLANK(Table1[[#This Row],[ValidEndUTC]]),ISBLANK(Table1[[#This Row],[ValidStartUTC]])),"",Table1[[#This Row],[ValidEndUTC]]-Table1[[#This Row],[ValidStartUTC]])</f>
        <v>2.0833333328482695E-2</v>
      </c>
      <c r="T931" s="5">
        <f>IF(OR(ISBLANK(Table1[[#This Row],[ValidEndUTC]]),ISBLANK(Table1[[#This Row],[ValidStartUTC]])),"",Table1[[#This Row],[Duration]]*24*60)</f>
        <v>29.999999993015081</v>
      </c>
    </row>
    <row r="932" spans="1:20" x14ac:dyDescent="0.25">
      <c r="A932" s="8" t="str">
        <f>IF(ISBLANK(Table1[[#This Row],[AdvisoryNumber]]),"NTML","ADVZY")</f>
        <v>NTML</v>
      </c>
      <c r="B932" s="8" t="str">
        <f>_xlfn.TEXTJOIN("-",TRUE,Table1[[#This Row],[Source]],TEXT(Table1[[#This Row],[AdvisoryNumber]],"000"),TEXT(ROW()-1,"000000"),TEXT(Table1[[#This Row],[RecordTimeUTC]],"YYYY-MM-DD"))</f>
        <v>NTML-000-000931-2022-01-02</v>
      </c>
      <c r="C932" s="1" t="s">
        <v>232</v>
      </c>
      <c r="D932" s="2"/>
      <c r="E932" s="1"/>
      <c r="F932" s="2"/>
      <c r="G932" s="1" t="s">
        <v>98</v>
      </c>
      <c r="H932" s="1" t="s">
        <v>101</v>
      </c>
      <c r="I932" s="8" t="str">
        <f>IF(Table1[[#This Row],[TMI_Type]]="Reroute",INDEX(_xlfn.REGEXEXTRACT(Table1[[#This Row],[RawText]],".*(ROUTE|FEA|FCA|ICR|CTOP|TBO).+([A-Z]{3})",2,0),1,2),"")</f>
        <v/>
      </c>
      <c r="J932" s="5">
        <v>5</v>
      </c>
      <c r="K932" s="5"/>
      <c r="L932" s="1" t="s">
        <v>1182</v>
      </c>
      <c r="M932" s="7">
        <v>44563.145833333336</v>
      </c>
      <c r="N932" s="7">
        <v>44563.166666666664</v>
      </c>
      <c r="O932" s="7">
        <v>44563.145833333336</v>
      </c>
      <c r="P932" s="4" t="s">
        <v>1210</v>
      </c>
      <c r="Q932" s="10" t="s">
        <v>1210</v>
      </c>
      <c r="R932" s="2" t="s">
        <v>9014</v>
      </c>
      <c r="S932" s="6">
        <f>IF(OR(ISBLANK(Table1[[#This Row],[ValidEndUTC]]),ISBLANK(Table1[[#This Row],[ValidStartUTC]])),"",Table1[[#This Row],[ValidEndUTC]]-Table1[[#This Row],[ValidStartUTC]])</f>
        <v>2.0833333328482695E-2</v>
      </c>
      <c r="T932" s="5">
        <f>IF(OR(ISBLANK(Table1[[#This Row],[ValidEndUTC]]),ISBLANK(Table1[[#This Row],[ValidStartUTC]])),"",Table1[[#This Row],[Duration]]*24*60)</f>
        <v>29.999999993015081</v>
      </c>
    </row>
    <row r="933" spans="1:20" x14ac:dyDescent="0.25">
      <c r="A933" s="8" t="str">
        <f>IF(ISBLANK(Table1[[#This Row],[AdvisoryNumber]]),"NTML","ADVZY")</f>
        <v>NTML</v>
      </c>
      <c r="B933" s="8" t="str">
        <f>_xlfn.TEXTJOIN("-",TRUE,Table1[[#This Row],[Source]],TEXT(Table1[[#This Row],[AdvisoryNumber]],"000"),TEXT(ROW()-1,"000000"),TEXT(Table1[[#This Row],[RecordTimeUTC]],"YYYY-MM-DD"))</f>
        <v>NTML-000-000932-2022-01-02</v>
      </c>
      <c r="C933" s="1" t="s">
        <v>270</v>
      </c>
      <c r="D933" s="2"/>
      <c r="E933" s="1"/>
      <c r="F933" s="2"/>
      <c r="G933" s="1" t="s">
        <v>98</v>
      </c>
      <c r="H933" s="1" t="s">
        <v>101</v>
      </c>
      <c r="I933" s="8" t="str">
        <f>IF(Table1[[#This Row],[TMI_Type]]="Reroute",INDEX(_xlfn.REGEXEXTRACT(Table1[[#This Row],[RawText]],".*(ROUTE|FEA|FCA|ICR|CTOP|TBO).+([A-Z]{3})",2,0),1,2),"")</f>
        <v/>
      </c>
      <c r="J933" s="5">
        <v>5</v>
      </c>
      <c r="K933" s="5"/>
      <c r="L933" s="1" t="s">
        <v>286</v>
      </c>
      <c r="M933" s="7">
        <v>44563.145833333336</v>
      </c>
      <c r="N933" s="7">
        <v>44563.166666666664</v>
      </c>
      <c r="O933" s="7">
        <v>44563.145833333336</v>
      </c>
      <c r="P933" s="4" t="s">
        <v>1211</v>
      </c>
      <c r="Q933" s="10" t="s">
        <v>1211</v>
      </c>
      <c r="R933" s="2" t="s">
        <v>9014</v>
      </c>
      <c r="S933" s="6">
        <f>IF(OR(ISBLANK(Table1[[#This Row],[ValidEndUTC]]),ISBLANK(Table1[[#This Row],[ValidStartUTC]])),"",Table1[[#This Row],[ValidEndUTC]]-Table1[[#This Row],[ValidStartUTC]])</f>
        <v>2.0833333328482695E-2</v>
      </c>
      <c r="T933" s="5">
        <f>IF(OR(ISBLANK(Table1[[#This Row],[ValidEndUTC]]),ISBLANK(Table1[[#This Row],[ValidStartUTC]])),"",Table1[[#This Row],[Duration]]*24*60)</f>
        <v>29.999999993015081</v>
      </c>
    </row>
    <row r="934" spans="1:20" x14ac:dyDescent="0.25">
      <c r="A934" s="8" t="str">
        <f>IF(ISBLANK(Table1[[#This Row],[AdvisoryNumber]]),"NTML","ADVZY")</f>
        <v>NTML</v>
      </c>
      <c r="B934" s="8" t="str">
        <f>_xlfn.TEXTJOIN("-",TRUE,Table1[[#This Row],[Source]],TEXT(Table1[[#This Row],[AdvisoryNumber]],"000"),TEXT(ROW()-1,"000000"),TEXT(Table1[[#This Row],[RecordTimeUTC]],"YYYY-MM-DD"))</f>
        <v>NTML-000-000933-2022-01-02</v>
      </c>
      <c r="C934" s="1" t="s">
        <v>202</v>
      </c>
      <c r="D934" s="2"/>
      <c r="E934" s="1"/>
      <c r="F934" s="2"/>
      <c r="G934" s="1" t="s">
        <v>98</v>
      </c>
      <c r="H934" s="1" t="s">
        <v>101</v>
      </c>
      <c r="I934" s="8" t="str">
        <f>IF(Table1[[#This Row],[TMI_Type]]="Reroute",INDEX(_xlfn.REGEXEXTRACT(Table1[[#This Row],[RawText]],".*(ROUTE|FEA|FCA|ICR|CTOP|TBO).+([A-Z]{3})",2,0),1,2),"")</f>
        <v/>
      </c>
      <c r="J934" s="5">
        <v>5</v>
      </c>
      <c r="K934" s="5"/>
      <c r="L934" s="1" t="s">
        <v>271</v>
      </c>
      <c r="M934" s="7">
        <v>44563.145833333336</v>
      </c>
      <c r="N934" s="7">
        <v>44563.166666666664</v>
      </c>
      <c r="O934" s="7">
        <v>44563.145833333336</v>
      </c>
      <c r="P934" s="4" t="s">
        <v>1212</v>
      </c>
      <c r="Q934" s="10" t="s">
        <v>1212</v>
      </c>
      <c r="R934" s="2" t="s">
        <v>9014</v>
      </c>
      <c r="S934" s="6">
        <f>IF(OR(ISBLANK(Table1[[#This Row],[ValidEndUTC]]),ISBLANK(Table1[[#This Row],[ValidStartUTC]])),"",Table1[[#This Row],[ValidEndUTC]]-Table1[[#This Row],[ValidStartUTC]])</f>
        <v>2.0833333328482695E-2</v>
      </c>
      <c r="T934" s="5">
        <f>IF(OR(ISBLANK(Table1[[#This Row],[ValidEndUTC]]),ISBLANK(Table1[[#This Row],[ValidStartUTC]])),"",Table1[[#This Row],[Duration]]*24*60)</f>
        <v>29.999999993015081</v>
      </c>
    </row>
    <row r="935" spans="1:20" ht="21.6" x14ac:dyDescent="0.25">
      <c r="A935" s="8" t="str">
        <f>IF(ISBLANK(Table1[[#This Row],[AdvisoryNumber]]),"NTML","ADVZY")</f>
        <v>NTML</v>
      </c>
      <c r="B935" s="8" t="str">
        <f>_xlfn.TEXTJOIN("-",TRUE,Table1[[#This Row],[Source]],TEXT(Table1[[#This Row],[AdvisoryNumber]],"000"),TEXT(ROW()-1,"000000"),TEXT(Table1[[#This Row],[RecordTimeUTC]],"YYYY-MM-DD"))</f>
        <v>NTML-000-000934-2022-01-02</v>
      </c>
      <c r="C935" s="1" t="s">
        <v>270</v>
      </c>
      <c r="D935" s="2"/>
      <c r="E935" s="1"/>
      <c r="F935" s="2"/>
      <c r="G935" s="1" t="s">
        <v>98</v>
      </c>
      <c r="H935" s="1" t="s">
        <v>101</v>
      </c>
      <c r="I935" s="8" t="str">
        <f>IF(Table1[[#This Row],[TMI_Type]]="Reroute",INDEX(_xlfn.REGEXEXTRACT(Table1[[#This Row],[RawText]],".*(ROUTE|FEA|FCA|ICR|CTOP|TBO).+([A-Z]{3})",2,0),1,2),"")</f>
        <v/>
      </c>
      <c r="J935" s="5">
        <v>5</v>
      </c>
      <c r="K935" s="5"/>
      <c r="L935" s="1" t="s">
        <v>1175</v>
      </c>
      <c r="M935" s="7">
        <v>44563.145833333336</v>
      </c>
      <c r="N935" s="7">
        <v>44563.166666666664</v>
      </c>
      <c r="O935" s="7">
        <v>44563.145833333336</v>
      </c>
      <c r="P935" s="4" t="s">
        <v>1213</v>
      </c>
      <c r="Q935" s="10" t="s">
        <v>1213</v>
      </c>
      <c r="R935" s="2" t="s">
        <v>9014</v>
      </c>
      <c r="S935" s="6">
        <f>IF(OR(ISBLANK(Table1[[#This Row],[ValidEndUTC]]),ISBLANK(Table1[[#This Row],[ValidStartUTC]])),"",Table1[[#This Row],[ValidEndUTC]]-Table1[[#This Row],[ValidStartUTC]])</f>
        <v>2.0833333328482695E-2</v>
      </c>
      <c r="T935" s="5">
        <f>IF(OR(ISBLANK(Table1[[#This Row],[ValidEndUTC]]),ISBLANK(Table1[[#This Row],[ValidStartUTC]])),"",Table1[[#This Row],[Duration]]*24*60)</f>
        <v>29.999999993015081</v>
      </c>
    </row>
    <row r="936" spans="1:20" x14ac:dyDescent="0.25">
      <c r="A936" s="8" t="str">
        <f>IF(ISBLANK(Table1[[#This Row],[AdvisoryNumber]]),"NTML","ADVZY")</f>
        <v>NTML</v>
      </c>
      <c r="B936" s="8" t="str">
        <f>_xlfn.TEXTJOIN("-",TRUE,Table1[[#This Row],[Source]],TEXT(Table1[[#This Row],[AdvisoryNumber]],"000"),TEXT(ROW()-1,"000000"),TEXT(Table1[[#This Row],[RecordTimeUTC]],"YYYY-MM-DD"))</f>
        <v>NTML-000-000935-2022-01-02</v>
      </c>
      <c r="C936" s="1" t="s">
        <v>232</v>
      </c>
      <c r="D936" s="2"/>
      <c r="E936" s="1"/>
      <c r="F936" s="2"/>
      <c r="G936" s="1" t="s">
        <v>98</v>
      </c>
      <c r="H936" s="1" t="s">
        <v>101</v>
      </c>
      <c r="I936" s="8" t="str">
        <f>IF(Table1[[#This Row],[TMI_Type]]="Reroute",INDEX(_xlfn.REGEXEXTRACT(Table1[[#This Row],[RawText]],".*(ROUTE|FEA|FCA|ICR|CTOP|TBO).+([A-Z]{3})",2,0),1,2),"")</f>
        <v/>
      </c>
      <c r="J936" s="5">
        <v>5</v>
      </c>
      <c r="K936" s="5"/>
      <c r="L936" s="1" t="s">
        <v>1182</v>
      </c>
      <c r="M936" s="7">
        <v>44563.147222222222</v>
      </c>
      <c r="N936" s="7">
        <v>44563.166666666664</v>
      </c>
      <c r="O936" s="7">
        <v>44563.147222222222</v>
      </c>
      <c r="P936" s="4" t="s">
        <v>1214</v>
      </c>
      <c r="Q936" s="10" t="s">
        <v>1214</v>
      </c>
      <c r="R936" s="2" t="s">
        <v>9014</v>
      </c>
      <c r="S936" s="6">
        <f>IF(OR(ISBLANK(Table1[[#This Row],[ValidEndUTC]]),ISBLANK(Table1[[#This Row],[ValidStartUTC]])),"",Table1[[#This Row],[ValidEndUTC]]-Table1[[#This Row],[ValidStartUTC]])</f>
        <v>1.9444444442342501E-2</v>
      </c>
      <c r="T936" s="5">
        <f>IF(OR(ISBLANK(Table1[[#This Row],[ValidEndUTC]]),ISBLANK(Table1[[#This Row],[ValidStartUTC]])),"",Table1[[#This Row],[Duration]]*24*60)</f>
        <v>27.999999996973202</v>
      </c>
    </row>
    <row r="937" spans="1:20" x14ac:dyDescent="0.25">
      <c r="A937" s="8" t="str">
        <f>IF(ISBLANK(Table1[[#This Row],[AdvisoryNumber]]),"NTML","ADVZY")</f>
        <v>NTML</v>
      </c>
      <c r="B937" s="8" t="str">
        <f>_xlfn.TEXTJOIN("-",TRUE,Table1[[#This Row],[Source]],TEXT(Table1[[#This Row],[AdvisoryNumber]],"000"),TEXT(ROW()-1,"000000"),TEXT(Table1[[#This Row],[RecordTimeUTC]],"YYYY-MM-DD"))</f>
        <v>NTML-000-000936-2022-01-02</v>
      </c>
      <c r="C937" s="1" t="s">
        <v>270</v>
      </c>
      <c r="D937" s="2"/>
      <c r="E937" s="1"/>
      <c r="F937" s="2"/>
      <c r="G937" s="1" t="s">
        <v>98</v>
      </c>
      <c r="H937" s="1" t="s">
        <v>101</v>
      </c>
      <c r="I937" s="8" t="str">
        <f>IF(Table1[[#This Row],[TMI_Type]]="Reroute",INDEX(_xlfn.REGEXEXTRACT(Table1[[#This Row],[RawText]],".*(ROUTE|FEA|FCA|ICR|CTOP|TBO).+([A-Z]{3})",2,0),1,2),"")</f>
        <v/>
      </c>
      <c r="J937" s="5">
        <v>5</v>
      </c>
      <c r="K937" s="5"/>
      <c r="L937" s="1" t="s">
        <v>286</v>
      </c>
      <c r="M937" s="7">
        <v>44563.147222222222</v>
      </c>
      <c r="N937" s="7">
        <v>44563.166666666664</v>
      </c>
      <c r="O937" s="7">
        <v>44563.147222222222</v>
      </c>
      <c r="P937" s="4" t="s">
        <v>1215</v>
      </c>
      <c r="Q937" s="10" t="s">
        <v>1215</v>
      </c>
      <c r="R937" s="2" t="s">
        <v>9014</v>
      </c>
      <c r="S937" s="6">
        <f>IF(OR(ISBLANK(Table1[[#This Row],[ValidEndUTC]]),ISBLANK(Table1[[#This Row],[ValidStartUTC]])),"",Table1[[#This Row],[ValidEndUTC]]-Table1[[#This Row],[ValidStartUTC]])</f>
        <v>1.9444444442342501E-2</v>
      </c>
      <c r="T937" s="5">
        <f>IF(OR(ISBLANK(Table1[[#This Row],[ValidEndUTC]]),ISBLANK(Table1[[#This Row],[ValidStartUTC]])),"",Table1[[#This Row],[Duration]]*24*60)</f>
        <v>27.999999996973202</v>
      </c>
    </row>
    <row r="938" spans="1:20" x14ac:dyDescent="0.25">
      <c r="A938" s="8" t="str">
        <f>IF(ISBLANK(Table1[[#This Row],[AdvisoryNumber]]),"NTML","ADVZY")</f>
        <v>NTML</v>
      </c>
      <c r="B938" s="8" t="str">
        <f>_xlfn.TEXTJOIN("-",TRUE,Table1[[#This Row],[Source]],TEXT(Table1[[#This Row],[AdvisoryNumber]],"000"),TEXT(ROW()-1,"000000"),TEXT(Table1[[#This Row],[RecordTimeUTC]],"YYYY-MM-DD"))</f>
        <v>NTML-000-000937-2022-01-02</v>
      </c>
      <c r="C938" s="1" t="s">
        <v>202</v>
      </c>
      <c r="D938" s="2"/>
      <c r="E938" s="1"/>
      <c r="F938" s="2"/>
      <c r="G938" s="1" t="s">
        <v>98</v>
      </c>
      <c r="H938" s="1" t="s">
        <v>101</v>
      </c>
      <c r="I938" s="8" t="str">
        <f>IF(Table1[[#This Row],[TMI_Type]]="Reroute",INDEX(_xlfn.REGEXEXTRACT(Table1[[#This Row],[RawText]],".*(ROUTE|FEA|FCA|ICR|CTOP|TBO).+([A-Z]{3})",2,0),1,2),"")</f>
        <v/>
      </c>
      <c r="J938" s="5">
        <v>5</v>
      </c>
      <c r="K938" s="5"/>
      <c r="L938" s="1" t="s">
        <v>271</v>
      </c>
      <c r="M938" s="7">
        <v>44563.147222222222</v>
      </c>
      <c r="N938" s="7">
        <v>44563.166666666664</v>
      </c>
      <c r="O938" s="7">
        <v>44563.147222222222</v>
      </c>
      <c r="P938" s="4" t="s">
        <v>1216</v>
      </c>
      <c r="Q938" s="10" t="s">
        <v>1216</v>
      </c>
      <c r="R938" s="2" t="s">
        <v>9014</v>
      </c>
      <c r="S938" s="6">
        <f>IF(OR(ISBLANK(Table1[[#This Row],[ValidEndUTC]]),ISBLANK(Table1[[#This Row],[ValidStartUTC]])),"",Table1[[#This Row],[ValidEndUTC]]-Table1[[#This Row],[ValidStartUTC]])</f>
        <v>1.9444444442342501E-2</v>
      </c>
      <c r="T938" s="5">
        <f>IF(OR(ISBLANK(Table1[[#This Row],[ValidEndUTC]]),ISBLANK(Table1[[#This Row],[ValidStartUTC]])),"",Table1[[#This Row],[Duration]]*24*60)</f>
        <v>27.999999996973202</v>
      </c>
    </row>
    <row r="939" spans="1:20" x14ac:dyDescent="0.25">
      <c r="A939" s="8" t="str">
        <f>IF(ISBLANK(Table1[[#This Row],[AdvisoryNumber]]),"NTML","ADVZY")</f>
        <v>NTML</v>
      </c>
      <c r="B939" s="8" t="str">
        <f>_xlfn.TEXTJOIN("-",TRUE,Table1[[#This Row],[Source]],TEXT(Table1[[#This Row],[AdvisoryNumber]],"000"),TEXT(ROW()-1,"000000"),TEXT(Table1[[#This Row],[RecordTimeUTC]],"YYYY-MM-DD"))</f>
        <v>NTML-000-000938-2022-01-02</v>
      </c>
      <c r="C939" s="1" t="s">
        <v>232</v>
      </c>
      <c r="D939" s="2"/>
      <c r="E939" s="1"/>
      <c r="F939" s="2"/>
      <c r="G939" s="1" t="s">
        <v>98</v>
      </c>
      <c r="H939" s="1" t="s">
        <v>101</v>
      </c>
      <c r="I939" s="8" t="str">
        <f>IF(Table1[[#This Row],[TMI_Type]]="Reroute",INDEX(_xlfn.REGEXEXTRACT(Table1[[#This Row],[RawText]],".*(ROUTE|FEA|FCA|ICR|CTOP|TBO).+([A-Z]{3})",2,0),1,2),"")</f>
        <v/>
      </c>
      <c r="J939" s="5">
        <v>5</v>
      </c>
      <c r="K939" s="5"/>
      <c r="L939" s="1" t="s">
        <v>1187</v>
      </c>
      <c r="M939" s="7">
        <v>44563.147222222222</v>
      </c>
      <c r="N939" s="7">
        <v>44563.166666666664</v>
      </c>
      <c r="O939" s="7">
        <v>44563.147222222222</v>
      </c>
      <c r="P939" s="4" t="s">
        <v>1217</v>
      </c>
      <c r="Q939" s="10" t="s">
        <v>1217</v>
      </c>
      <c r="R939" s="2" t="s">
        <v>9014</v>
      </c>
      <c r="S939" s="6">
        <f>IF(OR(ISBLANK(Table1[[#This Row],[ValidEndUTC]]),ISBLANK(Table1[[#This Row],[ValidStartUTC]])),"",Table1[[#This Row],[ValidEndUTC]]-Table1[[#This Row],[ValidStartUTC]])</f>
        <v>1.9444444442342501E-2</v>
      </c>
      <c r="T939" s="5">
        <f>IF(OR(ISBLANK(Table1[[#This Row],[ValidEndUTC]]),ISBLANK(Table1[[#This Row],[ValidStartUTC]])),"",Table1[[#This Row],[Duration]]*24*60)</f>
        <v>27.999999996973202</v>
      </c>
    </row>
    <row r="940" spans="1:20" x14ac:dyDescent="0.25">
      <c r="A940" s="8" t="str">
        <f>IF(ISBLANK(Table1[[#This Row],[AdvisoryNumber]]),"NTML","ADVZY")</f>
        <v>NTML</v>
      </c>
      <c r="B940" s="8" t="str">
        <f>_xlfn.TEXTJOIN("-",TRUE,Table1[[#This Row],[Source]],TEXT(Table1[[#This Row],[AdvisoryNumber]],"000"),TEXT(ROW()-1,"000000"),TEXT(Table1[[#This Row],[RecordTimeUTC]],"YYYY-MM-DD"))</f>
        <v>NTML-000-000939-2022-01-08</v>
      </c>
      <c r="C940" s="1" t="s">
        <v>1219</v>
      </c>
      <c r="D940" s="2"/>
      <c r="E940" s="1"/>
      <c r="F940" s="2"/>
      <c r="G940" s="1" t="s">
        <v>98</v>
      </c>
      <c r="H940" s="1" t="s">
        <v>101</v>
      </c>
      <c r="I940" s="8" t="str">
        <f>IF(Table1[[#This Row],[TMI_Type]]="Reroute",INDEX(_xlfn.REGEXEXTRACT(Table1[[#This Row],[RawText]],".*(ROUTE|FEA|FCA|ICR|CTOP|TBO).+([A-Z]{3})",2,0),1,2),"")</f>
        <v/>
      </c>
      <c r="J940" s="5">
        <v>10</v>
      </c>
      <c r="K940" s="5"/>
      <c r="L940" s="1" t="s">
        <v>1220</v>
      </c>
      <c r="M940" s="7">
        <v>44569.999305555553</v>
      </c>
      <c r="N940" s="7">
        <v>44570.166666666664</v>
      </c>
      <c r="O940" s="7">
        <v>44569.97152777778</v>
      </c>
      <c r="P940" s="4" t="s">
        <v>1221</v>
      </c>
      <c r="Q940" s="10" t="s">
        <v>1221</v>
      </c>
      <c r="R940" s="2" t="s">
        <v>9017</v>
      </c>
      <c r="S940" s="6">
        <f>IF(OR(ISBLANK(Table1[[#This Row],[ValidEndUTC]]),ISBLANK(Table1[[#This Row],[ValidStartUTC]])),"",Table1[[#This Row],[ValidEndUTC]]-Table1[[#This Row],[ValidStartUTC]])</f>
        <v>0.16736111111094942</v>
      </c>
      <c r="T940" s="5">
        <f>IF(OR(ISBLANK(Table1[[#This Row],[ValidEndUTC]]),ISBLANK(Table1[[#This Row],[ValidStartUTC]])),"",Table1[[#This Row],[Duration]]*24*60)</f>
        <v>240.99999999976717</v>
      </c>
    </row>
    <row r="941" spans="1:20" x14ac:dyDescent="0.25">
      <c r="A941" s="8" t="str">
        <f>IF(ISBLANK(Table1[[#This Row],[AdvisoryNumber]]),"NTML","ADVZY")</f>
        <v>NTML</v>
      </c>
      <c r="B941" s="8" t="str">
        <f>_xlfn.TEXTJOIN("-",TRUE,Table1[[#This Row],[Source]],TEXT(Table1[[#This Row],[AdvisoryNumber]],"000"),TEXT(ROW()-1,"000000"),TEXT(Table1[[#This Row],[RecordTimeUTC]],"YYYY-MM-DD"))</f>
        <v>NTML-000-000940-2022-01-08</v>
      </c>
      <c r="C941" s="1" t="s">
        <v>1219</v>
      </c>
      <c r="D941" s="2"/>
      <c r="E941" s="1"/>
      <c r="F941" s="2"/>
      <c r="G941" s="1" t="s">
        <v>98</v>
      </c>
      <c r="H941" s="1" t="s">
        <v>101</v>
      </c>
      <c r="I941" s="8" t="str">
        <f>IF(Table1[[#This Row],[TMI_Type]]="Reroute",INDEX(_xlfn.REGEXEXTRACT(Table1[[#This Row],[RawText]],".*(ROUTE|FEA|FCA|ICR|CTOP|TBO).+([A-Z]{3})",2,0),1,2),"")</f>
        <v/>
      </c>
      <c r="J941" s="5">
        <v>15</v>
      </c>
      <c r="K941" s="5"/>
      <c r="L941" s="1" t="s">
        <v>1222</v>
      </c>
      <c r="M941" s="7">
        <v>44569.999305555553</v>
      </c>
      <c r="N941" s="7">
        <v>44570.166666666664</v>
      </c>
      <c r="O941" s="7">
        <v>44569.97152777778</v>
      </c>
      <c r="P941" s="4" t="s">
        <v>1223</v>
      </c>
      <c r="Q941" s="10" t="s">
        <v>1223</v>
      </c>
      <c r="R941" s="2" t="s">
        <v>9017</v>
      </c>
      <c r="S941" s="6">
        <f>IF(OR(ISBLANK(Table1[[#This Row],[ValidEndUTC]]),ISBLANK(Table1[[#This Row],[ValidStartUTC]])),"",Table1[[#This Row],[ValidEndUTC]]-Table1[[#This Row],[ValidStartUTC]])</f>
        <v>0.16736111111094942</v>
      </c>
      <c r="T941" s="5">
        <f>IF(OR(ISBLANK(Table1[[#This Row],[ValidEndUTC]]),ISBLANK(Table1[[#This Row],[ValidStartUTC]])),"",Table1[[#This Row],[Duration]]*24*60)</f>
        <v>240.99999999976717</v>
      </c>
    </row>
    <row r="942" spans="1:20" ht="129.6" x14ac:dyDescent="0.25">
      <c r="A942" s="8" t="str">
        <f>IF(ISBLANK(Table1[[#This Row],[AdvisoryNumber]]),"NTML","ADVZY")</f>
        <v>ADVZY</v>
      </c>
      <c r="B942" s="8" t="str">
        <f>_xlfn.TEXTJOIN("-",TRUE,Table1[[#This Row],[Source]],TEXT(Table1[[#This Row],[AdvisoryNumber]],"000"),TEXT(ROW()-1,"000000"),TEXT(Table1[[#This Row],[RecordTimeUTC]],"YYYY-MM-DD"))</f>
        <v>ADVZY-002-000941-2022-01-09</v>
      </c>
      <c r="C942" s="1" t="s">
        <v>16</v>
      </c>
      <c r="D942" s="2" t="s">
        <v>7103</v>
      </c>
      <c r="E942" s="1">
        <v>2</v>
      </c>
      <c r="F942" s="2" t="s">
        <v>6312</v>
      </c>
      <c r="G942" s="1" t="s">
        <v>24</v>
      </c>
      <c r="H942" s="1" t="s">
        <v>6019</v>
      </c>
      <c r="I942" s="8" t="str">
        <f>IF(Table1[[#This Row],[TMI_Type]]="Reroute",INDEX(_xlfn.REGEXEXTRACT(Table1[[#This Row],[RawText]],".*(ROUTE|FEA|FCA|ICR|CTOP|TBO).+([A-Z]{3})",2,0),1,2),"")</f>
        <v/>
      </c>
      <c r="J942" s="5"/>
      <c r="K942" s="5"/>
      <c r="L942" s="1"/>
      <c r="M942" s="7">
        <v>44570.982638888891</v>
      </c>
      <c r="N942" s="7">
        <v>44571.166666666664</v>
      </c>
      <c r="O942" s="7">
        <v>44570.982638888891</v>
      </c>
      <c r="P942" s="4" t="s">
        <v>1228</v>
      </c>
      <c r="Q942" s="10" t="s">
        <v>7104</v>
      </c>
      <c r="R942" s="2" t="s">
        <v>7102</v>
      </c>
      <c r="S942" s="6">
        <f>IF(OR(ISBLANK(Table1[[#This Row],[ValidEndUTC]]),ISBLANK(Table1[[#This Row],[ValidStartUTC]])),"",Table1[[#This Row],[ValidEndUTC]]-Table1[[#This Row],[ValidStartUTC]])</f>
        <v>0.18402777777373558</v>
      </c>
      <c r="T942" s="5">
        <f>IF(OR(ISBLANK(Table1[[#This Row],[ValidEndUTC]]),ISBLANK(Table1[[#This Row],[ValidStartUTC]])),"",Table1[[#This Row],[Duration]]*24*60)</f>
        <v>264.99999999417923</v>
      </c>
    </row>
    <row r="943" spans="1:20" ht="97.2" x14ac:dyDescent="0.25">
      <c r="A943" s="8" t="str">
        <f>IF(ISBLANK(Table1[[#This Row],[AdvisoryNumber]]),"NTML","ADVZY")</f>
        <v>ADVZY</v>
      </c>
      <c r="B943" s="8" t="str">
        <f>_xlfn.TEXTJOIN("-",TRUE,Table1[[#This Row],[Source]],TEXT(Table1[[#This Row],[AdvisoryNumber]],"000"),TEXT(ROW()-1,"000000"),TEXT(Table1[[#This Row],[RecordTimeUTC]],"YYYY-MM-DD"))</f>
        <v>ADVZY-003-000942-2022-01-10</v>
      </c>
      <c r="C943" s="1" t="s">
        <v>16</v>
      </c>
      <c r="D943" s="2"/>
      <c r="E943" s="1">
        <v>3</v>
      </c>
      <c r="F943" s="2" t="s">
        <v>6312</v>
      </c>
      <c r="G943" s="1"/>
      <c r="H943" s="1" t="s">
        <v>6019</v>
      </c>
      <c r="I943" s="8" t="str">
        <f>IF(Table1[[#This Row],[TMI_Type]]="Reroute",INDEX(_xlfn.REGEXEXTRACT(Table1[[#This Row],[RawText]],".*(ROUTE|FEA|FCA|ICR|CTOP|TBO).+([A-Z]{3})",2,0),1,2),"")</f>
        <v/>
      </c>
      <c r="J943" s="5"/>
      <c r="K943" s="5"/>
      <c r="L943" s="1"/>
      <c r="M943" s="7">
        <v>44570.999305555553</v>
      </c>
      <c r="N943" s="7">
        <v>44571.166666666664</v>
      </c>
      <c r="O943" s="7">
        <v>44571.143750000003</v>
      </c>
      <c r="P943" s="4" t="s">
        <v>1227</v>
      </c>
      <c r="Q943" s="10" t="s">
        <v>7110</v>
      </c>
      <c r="R943" s="2" t="s">
        <v>7111</v>
      </c>
      <c r="S943" s="6">
        <f>IF(OR(ISBLANK(Table1[[#This Row],[ValidEndUTC]]),ISBLANK(Table1[[#This Row],[ValidStartUTC]])),"",Table1[[#This Row],[ValidEndUTC]]-Table1[[#This Row],[ValidStartUTC]])</f>
        <v>0.16736111111094942</v>
      </c>
      <c r="T943" s="5">
        <f>IF(OR(ISBLANK(Table1[[#This Row],[ValidEndUTC]]),ISBLANK(Table1[[#This Row],[ValidStartUTC]])),"",Table1[[#This Row],[Duration]]*24*60)</f>
        <v>240.99999999976717</v>
      </c>
    </row>
    <row r="944" spans="1:20" ht="21.6" x14ac:dyDescent="0.25">
      <c r="A944" s="8" t="str">
        <f>IF(ISBLANK(Table1[[#This Row],[AdvisoryNumber]]),"NTML","ADVZY")</f>
        <v>NTML</v>
      </c>
      <c r="B944" s="8" t="str">
        <f>_xlfn.TEXTJOIN("-",TRUE,Table1[[#This Row],[Source]],TEXT(Table1[[#This Row],[AdvisoryNumber]],"000"),TEXT(ROW()-1,"000000"),TEXT(Table1[[#This Row],[RecordTimeUTC]],"YYYY-MM-DD"))</f>
        <v>NTML-000-000943-2022-01-09</v>
      </c>
      <c r="C944" s="1" t="s">
        <v>711</v>
      </c>
      <c r="D944" s="2"/>
      <c r="E944" s="1"/>
      <c r="F944" s="2"/>
      <c r="G944" s="1" t="s">
        <v>98</v>
      </c>
      <c r="H944" s="1" t="s">
        <v>101</v>
      </c>
      <c r="I944" s="8" t="str">
        <f>IF(Table1[[#This Row],[TMI_Type]]="Reroute",INDEX(_xlfn.REGEXEXTRACT(Table1[[#This Row],[RawText]],".*(ROUTE|FEA|FCA|ICR|CTOP|TBO).+([A-Z]{3})",2,0),1,2),"")</f>
        <v/>
      </c>
      <c r="J944" s="5">
        <v>30</v>
      </c>
      <c r="K944" s="5"/>
      <c r="L944" s="1" t="s">
        <v>8875</v>
      </c>
      <c r="M944" s="7">
        <v>44571</v>
      </c>
      <c r="N944" s="7">
        <v>44571.166666666664</v>
      </c>
      <c r="O944" s="7">
        <v>44570.995833333334</v>
      </c>
      <c r="P944" s="4" t="s">
        <v>9020</v>
      </c>
      <c r="Q944" s="10" t="s">
        <v>9020</v>
      </c>
      <c r="R944" s="2" t="s">
        <v>9021</v>
      </c>
      <c r="S944" s="6">
        <f>IF(OR(ISBLANK(Table1[[#This Row],[ValidEndUTC]]),ISBLANK(Table1[[#This Row],[ValidStartUTC]])),"",Table1[[#This Row],[ValidEndUTC]]-Table1[[#This Row],[ValidStartUTC]])</f>
        <v>0.16666666666424135</v>
      </c>
      <c r="T944" s="5">
        <f>IF(OR(ISBLANK(Table1[[#This Row],[ValidEndUTC]]),ISBLANK(Table1[[#This Row],[ValidStartUTC]])),"",Table1[[#This Row],[Duration]]*24*60)</f>
        <v>239.99999999650754</v>
      </c>
    </row>
    <row r="945" spans="1:20" ht="21.6" x14ac:dyDescent="0.25">
      <c r="A945" s="8" t="str">
        <f>IF(ISBLANK(Table1[[#This Row],[AdvisoryNumber]]),"NTML","ADVZY")</f>
        <v>NTML</v>
      </c>
      <c r="B945" s="8" t="str">
        <f>_xlfn.TEXTJOIN("-",TRUE,Table1[[#This Row],[Source]],TEXT(Table1[[#This Row],[AdvisoryNumber]],"000"),TEXT(ROW()-1,"000000"),TEXT(Table1[[#This Row],[RecordTimeUTC]],"YYYY-MM-DD"))</f>
        <v>NTML-000-000944-2022-01-09</v>
      </c>
      <c r="C945" s="1" t="s">
        <v>711</v>
      </c>
      <c r="D945" s="2"/>
      <c r="E945" s="1"/>
      <c r="F945" s="2"/>
      <c r="G945" s="1" t="s">
        <v>98</v>
      </c>
      <c r="H945" s="1" t="s">
        <v>101</v>
      </c>
      <c r="I945" s="8" t="str">
        <f>IF(Table1[[#This Row],[TMI_Type]]="Reroute",INDEX(_xlfn.REGEXEXTRACT(Table1[[#This Row],[RawText]],".*(ROUTE|FEA|FCA|ICR|CTOP|TBO).+([A-Z]{3})",2,0),1,2),"")</f>
        <v/>
      </c>
      <c r="J945" s="5">
        <v>40</v>
      </c>
      <c r="K945" s="5"/>
      <c r="L945" s="1" t="s">
        <v>1224</v>
      </c>
      <c r="M945" s="7">
        <v>44571</v>
      </c>
      <c r="N945" s="7">
        <v>44571.166666666664</v>
      </c>
      <c r="O945" s="7">
        <v>44570.997916666667</v>
      </c>
      <c r="P945" s="4" t="s">
        <v>1225</v>
      </c>
      <c r="Q945" s="10" t="s">
        <v>1225</v>
      </c>
      <c r="R945" s="2" t="s">
        <v>9021</v>
      </c>
      <c r="S945" s="6">
        <f>IF(OR(ISBLANK(Table1[[#This Row],[ValidEndUTC]]),ISBLANK(Table1[[#This Row],[ValidStartUTC]])),"",Table1[[#This Row],[ValidEndUTC]]-Table1[[#This Row],[ValidStartUTC]])</f>
        <v>0.16666666666424135</v>
      </c>
      <c r="T945" s="5">
        <f>IF(OR(ISBLANK(Table1[[#This Row],[ValidEndUTC]]),ISBLANK(Table1[[#This Row],[ValidStartUTC]])),"",Table1[[#This Row],[Duration]]*24*60)</f>
        <v>239.99999999650754</v>
      </c>
    </row>
    <row r="946" spans="1:20" ht="21.6" x14ac:dyDescent="0.25">
      <c r="A946" s="8" t="str">
        <f>IF(ISBLANK(Table1[[#This Row],[AdvisoryNumber]]),"NTML","ADVZY")</f>
        <v>NTML</v>
      </c>
      <c r="B946" s="8" t="str">
        <f>_xlfn.TEXTJOIN("-",TRUE,Table1[[#This Row],[Source]],TEXT(Table1[[#This Row],[AdvisoryNumber]],"000"),TEXT(ROW()-1,"000000"),TEXT(Table1[[#This Row],[RecordTimeUTC]],"YYYY-MM-DD"))</f>
        <v>NTML-000-000945-2022-01-09</v>
      </c>
      <c r="C946" s="1" t="s">
        <v>711</v>
      </c>
      <c r="D946" s="2"/>
      <c r="E946" s="1"/>
      <c r="F946" s="2"/>
      <c r="G946" s="1" t="s">
        <v>9022</v>
      </c>
      <c r="H946" s="1" t="s">
        <v>99</v>
      </c>
      <c r="I946" s="8" t="str">
        <f>IF(Table1[[#This Row],[TMI_Type]]="Reroute",INDEX(_xlfn.REGEXEXTRACT(Table1[[#This Row],[RawText]],".*(ROUTE|FEA|FCA|ICR|CTOP|TBO).+([A-Z]{3})",2,0),1,2),"")</f>
        <v/>
      </c>
      <c r="J946" s="5">
        <v>40</v>
      </c>
      <c r="K946" s="5"/>
      <c r="L946" s="1"/>
      <c r="M946" s="7">
        <v>44571</v>
      </c>
      <c r="N946" s="7">
        <v>44571.166666666664</v>
      </c>
      <c r="O946" s="7">
        <v>44570.997916666667</v>
      </c>
      <c r="P946" s="4" t="s">
        <v>9023</v>
      </c>
      <c r="Q946" s="10" t="s">
        <v>9023</v>
      </c>
      <c r="R946" s="2" t="s">
        <v>9021</v>
      </c>
      <c r="S946" s="6">
        <f>IF(OR(ISBLANK(Table1[[#This Row],[ValidEndUTC]]),ISBLANK(Table1[[#This Row],[ValidStartUTC]])),"",Table1[[#This Row],[ValidEndUTC]]-Table1[[#This Row],[ValidStartUTC]])</f>
        <v>0.16666666666424135</v>
      </c>
      <c r="T946" s="5">
        <f>IF(OR(ISBLANK(Table1[[#This Row],[ValidEndUTC]]),ISBLANK(Table1[[#This Row],[ValidStartUTC]])),"",Table1[[#This Row],[Duration]]*24*60)</f>
        <v>239.99999999650754</v>
      </c>
    </row>
    <row r="947" spans="1:20" ht="21.6" x14ac:dyDescent="0.25">
      <c r="A947" s="8" t="str">
        <f>IF(ISBLANK(Table1[[#This Row],[AdvisoryNumber]]),"NTML","ADVZY")</f>
        <v>NTML</v>
      </c>
      <c r="B947" s="8" t="str">
        <f>_xlfn.TEXTJOIN("-",TRUE,Table1[[#This Row],[Source]],TEXT(Table1[[#This Row],[AdvisoryNumber]],"000"),TEXT(ROW()-1,"000000"),TEXT(Table1[[#This Row],[RecordTimeUTC]],"YYYY-MM-DD"))</f>
        <v>NTML-000-000946-2022-01-10</v>
      </c>
      <c r="C947" s="1" t="s">
        <v>711</v>
      </c>
      <c r="D947" s="2"/>
      <c r="E947" s="1"/>
      <c r="F947" s="2"/>
      <c r="G947" s="1" t="s">
        <v>98</v>
      </c>
      <c r="H947" s="1" t="s">
        <v>101</v>
      </c>
      <c r="I947" s="8" t="str">
        <f>IF(Table1[[#This Row],[TMI_Type]]="Reroute",INDEX(_xlfn.REGEXEXTRACT(Table1[[#This Row],[RawText]],".*(ROUTE|FEA|FCA|ICR|CTOP|TBO).+([A-Z]{3})",2,0),1,2),"")</f>
        <v/>
      </c>
      <c r="J947" s="5">
        <v>40</v>
      </c>
      <c r="K947" s="5"/>
      <c r="L947" s="1" t="s">
        <v>1229</v>
      </c>
      <c r="M947" s="7">
        <v>44571</v>
      </c>
      <c r="N947" s="7">
        <v>44571.166666666664</v>
      </c>
      <c r="O947" s="7">
        <v>44571.004166666666</v>
      </c>
      <c r="P947" s="4" t="s">
        <v>1230</v>
      </c>
      <c r="Q947" s="10" t="s">
        <v>1230</v>
      </c>
      <c r="R947" s="2" t="s">
        <v>9024</v>
      </c>
      <c r="S947" s="6">
        <f>IF(OR(ISBLANK(Table1[[#This Row],[ValidEndUTC]]),ISBLANK(Table1[[#This Row],[ValidStartUTC]])),"",Table1[[#This Row],[ValidEndUTC]]-Table1[[#This Row],[ValidStartUTC]])</f>
        <v>0.16666666666424135</v>
      </c>
      <c r="T947" s="5">
        <f>IF(OR(ISBLANK(Table1[[#This Row],[ValidEndUTC]]),ISBLANK(Table1[[#This Row],[ValidStartUTC]])),"",Table1[[#This Row],[Duration]]*24*60)</f>
        <v>239.99999999650754</v>
      </c>
    </row>
    <row r="948" spans="1:20" ht="21.6" x14ac:dyDescent="0.25">
      <c r="A948" s="8" t="str">
        <f>IF(ISBLANK(Table1[[#This Row],[AdvisoryNumber]]),"NTML","ADVZY")</f>
        <v>NTML</v>
      </c>
      <c r="B948" s="8" t="str">
        <f>_xlfn.TEXTJOIN("-",TRUE,Table1[[#This Row],[Source]],TEXT(Table1[[#This Row],[AdvisoryNumber]],"000"),TEXT(ROW()-1,"000000"),TEXT(Table1[[#This Row],[RecordTimeUTC]],"YYYY-MM-DD"))</f>
        <v>NTML-000-000947-2022-01-10</v>
      </c>
      <c r="C948" s="1" t="s">
        <v>711</v>
      </c>
      <c r="D948" s="2"/>
      <c r="E948" s="1"/>
      <c r="F948" s="2"/>
      <c r="G948" s="1" t="s">
        <v>98</v>
      </c>
      <c r="H948" s="1" t="s">
        <v>101</v>
      </c>
      <c r="I948" s="8" t="str">
        <f>IF(Table1[[#This Row],[TMI_Type]]="Reroute",INDEX(_xlfn.REGEXEXTRACT(Table1[[#This Row],[RawText]],".*(ROUTE|FEA|FCA|ICR|CTOP|TBO).+([A-Z]{3})",2,0),1,2),"")</f>
        <v/>
      </c>
      <c r="J948" s="5">
        <v>40</v>
      </c>
      <c r="K948" s="5"/>
      <c r="L948" s="1" t="s">
        <v>1231</v>
      </c>
      <c r="M948" s="7">
        <v>44571</v>
      </c>
      <c r="N948" s="7">
        <v>44571.166666666664</v>
      </c>
      <c r="O948" s="7">
        <v>44571.006249999999</v>
      </c>
      <c r="P948" s="4" t="s">
        <v>1232</v>
      </c>
      <c r="Q948" s="10" t="s">
        <v>1232</v>
      </c>
      <c r="R948" s="2" t="s">
        <v>9024</v>
      </c>
      <c r="S948" s="6">
        <f>IF(OR(ISBLANK(Table1[[#This Row],[ValidEndUTC]]),ISBLANK(Table1[[#This Row],[ValidStartUTC]])),"",Table1[[#This Row],[ValidEndUTC]]-Table1[[#This Row],[ValidStartUTC]])</f>
        <v>0.16666666666424135</v>
      </c>
      <c r="T948" s="5">
        <f>IF(OR(ISBLANK(Table1[[#This Row],[ValidEndUTC]]),ISBLANK(Table1[[#This Row],[ValidStartUTC]])),"",Table1[[#This Row],[Duration]]*24*60)</f>
        <v>239.99999999650754</v>
      </c>
    </row>
    <row r="949" spans="1:20" ht="151.19999999999999" x14ac:dyDescent="0.25">
      <c r="A949" s="8" t="str">
        <f>IF(ISBLANK(Table1[[#This Row],[AdvisoryNumber]]),"NTML","ADVZY")</f>
        <v>ADVZY</v>
      </c>
      <c r="B949" s="8" t="str">
        <f>_xlfn.TEXTJOIN("-",TRUE,Table1[[#This Row],[Source]],TEXT(Table1[[#This Row],[AdvisoryNumber]],"000"),TEXT(ROW()-1,"000000"),TEXT(Table1[[#This Row],[RecordTimeUTC]],"YYYY-MM-DD"))</f>
        <v>ADVZY-001-000948-2022-01-10</v>
      </c>
      <c r="C949" s="1" t="s">
        <v>736</v>
      </c>
      <c r="D949" s="2" t="s">
        <v>6483</v>
      </c>
      <c r="E949" s="1">
        <v>1</v>
      </c>
      <c r="F949" s="2" t="s">
        <v>5995</v>
      </c>
      <c r="G949" s="1" t="s">
        <v>35</v>
      </c>
      <c r="H949" s="1" t="s">
        <v>32</v>
      </c>
      <c r="I949" s="8" t="str">
        <f>IF(Table1[[#This Row],[TMI_Type]]="Reroute",INDEX(_xlfn.REGEXEXTRACT(Table1[[#This Row],[RawText]],".*(ROUTE|FEA|FCA|ICR|CTOP|TBO).+([A-Z]{3})",2,0),1,2),"")</f>
        <v/>
      </c>
      <c r="J949" s="5"/>
      <c r="K949" s="5"/>
      <c r="L949" s="1"/>
      <c r="M949" s="7">
        <v>44571.029861111114</v>
      </c>
      <c r="N949" s="7">
        <v>44571.048611111109</v>
      </c>
      <c r="O949" s="7">
        <v>44571.030555555553</v>
      </c>
      <c r="P949" s="4" t="s">
        <v>1233</v>
      </c>
      <c r="Q949" s="10" t="s">
        <v>7105</v>
      </c>
      <c r="R949" s="2" t="s">
        <v>7106</v>
      </c>
      <c r="S949" s="6">
        <f>IF(OR(ISBLANK(Table1[[#This Row],[ValidEndUTC]]),ISBLANK(Table1[[#This Row],[ValidStartUTC]])),"",Table1[[#This Row],[ValidEndUTC]]-Table1[[#This Row],[ValidStartUTC]])</f>
        <v>1.8749999995634425E-2</v>
      </c>
      <c r="T949" s="5">
        <f>IF(OR(ISBLANK(Table1[[#This Row],[ValidEndUTC]]),ISBLANK(Table1[[#This Row],[ValidStartUTC]])),"",Table1[[#This Row],[Duration]]*24*60)</f>
        <v>26.999999993713573</v>
      </c>
    </row>
    <row r="950" spans="1:20" ht="151.19999999999999" x14ac:dyDescent="0.25">
      <c r="A950" s="8" t="str">
        <f>IF(ISBLANK(Table1[[#This Row],[AdvisoryNumber]]),"NTML","ADVZY")</f>
        <v>ADVZY</v>
      </c>
      <c r="B950" s="8" t="str">
        <f>_xlfn.TEXTJOIN("-",TRUE,Table1[[#This Row],[Source]],TEXT(Table1[[#This Row],[AdvisoryNumber]],"000"),TEXT(ROW()-1,"000000"),TEXT(Table1[[#This Row],[RecordTimeUTC]],"YYYY-MM-DD"))</f>
        <v>ADVZY-002-000949-2022-01-10</v>
      </c>
      <c r="C950" s="1" t="s">
        <v>736</v>
      </c>
      <c r="D950" s="2" t="s">
        <v>7107</v>
      </c>
      <c r="E950" s="1">
        <v>2</v>
      </c>
      <c r="F950" s="2" t="s">
        <v>5995</v>
      </c>
      <c r="G950" s="1" t="s">
        <v>35</v>
      </c>
      <c r="H950" s="1" t="s">
        <v>32</v>
      </c>
      <c r="I950" s="8" t="str">
        <f>IF(Table1[[#This Row],[TMI_Type]]="Reroute",INDEX(_xlfn.REGEXEXTRACT(Table1[[#This Row],[RawText]],".*(ROUTE|FEA|FCA|ICR|CTOP|TBO).+([A-Z]{3})",2,0),1,2),"")</f>
        <v/>
      </c>
      <c r="J950" s="5"/>
      <c r="K950" s="5"/>
      <c r="L950" s="1"/>
      <c r="M950" s="7">
        <v>44571.043055555558</v>
      </c>
      <c r="N950" s="7">
        <v>44571.0625</v>
      </c>
      <c r="O950" s="7">
        <v>44571.044444444444</v>
      </c>
      <c r="P950" s="4" t="s">
        <v>1234</v>
      </c>
      <c r="Q950" s="10" t="s">
        <v>7108</v>
      </c>
      <c r="R950" s="2" t="s">
        <v>7109</v>
      </c>
      <c r="S950" s="6">
        <f>IF(OR(ISBLANK(Table1[[#This Row],[ValidEndUTC]]),ISBLANK(Table1[[#This Row],[ValidStartUTC]])),"",Table1[[#This Row],[ValidEndUTC]]-Table1[[#This Row],[ValidStartUTC]])</f>
        <v>1.9444444442342501E-2</v>
      </c>
      <c r="T950" s="5">
        <f>IF(OR(ISBLANK(Table1[[#This Row],[ValidEndUTC]]),ISBLANK(Table1[[#This Row],[ValidStartUTC]])),"",Table1[[#This Row],[Duration]]*24*60)</f>
        <v>27.999999996973202</v>
      </c>
    </row>
    <row r="951" spans="1:20" ht="21.6" x14ac:dyDescent="0.25">
      <c r="A951" s="8" t="str">
        <f>IF(ISBLANK(Table1[[#This Row],[AdvisoryNumber]]),"NTML","ADVZY")</f>
        <v>NTML</v>
      </c>
      <c r="B951" s="8" t="str">
        <f>_xlfn.TEXTJOIN("-",TRUE,Table1[[#This Row],[Source]],TEXT(Table1[[#This Row],[AdvisoryNumber]],"000"),TEXT(ROW()-1,"000000"),TEXT(Table1[[#This Row],[RecordTimeUTC]],"YYYY-MM-DD"))</f>
        <v>NTML-000-000950-2022-01-10</v>
      </c>
      <c r="C951" s="1" t="s">
        <v>711</v>
      </c>
      <c r="D951" s="2"/>
      <c r="E951" s="1"/>
      <c r="F951" s="2"/>
      <c r="G951" s="1" t="s">
        <v>98</v>
      </c>
      <c r="H951" s="1" t="s">
        <v>101</v>
      </c>
      <c r="I951" s="8" t="str">
        <f>IF(Table1[[#This Row],[TMI_Type]]="Reroute",INDEX(_xlfn.REGEXEXTRACT(Table1[[#This Row],[RawText]],".*(ROUTE|FEA|FCA|ICR|CTOP|TBO).+([A-Z]{3})",2,0),1,2),"")</f>
        <v/>
      </c>
      <c r="J951" s="5">
        <v>25</v>
      </c>
      <c r="K951" s="5"/>
      <c r="L951" s="1" t="s">
        <v>1229</v>
      </c>
      <c r="M951" s="7">
        <v>44571.052083333336</v>
      </c>
      <c r="N951" s="7">
        <v>44571.166666666664</v>
      </c>
      <c r="O951" s="7">
        <v>44571.052083333336</v>
      </c>
      <c r="P951" s="4" t="s">
        <v>1235</v>
      </c>
      <c r="Q951" s="10" t="s">
        <v>1235</v>
      </c>
      <c r="R951" s="2" t="s">
        <v>9025</v>
      </c>
      <c r="S951" s="6">
        <f>IF(OR(ISBLANK(Table1[[#This Row],[ValidEndUTC]]),ISBLANK(Table1[[#This Row],[ValidStartUTC]])),"",Table1[[#This Row],[ValidEndUTC]]-Table1[[#This Row],[ValidStartUTC]])</f>
        <v>0.11458333332848269</v>
      </c>
      <c r="T951" s="5">
        <f>IF(OR(ISBLANK(Table1[[#This Row],[ValidEndUTC]]),ISBLANK(Table1[[#This Row],[ValidStartUTC]])),"",Table1[[#This Row],[Duration]]*24*60)</f>
        <v>164.99999999301508</v>
      </c>
    </row>
    <row r="952" spans="1:20" ht="21.6" x14ac:dyDescent="0.25">
      <c r="A952" s="8" t="str">
        <f>IF(ISBLANK(Table1[[#This Row],[AdvisoryNumber]]),"NTML","ADVZY")</f>
        <v>NTML</v>
      </c>
      <c r="B952" s="8" t="str">
        <f>_xlfn.TEXTJOIN("-",TRUE,Table1[[#This Row],[Source]],TEXT(Table1[[#This Row],[AdvisoryNumber]],"000"),TEXT(ROW()-1,"000000"),TEXT(Table1[[#This Row],[RecordTimeUTC]],"YYYY-MM-DD"))</f>
        <v>NTML-000-000951-2022-01-10</v>
      </c>
      <c r="C952" s="1" t="s">
        <v>711</v>
      </c>
      <c r="D952" s="2"/>
      <c r="E952" s="1"/>
      <c r="F952" s="2"/>
      <c r="G952" s="1" t="s">
        <v>98</v>
      </c>
      <c r="H952" s="1" t="s">
        <v>101</v>
      </c>
      <c r="I952" s="8" t="str">
        <f>IF(Table1[[#This Row],[TMI_Type]]="Reroute",INDEX(_xlfn.REGEXEXTRACT(Table1[[#This Row],[RawText]],".*(ROUTE|FEA|FCA|ICR|CTOP|TBO).+([A-Z]{3})",2,0),1,2),"")</f>
        <v/>
      </c>
      <c r="J952" s="5">
        <v>25</v>
      </c>
      <c r="K952" s="5"/>
      <c r="L952" s="1" t="s">
        <v>1236</v>
      </c>
      <c r="M952" s="7">
        <v>44571.076388888891</v>
      </c>
      <c r="N952" s="7">
        <v>44571.166666666664</v>
      </c>
      <c r="O952" s="7">
        <v>44571.076388888891</v>
      </c>
      <c r="P952" s="4" t="s">
        <v>1237</v>
      </c>
      <c r="Q952" s="10" t="s">
        <v>1237</v>
      </c>
      <c r="R952" s="2" t="s">
        <v>9026</v>
      </c>
      <c r="S952" s="6">
        <f>IF(OR(ISBLANK(Table1[[#This Row],[ValidEndUTC]]),ISBLANK(Table1[[#This Row],[ValidStartUTC]])),"",Table1[[#This Row],[ValidEndUTC]]-Table1[[#This Row],[ValidStartUTC]])</f>
        <v>9.0277777773735579E-2</v>
      </c>
      <c r="T952" s="5">
        <f>IF(OR(ISBLANK(Table1[[#This Row],[ValidEndUTC]]),ISBLANK(Table1[[#This Row],[ValidStartUTC]])),"",Table1[[#This Row],[Duration]]*24*60)</f>
        <v>129.99999999417923</v>
      </c>
    </row>
    <row r="953" spans="1:20" ht="21.6" x14ac:dyDescent="0.25">
      <c r="A953" s="8" t="str">
        <f>IF(ISBLANK(Table1[[#This Row],[AdvisoryNumber]]),"NTML","ADVZY")</f>
        <v>NTML</v>
      </c>
      <c r="B953" s="8" t="str">
        <f>_xlfn.TEXTJOIN("-",TRUE,Table1[[#This Row],[Source]],TEXT(Table1[[#This Row],[AdvisoryNumber]],"000"),TEXT(ROW()-1,"000000"),TEXT(Table1[[#This Row],[RecordTimeUTC]],"YYYY-MM-DD"))</f>
        <v>NTML-000-000952-2022-01-10</v>
      </c>
      <c r="C953" s="1" t="s">
        <v>711</v>
      </c>
      <c r="D953" s="2"/>
      <c r="E953" s="1"/>
      <c r="F953" s="2"/>
      <c r="G953" s="1" t="s">
        <v>98</v>
      </c>
      <c r="H953" s="1" t="s">
        <v>101</v>
      </c>
      <c r="I953" s="8" t="str">
        <f>IF(Table1[[#This Row],[TMI_Type]]="Reroute",INDEX(_xlfn.REGEXEXTRACT(Table1[[#This Row],[RawText]],".*(ROUTE|FEA|FCA|ICR|CTOP|TBO).+([A-Z]{3})",2,0),1,2),"")</f>
        <v/>
      </c>
      <c r="J953" s="5">
        <v>15</v>
      </c>
      <c r="K953" s="5"/>
      <c r="L953" s="1" t="s">
        <v>1238</v>
      </c>
      <c r="M953" s="7">
        <v>44571.076388888891</v>
      </c>
      <c r="N953" s="7">
        <v>44571.166666666664</v>
      </c>
      <c r="O953" s="7">
        <v>44571.076388888891</v>
      </c>
      <c r="P953" s="4" t="s">
        <v>1239</v>
      </c>
      <c r="Q953" s="10" t="s">
        <v>1239</v>
      </c>
      <c r="R953" s="2" t="s">
        <v>9026</v>
      </c>
      <c r="S953" s="6">
        <f>IF(OR(ISBLANK(Table1[[#This Row],[ValidEndUTC]]),ISBLANK(Table1[[#This Row],[ValidStartUTC]])),"",Table1[[#This Row],[ValidEndUTC]]-Table1[[#This Row],[ValidStartUTC]])</f>
        <v>9.0277777773735579E-2</v>
      </c>
      <c r="T953" s="5">
        <f>IF(OR(ISBLANK(Table1[[#This Row],[ValidEndUTC]]),ISBLANK(Table1[[#This Row],[ValidStartUTC]])),"",Table1[[#This Row],[Duration]]*24*60)</f>
        <v>129.99999999417923</v>
      </c>
    </row>
    <row r="954" spans="1:20" ht="21.6" x14ac:dyDescent="0.25">
      <c r="A954" s="8" t="str">
        <f>IF(ISBLANK(Table1[[#This Row],[AdvisoryNumber]]),"NTML","ADVZY")</f>
        <v>NTML</v>
      </c>
      <c r="B954" s="8" t="str">
        <f>_xlfn.TEXTJOIN("-",TRUE,Table1[[#This Row],[Source]],TEXT(Table1[[#This Row],[AdvisoryNumber]],"000"),TEXT(ROW()-1,"000000"),TEXT(Table1[[#This Row],[RecordTimeUTC]],"YYYY-MM-DD"))</f>
        <v>NTML-000-000953-2022-01-10</v>
      </c>
      <c r="C954" s="1" t="s">
        <v>711</v>
      </c>
      <c r="D954" s="2"/>
      <c r="E954" s="1"/>
      <c r="F954" s="2"/>
      <c r="G954" s="1" t="s">
        <v>98</v>
      </c>
      <c r="H954" s="1" t="s">
        <v>101</v>
      </c>
      <c r="I954" s="8" t="str">
        <f>IF(Table1[[#This Row],[TMI_Type]]="Reroute",INDEX(_xlfn.REGEXEXTRACT(Table1[[#This Row],[RawText]],".*(ROUTE|FEA|FCA|ICR|CTOP|TBO).+([A-Z]{3})",2,0),1,2),"")</f>
        <v/>
      </c>
      <c r="J954" s="5">
        <v>25</v>
      </c>
      <c r="K954" s="5"/>
      <c r="L954" s="1" t="s">
        <v>8875</v>
      </c>
      <c r="M954" s="7">
        <v>44571.076388888891</v>
      </c>
      <c r="N954" s="7">
        <v>44571.166666666664</v>
      </c>
      <c r="O954" s="7">
        <v>44571.076388888891</v>
      </c>
      <c r="P954" s="4" t="s">
        <v>9027</v>
      </c>
      <c r="Q954" s="10" t="s">
        <v>9027</v>
      </c>
      <c r="R954" s="2" t="s">
        <v>9026</v>
      </c>
      <c r="S954" s="6">
        <f>IF(OR(ISBLANK(Table1[[#This Row],[ValidEndUTC]]),ISBLANK(Table1[[#This Row],[ValidStartUTC]])),"",Table1[[#This Row],[ValidEndUTC]]-Table1[[#This Row],[ValidStartUTC]])</f>
        <v>9.0277777773735579E-2</v>
      </c>
      <c r="T954" s="5">
        <f>IF(OR(ISBLANK(Table1[[#This Row],[ValidEndUTC]]),ISBLANK(Table1[[#This Row],[ValidStartUTC]])),"",Table1[[#This Row],[Duration]]*24*60)</f>
        <v>129.99999999417923</v>
      </c>
    </row>
    <row r="955" spans="1:20" ht="140.4" x14ac:dyDescent="0.25">
      <c r="A955" s="8" t="str">
        <f>IF(ISBLANK(Table1[[#This Row],[AdvisoryNumber]]),"NTML","ADVZY")</f>
        <v>ADVZY</v>
      </c>
      <c r="B955" s="8" t="str">
        <f>_xlfn.TEXTJOIN("-",TRUE,Table1[[#This Row],[Source]],TEXT(Table1[[#This Row],[AdvisoryNumber]],"000"),TEXT(ROW()-1,"000000"),TEXT(Table1[[#This Row],[RecordTimeUTC]],"YYYY-MM-DD"))</f>
        <v>ADVZY-002-000954-2022-01-10</v>
      </c>
      <c r="C955" s="1" t="s">
        <v>16</v>
      </c>
      <c r="D955" s="2" t="s">
        <v>7113</v>
      </c>
      <c r="E955" s="1">
        <v>2</v>
      </c>
      <c r="F955" s="2" t="s">
        <v>6407</v>
      </c>
      <c r="G955" s="1" t="s">
        <v>24</v>
      </c>
      <c r="H955" s="1" t="s">
        <v>6019</v>
      </c>
      <c r="I955" s="8" t="str">
        <f>IF(Table1[[#This Row],[TMI_Type]]="Reroute",INDEX(_xlfn.REGEXEXTRACT(Table1[[#This Row],[RawText]],".*(ROUTE|FEA|FCA|ICR|CTOP|TBO).+([A-Z]{3})",2,0),1,2),"")</f>
        <v/>
      </c>
      <c r="J955" s="5"/>
      <c r="K955" s="5"/>
      <c r="L955" s="1"/>
      <c r="M955" s="7">
        <v>44576.993055555555</v>
      </c>
      <c r="N955" s="7">
        <v>44577.166666666664</v>
      </c>
      <c r="O955" s="7">
        <v>44571.143750000003</v>
      </c>
      <c r="P955" s="4" t="s">
        <v>1241</v>
      </c>
      <c r="Q955" s="10" t="s">
        <v>7114</v>
      </c>
      <c r="R955" s="2" t="s">
        <v>7111</v>
      </c>
      <c r="S955" s="6">
        <f>IF(OR(ISBLANK(Table1[[#This Row],[ValidEndUTC]]),ISBLANK(Table1[[#This Row],[ValidStartUTC]])),"",Table1[[#This Row],[ValidEndUTC]]-Table1[[#This Row],[ValidStartUTC]])</f>
        <v>0.17361111110949423</v>
      </c>
      <c r="T955" s="5">
        <f>IF(OR(ISBLANK(Table1[[#This Row],[ValidEndUTC]]),ISBLANK(Table1[[#This Row],[ValidStartUTC]])),"",Table1[[#This Row],[Duration]]*24*60)</f>
        <v>249.99999999767169</v>
      </c>
    </row>
    <row r="956" spans="1:20" ht="21.6" x14ac:dyDescent="0.25">
      <c r="A956" s="8" t="str">
        <f>IF(ISBLANK(Table1[[#This Row],[AdvisoryNumber]]),"NTML","ADVZY")</f>
        <v>NTML</v>
      </c>
      <c r="B956" s="8" t="str">
        <f>_xlfn.TEXTJOIN("-",TRUE,Table1[[#This Row],[Source]],TEXT(Table1[[#This Row],[AdvisoryNumber]],"000"),TEXT(ROW()-1,"000000"),TEXT(Table1[[#This Row],[RecordTimeUTC]],"YYYY-MM-DD"))</f>
        <v>NTML-000-000955-2022-01-15</v>
      </c>
      <c r="C956" s="1" t="s">
        <v>108</v>
      </c>
      <c r="D956" s="2"/>
      <c r="E956" s="1"/>
      <c r="F956" s="2"/>
      <c r="G956" s="1" t="s">
        <v>98</v>
      </c>
      <c r="H956" s="1" t="s">
        <v>101</v>
      </c>
      <c r="I956" s="8" t="str">
        <f>IF(Table1[[#This Row],[TMI_Type]]="Reroute",INDEX(_xlfn.REGEXEXTRACT(Table1[[#This Row],[RawText]],".*(ROUTE|FEA|FCA|ICR|CTOP|TBO).+([A-Z]{3})",2,0),1,2),"")</f>
        <v/>
      </c>
      <c r="J956" s="5">
        <v>10</v>
      </c>
      <c r="K956" s="5"/>
      <c r="L956" s="1" t="s">
        <v>8364</v>
      </c>
      <c r="M956" s="7">
        <v>44576.999305555553</v>
      </c>
      <c r="N956" s="7">
        <v>44577.166666666664</v>
      </c>
      <c r="O956" s="7">
        <v>44576.961805555555</v>
      </c>
      <c r="P956" s="4" t="s">
        <v>9029</v>
      </c>
      <c r="Q956" s="10" t="s">
        <v>9029</v>
      </c>
      <c r="R956" s="2" t="s">
        <v>9028</v>
      </c>
      <c r="S956" s="6">
        <f>IF(OR(ISBLANK(Table1[[#This Row],[ValidEndUTC]]),ISBLANK(Table1[[#This Row],[ValidStartUTC]])),"",Table1[[#This Row],[ValidEndUTC]]-Table1[[#This Row],[ValidStartUTC]])</f>
        <v>0.16736111111094942</v>
      </c>
      <c r="T956" s="5">
        <f>IF(OR(ISBLANK(Table1[[#This Row],[ValidEndUTC]]),ISBLANK(Table1[[#This Row],[ValidStartUTC]])),"",Table1[[#This Row],[Duration]]*24*60)</f>
        <v>240.99999999976717</v>
      </c>
    </row>
    <row r="957" spans="1:20" x14ac:dyDescent="0.25">
      <c r="A957" s="8" t="str">
        <f>IF(ISBLANK(Table1[[#This Row],[AdvisoryNumber]]),"NTML","ADVZY")</f>
        <v>NTML</v>
      </c>
      <c r="B957" s="8" t="str">
        <f>_xlfn.TEXTJOIN("-",TRUE,Table1[[#This Row],[Source]],TEXT(Table1[[#This Row],[AdvisoryNumber]],"000"),TEXT(ROW()-1,"000000"),TEXT(Table1[[#This Row],[RecordTimeUTC]],"YYYY-MM-DD"))</f>
        <v>NTML-000-000956-2022-01-16</v>
      </c>
      <c r="C957" s="1" t="s">
        <v>372</v>
      </c>
      <c r="D957" s="2"/>
      <c r="E957" s="1"/>
      <c r="F957" s="2"/>
      <c r="G957" s="1"/>
      <c r="H957" s="1" t="s">
        <v>6014</v>
      </c>
      <c r="I957" s="8" t="str">
        <f>IF(Table1[[#This Row],[TMI_Type]]="Reroute",INDEX(_xlfn.REGEXEXTRACT(Table1[[#This Row],[RawText]],".*(ROUTE|FEA|FCA|ICR|CTOP|TBO).+([A-Z]{3})",2,0),1,2),"")</f>
        <v/>
      </c>
      <c r="J957" s="5"/>
      <c r="K957" s="5"/>
      <c r="L957" s="1"/>
      <c r="M957" s="7">
        <v>44577</v>
      </c>
      <c r="N957" s="7">
        <v>44577.125</v>
      </c>
      <c r="O957" s="7">
        <v>44577.06527777778</v>
      </c>
      <c r="P957" s="4" t="s">
        <v>1242</v>
      </c>
      <c r="Q957" s="10" t="s">
        <v>1242</v>
      </c>
      <c r="R957" s="2" t="s">
        <v>9033</v>
      </c>
      <c r="S957" s="6">
        <f>IF(OR(ISBLANK(Table1[[#This Row],[ValidEndUTC]]),ISBLANK(Table1[[#This Row],[ValidStartUTC]])),"",Table1[[#This Row],[ValidEndUTC]]-Table1[[#This Row],[ValidStartUTC]])</f>
        <v>0.125</v>
      </c>
      <c r="T957" s="5">
        <f>IF(OR(ISBLANK(Table1[[#This Row],[ValidEndUTC]]),ISBLANK(Table1[[#This Row],[ValidStartUTC]])),"",Table1[[#This Row],[Duration]]*24*60)</f>
        <v>180</v>
      </c>
    </row>
    <row r="958" spans="1:20" x14ac:dyDescent="0.25">
      <c r="A958" s="8" t="str">
        <f>IF(ISBLANK(Table1[[#This Row],[AdvisoryNumber]]),"NTML","ADVZY")</f>
        <v>NTML</v>
      </c>
      <c r="B958" s="8" t="str">
        <f>_xlfn.TEXTJOIN("-",TRUE,Table1[[#This Row],[Source]],TEXT(Table1[[#This Row],[AdvisoryNumber]],"000"),TEXT(ROW()-1,"000000"),TEXT(Table1[[#This Row],[RecordTimeUTC]],"YYYY-MM-DD"))</f>
        <v>NTML-000-000957-2022-01-16</v>
      </c>
      <c r="C958" s="1" t="s">
        <v>372</v>
      </c>
      <c r="D958" s="2"/>
      <c r="E958" s="1"/>
      <c r="F958" s="2"/>
      <c r="G958" s="1"/>
      <c r="H958" s="1" t="s">
        <v>6014</v>
      </c>
      <c r="I958" s="8" t="str">
        <f>IF(Table1[[#This Row],[TMI_Type]]="Reroute",INDEX(_xlfn.REGEXEXTRACT(Table1[[#This Row],[RawText]],".*(ROUTE|FEA|FCA|ICR|CTOP|TBO).+([A-Z]{3})",2,0),1,2),"")</f>
        <v/>
      </c>
      <c r="J958" s="5"/>
      <c r="K958" s="5"/>
      <c r="L958" s="1"/>
      <c r="M958" s="7">
        <v>44577</v>
      </c>
      <c r="N958" s="7">
        <v>44577.125</v>
      </c>
      <c r="O958" s="7">
        <v>44577.065972222219</v>
      </c>
      <c r="P958" s="4" t="s">
        <v>9032</v>
      </c>
      <c r="Q958" s="10" t="s">
        <v>9032</v>
      </c>
      <c r="R958" s="2" t="s">
        <v>9033</v>
      </c>
      <c r="S958" s="6">
        <f>IF(OR(ISBLANK(Table1[[#This Row],[ValidEndUTC]]),ISBLANK(Table1[[#This Row],[ValidStartUTC]])),"",Table1[[#This Row],[ValidEndUTC]]-Table1[[#This Row],[ValidStartUTC]])</f>
        <v>0.125</v>
      </c>
      <c r="T958" s="5">
        <f>IF(OR(ISBLANK(Table1[[#This Row],[ValidEndUTC]]),ISBLANK(Table1[[#This Row],[ValidStartUTC]])),"",Table1[[#This Row],[Duration]]*24*60)</f>
        <v>180</v>
      </c>
    </row>
    <row r="959" spans="1:20" x14ac:dyDescent="0.25">
      <c r="A959" s="8" t="str">
        <f>IF(ISBLANK(Table1[[#This Row],[AdvisoryNumber]]),"NTML","ADVZY")</f>
        <v>NTML</v>
      </c>
      <c r="B959" s="8" t="str">
        <f>_xlfn.TEXTJOIN("-",TRUE,Table1[[#This Row],[Source]],TEXT(Table1[[#This Row],[AdvisoryNumber]],"000"),TEXT(ROW()-1,"000000"),TEXT(Table1[[#This Row],[RecordTimeUTC]],"YYYY-MM-DD"))</f>
        <v>NTML-000-000958-2022-01-16</v>
      </c>
      <c r="C959" s="1" t="s">
        <v>108</v>
      </c>
      <c r="D959" s="2"/>
      <c r="E959" s="1"/>
      <c r="F959" s="2"/>
      <c r="G959" s="1" t="s">
        <v>98</v>
      </c>
      <c r="H959" s="1" t="s">
        <v>101</v>
      </c>
      <c r="I959" s="8" t="str">
        <f>IF(Table1[[#This Row],[TMI_Type]]="Reroute",INDEX(_xlfn.REGEXEXTRACT(Table1[[#This Row],[RawText]],".*(ROUTE|FEA|FCA|ICR|CTOP|TBO).+([A-Z]{3})",2,0),1,2),"")</f>
        <v/>
      </c>
      <c r="J959" s="5">
        <v>15</v>
      </c>
      <c r="K959" s="5"/>
      <c r="L959" s="1" t="s">
        <v>1243</v>
      </c>
      <c r="M959" s="7">
        <v>44577.005555555559</v>
      </c>
      <c r="N959" s="7">
        <v>44577.166666666664</v>
      </c>
      <c r="O959" s="7">
        <v>44577.005555555559</v>
      </c>
      <c r="P959" s="4" t="s">
        <v>1244</v>
      </c>
      <c r="Q959" s="10" t="s">
        <v>1244</v>
      </c>
      <c r="R959" s="2" t="s">
        <v>9030</v>
      </c>
      <c r="S959" s="6">
        <f>IF(OR(ISBLANK(Table1[[#This Row],[ValidEndUTC]]),ISBLANK(Table1[[#This Row],[ValidStartUTC]])),"",Table1[[#This Row],[ValidEndUTC]]-Table1[[#This Row],[ValidStartUTC]])</f>
        <v>0.16111111110512866</v>
      </c>
      <c r="T959" s="5">
        <f>IF(OR(ISBLANK(Table1[[#This Row],[ValidEndUTC]]),ISBLANK(Table1[[#This Row],[ValidStartUTC]])),"",Table1[[#This Row],[Duration]]*24*60)</f>
        <v>231.99999999138527</v>
      </c>
    </row>
    <row r="960" spans="1:20" x14ac:dyDescent="0.25">
      <c r="A960" s="8" t="str">
        <f>IF(ISBLANK(Table1[[#This Row],[AdvisoryNumber]]),"NTML","ADVZY")</f>
        <v>NTML</v>
      </c>
      <c r="B960" s="8" t="str">
        <f>_xlfn.TEXTJOIN("-",TRUE,Table1[[#This Row],[Source]],TEXT(Table1[[#This Row],[AdvisoryNumber]],"000"),TEXT(ROW()-1,"000000"),TEXT(Table1[[#This Row],[RecordTimeUTC]],"YYYY-MM-DD"))</f>
        <v>NTML-000-000959-2022-01-16</v>
      </c>
      <c r="C960" s="1" t="s">
        <v>108</v>
      </c>
      <c r="D960" s="2"/>
      <c r="E960" s="1"/>
      <c r="F960" s="2"/>
      <c r="G960" s="1" t="s">
        <v>98</v>
      </c>
      <c r="H960" s="1" t="s">
        <v>101</v>
      </c>
      <c r="I960" s="8" t="str">
        <f>IF(Table1[[#This Row],[TMI_Type]]="Reroute",INDEX(_xlfn.REGEXEXTRACT(Table1[[#This Row],[RawText]],".*(ROUTE|FEA|FCA|ICR|CTOP|TBO).+([A-Z]{3})",2,0),1,2),"")</f>
        <v/>
      </c>
      <c r="J960" s="5">
        <v>10</v>
      </c>
      <c r="K960" s="5"/>
      <c r="L960" s="1" t="s">
        <v>1243</v>
      </c>
      <c r="M960" s="7">
        <v>44577.0625</v>
      </c>
      <c r="N960" s="7">
        <v>44577.166666666664</v>
      </c>
      <c r="O960" s="7">
        <v>44577.0625</v>
      </c>
      <c r="P960" s="4" t="s">
        <v>1245</v>
      </c>
      <c r="Q960" s="10" t="s">
        <v>1245</v>
      </c>
      <c r="R960" s="2" t="s">
        <v>9031</v>
      </c>
      <c r="S960" s="6">
        <f>IF(OR(ISBLANK(Table1[[#This Row],[ValidEndUTC]]),ISBLANK(Table1[[#This Row],[ValidStartUTC]])),"",Table1[[#This Row],[ValidEndUTC]]-Table1[[#This Row],[ValidStartUTC]])</f>
        <v>0.10416666666424135</v>
      </c>
      <c r="T960" s="5">
        <f>IF(OR(ISBLANK(Table1[[#This Row],[ValidEndUTC]]),ISBLANK(Table1[[#This Row],[ValidStartUTC]])),"",Table1[[#This Row],[Duration]]*24*60)</f>
        <v>149.99999999650754</v>
      </c>
    </row>
    <row r="961" spans="1:20" ht="86.4" x14ac:dyDescent="0.25">
      <c r="A961" s="8" t="str">
        <f>IF(ISBLANK(Table1[[#This Row],[AdvisoryNumber]]),"NTML","ADVZY")</f>
        <v>ADVZY</v>
      </c>
      <c r="B961" s="8" t="str">
        <f>_xlfn.TEXTJOIN("-",TRUE,Table1[[#This Row],[Source]],TEXT(Table1[[#This Row],[AdvisoryNumber]],"000"),TEXT(ROW()-1,"000000"),TEXT(Table1[[#This Row],[RecordTimeUTC]],"YYYY-MM-DD"))</f>
        <v>ADVZY-001-000960-2022-01-10</v>
      </c>
      <c r="C961" s="1" t="s">
        <v>16</v>
      </c>
      <c r="D961" s="2"/>
      <c r="E961" s="1">
        <v>1</v>
      </c>
      <c r="F961" s="2" t="s">
        <v>6407</v>
      </c>
      <c r="G961" s="1"/>
      <c r="H961" s="1" t="s">
        <v>6019</v>
      </c>
      <c r="I961" s="8" t="str">
        <f>IF(Table1[[#This Row],[TMI_Type]]="Reroute",INDEX(_xlfn.REGEXEXTRACT(Table1[[#This Row],[RawText]],".*(ROUTE|FEA|FCA|ICR|CTOP|TBO).+([A-Z]{3})",2,0),1,2),"")</f>
        <v/>
      </c>
      <c r="J961" s="5"/>
      <c r="K961" s="5"/>
      <c r="L961" s="1"/>
      <c r="M961" s="7">
        <v>44577.129861111112</v>
      </c>
      <c r="N961" s="7">
        <v>44577.166666666664</v>
      </c>
      <c r="O961" s="7">
        <v>44571.143750000003</v>
      </c>
      <c r="P961" s="4" t="s">
        <v>1246</v>
      </c>
      <c r="Q961" s="10" t="s">
        <v>7115</v>
      </c>
      <c r="R961" s="2" t="s">
        <v>7111</v>
      </c>
      <c r="S961" s="6">
        <f>IF(OR(ISBLANK(Table1[[#This Row],[ValidEndUTC]]),ISBLANK(Table1[[#This Row],[ValidStartUTC]])),"",Table1[[#This Row],[ValidEndUTC]]-Table1[[#This Row],[ValidStartUTC]])</f>
        <v>3.6805555551836733E-2</v>
      </c>
      <c r="T961" s="5">
        <f>IF(OR(ISBLANK(Table1[[#This Row],[ValidEndUTC]]),ISBLANK(Table1[[#This Row],[ValidStartUTC]])),"",Table1[[#This Row],[Duration]]*24*60)</f>
        <v>52.999999994644895</v>
      </c>
    </row>
    <row r="962" spans="1:20" ht="324" x14ac:dyDescent="0.25">
      <c r="A962" s="8" t="str">
        <f>IF(ISBLANK(Table1[[#This Row],[AdvisoryNumber]]),"NTML","ADVZY")</f>
        <v>ADVZY</v>
      </c>
      <c r="B962" s="8" t="str">
        <f>_xlfn.TEXTJOIN("-",TRUE,Table1[[#This Row],[Source]],TEXT(Table1[[#This Row],[AdvisoryNumber]],"000"),TEXT(ROW()-1,"000000"),TEXT(Table1[[#This Row],[RecordTimeUTC]],"YYYY-MM-DD"))</f>
        <v>ADVZY-002-000961-2022-01-29</v>
      </c>
      <c r="C962" s="1" t="s">
        <v>16</v>
      </c>
      <c r="D962" s="2" t="s">
        <v>6070</v>
      </c>
      <c r="E962" s="1">
        <v>2</v>
      </c>
      <c r="F962" s="2" t="s">
        <v>1328</v>
      </c>
      <c r="G962" s="1" t="s">
        <v>35</v>
      </c>
      <c r="H962" s="1" t="s">
        <v>19</v>
      </c>
      <c r="I962" s="8" t="str">
        <f>IF(Table1[[#This Row],[TMI_Type]]="Reroute",INDEX(_xlfn.REGEXEXTRACT(Table1[[#This Row],[RawText]],".*(ROUTE|FEA|FCA|ICR|CTOP|TBO).+([A-Z]{3})",2,0),1,2),"")</f>
        <v>RQD</v>
      </c>
      <c r="J962" s="5"/>
      <c r="K962" s="5"/>
      <c r="L962" s="1"/>
      <c r="M962" s="7">
        <v>44579.919444444444</v>
      </c>
      <c r="N962" s="7">
        <v>44580.166666666664</v>
      </c>
      <c r="O962" s="7">
        <v>44590.17291666667</v>
      </c>
      <c r="P962" s="4" t="s">
        <v>1329</v>
      </c>
      <c r="Q962" s="10" t="s">
        <v>7153</v>
      </c>
      <c r="R962" s="2" t="s">
        <v>7129</v>
      </c>
      <c r="S962" s="6">
        <f>IF(OR(ISBLANK(Table1[[#This Row],[ValidEndUTC]]),ISBLANK(Table1[[#This Row],[ValidStartUTC]])),"",Table1[[#This Row],[ValidEndUTC]]-Table1[[#This Row],[ValidStartUTC]])</f>
        <v>0.24722222222044365</v>
      </c>
      <c r="T962" s="5">
        <f>IF(OR(ISBLANK(Table1[[#This Row],[ValidEndUTC]]),ISBLANK(Table1[[#This Row],[ValidStartUTC]])),"",Table1[[#This Row],[Duration]]*24*60)</f>
        <v>355.99999999743886</v>
      </c>
    </row>
    <row r="963" spans="1:20" x14ac:dyDescent="0.25">
      <c r="A963" s="8" t="str">
        <f>IF(ISBLANK(Table1[[#This Row],[AdvisoryNumber]]),"NTML","ADVZY")</f>
        <v>NTML</v>
      </c>
      <c r="B963" s="8" t="str">
        <f>_xlfn.TEXTJOIN("-",TRUE,Table1[[#This Row],[Source]],TEXT(Table1[[#This Row],[AdvisoryNumber]],"000"),TEXT(ROW()-1,"000000"),TEXT(Table1[[#This Row],[RecordTimeUTC]],"YYYY-MM-DD"))</f>
        <v>NTML-000-000962-2022-01-22</v>
      </c>
      <c r="C963" s="1" t="s">
        <v>9051</v>
      </c>
      <c r="D963" s="2"/>
      <c r="E963" s="1"/>
      <c r="F963" s="2"/>
      <c r="G963" s="1" t="s">
        <v>98</v>
      </c>
      <c r="H963" s="1" t="s">
        <v>101</v>
      </c>
      <c r="I963" s="8" t="str">
        <f>IF(Table1[[#This Row],[TMI_Type]]="Reroute",INDEX(_xlfn.REGEXEXTRACT(Table1[[#This Row],[RawText]],".*(ROUTE|FEA|FCA|ICR|CTOP|TBO).+([A-Z]{3})",2,0),1,2),"")</f>
        <v/>
      </c>
      <c r="J963" s="5">
        <v>10</v>
      </c>
      <c r="K963" s="5"/>
      <c r="L963" s="1"/>
      <c r="M963" s="7">
        <v>44583</v>
      </c>
      <c r="N963" s="7">
        <v>44583.166666666664</v>
      </c>
      <c r="O963" s="7">
        <v>44583.013888888891</v>
      </c>
      <c r="P963" s="4" t="s">
        <v>1247</v>
      </c>
      <c r="Q963" s="10" t="s">
        <v>1247</v>
      </c>
      <c r="R963" s="2" t="s">
        <v>9050</v>
      </c>
      <c r="S963" s="6">
        <f>IF(OR(ISBLANK(Table1[[#This Row],[ValidEndUTC]]),ISBLANK(Table1[[#This Row],[ValidStartUTC]])),"",Table1[[#This Row],[ValidEndUTC]]-Table1[[#This Row],[ValidStartUTC]])</f>
        <v>0.16666666666424135</v>
      </c>
      <c r="T963" s="5">
        <f>IF(OR(ISBLANK(Table1[[#This Row],[ValidEndUTC]]),ISBLANK(Table1[[#This Row],[ValidStartUTC]])),"",Table1[[#This Row],[Duration]]*24*60)</f>
        <v>239.99999999650754</v>
      </c>
    </row>
    <row r="964" spans="1:20" ht="21.6" x14ac:dyDescent="0.25">
      <c r="A964" s="8" t="str">
        <f>IF(ISBLANK(Table1[[#This Row],[AdvisoryNumber]]),"NTML","ADVZY")</f>
        <v>NTML</v>
      </c>
      <c r="B964" s="8" t="str">
        <f>_xlfn.TEXTJOIN("-",TRUE,Table1[[#This Row],[Source]],TEXT(Table1[[#This Row],[AdvisoryNumber]],"000"),TEXT(ROW()-1,"000000"),TEXT(Table1[[#This Row],[RecordTimeUTC]],"YYYY-MM-DD"))</f>
        <v>NTML-000-000963-2022-01-22</v>
      </c>
      <c r="C964" s="1" t="s">
        <v>9052</v>
      </c>
      <c r="D964" s="2"/>
      <c r="E964" s="1"/>
      <c r="F964" s="2"/>
      <c r="G964" s="1" t="s">
        <v>98</v>
      </c>
      <c r="H964" s="1" t="s">
        <v>101</v>
      </c>
      <c r="I964" s="8" t="str">
        <f>IF(Table1[[#This Row],[TMI_Type]]="Reroute",INDEX(_xlfn.REGEXEXTRACT(Table1[[#This Row],[RawText]],".*(ROUTE|FEA|FCA|ICR|CTOP|TBO).+([A-Z]{3})",2,0),1,2),"")</f>
        <v/>
      </c>
      <c r="J964" s="5">
        <v>15</v>
      </c>
      <c r="K964" s="5"/>
      <c r="L964" s="1"/>
      <c r="M964" s="7">
        <v>44583</v>
      </c>
      <c r="N964" s="7">
        <v>44583.166666666664</v>
      </c>
      <c r="O964" s="7">
        <v>44583.013888888891</v>
      </c>
      <c r="P964" s="4" t="s">
        <v>9053</v>
      </c>
      <c r="Q964" s="10" t="s">
        <v>9053</v>
      </c>
      <c r="R964" s="2" t="s">
        <v>9050</v>
      </c>
      <c r="S964" s="6">
        <f>IF(OR(ISBLANK(Table1[[#This Row],[ValidEndUTC]]),ISBLANK(Table1[[#This Row],[ValidStartUTC]])),"",Table1[[#This Row],[ValidEndUTC]]-Table1[[#This Row],[ValidStartUTC]])</f>
        <v>0.16666666666424135</v>
      </c>
      <c r="T964" s="5">
        <f>IF(OR(ISBLANK(Table1[[#This Row],[ValidEndUTC]]),ISBLANK(Table1[[#This Row],[ValidStartUTC]])),"",Table1[[#This Row],[Duration]]*24*60)</f>
        <v>239.99999999650754</v>
      </c>
    </row>
    <row r="965" spans="1:20" x14ac:dyDescent="0.25">
      <c r="A965" s="8" t="str">
        <f>IF(ISBLANK(Table1[[#This Row],[AdvisoryNumber]]),"NTML","ADVZY")</f>
        <v>NTML</v>
      </c>
      <c r="B965" s="8" t="str">
        <f>_xlfn.TEXTJOIN("-",TRUE,Table1[[#This Row],[Source]],TEXT(Table1[[#This Row],[AdvisoryNumber]],"000"),TEXT(ROW()-1,"000000"),TEXT(Table1[[#This Row],[RecordTimeUTC]],"YYYY-MM-DD"))</f>
        <v>NTML-000-000964-2022-01-22</v>
      </c>
      <c r="C965" s="1" t="s">
        <v>9054</v>
      </c>
      <c r="D965" s="2"/>
      <c r="E965" s="1"/>
      <c r="F965" s="2"/>
      <c r="G965" s="1" t="s">
        <v>98</v>
      </c>
      <c r="H965" s="1" t="s">
        <v>101</v>
      </c>
      <c r="I965" s="8" t="str">
        <f>IF(Table1[[#This Row],[TMI_Type]]="Reroute",INDEX(_xlfn.REGEXEXTRACT(Table1[[#This Row],[RawText]],".*(ROUTE|FEA|FCA|ICR|CTOP|TBO).+([A-Z]{3})",2,0),1,2),"")</f>
        <v/>
      </c>
      <c r="J965" s="5">
        <v>20</v>
      </c>
      <c r="K965" s="5"/>
      <c r="L965" s="1"/>
      <c r="M965" s="7">
        <v>44583</v>
      </c>
      <c r="N965" s="7">
        <v>44583.166666666664</v>
      </c>
      <c r="O965" s="7">
        <v>44583.013888888891</v>
      </c>
      <c r="P965" s="4" t="s">
        <v>1248</v>
      </c>
      <c r="Q965" s="10" t="s">
        <v>1248</v>
      </c>
      <c r="R965" s="2" t="s">
        <v>9050</v>
      </c>
      <c r="S965" s="6">
        <f>IF(OR(ISBLANK(Table1[[#This Row],[ValidEndUTC]]),ISBLANK(Table1[[#This Row],[ValidStartUTC]])),"",Table1[[#This Row],[ValidEndUTC]]-Table1[[#This Row],[ValidStartUTC]])</f>
        <v>0.16666666666424135</v>
      </c>
      <c r="T965" s="5">
        <f>IF(OR(ISBLANK(Table1[[#This Row],[ValidEndUTC]]),ISBLANK(Table1[[#This Row],[ValidStartUTC]])),"",Table1[[#This Row],[Duration]]*24*60)</f>
        <v>239.99999999650754</v>
      </c>
    </row>
    <row r="966" spans="1:20" x14ac:dyDescent="0.25">
      <c r="A966" s="8" t="str">
        <f>IF(ISBLANK(Table1[[#This Row],[AdvisoryNumber]]),"NTML","ADVZY")</f>
        <v>NTML</v>
      </c>
      <c r="B966" s="8" t="str">
        <f>_xlfn.TEXTJOIN("-",TRUE,Table1[[#This Row],[Source]],TEXT(Table1[[#This Row],[AdvisoryNumber]],"000"),TEXT(ROW()-1,"000000"),TEXT(Table1[[#This Row],[RecordTimeUTC]],"YYYY-MM-DD"))</f>
        <v>NTML-000-000965-2022-01-22</v>
      </c>
      <c r="C966" s="1" t="s">
        <v>9055</v>
      </c>
      <c r="D966" s="2"/>
      <c r="E966" s="1"/>
      <c r="F966" s="2"/>
      <c r="G966" s="1" t="s">
        <v>98</v>
      </c>
      <c r="H966" s="1" t="s">
        <v>6014</v>
      </c>
      <c r="I966" s="8" t="str">
        <f>IF(Table1[[#This Row],[TMI_Type]]="Reroute",INDEX(_xlfn.REGEXEXTRACT(Table1[[#This Row],[RawText]],".*(ROUTE|FEA|FCA|ICR|CTOP|TBO).+([A-Z]{3})",2,0),1,2),"")</f>
        <v/>
      </c>
      <c r="J966" s="5">
        <v>20</v>
      </c>
      <c r="K966" s="5"/>
      <c r="L966" s="1"/>
      <c r="M966" s="7">
        <v>44583</v>
      </c>
      <c r="N966" s="7">
        <v>44583.166666666664</v>
      </c>
      <c r="O966" s="7">
        <v>44583.013888888891</v>
      </c>
      <c r="P966" s="4" t="s">
        <v>9056</v>
      </c>
      <c r="Q966" s="10" t="s">
        <v>9056</v>
      </c>
      <c r="R966" s="2" t="s">
        <v>9050</v>
      </c>
      <c r="S966" s="6">
        <f>IF(OR(ISBLANK(Table1[[#This Row],[ValidEndUTC]]),ISBLANK(Table1[[#This Row],[ValidStartUTC]])),"",Table1[[#This Row],[ValidEndUTC]]-Table1[[#This Row],[ValidStartUTC]])</f>
        <v>0.16666666666424135</v>
      </c>
      <c r="T966" s="5">
        <f>IF(OR(ISBLANK(Table1[[#This Row],[ValidEndUTC]]),ISBLANK(Table1[[#This Row],[ValidStartUTC]])),"",Table1[[#This Row],[Duration]]*24*60)</f>
        <v>239.99999999650754</v>
      </c>
    </row>
    <row r="967" spans="1:20" ht="21.6" x14ac:dyDescent="0.25">
      <c r="A967" s="8" t="str">
        <f>IF(ISBLANK(Table1[[#This Row],[AdvisoryNumber]]),"NTML","ADVZY")</f>
        <v>NTML</v>
      </c>
      <c r="B967" s="8" t="str">
        <f>_xlfn.TEXTJOIN("-",TRUE,Table1[[#This Row],[Source]],TEXT(Table1[[#This Row],[AdvisoryNumber]],"000"),TEXT(ROW()-1,"000000"),TEXT(Table1[[#This Row],[RecordTimeUTC]],"YYYY-MM-DD"))</f>
        <v>NTML-000-000966-2022-01-22</v>
      </c>
      <c r="C967" s="1" t="s">
        <v>9057</v>
      </c>
      <c r="D967" s="2"/>
      <c r="E967" s="1"/>
      <c r="F967" s="2"/>
      <c r="G967" s="1" t="s">
        <v>98</v>
      </c>
      <c r="H967" s="1" t="s">
        <v>101</v>
      </c>
      <c r="I967" s="8" t="str">
        <f>IF(Table1[[#This Row],[TMI_Type]]="Reroute",INDEX(_xlfn.REGEXEXTRACT(Table1[[#This Row],[RawText]],".*(ROUTE|FEA|FCA|ICR|CTOP|TBO).+([A-Z]{3})",2,0),1,2),"")</f>
        <v/>
      </c>
      <c r="J967" s="5">
        <v>20</v>
      </c>
      <c r="K967" s="5"/>
      <c r="L967" s="1"/>
      <c r="M967" s="7">
        <v>44583</v>
      </c>
      <c r="N967" s="7">
        <v>44583.166666666664</v>
      </c>
      <c r="O967" s="7">
        <v>44583.013888888891</v>
      </c>
      <c r="P967" s="4" t="s">
        <v>1249</v>
      </c>
      <c r="Q967" s="10" t="s">
        <v>1249</v>
      </c>
      <c r="R967" s="2" t="s">
        <v>9050</v>
      </c>
      <c r="S967" s="6">
        <f>IF(OR(ISBLANK(Table1[[#This Row],[ValidEndUTC]]),ISBLANK(Table1[[#This Row],[ValidStartUTC]])),"",Table1[[#This Row],[ValidEndUTC]]-Table1[[#This Row],[ValidStartUTC]])</f>
        <v>0.16666666666424135</v>
      </c>
      <c r="T967" s="5">
        <f>IF(OR(ISBLANK(Table1[[#This Row],[ValidEndUTC]]),ISBLANK(Table1[[#This Row],[ValidStartUTC]])),"",Table1[[#This Row],[Duration]]*24*60)</f>
        <v>239.99999999650754</v>
      </c>
    </row>
    <row r="968" spans="1:20" x14ac:dyDescent="0.25">
      <c r="A968" s="8" t="str">
        <f>IF(ISBLANK(Table1[[#This Row],[AdvisoryNumber]]),"NTML","ADVZY")</f>
        <v>NTML</v>
      </c>
      <c r="B968" s="8" t="str">
        <f>_xlfn.TEXTJOIN("-",TRUE,Table1[[#This Row],[Source]],TEXT(Table1[[#This Row],[AdvisoryNumber]],"000"),TEXT(ROW()-1,"000000"),TEXT(Table1[[#This Row],[RecordTimeUTC]],"YYYY-MM-DD"))</f>
        <v>NTML-000-000967-2022-01-22</v>
      </c>
      <c r="C968" s="1" t="s">
        <v>9058</v>
      </c>
      <c r="D968" s="2"/>
      <c r="E968" s="1"/>
      <c r="F968" s="2"/>
      <c r="G968" s="1" t="s">
        <v>98</v>
      </c>
      <c r="H968" s="1" t="s">
        <v>6014</v>
      </c>
      <c r="I968" s="8" t="str">
        <f>IF(Table1[[#This Row],[TMI_Type]]="Reroute",INDEX(_xlfn.REGEXEXTRACT(Table1[[#This Row],[RawText]],".*(ROUTE|FEA|FCA|ICR|CTOP|TBO).+([A-Z]{3})",2,0),1,2),"")</f>
        <v/>
      </c>
      <c r="J968" s="5"/>
      <c r="K968" s="5"/>
      <c r="L968" s="1"/>
      <c r="M968" s="7">
        <v>44583</v>
      </c>
      <c r="N968" s="7">
        <v>44583.166666666664</v>
      </c>
      <c r="O968" s="7">
        <v>44583.013888888891</v>
      </c>
      <c r="P968" s="4" t="s">
        <v>9059</v>
      </c>
      <c r="Q968" s="10" t="s">
        <v>9059</v>
      </c>
      <c r="R968" s="2" t="s">
        <v>9050</v>
      </c>
      <c r="S968" s="6">
        <f>IF(OR(ISBLANK(Table1[[#This Row],[ValidEndUTC]]),ISBLANK(Table1[[#This Row],[ValidStartUTC]])),"",Table1[[#This Row],[ValidEndUTC]]-Table1[[#This Row],[ValidStartUTC]])</f>
        <v>0.16666666666424135</v>
      </c>
      <c r="T968" s="5">
        <f>IF(OR(ISBLANK(Table1[[#This Row],[ValidEndUTC]]),ISBLANK(Table1[[#This Row],[ValidStartUTC]])),"",Table1[[#This Row],[Duration]]*24*60)</f>
        <v>239.99999999650754</v>
      </c>
    </row>
    <row r="969" spans="1:20" x14ac:dyDescent="0.25">
      <c r="A969" s="8" t="str">
        <f>IF(ISBLANK(Table1[[#This Row],[AdvisoryNumber]]),"NTML","ADVZY")</f>
        <v>NTML</v>
      </c>
      <c r="B969" s="8" t="str">
        <f>_xlfn.TEXTJOIN("-",TRUE,Table1[[#This Row],[Source]],TEXT(Table1[[#This Row],[AdvisoryNumber]],"000"),TEXT(ROW()-1,"000000"),TEXT(Table1[[#This Row],[RecordTimeUTC]],"YYYY-MM-DD"))</f>
        <v>NTML-000-000968-2022-01-22</v>
      </c>
      <c r="C969" s="1" t="s">
        <v>9060</v>
      </c>
      <c r="D969" s="2"/>
      <c r="E969" s="1"/>
      <c r="F969" s="2"/>
      <c r="G969" s="1" t="s">
        <v>98</v>
      </c>
      <c r="H969" s="1" t="s">
        <v>101</v>
      </c>
      <c r="I969" s="8" t="str">
        <f>IF(Table1[[#This Row],[TMI_Type]]="Reroute",INDEX(_xlfn.REGEXEXTRACT(Table1[[#This Row],[RawText]],".*(ROUTE|FEA|FCA|ICR|CTOP|TBO).+([A-Z]{3})",2,0),1,2),"")</f>
        <v/>
      </c>
      <c r="J969" s="5">
        <v>20</v>
      </c>
      <c r="K969" s="5"/>
      <c r="L969" s="1"/>
      <c r="M969" s="7">
        <v>44583</v>
      </c>
      <c r="N969" s="7">
        <v>44583.166666666664</v>
      </c>
      <c r="O969" s="7">
        <v>44583.013888888891</v>
      </c>
      <c r="P969" s="4" t="s">
        <v>1250</v>
      </c>
      <c r="Q969" s="10" t="s">
        <v>1250</v>
      </c>
      <c r="R969" s="2" t="s">
        <v>9050</v>
      </c>
      <c r="S969" s="6">
        <f>IF(OR(ISBLANK(Table1[[#This Row],[ValidEndUTC]]),ISBLANK(Table1[[#This Row],[ValidStartUTC]])),"",Table1[[#This Row],[ValidEndUTC]]-Table1[[#This Row],[ValidStartUTC]])</f>
        <v>0.16666666666424135</v>
      </c>
      <c r="T969" s="5">
        <f>IF(OR(ISBLANK(Table1[[#This Row],[ValidEndUTC]]),ISBLANK(Table1[[#This Row],[ValidStartUTC]])),"",Table1[[#This Row],[Duration]]*24*60)</f>
        <v>239.99999999650754</v>
      </c>
    </row>
    <row r="970" spans="1:20" ht="75.599999999999994" x14ac:dyDescent="0.25">
      <c r="A970" s="8" t="str">
        <f>IF(ISBLANK(Table1[[#This Row],[AdvisoryNumber]]),"NTML","ADVZY")</f>
        <v>ADVZY</v>
      </c>
      <c r="B970" s="8" t="str">
        <f>_xlfn.TEXTJOIN("-",TRUE,Table1[[#This Row],[Source]],TEXT(Table1[[#This Row],[AdvisoryNumber]],"000"),TEXT(ROW()-1,"000000"),TEXT(Table1[[#This Row],[RecordTimeUTC]],"YYYY-MM-DD"))</f>
        <v>ADVZY-001-000969-2022-01-23</v>
      </c>
      <c r="C970" s="1" t="s">
        <v>16</v>
      </c>
      <c r="D970" s="2"/>
      <c r="E970" s="1">
        <v>1</v>
      </c>
      <c r="F970" s="2" t="s">
        <v>6407</v>
      </c>
      <c r="G970" s="1"/>
      <c r="H970" s="1" t="s">
        <v>6019</v>
      </c>
      <c r="I970" s="8" t="str">
        <f>IF(Table1[[#This Row],[TMI_Type]]="Reroute",INDEX(_xlfn.REGEXEXTRACT(Table1[[#This Row],[RawText]],".*(ROUTE|FEA|FCA|ICR|CTOP|TBO).+([A-Z]{3})",2,0),1,2),"")</f>
        <v/>
      </c>
      <c r="J970" s="5"/>
      <c r="K970" s="5"/>
      <c r="L970" s="1"/>
      <c r="M970" s="7">
        <v>44583.90625</v>
      </c>
      <c r="N970" s="7">
        <v>44584.111111111109</v>
      </c>
      <c r="O970" s="7">
        <v>44584.111111111109</v>
      </c>
      <c r="P970" s="4" t="s">
        <v>1252</v>
      </c>
      <c r="Q970" s="10" t="s">
        <v>7122</v>
      </c>
      <c r="R970" s="2" t="s">
        <v>7123</v>
      </c>
      <c r="S970" s="6">
        <f>IF(OR(ISBLANK(Table1[[#This Row],[ValidEndUTC]]),ISBLANK(Table1[[#This Row],[ValidStartUTC]])),"",Table1[[#This Row],[ValidEndUTC]]-Table1[[#This Row],[ValidStartUTC]])</f>
        <v>0.20486111110949423</v>
      </c>
      <c r="T970" s="5">
        <f>IF(OR(ISBLANK(Table1[[#This Row],[ValidEndUTC]]),ISBLANK(Table1[[#This Row],[ValidStartUTC]])),"",Table1[[#This Row],[Duration]]*24*60)</f>
        <v>294.99999999767169</v>
      </c>
    </row>
    <row r="971" spans="1:20" ht="151.19999999999999" x14ac:dyDescent="0.25">
      <c r="A971" s="8" t="str">
        <f>IF(ISBLANK(Table1[[#This Row],[AdvisoryNumber]]),"NTML","ADVZY")</f>
        <v>ADVZY</v>
      </c>
      <c r="B971" s="8" t="str">
        <f>_xlfn.TEXTJOIN("-",TRUE,Table1[[#This Row],[Source]],TEXT(Table1[[#This Row],[AdvisoryNumber]],"000"),TEXT(ROW()-1,"000000"),TEXT(Table1[[#This Row],[RecordTimeUTC]],"YYYY-MM-DD"))</f>
        <v>ADVZY-002-000970-2022-01-22</v>
      </c>
      <c r="C971" s="1" t="s">
        <v>16</v>
      </c>
      <c r="D971" s="2" t="s">
        <v>7117</v>
      </c>
      <c r="E971" s="1">
        <v>2</v>
      </c>
      <c r="F971" s="2" t="s">
        <v>6407</v>
      </c>
      <c r="G971" s="1" t="s">
        <v>24</v>
      </c>
      <c r="H971" s="1" t="s">
        <v>6019</v>
      </c>
      <c r="I971" s="8" t="str">
        <f>IF(Table1[[#This Row],[TMI_Type]]="Reroute",INDEX(_xlfn.REGEXEXTRACT(Table1[[#This Row],[RawText]],".*(ROUTE|FEA|FCA|ICR|CTOP|TBO).+([A-Z]{3})",2,0),1,2),"")</f>
        <v/>
      </c>
      <c r="J971" s="5"/>
      <c r="K971" s="5"/>
      <c r="L971" s="1"/>
      <c r="M971" s="7">
        <v>44583.90625</v>
      </c>
      <c r="N971" s="7">
        <v>44584.124305555553</v>
      </c>
      <c r="O971" s="7">
        <v>44583.908333333333</v>
      </c>
      <c r="P971" s="4" t="s">
        <v>1253</v>
      </c>
      <c r="Q971" s="10" t="s">
        <v>7118</v>
      </c>
      <c r="R971" s="2" t="s">
        <v>7119</v>
      </c>
      <c r="S971" s="6">
        <f>IF(OR(ISBLANK(Table1[[#This Row],[ValidEndUTC]]),ISBLANK(Table1[[#This Row],[ValidStartUTC]])),"",Table1[[#This Row],[ValidEndUTC]]-Table1[[#This Row],[ValidStartUTC]])</f>
        <v>0.21805555555329192</v>
      </c>
      <c r="T971" s="5">
        <f>IF(OR(ISBLANK(Table1[[#This Row],[ValidEndUTC]]),ISBLANK(Table1[[#This Row],[ValidStartUTC]])),"",Table1[[#This Row],[Duration]]*24*60)</f>
        <v>313.99999999674037</v>
      </c>
    </row>
    <row r="972" spans="1:20" ht="270" x14ac:dyDescent="0.25">
      <c r="A972" s="8" t="str">
        <f>IF(ISBLANK(Table1[[#This Row],[AdvisoryNumber]]),"NTML","ADVZY")</f>
        <v>ADVZY</v>
      </c>
      <c r="B972" s="8" t="str">
        <f>_xlfn.TEXTJOIN("-",TRUE,Table1[[#This Row],[Source]],TEXT(Table1[[#This Row],[AdvisoryNumber]],"000"),TEXT(ROW()-1,"000000"),TEXT(Table1[[#This Row],[RecordTimeUTC]],"YYYY-MM-DD"))</f>
        <v>ADVZY-003-000971-2022-01-22</v>
      </c>
      <c r="C972" s="1" t="s">
        <v>16</v>
      </c>
      <c r="D972" s="2" t="s">
        <v>7120</v>
      </c>
      <c r="E972" s="1">
        <v>3</v>
      </c>
      <c r="F972" s="2" t="s">
        <v>1254</v>
      </c>
      <c r="G972" s="1" t="s">
        <v>35</v>
      </c>
      <c r="H972" s="1" t="s">
        <v>19</v>
      </c>
      <c r="I972" s="8" t="str">
        <f>IF(Table1[[#This Row],[TMI_Type]]="Reroute",INDEX(_xlfn.REGEXEXTRACT(Table1[[#This Row],[RawText]],".*(ROUTE|FEA|FCA|ICR|CTOP|TBO).+([A-Z]{3})",2,0),1,2),"")</f>
        <v>RQD</v>
      </c>
      <c r="J972" s="5"/>
      <c r="K972" s="5"/>
      <c r="L972" s="1"/>
      <c r="M972" s="7">
        <v>44583.913194444445</v>
      </c>
      <c r="N972" s="7">
        <v>44584.083333333336</v>
      </c>
      <c r="O972" s="7">
        <v>44583.908333333333</v>
      </c>
      <c r="P972" s="4" t="s">
        <v>1255</v>
      </c>
      <c r="Q972" s="10" t="s">
        <v>7121</v>
      </c>
      <c r="R972" s="2" t="s">
        <v>7119</v>
      </c>
      <c r="S972" s="6">
        <f>IF(OR(ISBLANK(Table1[[#This Row],[ValidEndUTC]]),ISBLANK(Table1[[#This Row],[ValidStartUTC]])),"",Table1[[#This Row],[ValidEndUTC]]-Table1[[#This Row],[ValidStartUTC]])</f>
        <v>0.17013888889050577</v>
      </c>
      <c r="T972" s="5">
        <f>IF(OR(ISBLANK(Table1[[#This Row],[ValidEndUTC]]),ISBLANK(Table1[[#This Row],[ValidStartUTC]])),"",Table1[[#This Row],[Duration]]*24*60)</f>
        <v>245.00000000232831</v>
      </c>
    </row>
    <row r="973" spans="1:20" ht="21.6" x14ac:dyDescent="0.25">
      <c r="A973" s="8" t="str">
        <f>IF(ISBLANK(Table1[[#This Row],[AdvisoryNumber]]),"NTML","ADVZY")</f>
        <v>NTML</v>
      </c>
      <c r="B973" s="8" t="str">
        <f>_xlfn.TEXTJOIN("-",TRUE,Table1[[#This Row],[Source]],TEXT(Table1[[#This Row],[AdvisoryNumber]],"000"),TEXT(ROW()-1,"000000"),TEXT(Table1[[#This Row],[RecordTimeUTC]],"YYYY-MM-DD"))</f>
        <v>NTML-000-000972-2022-01-22</v>
      </c>
      <c r="C973" s="1" t="s">
        <v>108</v>
      </c>
      <c r="D973" s="2"/>
      <c r="E973" s="1"/>
      <c r="F973" s="2"/>
      <c r="G973" s="1" t="s">
        <v>98</v>
      </c>
      <c r="H973" s="1" t="s">
        <v>101</v>
      </c>
      <c r="I973" s="8" t="str">
        <f>IF(Table1[[#This Row],[TMI_Type]]="Reroute",INDEX(_xlfn.REGEXEXTRACT(Table1[[#This Row],[RawText]],".*(ROUTE|FEA|FCA|ICR|CTOP|TBO).+([A-Z]{3})",2,0),1,2),"")</f>
        <v/>
      </c>
      <c r="J973" s="5">
        <v>5</v>
      </c>
      <c r="K973" s="5"/>
      <c r="L973" s="1" t="s">
        <v>198</v>
      </c>
      <c r="M973" s="7">
        <v>44583.916666666664</v>
      </c>
      <c r="N973" s="7">
        <v>44584.125</v>
      </c>
      <c r="O973" s="7">
        <v>44583.914583333331</v>
      </c>
      <c r="P973" s="4" t="s">
        <v>1256</v>
      </c>
      <c r="Q973" s="10" t="s">
        <v>1256</v>
      </c>
      <c r="R973" s="2" t="s">
        <v>9037</v>
      </c>
      <c r="S973" s="6">
        <f>IF(OR(ISBLANK(Table1[[#This Row],[ValidEndUTC]]),ISBLANK(Table1[[#This Row],[ValidStartUTC]])),"",Table1[[#This Row],[ValidEndUTC]]-Table1[[#This Row],[ValidStartUTC]])</f>
        <v>0.20833333333575865</v>
      </c>
      <c r="T973" s="5">
        <f>IF(OR(ISBLANK(Table1[[#This Row],[ValidEndUTC]]),ISBLANK(Table1[[#This Row],[ValidStartUTC]])),"",Table1[[#This Row],[Duration]]*24*60)</f>
        <v>300.00000000349246</v>
      </c>
    </row>
    <row r="974" spans="1:20" x14ac:dyDescent="0.25">
      <c r="A974" s="8" t="str">
        <f>IF(ISBLANK(Table1[[#This Row],[AdvisoryNumber]]),"NTML","ADVZY")</f>
        <v>NTML</v>
      </c>
      <c r="B974" s="8" t="str">
        <f>_xlfn.TEXTJOIN("-",TRUE,Table1[[#This Row],[Source]],TEXT(Table1[[#This Row],[AdvisoryNumber]],"000"),TEXT(ROW()-1,"000000"),TEXT(Table1[[#This Row],[RecordTimeUTC]],"YYYY-MM-DD"))</f>
        <v>NTML-000-000973-2022-01-22</v>
      </c>
      <c r="C974" s="1" t="s">
        <v>108</v>
      </c>
      <c r="D974" s="2"/>
      <c r="E974" s="1"/>
      <c r="F974" s="2"/>
      <c r="G974" s="1" t="s">
        <v>98</v>
      </c>
      <c r="H974" s="1" t="s">
        <v>101</v>
      </c>
      <c r="I974" s="8" t="str">
        <f>IF(Table1[[#This Row],[TMI_Type]]="Reroute",INDEX(_xlfn.REGEXEXTRACT(Table1[[#This Row],[RawText]],".*(ROUTE|FEA|FCA|ICR|CTOP|TBO).+([A-Z]{3})",2,0),1,2),"")</f>
        <v/>
      </c>
      <c r="J974" s="5">
        <v>10</v>
      </c>
      <c r="K974" s="5"/>
      <c r="L974" s="1" t="s">
        <v>1257</v>
      </c>
      <c r="M974" s="7">
        <v>44583.916666666664</v>
      </c>
      <c r="N974" s="7">
        <v>44584.125</v>
      </c>
      <c r="O974" s="7">
        <v>44583.914583333331</v>
      </c>
      <c r="P974" s="4" t="s">
        <v>1258</v>
      </c>
      <c r="Q974" s="10" t="s">
        <v>1258</v>
      </c>
      <c r="R974" s="2" t="s">
        <v>9037</v>
      </c>
      <c r="S974" s="6">
        <f>IF(OR(ISBLANK(Table1[[#This Row],[ValidEndUTC]]),ISBLANK(Table1[[#This Row],[ValidStartUTC]])),"",Table1[[#This Row],[ValidEndUTC]]-Table1[[#This Row],[ValidStartUTC]])</f>
        <v>0.20833333333575865</v>
      </c>
      <c r="T974" s="5">
        <f>IF(OR(ISBLANK(Table1[[#This Row],[ValidEndUTC]]),ISBLANK(Table1[[#This Row],[ValidStartUTC]])),"",Table1[[#This Row],[Duration]]*24*60)</f>
        <v>300.00000000349246</v>
      </c>
    </row>
    <row r="975" spans="1:20" x14ac:dyDescent="0.25">
      <c r="A975" s="8" t="str">
        <f>IF(ISBLANK(Table1[[#This Row],[AdvisoryNumber]]),"NTML","ADVZY")</f>
        <v>NTML</v>
      </c>
      <c r="B975" s="8" t="str">
        <f>_xlfn.TEXTJOIN("-",TRUE,Table1[[#This Row],[Source]],TEXT(Table1[[#This Row],[AdvisoryNumber]],"000"),TEXT(ROW()-1,"000000"),TEXT(Table1[[#This Row],[RecordTimeUTC]],"YYYY-MM-DD"))</f>
        <v>NTML-000-000974-2022-01-22</v>
      </c>
      <c r="C975" s="1" t="s">
        <v>108</v>
      </c>
      <c r="D975" s="2"/>
      <c r="E975" s="1"/>
      <c r="F975" s="2"/>
      <c r="G975" s="1" t="s">
        <v>98</v>
      </c>
      <c r="H975" s="1" t="s">
        <v>101</v>
      </c>
      <c r="I975" s="8" t="str">
        <f>IF(Table1[[#This Row],[TMI_Type]]="Reroute",INDEX(_xlfn.REGEXEXTRACT(Table1[[#This Row],[RawText]],".*(ROUTE|FEA|FCA|ICR|CTOP|TBO).+([A-Z]{3})",2,0),1,2),"")</f>
        <v/>
      </c>
      <c r="J975" s="5">
        <v>5</v>
      </c>
      <c r="K975" s="5"/>
      <c r="L975" s="1" t="s">
        <v>1259</v>
      </c>
      <c r="M975" s="7">
        <v>44583.916666666664</v>
      </c>
      <c r="N975" s="7">
        <v>44584.125</v>
      </c>
      <c r="O975" s="7">
        <v>44583.914583333331</v>
      </c>
      <c r="P975" s="4" t="s">
        <v>1260</v>
      </c>
      <c r="Q975" s="10" t="s">
        <v>1260</v>
      </c>
      <c r="R975" s="2" t="s">
        <v>9037</v>
      </c>
      <c r="S975" s="6">
        <f>IF(OR(ISBLANK(Table1[[#This Row],[ValidEndUTC]]),ISBLANK(Table1[[#This Row],[ValidStartUTC]])),"",Table1[[#This Row],[ValidEndUTC]]-Table1[[#This Row],[ValidStartUTC]])</f>
        <v>0.20833333333575865</v>
      </c>
      <c r="T975" s="5">
        <f>IF(OR(ISBLANK(Table1[[#This Row],[ValidEndUTC]]),ISBLANK(Table1[[#This Row],[ValidStartUTC]])),"",Table1[[#This Row],[Duration]]*24*60)</f>
        <v>300.00000000349246</v>
      </c>
    </row>
    <row r="976" spans="1:20" ht="21.6" x14ac:dyDescent="0.25">
      <c r="A976" s="8" t="str">
        <f>IF(ISBLANK(Table1[[#This Row],[AdvisoryNumber]]),"NTML","ADVZY")</f>
        <v>NTML</v>
      </c>
      <c r="B976" s="8" t="str">
        <f>_xlfn.TEXTJOIN("-",TRUE,Table1[[#This Row],[Source]],TEXT(Table1[[#This Row],[AdvisoryNumber]],"000"),TEXT(ROW()-1,"000000"),TEXT(Table1[[#This Row],[RecordTimeUTC]],"YYYY-MM-DD"))</f>
        <v>NTML-000-000975-2022-01-22</v>
      </c>
      <c r="C976" s="1" t="s">
        <v>108</v>
      </c>
      <c r="D976" s="2"/>
      <c r="E976" s="1"/>
      <c r="F976" s="2"/>
      <c r="G976" s="1" t="s">
        <v>98</v>
      </c>
      <c r="H976" s="1" t="s">
        <v>101</v>
      </c>
      <c r="I976" s="8" t="str">
        <f>IF(Table1[[#This Row],[TMI_Type]]="Reroute",INDEX(_xlfn.REGEXEXTRACT(Table1[[#This Row],[RawText]],".*(ROUTE|FEA|FCA|ICR|CTOP|TBO).+([A-Z]{3})",2,0),1,2),"")</f>
        <v/>
      </c>
      <c r="J976" s="5">
        <v>5</v>
      </c>
      <c r="K976" s="5"/>
      <c r="L976" s="1" t="s">
        <v>1261</v>
      </c>
      <c r="M976" s="7">
        <v>44583.916666666664</v>
      </c>
      <c r="N976" s="7">
        <v>44584.125</v>
      </c>
      <c r="O976" s="7">
        <v>44583.914583333331</v>
      </c>
      <c r="P976" s="4" t="s">
        <v>9038</v>
      </c>
      <c r="Q976" s="10" t="s">
        <v>9038</v>
      </c>
      <c r="R976" s="2" t="s">
        <v>9037</v>
      </c>
      <c r="S976" s="6">
        <f>IF(OR(ISBLANK(Table1[[#This Row],[ValidEndUTC]]),ISBLANK(Table1[[#This Row],[ValidStartUTC]])),"",Table1[[#This Row],[ValidEndUTC]]-Table1[[#This Row],[ValidStartUTC]])</f>
        <v>0.20833333333575865</v>
      </c>
      <c r="T976" s="5">
        <f>IF(OR(ISBLANK(Table1[[#This Row],[ValidEndUTC]]),ISBLANK(Table1[[#This Row],[ValidStartUTC]])),"",Table1[[#This Row],[Duration]]*24*60)</f>
        <v>300.00000000349246</v>
      </c>
    </row>
    <row r="977" spans="1:20" ht="21.6" x14ac:dyDescent="0.25">
      <c r="A977" s="8" t="str">
        <f>IF(ISBLANK(Table1[[#This Row],[AdvisoryNumber]]),"NTML","ADVZY")</f>
        <v>NTML</v>
      </c>
      <c r="B977" s="8" t="str">
        <f>_xlfn.TEXTJOIN("-",TRUE,Table1[[#This Row],[Source]],TEXT(Table1[[#This Row],[AdvisoryNumber]],"000"),TEXT(ROW()-1,"000000"),TEXT(Table1[[#This Row],[RecordTimeUTC]],"YYYY-MM-DD"))</f>
        <v>NTML-000-000976-2022-01-26</v>
      </c>
      <c r="C977" s="1" t="s">
        <v>1262</v>
      </c>
      <c r="D977" s="2"/>
      <c r="E977" s="1"/>
      <c r="F977" s="2"/>
      <c r="G977" s="1" t="s">
        <v>98</v>
      </c>
      <c r="H977" s="1" t="s">
        <v>101</v>
      </c>
      <c r="I977" s="8" t="str">
        <f>IF(Table1[[#This Row],[TMI_Type]]="Reroute",INDEX(_xlfn.REGEXEXTRACT(Table1[[#This Row],[RawText]],".*(ROUTE|FEA|FCA|ICR|CTOP|TBO).+([A-Z]{3})",2,0),1,2),"")</f>
        <v/>
      </c>
      <c r="J977" s="5">
        <v>10</v>
      </c>
      <c r="K977" s="5"/>
      <c r="L977" s="1" t="s">
        <v>1263</v>
      </c>
      <c r="M977" s="7">
        <v>44587.958333333336</v>
      </c>
      <c r="N977" s="7">
        <v>44588.0625</v>
      </c>
      <c r="O977" s="7">
        <v>44587.944444444445</v>
      </c>
      <c r="P977" s="4" t="s">
        <v>1264</v>
      </c>
      <c r="Q977" s="10" t="s">
        <v>1264</v>
      </c>
      <c r="R977" s="2" t="s">
        <v>9047</v>
      </c>
      <c r="S977" s="6">
        <f>IF(OR(ISBLANK(Table1[[#This Row],[ValidEndUTC]]),ISBLANK(Table1[[#This Row],[ValidStartUTC]])),"",Table1[[#This Row],[ValidEndUTC]]-Table1[[#This Row],[ValidStartUTC]])</f>
        <v>0.10416666666424135</v>
      </c>
      <c r="T977" s="5">
        <f>IF(OR(ISBLANK(Table1[[#This Row],[ValidEndUTC]]),ISBLANK(Table1[[#This Row],[ValidStartUTC]])),"",Table1[[#This Row],[Duration]]*24*60)</f>
        <v>149.99999999650754</v>
      </c>
    </row>
    <row r="978" spans="1:20" x14ac:dyDescent="0.25">
      <c r="A978" s="8" t="str">
        <f>IF(ISBLANK(Table1[[#This Row],[AdvisoryNumber]]),"NTML","ADVZY")</f>
        <v>NTML</v>
      </c>
      <c r="B978" s="8" t="str">
        <f>_xlfn.TEXTJOIN("-",TRUE,Table1[[#This Row],[Source]],TEXT(Table1[[#This Row],[AdvisoryNumber]],"000"),TEXT(ROW()-1,"000000"),TEXT(Table1[[#This Row],[RecordTimeUTC]],"YYYY-MM-DD"))</f>
        <v>NTML-000-000977-2022-01-28</v>
      </c>
      <c r="C978" s="1" t="s">
        <v>9049</v>
      </c>
      <c r="D978" s="2"/>
      <c r="E978" s="1"/>
      <c r="F978" s="2"/>
      <c r="G978" s="1" t="s">
        <v>98</v>
      </c>
      <c r="H978" s="1" t="s">
        <v>101</v>
      </c>
      <c r="I978" s="8" t="str">
        <f>IF(Table1[[#This Row],[TMI_Type]]="Reroute",INDEX(_xlfn.REGEXEXTRACT(Table1[[#This Row],[RawText]],".*(ROUTE|FEA|FCA|ICR|CTOP|TBO).+([A-Z]{3})",2,0),1,2),"")</f>
        <v/>
      </c>
      <c r="J978" s="5">
        <v>10</v>
      </c>
      <c r="K978" s="5"/>
      <c r="L978" s="1"/>
      <c r="M978" s="7">
        <v>44589</v>
      </c>
      <c r="N978" s="7">
        <v>44589.166666666664</v>
      </c>
      <c r="O978" s="7">
        <v>44589.013888888891</v>
      </c>
      <c r="P978" s="4" t="s">
        <v>1265</v>
      </c>
      <c r="Q978" s="10" t="s">
        <v>1265</v>
      </c>
      <c r="R978" s="2" t="s">
        <v>9050</v>
      </c>
      <c r="S978" s="6">
        <f>IF(OR(ISBLANK(Table1[[#This Row],[ValidEndUTC]]),ISBLANK(Table1[[#This Row],[ValidStartUTC]])),"",Table1[[#This Row],[ValidEndUTC]]-Table1[[#This Row],[ValidStartUTC]])</f>
        <v>0.16666666666424135</v>
      </c>
      <c r="T978" s="5">
        <f>IF(OR(ISBLANK(Table1[[#This Row],[ValidEndUTC]]),ISBLANK(Table1[[#This Row],[ValidStartUTC]])),"",Table1[[#This Row],[Duration]]*24*60)</f>
        <v>239.99999999650754</v>
      </c>
    </row>
    <row r="979" spans="1:20" x14ac:dyDescent="0.25">
      <c r="A979" s="8" t="str">
        <f>IF(ISBLANK(Table1[[#This Row],[AdvisoryNumber]]),"NTML","ADVZY")</f>
        <v>NTML</v>
      </c>
      <c r="B979" s="8" t="str">
        <f>_xlfn.TEXTJOIN("-",TRUE,Table1[[#This Row],[Source]],TEXT(Table1[[#This Row],[AdvisoryNumber]],"000"),TEXT(ROW()-1,"000000"),TEXT(Table1[[#This Row],[RecordTimeUTC]],"YYYY-MM-DD"))</f>
        <v>NTML-000-000978-2022-01-28</v>
      </c>
      <c r="C979" s="1" t="s">
        <v>9061</v>
      </c>
      <c r="D979" s="2"/>
      <c r="E979" s="1"/>
      <c r="F979" s="2"/>
      <c r="G979" s="1" t="s">
        <v>98</v>
      </c>
      <c r="H979" s="1" t="s">
        <v>6014</v>
      </c>
      <c r="I979" s="8" t="str">
        <f>IF(Table1[[#This Row],[TMI_Type]]="Reroute",INDEX(_xlfn.REGEXEXTRACT(Table1[[#This Row],[RawText]],".*(ROUTE|FEA|FCA|ICR|CTOP|TBO).+([A-Z]{3})",2,0),1,2),"")</f>
        <v/>
      </c>
      <c r="J979" s="5"/>
      <c r="K979" s="5"/>
      <c r="L979" s="1"/>
      <c r="M979" s="7">
        <v>44589.031944444447</v>
      </c>
      <c r="N979" s="7">
        <v>44589.166666666664</v>
      </c>
      <c r="O979" s="7">
        <v>44589.031944444447</v>
      </c>
      <c r="P979" s="4" t="s">
        <v>1266</v>
      </c>
      <c r="Q979" s="10" t="s">
        <v>1266</v>
      </c>
      <c r="R979" s="2" t="s">
        <v>9062</v>
      </c>
      <c r="S979" s="6">
        <f>IF(OR(ISBLANK(Table1[[#This Row],[ValidEndUTC]]),ISBLANK(Table1[[#This Row],[ValidStartUTC]])),"",Table1[[#This Row],[ValidEndUTC]]-Table1[[#This Row],[ValidStartUTC]])</f>
        <v>0.13472222221753327</v>
      </c>
      <c r="T979" s="5">
        <f>IF(OR(ISBLANK(Table1[[#This Row],[ValidEndUTC]]),ISBLANK(Table1[[#This Row],[ValidStartUTC]])),"",Table1[[#This Row],[Duration]]*24*60)</f>
        <v>193.99999999324791</v>
      </c>
    </row>
    <row r="980" spans="1:20" x14ac:dyDescent="0.25">
      <c r="A980" s="8" t="str">
        <f>IF(ISBLANK(Table1[[#This Row],[AdvisoryNumber]]),"NTML","ADVZY")</f>
        <v>NTML</v>
      </c>
      <c r="B980" s="8" t="str">
        <f>_xlfn.TEXTJOIN("-",TRUE,Table1[[#This Row],[Source]],TEXT(Table1[[#This Row],[AdvisoryNumber]],"000"),TEXT(ROW()-1,"000000"),TEXT(Table1[[#This Row],[RecordTimeUTC]],"YYYY-MM-DD"))</f>
        <v>NTML-000-000979-2022-01-28</v>
      </c>
      <c r="C980" s="1" t="s">
        <v>248</v>
      </c>
      <c r="D980" s="2"/>
      <c r="E980" s="1"/>
      <c r="F980" s="2"/>
      <c r="G980" s="1" t="s">
        <v>98</v>
      </c>
      <c r="H980" s="1" t="s">
        <v>101</v>
      </c>
      <c r="I980" s="8" t="str">
        <f>IF(Table1[[#This Row],[TMI_Type]]="Reroute",INDEX(_xlfn.REGEXEXTRACT(Table1[[#This Row],[RawText]],".*(ROUTE|FEA|FCA|ICR|CTOP|TBO).+([A-Z]{3})",2,0),1,2),"")</f>
        <v/>
      </c>
      <c r="J980" s="5">
        <v>20</v>
      </c>
      <c r="K980" s="5"/>
      <c r="L980" s="1" t="s">
        <v>1269</v>
      </c>
      <c r="M980" s="7">
        <v>44589.972222222219</v>
      </c>
      <c r="N980" s="7">
        <v>44590.166666666664</v>
      </c>
      <c r="O980" s="7">
        <v>44589.972222222219</v>
      </c>
      <c r="P980" s="4" t="s">
        <v>1270</v>
      </c>
      <c r="Q980" s="10" t="s">
        <v>1270</v>
      </c>
      <c r="R980" s="2" t="s">
        <v>9048</v>
      </c>
      <c r="S980" s="6">
        <f>IF(OR(ISBLANK(Table1[[#This Row],[ValidEndUTC]]),ISBLANK(Table1[[#This Row],[ValidStartUTC]])),"",Table1[[#This Row],[ValidEndUTC]]-Table1[[#This Row],[ValidStartUTC]])</f>
        <v>0.19444444444525288</v>
      </c>
      <c r="T980" s="5">
        <f>IF(OR(ISBLANK(Table1[[#This Row],[ValidEndUTC]]),ISBLANK(Table1[[#This Row],[ValidStartUTC]])),"",Table1[[#This Row],[Duration]]*24*60)</f>
        <v>280.00000000116415</v>
      </c>
    </row>
    <row r="981" spans="1:20" ht="118.8" x14ac:dyDescent="0.25">
      <c r="A981" s="8" t="str">
        <f>IF(ISBLANK(Table1[[#This Row],[AdvisoryNumber]]),"NTML","ADVZY")</f>
        <v>ADVZY</v>
      </c>
      <c r="B981" s="8" t="str">
        <f>_xlfn.TEXTJOIN("-",TRUE,Table1[[#This Row],[Source]],TEXT(Table1[[#This Row],[AdvisoryNumber]],"000"),TEXT(ROW()-1,"000000"),TEXT(Table1[[#This Row],[RecordTimeUTC]],"YYYY-MM-DD"))</f>
        <v>ADVZY-001-000980-2022-01-29</v>
      </c>
      <c r="C981" s="1" t="s">
        <v>16</v>
      </c>
      <c r="D981" s="2"/>
      <c r="E981" s="1">
        <v>1</v>
      </c>
      <c r="F981" s="2" t="s">
        <v>7124</v>
      </c>
      <c r="G981" s="1"/>
      <c r="H981" s="1" t="s">
        <v>6019</v>
      </c>
      <c r="I981" s="8" t="str">
        <f>IF(Table1[[#This Row],[TMI_Type]]="Reroute",INDEX(_xlfn.REGEXEXTRACT(Table1[[#This Row],[RawText]],".*(ROUTE|FEA|FCA|ICR|CTOP|TBO).+([A-Z]{3})",2,0),1,2),"")</f>
        <v/>
      </c>
      <c r="J981" s="5"/>
      <c r="K981" s="5"/>
      <c r="L981" s="1"/>
      <c r="M981" s="7">
        <v>44589.999305555553</v>
      </c>
      <c r="N981" s="7">
        <v>44590.166666666664</v>
      </c>
      <c r="O981" s="7">
        <v>44590.005555555559</v>
      </c>
      <c r="P981" s="4" t="s">
        <v>1271</v>
      </c>
      <c r="Q981" s="10" t="s">
        <v>7125</v>
      </c>
      <c r="R981" s="2" t="s">
        <v>7126</v>
      </c>
      <c r="S981" s="6">
        <f>IF(OR(ISBLANK(Table1[[#This Row],[ValidEndUTC]]),ISBLANK(Table1[[#This Row],[ValidStartUTC]])),"",Table1[[#This Row],[ValidEndUTC]]-Table1[[#This Row],[ValidStartUTC]])</f>
        <v>0.16736111111094942</v>
      </c>
      <c r="T981" s="5">
        <f>IF(OR(ISBLANK(Table1[[#This Row],[ValidEndUTC]]),ISBLANK(Table1[[#This Row],[ValidStartUTC]])),"",Table1[[#This Row],[Duration]]*24*60)</f>
        <v>240.99999999976717</v>
      </c>
    </row>
    <row r="982" spans="1:20" ht="86.4" x14ac:dyDescent="0.25">
      <c r="A982" s="8" t="str">
        <f>IF(ISBLANK(Table1[[#This Row],[AdvisoryNumber]]),"NTML","ADVZY")</f>
        <v>ADVZY</v>
      </c>
      <c r="B982" s="8" t="str">
        <f>_xlfn.TEXTJOIN("-",TRUE,Table1[[#This Row],[Source]],TEXT(Table1[[#This Row],[AdvisoryNumber]],"000"),TEXT(ROW()-1,"000000"),TEXT(Table1[[#This Row],[RecordTimeUTC]],"YYYY-MM-DD"))</f>
        <v>ADVZY-001-000981-2022-01-29</v>
      </c>
      <c r="C982" s="1" t="s">
        <v>16</v>
      </c>
      <c r="D982" s="2"/>
      <c r="E982" s="1">
        <v>1</v>
      </c>
      <c r="F982" s="2" t="s">
        <v>7124</v>
      </c>
      <c r="G982" s="1"/>
      <c r="H982" s="1" t="s">
        <v>6019</v>
      </c>
      <c r="I982" s="8" t="str">
        <f>IF(Table1[[#This Row],[TMI_Type]]="Reroute",INDEX(_xlfn.REGEXEXTRACT(Table1[[#This Row],[RawText]],".*(ROUTE|FEA|FCA|ICR|CTOP|TBO).+([A-Z]{3})",2,0),1,2),"")</f>
        <v/>
      </c>
      <c r="J982" s="5"/>
      <c r="K982" s="5"/>
      <c r="L982" s="1"/>
      <c r="M982" s="7">
        <v>44589.999305555553</v>
      </c>
      <c r="N982" s="7">
        <v>44590.166666666664</v>
      </c>
      <c r="O982" s="7">
        <v>44590.17291666667</v>
      </c>
      <c r="P982" s="4" t="s">
        <v>1272</v>
      </c>
      <c r="Q982" s="10" t="s">
        <v>11677</v>
      </c>
      <c r="R982" s="2" t="s">
        <v>7129</v>
      </c>
      <c r="S982" s="6">
        <f>IF(OR(ISBLANK(Table1[[#This Row],[ValidEndUTC]]),ISBLANK(Table1[[#This Row],[ValidStartUTC]])),"",Table1[[#This Row],[ValidEndUTC]]-Table1[[#This Row],[ValidStartUTC]])</f>
        <v>0.16736111111094942</v>
      </c>
      <c r="T982" s="5">
        <f>IF(OR(ISBLANK(Table1[[#This Row],[ValidEndUTC]]),ISBLANK(Table1[[#This Row],[ValidStartUTC]])),"",Table1[[#This Row],[Duration]]*24*60)</f>
        <v>240.99999999976717</v>
      </c>
    </row>
    <row r="983" spans="1:20" ht="280.8" x14ac:dyDescent="0.25">
      <c r="A983" s="8" t="str">
        <f>IF(ISBLANK(Table1[[#This Row],[AdvisoryNumber]]),"NTML","ADVZY")</f>
        <v>ADVZY</v>
      </c>
      <c r="B983" s="8" t="str">
        <f>_xlfn.TEXTJOIN("-",TRUE,Table1[[#This Row],[Source]],TEXT(Table1[[#This Row],[AdvisoryNumber]],"000"),TEXT(ROW()-1,"000000"),TEXT(Table1[[#This Row],[RecordTimeUTC]],"YYYY-MM-DD"))</f>
        <v>ADVZY-002-000982-2022-01-29</v>
      </c>
      <c r="C983" s="1" t="s">
        <v>16</v>
      </c>
      <c r="D983" s="2" t="s">
        <v>7127</v>
      </c>
      <c r="E983" s="1">
        <v>2</v>
      </c>
      <c r="F983" s="2" t="s">
        <v>1267</v>
      </c>
      <c r="G983" s="1" t="s">
        <v>35</v>
      </c>
      <c r="H983" s="1" t="s">
        <v>19</v>
      </c>
      <c r="I983" s="8" t="str">
        <f>IF(Table1[[#This Row],[TMI_Type]]="Reroute",INDEX(_xlfn.REGEXEXTRACT(Table1[[#This Row],[RawText]],".*(ROUTE|FEA|FCA|ICR|CTOP|TBO).+([A-Z]{3})",2,0),1,2),"")</f>
        <v>RQD</v>
      </c>
      <c r="J983" s="5"/>
      <c r="K983" s="5"/>
      <c r="L983" s="1"/>
      <c r="M983" s="7">
        <v>44590.020833333336</v>
      </c>
      <c r="N983" s="7">
        <v>44590.166666666664</v>
      </c>
      <c r="O983" s="7">
        <v>44590.036111111112</v>
      </c>
      <c r="P983" s="4" t="s">
        <v>1268</v>
      </c>
      <c r="Q983" s="10" t="s">
        <v>8330</v>
      </c>
      <c r="R983" s="2" t="s">
        <v>7128</v>
      </c>
      <c r="S983" s="6">
        <f>IF(OR(ISBLANK(Table1[[#This Row],[ValidEndUTC]]),ISBLANK(Table1[[#This Row],[ValidStartUTC]])),"",Table1[[#This Row],[ValidEndUTC]]-Table1[[#This Row],[ValidStartUTC]])</f>
        <v>0.14583333332848269</v>
      </c>
      <c r="T983" s="5">
        <f>IF(OR(ISBLANK(Table1[[#This Row],[ValidEndUTC]]),ISBLANK(Table1[[#This Row],[ValidStartUTC]])),"",Table1[[#This Row],[Duration]]*24*60)</f>
        <v>209.99999999301508</v>
      </c>
    </row>
    <row r="984" spans="1:20" ht="259.2" x14ac:dyDescent="0.25">
      <c r="A984" s="8" t="str">
        <f>IF(ISBLANK(Table1[[#This Row],[AdvisoryNumber]]),"NTML","ADVZY")</f>
        <v>ADVZY</v>
      </c>
      <c r="B984" s="8" t="str">
        <f>_xlfn.TEXTJOIN("-",TRUE,Table1[[#This Row],[Source]],TEXT(Table1[[#This Row],[AdvisoryNumber]],"000"),TEXT(ROW()-1,"000000"),TEXT(Table1[[#This Row],[RecordTimeUTC]],"YYYY-MM-DD"))</f>
        <v>ADVZY-003-000983-2022-01-29</v>
      </c>
      <c r="C984" s="1" t="s">
        <v>16</v>
      </c>
      <c r="D984" s="2" t="s">
        <v>7074</v>
      </c>
      <c r="E984" s="1">
        <v>3</v>
      </c>
      <c r="F984" s="2" t="s">
        <v>1141</v>
      </c>
      <c r="G984" s="1" t="s">
        <v>35</v>
      </c>
      <c r="H984" s="1" t="s">
        <v>19</v>
      </c>
      <c r="I984" s="8" t="str">
        <f>IF(Table1[[#This Row],[TMI_Type]]="Reroute",INDEX(_xlfn.REGEXEXTRACT(Table1[[#This Row],[RawText]],".*(ROUTE|FEA|FCA|ICR|CTOP|TBO).+([A-Z]{3})",2,0),1,2),"")</f>
        <v>FYI</v>
      </c>
      <c r="J984" s="5"/>
      <c r="K984" s="5"/>
      <c r="L984" s="1"/>
      <c r="M984" s="7">
        <v>44591</v>
      </c>
      <c r="N984" s="7">
        <v>44591.166666666664</v>
      </c>
      <c r="O984" s="7">
        <v>44590.17291666667</v>
      </c>
      <c r="P984" s="4" t="s">
        <v>1275</v>
      </c>
      <c r="Q984" s="10" t="s">
        <v>7131</v>
      </c>
      <c r="R984" s="2" t="s">
        <v>7129</v>
      </c>
      <c r="S984" s="6">
        <f>IF(OR(ISBLANK(Table1[[#This Row],[ValidEndUTC]]),ISBLANK(Table1[[#This Row],[ValidStartUTC]])),"",Table1[[#This Row],[ValidEndUTC]]-Table1[[#This Row],[ValidStartUTC]])</f>
        <v>0.16666666666424135</v>
      </c>
      <c r="T984" s="5">
        <f>IF(OR(ISBLANK(Table1[[#This Row],[ValidEndUTC]]),ISBLANK(Table1[[#This Row],[ValidStartUTC]])),"",Table1[[#This Row],[Duration]]*24*60)</f>
        <v>239.99999999650754</v>
      </c>
    </row>
    <row r="985" spans="1:20" ht="21.6" x14ac:dyDescent="0.25">
      <c r="A985" s="8" t="str">
        <f>IF(ISBLANK(Table1[[#This Row],[AdvisoryNumber]]),"NTML","ADVZY")</f>
        <v>NTML</v>
      </c>
      <c r="B985" s="8" t="str">
        <f>_xlfn.TEXTJOIN("-",TRUE,Table1[[#This Row],[Source]],TEXT(Table1[[#This Row],[AdvisoryNumber]],"000"),TEXT(ROW()-1,"000000"),TEXT(Table1[[#This Row],[RecordTimeUTC]],"YYYY-MM-DD"))</f>
        <v>NTML-000-000984-2022-01-30</v>
      </c>
      <c r="C985" s="1" t="s">
        <v>218</v>
      </c>
      <c r="D985" s="2"/>
      <c r="E985" s="1"/>
      <c r="F985" s="2"/>
      <c r="G985" s="1" t="s">
        <v>98</v>
      </c>
      <c r="H985" s="1" t="s">
        <v>101</v>
      </c>
      <c r="I985" s="8" t="str">
        <f>IF(Table1[[#This Row],[TMI_Type]]="Reroute",INDEX(_xlfn.REGEXEXTRACT(Table1[[#This Row],[RawText]],".*(ROUTE|FEA|FCA|ICR|CTOP|TBO).+([A-Z]{3})",2,0),1,2),"")</f>
        <v/>
      </c>
      <c r="J985" s="5">
        <v>10</v>
      </c>
      <c r="K985" s="5"/>
      <c r="L985" s="1" t="s">
        <v>198</v>
      </c>
      <c r="M985" s="7">
        <v>44591.00277777778</v>
      </c>
      <c r="N985" s="7">
        <v>44591.166666666664</v>
      </c>
      <c r="O985" s="7">
        <v>44591.00277777778</v>
      </c>
      <c r="P985" s="4" t="s">
        <v>1276</v>
      </c>
      <c r="Q985" s="10" t="s">
        <v>1276</v>
      </c>
      <c r="R985" s="2" t="s">
        <v>9073</v>
      </c>
      <c r="S985" s="6">
        <f>IF(OR(ISBLANK(Table1[[#This Row],[ValidEndUTC]]),ISBLANK(Table1[[#This Row],[ValidStartUTC]])),"",Table1[[#This Row],[ValidEndUTC]]-Table1[[#This Row],[ValidStartUTC]])</f>
        <v>0.163888888884685</v>
      </c>
      <c r="T985" s="5">
        <f>IF(OR(ISBLANK(Table1[[#This Row],[ValidEndUTC]]),ISBLANK(Table1[[#This Row],[ValidStartUTC]])),"",Table1[[#This Row],[Duration]]*24*60)</f>
        <v>235.9999999939464</v>
      </c>
    </row>
    <row r="986" spans="1:20" ht="21.6" x14ac:dyDescent="0.25">
      <c r="A986" s="8" t="str">
        <f>IF(ISBLANK(Table1[[#This Row],[AdvisoryNumber]]),"NTML","ADVZY")</f>
        <v>NTML</v>
      </c>
      <c r="B986" s="8" t="str">
        <f>_xlfn.TEXTJOIN("-",TRUE,Table1[[#This Row],[Source]],TEXT(Table1[[#This Row],[AdvisoryNumber]],"000"),TEXT(ROW()-1,"000000"),TEXT(Table1[[#This Row],[RecordTimeUTC]],"YYYY-MM-DD"))</f>
        <v>NTML-000-000985-2022-01-30</v>
      </c>
      <c r="C986" s="1" t="s">
        <v>218</v>
      </c>
      <c r="D986" s="2"/>
      <c r="E986" s="1"/>
      <c r="F986" s="2"/>
      <c r="G986" s="1" t="s">
        <v>98</v>
      </c>
      <c r="H986" s="1" t="s">
        <v>101</v>
      </c>
      <c r="I986" s="8" t="str">
        <f>IF(Table1[[#This Row],[TMI_Type]]="Reroute",INDEX(_xlfn.REGEXEXTRACT(Table1[[#This Row],[RawText]],".*(ROUTE|FEA|FCA|ICR|CTOP|TBO).+([A-Z]{3})",2,0),1,2),"")</f>
        <v/>
      </c>
      <c r="J986" s="5">
        <v>15</v>
      </c>
      <c r="K986" s="5"/>
      <c r="L986" s="1" t="s">
        <v>8437</v>
      </c>
      <c r="M986" s="7">
        <v>44591.00277777778</v>
      </c>
      <c r="N986" s="7">
        <v>44591.166666666664</v>
      </c>
      <c r="O986" s="7">
        <v>44591.00277777778</v>
      </c>
      <c r="P986" s="4" t="s">
        <v>9074</v>
      </c>
      <c r="Q986" s="10" t="s">
        <v>9074</v>
      </c>
      <c r="R986" s="2" t="s">
        <v>9073</v>
      </c>
      <c r="S986" s="6">
        <f>IF(OR(ISBLANK(Table1[[#This Row],[ValidEndUTC]]),ISBLANK(Table1[[#This Row],[ValidStartUTC]])),"",Table1[[#This Row],[ValidEndUTC]]-Table1[[#This Row],[ValidStartUTC]])</f>
        <v>0.163888888884685</v>
      </c>
      <c r="T986" s="5">
        <f>IF(OR(ISBLANK(Table1[[#This Row],[ValidEndUTC]]),ISBLANK(Table1[[#This Row],[ValidStartUTC]])),"",Table1[[#This Row],[Duration]]*24*60)</f>
        <v>235.9999999939464</v>
      </c>
    </row>
    <row r="987" spans="1:20" x14ac:dyDescent="0.25">
      <c r="A987" s="8" t="str">
        <f>IF(ISBLANK(Table1[[#This Row],[AdvisoryNumber]]),"NTML","ADVZY")</f>
        <v>NTML</v>
      </c>
      <c r="B987" s="8" t="str">
        <f>_xlfn.TEXTJOIN("-",TRUE,Table1[[#This Row],[Source]],TEXT(Table1[[#This Row],[AdvisoryNumber]],"000"),TEXT(ROW()-1,"000000"),TEXT(Table1[[#This Row],[RecordTimeUTC]],"YYYY-MM-DD"))</f>
        <v>NTML-000-000986-2022-01-30</v>
      </c>
      <c r="C987" s="1" t="s">
        <v>218</v>
      </c>
      <c r="D987" s="2"/>
      <c r="E987" s="1"/>
      <c r="F987" s="2"/>
      <c r="G987" s="1" t="s">
        <v>98</v>
      </c>
      <c r="H987" s="1" t="s">
        <v>6014</v>
      </c>
      <c r="I987" s="8" t="str">
        <f>IF(Table1[[#This Row],[TMI_Type]]="Reroute",INDEX(_xlfn.REGEXEXTRACT(Table1[[#This Row],[RawText]],".*(ROUTE|FEA|FCA|ICR|CTOP|TBO).+([A-Z]{3})",2,0),1,2),"")</f>
        <v/>
      </c>
      <c r="J987" s="5"/>
      <c r="K987" s="5"/>
      <c r="L987" s="1" t="s">
        <v>198</v>
      </c>
      <c r="M987" s="7">
        <v>44591.00277777778</v>
      </c>
      <c r="N987" s="7">
        <v>44591.166666666664</v>
      </c>
      <c r="O987" s="7">
        <v>44591.00277777778</v>
      </c>
      <c r="P987" s="4" t="s">
        <v>9075</v>
      </c>
      <c r="Q987" s="10" t="s">
        <v>9075</v>
      </c>
      <c r="R987" s="2" t="s">
        <v>9073</v>
      </c>
      <c r="S987" s="6">
        <f>IF(OR(ISBLANK(Table1[[#This Row],[ValidEndUTC]]),ISBLANK(Table1[[#This Row],[ValidStartUTC]])),"",Table1[[#This Row],[ValidEndUTC]]-Table1[[#This Row],[ValidStartUTC]])</f>
        <v>0.163888888884685</v>
      </c>
      <c r="T987" s="5">
        <f>IF(OR(ISBLANK(Table1[[#This Row],[ValidEndUTC]]),ISBLANK(Table1[[#This Row],[ValidStartUTC]])),"",Table1[[#This Row],[Duration]]*24*60)</f>
        <v>235.9999999939464</v>
      </c>
    </row>
    <row r="988" spans="1:20" ht="21.6" x14ac:dyDescent="0.25">
      <c r="A988" s="8" t="str">
        <f>IF(ISBLANK(Table1[[#This Row],[AdvisoryNumber]]),"NTML","ADVZY")</f>
        <v>NTML</v>
      </c>
      <c r="B988" s="8" t="str">
        <f>_xlfn.TEXTJOIN("-",TRUE,Table1[[#This Row],[Source]],TEXT(Table1[[#This Row],[AdvisoryNumber]],"000"),TEXT(ROW()-1,"000000"),TEXT(Table1[[#This Row],[RecordTimeUTC]],"YYYY-MM-DD"))</f>
        <v>NTML-000-000987-2022-01-30</v>
      </c>
      <c r="C988" s="1" t="s">
        <v>218</v>
      </c>
      <c r="D988" s="2"/>
      <c r="E988" s="1"/>
      <c r="F988" s="2"/>
      <c r="G988" s="1" t="s">
        <v>98</v>
      </c>
      <c r="H988" s="1" t="s">
        <v>101</v>
      </c>
      <c r="I988" s="8" t="str">
        <f>IF(Table1[[#This Row],[TMI_Type]]="Reroute",INDEX(_xlfn.REGEXEXTRACT(Table1[[#This Row],[RawText]],".*(ROUTE|FEA|FCA|ICR|CTOP|TBO).+([A-Z]{3})",2,0),1,2),"")</f>
        <v/>
      </c>
      <c r="J988" s="5">
        <v>10</v>
      </c>
      <c r="K988" s="5"/>
      <c r="L988" s="1" t="s">
        <v>9076</v>
      </c>
      <c r="M988" s="7">
        <v>44591.00277777778</v>
      </c>
      <c r="N988" s="7">
        <v>44591.166666666664</v>
      </c>
      <c r="O988" s="7">
        <v>44591.00277777778</v>
      </c>
      <c r="P988" s="4" t="s">
        <v>9077</v>
      </c>
      <c r="Q988" s="10" t="s">
        <v>9077</v>
      </c>
      <c r="R988" s="2" t="s">
        <v>9073</v>
      </c>
      <c r="S988" s="6">
        <f>IF(OR(ISBLANK(Table1[[#This Row],[ValidEndUTC]]),ISBLANK(Table1[[#This Row],[ValidStartUTC]])),"",Table1[[#This Row],[ValidEndUTC]]-Table1[[#This Row],[ValidStartUTC]])</f>
        <v>0.163888888884685</v>
      </c>
      <c r="T988" s="5">
        <f>IF(OR(ISBLANK(Table1[[#This Row],[ValidEndUTC]]),ISBLANK(Table1[[#This Row],[ValidStartUTC]])),"",Table1[[#This Row],[Duration]]*24*60)</f>
        <v>235.9999999939464</v>
      </c>
    </row>
    <row r="989" spans="1:20" ht="140.4" x14ac:dyDescent="0.25">
      <c r="A989" s="8" t="str">
        <f>IF(ISBLANK(Table1[[#This Row],[AdvisoryNumber]]),"NTML","ADVZY")</f>
        <v>ADVZY</v>
      </c>
      <c r="B989" s="8" t="str">
        <f>_xlfn.TEXTJOIN("-",TRUE,Table1[[#This Row],[Source]],TEXT(Table1[[#This Row],[AdvisoryNumber]],"000"),TEXT(ROW()-1,"000000"),TEXT(Table1[[#This Row],[RecordTimeUTC]],"YYYY-MM-DD"))</f>
        <v>ADVZY-001-000988-2022-01-29</v>
      </c>
      <c r="C989" s="1" t="s">
        <v>16</v>
      </c>
      <c r="D989" s="2"/>
      <c r="E989" s="1">
        <v>1</v>
      </c>
      <c r="F989" s="2" t="s">
        <v>6265</v>
      </c>
      <c r="G989" s="1" t="s">
        <v>24</v>
      </c>
      <c r="H989" s="1" t="s">
        <v>6019</v>
      </c>
      <c r="I989" s="8" t="str">
        <f>IF(Table1[[#This Row],[TMI_Type]]="Reroute",INDEX(_xlfn.REGEXEXTRACT(Table1[[#This Row],[RawText]],".*(ROUTE|FEA|FCA|ICR|CTOP|TBO).+([A-Z]{3})",2,0),1,2),"")</f>
        <v/>
      </c>
      <c r="J989" s="5"/>
      <c r="K989" s="5"/>
      <c r="L989" s="1"/>
      <c r="M989" s="7">
        <v>44591.005555555559</v>
      </c>
      <c r="N989" s="7">
        <v>44591.166666666664</v>
      </c>
      <c r="O989" s="7">
        <v>44590.17291666667</v>
      </c>
      <c r="P989" s="4" t="s">
        <v>1277</v>
      </c>
      <c r="Q989" s="10" t="s">
        <v>7132</v>
      </c>
      <c r="R989" s="2" t="s">
        <v>7129</v>
      </c>
      <c r="S989" s="6">
        <f>IF(OR(ISBLANK(Table1[[#This Row],[ValidEndUTC]]),ISBLANK(Table1[[#This Row],[ValidStartUTC]])),"",Table1[[#This Row],[ValidEndUTC]]-Table1[[#This Row],[ValidStartUTC]])</f>
        <v>0.16111111110512866</v>
      </c>
      <c r="T989" s="5">
        <f>IF(OR(ISBLANK(Table1[[#This Row],[ValidEndUTC]]),ISBLANK(Table1[[#This Row],[ValidStartUTC]])),"",Table1[[#This Row],[Duration]]*24*60)</f>
        <v>231.99999999138527</v>
      </c>
    </row>
    <row r="990" spans="1:20" ht="86.4" x14ac:dyDescent="0.25">
      <c r="A990" s="8" t="str">
        <f>IF(ISBLANK(Table1[[#This Row],[AdvisoryNumber]]),"NTML","ADVZY")</f>
        <v>ADVZY</v>
      </c>
      <c r="B990" s="8" t="str">
        <f>_xlfn.TEXTJOIN("-",TRUE,Table1[[#This Row],[Source]],TEXT(Table1[[#This Row],[AdvisoryNumber]],"000"),TEXT(ROW()-1,"000000"),TEXT(Table1[[#This Row],[RecordTimeUTC]],"YYYY-MM-DD"))</f>
        <v>ADVZY-002-000989-2022-01-29</v>
      </c>
      <c r="C990" s="1" t="s">
        <v>16</v>
      </c>
      <c r="D990" s="2"/>
      <c r="E990" s="1">
        <v>2</v>
      </c>
      <c r="F990" s="2" t="s">
        <v>6265</v>
      </c>
      <c r="G990" s="1"/>
      <c r="H990" s="1" t="s">
        <v>6019</v>
      </c>
      <c r="I990" s="8" t="str">
        <f>IF(Table1[[#This Row],[TMI_Type]]="Reroute",INDEX(_xlfn.REGEXEXTRACT(Table1[[#This Row],[RawText]],".*(ROUTE|FEA|FCA|ICR|CTOP|TBO).+([A-Z]{3})",2,0),1,2),"")</f>
        <v/>
      </c>
      <c r="J990" s="5"/>
      <c r="K990" s="5"/>
      <c r="L990" s="1"/>
      <c r="M990" s="7">
        <v>44591.005555555559</v>
      </c>
      <c r="N990" s="7">
        <v>44591.166666666664</v>
      </c>
      <c r="O990" s="7">
        <v>44590.17291666667</v>
      </c>
      <c r="P990" s="4" t="s">
        <v>1273</v>
      </c>
      <c r="Q990" s="10" t="s">
        <v>7133</v>
      </c>
      <c r="R990" s="2" t="s">
        <v>7129</v>
      </c>
      <c r="S990" s="6">
        <f>IF(OR(ISBLANK(Table1[[#This Row],[ValidEndUTC]]),ISBLANK(Table1[[#This Row],[ValidStartUTC]])),"",Table1[[#This Row],[ValidEndUTC]]-Table1[[#This Row],[ValidStartUTC]])</f>
        <v>0.16111111110512866</v>
      </c>
      <c r="T990" s="5">
        <f>IF(OR(ISBLANK(Table1[[#This Row],[ValidEndUTC]]),ISBLANK(Table1[[#This Row],[ValidStartUTC]])),"",Table1[[#This Row],[Duration]]*24*60)</f>
        <v>231.99999999138527</v>
      </c>
    </row>
    <row r="991" spans="1:20" x14ac:dyDescent="0.25">
      <c r="A991" s="8" t="str">
        <f>IF(ISBLANK(Table1[[#This Row],[AdvisoryNumber]]),"NTML","ADVZY")</f>
        <v>NTML</v>
      </c>
      <c r="B991" s="8" t="str">
        <f>_xlfn.TEXTJOIN("-",TRUE,Table1[[#This Row],[Source]],TEXT(Table1[[#This Row],[AdvisoryNumber]],"000"),TEXT(ROW()-1,"000000"),TEXT(Table1[[#This Row],[RecordTimeUTC]],"YYYY-MM-DD"))</f>
        <v>NTML-000-000990-2022-01-30</v>
      </c>
      <c r="C991" s="1" t="s">
        <v>218</v>
      </c>
      <c r="D991" s="2"/>
      <c r="E991" s="1"/>
      <c r="F991" s="2"/>
      <c r="G991" s="1" t="s">
        <v>98</v>
      </c>
      <c r="H991" s="1" t="s">
        <v>101</v>
      </c>
      <c r="I991" s="8" t="str">
        <f>IF(Table1[[#This Row],[TMI_Type]]="Reroute",INDEX(_xlfn.REGEXEXTRACT(Table1[[#This Row],[RawText]],".*(ROUTE|FEA|FCA|ICR|CTOP|TBO).+([A-Z]{3})",2,0),1,2),"")</f>
        <v/>
      </c>
      <c r="J991" s="5">
        <v>10</v>
      </c>
      <c r="K991" s="5"/>
      <c r="L991" s="1" t="s">
        <v>1278</v>
      </c>
      <c r="M991" s="7">
        <v>44591.040277777778</v>
      </c>
      <c r="N991" s="7">
        <v>44591.166666666664</v>
      </c>
      <c r="O991" s="7">
        <v>44591.040277777778</v>
      </c>
      <c r="P991" s="4" t="s">
        <v>1279</v>
      </c>
      <c r="Q991" s="10" t="s">
        <v>1279</v>
      </c>
      <c r="R991" s="2" t="s">
        <v>9078</v>
      </c>
      <c r="S991" s="6">
        <f>IF(OR(ISBLANK(Table1[[#This Row],[ValidEndUTC]]),ISBLANK(Table1[[#This Row],[ValidStartUTC]])),"",Table1[[#This Row],[ValidEndUTC]]-Table1[[#This Row],[ValidStartUTC]])</f>
        <v>0.12638888888614019</v>
      </c>
      <c r="T991" s="5">
        <f>IF(OR(ISBLANK(Table1[[#This Row],[ValidEndUTC]]),ISBLANK(Table1[[#This Row],[ValidStartUTC]])),"",Table1[[#This Row],[Duration]]*24*60)</f>
        <v>181.99999999604188</v>
      </c>
    </row>
    <row r="992" spans="1:20" x14ac:dyDescent="0.25">
      <c r="A992" s="8" t="str">
        <f>IF(ISBLANK(Table1[[#This Row],[AdvisoryNumber]]),"NTML","ADVZY")</f>
        <v>NTML</v>
      </c>
      <c r="B992" s="8" t="str">
        <f>_xlfn.TEXTJOIN("-",TRUE,Table1[[#This Row],[Source]],TEXT(Table1[[#This Row],[AdvisoryNumber]],"000"),TEXT(ROW()-1,"000000"),TEXT(Table1[[#This Row],[RecordTimeUTC]],"YYYY-MM-DD"))</f>
        <v>NTML-000-000991-2022-01-30</v>
      </c>
      <c r="C992" s="1" t="s">
        <v>218</v>
      </c>
      <c r="D992" s="2"/>
      <c r="E992" s="1"/>
      <c r="F992" s="2"/>
      <c r="G992" s="1" t="s">
        <v>98</v>
      </c>
      <c r="H992" s="1" t="s">
        <v>101</v>
      </c>
      <c r="I992" s="8" t="str">
        <f>IF(Table1[[#This Row],[TMI_Type]]="Reroute",INDEX(_xlfn.REGEXEXTRACT(Table1[[#This Row],[RawText]],".*(ROUTE|FEA|FCA|ICR|CTOP|TBO).+([A-Z]{3})",2,0),1,2),"")</f>
        <v/>
      </c>
      <c r="J992" s="5">
        <v>15</v>
      </c>
      <c r="K992" s="5"/>
      <c r="L992" s="1" t="s">
        <v>1278</v>
      </c>
      <c r="M992" s="7">
        <v>44591.059027777781</v>
      </c>
      <c r="N992" s="7">
        <v>44591.166666666664</v>
      </c>
      <c r="O992" s="7">
        <v>44591.059027777781</v>
      </c>
      <c r="P992" s="4" t="s">
        <v>1280</v>
      </c>
      <c r="Q992" s="10" t="s">
        <v>1280</v>
      </c>
      <c r="R992" s="2" t="s">
        <v>9079</v>
      </c>
      <c r="S992" s="6">
        <f>IF(OR(ISBLANK(Table1[[#This Row],[ValidEndUTC]]),ISBLANK(Table1[[#This Row],[ValidStartUTC]])),"",Table1[[#This Row],[ValidEndUTC]]-Table1[[#This Row],[ValidStartUTC]])</f>
        <v>0.10763888888322981</v>
      </c>
      <c r="T992" s="5">
        <f>IF(OR(ISBLANK(Table1[[#This Row],[ValidEndUTC]]),ISBLANK(Table1[[#This Row],[ValidStartUTC]])),"",Table1[[#This Row],[Duration]]*24*60)</f>
        <v>154.99999999185093</v>
      </c>
    </row>
    <row r="993" spans="1:20" x14ac:dyDescent="0.25">
      <c r="A993" s="8" t="str">
        <f>IF(ISBLANK(Table1[[#This Row],[AdvisoryNumber]]),"NTML","ADVZY")</f>
        <v>NTML</v>
      </c>
      <c r="B993" s="8" t="str">
        <f>_xlfn.TEXTJOIN("-",TRUE,Table1[[#This Row],[Source]],TEXT(Table1[[#This Row],[AdvisoryNumber]],"000"),TEXT(ROW()-1,"000000"),TEXT(Table1[[#This Row],[RecordTimeUTC]],"YYYY-MM-DD"))</f>
        <v>NTML-000-000992-2022-01-30</v>
      </c>
      <c r="C993" s="1" t="s">
        <v>218</v>
      </c>
      <c r="D993" s="2"/>
      <c r="E993" s="1"/>
      <c r="F993" s="2"/>
      <c r="G993" s="1"/>
      <c r="H993" s="1" t="s">
        <v>2640</v>
      </c>
      <c r="I993" s="8" t="str">
        <f>IF(Table1[[#This Row],[TMI_Type]]="Reroute",INDEX(_xlfn.REGEXEXTRACT(Table1[[#This Row],[RawText]],".*(ROUTE|FEA|FCA|ICR|CTOP|TBO).+([A-Z]{3})",2,0),1,2),"")</f>
        <v/>
      </c>
      <c r="J993" s="5"/>
      <c r="K993" s="5"/>
      <c r="L993" s="1" t="s">
        <v>1278</v>
      </c>
      <c r="M993" s="7">
        <v>44591.134722222225</v>
      </c>
      <c r="N993" s="7">
        <v>44591.166666666664</v>
      </c>
      <c r="O993" s="7">
        <v>44591.134722222225</v>
      </c>
      <c r="P993" s="4" t="s">
        <v>3059</v>
      </c>
      <c r="Q993" s="10" t="s">
        <v>3059</v>
      </c>
      <c r="R993" s="2" t="s">
        <v>9080</v>
      </c>
      <c r="S993" s="6">
        <f>IF(OR(ISBLANK(Table1[[#This Row],[ValidEndUTC]]),ISBLANK(Table1[[#This Row],[ValidStartUTC]])),"",Table1[[#This Row],[ValidEndUTC]]-Table1[[#This Row],[ValidStartUTC]])</f>
        <v>3.1944444439432118E-2</v>
      </c>
      <c r="T993" s="5">
        <f>IF(OR(ISBLANK(Table1[[#This Row],[ValidEndUTC]]),ISBLANK(Table1[[#This Row],[ValidStartUTC]])),"",Table1[[#This Row],[Duration]]*24*60)</f>
        <v>45.99999999278225</v>
      </c>
    </row>
    <row r="994" spans="1:20" ht="237.6" x14ac:dyDescent="0.25">
      <c r="A994" s="8" t="str">
        <f>IF(ISBLANK(Table1[[#This Row],[AdvisoryNumber]]),"NTML","ADVZY")</f>
        <v>ADVZY</v>
      </c>
      <c r="B994" s="8" t="str">
        <f>_xlfn.TEXTJOIN("-",TRUE,Table1[[#This Row],[Source]],TEXT(Table1[[#This Row],[AdvisoryNumber]],"000"),TEXT(ROW()-1,"000000"),TEXT(Table1[[#This Row],[RecordTimeUTC]],"YYYY-MM-DD"))</f>
        <v>ADVZY-003-000993-2022-02-19</v>
      </c>
      <c r="C994" s="1" t="s">
        <v>16</v>
      </c>
      <c r="D994" s="2" t="s">
        <v>7161</v>
      </c>
      <c r="E994" s="1">
        <v>3</v>
      </c>
      <c r="F994" s="2" t="s">
        <v>1363</v>
      </c>
      <c r="G994" s="1" t="s">
        <v>35</v>
      </c>
      <c r="H994" s="1" t="s">
        <v>19</v>
      </c>
      <c r="I994" s="8" t="str">
        <f>IF(Table1[[#This Row],[TMI_Type]]="Reroute",INDEX(_xlfn.REGEXEXTRACT(Table1[[#This Row],[RawText]],".*(ROUTE|FEA|FCA|ICR|CTOP|TBO).+([A-Z]{3})",2,0),1,2),"")</f>
        <v>RQD</v>
      </c>
      <c r="J994" s="5"/>
      <c r="K994" s="5"/>
      <c r="L994" s="1"/>
      <c r="M994" s="7">
        <v>44597.958333333336</v>
      </c>
      <c r="N994" s="7">
        <v>44598.166666666664</v>
      </c>
      <c r="O994" s="7">
        <v>44611.163194444445</v>
      </c>
      <c r="P994" s="4" t="s">
        <v>1364</v>
      </c>
      <c r="Q994" s="10" t="s">
        <v>7162</v>
      </c>
      <c r="R994" s="2" t="s">
        <v>7158</v>
      </c>
      <c r="S994" s="6">
        <f>IF(OR(ISBLANK(Table1[[#This Row],[ValidEndUTC]]),ISBLANK(Table1[[#This Row],[ValidStartUTC]])),"",Table1[[#This Row],[ValidEndUTC]]-Table1[[#This Row],[ValidStartUTC]])</f>
        <v>0.20833333332848269</v>
      </c>
      <c r="T994" s="5">
        <f>IF(OR(ISBLANK(Table1[[#This Row],[ValidEndUTC]]),ISBLANK(Table1[[#This Row],[ValidStartUTC]])),"",Table1[[#This Row],[Duration]]*24*60)</f>
        <v>299.99999999301508</v>
      </c>
    </row>
    <row r="995" spans="1:20" ht="226.8" x14ac:dyDescent="0.25">
      <c r="A995" s="8" t="str">
        <f>IF(ISBLANK(Table1[[#This Row],[AdvisoryNumber]]),"NTML","ADVZY")</f>
        <v>ADVZY</v>
      </c>
      <c r="B995" s="8" t="str">
        <f>_xlfn.TEXTJOIN("-",TRUE,Table1[[#This Row],[Source]],TEXT(Table1[[#This Row],[AdvisoryNumber]],"000"),TEXT(ROW()-1,"000000"),TEXT(Table1[[#This Row],[RecordTimeUTC]],"YYYY-MM-DD"))</f>
        <v>ADVZY-001-000994-2022-01-29</v>
      </c>
      <c r="C995" s="1" t="s">
        <v>16</v>
      </c>
      <c r="D995" s="2" t="s">
        <v>7134</v>
      </c>
      <c r="E995" s="1">
        <v>1</v>
      </c>
      <c r="F995" s="2" t="s">
        <v>1281</v>
      </c>
      <c r="G995" s="1" t="s">
        <v>35</v>
      </c>
      <c r="H995" s="1" t="s">
        <v>19</v>
      </c>
      <c r="I995" s="8" t="str">
        <f>IF(Table1[[#This Row],[TMI_Type]]="Reroute",INDEX(_xlfn.REGEXEXTRACT(Table1[[#This Row],[RawText]],".*(ROUTE|FEA|FCA|ICR|CTOP|TBO).+([A-Z]{3})",2,0),1,2),"")</f>
        <v>RQD</v>
      </c>
      <c r="J995" s="5"/>
      <c r="K995" s="5"/>
      <c r="L995" s="1"/>
      <c r="M995" s="7">
        <v>44597.979166666664</v>
      </c>
      <c r="N995" s="7">
        <v>44598.166666666664</v>
      </c>
      <c r="O995" s="7">
        <v>44590.17291666667</v>
      </c>
      <c r="P995" s="4" t="s">
        <v>1282</v>
      </c>
      <c r="Q995" s="10" t="s">
        <v>7135</v>
      </c>
      <c r="R995" s="2" t="s">
        <v>7129</v>
      </c>
      <c r="S995" s="6">
        <f>IF(OR(ISBLANK(Table1[[#This Row],[ValidEndUTC]]),ISBLANK(Table1[[#This Row],[ValidStartUTC]])),"",Table1[[#This Row],[ValidEndUTC]]-Table1[[#This Row],[ValidStartUTC]])</f>
        <v>0.1875</v>
      </c>
      <c r="T995" s="5">
        <f>IF(OR(ISBLANK(Table1[[#This Row],[ValidEndUTC]]),ISBLANK(Table1[[#This Row],[ValidStartUTC]])),"",Table1[[#This Row],[Duration]]*24*60)</f>
        <v>270</v>
      </c>
    </row>
    <row r="996" spans="1:20" ht="86.4" x14ac:dyDescent="0.25">
      <c r="A996" s="8" t="str">
        <f>IF(ISBLANK(Table1[[#This Row],[AdvisoryNumber]]),"NTML","ADVZY")</f>
        <v>ADVZY</v>
      </c>
      <c r="B996" s="8" t="str">
        <f>_xlfn.TEXTJOIN("-",TRUE,Table1[[#This Row],[Source]],TEXT(Table1[[#This Row],[AdvisoryNumber]],"000"),TEXT(ROW()-1,"000000"),TEXT(Table1[[#This Row],[RecordTimeUTC]],"YYYY-MM-DD"))</f>
        <v>ADVZY-008-000995-2022-01-29</v>
      </c>
      <c r="C996" s="1" t="s">
        <v>16</v>
      </c>
      <c r="D996" s="2"/>
      <c r="E996" s="1">
        <v>8</v>
      </c>
      <c r="F996" s="2" t="s">
        <v>6298</v>
      </c>
      <c r="G996" s="1"/>
      <c r="H996" s="1" t="s">
        <v>6019</v>
      </c>
      <c r="I996" s="8" t="str">
        <f>IF(Table1[[#This Row],[TMI_Type]]="Reroute",INDEX(_xlfn.REGEXEXTRACT(Table1[[#This Row],[RawText]],".*(ROUTE|FEA|FCA|ICR|CTOP|TBO).+([A-Z]{3})",2,0),1,2),"")</f>
        <v/>
      </c>
      <c r="J996" s="5"/>
      <c r="K996" s="5"/>
      <c r="L996" s="1"/>
      <c r="M996" s="7">
        <v>44597.999305555553</v>
      </c>
      <c r="N996" s="7">
        <v>44598.166666666664</v>
      </c>
      <c r="O996" s="7">
        <v>44590.17291666667</v>
      </c>
      <c r="P996" s="4" t="s">
        <v>1284</v>
      </c>
      <c r="Q996" s="10" t="s">
        <v>7146</v>
      </c>
      <c r="R996" s="2" t="s">
        <v>7129</v>
      </c>
      <c r="S996" s="6">
        <f>IF(OR(ISBLANK(Table1[[#This Row],[ValidEndUTC]]),ISBLANK(Table1[[#This Row],[ValidStartUTC]])),"",Table1[[#This Row],[ValidEndUTC]]-Table1[[#This Row],[ValidStartUTC]])</f>
        <v>0.16736111111094942</v>
      </c>
      <c r="T996" s="5">
        <f>IF(OR(ISBLANK(Table1[[#This Row],[ValidEndUTC]]),ISBLANK(Table1[[#This Row],[ValidStartUTC]])),"",Table1[[#This Row],[Duration]]*24*60)</f>
        <v>240.99999999976717</v>
      </c>
    </row>
    <row r="997" spans="1:20" x14ac:dyDescent="0.25">
      <c r="A997" s="8" t="str">
        <f>IF(ISBLANK(Table1[[#This Row],[AdvisoryNumber]]),"NTML","ADVZY")</f>
        <v>NTML</v>
      </c>
      <c r="B997" s="8" t="str">
        <f>_xlfn.TEXTJOIN("-",TRUE,Table1[[#This Row],[Source]],TEXT(Table1[[#This Row],[AdvisoryNumber]],"000"),TEXT(ROW()-1,"000000"),TEXT(Table1[[#This Row],[RecordTimeUTC]],"YYYY-MM-DD"))</f>
        <v>NTML-000-000996-2022-02-05</v>
      </c>
      <c r="C997" s="1" t="s">
        <v>300</v>
      </c>
      <c r="D997" s="2"/>
      <c r="E997" s="1"/>
      <c r="F997" s="2"/>
      <c r="G997" s="1" t="s">
        <v>98</v>
      </c>
      <c r="H997" s="1" t="s">
        <v>101</v>
      </c>
      <c r="I997" s="8" t="str">
        <f>IF(Table1[[#This Row],[TMI_Type]]="Reroute",INDEX(_xlfn.REGEXEXTRACT(Table1[[#This Row],[RawText]],".*(ROUTE|FEA|FCA|ICR|CTOP|TBO).+([A-Z]{3})",2,0),1,2),"")</f>
        <v/>
      </c>
      <c r="J997" s="5">
        <v>10</v>
      </c>
      <c r="K997" s="5"/>
      <c r="L997" s="1" t="s">
        <v>630</v>
      </c>
      <c r="M997" s="7">
        <v>44597.999305555553</v>
      </c>
      <c r="N997" s="7">
        <v>44598.166666666664</v>
      </c>
      <c r="O997" s="7">
        <v>44597.970833333333</v>
      </c>
      <c r="P997" s="4" t="s">
        <v>1285</v>
      </c>
      <c r="Q997" s="10" t="s">
        <v>1285</v>
      </c>
      <c r="R997" s="2" t="s">
        <v>9083</v>
      </c>
      <c r="S997" s="6">
        <f>IF(OR(ISBLANK(Table1[[#This Row],[ValidEndUTC]]),ISBLANK(Table1[[#This Row],[ValidStartUTC]])),"",Table1[[#This Row],[ValidEndUTC]]-Table1[[#This Row],[ValidStartUTC]])</f>
        <v>0.16736111111094942</v>
      </c>
      <c r="T997" s="5">
        <f>IF(OR(ISBLANK(Table1[[#This Row],[ValidEndUTC]]),ISBLANK(Table1[[#This Row],[ValidStartUTC]])),"",Table1[[#This Row],[Duration]]*24*60)</f>
        <v>240.99999999976717</v>
      </c>
    </row>
    <row r="998" spans="1:20" ht="21.6" x14ac:dyDescent="0.25">
      <c r="A998" s="8" t="str">
        <f>IF(ISBLANK(Table1[[#This Row],[AdvisoryNumber]]),"NTML","ADVZY")</f>
        <v>NTML</v>
      </c>
      <c r="B998" s="8" t="str">
        <f>_xlfn.TEXTJOIN("-",TRUE,Table1[[#This Row],[Source]],TEXT(Table1[[#This Row],[AdvisoryNumber]],"000"),TEXT(ROW()-1,"000000"),TEXT(Table1[[#This Row],[RecordTimeUTC]],"YYYY-MM-DD"))</f>
        <v>NTML-000-000997-2022-02-05</v>
      </c>
      <c r="C998" s="1" t="s">
        <v>300</v>
      </c>
      <c r="D998" s="2"/>
      <c r="E998" s="1"/>
      <c r="F998" s="2"/>
      <c r="G998" s="1" t="s">
        <v>98</v>
      </c>
      <c r="H998" s="1" t="s">
        <v>101</v>
      </c>
      <c r="I998" s="8" t="str">
        <f>IF(Table1[[#This Row],[TMI_Type]]="Reroute",INDEX(_xlfn.REGEXEXTRACT(Table1[[#This Row],[RawText]],".*(ROUTE|FEA|FCA|ICR|CTOP|TBO).+([A-Z]{3})",2,0),1,2),"")</f>
        <v/>
      </c>
      <c r="J998" s="5">
        <v>15</v>
      </c>
      <c r="K998" s="5"/>
      <c r="L998" s="1" t="s">
        <v>8705</v>
      </c>
      <c r="M998" s="7">
        <v>44597.999305555553</v>
      </c>
      <c r="N998" s="7">
        <v>44598.166666666664</v>
      </c>
      <c r="O998" s="7">
        <v>44597.970833333333</v>
      </c>
      <c r="P998" s="4" t="s">
        <v>9084</v>
      </c>
      <c r="Q998" s="10" t="s">
        <v>9084</v>
      </c>
      <c r="R998" s="2" t="s">
        <v>9083</v>
      </c>
      <c r="S998" s="6">
        <f>IF(OR(ISBLANK(Table1[[#This Row],[ValidEndUTC]]),ISBLANK(Table1[[#This Row],[ValidStartUTC]])),"",Table1[[#This Row],[ValidEndUTC]]-Table1[[#This Row],[ValidStartUTC]])</f>
        <v>0.16736111111094942</v>
      </c>
      <c r="T998" s="5">
        <f>IF(OR(ISBLANK(Table1[[#This Row],[ValidEndUTC]]),ISBLANK(Table1[[#This Row],[ValidStartUTC]])),"",Table1[[#This Row],[Duration]]*24*60)</f>
        <v>240.99999999976717</v>
      </c>
    </row>
    <row r="999" spans="1:20" x14ac:dyDescent="0.25">
      <c r="A999" s="8" t="str">
        <f>IF(ISBLANK(Table1[[#This Row],[AdvisoryNumber]]),"NTML","ADVZY")</f>
        <v>NTML</v>
      </c>
      <c r="B999" s="8" t="str">
        <f>_xlfn.TEXTJOIN("-",TRUE,Table1[[#This Row],[Source]],TEXT(Table1[[#This Row],[AdvisoryNumber]],"000"),TEXT(ROW()-1,"000000"),TEXT(Table1[[#This Row],[RecordTimeUTC]],"YYYY-MM-DD"))</f>
        <v>NTML-000-000998-2022-02-05</v>
      </c>
      <c r="C999" s="1" t="s">
        <v>300</v>
      </c>
      <c r="D999" s="2"/>
      <c r="E999" s="1"/>
      <c r="F999" s="2"/>
      <c r="G999" s="1" t="s">
        <v>98</v>
      </c>
      <c r="H999" s="1" t="s">
        <v>101</v>
      </c>
      <c r="I999" s="8" t="str">
        <f>IF(Table1[[#This Row],[TMI_Type]]="Reroute",INDEX(_xlfn.REGEXEXTRACT(Table1[[#This Row],[RawText]],".*(ROUTE|FEA|FCA|ICR|CTOP|TBO).+([A-Z]{3})",2,0),1,2),"")</f>
        <v/>
      </c>
      <c r="J999" s="5">
        <v>10</v>
      </c>
      <c r="K999" s="5"/>
      <c r="L999" s="1" t="s">
        <v>1286</v>
      </c>
      <c r="M999" s="7">
        <v>44597.999305555553</v>
      </c>
      <c r="N999" s="7">
        <v>44598.166666666664</v>
      </c>
      <c r="O999" s="7">
        <v>44597.970833333333</v>
      </c>
      <c r="P999" s="4" t="s">
        <v>1287</v>
      </c>
      <c r="Q999" s="10" t="s">
        <v>1287</v>
      </c>
      <c r="R999" s="2" t="s">
        <v>9083</v>
      </c>
      <c r="S999" s="6">
        <f>IF(OR(ISBLANK(Table1[[#This Row],[ValidEndUTC]]),ISBLANK(Table1[[#This Row],[ValidStartUTC]])),"",Table1[[#This Row],[ValidEndUTC]]-Table1[[#This Row],[ValidStartUTC]])</f>
        <v>0.16736111111094942</v>
      </c>
      <c r="T999" s="5">
        <f>IF(OR(ISBLANK(Table1[[#This Row],[ValidEndUTC]]),ISBLANK(Table1[[#This Row],[ValidStartUTC]])),"",Table1[[#This Row],[Duration]]*24*60)</f>
        <v>240.99999999976717</v>
      </c>
    </row>
    <row r="1000" spans="1:20" x14ac:dyDescent="0.25">
      <c r="A1000" s="8" t="str">
        <f>IF(ISBLANK(Table1[[#This Row],[AdvisoryNumber]]),"NTML","ADVZY")</f>
        <v>NTML</v>
      </c>
      <c r="B1000" s="8" t="str">
        <f>_xlfn.TEXTJOIN("-",TRUE,Table1[[#This Row],[Source]],TEXT(Table1[[#This Row],[AdvisoryNumber]],"000"),TEXT(ROW()-1,"000000"),TEXT(Table1[[#This Row],[RecordTimeUTC]],"YYYY-MM-DD"))</f>
        <v>NTML-000-000999-2022-02-05</v>
      </c>
      <c r="C1000" s="1" t="s">
        <v>300</v>
      </c>
      <c r="D1000" s="2"/>
      <c r="E1000" s="1"/>
      <c r="F1000" s="2"/>
      <c r="G1000" s="1" t="s">
        <v>98</v>
      </c>
      <c r="H1000" s="1" t="s">
        <v>101</v>
      </c>
      <c r="I1000" s="8" t="str">
        <f>IF(Table1[[#This Row],[TMI_Type]]="Reroute",INDEX(_xlfn.REGEXEXTRACT(Table1[[#This Row],[RawText]],".*(ROUTE|FEA|FCA|ICR|CTOP|TBO).+([A-Z]{3})",2,0),1,2),"")</f>
        <v/>
      </c>
      <c r="J1000" s="5">
        <v>10</v>
      </c>
      <c r="K1000" s="5"/>
      <c r="L1000" s="1" t="s">
        <v>1288</v>
      </c>
      <c r="M1000" s="7">
        <v>44597.999305555553</v>
      </c>
      <c r="N1000" s="7">
        <v>44598.166666666664</v>
      </c>
      <c r="O1000" s="7">
        <v>44597.970833333333</v>
      </c>
      <c r="P1000" s="4" t="s">
        <v>1289</v>
      </c>
      <c r="Q1000" s="10" t="s">
        <v>1289</v>
      </c>
      <c r="R1000" s="2" t="s">
        <v>9083</v>
      </c>
      <c r="S1000" s="6">
        <f>IF(OR(ISBLANK(Table1[[#This Row],[ValidEndUTC]]),ISBLANK(Table1[[#This Row],[ValidStartUTC]])),"",Table1[[#This Row],[ValidEndUTC]]-Table1[[#This Row],[ValidStartUTC]])</f>
        <v>0.16736111111094942</v>
      </c>
      <c r="T1000" s="5">
        <f>IF(OR(ISBLANK(Table1[[#This Row],[ValidEndUTC]]),ISBLANK(Table1[[#This Row],[ValidStartUTC]])),"",Table1[[#This Row],[Duration]]*24*60)</f>
        <v>240.99999999976717</v>
      </c>
    </row>
    <row r="1001" spans="1:20" x14ac:dyDescent="0.25">
      <c r="A1001" s="8" t="str">
        <f>IF(ISBLANK(Table1[[#This Row],[AdvisoryNumber]]),"NTML","ADVZY")</f>
        <v>NTML</v>
      </c>
      <c r="B1001" s="8" t="str">
        <f>_xlfn.TEXTJOIN("-",TRUE,Table1[[#This Row],[Source]],TEXT(Table1[[#This Row],[AdvisoryNumber]],"000"),TEXT(ROW()-1,"000000"),TEXT(Table1[[#This Row],[RecordTimeUTC]],"YYYY-MM-DD"))</f>
        <v>NTML-000-001000-2022-02-05</v>
      </c>
      <c r="C1001" s="1" t="s">
        <v>300</v>
      </c>
      <c r="D1001" s="2"/>
      <c r="E1001" s="1"/>
      <c r="F1001" s="2"/>
      <c r="G1001" s="1" t="s">
        <v>98</v>
      </c>
      <c r="H1001" s="1" t="s">
        <v>101</v>
      </c>
      <c r="I1001" s="8" t="str">
        <f>IF(Table1[[#This Row],[TMI_Type]]="Reroute",INDEX(_xlfn.REGEXEXTRACT(Table1[[#This Row],[RawText]],".*(ROUTE|FEA|FCA|ICR|CTOP|TBO).+([A-Z]{3})",2,0),1,2),"")</f>
        <v/>
      </c>
      <c r="J1001" s="5">
        <v>10</v>
      </c>
      <c r="K1001" s="5"/>
      <c r="L1001" s="1" t="s">
        <v>632</v>
      </c>
      <c r="M1001" s="7">
        <v>44597.999305555553</v>
      </c>
      <c r="N1001" s="7">
        <v>44598.166666666664</v>
      </c>
      <c r="O1001" s="7">
        <v>44597.970833333333</v>
      </c>
      <c r="P1001" s="4" t="s">
        <v>1290</v>
      </c>
      <c r="Q1001" s="10" t="s">
        <v>1290</v>
      </c>
      <c r="R1001" s="2" t="s">
        <v>9083</v>
      </c>
      <c r="S1001" s="6">
        <f>IF(OR(ISBLANK(Table1[[#This Row],[ValidEndUTC]]),ISBLANK(Table1[[#This Row],[ValidStartUTC]])),"",Table1[[#This Row],[ValidEndUTC]]-Table1[[#This Row],[ValidStartUTC]])</f>
        <v>0.16736111111094942</v>
      </c>
      <c r="T1001" s="5">
        <f>IF(OR(ISBLANK(Table1[[#This Row],[ValidEndUTC]]),ISBLANK(Table1[[#This Row],[ValidStartUTC]])),"",Table1[[#This Row],[Duration]]*24*60)</f>
        <v>240.99999999976717</v>
      </c>
    </row>
    <row r="1002" spans="1:20" x14ac:dyDescent="0.25">
      <c r="A1002" s="8" t="str">
        <f>IF(ISBLANK(Table1[[#This Row],[AdvisoryNumber]]),"NTML","ADVZY")</f>
        <v>NTML</v>
      </c>
      <c r="B1002" s="8" t="str">
        <f>_xlfn.TEXTJOIN("-",TRUE,Table1[[#This Row],[Source]],TEXT(Table1[[#This Row],[AdvisoryNumber]],"000"),TEXT(ROW()-1,"000000"),TEXT(Table1[[#This Row],[RecordTimeUTC]],"YYYY-MM-DD"))</f>
        <v>NTML-000-001001-2022-02-05</v>
      </c>
      <c r="C1002" s="1" t="s">
        <v>300</v>
      </c>
      <c r="D1002" s="2"/>
      <c r="E1002" s="1"/>
      <c r="F1002" s="2"/>
      <c r="G1002" s="1" t="s">
        <v>98</v>
      </c>
      <c r="H1002" s="1" t="s">
        <v>101</v>
      </c>
      <c r="I1002" s="8" t="str">
        <f>IF(Table1[[#This Row],[TMI_Type]]="Reroute",INDEX(_xlfn.REGEXEXTRACT(Table1[[#This Row],[RawText]],".*(ROUTE|FEA|FCA|ICR|CTOP|TBO).+([A-Z]{3})",2,0),1,2),"")</f>
        <v/>
      </c>
      <c r="J1002" s="5">
        <v>15</v>
      </c>
      <c r="K1002" s="5"/>
      <c r="L1002" s="1" t="s">
        <v>632</v>
      </c>
      <c r="M1002" s="7">
        <v>44597.999305555553</v>
      </c>
      <c r="N1002" s="7">
        <v>44598.166666666664</v>
      </c>
      <c r="O1002" s="7">
        <v>44597.970833333333</v>
      </c>
      <c r="P1002" s="4" t="s">
        <v>1291</v>
      </c>
      <c r="Q1002" s="10" t="s">
        <v>1291</v>
      </c>
      <c r="R1002" s="2" t="s">
        <v>9083</v>
      </c>
      <c r="S1002" s="6">
        <f>IF(OR(ISBLANK(Table1[[#This Row],[ValidEndUTC]]),ISBLANK(Table1[[#This Row],[ValidStartUTC]])),"",Table1[[#This Row],[ValidEndUTC]]-Table1[[#This Row],[ValidStartUTC]])</f>
        <v>0.16736111111094942</v>
      </c>
      <c r="T1002" s="5">
        <f>IF(OR(ISBLANK(Table1[[#This Row],[ValidEndUTC]]),ISBLANK(Table1[[#This Row],[ValidStartUTC]])),"",Table1[[#This Row],[Duration]]*24*60)</f>
        <v>240.99999999976717</v>
      </c>
    </row>
    <row r="1003" spans="1:20" x14ac:dyDescent="0.25">
      <c r="A1003" s="8" t="str">
        <f>IF(ISBLANK(Table1[[#This Row],[AdvisoryNumber]]),"NTML","ADVZY")</f>
        <v>NTML</v>
      </c>
      <c r="B1003" s="8" t="str">
        <f>_xlfn.TEXTJOIN("-",TRUE,Table1[[#This Row],[Source]],TEXT(Table1[[#This Row],[AdvisoryNumber]],"000"),TEXT(ROW()-1,"000000"),TEXT(Table1[[#This Row],[RecordTimeUTC]],"YYYY-MM-DD"))</f>
        <v>NTML-000-001002-2022-02-05</v>
      </c>
      <c r="C1003" s="1" t="s">
        <v>300</v>
      </c>
      <c r="D1003" s="2"/>
      <c r="E1003" s="1"/>
      <c r="F1003" s="2"/>
      <c r="G1003" s="1" t="s">
        <v>98</v>
      </c>
      <c r="H1003" s="1" t="s">
        <v>101</v>
      </c>
      <c r="I1003" s="8" t="str">
        <f>IF(Table1[[#This Row],[TMI_Type]]="Reroute",INDEX(_xlfn.REGEXEXTRACT(Table1[[#This Row],[RawText]],".*(ROUTE|FEA|FCA|ICR|CTOP|TBO).+([A-Z]{3})",2,0),1,2),"")</f>
        <v/>
      </c>
      <c r="J1003" s="5">
        <v>30</v>
      </c>
      <c r="K1003" s="5"/>
      <c r="L1003" s="1" t="s">
        <v>628</v>
      </c>
      <c r="M1003" s="7">
        <v>44597.999305555553</v>
      </c>
      <c r="N1003" s="7">
        <v>44598.166666666664</v>
      </c>
      <c r="O1003" s="7">
        <v>44597.970833333333</v>
      </c>
      <c r="P1003" s="4" t="s">
        <v>9085</v>
      </c>
      <c r="Q1003" s="10" t="s">
        <v>9085</v>
      </c>
      <c r="R1003" s="2" t="s">
        <v>9083</v>
      </c>
      <c r="S1003" s="6">
        <f>IF(OR(ISBLANK(Table1[[#This Row],[ValidEndUTC]]),ISBLANK(Table1[[#This Row],[ValidStartUTC]])),"",Table1[[#This Row],[ValidEndUTC]]-Table1[[#This Row],[ValidStartUTC]])</f>
        <v>0.16736111111094942</v>
      </c>
      <c r="T1003" s="5">
        <f>IF(OR(ISBLANK(Table1[[#This Row],[ValidEndUTC]]),ISBLANK(Table1[[#This Row],[ValidStartUTC]])),"",Table1[[#This Row],[Duration]]*24*60)</f>
        <v>240.99999999976717</v>
      </c>
    </row>
    <row r="1004" spans="1:20" x14ac:dyDescent="0.25">
      <c r="A1004" s="8" t="str">
        <f>IF(ISBLANK(Table1[[#This Row],[AdvisoryNumber]]),"NTML","ADVZY")</f>
        <v>NTML</v>
      </c>
      <c r="B1004" s="8" t="str">
        <f>_xlfn.TEXTJOIN("-",TRUE,Table1[[#This Row],[Source]],TEXT(Table1[[#This Row],[AdvisoryNumber]],"000"),TEXT(ROW()-1,"000000"),TEXT(Table1[[#This Row],[RecordTimeUTC]],"YYYY-MM-DD"))</f>
        <v>NTML-000-001003-2022-02-05</v>
      </c>
      <c r="C1004" s="1" t="s">
        <v>300</v>
      </c>
      <c r="D1004" s="2"/>
      <c r="E1004" s="1"/>
      <c r="F1004" s="2"/>
      <c r="G1004" s="1" t="s">
        <v>98</v>
      </c>
      <c r="H1004" s="1" t="s">
        <v>101</v>
      </c>
      <c r="I1004" s="8" t="str">
        <f>IF(Table1[[#This Row],[TMI_Type]]="Reroute",INDEX(_xlfn.REGEXEXTRACT(Table1[[#This Row],[RawText]],".*(ROUTE|FEA|FCA|ICR|CTOP|TBO).+([A-Z]{3})",2,0),1,2),"")</f>
        <v/>
      </c>
      <c r="J1004" s="5">
        <v>15</v>
      </c>
      <c r="K1004" s="5"/>
      <c r="L1004" s="1" t="s">
        <v>1286</v>
      </c>
      <c r="M1004" s="7">
        <v>44597.999305555553</v>
      </c>
      <c r="N1004" s="7">
        <v>44598.166666666664</v>
      </c>
      <c r="O1004" s="7">
        <v>44597.970833333333</v>
      </c>
      <c r="P1004" s="4" t="s">
        <v>9086</v>
      </c>
      <c r="Q1004" s="10" t="s">
        <v>9086</v>
      </c>
      <c r="R1004" s="2" t="s">
        <v>9083</v>
      </c>
      <c r="S1004" s="6">
        <f>IF(OR(ISBLANK(Table1[[#This Row],[ValidEndUTC]]),ISBLANK(Table1[[#This Row],[ValidStartUTC]])),"",Table1[[#This Row],[ValidEndUTC]]-Table1[[#This Row],[ValidStartUTC]])</f>
        <v>0.16736111111094942</v>
      </c>
      <c r="T1004" s="5">
        <f>IF(OR(ISBLANK(Table1[[#This Row],[ValidEndUTC]]),ISBLANK(Table1[[#This Row],[ValidStartUTC]])),"",Table1[[#This Row],[Duration]]*24*60)</f>
        <v>240.99999999976717</v>
      </c>
    </row>
    <row r="1005" spans="1:20" x14ac:dyDescent="0.25">
      <c r="A1005" s="8" t="str">
        <f>IF(ISBLANK(Table1[[#This Row],[AdvisoryNumber]]),"NTML","ADVZY")</f>
        <v>NTML</v>
      </c>
      <c r="B1005" s="8" t="str">
        <f>_xlfn.TEXTJOIN("-",TRUE,Table1[[#This Row],[Source]],TEXT(Table1[[#This Row],[AdvisoryNumber]],"000"),TEXT(ROW()-1,"000000"),TEXT(Table1[[#This Row],[RecordTimeUTC]],"YYYY-MM-DD"))</f>
        <v>NTML-000-001004-2022-02-05</v>
      </c>
      <c r="C1005" s="1" t="s">
        <v>300</v>
      </c>
      <c r="D1005" s="2"/>
      <c r="E1005" s="1"/>
      <c r="F1005" s="2"/>
      <c r="G1005" s="1" t="s">
        <v>98</v>
      </c>
      <c r="H1005" s="1" t="s">
        <v>101</v>
      </c>
      <c r="I1005" s="8" t="str">
        <f>IF(Table1[[#This Row],[TMI_Type]]="Reroute",INDEX(_xlfn.REGEXEXTRACT(Table1[[#This Row],[RawText]],".*(ROUTE|FEA|FCA|ICR|CTOP|TBO).+([A-Z]{3})",2,0),1,2),"")</f>
        <v/>
      </c>
      <c r="J1005" s="5">
        <v>30</v>
      </c>
      <c r="K1005" s="5"/>
      <c r="L1005" s="1" t="s">
        <v>1292</v>
      </c>
      <c r="M1005" s="7">
        <v>44597.999305555553</v>
      </c>
      <c r="N1005" s="7">
        <v>44598.166666666664</v>
      </c>
      <c r="O1005" s="7">
        <v>44597.970833333333</v>
      </c>
      <c r="P1005" s="4" t="s">
        <v>1293</v>
      </c>
      <c r="Q1005" s="10" t="s">
        <v>1293</v>
      </c>
      <c r="R1005" s="2" t="s">
        <v>9083</v>
      </c>
      <c r="S1005" s="6">
        <f>IF(OR(ISBLANK(Table1[[#This Row],[ValidEndUTC]]),ISBLANK(Table1[[#This Row],[ValidStartUTC]])),"",Table1[[#This Row],[ValidEndUTC]]-Table1[[#This Row],[ValidStartUTC]])</f>
        <v>0.16736111111094942</v>
      </c>
      <c r="T1005" s="5">
        <f>IF(OR(ISBLANK(Table1[[#This Row],[ValidEndUTC]]),ISBLANK(Table1[[#This Row],[ValidStartUTC]])),"",Table1[[#This Row],[Duration]]*24*60)</f>
        <v>240.99999999976717</v>
      </c>
    </row>
    <row r="1006" spans="1:20" ht="21.6" x14ac:dyDescent="0.25">
      <c r="A1006" s="8" t="str">
        <f>IF(ISBLANK(Table1[[#This Row],[AdvisoryNumber]]),"NTML","ADVZY")</f>
        <v>NTML</v>
      </c>
      <c r="B1006" s="8" t="str">
        <f>_xlfn.TEXTJOIN("-",TRUE,Table1[[#This Row],[Source]],TEXT(Table1[[#This Row],[AdvisoryNumber]],"000"),TEXT(ROW()-1,"000000"),TEXT(Table1[[#This Row],[RecordTimeUTC]],"YYYY-MM-DD"))</f>
        <v>NTML-000-001005-2022-02-05</v>
      </c>
      <c r="C1006" s="1" t="s">
        <v>300</v>
      </c>
      <c r="D1006" s="2"/>
      <c r="E1006" s="1"/>
      <c r="F1006" s="2"/>
      <c r="G1006" s="1" t="s">
        <v>98</v>
      </c>
      <c r="H1006" s="1" t="s">
        <v>104</v>
      </c>
      <c r="I1006" s="8" t="str">
        <f>IF(Table1[[#This Row],[TMI_Type]]="Reroute",INDEX(_xlfn.REGEXEXTRACT(Table1[[#This Row],[RawText]],".*(ROUTE|FEA|FCA|ICR|CTOP|TBO).+([A-Z]{3})",2,0),1,2),"")</f>
        <v/>
      </c>
      <c r="J1006" s="5"/>
      <c r="K1006" s="5"/>
      <c r="L1006" s="1" t="s">
        <v>9087</v>
      </c>
      <c r="M1006" s="7">
        <v>44597.999305555553</v>
      </c>
      <c r="N1006" s="7">
        <v>44598.166666666664</v>
      </c>
      <c r="O1006" s="7">
        <v>44597.970833333333</v>
      </c>
      <c r="P1006" s="4" t="s">
        <v>9088</v>
      </c>
      <c r="Q1006" s="10" t="s">
        <v>9088</v>
      </c>
      <c r="R1006" s="2" t="s">
        <v>9083</v>
      </c>
      <c r="S1006" s="6">
        <f>IF(OR(ISBLANK(Table1[[#This Row],[ValidEndUTC]]),ISBLANK(Table1[[#This Row],[ValidStartUTC]])),"",Table1[[#This Row],[ValidEndUTC]]-Table1[[#This Row],[ValidStartUTC]])</f>
        <v>0.16736111111094942</v>
      </c>
      <c r="T1006" s="5">
        <f>IF(OR(ISBLANK(Table1[[#This Row],[ValidEndUTC]]),ISBLANK(Table1[[#This Row],[ValidStartUTC]])),"",Table1[[#This Row],[Duration]]*24*60)</f>
        <v>240.99999999976717</v>
      </c>
    </row>
    <row r="1007" spans="1:20" x14ac:dyDescent="0.25">
      <c r="A1007" s="8" t="str">
        <f>IF(ISBLANK(Table1[[#This Row],[AdvisoryNumber]]),"NTML","ADVZY")</f>
        <v>NTML</v>
      </c>
      <c r="B1007" s="8" t="str">
        <f>_xlfn.TEXTJOIN("-",TRUE,Table1[[#This Row],[Source]],TEXT(Table1[[#This Row],[AdvisoryNumber]],"000"),TEXT(ROW()-1,"000000"),TEXT(Table1[[#This Row],[RecordTimeUTC]],"YYYY-MM-DD"))</f>
        <v>NTML-000-001006-2022-02-05</v>
      </c>
      <c r="C1007" s="1" t="s">
        <v>97</v>
      </c>
      <c r="D1007" s="2"/>
      <c r="E1007" s="1"/>
      <c r="F1007" s="2"/>
      <c r="G1007" s="1" t="s">
        <v>98</v>
      </c>
      <c r="H1007" s="1" t="s">
        <v>101</v>
      </c>
      <c r="I1007" s="8" t="str">
        <f>IF(Table1[[#This Row],[TMI_Type]]="Reroute",INDEX(_xlfn.REGEXEXTRACT(Table1[[#This Row],[RawText]],".*(ROUTE|FEA|FCA|ICR|CTOP|TBO).+([A-Z]{3})",2,0),1,2),"")</f>
        <v/>
      </c>
      <c r="J1007" s="5">
        <v>15</v>
      </c>
      <c r="K1007" s="5"/>
      <c r="L1007" s="1" t="s">
        <v>232</v>
      </c>
      <c r="M1007" s="7">
        <v>44597.999305555553</v>
      </c>
      <c r="N1007" s="7">
        <v>44598.166666666664</v>
      </c>
      <c r="O1007" s="7">
        <v>44597.970833333333</v>
      </c>
      <c r="P1007" s="4" t="s">
        <v>1294</v>
      </c>
      <c r="Q1007" s="10" t="s">
        <v>1294</v>
      </c>
      <c r="R1007" s="2" t="s">
        <v>9083</v>
      </c>
      <c r="S1007" s="6">
        <f>IF(OR(ISBLANK(Table1[[#This Row],[ValidEndUTC]]),ISBLANK(Table1[[#This Row],[ValidStartUTC]])),"",Table1[[#This Row],[ValidEndUTC]]-Table1[[#This Row],[ValidStartUTC]])</f>
        <v>0.16736111111094942</v>
      </c>
      <c r="T1007" s="5">
        <f>IF(OR(ISBLANK(Table1[[#This Row],[ValidEndUTC]]),ISBLANK(Table1[[#This Row],[ValidStartUTC]])),"",Table1[[#This Row],[Duration]]*24*60)</f>
        <v>240.99999999976717</v>
      </c>
    </row>
    <row r="1008" spans="1:20" x14ac:dyDescent="0.25">
      <c r="A1008" s="8" t="str">
        <f>IF(ISBLANK(Table1[[#This Row],[AdvisoryNumber]]),"NTML","ADVZY")</f>
        <v>NTML</v>
      </c>
      <c r="B1008" s="8" t="str">
        <f>_xlfn.TEXTJOIN("-",TRUE,Table1[[#This Row],[Source]],TEXT(Table1[[#This Row],[AdvisoryNumber]],"000"),TEXT(ROW()-1,"000000"),TEXT(Table1[[#This Row],[RecordTimeUTC]],"YYYY-MM-DD"))</f>
        <v>NTML-000-001007-2022-02-05</v>
      </c>
      <c r="C1008" s="1" t="s">
        <v>97</v>
      </c>
      <c r="D1008" s="2"/>
      <c r="E1008" s="1"/>
      <c r="F1008" s="2"/>
      <c r="G1008" s="1" t="s">
        <v>98</v>
      </c>
      <c r="H1008" s="1" t="s">
        <v>101</v>
      </c>
      <c r="I1008" s="8" t="str">
        <f>IF(Table1[[#This Row],[TMI_Type]]="Reroute",INDEX(_xlfn.REGEXEXTRACT(Table1[[#This Row],[RawText]],".*(ROUTE|FEA|FCA|ICR|CTOP|TBO).+([A-Z]{3})",2,0),1,2),"")</f>
        <v/>
      </c>
      <c r="J1008" s="5">
        <v>25</v>
      </c>
      <c r="K1008" s="5"/>
      <c r="L1008" s="1" t="s">
        <v>102</v>
      </c>
      <c r="M1008" s="7">
        <v>44597.999305555553</v>
      </c>
      <c r="N1008" s="7">
        <v>44598.166666666664</v>
      </c>
      <c r="O1008" s="7">
        <v>44597.970833333333</v>
      </c>
      <c r="P1008" s="4" t="s">
        <v>9089</v>
      </c>
      <c r="Q1008" s="10" t="s">
        <v>9089</v>
      </c>
      <c r="R1008" s="2" t="s">
        <v>9083</v>
      </c>
      <c r="S1008" s="6">
        <f>IF(OR(ISBLANK(Table1[[#This Row],[ValidEndUTC]]),ISBLANK(Table1[[#This Row],[ValidStartUTC]])),"",Table1[[#This Row],[ValidEndUTC]]-Table1[[#This Row],[ValidStartUTC]])</f>
        <v>0.16736111111094942</v>
      </c>
      <c r="T1008" s="5">
        <f>IF(OR(ISBLANK(Table1[[#This Row],[ValidEndUTC]]),ISBLANK(Table1[[#This Row],[ValidStartUTC]])),"",Table1[[#This Row],[Duration]]*24*60)</f>
        <v>240.99999999976717</v>
      </c>
    </row>
    <row r="1009" spans="1:20" ht="151.19999999999999" x14ac:dyDescent="0.25">
      <c r="A1009" s="8" t="str">
        <f>IF(ISBLANK(Table1[[#This Row],[AdvisoryNumber]]),"NTML","ADVZY")</f>
        <v>ADVZY</v>
      </c>
      <c r="B1009" s="8" t="str">
        <f>_xlfn.TEXTJOIN("-",TRUE,Table1[[#This Row],[Source]],TEXT(Table1[[#This Row],[AdvisoryNumber]],"000"),TEXT(ROW()-1,"000000"),TEXT(Table1[[#This Row],[RecordTimeUTC]],"YYYY-MM-DD"))</f>
        <v>ADVZY-001-001008-2022-02-19</v>
      </c>
      <c r="C1009" s="1" t="s">
        <v>16</v>
      </c>
      <c r="D1009" s="2" t="s">
        <v>7163</v>
      </c>
      <c r="E1009" s="1">
        <v>1</v>
      </c>
      <c r="F1009" s="2" t="s">
        <v>6237</v>
      </c>
      <c r="G1009" s="1" t="s">
        <v>24</v>
      </c>
      <c r="H1009" s="1" t="s">
        <v>6019</v>
      </c>
      <c r="I1009" s="8" t="str">
        <f>IF(Table1[[#This Row],[TMI_Type]]="Reroute",INDEX(_xlfn.REGEXEXTRACT(Table1[[#This Row],[RawText]],".*(ROUTE|FEA|FCA|ICR|CTOP|TBO).+([A-Z]{3})",2,0),1,2),"")</f>
        <v/>
      </c>
      <c r="J1009" s="5"/>
      <c r="K1009" s="5"/>
      <c r="L1009" s="1"/>
      <c r="M1009" s="7">
        <v>44598</v>
      </c>
      <c r="N1009" s="7">
        <v>44598.166666666664</v>
      </c>
      <c r="O1009" s="7">
        <v>44611.163194444445</v>
      </c>
      <c r="P1009" s="4" t="s">
        <v>1366</v>
      </c>
      <c r="Q1009" s="10" t="s">
        <v>7164</v>
      </c>
      <c r="R1009" s="2" t="s">
        <v>7158</v>
      </c>
      <c r="S1009" s="6">
        <f>IF(OR(ISBLANK(Table1[[#This Row],[ValidEndUTC]]),ISBLANK(Table1[[#This Row],[ValidStartUTC]])),"",Table1[[#This Row],[ValidEndUTC]]-Table1[[#This Row],[ValidStartUTC]])</f>
        <v>0.16666666666424135</v>
      </c>
      <c r="T1009" s="5">
        <f>IF(OR(ISBLANK(Table1[[#This Row],[ValidEndUTC]]),ISBLANK(Table1[[#This Row],[ValidStartUTC]])),"",Table1[[#This Row],[Duration]]*24*60)</f>
        <v>239.99999999650754</v>
      </c>
    </row>
    <row r="1010" spans="1:20" ht="86.4" x14ac:dyDescent="0.25">
      <c r="A1010" s="8" t="str">
        <f>IF(ISBLANK(Table1[[#This Row],[AdvisoryNumber]]),"NTML","ADVZY")</f>
        <v>ADVZY</v>
      </c>
      <c r="B1010" s="8" t="str">
        <f>_xlfn.TEXTJOIN("-",TRUE,Table1[[#This Row],[Source]],TEXT(Table1[[#This Row],[AdvisoryNumber]],"000"),TEXT(ROW()-1,"000000"),TEXT(Table1[[#This Row],[RecordTimeUTC]],"YYYY-MM-DD"))</f>
        <v>ADVZY-003-001009-2022-02-19</v>
      </c>
      <c r="C1010" s="1" t="s">
        <v>16</v>
      </c>
      <c r="D1010" s="2"/>
      <c r="E1010" s="1">
        <v>3</v>
      </c>
      <c r="F1010" s="2" t="s">
        <v>6237</v>
      </c>
      <c r="G1010" s="1"/>
      <c r="H1010" s="1" t="s">
        <v>6019</v>
      </c>
      <c r="I1010" s="8" t="str">
        <f>IF(Table1[[#This Row],[TMI_Type]]="Reroute",INDEX(_xlfn.REGEXEXTRACT(Table1[[#This Row],[RawText]],".*(ROUTE|FEA|FCA|ICR|CTOP|TBO).+([A-Z]{3})",2,0),1,2),"")</f>
        <v/>
      </c>
      <c r="J1010" s="5"/>
      <c r="K1010" s="5"/>
      <c r="L1010" s="1"/>
      <c r="M1010" s="7">
        <v>44598</v>
      </c>
      <c r="N1010" s="7">
        <v>44598.166666666664</v>
      </c>
      <c r="O1010" s="7">
        <v>44611.163194444445</v>
      </c>
      <c r="P1010" s="4" t="s">
        <v>1367</v>
      </c>
      <c r="Q1010" s="10" t="s">
        <v>7166</v>
      </c>
      <c r="R1010" s="2" t="s">
        <v>7158</v>
      </c>
      <c r="S1010" s="6">
        <f>IF(OR(ISBLANK(Table1[[#This Row],[ValidEndUTC]]),ISBLANK(Table1[[#This Row],[ValidStartUTC]])),"",Table1[[#This Row],[ValidEndUTC]]-Table1[[#This Row],[ValidStartUTC]])</f>
        <v>0.16666666666424135</v>
      </c>
      <c r="T1010" s="5">
        <f>IF(OR(ISBLANK(Table1[[#This Row],[ValidEndUTC]]),ISBLANK(Table1[[#This Row],[ValidStartUTC]])),"",Table1[[#This Row],[Duration]]*24*60)</f>
        <v>239.99999999650754</v>
      </c>
    </row>
    <row r="1011" spans="1:20" ht="270" x14ac:dyDescent="0.25">
      <c r="A1011" s="8" t="str">
        <f>IF(ISBLANK(Table1[[#This Row],[AdvisoryNumber]]),"NTML","ADVZY")</f>
        <v>ADVZY</v>
      </c>
      <c r="B1011" s="8" t="str">
        <f>_xlfn.TEXTJOIN("-",TRUE,Table1[[#This Row],[Source]],TEXT(Table1[[#This Row],[AdvisoryNumber]],"000"),TEXT(ROW()-1,"000000"),TEXT(Table1[[#This Row],[RecordTimeUTC]],"YYYY-MM-DD"))</f>
        <v>ADVZY-002-001010-2022-02-19</v>
      </c>
      <c r="C1011" s="1" t="s">
        <v>16</v>
      </c>
      <c r="D1011" s="2" t="s">
        <v>7161</v>
      </c>
      <c r="E1011" s="1">
        <v>2</v>
      </c>
      <c r="F1011" s="2" t="s">
        <v>1368</v>
      </c>
      <c r="G1011" s="1" t="s">
        <v>35</v>
      </c>
      <c r="H1011" s="1" t="s">
        <v>19</v>
      </c>
      <c r="I1011" s="8" t="str">
        <f>IF(Table1[[#This Row],[TMI_Type]]="Reroute",INDEX(_xlfn.REGEXEXTRACT(Table1[[#This Row],[RawText]],".*(ROUTE|FEA|FCA|ICR|CTOP|TBO).+([A-Z]{3})",2,0),1,2),"")</f>
        <v>RQD</v>
      </c>
      <c r="J1011" s="5"/>
      <c r="K1011" s="5"/>
      <c r="L1011" s="1"/>
      <c r="M1011" s="7">
        <v>44598.03125</v>
      </c>
      <c r="N1011" s="7">
        <v>44598.166666666664</v>
      </c>
      <c r="O1011" s="7">
        <v>44611.163194444445</v>
      </c>
      <c r="P1011" s="4" t="s">
        <v>1369</v>
      </c>
      <c r="Q1011" s="10" t="s">
        <v>7165</v>
      </c>
      <c r="R1011" s="2" t="s">
        <v>7158</v>
      </c>
      <c r="S1011" s="6">
        <f>IF(OR(ISBLANK(Table1[[#This Row],[ValidEndUTC]]),ISBLANK(Table1[[#This Row],[ValidStartUTC]])),"",Table1[[#This Row],[ValidEndUTC]]-Table1[[#This Row],[ValidStartUTC]])</f>
        <v>0.13541666666424135</v>
      </c>
      <c r="T1011" s="5">
        <f>IF(OR(ISBLANK(Table1[[#This Row],[ValidEndUTC]]),ISBLANK(Table1[[#This Row],[ValidStartUTC]])),"",Table1[[#This Row],[Duration]]*24*60)</f>
        <v>194.99999999650754</v>
      </c>
    </row>
    <row r="1012" spans="1:20" ht="172.8" x14ac:dyDescent="0.25">
      <c r="A1012" s="8" t="str">
        <f>IF(ISBLANK(Table1[[#This Row],[AdvisoryNumber]]),"NTML","ADVZY")</f>
        <v>ADVZY</v>
      </c>
      <c r="B1012" s="8" t="str">
        <f>_xlfn.TEXTJOIN("-",TRUE,Table1[[#This Row],[Source]],TEXT(Table1[[#This Row],[AdvisoryNumber]],"000"),TEXT(ROW()-1,"000000"),TEXT(Table1[[#This Row],[RecordTimeUTC]],"YYYY-MM-DD"))</f>
        <v>ADVZY-001-001011-2022-01-29</v>
      </c>
      <c r="C1012" s="1" t="s">
        <v>1295</v>
      </c>
      <c r="D1012" s="2" t="s">
        <v>7137</v>
      </c>
      <c r="E1012" s="1">
        <v>1</v>
      </c>
      <c r="F1012" s="2" t="s">
        <v>5995</v>
      </c>
      <c r="G1012" s="1" t="s">
        <v>35</v>
      </c>
      <c r="H1012" s="1" t="s">
        <v>32</v>
      </c>
      <c r="I1012" s="8" t="str">
        <f>IF(Table1[[#This Row],[TMI_Type]]="Reroute",INDEX(_xlfn.REGEXEXTRACT(Table1[[#This Row],[RawText]],".*(ROUTE|FEA|FCA|ICR|CTOP|TBO).+([A-Z]{3})",2,0),1,2),"")</f>
        <v/>
      </c>
      <c r="J1012" s="5"/>
      <c r="K1012" s="5"/>
      <c r="L1012" s="1"/>
      <c r="M1012" s="7">
        <v>44598.055555555555</v>
      </c>
      <c r="N1012" s="7">
        <v>44598.072916666664</v>
      </c>
      <c r="O1012" s="7">
        <v>44590.17291666667</v>
      </c>
      <c r="P1012" s="4" t="s">
        <v>1297</v>
      </c>
      <c r="Q1012" s="10" t="s">
        <v>7138</v>
      </c>
      <c r="R1012" s="2" t="s">
        <v>7129</v>
      </c>
      <c r="S1012" s="6">
        <f>IF(OR(ISBLANK(Table1[[#This Row],[ValidEndUTC]]),ISBLANK(Table1[[#This Row],[ValidStartUTC]])),"",Table1[[#This Row],[ValidEndUTC]]-Table1[[#This Row],[ValidStartUTC]])</f>
        <v>1.7361111109494232E-2</v>
      </c>
      <c r="T1012" s="5">
        <f>IF(OR(ISBLANK(Table1[[#This Row],[ValidEndUTC]]),ISBLANK(Table1[[#This Row],[ValidStartUTC]])),"",Table1[[#This Row],[Duration]]*24*60)</f>
        <v>24.999999997671694</v>
      </c>
    </row>
    <row r="1013" spans="1:20" x14ac:dyDescent="0.25">
      <c r="A1013" s="8" t="str">
        <f>IF(ISBLANK(Table1[[#This Row],[AdvisoryNumber]]),"NTML","ADVZY")</f>
        <v>NTML</v>
      </c>
      <c r="B1013" s="8" t="str">
        <f>_xlfn.TEXTJOIN("-",TRUE,Table1[[#This Row],[Source]],TEXT(Table1[[#This Row],[AdvisoryNumber]],"000"),TEXT(ROW()-1,"000000"),TEXT(Table1[[#This Row],[RecordTimeUTC]],"YYYY-MM-DD"))</f>
        <v>NTML-000-001012-2022-02-06</v>
      </c>
      <c r="C1013" s="1" t="s">
        <v>300</v>
      </c>
      <c r="D1013" s="2"/>
      <c r="E1013" s="1"/>
      <c r="F1013" s="2"/>
      <c r="G1013" s="1" t="s">
        <v>98</v>
      </c>
      <c r="H1013" s="1" t="s">
        <v>8351</v>
      </c>
      <c r="I1013" s="8" t="str">
        <f>IF(Table1[[#This Row],[TMI_Type]]="Reroute",INDEX(_xlfn.REGEXEXTRACT(Table1[[#This Row],[RawText]],".*(ROUTE|FEA|FCA|ICR|CTOP|TBO).+([A-Z]{3})",2,0),1,2),"")</f>
        <v/>
      </c>
      <c r="J1013" s="5"/>
      <c r="K1013" s="5"/>
      <c r="L1013" s="1"/>
      <c r="M1013" s="7">
        <v>44598.070833333331</v>
      </c>
      <c r="N1013" s="7">
        <v>44598.114583333336</v>
      </c>
      <c r="O1013" s="7">
        <v>44598.070833333331</v>
      </c>
      <c r="P1013" s="4" t="s">
        <v>1298</v>
      </c>
      <c r="Q1013" s="10" t="s">
        <v>1298</v>
      </c>
      <c r="R1013" s="2" t="s">
        <v>9090</v>
      </c>
      <c r="S1013" s="6">
        <f>IF(OR(ISBLANK(Table1[[#This Row],[ValidEndUTC]]),ISBLANK(Table1[[#This Row],[ValidStartUTC]])),"",Table1[[#This Row],[ValidEndUTC]]-Table1[[#This Row],[ValidStartUTC]])</f>
        <v>4.3750000004365575E-2</v>
      </c>
      <c r="T1013" s="5">
        <f>IF(OR(ISBLANK(Table1[[#This Row],[ValidEndUTC]]),ISBLANK(Table1[[#This Row],[ValidStartUTC]])),"",Table1[[#This Row],[Duration]]*24*60)</f>
        <v>63.000000006286427</v>
      </c>
    </row>
    <row r="1014" spans="1:20" ht="162" x14ac:dyDescent="0.25">
      <c r="A1014" s="8" t="str">
        <f>IF(ISBLANK(Table1[[#This Row],[AdvisoryNumber]]),"NTML","ADVZY")</f>
        <v>ADVZY</v>
      </c>
      <c r="B1014" s="8" t="str">
        <f>_xlfn.TEXTJOIN("-",TRUE,Table1[[#This Row],[Source]],TEXT(Table1[[#This Row],[AdvisoryNumber]],"000"),TEXT(ROW()-1,"000000"),TEXT(Table1[[#This Row],[RecordTimeUTC]],"YYYY-MM-DD"))</f>
        <v>ADVZY-003-001013-2022-01-29</v>
      </c>
      <c r="C1014" s="1" t="s">
        <v>185</v>
      </c>
      <c r="D1014" s="2" t="s">
        <v>7140</v>
      </c>
      <c r="E1014" s="1">
        <v>3</v>
      </c>
      <c r="F1014" s="2" t="s">
        <v>5995</v>
      </c>
      <c r="G1014" s="1" t="s">
        <v>35</v>
      </c>
      <c r="H1014" s="1" t="s">
        <v>32</v>
      </c>
      <c r="I1014" s="8" t="str">
        <f>IF(Table1[[#This Row],[TMI_Type]]="Reroute",INDEX(_xlfn.REGEXEXTRACT(Table1[[#This Row],[RawText]],".*(ROUTE|FEA|FCA|ICR|CTOP|TBO).+([A-Z]{3})",2,0),1,2),"")</f>
        <v/>
      </c>
      <c r="J1014" s="5"/>
      <c r="K1014" s="5"/>
      <c r="L1014" s="1"/>
      <c r="M1014" s="7">
        <v>44598.081944444442</v>
      </c>
      <c r="N1014" s="7">
        <v>44598.09375</v>
      </c>
      <c r="O1014" s="7">
        <v>44590.17291666667</v>
      </c>
      <c r="P1014" s="4" t="s">
        <v>1299</v>
      </c>
      <c r="Q1014" s="10" t="s">
        <v>7141</v>
      </c>
      <c r="R1014" s="2" t="s">
        <v>7129</v>
      </c>
      <c r="S1014" s="6">
        <f>IF(OR(ISBLANK(Table1[[#This Row],[ValidEndUTC]]),ISBLANK(Table1[[#This Row],[ValidStartUTC]])),"",Table1[[#This Row],[ValidEndUTC]]-Table1[[#This Row],[ValidStartUTC]])</f>
        <v>1.1805555557657499E-2</v>
      </c>
      <c r="T1014" s="5">
        <f>IF(OR(ISBLANK(Table1[[#This Row],[ValidEndUTC]]),ISBLANK(Table1[[#This Row],[ValidStartUTC]])),"",Table1[[#This Row],[Duration]]*24*60)</f>
        <v>17.000000003026798</v>
      </c>
    </row>
    <row r="1015" spans="1:20" x14ac:dyDescent="0.25">
      <c r="A1015" s="8" t="str">
        <f>IF(ISBLANK(Table1[[#This Row],[AdvisoryNumber]]),"NTML","ADVZY")</f>
        <v>NTML</v>
      </c>
      <c r="B1015" s="8" t="str">
        <f>_xlfn.TEXTJOIN("-",TRUE,Table1[[#This Row],[Source]],TEXT(Table1[[#This Row],[AdvisoryNumber]],"000"),TEXT(ROW()-1,"000000"),TEXT(Table1[[#This Row],[RecordTimeUTC]],"YYYY-MM-DD"))</f>
        <v>NTML-000-001014-2022-02-06</v>
      </c>
      <c r="C1015" s="1" t="s">
        <v>9091</v>
      </c>
      <c r="D1015" s="2"/>
      <c r="E1015" s="1"/>
      <c r="F1015" s="2"/>
      <c r="G1015" s="1" t="s">
        <v>98</v>
      </c>
      <c r="H1015" s="1" t="s">
        <v>104</v>
      </c>
      <c r="I1015" s="8" t="str">
        <f>IF(Table1[[#This Row],[TMI_Type]]="Reroute",INDEX(_xlfn.REGEXEXTRACT(Table1[[#This Row],[RawText]],".*(ROUTE|FEA|FCA|ICR|CTOP|TBO).+([A-Z]{3})",2,0),1,2),"")</f>
        <v/>
      </c>
      <c r="J1015" s="5"/>
      <c r="K1015" s="5"/>
      <c r="L1015" s="1" t="s">
        <v>632</v>
      </c>
      <c r="M1015" s="7">
        <v>44598.081944444442</v>
      </c>
      <c r="N1015" s="7">
        <v>44598.09375</v>
      </c>
      <c r="O1015" s="7">
        <v>44598.081944444442</v>
      </c>
      <c r="P1015" s="4" t="s">
        <v>1300</v>
      </c>
      <c r="Q1015" s="10" t="s">
        <v>1300</v>
      </c>
      <c r="R1015" s="2" t="s">
        <v>9092</v>
      </c>
      <c r="S1015" s="6">
        <f>IF(OR(ISBLANK(Table1[[#This Row],[ValidEndUTC]]),ISBLANK(Table1[[#This Row],[ValidStartUTC]])),"",Table1[[#This Row],[ValidEndUTC]]-Table1[[#This Row],[ValidStartUTC]])</f>
        <v>1.1805555557657499E-2</v>
      </c>
      <c r="T1015" s="5">
        <f>IF(OR(ISBLANK(Table1[[#This Row],[ValidEndUTC]]),ISBLANK(Table1[[#This Row],[ValidStartUTC]])),"",Table1[[#This Row],[Duration]]*24*60)</f>
        <v>17.000000003026798</v>
      </c>
    </row>
    <row r="1016" spans="1:20" ht="108" x14ac:dyDescent="0.25">
      <c r="A1016" s="8" t="str">
        <f>IF(ISBLANK(Table1[[#This Row],[AdvisoryNumber]]),"NTML","ADVZY")</f>
        <v>ADVZY</v>
      </c>
      <c r="B1016" s="8" t="str">
        <f>_xlfn.TEXTJOIN("-",TRUE,Table1[[#This Row],[Source]],TEXT(Table1[[#This Row],[AdvisoryNumber]],"000"),TEXT(ROW()-1,"000000"),TEXT(Table1[[#This Row],[RecordTimeUTC]],"YYYY-MM-DD"))</f>
        <v>ADVZY-004-001015-2022-01-29</v>
      </c>
      <c r="C1016" s="1" t="s">
        <v>185</v>
      </c>
      <c r="D1016" s="2"/>
      <c r="E1016" s="1">
        <v>4</v>
      </c>
      <c r="F1016" s="2" t="s">
        <v>5994</v>
      </c>
      <c r="G1016" s="1"/>
      <c r="H1016" s="1" t="s">
        <v>32</v>
      </c>
      <c r="I1016" s="8" t="str">
        <f>IF(Table1[[#This Row],[TMI_Type]]="Reroute",INDEX(_xlfn.REGEXEXTRACT(Table1[[#This Row],[RawText]],".*(ROUTE|FEA|FCA|ICR|CTOP|TBO).+([A-Z]{3})",2,0),1,2),"")</f>
        <v/>
      </c>
      <c r="J1016" s="5"/>
      <c r="K1016" s="5"/>
      <c r="L1016" s="1"/>
      <c r="M1016" s="7">
        <v>44598.090277777781</v>
      </c>
      <c r="N1016" s="7">
        <v>44598.09375</v>
      </c>
      <c r="O1016" s="7">
        <v>44590.17291666667</v>
      </c>
      <c r="P1016" s="4" t="s">
        <v>1301</v>
      </c>
      <c r="Q1016" s="10" t="s">
        <v>7142</v>
      </c>
      <c r="R1016" s="2" t="s">
        <v>7129</v>
      </c>
      <c r="S1016" s="6">
        <f>IF(OR(ISBLANK(Table1[[#This Row],[ValidEndUTC]]),ISBLANK(Table1[[#This Row],[ValidStartUTC]])),"",Table1[[#This Row],[ValidEndUTC]]-Table1[[#This Row],[ValidStartUTC]])</f>
        <v>3.4722222189884633E-3</v>
      </c>
      <c r="T1016" s="5">
        <f>IF(OR(ISBLANK(Table1[[#This Row],[ValidEndUTC]]),ISBLANK(Table1[[#This Row],[ValidStartUTC]])),"",Table1[[#This Row],[Duration]]*24*60)</f>
        <v>4.9999999953433871</v>
      </c>
    </row>
    <row r="1017" spans="1:20" ht="248.4" x14ac:dyDescent="0.25">
      <c r="A1017" s="8" t="str">
        <f>IF(ISBLANK(Table1[[#This Row],[AdvisoryNumber]]),"NTML","ADVZY")</f>
        <v>ADVZY</v>
      </c>
      <c r="B1017" s="8" t="str">
        <f>_xlfn.TEXTJOIN("-",TRUE,Table1[[#This Row],[Source]],TEXT(Table1[[#This Row],[AdvisoryNumber]],"000"),TEXT(ROW()-1,"000000"),TEXT(Table1[[#This Row],[RecordTimeUTC]],"YYYY-MM-DD"))</f>
        <v>ADVZY-005-001016-2022-01-29</v>
      </c>
      <c r="C1017" s="1" t="s">
        <v>16</v>
      </c>
      <c r="D1017" s="2" t="s">
        <v>7143</v>
      </c>
      <c r="E1017" s="1">
        <v>5</v>
      </c>
      <c r="F1017" s="2" t="s">
        <v>1302</v>
      </c>
      <c r="G1017" s="1" t="s">
        <v>35</v>
      </c>
      <c r="H1017" s="1" t="s">
        <v>19</v>
      </c>
      <c r="I1017" s="8" t="str">
        <f>IF(Table1[[#This Row],[TMI_Type]]="Reroute",INDEX(_xlfn.REGEXEXTRACT(Table1[[#This Row],[RawText]],".*(ROUTE|FEA|FCA|ICR|CTOP|TBO).+([A-Z]{3})",2,0),1,2),"")</f>
        <v>RQD</v>
      </c>
      <c r="J1017" s="5"/>
      <c r="K1017" s="5"/>
      <c r="L1017" s="1"/>
      <c r="M1017" s="7">
        <v>44598.090277777781</v>
      </c>
      <c r="N1017" s="7">
        <v>44598.166666666664</v>
      </c>
      <c r="O1017" s="7">
        <v>44590.17291666667</v>
      </c>
      <c r="P1017" s="4" t="s">
        <v>1303</v>
      </c>
      <c r="Q1017" s="10" t="s">
        <v>7144</v>
      </c>
      <c r="R1017" s="2" t="s">
        <v>7129</v>
      </c>
      <c r="S1017" s="6">
        <f>IF(OR(ISBLANK(Table1[[#This Row],[ValidEndUTC]]),ISBLANK(Table1[[#This Row],[ValidStartUTC]])),"",Table1[[#This Row],[ValidEndUTC]]-Table1[[#This Row],[ValidStartUTC]])</f>
        <v>7.6388888883229811E-2</v>
      </c>
      <c r="T1017" s="5">
        <f>IF(OR(ISBLANK(Table1[[#This Row],[ValidEndUTC]]),ISBLANK(Table1[[#This Row],[ValidStartUTC]])),"",Table1[[#This Row],[Duration]]*24*60)</f>
        <v>109.99999999185093</v>
      </c>
    </row>
    <row r="1018" spans="1:20" ht="21.6" x14ac:dyDescent="0.25">
      <c r="A1018" s="8" t="str">
        <f>IF(ISBLANK(Table1[[#This Row],[AdvisoryNumber]]),"NTML","ADVZY")</f>
        <v>NTML</v>
      </c>
      <c r="B1018" s="8" t="str">
        <f>_xlfn.TEXTJOIN("-",TRUE,Table1[[#This Row],[Source]],TEXT(Table1[[#This Row],[AdvisoryNumber]],"000"),TEXT(ROW()-1,"000000"),TEXT(Table1[[#This Row],[RecordTimeUTC]],"YYYY-MM-DD"))</f>
        <v>NTML-000-001017-2022-02-06</v>
      </c>
      <c r="C1018" s="1" t="s">
        <v>300</v>
      </c>
      <c r="D1018" s="2"/>
      <c r="E1018" s="1"/>
      <c r="F1018" s="2"/>
      <c r="G1018" s="1" t="s">
        <v>98</v>
      </c>
      <c r="H1018" s="1" t="s">
        <v>101</v>
      </c>
      <c r="I1018" s="8" t="str">
        <f>IF(Table1[[#This Row],[TMI_Type]]="Reroute",INDEX(_xlfn.REGEXEXTRACT(Table1[[#This Row],[RawText]],".*(ROUTE|FEA|FCA|ICR|CTOP|TBO).+([A-Z]{3})",2,0),1,2),"")</f>
        <v/>
      </c>
      <c r="J1018" s="5">
        <v>20</v>
      </c>
      <c r="K1018" s="5"/>
      <c r="L1018" s="1" t="s">
        <v>9093</v>
      </c>
      <c r="M1018" s="7">
        <v>44598.090277777781</v>
      </c>
      <c r="N1018" s="7">
        <v>44598.166666666664</v>
      </c>
      <c r="O1018" s="7">
        <v>44598.090277777781</v>
      </c>
      <c r="P1018" s="4" t="s">
        <v>9094</v>
      </c>
      <c r="Q1018" s="10" t="s">
        <v>9094</v>
      </c>
      <c r="R1018" s="2" t="s">
        <v>9095</v>
      </c>
      <c r="S1018" s="6">
        <f>IF(OR(ISBLANK(Table1[[#This Row],[ValidEndUTC]]),ISBLANK(Table1[[#This Row],[ValidStartUTC]])),"",Table1[[#This Row],[ValidEndUTC]]-Table1[[#This Row],[ValidStartUTC]])</f>
        <v>7.6388888883229811E-2</v>
      </c>
      <c r="T1018" s="5">
        <f>IF(OR(ISBLANK(Table1[[#This Row],[ValidEndUTC]]),ISBLANK(Table1[[#This Row],[ValidStartUTC]])),"",Table1[[#This Row],[Duration]]*24*60)</f>
        <v>109.99999999185093</v>
      </c>
    </row>
    <row r="1019" spans="1:20" x14ac:dyDescent="0.25">
      <c r="A1019" s="8" t="str">
        <f>IF(ISBLANK(Table1[[#This Row],[AdvisoryNumber]]),"NTML","ADVZY")</f>
        <v>NTML</v>
      </c>
      <c r="B1019" s="8" t="str">
        <f>_xlfn.TEXTJOIN("-",TRUE,Table1[[#This Row],[Source]],TEXT(Table1[[#This Row],[AdvisoryNumber]],"000"),TEXT(ROW()-1,"000000"),TEXT(Table1[[#This Row],[RecordTimeUTC]],"YYYY-MM-DD"))</f>
        <v>NTML-000-001018-2022-02-06</v>
      </c>
      <c r="C1019" s="1" t="s">
        <v>300</v>
      </c>
      <c r="D1019" s="2"/>
      <c r="E1019" s="1"/>
      <c r="F1019" s="2"/>
      <c r="G1019" s="1" t="s">
        <v>98</v>
      </c>
      <c r="H1019" s="1" t="s">
        <v>101</v>
      </c>
      <c r="I1019" s="8" t="str">
        <f>IF(Table1[[#This Row],[TMI_Type]]="Reroute",INDEX(_xlfn.REGEXEXTRACT(Table1[[#This Row],[RawText]],".*(ROUTE|FEA|FCA|ICR|CTOP|TBO).+([A-Z]{3})",2,0),1,2),"")</f>
        <v/>
      </c>
      <c r="J1019" s="5">
        <v>20</v>
      </c>
      <c r="K1019" s="5"/>
      <c r="L1019" s="1" t="s">
        <v>632</v>
      </c>
      <c r="M1019" s="7">
        <v>44598.090277777781</v>
      </c>
      <c r="N1019" s="7">
        <v>44598.166666666664</v>
      </c>
      <c r="O1019" s="7">
        <v>44598.090277777781</v>
      </c>
      <c r="P1019" s="4" t="s">
        <v>1304</v>
      </c>
      <c r="Q1019" s="10" t="s">
        <v>1304</v>
      </c>
      <c r="R1019" s="2" t="s">
        <v>9095</v>
      </c>
      <c r="S1019" s="6">
        <f>IF(OR(ISBLANK(Table1[[#This Row],[ValidEndUTC]]),ISBLANK(Table1[[#This Row],[ValidStartUTC]])),"",Table1[[#This Row],[ValidEndUTC]]-Table1[[#This Row],[ValidStartUTC]])</f>
        <v>7.6388888883229811E-2</v>
      </c>
      <c r="T1019" s="5">
        <f>IF(OR(ISBLANK(Table1[[#This Row],[ValidEndUTC]]),ISBLANK(Table1[[#This Row],[ValidStartUTC]])),"",Table1[[#This Row],[Duration]]*24*60)</f>
        <v>109.99999999185093</v>
      </c>
    </row>
    <row r="1020" spans="1:20" x14ac:dyDescent="0.25">
      <c r="A1020" s="8" t="str">
        <f>IF(ISBLANK(Table1[[#This Row],[AdvisoryNumber]]),"NTML","ADVZY")</f>
        <v>NTML</v>
      </c>
      <c r="B1020" s="8" t="str">
        <f>_xlfn.TEXTJOIN("-",TRUE,Table1[[#This Row],[Source]],TEXT(Table1[[#This Row],[AdvisoryNumber]],"000"),TEXT(ROW()-1,"000000"),TEXT(Table1[[#This Row],[RecordTimeUTC]],"YYYY-MM-DD"))</f>
        <v>NTML-000-001019-2022-02-06</v>
      </c>
      <c r="C1020" s="1" t="s">
        <v>300</v>
      </c>
      <c r="D1020" s="2"/>
      <c r="E1020" s="1"/>
      <c r="F1020" s="2"/>
      <c r="G1020" s="1" t="s">
        <v>98</v>
      </c>
      <c r="H1020" s="1" t="s">
        <v>101</v>
      </c>
      <c r="I1020" s="8" t="str">
        <f>IF(Table1[[#This Row],[TMI_Type]]="Reroute",INDEX(_xlfn.REGEXEXTRACT(Table1[[#This Row],[RawText]],".*(ROUTE|FEA|FCA|ICR|CTOP|TBO).+([A-Z]{3})",2,0),1,2),"")</f>
        <v/>
      </c>
      <c r="J1020" s="5">
        <v>20</v>
      </c>
      <c r="K1020" s="5"/>
      <c r="L1020" s="1" t="s">
        <v>630</v>
      </c>
      <c r="M1020" s="7">
        <v>44598.090277777781</v>
      </c>
      <c r="N1020" s="7">
        <v>44598.166666666664</v>
      </c>
      <c r="O1020" s="7">
        <v>44598.090277777781</v>
      </c>
      <c r="P1020" s="4" t="s">
        <v>9096</v>
      </c>
      <c r="Q1020" s="10" t="s">
        <v>9096</v>
      </c>
      <c r="R1020" s="2" t="s">
        <v>9097</v>
      </c>
      <c r="S1020" s="6">
        <f>IF(OR(ISBLANK(Table1[[#This Row],[ValidEndUTC]]),ISBLANK(Table1[[#This Row],[ValidStartUTC]])),"",Table1[[#This Row],[ValidEndUTC]]-Table1[[#This Row],[ValidStartUTC]])</f>
        <v>7.6388888883229811E-2</v>
      </c>
      <c r="T1020" s="5">
        <f>IF(OR(ISBLANK(Table1[[#This Row],[ValidEndUTC]]),ISBLANK(Table1[[#This Row],[ValidStartUTC]])),"",Table1[[#This Row],[Duration]]*24*60)</f>
        <v>109.99999999185093</v>
      </c>
    </row>
    <row r="1021" spans="1:20" x14ac:dyDescent="0.25">
      <c r="A1021" s="8" t="str">
        <f>IF(ISBLANK(Table1[[#This Row],[AdvisoryNumber]]),"NTML","ADVZY")</f>
        <v>NTML</v>
      </c>
      <c r="B1021" s="8" t="str">
        <f>_xlfn.TEXTJOIN("-",TRUE,Table1[[#This Row],[Source]],TEXT(Table1[[#This Row],[AdvisoryNumber]],"000"),TEXT(ROW()-1,"000000"),TEXT(Table1[[#This Row],[RecordTimeUTC]],"YYYY-MM-DD"))</f>
        <v>NTML-000-001020-2022-02-06</v>
      </c>
      <c r="C1021" s="1" t="s">
        <v>300</v>
      </c>
      <c r="D1021" s="2"/>
      <c r="E1021" s="1"/>
      <c r="F1021" s="2"/>
      <c r="G1021" s="1" t="s">
        <v>98</v>
      </c>
      <c r="H1021" s="1" t="s">
        <v>101</v>
      </c>
      <c r="I1021" s="8" t="str">
        <f>IF(Table1[[#This Row],[TMI_Type]]="Reroute",INDEX(_xlfn.REGEXEXTRACT(Table1[[#This Row],[RawText]],".*(ROUTE|FEA|FCA|ICR|CTOP|TBO).+([A-Z]{3})",2,0),1,2),"")</f>
        <v/>
      </c>
      <c r="J1021" s="5">
        <v>25</v>
      </c>
      <c r="K1021" s="5"/>
      <c r="L1021" s="1" t="s">
        <v>1286</v>
      </c>
      <c r="M1021" s="7">
        <v>44598.090277777781</v>
      </c>
      <c r="N1021" s="7">
        <v>44598.166666666664</v>
      </c>
      <c r="O1021" s="7">
        <v>44598.090277777781</v>
      </c>
      <c r="P1021" s="4" t="s">
        <v>9098</v>
      </c>
      <c r="Q1021" s="10" t="s">
        <v>9098</v>
      </c>
      <c r="R1021" s="2" t="s">
        <v>9097</v>
      </c>
      <c r="S1021" s="6">
        <f>IF(OR(ISBLANK(Table1[[#This Row],[ValidEndUTC]]),ISBLANK(Table1[[#This Row],[ValidStartUTC]])),"",Table1[[#This Row],[ValidEndUTC]]-Table1[[#This Row],[ValidStartUTC]])</f>
        <v>7.6388888883229811E-2</v>
      </c>
      <c r="T1021" s="5">
        <f>IF(OR(ISBLANK(Table1[[#This Row],[ValidEndUTC]]),ISBLANK(Table1[[#This Row],[ValidStartUTC]])),"",Table1[[#This Row],[Duration]]*24*60)</f>
        <v>109.99999999185093</v>
      </c>
    </row>
    <row r="1022" spans="1:20" x14ac:dyDescent="0.25">
      <c r="A1022" s="8" t="str">
        <f>IF(ISBLANK(Table1[[#This Row],[AdvisoryNumber]]),"NTML","ADVZY")</f>
        <v>NTML</v>
      </c>
      <c r="B1022" s="8" t="str">
        <f>_xlfn.TEXTJOIN("-",TRUE,Table1[[#This Row],[Source]],TEXT(Table1[[#This Row],[AdvisoryNumber]],"000"),TEXT(ROW()-1,"000000"),TEXT(Table1[[#This Row],[RecordTimeUTC]],"YYYY-MM-DD"))</f>
        <v>NTML-000-001021-2022-02-06</v>
      </c>
      <c r="C1022" s="1" t="s">
        <v>300</v>
      </c>
      <c r="D1022" s="2"/>
      <c r="E1022" s="1"/>
      <c r="F1022" s="2"/>
      <c r="G1022" s="1" t="s">
        <v>98</v>
      </c>
      <c r="H1022" s="1" t="s">
        <v>101</v>
      </c>
      <c r="I1022" s="8" t="str">
        <f>IF(Table1[[#This Row],[TMI_Type]]="Reroute",INDEX(_xlfn.REGEXEXTRACT(Table1[[#This Row],[RawText]],".*(ROUTE|FEA|FCA|ICR|CTOP|TBO).+([A-Z]{3})",2,0),1,2),"")</f>
        <v/>
      </c>
      <c r="J1022" s="5">
        <v>15</v>
      </c>
      <c r="K1022" s="5"/>
      <c r="L1022" s="1" t="s">
        <v>632</v>
      </c>
      <c r="M1022" s="7">
        <v>44598.090277777781</v>
      </c>
      <c r="N1022" s="7">
        <v>44598.166666666664</v>
      </c>
      <c r="O1022" s="7">
        <v>44598.090277777781</v>
      </c>
      <c r="P1022" s="4" t="s">
        <v>1305</v>
      </c>
      <c r="Q1022" s="10" t="s">
        <v>1305</v>
      </c>
      <c r="R1022" s="2" t="s">
        <v>9097</v>
      </c>
      <c r="S1022" s="6">
        <f>IF(OR(ISBLANK(Table1[[#This Row],[ValidEndUTC]]),ISBLANK(Table1[[#This Row],[ValidStartUTC]])),"",Table1[[#This Row],[ValidEndUTC]]-Table1[[#This Row],[ValidStartUTC]])</f>
        <v>7.6388888883229811E-2</v>
      </c>
      <c r="T1022" s="5">
        <f>IF(OR(ISBLANK(Table1[[#This Row],[ValidEndUTC]]),ISBLANK(Table1[[#This Row],[ValidStartUTC]])),"",Table1[[#This Row],[Duration]]*24*60)</f>
        <v>109.99999999185093</v>
      </c>
    </row>
    <row r="1023" spans="1:20" x14ac:dyDescent="0.25">
      <c r="A1023" s="8" t="str">
        <f>IF(ISBLANK(Table1[[#This Row],[AdvisoryNumber]]),"NTML","ADVZY")</f>
        <v>NTML</v>
      </c>
      <c r="B1023" s="8" t="str">
        <f>_xlfn.TEXTJOIN("-",TRUE,Table1[[#This Row],[Source]],TEXT(Table1[[#This Row],[AdvisoryNumber]],"000"),TEXT(ROW()-1,"000000"),TEXT(Table1[[#This Row],[RecordTimeUTC]],"YYYY-MM-DD"))</f>
        <v>NTML-000-001022-2022-02-06</v>
      </c>
      <c r="C1023" s="1" t="s">
        <v>300</v>
      </c>
      <c r="D1023" s="2"/>
      <c r="E1023" s="1"/>
      <c r="F1023" s="2"/>
      <c r="G1023" s="1" t="s">
        <v>98</v>
      </c>
      <c r="H1023" s="1" t="s">
        <v>8351</v>
      </c>
      <c r="I1023" s="8" t="str">
        <f>IF(Table1[[#This Row],[TMI_Type]]="Reroute",INDEX(_xlfn.REGEXEXTRACT(Table1[[#This Row],[RawText]],".*(ROUTE|FEA|FCA|ICR|CTOP|TBO).+([A-Z]{3})",2,0),1,2),"")</f>
        <v/>
      </c>
      <c r="J1023" s="5"/>
      <c r="K1023" s="5"/>
      <c r="L1023" s="1"/>
      <c r="M1023" s="7">
        <v>44598.103472222225</v>
      </c>
      <c r="N1023" s="7">
        <v>44598.114583333336</v>
      </c>
      <c r="O1023" s="7">
        <v>44598.103472222225</v>
      </c>
      <c r="P1023" s="4" t="s">
        <v>3064</v>
      </c>
      <c r="Q1023" s="10" t="s">
        <v>3064</v>
      </c>
      <c r="R1023" s="2" t="s">
        <v>9097</v>
      </c>
      <c r="S1023" s="6">
        <f>IF(OR(ISBLANK(Table1[[#This Row],[ValidEndUTC]]),ISBLANK(Table1[[#This Row],[ValidStartUTC]])),"",Table1[[#This Row],[ValidEndUTC]]-Table1[[#This Row],[ValidStartUTC]])</f>
        <v>1.1111111110949423E-2</v>
      </c>
      <c r="T1023" s="5">
        <f>IF(OR(ISBLANK(Table1[[#This Row],[ValidEndUTC]]),ISBLANK(Table1[[#This Row],[ValidStartUTC]])),"",Table1[[#This Row],[Duration]]*24*60)</f>
        <v>15.999999999767169</v>
      </c>
    </row>
    <row r="1024" spans="1:20" ht="97.2" x14ac:dyDescent="0.25">
      <c r="A1024" s="8" t="str">
        <f>IF(ISBLANK(Table1[[#This Row],[AdvisoryNumber]]),"NTML","ADVZY")</f>
        <v>ADVZY</v>
      </c>
      <c r="B1024" s="8" t="str">
        <f>_xlfn.TEXTJOIN("-",TRUE,Table1[[#This Row],[Source]],TEXT(Table1[[#This Row],[AdvisoryNumber]],"000"),TEXT(ROW()-1,"000000"),TEXT(Table1[[#This Row],[RecordTimeUTC]],"YYYY-MM-DD"))</f>
        <v>ADVZY-007-001023-2022-01-29</v>
      </c>
      <c r="C1024" s="1" t="s">
        <v>16</v>
      </c>
      <c r="D1024" s="2"/>
      <c r="E1024" s="1">
        <v>7</v>
      </c>
      <c r="F1024" s="2" t="s">
        <v>6187</v>
      </c>
      <c r="G1024" s="1"/>
      <c r="H1024" s="1" t="s">
        <v>19</v>
      </c>
      <c r="I1024" s="8" t="str">
        <f>IF(Table1[[#This Row],[TMI_Type]]="Reroute",INDEX(_xlfn.REGEXEXTRACT(Table1[[#This Row],[RawText]],".*(ROUTE|FEA|FCA|ICR|CTOP|TBO).+([A-Z]{3})",2,0),1,2),"")</f>
        <v>ION</v>
      </c>
      <c r="J1024" s="5"/>
      <c r="K1024" s="5"/>
      <c r="L1024" s="1"/>
      <c r="M1024" s="7">
        <v>44598.121527777781</v>
      </c>
      <c r="N1024" s="7">
        <v>44598.166666666664</v>
      </c>
      <c r="O1024" s="7">
        <v>44590.17291666667</v>
      </c>
      <c r="P1024" s="4" t="s">
        <v>1306</v>
      </c>
      <c r="Q1024" s="10" t="s">
        <v>7145</v>
      </c>
      <c r="R1024" s="2" t="s">
        <v>7129</v>
      </c>
      <c r="S1024" s="6">
        <f>IF(OR(ISBLANK(Table1[[#This Row],[ValidEndUTC]]),ISBLANK(Table1[[#This Row],[ValidStartUTC]])),"",Table1[[#This Row],[ValidEndUTC]]-Table1[[#This Row],[ValidStartUTC]])</f>
        <v>4.5138888883229811E-2</v>
      </c>
      <c r="T1024" s="5">
        <f>IF(OR(ISBLANK(Table1[[#This Row],[ValidEndUTC]]),ISBLANK(Table1[[#This Row],[ValidStartUTC]])),"",Table1[[#This Row],[Duration]]*24*60)</f>
        <v>64.999999991850927</v>
      </c>
    </row>
    <row r="1025" spans="1:20" ht="270" x14ac:dyDescent="0.25">
      <c r="A1025" s="8" t="str">
        <f>IF(ISBLANK(Table1[[#This Row],[AdvisoryNumber]]),"NTML","ADVZY")</f>
        <v>ADVZY</v>
      </c>
      <c r="B1025" s="8" t="str">
        <f>_xlfn.TEXTJOIN("-",TRUE,Table1[[#This Row],[Source]],TEXT(Table1[[#This Row],[AdvisoryNumber]],"000"),TEXT(ROW()-1,"000000"),TEXT(Table1[[#This Row],[RecordTimeUTC]],"YYYY-MM-DD"))</f>
        <v>ADVZY-002-001024-2022-01-29</v>
      </c>
      <c r="C1025" s="1" t="s">
        <v>16</v>
      </c>
      <c r="D1025" s="2" t="s">
        <v>6336</v>
      </c>
      <c r="E1025" s="1">
        <v>2</v>
      </c>
      <c r="F1025" s="2" t="s">
        <v>1307</v>
      </c>
      <c r="G1025" s="1" t="s">
        <v>35</v>
      </c>
      <c r="H1025" s="1" t="s">
        <v>19</v>
      </c>
      <c r="I1025" s="8" t="str">
        <f>IF(Table1[[#This Row],[TMI_Type]]="Reroute",INDEX(_xlfn.REGEXEXTRACT(Table1[[#This Row],[RawText]],".*(ROUTE|FEA|FCA|ICR|CTOP|TBO).+([A-Z]{3})",2,0),1,2),"")</f>
        <v>RQD</v>
      </c>
      <c r="J1025" s="5"/>
      <c r="K1025" s="5"/>
      <c r="L1025" s="1"/>
      <c r="M1025" s="7">
        <v>44602.958333333336</v>
      </c>
      <c r="N1025" s="7">
        <v>44603.125</v>
      </c>
      <c r="O1025" s="7">
        <v>44590.17291666667</v>
      </c>
      <c r="P1025" s="4" t="s">
        <v>1308</v>
      </c>
      <c r="Q1025" s="10" t="s">
        <v>7148</v>
      </c>
      <c r="R1025" s="2" t="s">
        <v>7129</v>
      </c>
      <c r="S1025" s="6">
        <f>IF(OR(ISBLANK(Table1[[#This Row],[ValidEndUTC]]),ISBLANK(Table1[[#This Row],[ValidStartUTC]])),"",Table1[[#This Row],[ValidEndUTC]]-Table1[[#This Row],[ValidStartUTC]])</f>
        <v>0.16666666666424135</v>
      </c>
      <c r="T1025" s="5">
        <f>IF(OR(ISBLANK(Table1[[#This Row],[ValidEndUTC]]),ISBLANK(Table1[[#This Row],[ValidStartUTC]])),"",Table1[[#This Row],[Duration]]*24*60)</f>
        <v>239.99999999650754</v>
      </c>
    </row>
    <row r="1026" spans="1:20" ht="21.6" x14ac:dyDescent="0.25">
      <c r="A1026" s="8" t="str">
        <f>IF(ISBLANK(Table1[[#This Row],[AdvisoryNumber]]),"NTML","ADVZY")</f>
        <v>NTML</v>
      </c>
      <c r="B1026" s="8" t="str">
        <f>_xlfn.TEXTJOIN("-",TRUE,Table1[[#This Row],[Source]],TEXT(Table1[[#This Row],[AdvisoryNumber]],"000"),TEXT(ROW()-1,"000000"),TEXT(Table1[[#This Row],[RecordTimeUTC]],"YYYY-MM-DD"))</f>
        <v>NTML-000-001025-2022-02-10</v>
      </c>
      <c r="C1026" s="1" t="s">
        <v>1309</v>
      </c>
      <c r="D1026" s="2"/>
      <c r="E1026" s="1"/>
      <c r="F1026" s="2"/>
      <c r="G1026" s="1" t="s">
        <v>98</v>
      </c>
      <c r="H1026" s="1" t="s">
        <v>101</v>
      </c>
      <c r="I1026" s="8" t="str">
        <f>IF(Table1[[#This Row],[TMI_Type]]="Reroute",INDEX(_xlfn.REGEXEXTRACT(Table1[[#This Row],[RawText]],".*(ROUTE|FEA|FCA|ICR|CTOP|TBO).+([A-Z]{3})",2,0),1,2),"")</f>
        <v/>
      </c>
      <c r="J1026" s="5">
        <v>25</v>
      </c>
      <c r="K1026" s="5"/>
      <c r="L1026" s="1" t="s">
        <v>198</v>
      </c>
      <c r="M1026" s="7">
        <v>44602.958333333336</v>
      </c>
      <c r="N1026" s="7">
        <v>44603.166666666664</v>
      </c>
      <c r="O1026" s="7">
        <v>44602.9375</v>
      </c>
      <c r="P1026" s="4" t="s">
        <v>1310</v>
      </c>
      <c r="Q1026" s="10" t="s">
        <v>1310</v>
      </c>
      <c r="R1026" s="2" t="s">
        <v>9100</v>
      </c>
      <c r="S1026" s="6">
        <f>IF(OR(ISBLANK(Table1[[#This Row],[ValidEndUTC]]),ISBLANK(Table1[[#This Row],[ValidStartUTC]])),"",Table1[[#This Row],[ValidEndUTC]]-Table1[[#This Row],[ValidStartUTC]])</f>
        <v>0.20833333332848269</v>
      </c>
      <c r="T1026" s="5">
        <f>IF(OR(ISBLANK(Table1[[#This Row],[ValidEndUTC]]),ISBLANK(Table1[[#This Row],[ValidStartUTC]])),"",Table1[[#This Row],[Duration]]*24*60)</f>
        <v>299.99999999301508</v>
      </c>
    </row>
    <row r="1027" spans="1:20" ht="21.6" x14ac:dyDescent="0.25">
      <c r="A1027" s="8" t="str">
        <f>IF(ISBLANK(Table1[[#This Row],[AdvisoryNumber]]),"NTML","ADVZY")</f>
        <v>NTML</v>
      </c>
      <c r="B1027" s="8" t="str">
        <f>_xlfn.TEXTJOIN("-",TRUE,Table1[[#This Row],[Source]],TEXT(Table1[[#This Row],[AdvisoryNumber]],"000"),TEXT(ROW()-1,"000000"),TEXT(Table1[[#This Row],[RecordTimeUTC]],"YYYY-MM-DD"))</f>
        <v>NTML-000-001026-2022-02-10</v>
      </c>
      <c r="C1027" s="1" t="s">
        <v>1309</v>
      </c>
      <c r="D1027" s="2"/>
      <c r="E1027" s="1"/>
      <c r="F1027" s="2"/>
      <c r="G1027" s="1" t="s">
        <v>98</v>
      </c>
      <c r="H1027" s="1" t="s">
        <v>101</v>
      </c>
      <c r="I1027" s="8" t="str">
        <f>IF(Table1[[#This Row],[TMI_Type]]="Reroute",INDEX(_xlfn.REGEXEXTRACT(Table1[[#This Row],[RawText]],".*(ROUTE|FEA|FCA|ICR|CTOP|TBO).+([A-Z]{3})",2,0),1,2),"")</f>
        <v/>
      </c>
      <c r="J1027" s="5">
        <v>15</v>
      </c>
      <c r="K1027" s="5"/>
      <c r="L1027" s="1" t="s">
        <v>1311</v>
      </c>
      <c r="M1027" s="7">
        <v>44602.958333333336</v>
      </c>
      <c r="N1027" s="7">
        <v>44603.166666666664</v>
      </c>
      <c r="O1027" s="7">
        <v>44602.9375</v>
      </c>
      <c r="P1027" s="4" t="s">
        <v>1312</v>
      </c>
      <c r="Q1027" s="10" t="s">
        <v>1312</v>
      </c>
      <c r="R1027" s="2" t="s">
        <v>9100</v>
      </c>
      <c r="S1027" s="6">
        <f>IF(OR(ISBLANK(Table1[[#This Row],[ValidEndUTC]]),ISBLANK(Table1[[#This Row],[ValidStartUTC]])),"",Table1[[#This Row],[ValidEndUTC]]-Table1[[#This Row],[ValidStartUTC]])</f>
        <v>0.20833333332848269</v>
      </c>
      <c r="T1027" s="5">
        <f>IF(OR(ISBLANK(Table1[[#This Row],[ValidEndUTC]]),ISBLANK(Table1[[#This Row],[ValidStartUTC]])),"",Table1[[#This Row],[Duration]]*24*60)</f>
        <v>299.99999999301508</v>
      </c>
    </row>
    <row r="1028" spans="1:20" x14ac:dyDescent="0.25">
      <c r="A1028" s="8" t="str">
        <f>IF(ISBLANK(Table1[[#This Row],[AdvisoryNumber]]),"NTML","ADVZY")</f>
        <v>NTML</v>
      </c>
      <c r="B1028" s="8" t="str">
        <f>_xlfn.TEXTJOIN("-",TRUE,Table1[[#This Row],[Source]],TEXT(Table1[[#This Row],[AdvisoryNumber]],"000"),TEXT(ROW()-1,"000000"),TEXT(Table1[[#This Row],[RecordTimeUTC]],"YYYY-MM-DD"))</f>
        <v>NTML-000-001027-2022-02-10</v>
      </c>
      <c r="C1028" s="1" t="s">
        <v>1309</v>
      </c>
      <c r="D1028" s="2"/>
      <c r="E1028" s="1"/>
      <c r="F1028" s="2"/>
      <c r="G1028" s="1" t="s">
        <v>98</v>
      </c>
      <c r="H1028" s="1" t="s">
        <v>101</v>
      </c>
      <c r="I1028" s="8" t="str">
        <f>IF(Table1[[#This Row],[TMI_Type]]="Reroute",INDEX(_xlfn.REGEXEXTRACT(Table1[[#This Row],[RawText]],".*(ROUTE|FEA|FCA|ICR|CTOP|TBO).+([A-Z]{3})",2,0),1,2),"")</f>
        <v/>
      </c>
      <c r="J1028" s="5">
        <v>20</v>
      </c>
      <c r="K1028" s="5"/>
      <c r="L1028" s="1" t="s">
        <v>1313</v>
      </c>
      <c r="M1028" s="7">
        <v>44602.958333333336</v>
      </c>
      <c r="N1028" s="7">
        <v>44603.166666666664</v>
      </c>
      <c r="O1028" s="7">
        <v>44602.9375</v>
      </c>
      <c r="P1028" s="4" t="s">
        <v>1314</v>
      </c>
      <c r="Q1028" s="10" t="s">
        <v>1314</v>
      </c>
      <c r="R1028" s="2" t="s">
        <v>9100</v>
      </c>
      <c r="S1028" s="6">
        <f>IF(OR(ISBLANK(Table1[[#This Row],[ValidEndUTC]]),ISBLANK(Table1[[#This Row],[ValidStartUTC]])),"",Table1[[#This Row],[ValidEndUTC]]-Table1[[#This Row],[ValidStartUTC]])</f>
        <v>0.20833333332848269</v>
      </c>
      <c r="T1028" s="5">
        <f>IF(OR(ISBLANK(Table1[[#This Row],[ValidEndUTC]]),ISBLANK(Table1[[#This Row],[ValidStartUTC]])),"",Table1[[#This Row],[Duration]]*24*60)</f>
        <v>299.99999999301508</v>
      </c>
    </row>
    <row r="1029" spans="1:20" x14ac:dyDescent="0.25">
      <c r="A1029" s="8" t="str">
        <f>IF(ISBLANK(Table1[[#This Row],[AdvisoryNumber]]),"NTML","ADVZY")</f>
        <v>NTML</v>
      </c>
      <c r="B1029" s="8" t="str">
        <f>_xlfn.TEXTJOIN("-",TRUE,Table1[[#This Row],[Source]],TEXT(Table1[[#This Row],[AdvisoryNumber]],"000"),TEXT(ROW()-1,"000000"),TEXT(Table1[[#This Row],[RecordTimeUTC]],"YYYY-MM-DD"))</f>
        <v>NTML-000-001028-2022-02-10</v>
      </c>
      <c r="C1029" s="1" t="s">
        <v>1309</v>
      </c>
      <c r="D1029" s="2"/>
      <c r="E1029" s="1"/>
      <c r="F1029" s="2"/>
      <c r="G1029" s="1" t="s">
        <v>98</v>
      </c>
      <c r="H1029" s="1" t="s">
        <v>101</v>
      </c>
      <c r="I1029" s="8" t="str">
        <f>IF(Table1[[#This Row],[TMI_Type]]="Reroute",INDEX(_xlfn.REGEXEXTRACT(Table1[[#This Row],[RawText]],".*(ROUTE|FEA|FCA|ICR|CTOP|TBO).+([A-Z]{3})",2,0),1,2),"")</f>
        <v/>
      </c>
      <c r="J1029" s="5">
        <v>35</v>
      </c>
      <c r="K1029" s="5"/>
      <c r="L1029" s="1" t="s">
        <v>1315</v>
      </c>
      <c r="M1029" s="7">
        <v>44602.958333333336</v>
      </c>
      <c r="N1029" s="7">
        <v>44603.166666666664</v>
      </c>
      <c r="O1029" s="7">
        <v>44602.9375</v>
      </c>
      <c r="P1029" s="4" t="s">
        <v>1316</v>
      </c>
      <c r="Q1029" s="10" t="s">
        <v>1316</v>
      </c>
      <c r="R1029" s="2" t="s">
        <v>9100</v>
      </c>
      <c r="S1029" s="6">
        <f>IF(OR(ISBLANK(Table1[[#This Row],[ValidEndUTC]]),ISBLANK(Table1[[#This Row],[ValidStartUTC]])),"",Table1[[#This Row],[ValidEndUTC]]-Table1[[#This Row],[ValidStartUTC]])</f>
        <v>0.20833333332848269</v>
      </c>
      <c r="T1029" s="5">
        <f>IF(OR(ISBLANK(Table1[[#This Row],[ValidEndUTC]]),ISBLANK(Table1[[#This Row],[ValidStartUTC]])),"",Table1[[#This Row],[Duration]]*24*60)</f>
        <v>299.99999999301508</v>
      </c>
    </row>
    <row r="1030" spans="1:20" x14ac:dyDescent="0.25">
      <c r="A1030" s="8" t="str">
        <f>IF(ISBLANK(Table1[[#This Row],[AdvisoryNumber]]),"NTML","ADVZY")</f>
        <v>NTML</v>
      </c>
      <c r="B1030" s="8" t="str">
        <f>_xlfn.TEXTJOIN("-",TRUE,Table1[[#This Row],[Source]],TEXT(Table1[[#This Row],[AdvisoryNumber]],"000"),TEXT(ROW()-1,"000000"),TEXT(Table1[[#This Row],[RecordTimeUTC]],"YYYY-MM-DD"))</f>
        <v>NTML-000-001029-2022-02-10</v>
      </c>
      <c r="C1030" s="1" t="s">
        <v>1309</v>
      </c>
      <c r="D1030" s="2"/>
      <c r="E1030" s="1"/>
      <c r="F1030" s="2"/>
      <c r="G1030" s="1" t="s">
        <v>98</v>
      </c>
      <c r="H1030" s="1" t="s">
        <v>101</v>
      </c>
      <c r="I1030" s="8" t="str">
        <f>IF(Table1[[#This Row],[TMI_Type]]="Reroute",INDEX(_xlfn.REGEXEXTRACT(Table1[[#This Row],[RawText]],".*(ROUTE|FEA|FCA|ICR|CTOP|TBO).+([A-Z]{3})",2,0),1,2),"")</f>
        <v/>
      </c>
      <c r="J1030" s="5">
        <v>35</v>
      </c>
      <c r="K1030" s="5"/>
      <c r="L1030" s="1" t="s">
        <v>1317</v>
      </c>
      <c r="M1030" s="7">
        <v>44602.958333333336</v>
      </c>
      <c r="N1030" s="7">
        <v>44603.166666666664</v>
      </c>
      <c r="O1030" s="7">
        <v>44602.9375</v>
      </c>
      <c r="P1030" s="4" t="s">
        <v>1318</v>
      </c>
      <c r="Q1030" s="10" t="s">
        <v>1318</v>
      </c>
      <c r="R1030" s="2" t="s">
        <v>9100</v>
      </c>
      <c r="S1030" s="6">
        <f>IF(OR(ISBLANK(Table1[[#This Row],[ValidEndUTC]]),ISBLANK(Table1[[#This Row],[ValidStartUTC]])),"",Table1[[#This Row],[ValidEndUTC]]-Table1[[#This Row],[ValidStartUTC]])</f>
        <v>0.20833333332848269</v>
      </c>
      <c r="T1030" s="5">
        <f>IF(OR(ISBLANK(Table1[[#This Row],[ValidEndUTC]]),ISBLANK(Table1[[#This Row],[ValidStartUTC]])),"",Table1[[#This Row],[Duration]]*24*60)</f>
        <v>299.99999999301508</v>
      </c>
    </row>
    <row r="1031" spans="1:20" x14ac:dyDescent="0.25">
      <c r="A1031" s="8" t="str">
        <f>IF(ISBLANK(Table1[[#This Row],[AdvisoryNumber]]),"NTML","ADVZY")</f>
        <v>NTML</v>
      </c>
      <c r="B1031" s="8" t="str">
        <f>_xlfn.TEXTJOIN("-",TRUE,Table1[[#This Row],[Source]],TEXT(Table1[[#This Row],[AdvisoryNumber]],"000"),TEXT(ROW()-1,"000000"),TEXT(Table1[[#This Row],[RecordTimeUTC]],"YYYY-MM-DD"))</f>
        <v>NTML-000-001030-2022-02-10</v>
      </c>
      <c r="C1031" s="1" t="s">
        <v>1309</v>
      </c>
      <c r="D1031" s="2"/>
      <c r="E1031" s="1"/>
      <c r="F1031" s="2"/>
      <c r="G1031" s="1" t="s">
        <v>98</v>
      </c>
      <c r="H1031" s="1" t="s">
        <v>101</v>
      </c>
      <c r="I1031" s="8" t="str">
        <f>IF(Table1[[#This Row],[TMI_Type]]="Reroute",INDEX(_xlfn.REGEXEXTRACT(Table1[[#This Row],[RawText]],".*(ROUTE|FEA|FCA|ICR|CTOP|TBO).+([A-Z]{3})",2,0),1,2),"")</f>
        <v/>
      </c>
      <c r="J1031" s="5">
        <v>15</v>
      </c>
      <c r="K1031" s="5"/>
      <c r="L1031" s="1" t="s">
        <v>1319</v>
      </c>
      <c r="M1031" s="7">
        <v>44602.958333333336</v>
      </c>
      <c r="N1031" s="7">
        <v>44603.166666666664</v>
      </c>
      <c r="O1031" s="7">
        <v>44602.9375</v>
      </c>
      <c r="P1031" s="4" t="s">
        <v>1320</v>
      </c>
      <c r="Q1031" s="10" t="s">
        <v>1320</v>
      </c>
      <c r="R1031" s="2" t="s">
        <v>9100</v>
      </c>
      <c r="S1031" s="6">
        <f>IF(OR(ISBLANK(Table1[[#This Row],[ValidEndUTC]]),ISBLANK(Table1[[#This Row],[ValidStartUTC]])),"",Table1[[#This Row],[ValidEndUTC]]-Table1[[#This Row],[ValidStartUTC]])</f>
        <v>0.20833333332848269</v>
      </c>
      <c r="T1031" s="5">
        <f>IF(OR(ISBLANK(Table1[[#This Row],[ValidEndUTC]]),ISBLANK(Table1[[#This Row],[ValidStartUTC]])),"",Table1[[#This Row],[Duration]]*24*60)</f>
        <v>299.99999999301508</v>
      </c>
    </row>
    <row r="1032" spans="1:20" ht="21.6" x14ac:dyDescent="0.25">
      <c r="A1032" s="8" t="str">
        <f>IF(ISBLANK(Table1[[#This Row],[AdvisoryNumber]]),"NTML","ADVZY")</f>
        <v>NTML</v>
      </c>
      <c r="B1032" s="8" t="str">
        <f>_xlfn.TEXTJOIN("-",TRUE,Table1[[#This Row],[Source]],TEXT(Table1[[#This Row],[AdvisoryNumber]],"000"),TEXT(ROW()-1,"000000"),TEXT(Table1[[#This Row],[RecordTimeUTC]],"YYYY-MM-DD"))</f>
        <v>NTML-000-001031-2022-02-10</v>
      </c>
      <c r="C1032" s="1" t="s">
        <v>1309</v>
      </c>
      <c r="D1032" s="2"/>
      <c r="E1032" s="1"/>
      <c r="F1032" s="2"/>
      <c r="G1032" s="1" t="s">
        <v>98</v>
      </c>
      <c r="H1032" s="1" t="s">
        <v>101</v>
      </c>
      <c r="I1032" s="8" t="str">
        <f>IF(Table1[[#This Row],[TMI_Type]]="Reroute",INDEX(_xlfn.REGEXEXTRACT(Table1[[#This Row],[RawText]],".*(ROUTE|FEA|FCA|ICR|CTOP|TBO).+([A-Z]{3})",2,0),1,2),"")</f>
        <v/>
      </c>
      <c r="J1032" s="5">
        <v>50</v>
      </c>
      <c r="K1032" s="5"/>
      <c r="L1032" s="1" t="s">
        <v>198</v>
      </c>
      <c r="M1032" s="7">
        <v>44602.958333333336</v>
      </c>
      <c r="N1032" s="7">
        <v>44603.166666666664</v>
      </c>
      <c r="O1032" s="7">
        <v>44602.9375</v>
      </c>
      <c r="P1032" s="4" t="s">
        <v>9101</v>
      </c>
      <c r="Q1032" s="10" t="s">
        <v>9101</v>
      </c>
      <c r="R1032" s="2" t="s">
        <v>9100</v>
      </c>
      <c r="S1032" s="6">
        <f>IF(OR(ISBLANK(Table1[[#This Row],[ValidEndUTC]]),ISBLANK(Table1[[#This Row],[ValidStartUTC]])),"",Table1[[#This Row],[ValidEndUTC]]-Table1[[#This Row],[ValidStartUTC]])</f>
        <v>0.20833333332848269</v>
      </c>
      <c r="T1032" s="5">
        <f>IF(OR(ISBLANK(Table1[[#This Row],[ValidEndUTC]]),ISBLANK(Table1[[#This Row],[ValidStartUTC]])),"",Table1[[#This Row],[Duration]]*24*60)</f>
        <v>299.99999999301508</v>
      </c>
    </row>
    <row r="1033" spans="1:20" ht="21.6" x14ac:dyDescent="0.25">
      <c r="A1033" s="8" t="str">
        <f>IF(ISBLANK(Table1[[#This Row],[AdvisoryNumber]]),"NTML","ADVZY")</f>
        <v>NTML</v>
      </c>
      <c r="B1033" s="8" t="str">
        <f>_xlfn.TEXTJOIN("-",TRUE,Table1[[#This Row],[Source]],TEXT(Table1[[#This Row],[AdvisoryNumber]],"000"),TEXT(ROW()-1,"000000"),TEXT(Table1[[#This Row],[RecordTimeUTC]],"YYYY-MM-DD"))</f>
        <v>NTML-000-001032-2022-02-10</v>
      </c>
      <c r="C1033" s="1" t="s">
        <v>372</v>
      </c>
      <c r="D1033" s="2"/>
      <c r="E1033" s="1"/>
      <c r="F1033" s="2"/>
      <c r="G1033" s="1" t="s">
        <v>98</v>
      </c>
      <c r="H1033" s="1" t="s">
        <v>6014</v>
      </c>
      <c r="I1033" s="8" t="str">
        <f>IF(Table1[[#This Row],[TMI_Type]]="Reroute",INDEX(_xlfn.REGEXEXTRACT(Table1[[#This Row],[RawText]],".*(ROUTE|FEA|FCA|ICR|CTOP|TBO).+([A-Z]{3})",2,0),1,2),"")</f>
        <v/>
      </c>
      <c r="J1033" s="5"/>
      <c r="K1033" s="5"/>
      <c r="L1033" s="1" t="s">
        <v>198</v>
      </c>
      <c r="M1033" s="7">
        <v>44602.958333333336</v>
      </c>
      <c r="N1033" s="7">
        <v>44603.166666666664</v>
      </c>
      <c r="O1033" s="7">
        <v>44602.9375</v>
      </c>
      <c r="P1033" s="4" t="s">
        <v>9102</v>
      </c>
      <c r="Q1033" s="10" t="s">
        <v>9102</v>
      </c>
      <c r="R1033" s="2" t="s">
        <v>9100</v>
      </c>
      <c r="S1033" s="6">
        <f>IF(OR(ISBLANK(Table1[[#This Row],[ValidEndUTC]]),ISBLANK(Table1[[#This Row],[ValidStartUTC]])),"",Table1[[#This Row],[ValidEndUTC]]-Table1[[#This Row],[ValidStartUTC]])</f>
        <v>0.20833333332848269</v>
      </c>
      <c r="T1033" s="5">
        <f>IF(OR(ISBLANK(Table1[[#This Row],[ValidEndUTC]]),ISBLANK(Table1[[#This Row],[ValidStartUTC]])),"",Table1[[#This Row],[Duration]]*24*60)</f>
        <v>299.99999999301508</v>
      </c>
    </row>
    <row r="1034" spans="1:20" ht="21.6" x14ac:dyDescent="0.25">
      <c r="A1034" s="8" t="str">
        <f>IF(ISBLANK(Table1[[#This Row],[AdvisoryNumber]]),"NTML","ADVZY")</f>
        <v>NTML</v>
      </c>
      <c r="B1034" s="8" t="str">
        <f>_xlfn.TEXTJOIN("-",TRUE,Table1[[#This Row],[Source]],TEXT(Table1[[#This Row],[AdvisoryNumber]],"000"),TEXT(ROW()-1,"000000"),TEXT(Table1[[#This Row],[RecordTimeUTC]],"YYYY-MM-DD"))</f>
        <v>NTML-000-001033-2022-02-10</v>
      </c>
      <c r="C1034" s="1" t="s">
        <v>197</v>
      </c>
      <c r="D1034" s="2"/>
      <c r="E1034" s="1"/>
      <c r="F1034" s="2"/>
      <c r="G1034" s="1" t="s">
        <v>98</v>
      </c>
      <c r="H1034" s="1" t="s">
        <v>101</v>
      </c>
      <c r="I1034" s="8" t="str">
        <f>IF(Table1[[#This Row],[TMI_Type]]="Reroute",INDEX(_xlfn.REGEXEXTRACT(Table1[[#This Row],[RawText]],".*(ROUTE|FEA|FCA|ICR|CTOP|TBO).+([A-Z]{3})",2,0),1,2),"")</f>
        <v/>
      </c>
      <c r="J1034" s="5">
        <v>10</v>
      </c>
      <c r="K1034" s="5"/>
      <c r="L1034" s="1" t="s">
        <v>198</v>
      </c>
      <c r="M1034" s="7">
        <v>44602.958333333336</v>
      </c>
      <c r="N1034" s="7">
        <v>44603.166666666664</v>
      </c>
      <c r="O1034" s="7">
        <v>44602.9375</v>
      </c>
      <c r="P1034" s="4" t="s">
        <v>9103</v>
      </c>
      <c r="Q1034" s="10" t="s">
        <v>9103</v>
      </c>
      <c r="R1034" s="2" t="s">
        <v>9100</v>
      </c>
      <c r="S1034" s="6">
        <f>IF(OR(ISBLANK(Table1[[#This Row],[ValidEndUTC]]),ISBLANK(Table1[[#This Row],[ValidStartUTC]])),"",Table1[[#This Row],[ValidEndUTC]]-Table1[[#This Row],[ValidStartUTC]])</f>
        <v>0.20833333332848269</v>
      </c>
      <c r="T1034" s="5">
        <f>IF(OR(ISBLANK(Table1[[#This Row],[ValidEndUTC]]),ISBLANK(Table1[[#This Row],[ValidStartUTC]])),"",Table1[[#This Row],[Duration]]*24*60)</f>
        <v>299.99999999301508</v>
      </c>
    </row>
    <row r="1035" spans="1:20" ht="21.6" x14ac:dyDescent="0.25">
      <c r="A1035" s="8" t="str">
        <f>IF(ISBLANK(Table1[[#This Row],[AdvisoryNumber]]),"NTML","ADVZY")</f>
        <v>NTML</v>
      </c>
      <c r="B1035" s="8" t="str">
        <f>_xlfn.TEXTJOIN("-",TRUE,Table1[[#This Row],[Source]],TEXT(Table1[[#This Row],[AdvisoryNumber]],"000"),TEXT(ROW()-1,"000000"),TEXT(Table1[[#This Row],[RecordTimeUTC]],"YYYY-MM-DD"))</f>
        <v>NTML-000-001034-2022-02-10</v>
      </c>
      <c r="C1035" s="1" t="s">
        <v>274</v>
      </c>
      <c r="D1035" s="2"/>
      <c r="E1035" s="1"/>
      <c r="F1035" s="2"/>
      <c r="G1035" s="1" t="s">
        <v>98</v>
      </c>
      <c r="H1035" s="1" t="s">
        <v>6014</v>
      </c>
      <c r="I1035" s="8" t="str">
        <f>IF(Table1[[#This Row],[TMI_Type]]="Reroute",INDEX(_xlfn.REGEXEXTRACT(Table1[[#This Row],[RawText]],".*(ROUTE|FEA|FCA|ICR|CTOP|TBO).+([A-Z]{3})",2,0),1,2),"")</f>
        <v/>
      </c>
      <c r="J1035" s="5"/>
      <c r="K1035" s="5"/>
      <c r="L1035" s="1" t="s">
        <v>198</v>
      </c>
      <c r="M1035" s="7">
        <v>44602.958333333336</v>
      </c>
      <c r="N1035" s="7">
        <v>44603.166666666664</v>
      </c>
      <c r="O1035" s="7">
        <v>44602.9375</v>
      </c>
      <c r="P1035" s="4" t="s">
        <v>9104</v>
      </c>
      <c r="Q1035" s="10" t="s">
        <v>9104</v>
      </c>
      <c r="R1035" s="2" t="s">
        <v>9100</v>
      </c>
      <c r="S1035" s="6">
        <f>IF(OR(ISBLANK(Table1[[#This Row],[ValidEndUTC]]),ISBLANK(Table1[[#This Row],[ValidStartUTC]])),"",Table1[[#This Row],[ValidEndUTC]]-Table1[[#This Row],[ValidStartUTC]])</f>
        <v>0.20833333332848269</v>
      </c>
      <c r="T1035" s="5">
        <f>IF(OR(ISBLANK(Table1[[#This Row],[ValidEndUTC]]),ISBLANK(Table1[[#This Row],[ValidStartUTC]])),"",Table1[[#This Row],[Duration]]*24*60)</f>
        <v>299.99999999301508</v>
      </c>
    </row>
    <row r="1036" spans="1:20" ht="21.6" x14ac:dyDescent="0.25">
      <c r="A1036" s="8" t="str">
        <f>IF(ISBLANK(Table1[[#This Row],[AdvisoryNumber]]),"NTML","ADVZY")</f>
        <v>NTML</v>
      </c>
      <c r="B1036" s="8" t="str">
        <f>_xlfn.TEXTJOIN("-",TRUE,Table1[[#This Row],[Source]],TEXT(Table1[[#This Row],[AdvisoryNumber]],"000"),TEXT(ROW()-1,"000000"),TEXT(Table1[[#This Row],[RecordTimeUTC]],"YYYY-MM-DD"))</f>
        <v>NTML-000-001035-2022-02-10</v>
      </c>
      <c r="C1036" s="1" t="s">
        <v>274</v>
      </c>
      <c r="D1036" s="2"/>
      <c r="E1036" s="1"/>
      <c r="F1036" s="2"/>
      <c r="G1036" s="1" t="s">
        <v>98</v>
      </c>
      <c r="H1036" s="1" t="s">
        <v>101</v>
      </c>
      <c r="I1036" s="8" t="str">
        <f>IF(Table1[[#This Row],[TMI_Type]]="Reroute",INDEX(_xlfn.REGEXEXTRACT(Table1[[#This Row],[RawText]],".*(ROUTE|FEA|FCA|ICR|CTOP|TBO).+([A-Z]{3})",2,0),1,2),"")</f>
        <v/>
      </c>
      <c r="J1036" s="5">
        <v>10</v>
      </c>
      <c r="K1036" s="5"/>
      <c r="L1036" s="1" t="s">
        <v>9105</v>
      </c>
      <c r="M1036" s="7">
        <v>44602.958333333336</v>
      </c>
      <c r="N1036" s="7">
        <v>44603.166666666664</v>
      </c>
      <c r="O1036" s="7">
        <v>44602.9375</v>
      </c>
      <c r="P1036" s="4" t="s">
        <v>9106</v>
      </c>
      <c r="Q1036" s="10" t="s">
        <v>9106</v>
      </c>
      <c r="R1036" s="2" t="s">
        <v>9100</v>
      </c>
      <c r="S1036" s="6">
        <f>IF(OR(ISBLANK(Table1[[#This Row],[ValidEndUTC]]),ISBLANK(Table1[[#This Row],[ValidStartUTC]])),"",Table1[[#This Row],[ValidEndUTC]]-Table1[[#This Row],[ValidStartUTC]])</f>
        <v>0.20833333332848269</v>
      </c>
      <c r="T1036" s="5">
        <f>IF(OR(ISBLANK(Table1[[#This Row],[ValidEndUTC]]),ISBLANK(Table1[[#This Row],[ValidStartUTC]])),"",Table1[[#This Row],[Duration]]*24*60)</f>
        <v>299.99999999301508</v>
      </c>
    </row>
    <row r="1037" spans="1:20" ht="21.6" x14ac:dyDescent="0.25">
      <c r="A1037" s="8" t="str">
        <f>IF(ISBLANK(Table1[[#This Row],[AdvisoryNumber]]),"NTML","ADVZY")</f>
        <v>NTML</v>
      </c>
      <c r="B1037" s="8" t="str">
        <f>_xlfn.TEXTJOIN("-",TRUE,Table1[[#This Row],[Source]],TEXT(Table1[[#This Row],[AdvisoryNumber]],"000"),TEXT(ROW()-1,"000000"),TEXT(Table1[[#This Row],[RecordTimeUTC]],"YYYY-MM-DD"))</f>
        <v>NTML-000-001036-2022-02-11</v>
      </c>
      <c r="C1037" s="1" t="s">
        <v>9107</v>
      </c>
      <c r="D1037" s="2"/>
      <c r="E1037" s="1"/>
      <c r="F1037" s="2"/>
      <c r="G1037" s="1" t="s">
        <v>98</v>
      </c>
      <c r="H1037" s="1" t="s">
        <v>6014</v>
      </c>
      <c r="I1037" s="8" t="str">
        <f>IF(Table1[[#This Row],[TMI_Type]]="Reroute",INDEX(_xlfn.REGEXEXTRACT(Table1[[#This Row],[RawText]],".*(ROUTE|FEA|FCA|ICR|CTOP|TBO).+([A-Z]{3})",2,0),1,2),"")</f>
        <v/>
      </c>
      <c r="J1037" s="5"/>
      <c r="K1037" s="5"/>
      <c r="L1037" s="1" t="s">
        <v>9108</v>
      </c>
      <c r="M1037" s="7">
        <v>44603.035416666666</v>
      </c>
      <c r="N1037" s="7">
        <v>44603.166666666664</v>
      </c>
      <c r="O1037" s="7">
        <v>44603.031944444447</v>
      </c>
      <c r="P1037" s="4" t="s">
        <v>1322</v>
      </c>
      <c r="Q1037" s="10" t="s">
        <v>1322</v>
      </c>
      <c r="R1037" s="2" t="s">
        <v>9109</v>
      </c>
      <c r="S1037" s="6">
        <f>IF(OR(ISBLANK(Table1[[#This Row],[ValidEndUTC]]),ISBLANK(Table1[[#This Row],[ValidStartUTC]])),"",Table1[[#This Row],[ValidEndUTC]]-Table1[[#This Row],[ValidStartUTC]])</f>
        <v>0.13124999999854481</v>
      </c>
      <c r="T1037" s="5">
        <f>IF(OR(ISBLANK(Table1[[#This Row],[ValidEndUTC]]),ISBLANK(Table1[[#This Row],[ValidStartUTC]])),"",Table1[[#This Row],[Duration]]*24*60)</f>
        <v>188.99999999790452</v>
      </c>
    </row>
    <row r="1038" spans="1:20" ht="129.6" x14ac:dyDescent="0.25">
      <c r="A1038" s="8" t="str">
        <f>IF(ISBLANK(Table1[[#This Row],[AdvisoryNumber]]),"NTML","ADVZY")</f>
        <v>ADVZY</v>
      </c>
      <c r="B1038" s="8" t="str">
        <f>_xlfn.TEXTJOIN("-",TRUE,Table1[[#This Row],[Source]],TEXT(Table1[[#This Row],[AdvisoryNumber]],"000"),TEXT(ROW()-1,"000000"),TEXT(Table1[[#This Row],[RecordTimeUTC]],"YYYY-MM-DD"))</f>
        <v>ADVZY-002-001037-2022-01-29</v>
      </c>
      <c r="C1038" s="1" t="s">
        <v>1295</v>
      </c>
      <c r="D1038" s="2"/>
      <c r="E1038" s="1">
        <v>2</v>
      </c>
      <c r="F1038" s="2" t="s">
        <v>5994</v>
      </c>
      <c r="G1038" s="1"/>
      <c r="H1038" s="1" t="s">
        <v>32</v>
      </c>
      <c r="I1038" s="8" t="str">
        <f>IF(Table1[[#This Row],[TMI_Type]]="Reroute",INDEX(_xlfn.REGEXEXTRACT(Table1[[#This Row],[RawText]],".*(ROUTE|FEA|FCA|ICR|CTOP|TBO).+([A-Z]{3})",2,0),1,2),"")</f>
        <v/>
      </c>
      <c r="J1038" s="5"/>
      <c r="K1038" s="5"/>
      <c r="L1038" s="1"/>
      <c r="M1038" s="7">
        <v>44603.055555555555</v>
      </c>
      <c r="N1038" s="7">
        <v>44603.070833333331</v>
      </c>
      <c r="O1038" s="7">
        <v>44590.17291666667</v>
      </c>
      <c r="P1038" s="4" t="s">
        <v>1296</v>
      </c>
      <c r="Q1038" s="10" t="s">
        <v>7139</v>
      </c>
      <c r="R1038" s="2" t="s">
        <v>7129</v>
      </c>
      <c r="S1038" s="6">
        <f>IF(OR(ISBLANK(Table1[[#This Row],[ValidEndUTC]]),ISBLANK(Table1[[#This Row],[ValidStartUTC]])),"",Table1[[#This Row],[ValidEndUTC]]-Table1[[#This Row],[ValidStartUTC]])</f>
        <v>1.5277777776645962E-2</v>
      </c>
      <c r="T1038" s="5">
        <f>IF(OR(ISBLANK(Table1[[#This Row],[ValidEndUTC]]),ISBLANK(Table1[[#This Row],[ValidStartUTC]])),"",Table1[[#This Row],[Duration]]*24*60)</f>
        <v>21.999999998370185</v>
      </c>
    </row>
    <row r="1039" spans="1:20" ht="21.6" x14ac:dyDescent="0.25">
      <c r="A1039" s="8" t="str">
        <f>IF(ISBLANK(Table1[[#This Row],[AdvisoryNumber]]),"NTML","ADVZY")</f>
        <v>NTML</v>
      </c>
      <c r="B1039" s="8" t="str">
        <f>_xlfn.TEXTJOIN("-",TRUE,Table1[[#This Row],[Source]],TEXT(Table1[[#This Row],[AdvisoryNumber]],"000"),TEXT(ROW()-1,"000000"),TEXT(Table1[[#This Row],[RecordTimeUTC]],"YYYY-MM-DD"))</f>
        <v>NTML-000-001038-2022-02-11</v>
      </c>
      <c r="C1039" s="1" t="s">
        <v>9110</v>
      </c>
      <c r="D1039" s="2"/>
      <c r="E1039" s="1"/>
      <c r="F1039" s="2"/>
      <c r="G1039" s="1"/>
      <c r="H1039" s="1" t="s">
        <v>6014</v>
      </c>
      <c r="I1039" s="8" t="str">
        <f>IF(Table1[[#This Row],[TMI_Type]]="Reroute",INDEX(_xlfn.REGEXEXTRACT(Table1[[#This Row],[RawText]],".*(ROUTE|FEA|FCA|ICR|CTOP|TBO).+([A-Z]{3})",2,0),1,2),"")</f>
        <v/>
      </c>
      <c r="J1039" s="5"/>
      <c r="K1039" s="5"/>
      <c r="L1039" s="1" t="s">
        <v>9111</v>
      </c>
      <c r="M1039" s="7">
        <v>44603.0625</v>
      </c>
      <c r="N1039" s="7">
        <v>44603.166666666664</v>
      </c>
      <c r="O1039" s="7">
        <v>44603.0625</v>
      </c>
      <c r="P1039" s="4" t="s">
        <v>9112</v>
      </c>
      <c r="Q1039" s="10" t="s">
        <v>9112</v>
      </c>
      <c r="R1039" s="2" t="s">
        <v>9113</v>
      </c>
      <c r="S1039" s="6">
        <f>IF(OR(ISBLANK(Table1[[#This Row],[ValidEndUTC]]),ISBLANK(Table1[[#This Row],[ValidStartUTC]])),"",Table1[[#This Row],[ValidEndUTC]]-Table1[[#This Row],[ValidStartUTC]])</f>
        <v>0.10416666666424135</v>
      </c>
      <c r="T1039" s="5">
        <f>IF(OR(ISBLANK(Table1[[#This Row],[ValidEndUTC]]),ISBLANK(Table1[[#This Row],[ValidStartUTC]])),"",Table1[[#This Row],[Duration]]*24*60)</f>
        <v>149.99999999650754</v>
      </c>
    </row>
    <row r="1040" spans="1:20" ht="21.6" x14ac:dyDescent="0.25">
      <c r="A1040" s="8" t="str">
        <f>IF(ISBLANK(Table1[[#This Row],[AdvisoryNumber]]),"NTML","ADVZY")</f>
        <v>NTML</v>
      </c>
      <c r="B1040" s="8" t="str">
        <f>_xlfn.TEXTJOIN("-",TRUE,Table1[[#This Row],[Source]],TEXT(Table1[[#This Row],[AdvisoryNumber]],"000"),TEXT(ROW()-1,"000000"),TEXT(Table1[[#This Row],[RecordTimeUTC]],"YYYY-MM-DD"))</f>
        <v>NTML-000-001039-2022-02-11</v>
      </c>
      <c r="C1040" s="1" t="s">
        <v>9114</v>
      </c>
      <c r="D1040" s="2"/>
      <c r="E1040" s="1"/>
      <c r="F1040" s="2"/>
      <c r="G1040" s="1"/>
      <c r="H1040" s="1" t="s">
        <v>6014</v>
      </c>
      <c r="I1040" s="8" t="str">
        <f>IF(Table1[[#This Row],[TMI_Type]]="Reroute",INDEX(_xlfn.REGEXEXTRACT(Table1[[#This Row],[RawText]],".*(ROUTE|FEA|FCA|ICR|CTOP|TBO).+([A-Z]{3})",2,0),1,2),"")</f>
        <v/>
      </c>
      <c r="J1040" s="5"/>
      <c r="K1040" s="5"/>
      <c r="L1040" s="1" t="s">
        <v>9111</v>
      </c>
      <c r="M1040" s="7">
        <v>44603.0625</v>
      </c>
      <c r="N1040" s="7">
        <v>44603.166666666664</v>
      </c>
      <c r="O1040" s="7">
        <v>44603.0625</v>
      </c>
      <c r="P1040" s="4" t="s">
        <v>9115</v>
      </c>
      <c r="Q1040" s="10" t="s">
        <v>9115</v>
      </c>
      <c r="R1040" s="2" t="s">
        <v>9113</v>
      </c>
      <c r="S1040" s="6">
        <f>IF(OR(ISBLANK(Table1[[#This Row],[ValidEndUTC]]),ISBLANK(Table1[[#This Row],[ValidStartUTC]])),"",Table1[[#This Row],[ValidEndUTC]]-Table1[[#This Row],[ValidStartUTC]])</f>
        <v>0.10416666666424135</v>
      </c>
      <c r="T1040" s="5">
        <f>IF(OR(ISBLANK(Table1[[#This Row],[ValidEndUTC]]),ISBLANK(Table1[[#This Row],[ValidStartUTC]])),"",Table1[[#This Row],[Duration]]*24*60)</f>
        <v>149.99999999650754</v>
      </c>
    </row>
    <row r="1041" spans="1:20" ht="118.8" x14ac:dyDescent="0.25">
      <c r="A1041" s="8" t="str">
        <f>IF(ISBLANK(Table1[[#This Row],[AdvisoryNumber]]),"NTML","ADVZY")</f>
        <v>ADVZY</v>
      </c>
      <c r="B1041" s="8" t="str">
        <f>_xlfn.TEXTJOIN("-",TRUE,Table1[[#This Row],[Source]],TEXT(Table1[[#This Row],[AdvisoryNumber]],"000"),TEXT(ROW()-1,"000000"),TEXT(Table1[[#This Row],[RecordTimeUTC]],"YYYY-MM-DD"))</f>
        <v>ADVZY-002-001040-2022-01-29</v>
      </c>
      <c r="C1041" s="1" t="s">
        <v>16</v>
      </c>
      <c r="D1041" s="2"/>
      <c r="E1041" s="1">
        <v>2</v>
      </c>
      <c r="F1041" s="2" t="s">
        <v>6312</v>
      </c>
      <c r="G1041" s="1" t="s">
        <v>24</v>
      </c>
      <c r="H1041" s="1" t="s">
        <v>6019</v>
      </c>
      <c r="I1041" s="8" t="str">
        <f>IF(Table1[[#This Row],[TMI_Type]]="Reroute",INDEX(_xlfn.REGEXEXTRACT(Table1[[#This Row],[RawText]],".*(ROUTE|FEA|FCA|ICR|CTOP|TBO).+([A-Z]{3})",2,0),1,2),"")</f>
        <v/>
      </c>
      <c r="J1041" s="5"/>
      <c r="K1041" s="5"/>
      <c r="L1041" s="1"/>
      <c r="M1041" s="7">
        <v>44605.041666666664</v>
      </c>
      <c r="N1041" s="7">
        <v>44605.166666666664</v>
      </c>
      <c r="O1041" s="7">
        <v>44590.17291666667</v>
      </c>
      <c r="P1041" s="4" t="s">
        <v>1323</v>
      </c>
      <c r="Q1041" s="10" t="s">
        <v>7150</v>
      </c>
      <c r="R1041" s="2" t="s">
        <v>7129</v>
      </c>
      <c r="S1041" s="6">
        <f>IF(OR(ISBLANK(Table1[[#This Row],[ValidEndUTC]]),ISBLANK(Table1[[#This Row],[ValidStartUTC]])),"",Table1[[#This Row],[ValidEndUTC]]-Table1[[#This Row],[ValidStartUTC]])</f>
        <v>0.125</v>
      </c>
      <c r="T1041" s="5">
        <f>IF(OR(ISBLANK(Table1[[#This Row],[ValidEndUTC]]),ISBLANK(Table1[[#This Row],[ValidStartUTC]])),"",Table1[[#This Row],[Duration]]*24*60)</f>
        <v>180</v>
      </c>
    </row>
    <row r="1042" spans="1:20" ht="75.599999999999994" x14ac:dyDescent="0.25">
      <c r="A1042" s="8" t="str">
        <f>IF(ISBLANK(Table1[[#This Row],[AdvisoryNumber]]),"NTML","ADVZY")</f>
        <v>ADVZY</v>
      </c>
      <c r="B1042" s="8" t="str">
        <f>_xlfn.TEXTJOIN("-",TRUE,Table1[[#This Row],[Source]],TEXT(Table1[[#This Row],[AdvisoryNumber]],"000"),TEXT(ROW()-1,"000000"),TEXT(Table1[[#This Row],[RecordTimeUTC]],"YYYY-MM-DD"))</f>
        <v>ADVZY-003-001041-2022-01-29</v>
      </c>
      <c r="C1042" s="1" t="s">
        <v>16</v>
      </c>
      <c r="D1042" s="2"/>
      <c r="E1042" s="1">
        <v>3</v>
      </c>
      <c r="F1042" s="2" t="s">
        <v>6312</v>
      </c>
      <c r="G1042" s="1"/>
      <c r="H1042" s="1" t="s">
        <v>6019</v>
      </c>
      <c r="I1042" s="8" t="str">
        <f>IF(Table1[[#This Row],[TMI_Type]]="Reroute",INDEX(_xlfn.REGEXEXTRACT(Table1[[#This Row],[RawText]],".*(ROUTE|FEA|FCA|ICR|CTOP|TBO).+([A-Z]{3})",2,0),1,2),"")</f>
        <v/>
      </c>
      <c r="J1042" s="5"/>
      <c r="K1042" s="5"/>
      <c r="L1042" s="1"/>
      <c r="M1042" s="7">
        <v>44605.041666666664</v>
      </c>
      <c r="N1042" s="7">
        <v>44605.166666666664</v>
      </c>
      <c r="O1042" s="7">
        <v>44590.17291666667</v>
      </c>
      <c r="P1042" s="4" t="s">
        <v>1326</v>
      </c>
      <c r="Q1042" s="10" t="s">
        <v>7151</v>
      </c>
      <c r="R1042" s="2" t="s">
        <v>7129</v>
      </c>
      <c r="S1042" s="6">
        <f>IF(OR(ISBLANK(Table1[[#This Row],[ValidEndUTC]]),ISBLANK(Table1[[#This Row],[ValidStartUTC]])),"",Table1[[#This Row],[ValidEndUTC]]-Table1[[#This Row],[ValidStartUTC]])</f>
        <v>0.125</v>
      </c>
      <c r="T1042" s="5">
        <f>IF(OR(ISBLANK(Table1[[#This Row],[ValidEndUTC]]),ISBLANK(Table1[[#This Row],[ValidStartUTC]])),"",Table1[[#This Row],[Duration]]*24*60)</f>
        <v>180</v>
      </c>
    </row>
    <row r="1043" spans="1:20" ht="21.6" x14ac:dyDescent="0.25">
      <c r="A1043" s="8" t="str">
        <f>IF(ISBLANK(Table1[[#This Row],[AdvisoryNumber]]),"NTML","ADVZY")</f>
        <v>NTML</v>
      </c>
      <c r="B1043" s="8" t="str">
        <f>_xlfn.TEXTJOIN("-",TRUE,Table1[[#This Row],[Source]],TEXT(Table1[[#This Row],[AdvisoryNumber]],"000"),TEXT(ROW()-1,"000000"),TEXT(Table1[[#This Row],[RecordTimeUTC]],"YYYY-MM-DD"))</f>
        <v>NTML-000-001042-2022-02-13</v>
      </c>
      <c r="C1043" s="1" t="s">
        <v>251</v>
      </c>
      <c r="D1043" s="2"/>
      <c r="E1043" s="1"/>
      <c r="F1043" s="2"/>
      <c r="G1043" s="1" t="s">
        <v>98</v>
      </c>
      <c r="H1043" s="1" t="s">
        <v>101</v>
      </c>
      <c r="I1043" s="8" t="str">
        <f>IF(Table1[[#This Row],[TMI_Type]]="Reroute",INDEX(_xlfn.REGEXEXTRACT(Table1[[#This Row],[RawText]],".*(ROUTE|FEA|FCA|ICR|CTOP|TBO).+([A-Z]{3})",2,0),1,2),"")</f>
        <v/>
      </c>
      <c r="J1043" s="5">
        <v>10</v>
      </c>
      <c r="K1043" s="5"/>
      <c r="L1043" s="1" t="s">
        <v>198</v>
      </c>
      <c r="M1043" s="7">
        <v>44605.041666666664</v>
      </c>
      <c r="N1043" s="7">
        <v>44605.166666666664</v>
      </c>
      <c r="O1043" s="7">
        <v>44605.020138888889</v>
      </c>
      <c r="P1043" s="4" t="s">
        <v>1324</v>
      </c>
      <c r="Q1043" s="10" t="s">
        <v>1324</v>
      </c>
      <c r="R1043" s="2" t="s">
        <v>9116</v>
      </c>
      <c r="S1043" s="6">
        <f>IF(OR(ISBLANK(Table1[[#This Row],[ValidEndUTC]]),ISBLANK(Table1[[#This Row],[ValidStartUTC]])),"",Table1[[#This Row],[ValidEndUTC]]-Table1[[#This Row],[ValidStartUTC]])</f>
        <v>0.125</v>
      </c>
      <c r="T1043" s="5">
        <f>IF(OR(ISBLANK(Table1[[#This Row],[ValidEndUTC]]),ISBLANK(Table1[[#This Row],[ValidStartUTC]])),"",Table1[[#This Row],[Duration]]*24*60)</f>
        <v>180</v>
      </c>
    </row>
    <row r="1044" spans="1:20" ht="21.6" x14ac:dyDescent="0.25">
      <c r="A1044" s="8" t="str">
        <f>IF(ISBLANK(Table1[[#This Row],[AdvisoryNumber]]),"NTML","ADVZY")</f>
        <v>NTML</v>
      </c>
      <c r="B1044" s="8" t="str">
        <f>_xlfn.TEXTJOIN("-",TRUE,Table1[[#This Row],[Source]],TEXT(Table1[[#This Row],[AdvisoryNumber]],"000"),TEXT(ROW()-1,"000000"),TEXT(Table1[[#This Row],[RecordTimeUTC]],"YYYY-MM-DD"))</f>
        <v>NTML-000-001043-2022-02-13</v>
      </c>
      <c r="C1044" s="1" t="s">
        <v>251</v>
      </c>
      <c r="D1044" s="2"/>
      <c r="E1044" s="1"/>
      <c r="F1044" s="2"/>
      <c r="G1044" s="1" t="s">
        <v>98</v>
      </c>
      <c r="H1044" s="1" t="s">
        <v>101</v>
      </c>
      <c r="I1044" s="8" t="str">
        <f>IF(Table1[[#This Row],[TMI_Type]]="Reroute",INDEX(_xlfn.REGEXEXTRACT(Table1[[#This Row],[RawText]],".*(ROUTE|FEA|FCA|ICR|CTOP|TBO).+([A-Z]{3})",2,0),1,2),"")</f>
        <v/>
      </c>
      <c r="J1044" s="5">
        <v>10</v>
      </c>
      <c r="K1044" s="5"/>
      <c r="L1044" s="1" t="s">
        <v>198</v>
      </c>
      <c r="M1044" s="7">
        <v>44605.041666666664</v>
      </c>
      <c r="N1044" s="7">
        <v>44605.166666666664</v>
      </c>
      <c r="O1044" s="7">
        <v>44605.020138888889</v>
      </c>
      <c r="P1044" s="4" t="s">
        <v>9117</v>
      </c>
      <c r="Q1044" s="10" t="s">
        <v>9117</v>
      </c>
      <c r="R1044" s="2" t="s">
        <v>9116</v>
      </c>
      <c r="S1044" s="6">
        <f>IF(OR(ISBLANK(Table1[[#This Row],[ValidEndUTC]]),ISBLANK(Table1[[#This Row],[ValidStartUTC]])),"",Table1[[#This Row],[ValidEndUTC]]-Table1[[#This Row],[ValidStartUTC]])</f>
        <v>0.125</v>
      </c>
      <c r="T1044" s="5">
        <f>IF(OR(ISBLANK(Table1[[#This Row],[ValidEndUTC]]),ISBLANK(Table1[[#This Row],[ValidStartUTC]])),"",Table1[[#This Row],[Duration]]*24*60)</f>
        <v>180</v>
      </c>
    </row>
    <row r="1045" spans="1:20" ht="21.6" x14ac:dyDescent="0.25">
      <c r="A1045" s="8" t="str">
        <f>IF(ISBLANK(Table1[[#This Row],[AdvisoryNumber]]),"NTML","ADVZY")</f>
        <v>NTML</v>
      </c>
      <c r="B1045" s="8" t="str">
        <f>_xlfn.TEXTJOIN("-",TRUE,Table1[[#This Row],[Source]],TEXT(Table1[[#This Row],[AdvisoryNumber]],"000"),TEXT(ROW()-1,"000000"),TEXT(Table1[[#This Row],[RecordTimeUTC]],"YYYY-MM-DD"))</f>
        <v>NTML-000-001044-2022-02-13</v>
      </c>
      <c r="C1045" s="1" t="s">
        <v>248</v>
      </c>
      <c r="D1045" s="2"/>
      <c r="E1045" s="1"/>
      <c r="F1045" s="2"/>
      <c r="G1045" s="1"/>
      <c r="H1045" s="1" t="s">
        <v>101</v>
      </c>
      <c r="I1045" s="8" t="str">
        <f>IF(Table1[[#This Row],[TMI_Type]]="Reroute",INDEX(_xlfn.REGEXEXTRACT(Table1[[#This Row],[RawText]],".*(ROUTE|FEA|FCA|ICR|CTOP|TBO).+([A-Z]{3})",2,0),1,2),"")</f>
        <v/>
      </c>
      <c r="J1045" s="5">
        <v>15</v>
      </c>
      <c r="K1045" s="5"/>
      <c r="L1045" s="1" t="s">
        <v>198</v>
      </c>
      <c r="M1045" s="7">
        <v>44605.041666666664</v>
      </c>
      <c r="N1045" s="7">
        <v>44605.166666666664</v>
      </c>
      <c r="O1045" s="7">
        <v>44605.020138888889</v>
      </c>
      <c r="P1045" s="4" t="s">
        <v>1325</v>
      </c>
      <c r="Q1045" s="10" t="s">
        <v>1325</v>
      </c>
      <c r="R1045" s="2" t="s">
        <v>9116</v>
      </c>
      <c r="S1045" s="6">
        <f>IF(OR(ISBLANK(Table1[[#This Row],[ValidEndUTC]]),ISBLANK(Table1[[#This Row],[ValidStartUTC]])),"",Table1[[#This Row],[ValidEndUTC]]-Table1[[#This Row],[ValidStartUTC]])</f>
        <v>0.125</v>
      </c>
      <c r="T1045" s="5">
        <f>IF(OR(ISBLANK(Table1[[#This Row],[ValidEndUTC]]),ISBLANK(Table1[[#This Row],[ValidStartUTC]])),"",Table1[[#This Row],[Duration]]*24*60)</f>
        <v>180</v>
      </c>
    </row>
    <row r="1046" spans="1:20" x14ac:dyDescent="0.25">
      <c r="A1046" s="8" t="str">
        <f>IF(ISBLANK(Table1[[#This Row],[AdvisoryNumber]]),"NTML","ADVZY")</f>
        <v>NTML</v>
      </c>
      <c r="B1046" s="8" t="str">
        <f>_xlfn.TEXTJOIN("-",TRUE,Table1[[#This Row],[Source]],TEXT(Table1[[#This Row],[AdvisoryNumber]],"000"),TEXT(ROW()-1,"000000"),TEXT(Table1[[#This Row],[RecordTimeUTC]],"YYYY-MM-DD"))</f>
        <v>NTML-000-001045-2022-02-18</v>
      </c>
      <c r="C1046" s="1" t="s">
        <v>97</v>
      </c>
      <c r="D1046" s="2"/>
      <c r="E1046" s="1"/>
      <c r="F1046" s="2"/>
      <c r="G1046" s="1" t="s">
        <v>98</v>
      </c>
      <c r="H1046" s="1" t="s">
        <v>101</v>
      </c>
      <c r="I1046" s="8" t="str">
        <f>IF(Table1[[#This Row],[TMI_Type]]="Reroute",INDEX(_xlfn.REGEXEXTRACT(Table1[[#This Row],[RawText]],".*(ROUTE|FEA|FCA|ICR|CTOP|TBO).+([A-Z]{3})",2,0),1,2),"")</f>
        <v/>
      </c>
      <c r="J1046" s="5">
        <v>20</v>
      </c>
      <c r="K1046" s="5"/>
      <c r="L1046" s="1" t="s">
        <v>644</v>
      </c>
      <c r="M1046" s="7">
        <v>44610.999305555553</v>
      </c>
      <c r="N1046" s="7">
        <v>44611.166666666664</v>
      </c>
      <c r="O1046" s="7">
        <v>44610.929166666669</v>
      </c>
      <c r="P1046" s="4" t="s">
        <v>1330</v>
      </c>
      <c r="Q1046" s="10" t="s">
        <v>1330</v>
      </c>
      <c r="R1046" s="2" t="s">
        <v>9123</v>
      </c>
      <c r="S1046" s="6">
        <f>IF(OR(ISBLANK(Table1[[#This Row],[ValidEndUTC]]),ISBLANK(Table1[[#This Row],[ValidStartUTC]])),"",Table1[[#This Row],[ValidEndUTC]]-Table1[[#This Row],[ValidStartUTC]])</f>
        <v>0.16736111111094942</v>
      </c>
      <c r="T1046" s="5">
        <f>IF(OR(ISBLANK(Table1[[#This Row],[ValidEndUTC]]),ISBLANK(Table1[[#This Row],[ValidStartUTC]])),"",Table1[[#This Row],[Duration]]*24*60)</f>
        <v>240.99999999976717</v>
      </c>
    </row>
    <row r="1047" spans="1:20" x14ac:dyDescent="0.25">
      <c r="A1047" s="8" t="str">
        <f>IF(ISBLANK(Table1[[#This Row],[AdvisoryNumber]]),"NTML","ADVZY")</f>
        <v>NTML</v>
      </c>
      <c r="B1047" s="8" t="str">
        <f>_xlfn.TEXTJOIN("-",TRUE,Table1[[#This Row],[Source]],TEXT(Table1[[#This Row],[AdvisoryNumber]],"000"),TEXT(ROW()-1,"000000"),TEXT(Table1[[#This Row],[RecordTimeUTC]],"YYYY-MM-DD"))</f>
        <v>NTML-000-001046-2022-02-18</v>
      </c>
      <c r="C1047" s="1" t="s">
        <v>97</v>
      </c>
      <c r="D1047" s="2"/>
      <c r="E1047" s="1"/>
      <c r="F1047" s="2"/>
      <c r="G1047" s="1" t="s">
        <v>98</v>
      </c>
      <c r="H1047" s="1" t="s">
        <v>101</v>
      </c>
      <c r="I1047" s="8" t="str">
        <f>IF(Table1[[#This Row],[TMI_Type]]="Reroute",INDEX(_xlfn.REGEXEXTRACT(Table1[[#This Row],[RawText]],".*(ROUTE|FEA|FCA|ICR|CTOP|TBO).+([A-Z]{3})",2,0),1,2),"")</f>
        <v/>
      </c>
      <c r="J1047" s="5">
        <v>20</v>
      </c>
      <c r="K1047" s="5"/>
      <c r="L1047" s="1" t="s">
        <v>1331</v>
      </c>
      <c r="M1047" s="7">
        <v>44610.999305555553</v>
      </c>
      <c r="N1047" s="7">
        <v>44611.166666666664</v>
      </c>
      <c r="O1047" s="7">
        <v>44610.929166666669</v>
      </c>
      <c r="P1047" s="4" t="s">
        <v>1332</v>
      </c>
      <c r="Q1047" s="10" t="s">
        <v>1332</v>
      </c>
      <c r="R1047" s="2" t="s">
        <v>9123</v>
      </c>
      <c r="S1047" s="6">
        <f>IF(OR(ISBLANK(Table1[[#This Row],[ValidEndUTC]]),ISBLANK(Table1[[#This Row],[ValidStartUTC]])),"",Table1[[#This Row],[ValidEndUTC]]-Table1[[#This Row],[ValidStartUTC]])</f>
        <v>0.16736111111094942</v>
      </c>
      <c r="T1047" s="5">
        <f>IF(OR(ISBLANK(Table1[[#This Row],[ValidEndUTC]]),ISBLANK(Table1[[#This Row],[ValidStartUTC]])),"",Table1[[#This Row],[Duration]]*24*60)</f>
        <v>240.99999999976717</v>
      </c>
    </row>
    <row r="1048" spans="1:20" x14ac:dyDescent="0.25">
      <c r="A1048" s="8" t="str">
        <f>IF(ISBLANK(Table1[[#This Row],[AdvisoryNumber]]),"NTML","ADVZY")</f>
        <v>NTML</v>
      </c>
      <c r="B1048" s="8" t="str">
        <f>_xlfn.TEXTJOIN("-",TRUE,Table1[[#This Row],[Source]],TEXT(Table1[[#This Row],[AdvisoryNumber]],"000"),TEXT(ROW()-1,"000000"),TEXT(Table1[[#This Row],[RecordTimeUTC]],"YYYY-MM-DD"))</f>
        <v>NTML-000-001047-2022-02-18</v>
      </c>
      <c r="C1048" s="1" t="s">
        <v>232</v>
      </c>
      <c r="D1048" s="2"/>
      <c r="E1048" s="1"/>
      <c r="F1048" s="2"/>
      <c r="G1048" s="1" t="s">
        <v>98</v>
      </c>
      <c r="H1048" s="1" t="s">
        <v>101</v>
      </c>
      <c r="I1048" s="8" t="str">
        <f>IF(Table1[[#This Row],[TMI_Type]]="Reroute",INDEX(_xlfn.REGEXEXTRACT(Table1[[#This Row],[RawText]],".*(ROUTE|FEA|FCA|ICR|CTOP|TBO).+([A-Z]{3})",2,0),1,2),"")</f>
        <v/>
      </c>
      <c r="J1048" s="5">
        <v>15</v>
      </c>
      <c r="K1048" s="5"/>
      <c r="L1048" s="1" t="s">
        <v>1165</v>
      </c>
      <c r="M1048" s="7">
        <v>44610.999305555553</v>
      </c>
      <c r="N1048" s="7">
        <v>44611.166666666664</v>
      </c>
      <c r="O1048" s="7">
        <v>44610.929166666669</v>
      </c>
      <c r="P1048" s="4" t="s">
        <v>1333</v>
      </c>
      <c r="Q1048" s="10" t="s">
        <v>1333</v>
      </c>
      <c r="R1048" s="2" t="s">
        <v>9123</v>
      </c>
      <c r="S1048" s="6">
        <f>IF(OR(ISBLANK(Table1[[#This Row],[ValidEndUTC]]),ISBLANK(Table1[[#This Row],[ValidStartUTC]])),"",Table1[[#This Row],[ValidEndUTC]]-Table1[[#This Row],[ValidStartUTC]])</f>
        <v>0.16736111111094942</v>
      </c>
      <c r="T1048" s="5">
        <f>IF(OR(ISBLANK(Table1[[#This Row],[ValidEndUTC]]),ISBLANK(Table1[[#This Row],[ValidStartUTC]])),"",Table1[[#This Row],[Duration]]*24*60)</f>
        <v>240.99999999976717</v>
      </c>
    </row>
    <row r="1049" spans="1:20" x14ac:dyDescent="0.25">
      <c r="A1049" s="8" t="str">
        <f>IF(ISBLANK(Table1[[#This Row],[AdvisoryNumber]]),"NTML","ADVZY")</f>
        <v>NTML</v>
      </c>
      <c r="B1049" s="8" t="str">
        <f>_xlfn.TEXTJOIN("-",TRUE,Table1[[#This Row],[Source]],TEXT(Table1[[#This Row],[AdvisoryNumber]],"000"),TEXT(ROW()-1,"000000"),TEXT(Table1[[#This Row],[RecordTimeUTC]],"YYYY-MM-DD"))</f>
        <v>NTML-000-001048-2022-02-18</v>
      </c>
      <c r="C1049" s="1" t="s">
        <v>232</v>
      </c>
      <c r="D1049" s="2"/>
      <c r="E1049" s="1"/>
      <c r="F1049" s="2"/>
      <c r="G1049" s="1" t="s">
        <v>98</v>
      </c>
      <c r="H1049" s="1" t="s">
        <v>101</v>
      </c>
      <c r="I1049" s="8" t="str">
        <f>IF(Table1[[#This Row],[TMI_Type]]="Reroute",INDEX(_xlfn.REGEXEXTRACT(Table1[[#This Row],[RawText]],".*(ROUTE|FEA|FCA|ICR|CTOP|TBO).+([A-Z]{3})",2,0),1,2),"")</f>
        <v/>
      </c>
      <c r="J1049" s="5">
        <v>15</v>
      </c>
      <c r="K1049" s="5"/>
      <c r="L1049" s="1" t="s">
        <v>326</v>
      </c>
      <c r="M1049" s="7">
        <v>44610.999305555553</v>
      </c>
      <c r="N1049" s="7">
        <v>44611.166666666664</v>
      </c>
      <c r="O1049" s="7">
        <v>44610.929166666669</v>
      </c>
      <c r="P1049" s="4" t="s">
        <v>1334</v>
      </c>
      <c r="Q1049" s="10" t="s">
        <v>1334</v>
      </c>
      <c r="R1049" s="2" t="s">
        <v>9123</v>
      </c>
      <c r="S1049" s="6">
        <f>IF(OR(ISBLANK(Table1[[#This Row],[ValidEndUTC]]),ISBLANK(Table1[[#This Row],[ValidStartUTC]])),"",Table1[[#This Row],[ValidEndUTC]]-Table1[[#This Row],[ValidStartUTC]])</f>
        <v>0.16736111111094942</v>
      </c>
      <c r="T1049" s="5">
        <f>IF(OR(ISBLANK(Table1[[#This Row],[ValidEndUTC]]),ISBLANK(Table1[[#This Row],[ValidStartUTC]])),"",Table1[[#This Row],[Duration]]*24*60)</f>
        <v>240.99999999976717</v>
      </c>
    </row>
    <row r="1050" spans="1:20" x14ac:dyDescent="0.25">
      <c r="A1050" s="8" t="str">
        <f>IF(ISBLANK(Table1[[#This Row],[AdvisoryNumber]]),"NTML","ADVZY")</f>
        <v>NTML</v>
      </c>
      <c r="B1050" s="8" t="str">
        <f>_xlfn.TEXTJOIN("-",TRUE,Table1[[#This Row],[Source]],TEXT(Table1[[#This Row],[AdvisoryNumber]],"000"),TEXT(ROW()-1,"000000"),TEXT(Table1[[#This Row],[RecordTimeUTC]],"YYYY-MM-DD"))</f>
        <v>NTML-000-001049-2022-02-18</v>
      </c>
      <c r="C1050" s="1" t="s">
        <v>232</v>
      </c>
      <c r="D1050" s="2"/>
      <c r="E1050" s="1"/>
      <c r="F1050" s="2"/>
      <c r="G1050" s="1" t="s">
        <v>98</v>
      </c>
      <c r="H1050" s="1" t="s">
        <v>101</v>
      </c>
      <c r="I1050" s="8" t="str">
        <f>IF(Table1[[#This Row],[TMI_Type]]="Reroute",INDEX(_xlfn.REGEXEXTRACT(Table1[[#This Row],[RawText]],".*(ROUTE|FEA|FCA|ICR|CTOP|TBO).+([A-Z]{3})",2,0),1,2),"")</f>
        <v/>
      </c>
      <c r="J1050" s="5">
        <v>20</v>
      </c>
      <c r="K1050" s="5"/>
      <c r="L1050" s="1" t="s">
        <v>376</v>
      </c>
      <c r="M1050" s="7">
        <v>44610.999305555553</v>
      </c>
      <c r="N1050" s="7">
        <v>44611.166666666664</v>
      </c>
      <c r="O1050" s="7">
        <v>44610.929166666669</v>
      </c>
      <c r="P1050" s="4" t="s">
        <v>1335</v>
      </c>
      <c r="Q1050" s="10" t="s">
        <v>1335</v>
      </c>
      <c r="R1050" s="2" t="s">
        <v>9123</v>
      </c>
      <c r="S1050" s="6">
        <f>IF(OR(ISBLANK(Table1[[#This Row],[ValidEndUTC]]),ISBLANK(Table1[[#This Row],[ValidStartUTC]])),"",Table1[[#This Row],[ValidEndUTC]]-Table1[[#This Row],[ValidStartUTC]])</f>
        <v>0.16736111111094942</v>
      </c>
      <c r="T1050" s="5">
        <f>IF(OR(ISBLANK(Table1[[#This Row],[ValidEndUTC]]),ISBLANK(Table1[[#This Row],[ValidStartUTC]])),"",Table1[[#This Row],[Duration]]*24*60)</f>
        <v>240.99999999976717</v>
      </c>
    </row>
    <row r="1051" spans="1:20" ht="21.6" x14ac:dyDescent="0.25">
      <c r="A1051" s="8" t="str">
        <f>IF(ISBLANK(Table1[[#This Row],[AdvisoryNumber]]),"NTML","ADVZY")</f>
        <v>NTML</v>
      </c>
      <c r="B1051" s="8" t="str">
        <f>_xlfn.TEXTJOIN("-",TRUE,Table1[[#This Row],[Source]],TEXT(Table1[[#This Row],[AdvisoryNumber]],"000"),TEXT(ROW()-1,"000000"),TEXT(Table1[[#This Row],[RecordTimeUTC]],"YYYY-MM-DD"))</f>
        <v>NTML-000-001050-2022-02-18</v>
      </c>
      <c r="C1051" s="1" t="s">
        <v>31</v>
      </c>
      <c r="D1051" s="2"/>
      <c r="E1051" s="1"/>
      <c r="F1051" s="2"/>
      <c r="G1051" s="1" t="s">
        <v>98</v>
      </c>
      <c r="H1051" s="1" t="s">
        <v>101</v>
      </c>
      <c r="I1051" s="8" t="str">
        <f>IF(Table1[[#This Row],[TMI_Type]]="Reroute",INDEX(_xlfn.REGEXEXTRACT(Table1[[#This Row],[RawText]],".*(ROUTE|FEA|FCA|ICR|CTOP|TBO).+([A-Z]{3})",2,0),1,2),"")</f>
        <v/>
      </c>
      <c r="J1051" s="5">
        <v>20</v>
      </c>
      <c r="K1051" s="5"/>
      <c r="L1051" s="1" t="s">
        <v>9124</v>
      </c>
      <c r="M1051" s="7">
        <v>44610.999305555553</v>
      </c>
      <c r="N1051" s="7">
        <v>44611.166666666664</v>
      </c>
      <c r="O1051" s="7">
        <v>44610.929166666669</v>
      </c>
      <c r="P1051" s="4" t="s">
        <v>9125</v>
      </c>
      <c r="Q1051" s="10" t="s">
        <v>9125</v>
      </c>
      <c r="R1051" s="2" t="s">
        <v>9123</v>
      </c>
      <c r="S1051" s="6">
        <f>IF(OR(ISBLANK(Table1[[#This Row],[ValidEndUTC]]),ISBLANK(Table1[[#This Row],[ValidStartUTC]])),"",Table1[[#This Row],[ValidEndUTC]]-Table1[[#This Row],[ValidStartUTC]])</f>
        <v>0.16736111111094942</v>
      </c>
      <c r="T1051" s="5">
        <f>IF(OR(ISBLANK(Table1[[#This Row],[ValidEndUTC]]),ISBLANK(Table1[[#This Row],[ValidStartUTC]])),"",Table1[[#This Row],[Duration]]*24*60)</f>
        <v>240.99999999976717</v>
      </c>
    </row>
    <row r="1052" spans="1:20" x14ac:dyDescent="0.25">
      <c r="A1052" s="8" t="str">
        <f>IF(ISBLANK(Table1[[#This Row],[AdvisoryNumber]]),"NTML","ADVZY")</f>
        <v>NTML</v>
      </c>
      <c r="B1052" s="8" t="str">
        <f>_xlfn.TEXTJOIN("-",TRUE,Table1[[#This Row],[Source]],TEXT(Table1[[#This Row],[AdvisoryNumber]],"000"),TEXT(ROW()-1,"000000"),TEXT(Table1[[#This Row],[RecordTimeUTC]],"YYYY-MM-DD"))</f>
        <v>NTML-000-001051-2022-02-18</v>
      </c>
      <c r="C1052" s="1" t="s">
        <v>31</v>
      </c>
      <c r="D1052" s="2"/>
      <c r="E1052" s="1"/>
      <c r="F1052" s="2"/>
      <c r="G1052" s="1" t="s">
        <v>98</v>
      </c>
      <c r="H1052" s="1" t="s">
        <v>101</v>
      </c>
      <c r="I1052" s="8" t="str">
        <f>IF(Table1[[#This Row],[TMI_Type]]="Reroute",INDEX(_xlfn.REGEXEXTRACT(Table1[[#This Row],[RawText]],".*(ROUTE|FEA|FCA|ICR|CTOP|TBO).+([A-Z]{3})",2,0),1,2),"")</f>
        <v/>
      </c>
      <c r="J1052" s="5">
        <v>20</v>
      </c>
      <c r="K1052" s="5"/>
      <c r="L1052" s="1" t="s">
        <v>489</v>
      </c>
      <c r="M1052" s="7">
        <v>44610.999305555553</v>
      </c>
      <c r="N1052" s="7">
        <v>44611.166666666664</v>
      </c>
      <c r="O1052" s="7">
        <v>44610.929166666669</v>
      </c>
      <c r="P1052" s="4" t="s">
        <v>1336</v>
      </c>
      <c r="Q1052" s="10" t="s">
        <v>1336</v>
      </c>
      <c r="R1052" s="2" t="s">
        <v>9123</v>
      </c>
      <c r="S1052" s="6">
        <f>IF(OR(ISBLANK(Table1[[#This Row],[ValidEndUTC]]),ISBLANK(Table1[[#This Row],[ValidStartUTC]])),"",Table1[[#This Row],[ValidEndUTC]]-Table1[[#This Row],[ValidStartUTC]])</f>
        <v>0.16736111111094942</v>
      </c>
      <c r="T1052" s="5">
        <f>IF(OR(ISBLANK(Table1[[#This Row],[ValidEndUTC]]),ISBLANK(Table1[[#This Row],[ValidStartUTC]])),"",Table1[[#This Row],[Duration]]*24*60)</f>
        <v>240.99999999976717</v>
      </c>
    </row>
    <row r="1053" spans="1:20" x14ac:dyDescent="0.25">
      <c r="A1053" s="8" t="str">
        <f>IF(ISBLANK(Table1[[#This Row],[AdvisoryNumber]]),"NTML","ADVZY")</f>
        <v>NTML</v>
      </c>
      <c r="B1053" s="8" t="str">
        <f>_xlfn.TEXTJOIN("-",TRUE,Table1[[#This Row],[Source]],TEXT(Table1[[#This Row],[AdvisoryNumber]],"000"),TEXT(ROW()-1,"000000"),TEXT(Table1[[#This Row],[RecordTimeUTC]],"YYYY-MM-DD"))</f>
        <v>NTML-000-001052-2022-02-18</v>
      </c>
      <c r="C1053" s="1" t="s">
        <v>97</v>
      </c>
      <c r="D1053" s="2"/>
      <c r="E1053" s="1"/>
      <c r="F1053" s="2"/>
      <c r="G1053" s="1" t="s">
        <v>98</v>
      </c>
      <c r="H1053" s="1" t="s">
        <v>101</v>
      </c>
      <c r="I1053" s="8" t="str">
        <f>IF(Table1[[#This Row],[TMI_Type]]="Reroute",INDEX(_xlfn.REGEXEXTRACT(Table1[[#This Row],[RawText]],".*(ROUTE|FEA|FCA|ICR|CTOP|TBO).+([A-Z]{3})",2,0),1,2),"")</f>
        <v/>
      </c>
      <c r="J1053" s="5">
        <v>20</v>
      </c>
      <c r="K1053" s="5"/>
      <c r="L1053" s="1" t="s">
        <v>102</v>
      </c>
      <c r="M1053" s="7">
        <v>44610.999305555553</v>
      </c>
      <c r="N1053" s="7">
        <v>44611.166666666664</v>
      </c>
      <c r="O1053" s="7">
        <v>44610.929166666669</v>
      </c>
      <c r="P1053" s="4" t="s">
        <v>1337</v>
      </c>
      <c r="Q1053" s="10" t="s">
        <v>1337</v>
      </c>
      <c r="R1053" s="2" t="s">
        <v>9123</v>
      </c>
      <c r="S1053" s="6">
        <f>IF(OR(ISBLANK(Table1[[#This Row],[ValidEndUTC]]),ISBLANK(Table1[[#This Row],[ValidStartUTC]])),"",Table1[[#This Row],[ValidEndUTC]]-Table1[[#This Row],[ValidStartUTC]])</f>
        <v>0.16736111111094942</v>
      </c>
      <c r="T1053" s="5">
        <f>IF(OR(ISBLANK(Table1[[#This Row],[ValidEndUTC]]),ISBLANK(Table1[[#This Row],[ValidStartUTC]])),"",Table1[[#This Row],[Duration]]*24*60)</f>
        <v>240.99999999976717</v>
      </c>
    </row>
    <row r="1054" spans="1:20" x14ac:dyDescent="0.25">
      <c r="A1054" s="8" t="str">
        <f>IF(ISBLANK(Table1[[#This Row],[AdvisoryNumber]]),"NTML","ADVZY")</f>
        <v>NTML</v>
      </c>
      <c r="B1054" s="8" t="str">
        <f>_xlfn.TEXTJOIN("-",TRUE,Table1[[#This Row],[Source]],TEXT(Table1[[#This Row],[AdvisoryNumber]],"000"),TEXT(ROW()-1,"000000"),TEXT(Table1[[#This Row],[RecordTimeUTC]],"YYYY-MM-DD"))</f>
        <v>NTML-000-001053-2022-02-18</v>
      </c>
      <c r="C1054" s="1" t="s">
        <v>97</v>
      </c>
      <c r="D1054" s="2"/>
      <c r="E1054" s="1"/>
      <c r="F1054" s="2"/>
      <c r="G1054" s="1" t="s">
        <v>98</v>
      </c>
      <c r="H1054" s="1" t="s">
        <v>101</v>
      </c>
      <c r="I1054" s="8" t="str">
        <f>IF(Table1[[#This Row],[TMI_Type]]="Reroute",INDEX(_xlfn.REGEXEXTRACT(Table1[[#This Row],[RawText]],".*(ROUTE|FEA|FCA|ICR|CTOP|TBO).+([A-Z]{3})",2,0),1,2),"")</f>
        <v/>
      </c>
      <c r="J1054" s="5">
        <v>20</v>
      </c>
      <c r="K1054" s="5"/>
      <c r="L1054" s="1" t="s">
        <v>232</v>
      </c>
      <c r="M1054" s="7">
        <v>44610.999305555553</v>
      </c>
      <c r="N1054" s="7">
        <v>44611.166666666664</v>
      </c>
      <c r="O1054" s="7">
        <v>44610.929166666669</v>
      </c>
      <c r="P1054" s="4" t="s">
        <v>1338</v>
      </c>
      <c r="Q1054" s="10" t="s">
        <v>1338</v>
      </c>
      <c r="R1054" s="2" t="s">
        <v>9123</v>
      </c>
      <c r="S1054" s="6">
        <f>IF(OR(ISBLANK(Table1[[#This Row],[ValidEndUTC]]),ISBLANK(Table1[[#This Row],[ValidStartUTC]])),"",Table1[[#This Row],[ValidEndUTC]]-Table1[[#This Row],[ValidStartUTC]])</f>
        <v>0.16736111111094942</v>
      </c>
      <c r="T1054" s="5">
        <f>IF(OR(ISBLANK(Table1[[#This Row],[ValidEndUTC]]),ISBLANK(Table1[[#This Row],[ValidStartUTC]])),"",Table1[[#This Row],[Duration]]*24*60)</f>
        <v>240.99999999976717</v>
      </c>
    </row>
    <row r="1055" spans="1:20" ht="21.6" x14ac:dyDescent="0.25">
      <c r="A1055" s="8" t="str">
        <f>IF(ISBLANK(Table1[[#This Row],[AdvisoryNumber]]),"NTML","ADVZY")</f>
        <v>NTML</v>
      </c>
      <c r="B1055" s="8" t="str">
        <f>_xlfn.TEXTJOIN("-",TRUE,Table1[[#This Row],[Source]],TEXT(Table1[[#This Row],[AdvisoryNumber]],"000"),TEXT(ROW()-1,"000000"),TEXT(Table1[[#This Row],[RecordTimeUTC]],"YYYY-MM-DD"))</f>
        <v>NTML-000-001054-2022-02-18</v>
      </c>
      <c r="C1055" s="1" t="s">
        <v>97</v>
      </c>
      <c r="D1055" s="2"/>
      <c r="E1055" s="1"/>
      <c r="F1055" s="2"/>
      <c r="G1055" s="1" t="s">
        <v>98</v>
      </c>
      <c r="H1055" s="1" t="s">
        <v>101</v>
      </c>
      <c r="I1055" s="8" t="str">
        <f>IF(Table1[[#This Row],[TMI_Type]]="Reroute",INDEX(_xlfn.REGEXEXTRACT(Table1[[#This Row],[RawText]],".*(ROUTE|FEA|FCA|ICR|CTOP|TBO).+([A-Z]{3})",2,0),1,2),"")</f>
        <v/>
      </c>
      <c r="J1055" s="5">
        <v>30</v>
      </c>
      <c r="K1055" s="5"/>
      <c r="L1055" s="1" t="s">
        <v>1110</v>
      </c>
      <c r="M1055" s="7">
        <v>44610.999305555553</v>
      </c>
      <c r="N1055" s="7">
        <v>44611.166666666664</v>
      </c>
      <c r="O1055" s="7">
        <v>44610.929166666669</v>
      </c>
      <c r="P1055" s="4" t="s">
        <v>9126</v>
      </c>
      <c r="Q1055" s="10" t="s">
        <v>9126</v>
      </c>
      <c r="R1055" s="2" t="s">
        <v>9123</v>
      </c>
      <c r="S1055" s="6">
        <f>IF(OR(ISBLANK(Table1[[#This Row],[ValidEndUTC]]),ISBLANK(Table1[[#This Row],[ValidStartUTC]])),"",Table1[[#This Row],[ValidEndUTC]]-Table1[[#This Row],[ValidStartUTC]])</f>
        <v>0.16736111111094942</v>
      </c>
      <c r="T1055" s="5">
        <f>IF(OR(ISBLANK(Table1[[#This Row],[ValidEndUTC]]),ISBLANK(Table1[[#This Row],[ValidStartUTC]])),"",Table1[[#This Row],[Duration]]*24*60)</f>
        <v>240.99999999976717</v>
      </c>
    </row>
    <row r="1056" spans="1:20" x14ac:dyDescent="0.25">
      <c r="A1056" s="8" t="str">
        <f>IF(ISBLANK(Table1[[#This Row],[AdvisoryNumber]]),"NTML","ADVZY")</f>
        <v>NTML</v>
      </c>
      <c r="B1056" s="8" t="str">
        <f>_xlfn.TEXTJOIN("-",TRUE,Table1[[#This Row],[Source]],TEXT(Table1[[#This Row],[AdvisoryNumber]],"000"),TEXT(ROW()-1,"000000"),TEXT(Table1[[#This Row],[RecordTimeUTC]],"YYYY-MM-DD"))</f>
        <v>NTML-000-001055-2022-02-18</v>
      </c>
      <c r="C1056" s="1" t="s">
        <v>97</v>
      </c>
      <c r="D1056" s="2"/>
      <c r="E1056" s="1"/>
      <c r="F1056" s="2"/>
      <c r="G1056" s="1" t="s">
        <v>98</v>
      </c>
      <c r="H1056" s="1" t="s">
        <v>101</v>
      </c>
      <c r="I1056" s="8" t="str">
        <f>IF(Table1[[#This Row],[TMI_Type]]="Reroute",INDEX(_xlfn.REGEXEXTRACT(Table1[[#This Row],[RawText]],".*(ROUTE|FEA|FCA|ICR|CTOP|TBO).+([A-Z]{3})",2,0),1,2),"")</f>
        <v/>
      </c>
      <c r="J1056" s="5">
        <v>30</v>
      </c>
      <c r="K1056" s="5"/>
      <c r="L1056" s="1" t="s">
        <v>1108</v>
      </c>
      <c r="M1056" s="7">
        <v>44610.999305555553</v>
      </c>
      <c r="N1056" s="7">
        <v>44611.166666666664</v>
      </c>
      <c r="O1056" s="7">
        <v>44610.929166666669</v>
      </c>
      <c r="P1056" s="4" t="s">
        <v>1339</v>
      </c>
      <c r="Q1056" s="10" t="s">
        <v>1339</v>
      </c>
      <c r="R1056" s="2" t="s">
        <v>9123</v>
      </c>
      <c r="S1056" s="6">
        <f>IF(OR(ISBLANK(Table1[[#This Row],[ValidEndUTC]]),ISBLANK(Table1[[#This Row],[ValidStartUTC]])),"",Table1[[#This Row],[ValidEndUTC]]-Table1[[#This Row],[ValidStartUTC]])</f>
        <v>0.16736111111094942</v>
      </c>
      <c r="T1056" s="5">
        <f>IF(OR(ISBLANK(Table1[[#This Row],[ValidEndUTC]]),ISBLANK(Table1[[#This Row],[ValidStartUTC]])),"",Table1[[#This Row],[Duration]]*24*60)</f>
        <v>240.99999999976717</v>
      </c>
    </row>
    <row r="1057" spans="1:20" x14ac:dyDescent="0.25">
      <c r="A1057" s="8" t="str">
        <f>IF(ISBLANK(Table1[[#This Row],[AdvisoryNumber]]),"NTML","ADVZY")</f>
        <v>NTML</v>
      </c>
      <c r="B1057" s="8" t="str">
        <f>_xlfn.TEXTJOIN("-",TRUE,Table1[[#This Row],[Source]],TEXT(Table1[[#This Row],[AdvisoryNumber]],"000"),TEXT(ROW()-1,"000000"),TEXT(Table1[[#This Row],[RecordTimeUTC]],"YYYY-MM-DD"))</f>
        <v>NTML-000-001056-2022-02-18</v>
      </c>
      <c r="C1057" s="1" t="s">
        <v>97</v>
      </c>
      <c r="D1057" s="2"/>
      <c r="E1057" s="1"/>
      <c r="F1057" s="2"/>
      <c r="G1057" s="1" t="s">
        <v>98</v>
      </c>
      <c r="H1057" s="1" t="s">
        <v>101</v>
      </c>
      <c r="I1057" s="8" t="str">
        <f>IF(Table1[[#This Row],[TMI_Type]]="Reroute",INDEX(_xlfn.REGEXEXTRACT(Table1[[#This Row],[RawText]],".*(ROUTE|FEA|FCA|ICR|CTOP|TBO).+([A-Z]{3})",2,0),1,2),"")</f>
        <v/>
      </c>
      <c r="J1057" s="5">
        <v>25</v>
      </c>
      <c r="K1057" s="5"/>
      <c r="L1057" s="1" t="s">
        <v>233</v>
      </c>
      <c r="M1057" s="7">
        <v>44610.999305555553</v>
      </c>
      <c r="N1057" s="7">
        <v>44611.166666666664</v>
      </c>
      <c r="O1057" s="7">
        <v>44610.929166666669</v>
      </c>
      <c r="P1057" s="4" t="s">
        <v>1340</v>
      </c>
      <c r="Q1057" s="10" t="s">
        <v>1340</v>
      </c>
      <c r="R1057" s="2" t="s">
        <v>9123</v>
      </c>
      <c r="S1057" s="6">
        <f>IF(OR(ISBLANK(Table1[[#This Row],[ValidEndUTC]]),ISBLANK(Table1[[#This Row],[ValidStartUTC]])),"",Table1[[#This Row],[ValidEndUTC]]-Table1[[#This Row],[ValidStartUTC]])</f>
        <v>0.16736111111094942</v>
      </c>
      <c r="T1057" s="5">
        <f>IF(OR(ISBLANK(Table1[[#This Row],[ValidEndUTC]]),ISBLANK(Table1[[#This Row],[ValidStartUTC]])),"",Table1[[#This Row],[Duration]]*24*60)</f>
        <v>240.99999999976717</v>
      </c>
    </row>
    <row r="1058" spans="1:20" x14ac:dyDescent="0.25">
      <c r="A1058" s="8" t="str">
        <f>IF(ISBLANK(Table1[[#This Row],[AdvisoryNumber]]),"NTML","ADVZY")</f>
        <v>NTML</v>
      </c>
      <c r="B1058" s="8" t="str">
        <f>_xlfn.TEXTJOIN("-",TRUE,Table1[[#This Row],[Source]],TEXT(Table1[[#This Row],[AdvisoryNumber]],"000"),TEXT(ROW()-1,"000000"),TEXT(Table1[[#This Row],[RecordTimeUTC]],"YYYY-MM-DD"))</f>
        <v>NTML-000-001057-2022-02-18</v>
      </c>
      <c r="C1058" s="1" t="s">
        <v>97</v>
      </c>
      <c r="D1058" s="2"/>
      <c r="E1058" s="1"/>
      <c r="F1058" s="2"/>
      <c r="G1058" s="1" t="s">
        <v>98</v>
      </c>
      <c r="H1058" s="1" t="s">
        <v>101</v>
      </c>
      <c r="I1058" s="8" t="str">
        <f>IF(Table1[[#This Row],[TMI_Type]]="Reroute",INDEX(_xlfn.REGEXEXTRACT(Table1[[#This Row],[RawText]],".*(ROUTE|FEA|FCA|ICR|CTOP|TBO).+([A-Z]{3})",2,0),1,2),"")</f>
        <v/>
      </c>
      <c r="J1058" s="5">
        <v>20</v>
      </c>
      <c r="K1058" s="5"/>
      <c r="L1058" s="1" t="s">
        <v>232</v>
      </c>
      <c r="M1058" s="7">
        <v>44610.999305555553</v>
      </c>
      <c r="N1058" s="7">
        <v>44611.166666666664</v>
      </c>
      <c r="O1058" s="7">
        <v>44610.929166666669</v>
      </c>
      <c r="P1058" s="4" t="s">
        <v>1341</v>
      </c>
      <c r="Q1058" s="10" t="s">
        <v>1341</v>
      </c>
      <c r="R1058" s="2" t="s">
        <v>9123</v>
      </c>
      <c r="S1058" s="6">
        <f>IF(OR(ISBLANK(Table1[[#This Row],[ValidEndUTC]]),ISBLANK(Table1[[#This Row],[ValidStartUTC]])),"",Table1[[#This Row],[ValidEndUTC]]-Table1[[#This Row],[ValidStartUTC]])</f>
        <v>0.16736111111094942</v>
      </c>
      <c r="T1058" s="5">
        <f>IF(OR(ISBLANK(Table1[[#This Row],[ValidEndUTC]]),ISBLANK(Table1[[#This Row],[ValidStartUTC]])),"",Table1[[#This Row],[Duration]]*24*60)</f>
        <v>240.99999999976717</v>
      </c>
    </row>
    <row r="1059" spans="1:20" x14ac:dyDescent="0.25">
      <c r="A1059" s="8" t="str">
        <f>IF(ISBLANK(Table1[[#This Row],[AdvisoryNumber]]),"NTML","ADVZY")</f>
        <v>NTML</v>
      </c>
      <c r="B1059" s="8" t="str">
        <f>_xlfn.TEXTJOIN("-",TRUE,Table1[[#This Row],[Source]],TEXT(Table1[[#This Row],[AdvisoryNumber]],"000"),TEXT(ROW()-1,"000000"),TEXT(Table1[[#This Row],[RecordTimeUTC]],"YYYY-MM-DD"))</f>
        <v>NTML-000-001058-2022-02-18</v>
      </c>
      <c r="C1059" s="1" t="s">
        <v>97</v>
      </c>
      <c r="D1059" s="2"/>
      <c r="E1059" s="1"/>
      <c r="F1059" s="2"/>
      <c r="G1059" s="1" t="s">
        <v>98</v>
      </c>
      <c r="H1059" s="1" t="s">
        <v>104</v>
      </c>
      <c r="I1059" s="8" t="str">
        <f>IF(Table1[[#This Row],[TMI_Type]]="Reroute",INDEX(_xlfn.REGEXEXTRACT(Table1[[#This Row],[RawText]],".*(ROUTE|FEA|FCA|ICR|CTOP|TBO).+([A-Z]{3})",2,0),1,2),"")</f>
        <v/>
      </c>
      <c r="J1059" s="5"/>
      <c r="K1059" s="5"/>
      <c r="L1059" s="1" t="s">
        <v>1114</v>
      </c>
      <c r="M1059" s="7">
        <v>44610.999305555553</v>
      </c>
      <c r="N1059" s="7">
        <v>44611.166666666664</v>
      </c>
      <c r="O1059" s="7">
        <v>44610.929166666669</v>
      </c>
      <c r="P1059" s="4" t="s">
        <v>1342</v>
      </c>
      <c r="Q1059" s="10" t="s">
        <v>1342</v>
      </c>
      <c r="R1059" s="2" t="s">
        <v>9123</v>
      </c>
      <c r="S1059" s="6">
        <f>IF(OR(ISBLANK(Table1[[#This Row],[ValidEndUTC]]),ISBLANK(Table1[[#This Row],[ValidStartUTC]])),"",Table1[[#This Row],[ValidEndUTC]]-Table1[[#This Row],[ValidStartUTC]])</f>
        <v>0.16736111111094942</v>
      </c>
      <c r="T1059" s="5">
        <f>IF(OR(ISBLANK(Table1[[#This Row],[ValidEndUTC]]),ISBLANK(Table1[[#This Row],[ValidStartUTC]])),"",Table1[[#This Row],[Duration]]*24*60)</f>
        <v>240.99999999976717</v>
      </c>
    </row>
    <row r="1060" spans="1:20" x14ac:dyDescent="0.25">
      <c r="A1060" s="8" t="str">
        <f>IF(ISBLANK(Table1[[#This Row],[AdvisoryNumber]]),"NTML","ADVZY")</f>
        <v>NTML</v>
      </c>
      <c r="B1060" s="8" t="str">
        <f>_xlfn.TEXTJOIN("-",TRUE,Table1[[#This Row],[Source]],TEXT(Table1[[#This Row],[AdvisoryNumber]],"000"),TEXT(ROW()-1,"000000"),TEXT(Table1[[#This Row],[RecordTimeUTC]],"YYYY-MM-DD"))</f>
        <v>NTML-000-001059-2022-02-18</v>
      </c>
      <c r="C1060" s="1" t="s">
        <v>97</v>
      </c>
      <c r="D1060" s="2"/>
      <c r="E1060" s="1"/>
      <c r="F1060" s="2"/>
      <c r="G1060" s="1" t="s">
        <v>98</v>
      </c>
      <c r="H1060" s="1" t="s">
        <v>101</v>
      </c>
      <c r="I1060" s="8" t="str">
        <f>IF(Table1[[#This Row],[TMI_Type]]="Reroute",INDEX(_xlfn.REGEXEXTRACT(Table1[[#This Row],[RawText]],".*(ROUTE|FEA|FCA|ICR|CTOP|TBO).+([A-Z]{3})",2,0),1,2),"")</f>
        <v/>
      </c>
      <c r="J1060" s="5">
        <v>30</v>
      </c>
      <c r="K1060" s="5"/>
      <c r="L1060" s="1" t="s">
        <v>1110</v>
      </c>
      <c r="M1060" s="7">
        <v>44610.999305555553</v>
      </c>
      <c r="N1060" s="7">
        <v>44611.166666666664</v>
      </c>
      <c r="O1060" s="7">
        <v>44610.929166666669</v>
      </c>
      <c r="P1060" s="4" t="s">
        <v>1343</v>
      </c>
      <c r="Q1060" s="10" t="s">
        <v>1343</v>
      </c>
      <c r="R1060" s="2" t="s">
        <v>9123</v>
      </c>
      <c r="S1060" s="6">
        <f>IF(OR(ISBLANK(Table1[[#This Row],[ValidEndUTC]]),ISBLANK(Table1[[#This Row],[ValidStartUTC]])),"",Table1[[#This Row],[ValidEndUTC]]-Table1[[#This Row],[ValidStartUTC]])</f>
        <v>0.16736111111094942</v>
      </c>
      <c r="T1060" s="5">
        <f>IF(OR(ISBLANK(Table1[[#This Row],[ValidEndUTC]]),ISBLANK(Table1[[#This Row],[ValidStartUTC]])),"",Table1[[#This Row],[Duration]]*24*60)</f>
        <v>240.99999999976717</v>
      </c>
    </row>
    <row r="1061" spans="1:20" x14ac:dyDescent="0.25">
      <c r="A1061" s="8" t="str">
        <f>IF(ISBLANK(Table1[[#This Row],[AdvisoryNumber]]),"NTML","ADVZY")</f>
        <v>NTML</v>
      </c>
      <c r="B1061" s="8" t="str">
        <f>_xlfn.TEXTJOIN("-",TRUE,Table1[[#This Row],[Source]],TEXT(Table1[[#This Row],[AdvisoryNumber]],"000"),TEXT(ROW()-1,"000000"),TEXT(Table1[[#This Row],[RecordTimeUTC]],"YYYY-MM-DD"))</f>
        <v>NTML-000-001060-2022-02-18</v>
      </c>
      <c r="C1061" s="1" t="s">
        <v>232</v>
      </c>
      <c r="D1061" s="2"/>
      <c r="E1061" s="1"/>
      <c r="F1061" s="2"/>
      <c r="G1061" s="1" t="s">
        <v>98</v>
      </c>
      <c r="H1061" s="1" t="s">
        <v>101</v>
      </c>
      <c r="I1061" s="8" t="str">
        <f>IF(Table1[[#This Row],[TMI_Type]]="Reroute",INDEX(_xlfn.REGEXEXTRACT(Table1[[#This Row],[RawText]],".*(ROUTE|FEA|FCA|ICR|CTOP|TBO).+([A-Z]{3})",2,0),1,2),"")</f>
        <v/>
      </c>
      <c r="J1061" s="5">
        <v>30</v>
      </c>
      <c r="K1061" s="5"/>
      <c r="L1061" s="1" t="s">
        <v>1184</v>
      </c>
      <c r="M1061" s="7">
        <v>44610.999305555553</v>
      </c>
      <c r="N1061" s="7">
        <v>44611.166666666664</v>
      </c>
      <c r="O1061" s="7">
        <v>44610.929166666669</v>
      </c>
      <c r="P1061" s="4" t="s">
        <v>1344</v>
      </c>
      <c r="Q1061" s="10" t="s">
        <v>1344</v>
      </c>
      <c r="R1061" s="2" t="s">
        <v>9123</v>
      </c>
      <c r="S1061" s="6">
        <f>IF(OR(ISBLANK(Table1[[#This Row],[ValidEndUTC]]),ISBLANK(Table1[[#This Row],[ValidStartUTC]])),"",Table1[[#This Row],[ValidEndUTC]]-Table1[[#This Row],[ValidStartUTC]])</f>
        <v>0.16736111111094942</v>
      </c>
      <c r="T1061" s="5">
        <f>IF(OR(ISBLANK(Table1[[#This Row],[ValidEndUTC]]),ISBLANK(Table1[[#This Row],[ValidStartUTC]])),"",Table1[[#This Row],[Duration]]*24*60)</f>
        <v>240.99999999976717</v>
      </c>
    </row>
    <row r="1062" spans="1:20" x14ac:dyDescent="0.25">
      <c r="A1062" s="8" t="str">
        <f>IF(ISBLANK(Table1[[#This Row],[AdvisoryNumber]]),"NTML","ADVZY")</f>
        <v>NTML</v>
      </c>
      <c r="B1062" s="8" t="str">
        <f>_xlfn.TEXTJOIN("-",TRUE,Table1[[#This Row],[Source]],TEXT(Table1[[#This Row],[AdvisoryNumber]],"000"),TEXT(ROW()-1,"000000"),TEXT(Table1[[#This Row],[RecordTimeUTC]],"YYYY-MM-DD"))</f>
        <v>NTML-000-001061-2022-02-18</v>
      </c>
      <c r="C1062" s="1" t="s">
        <v>232</v>
      </c>
      <c r="D1062" s="2"/>
      <c r="E1062" s="1"/>
      <c r="F1062" s="2"/>
      <c r="G1062" s="1" t="s">
        <v>98</v>
      </c>
      <c r="H1062" s="1" t="s">
        <v>101</v>
      </c>
      <c r="I1062" s="8" t="str">
        <f>IF(Table1[[#This Row],[TMI_Type]]="Reroute",INDEX(_xlfn.REGEXEXTRACT(Table1[[#This Row],[RawText]],".*(ROUTE|FEA|FCA|ICR|CTOP|TBO).+([A-Z]{3})",2,0),1,2),"")</f>
        <v/>
      </c>
      <c r="J1062" s="5">
        <v>20</v>
      </c>
      <c r="K1062" s="5"/>
      <c r="L1062" s="1" t="s">
        <v>1345</v>
      </c>
      <c r="M1062" s="7">
        <v>44610.999305555553</v>
      </c>
      <c r="N1062" s="7">
        <v>44611.166666666664</v>
      </c>
      <c r="O1062" s="7">
        <v>44610.929166666669</v>
      </c>
      <c r="P1062" s="4" t="s">
        <v>1346</v>
      </c>
      <c r="Q1062" s="10" t="s">
        <v>1346</v>
      </c>
      <c r="R1062" s="2" t="s">
        <v>9123</v>
      </c>
      <c r="S1062" s="6">
        <f>IF(OR(ISBLANK(Table1[[#This Row],[ValidEndUTC]]),ISBLANK(Table1[[#This Row],[ValidStartUTC]])),"",Table1[[#This Row],[ValidEndUTC]]-Table1[[#This Row],[ValidStartUTC]])</f>
        <v>0.16736111111094942</v>
      </c>
      <c r="T1062" s="5">
        <f>IF(OR(ISBLANK(Table1[[#This Row],[ValidEndUTC]]),ISBLANK(Table1[[#This Row],[ValidStartUTC]])),"",Table1[[#This Row],[Duration]]*24*60)</f>
        <v>240.99999999976717</v>
      </c>
    </row>
    <row r="1063" spans="1:20" x14ac:dyDescent="0.25">
      <c r="A1063" s="8" t="str">
        <f>IF(ISBLANK(Table1[[#This Row],[AdvisoryNumber]]),"NTML","ADVZY")</f>
        <v>NTML</v>
      </c>
      <c r="B1063" s="8" t="str">
        <f>_xlfn.TEXTJOIN("-",TRUE,Table1[[#This Row],[Source]],TEXT(Table1[[#This Row],[AdvisoryNumber]],"000"),TEXT(ROW()-1,"000000"),TEXT(Table1[[#This Row],[RecordTimeUTC]],"YYYY-MM-DD"))</f>
        <v>NTML-000-001062-2022-02-18</v>
      </c>
      <c r="C1063" s="1" t="s">
        <v>232</v>
      </c>
      <c r="D1063" s="2"/>
      <c r="E1063" s="1"/>
      <c r="F1063" s="2"/>
      <c r="G1063" s="1" t="s">
        <v>98</v>
      </c>
      <c r="H1063" s="1" t="s">
        <v>101</v>
      </c>
      <c r="I1063" s="8" t="str">
        <f>IF(Table1[[#This Row],[TMI_Type]]="Reroute",INDEX(_xlfn.REGEXEXTRACT(Table1[[#This Row],[RawText]],".*(ROUTE|FEA|FCA|ICR|CTOP|TBO).+([A-Z]{3})",2,0),1,2),"")</f>
        <v/>
      </c>
      <c r="J1063" s="5">
        <v>30</v>
      </c>
      <c r="K1063" s="5"/>
      <c r="L1063" s="1" t="s">
        <v>1347</v>
      </c>
      <c r="M1063" s="7">
        <v>44610.999305555553</v>
      </c>
      <c r="N1063" s="7">
        <v>44611.166666666664</v>
      </c>
      <c r="O1063" s="7">
        <v>44610.929166666669</v>
      </c>
      <c r="P1063" s="4" t="s">
        <v>1348</v>
      </c>
      <c r="Q1063" s="10" t="s">
        <v>1348</v>
      </c>
      <c r="R1063" s="2" t="s">
        <v>9123</v>
      </c>
      <c r="S1063" s="6">
        <f>IF(OR(ISBLANK(Table1[[#This Row],[ValidEndUTC]]),ISBLANK(Table1[[#This Row],[ValidStartUTC]])),"",Table1[[#This Row],[ValidEndUTC]]-Table1[[#This Row],[ValidStartUTC]])</f>
        <v>0.16736111111094942</v>
      </c>
      <c r="T1063" s="5">
        <f>IF(OR(ISBLANK(Table1[[#This Row],[ValidEndUTC]]),ISBLANK(Table1[[#This Row],[ValidStartUTC]])),"",Table1[[#This Row],[Duration]]*24*60)</f>
        <v>240.99999999976717</v>
      </c>
    </row>
    <row r="1064" spans="1:20" x14ac:dyDescent="0.25">
      <c r="A1064" s="8" t="str">
        <f>IF(ISBLANK(Table1[[#This Row],[AdvisoryNumber]]),"NTML","ADVZY")</f>
        <v>NTML</v>
      </c>
      <c r="B1064" s="8" t="str">
        <f>_xlfn.TEXTJOIN("-",TRUE,Table1[[#This Row],[Source]],TEXT(Table1[[#This Row],[AdvisoryNumber]],"000"),TEXT(ROW()-1,"000000"),TEXT(Table1[[#This Row],[RecordTimeUTC]],"YYYY-MM-DD"))</f>
        <v>NTML-000-001063-2022-02-18</v>
      </c>
      <c r="C1064" s="1" t="s">
        <v>232</v>
      </c>
      <c r="D1064" s="2"/>
      <c r="E1064" s="1"/>
      <c r="F1064" s="2"/>
      <c r="G1064" s="1" t="s">
        <v>98</v>
      </c>
      <c r="H1064" s="1" t="s">
        <v>101</v>
      </c>
      <c r="I1064" s="8" t="str">
        <f>IF(Table1[[#This Row],[TMI_Type]]="Reroute",INDEX(_xlfn.REGEXEXTRACT(Table1[[#This Row],[RawText]],".*(ROUTE|FEA|FCA|ICR|CTOP|TBO).+([A-Z]{3})",2,0),1,2),"")</f>
        <v/>
      </c>
      <c r="J1064" s="5">
        <v>20</v>
      </c>
      <c r="K1064" s="5"/>
      <c r="L1064" s="1" t="s">
        <v>1184</v>
      </c>
      <c r="M1064" s="7">
        <v>44610.999305555553</v>
      </c>
      <c r="N1064" s="7">
        <v>44611.166666666664</v>
      </c>
      <c r="O1064" s="7">
        <v>44610.929166666669</v>
      </c>
      <c r="P1064" s="4" t="s">
        <v>1349</v>
      </c>
      <c r="Q1064" s="10" t="s">
        <v>1349</v>
      </c>
      <c r="R1064" s="2" t="s">
        <v>9123</v>
      </c>
      <c r="S1064" s="6">
        <f>IF(OR(ISBLANK(Table1[[#This Row],[ValidEndUTC]]),ISBLANK(Table1[[#This Row],[ValidStartUTC]])),"",Table1[[#This Row],[ValidEndUTC]]-Table1[[#This Row],[ValidStartUTC]])</f>
        <v>0.16736111111094942</v>
      </c>
      <c r="T1064" s="5">
        <f>IF(OR(ISBLANK(Table1[[#This Row],[ValidEndUTC]]),ISBLANK(Table1[[#This Row],[ValidStartUTC]])),"",Table1[[#This Row],[Duration]]*24*60)</f>
        <v>240.99999999976717</v>
      </c>
    </row>
    <row r="1065" spans="1:20" x14ac:dyDescent="0.25">
      <c r="A1065" s="8" t="str">
        <f>IF(ISBLANK(Table1[[#This Row],[AdvisoryNumber]]),"NTML","ADVZY")</f>
        <v>NTML</v>
      </c>
      <c r="B1065" s="8" t="str">
        <f>_xlfn.TEXTJOIN("-",TRUE,Table1[[#This Row],[Source]],TEXT(Table1[[#This Row],[AdvisoryNumber]],"000"),TEXT(ROW()-1,"000000"),TEXT(Table1[[#This Row],[RecordTimeUTC]],"YYYY-MM-DD"))</f>
        <v>NTML-000-001064-2022-02-18</v>
      </c>
      <c r="C1065" s="1" t="s">
        <v>232</v>
      </c>
      <c r="D1065" s="2"/>
      <c r="E1065" s="1"/>
      <c r="F1065" s="2"/>
      <c r="G1065" s="1" t="s">
        <v>98</v>
      </c>
      <c r="H1065" s="1" t="s">
        <v>101</v>
      </c>
      <c r="I1065" s="8" t="str">
        <f>IF(Table1[[#This Row],[TMI_Type]]="Reroute",INDEX(_xlfn.REGEXEXTRACT(Table1[[#This Row],[RawText]],".*(ROUTE|FEA|FCA|ICR|CTOP|TBO).+([A-Z]{3})",2,0),1,2),"")</f>
        <v/>
      </c>
      <c r="J1065" s="5">
        <v>20</v>
      </c>
      <c r="K1065" s="5"/>
      <c r="L1065" s="1" t="s">
        <v>324</v>
      </c>
      <c r="M1065" s="7">
        <v>44610.999305555553</v>
      </c>
      <c r="N1065" s="7">
        <v>44611.166666666664</v>
      </c>
      <c r="O1065" s="7">
        <v>44610.929166666669</v>
      </c>
      <c r="P1065" s="4" t="s">
        <v>1350</v>
      </c>
      <c r="Q1065" s="10" t="s">
        <v>1350</v>
      </c>
      <c r="R1065" s="2" t="s">
        <v>9123</v>
      </c>
      <c r="S1065" s="6">
        <f>IF(OR(ISBLANK(Table1[[#This Row],[ValidEndUTC]]),ISBLANK(Table1[[#This Row],[ValidStartUTC]])),"",Table1[[#This Row],[ValidEndUTC]]-Table1[[#This Row],[ValidStartUTC]])</f>
        <v>0.16736111111094942</v>
      </c>
      <c r="T1065" s="5">
        <f>IF(OR(ISBLANK(Table1[[#This Row],[ValidEndUTC]]),ISBLANK(Table1[[#This Row],[ValidStartUTC]])),"",Table1[[#This Row],[Duration]]*24*60)</f>
        <v>240.99999999976717</v>
      </c>
    </row>
    <row r="1066" spans="1:20" x14ac:dyDescent="0.25">
      <c r="A1066" s="8" t="str">
        <f>IF(ISBLANK(Table1[[#This Row],[AdvisoryNumber]]),"NTML","ADVZY")</f>
        <v>NTML</v>
      </c>
      <c r="B1066" s="8" t="str">
        <f>_xlfn.TEXTJOIN("-",TRUE,Table1[[#This Row],[Source]],TEXT(Table1[[#This Row],[AdvisoryNumber]],"000"),TEXT(ROW()-1,"000000"),TEXT(Table1[[#This Row],[RecordTimeUTC]],"YYYY-MM-DD"))</f>
        <v>NTML-000-001065-2022-02-18</v>
      </c>
      <c r="C1066" s="1" t="s">
        <v>232</v>
      </c>
      <c r="D1066" s="2"/>
      <c r="E1066" s="1"/>
      <c r="F1066" s="2"/>
      <c r="G1066" s="1" t="s">
        <v>98</v>
      </c>
      <c r="H1066" s="1" t="s">
        <v>101</v>
      </c>
      <c r="I1066" s="8" t="str">
        <f>IF(Table1[[#This Row],[TMI_Type]]="Reroute",INDEX(_xlfn.REGEXEXTRACT(Table1[[#This Row],[RawText]],".*(ROUTE|FEA|FCA|ICR|CTOP|TBO).+([A-Z]{3})",2,0),1,2),"")</f>
        <v/>
      </c>
      <c r="J1066" s="5">
        <v>30</v>
      </c>
      <c r="K1066" s="5"/>
      <c r="L1066" s="1" t="s">
        <v>324</v>
      </c>
      <c r="M1066" s="7">
        <v>44610.999305555553</v>
      </c>
      <c r="N1066" s="7">
        <v>44611.166666666664</v>
      </c>
      <c r="O1066" s="7">
        <v>44610.929166666669</v>
      </c>
      <c r="P1066" s="4" t="s">
        <v>1351</v>
      </c>
      <c r="Q1066" s="10" t="s">
        <v>1351</v>
      </c>
      <c r="R1066" s="2" t="s">
        <v>9123</v>
      </c>
      <c r="S1066" s="6">
        <f>IF(OR(ISBLANK(Table1[[#This Row],[ValidEndUTC]]),ISBLANK(Table1[[#This Row],[ValidStartUTC]])),"",Table1[[#This Row],[ValidEndUTC]]-Table1[[#This Row],[ValidStartUTC]])</f>
        <v>0.16736111111094942</v>
      </c>
      <c r="T1066" s="5">
        <f>IF(OR(ISBLANK(Table1[[#This Row],[ValidEndUTC]]),ISBLANK(Table1[[#This Row],[ValidStartUTC]])),"",Table1[[#This Row],[Duration]]*24*60)</f>
        <v>240.99999999976717</v>
      </c>
    </row>
    <row r="1067" spans="1:20" x14ac:dyDescent="0.25">
      <c r="A1067" s="8" t="str">
        <f>IF(ISBLANK(Table1[[#This Row],[AdvisoryNumber]]),"NTML","ADVZY")</f>
        <v>NTML</v>
      </c>
      <c r="B1067" s="8" t="str">
        <f>_xlfn.TEXTJOIN("-",TRUE,Table1[[#This Row],[Source]],TEXT(Table1[[#This Row],[AdvisoryNumber]],"000"),TEXT(ROW()-1,"000000"),TEXT(Table1[[#This Row],[RecordTimeUTC]],"YYYY-MM-DD"))</f>
        <v>NTML-000-001066-2022-02-18</v>
      </c>
      <c r="C1067" s="1" t="s">
        <v>31</v>
      </c>
      <c r="D1067" s="2"/>
      <c r="E1067" s="1"/>
      <c r="F1067" s="2"/>
      <c r="G1067" s="1" t="s">
        <v>98</v>
      </c>
      <c r="H1067" s="1" t="s">
        <v>101</v>
      </c>
      <c r="I1067" s="8" t="str">
        <f>IF(Table1[[#This Row],[TMI_Type]]="Reroute",INDEX(_xlfn.REGEXEXTRACT(Table1[[#This Row],[RawText]],".*(ROUTE|FEA|FCA|ICR|CTOP|TBO).+([A-Z]{3})",2,0),1,2),"")</f>
        <v/>
      </c>
      <c r="J1067" s="5">
        <v>20</v>
      </c>
      <c r="K1067" s="5"/>
      <c r="L1067" s="1" t="s">
        <v>489</v>
      </c>
      <c r="M1067" s="7">
        <v>44610.999305555553</v>
      </c>
      <c r="N1067" s="7">
        <v>44611.166666666664</v>
      </c>
      <c r="O1067" s="7">
        <v>44610.929166666669</v>
      </c>
      <c r="P1067" s="4" t="s">
        <v>1352</v>
      </c>
      <c r="Q1067" s="10" t="s">
        <v>1352</v>
      </c>
      <c r="R1067" s="2" t="s">
        <v>9123</v>
      </c>
      <c r="S1067" s="6">
        <f>IF(OR(ISBLANK(Table1[[#This Row],[ValidEndUTC]]),ISBLANK(Table1[[#This Row],[ValidStartUTC]])),"",Table1[[#This Row],[ValidEndUTC]]-Table1[[#This Row],[ValidStartUTC]])</f>
        <v>0.16736111111094942</v>
      </c>
      <c r="T1067" s="5">
        <f>IF(OR(ISBLANK(Table1[[#This Row],[ValidEndUTC]]),ISBLANK(Table1[[#This Row],[ValidStartUTC]])),"",Table1[[#This Row],[Duration]]*24*60)</f>
        <v>240.99999999976717</v>
      </c>
    </row>
    <row r="1068" spans="1:20" x14ac:dyDescent="0.25">
      <c r="A1068" s="8" t="str">
        <f>IF(ISBLANK(Table1[[#This Row],[AdvisoryNumber]]),"NTML","ADVZY")</f>
        <v>NTML</v>
      </c>
      <c r="B1068" s="8" t="str">
        <f>_xlfn.TEXTJOIN("-",TRUE,Table1[[#This Row],[Source]],TEXT(Table1[[#This Row],[AdvisoryNumber]],"000"),TEXT(ROW()-1,"000000"),TEXT(Table1[[#This Row],[RecordTimeUTC]],"YYYY-MM-DD"))</f>
        <v>NTML-000-001067-2022-02-18</v>
      </c>
      <c r="C1068" s="1" t="s">
        <v>31</v>
      </c>
      <c r="D1068" s="2"/>
      <c r="E1068" s="1"/>
      <c r="F1068" s="2"/>
      <c r="G1068" s="1" t="s">
        <v>98</v>
      </c>
      <c r="H1068" s="1" t="s">
        <v>101</v>
      </c>
      <c r="I1068" s="8" t="str">
        <f>IF(Table1[[#This Row],[TMI_Type]]="Reroute",INDEX(_xlfn.REGEXEXTRACT(Table1[[#This Row],[RawText]],".*(ROUTE|FEA|FCA|ICR|CTOP|TBO).+([A-Z]{3})",2,0),1,2),"")</f>
        <v/>
      </c>
      <c r="J1068" s="5">
        <v>15</v>
      </c>
      <c r="K1068" s="5"/>
      <c r="L1068" s="1" t="s">
        <v>1059</v>
      </c>
      <c r="M1068" s="7">
        <v>44610.999305555553</v>
      </c>
      <c r="N1068" s="7">
        <v>44611.166666666664</v>
      </c>
      <c r="O1068" s="7">
        <v>44610.929166666669</v>
      </c>
      <c r="P1068" s="4" t="s">
        <v>1353</v>
      </c>
      <c r="Q1068" s="10" t="s">
        <v>1353</v>
      </c>
      <c r="R1068" s="2" t="s">
        <v>9123</v>
      </c>
      <c r="S1068" s="6">
        <f>IF(OR(ISBLANK(Table1[[#This Row],[ValidEndUTC]]),ISBLANK(Table1[[#This Row],[ValidStartUTC]])),"",Table1[[#This Row],[ValidEndUTC]]-Table1[[#This Row],[ValidStartUTC]])</f>
        <v>0.16736111111094942</v>
      </c>
      <c r="T1068" s="5">
        <f>IF(OR(ISBLANK(Table1[[#This Row],[ValidEndUTC]]),ISBLANK(Table1[[#This Row],[ValidStartUTC]])),"",Table1[[#This Row],[Duration]]*24*60)</f>
        <v>240.99999999976717</v>
      </c>
    </row>
    <row r="1069" spans="1:20" x14ac:dyDescent="0.25">
      <c r="A1069" s="8" t="str">
        <f>IF(ISBLANK(Table1[[#This Row],[AdvisoryNumber]]),"NTML","ADVZY")</f>
        <v>NTML</v>
      </c>
      <c r="B1069" s="8" t="str">
        <f>_xlfn.TEXTJOIN("-",TRUE,Table1[[#This Row],[Source]],TEXT(Table1[[#This Row],[AdvisoryNumber]],"000"),TEXT(ROW()-1,"000000"),TEXT(Table1[[#This Row],[RecordTimeUTC]],"YYYY-MM-DD"))</f>
        <v>NTML-000-001068-2022-02-18</v>
      </c>
      <c r="C1069" s="1" t="s">
        <v>31</v>
      </c>
      <c r="D1069" s="2"/>
      <c r="E1069" s="1"/>
      <c r="F1069" s="2"/>
      <c r="G1069" s="1" t="s">
        <v>98</v>
      </c>
      <c r="H1069" s="1" t="s">
        <v>101</v>
      </c>
      <c r="I1069" s="8" t="str">
        <f>IF(Table1[[#This Row],[TMI_Type]]="Reroute",INDEX(_xlfn.REGEXEXTRACT(Table1[[#This Row],[RawText]],".*(ROUTE|FEA|FCA|ICR|CTOP|TBO).+([A-Z]{3})",2,0),1,2),"")</f>
        <v/>
      </c>
      <c r="J1069" s="5">
        <v>50</v>
      </c>
      <c r="K1069" s="5"/>
      <c r="L1069" s="1" t="s">
        <v>342</v>
      </c>
      <c r="M1069" s="7">
        <v>44610.999305555553</v>
      </c>
      <c r="N1069" s="7">
        <v>44611.166666666664</v>
      </c>
      <c r="O1069" s="7">
        <v>44610.929166666669</v>
      </c>
      <c r="P1069" s="4" t="s">
        <v>1354</v>
      </c>
      <c r="Q1069" s="10" t="s">
        <v>1354</v>
      </c>
      <c r="R1069" s="2" t="s">
        <v>9123</v>
      </c>
      <c r="S1069" s="6">
        <f>IF(OR(ISBLANK(Table1[[#This Row],[ValidEndUTC]]),ISBLANK(Table1[[#This Row],[ValidStartUTC]])),"",Table1[[#This Row],[ValidEndUTC]]-Table1[[#This Row],[ValidStartUTC]])</f>
        <v>0.16736111111094942</v>
      </c>
      <c r="T1069" s="5">
        <f>IF(OR(ISBLANK(Table1[[#This Row],[ValidEndUTC]]),ISBLANK(Table1[[#This Row],[ValidStartUTC]])),"",Table1[[#This Row],[Duration]]*24*60)</f>
        <v>240.99999999976717</v>
      </c>
    </row>
    <row r="1070" spans="1:20" ht="140.4" x14ac:dyDescent="0.25">
      <c r="A1070" s="8" t="str">
        <f>IF(ISBLANK(Table1[[#This Row],[AdvisoryNumber]]),"NTML","ADVZY")</f>
        <v>ADVZY</v>
      </c>
      <c r="B1070" s="8" t="str">
        <f>_xlfn.TEXTJOIN("-",TRUE,Table1[[#This Row],[Source]],TEXT(Table1[[#This Row],[AdvisoryNumber]],"000"),TEXT(ROW()-1,"000000"),TEXT(Table1[[#This Row],[RecordTimeUTC]],"YYYY-MM-DD"))</f>
        <v>ADVZY-001-001069-2022-02-19</v>
      </c>
      <c r="C1070" s="1" t="s">
        <v>16</v>
      </c>
      <c r="D1070" s="2" t="s">
        <v>7154</v>
      </c>
      <c r="E1070" s="1">
        <v>1</v>
      </c>
      <c r="F1070" s="2" t="s">
        <v>6237</v>
      </c>
      <c r="G1070" s="1" t="s">
        <v>24</v>
      </c>
      <c r="H1070" s="1" t="s">
        <v>6019</v>
      </c>
      <c r="I1070" s="8" t="str">
        <f>IF(Table1[[#This Row],[TMI_Type]]="Reroute",INDEX(_xlfn.REGEXEXTRACT(Table1[[#This Row],[RawText]],".*(ROUTE|FEA|FCA|ICR|CTOP|TBO).+([A-Z]{3})",2,0),1,2),"")</f>
        <v/>
      </c>
      <c r="J1070" s="5"/>
      <c r="K1070" s="5"/>
      <c r="L1070" s="1"/>
      <c r="M1070" s="7">
        <v>44611.032638888886</v>
      </c>
      <c r="N1070" s="7">
        <v>44611.166666666664</v>
      </c>
      <c r="O1070" s="7">
        <v>44611.034722222219</v>
      </c>
      <c r="P1070" s="4" t="s">
        <v>1356</v>
      </c>
      <c r="Q1070" s="10" t="s">
        <v>7155</v>
      </c>
      <c r="R1070" s="2" t="s">
        <v>7156</v>
      </c>
      <c r="S1070" s="6">
        <f>IF(OR(ISBLANK(Table1[[#This Row],[ValidEndUTC]]),ISBLANK(Table1[[#This Row],[ValidStartUTC]])),"",Table1[[#This Row],[ValidEndUTC]]-Table1[[#This Row],[ValidStartUTC]])</f>
        <v>0.13402777777810115</v>
      </c>
      <c r="T1070" s="5">
        <f>IF(OR(ISBLANK(Table1[[#This Row],[ValidEndUTC]]),ISBLANK(Table1[[#This Row],[ValidStartUTC]])),"",Table1[[#This Row],[Duration]]*24*60)</f>
        <v>193.00000000046566</v>
      </c>
    </row>
    <row r="1071" spans="1:20" ht="21.6" x14ac:dyDescent="0.25">
      <c r="A1071" s="8" t="str">
        <f>IF(ISBLANK(Table1[[#This Row],[AdvisoryNumber]]),"NTML","ADVZY")</f>
        <v>NTML</v>
      </c>
      <c r="B1071" s="8" t="str">
        <f>_xlfn.TEXTJOIN("-",TRUE,Table1[[#This Row],[Source]],TEXT(Table1[[#This Row],[AdvisoryNumber]],"000"),TEXT(ROW()-1,"000000"),TEXT(Table1[[#This Row],[RecordTimeUTC]],"YYYY-MM-DD"))</f>
        <v>NTML-000-001070-2022-02-19</v>
      </c>
      <c r="C1071" s="1" t="s">
        <v>97</v>
      </c>
      <c r="D1071" s="2"/>
      <c r="E1071" s="1"/>
      <c r="F1071" s="2"/>
      <c r="G1071" s="1" t="s">
        <v>98</v>
      </c>
      <c r="H1071" s="1" t="s">
        <v>101</v>
      </c>
      <c r="I1071" s="8" t="str">
        <f>IF(Table1[[#This Row],[TMI_Type]]="Reroute",INDEX(_xlfn.REGEXEXTRACT(Table1[[#This Row],[RawText]],".*(ROUTE|FEA|FCA|ICR|CTOP|TBO).+([A-Z]{3})",2,0),1,2),"")</f>
        <v/>
      </c>
      <c r="J1071" s="5">
        <v>20</v>
      </c>
      <c r="K1071" s="5"/>
      <c r="L1071" s="1" t="s">
        <v>1120</v>
      </c>
      <c r="M1071" s="7">
        <v>44611.054861111108</v>
      </c>
      <c r="N1071" s="7">
        <v>44611.166666666664</v>
      </c>
      <c r="O1071" s="7">
        <v>44611.055555555555</v>
      </c>
      <c r="P1071" s="4" t="s">
        <v>1357</v>
      </c>
      <c r="Q1071" s="10" t="s">
        <v>1357</v>
      </c>
      <c r="R1071" s="2" t="s">
        <v>9131</v>
      </c>
      <c r="S1071" s="6">
        <f>IF(OR(ISBLANK(Table1[[#This Row],[ValidEndUTC]]),ISBLANK(Table1[[#This Row],[ValidStartUTC]])),"",Table1[[#This Row],[ValidEndUTC]]-Table1[[#This Row],[ValidStartUTC]])</f>
        <v>0.11180555555620231</v>
      </c>
      <c r="T1071" s="5">
        <f>IF(OR(ISBLANK(Table1[[#This Row],[ValidEndUTC]]),ISBLANK(Table1[[#This Row],[ValidStartUTC]])),"",Table1[[#This Row],[Duration]]*24*60)</f>
        <v>161.00000000093132</v>
      </c>
    </row>
    <row r="1072" spans="1:20" ht="21.6" x14ac:dyDescent="0.25">
      <c r="A1072" s="8" t="str">
        <f>IF(ISBLANK(Table1[[#This Row],[AdvisoryNumber]]),"NTML","ADVZY")</f>
        <v>NTML</v>
      </c>
      <c r="B1072" s="8" t="str">
        <f>_xlfn.TEXTJOIN("-",TRUE,Table1[[#This Row],[Source]],TEXT(Table1[[#This Row],[AdvisoryNumber]],"000"),TEXT(ROW()-1,"000000"),TEXT(Table1[[#This Row],[RecordTimeUTC]],"YYYY-MM-DD"))</f>
        <v>NTML-000-001071-2022-02-19</v>
      </c>
      <c r="C1072" s="1" t="s">
        <v>97</v>
      </c>
      <c r="D1072" s="2"/>
      <c r="E1072" s="1"/>
      <c r="F1072" s="2"/>
      <c r="G1072" s="1" t="s">
        <v>98</v>
      </c>
      <c r="H1072" s="1" t="s">
        <v>101</v>
      </c>
      <c r="I1072" s="8" t="str">
        <f>IF(Table1[[#This Row],[TMI_Type]]="Reroute",INDEX(_xlfn.REGEXEXTRACT(Table1[[#This Row],[RawText]],".*(ROUTE|FEA|FCA|ICR|CTOP|TBO).+([A-Z]{3})",2,0),1,2),"")</f>
        <v/>
      </c>
      <c r="J1072" s="5">
        <v>20</v>
      </c>
      <c r="K1072" s="5"/>
      <c r="L1072" s="1" t="s">
        <v>1358</v>
      </c>
      <c r="M1072" s="7">
        <v>44611.056250000001</v>
      </c>
      <c r="N1072" s="7">
        <v>44611.166666666664</v>
      </c>
      <c r="O1072" s="7">
        <v>44611.056944444441</v>
      </c>
      <c r="P1072" s="4" t="s">
        <v>9132</v>
      </c>
      <c r="Q1072" s="10" t="s">
        <v>9132</v>
      </c>
      <c r="R1072" s="2" t="s">
        <v>9131</v>
      </c>
      <c r="S1072" s="6">
        <f>IF(OR(ISBLANK(Table1[[#This Row],[ValidEndUTC]]),ISBLANK(Table1[[#This Row],[ValidStartUTC]])),"",Table1[[#This Row],[ValidEndUTC]]-Table1[[#This Row],[ValidStartUTC]])</f>
        <v>0.11041666666278616</v>
      </c>
      <c r="T1072" s="5">
        <f>IF(OR(ISBLANK(Table1[[#This Row],[ValidEndUTC]]),ISBLANK(Table1[[#This Row],[ValidStartUTC]])),"",Table1[[#This Row],[Duration]]*24*60)</f>
        <v>158.99999999441206</v>
      </c>
    </row>
    <row r="1073" spans="1:20" ht="21.6" x14ac:dyDescent="0.25">
      <c r="A1073" s="8" t="str">
        <f>IF(ISBLANK(Table1[[#This Row],[AdvisoryNumber]]),"NTML","ADVZY")</f>
        <v>NTML</v>
      </c>
      <c r="B1073" s="8" t="str">
        <f>_xlfn.TEXTJOIN("-",TRUE,Table1[[#This Row],[Source]],TEXT(Table1[[#This Row],[AdvisoryNumber]],"000"),TEXT(ROW()-1,"000000"),TEXT(Table1[[#This Row],[RecordTimeUTC]],"YYYY-MM-DD"))</f>
        <v>NTML-000-001072-2022-02-19</v>
      </c>
      <c r="C1073" s="1" t="s">
        <v>97</v>
      </c>
      <c r="D1073" s="2"/>
      <c r="E1073" s="1"/>
      <c r="F1073" s="2"/>
      <c r="G1073" s="1" t="s">
        <v>98</v>
      </c>
      <c r="H1073" s="1" t="s">
        <v>101</v>
      </c>
      <c r="I1073" s="8" t="str">
        <f>IF(Table1[[#This Row],[TMI_Type]]="Reroute",INDEX(_xlfn.REGEXEXTRACT(Table1[[#This Row],[RawText]],".*(ROUTE|FEA|FCA|ICR|CTOP|TBO).+([A-Z]{3})",2,0),1,2),"")</f>
        <v/>
      </c>
      <c r="J1073" s="5">
        <v>10</v>
      </c>
      <c r="K1073" s="5"/>
      <c r="L1073" s="1" t="s">
        <v>232</v>
      </c>
      <c r="M1073" s="7">
        <v>44611.077777777777</v>
      </c>
      <c r="N1073" s="7">
        <v>44611.166666666664</v>
      </c>
      <c r="O1073" s="7">
        <v>44611.078472222223</v>
      </c>
      <c r="P1073" s="4" t="s">
        <v>1359</v>
      </c>
      <c r="Q1073" s="10" t="s">
        <v>1359</v>
      </c>
      <c r="R1073" s="2" t="s">
        <v>9135</v>
      </c>
      <c r="S1073" s="6">
        <f>IF(OR(ISBLANK(Table1[[#This Row],[ValidEndUTC]]),ISBLANK(Table1[[#This Row],[ValidStartUTC]])),"",Table1[[#This Row],[ValidEndUTC]]-Table1[[#This Row],[ValidStartUTC]])</f>
        <v>8.8888888887595385E-2</v>
      </c>
      <c r="T1073" s="5">
        <f>IF(OR(ISBLANK(Table1[[#This Row],[ValidEndUTC]]),ISBLANK(Table1[[#This Row],[ValidStartUTC]])),"",Table1[[#This Row],[Duration]]*24*60)</f>
        <v>127.99999999813735</v>
      </c>
    </row>
    <row r="1074" spans="1:20" ht="21.6" x14ac:dyDescent="0.25">
      <c r="A1074" s="8" t="str">
        <f>IF(ISBLANK(Table1[[#This Row],[AdvisoryNumber]]),"NTML","ADVZY")</f>
        <v>NTML</v>
      </c>
      <c r="B1074" s="8" t="str">
        <f>_xlfn.TEXTJOIN("-",TRUE,Table1[[#This Row],[Source]],TEXT(Table1[[#This Row],[AdvisoryNumber]],"000"),TEXT(ROW()-1,"000000"),TEXT(Table1[[#This Row],[RecordTimeUTC]],"YYYY-MM-DD"))</f>
        <v>NTML-000-001073-2022-02-19</v>
      </c>
      <c r="C1074" s="1" t="s">
        <v>97</v>
      </c>
      <c r="D1074" s="2"/>
      <c r="E1074" s="1"/>
      <c r="F1074" s="2"/>
      <c r="G1074" s="1" t="s">
        <v>98</v>
      </c>
      <c r="H1074" s="1" t="s">
        <v>101</v>
      </c>
      <c r="I1074" s="8" t="str">
        <f>IF(Table1[[#This Row],[TMI_Type]]="Reroute",INDEX(_xlfn.REGEXEXTRACT(Table1[[#This Row],[RawText]],".*(ROUTE|FEA|FCA|ICR|CTOP|TBO).+([A-Z]{3})",2,0),1,2),"")</f>
        <v/>
      </c>
      <c r="J1074" s="5">
        <v>15</v>
      </c>
      <c r="K1074" s="5"/>
      <c r="L1074" s="1" t="s">
        <v>1360</v>
      </c>
      <c r="M1074" s="7">
        <v>44611.07916666667</v>
      </c>
      <c r="N1074" s="7">
        <v>44611.166666666664</v>
      </c>
      <c r="O1074" s="7">
        <v>44611.079861111109</v>
      </c>
      <c r="P1074" s="4" t="s">
        <v>9136</v>
      </c>
      <c r="Q1074" s="10" t="s">
        <v>9136</v>
      </c>
      <c r="R1074" s="2" t="s">
        <v>9135</v>
      </c>
      <c r="S1074" s="6">
        <f>IF(OR(ISBLANK(Table1[[#This Row],[ValidEndUTC]]),ISBLANK(Table1[[#This Row],[ValidStartUTC]])),"",Table1[[#This Row],[ValidEndUTC]]-Table1[[#This Row],[ValidStartUTC]])</f>
        <v>8.7499999994179234E-2</v>
      </c>
      <c r="T1074" s="5">
        <f>IF(OR(ISBLANK(Table1[[#This Row],[ValidEndUTC]]),ISBLANK(Table1[[#This Row],[ValidStartUTC]])),"",Table1[[#This Row],[Duration]]*24*60)</f>
        <v>125.9999999916181</v>
      </c>
    </row>
    <row r="1075" spans="1:20" ht="21.6" x14ac:dyDescent="0.25">
      <c r="A1075" s="8" t="str">
        <f>IF(ISBLANK(Table1[[#This Row],[AdvisoryNumber]]),"NTML","ADVZY")</f>
        <v>NTML</v>
      </c>
      <c r="B1075" s="8" t="str">
        <f>_xlfn.TEXTJOIN("-",TRUE,Table1[[#This Row],[Source]],TEXT(Table1[[#This Row],[AdvisoryNumber]],"000"),TEXT(ROW()-1,"000000"),TEXT(Table1[[#This Row],[RecordTimeUTC]],"YYYY-MM-DD"))</f>
        <v>NTML-000-001074-2022-02-19</v>
      </c>
      <c r="C1075" s="1" t="s">
        <v>97</v>
      </c>
      <c r="D1075" s="2"/>
      <c r="E1075" s="1"/>
      <c r="F1075" s="2"/>
      <c r="G1075" s="1" t="s">
        <v>98</v>
      </c>
      <c r="H1075" s="1" t="s">
        <v>101</v>
      </c>
      <c r="I1075" s="8" t="str">
        <f>IF(Table1[[#This Row],[TMI_Type]]="Reroute",INDEX(_xlfn.REGEXEXTRACT(Table1[[#This Row],[RawText]],".*(ROUTE|FEA|FCA|ICR|CTOP|TBO).+([A-Z]{3})",2,0),1,2),"")</f>
        <v/>
      </c>
      <c r="J1075" s="5">
        <v>10</v>
      </c>
      <c r="K1075" s="5"/>
      <c r="L1075" s="1" t="s">
        <v>1108</v>
      </c>
      <c r="M1075" s="7">
        <v>44611.121527777781</v>
      </c>
      <c r="N1075" s="7">
        <v>44611.166666666664</v>
      </c>
      <c r="O1075" s="7">
        <v>44611.121527777781</v>
      </c>
      <c r="P1075" s="4" t="s">
        <v>3596</v>
      </c>
      <c r="Q1075" s="10" t="s">
        <v>3596</v>
      </c>
      <c r="R1075" s="2" t="s">
        <v>9141</v>
      </c>
      <c r="S1075" s="6">
        <f>IF(OR(ISBLANK(Table1[[#This Row],[ValidEndUTC]]),ISBLANK(Table1[[#This Row],[ValidStartUTC]])),"",Table1[[#This Row],[ValidEndUTC]]-Table1[[#This Row],[ValidStartUTC]])</f>
        <v>4.5138888883229811E-2</v>
      </c>
      <c r="T1075" s="5">
        <f>IF(OR(ISBLANK(Table1[[#This Row],[ValidEndUTC]]),ISBLANK(Table1[[#This Row],[ValidStartUTC]])),"",Table1[[#This Row],[Duration]]*24*60)</f>
        <v>64.999999991850927</v>
      </c>
    </row>
    <row r="1076" spans="1:20" ht="21.6" x14ac:dyDescent="0.25">
      <c r="A1076" s="8" t="str">
        <f>IF(ISBLANK(Table1[[#This Row],[AdvisoryNumber]]),"NTML","ADVZY")</f>
        <v>NTML</v>
      </c>
      <c r="B1076" s="8" t="str">
        <f>_xlfn.TEXTJOIN("-",TRUE,Table1[[#This Row],[Source]],TEXT(Table1[[#This Row],[AdvisoryNumber]],"000"),TEXT(ROW()-1,"000000"),TEXT(Table1[[#This Row],[RecordTimeUTC]],"YYYY-MM-DD"))</f>
        <v>NTML-000-001075-2022-02-19</v>
      </c>
      <c r="C1076" s="1" t="s">
        <v>97</v>
      </c>
      <c r="D1076" s="2"/>
      <c r="E1076" s="1"/>
      <c r="F1076" s="2"/>
      <c r="G1076" s="1" t="s">
        <v>98</v>
      </c>
      <c r="H1076" s="1" t="s">
        <v>101</v>
      </c>
      <c r="I1076" s="8" t="str">
        <f>IF(Table1[[#This Row],[TMI_Type]]="Reroute",INDEX(_xlfn.REGEXEXTRACT(Table1[[#This Row],[RawText]],".*(ROUTE|FEA|FCA|ICR|CTOP|TBO).+([A-Z]{3})",2,0),1,2),"")</f>
        <v/>
      </c>
      <c r="J1076" s="5">
        <v>10</v>
      </c>
      <c r="K1076" s="5"/>
      <c r="L1076" s="1" t="s">
        <v>1110</v>
      </c>
      <c r="M1076" s="7">
        <v>44611.121527777781</v>
      </c>
      <c r="N1076" s="7">
        <v>44611.166666666664</v>
      </c>
      <c r="O1076" s="7">
        <v>44611.12222222222</v>
      </c>
      <c r="P1076" s="4" t="s">
        <v>9142</v>
      </c>
      <c r="Q1076" s="10" t="s">
        <v>9142</v>
      </c>
      <c r="R1076" s="2" t="s">
        <v>9141</v>
      </c>
      <c r="S1076" s="6">
        <f>IF(OR(ISBLANK(Table1[[#This Row],[ValidEndUTC]]),ISBLANK(Table1[[#This Row],[ValidStartUTC]])),"",Table1[[#This Row],[ValidEndUTC]]-Table1[[#This Row],[ValidStartUTC]])</f>
        <v>4.5138888883229811E-2</v>
      </c>
      <c r="T1076" s="5">
        <f>IF(OR(ISBLANK(Table1[[#This Row],[ValidEndUTC]]),ISBLANK(Table1[[#This Row],[ValidStartUTC]])),"",Table1[[#This Row],[Duration]]*24*60)</f>
        <v>64.999999991850927</v>
      </c>
    </row>
    <row r="1077" spans="1:20" ht="86.4" x14ac:dyDescent="0.25">
      <c r="A1077" s="8" t="str">
        <f>IF(ISBLANK(Table1[[#This Row],[AdvisoryNumber]]),"NTML","ADVZY")</f>
        <v>ADVZY</v>
      </c>
      <c r="B1077" s="8" t="str">
        <f>_xlfn.TEXTJOIN("-",TRUE,Table1[[#This Row],[Source]],TEXT(Table1[[#This Row],[AdvisoryNumber]],"000"),TEXT(ROW()-1,"000000"),TEXT(Table1[[#This Row],[RecordTimeUTC]],"YYYY-MM-DD"))</f>
        <v>ADVZY-001-001076-2022-02-19</v>
      </c>
      <c r="C1077" s="1" t="s">
        <v>16</v>
      </c>
      <c r="D1077" s="2"/>
      <c r="E1077" s="1">
        <v>1</v>
      </c>
      <c r="F1077" s="2" t="s">
        <v>6237</v>
      </c>
      <c r="G1077" s="1"/>
      <c r="H1077" s="1" t="s">
        <v>6019</v>
      </c>
      <c r="I1077" s="8" t="str">
        <f>IF(Table1[[#This Row],[TMI_Type]]="Reroute",INDEX(_xlfn.REGEXEXTRACT(Table1[[#This Row],[RawText]],".*(ROUTE|FEA|FCA|ICR|CTOP|TBO).+([A-Z]{3})",2,0),1,2),"")</f>
        <v/>
      </c>
      <c r="J1077" s="5"/>
      <c r="K1077" s="5"/>
      <c r="L1077" s="1"/>
      <c r="M1077" s="7">
        <v>44612.163194444445</v>
      </c>
      <c r="N1077" s="7">
        <v>44612.166666666664</v>
      </c>
      <c r="O1077" s="7">
        <v>44611.163194444445</v>
      </c>
      <c r="P1077" s="4" t="s">
        <v>1361</v>
      </c>
      <c r="Q1077" s="10" t="s">
        <v>7157</v>
      </c>
      <c r="R1077" s="2" t="s">
        <v>7158</v>
      </c>
      <c r="S1077" s="6">
        <f>IF(OR(ISBLANK(Table1[[#This Row],[ValidEndUTC]]),ISBLANK(Table1[[#This Row],[ValidStartUTC]])),"",Table1[[#This Row],[ValidEndUTC]]-Table1[[#This Row],[ValidStartUTC]])</f>
        <v>3.4722222189884633E-3</v>
      </c>
      <c r="T1077" s="5">
        <f>IF(OR(ISBLANK(Table1[[#This Row],[ValidEndUTC]]),ISBLANK(Table1[[#This Row],[ValidStartUTC]])),"",Table1[[#This Row],[Duration]]*24*60)</f>
        <v>4.9999999953433871</v>
      </c>
    </row>
    <row r="1078" spans="1:20" x14ac:dyDescent="0.25">
      <c r="A1078" s="8" t="str">
        <f>IF(ISBLANK(Table1[[#This Row],[AdvisoryNumber]]),"NTML","ADVZY")</f>
        <v>NTML</v>
      </c>
      <c r="B1078" s="8" t="str">
        <f>_xlfn.TEXTJOIN("-",TRUE,Table1[[#This Row],[Source]],TEXT(Table1[[#This Row],[AdvisoryNumber]],"000"),TEXT(ROW()-1,"000000"),TEXT(Table1[[#This Row],[RecordTimeUTC]],"YYYY-MM-DD"))</f>
        <v>NTML-000-001077-2022-03-05</v>
      </c>
      <c r="C1078" s="1" t="s">
        <v>711</v>
      </c>
      <c r="D1078" s="2"/>
      <c r="E1078" s="1"/>
      <c r="F1078" s="2"/>
      <c r="G1078" s="1" t="s">
        <v>98</v>
      </c>
      <c r="H1078" s="1" t="s">
        <v>101</v>
      </c>
      <c r="I1078" s="8" t="str">
        <f>IF(Table1[[#This Row],[TMI_Type]]="Reroute",INDEX(_xlfn.REGEXEXTRACT(Table1[[#This Row],[RawText]],".*(ROUTE|FEA|FCA|ICR|CTOP|TBO).+([A-Z]{3})",2,0),1,2),"")</f>
        <v/>
      </c>
      <c r="J1078" s="5">
        <v>20</v>
      </c>
      <c r="K1078" s="5"/>
      <c r="L1078" s="1" t="s">
        <v>198</v>
      </c>
      <c r="M1078" s="7">
        <v>44625.041666666664</v>
      </c>
      <c r="N1078" s="7">
        <v>44625.208333333336</v>
      </c>
      <c r="O1078" s="7">
        <v>44625.00277777778</v>
      </c>
      <c r="P1078" s="4" t="s">
        <v>3612</v>
      </c>
      <c r="Q1078" s="10" t="s">
        <v>3612</v>
      </c>
      <c r="R1078" s="2" t="s">
        <v>9148</v>
      </c>
      <c r="S1078" s="6">
        <f>IF(OR(ISBLANK(Table1[[#This Row],[ValidEndUTC]]),ISBLANK(Table1[[#This Row],[ValidStartUTC]])),"",Table1[[#This Row],[ValidEndUTC]]-Table1[[#This Row],[ValidStartUTC]])</f>
        <v>0.16666666667151731</v>
      </c>
      <c r="T1078" s="5">
        <f>IF(OR(ISBLANK(Table1[[#This Row],[ValidEndUTC]]),ISBLANK(Table1[[#This Row],[ValidStartUTC]])),"",Table1[[#This Row],[Duration]]*24*60)</f>
        <v>240.00000000698492</v>
      </c>
    </row>
    <row r="1079" spans="1:20" x14ac:dyDescent="0.25">
      <c r="A1079" s="8" t="str">
        <f>IF(ISBLANK(Table1[[#This Row],[AdvisoryNumber]]),"NTML","ADVZY")</f>
        <v>NTML</v>
      </c>
      <c r="B1079" s="8" t="str">
        <f>_xlfn.TEXTJOIN("-",TRUE,Table1[[#This Row],[Source]],TEXT(Table1[[#This Row],[AdvisoryNumber]],"000"),TEXT(ROW()-1,"000000"),TEXT(Table1[[#This Row],[RecordTimeUTC]],"YYYY-MM-DD"))</f>
        <v>NTML-000-001078-2022-03-05</v>
      </c>
      <c r="C1079" s="1" t="s">
        <v>719</v>
      </c>
      <c r="D1079" s="2"/>
      <c r="E1079" s="1"/>
      <c r="F1079" s="2"/>
      <c r="G1079" s="1" t="s">
        <v>98</v>
      </c>
      <c r="H1079" s="1" t="s">
        <v>101</v>
      </c>
      <c r="I1079" s="8" t="str">
        <f>IF(Table1[[#This Row],[TMI_Type]]="Reroute",INDEX(_xlfn.REGEXEXTRACT(Table1[[#This Row],[RawText]],".*(ROUTE|FEA|FCA|ICR|CTOP|TBO).+([A-Z]{3})",2,0),1,2),"")</f>
        <v/>
      </c>
      <c r="J1079" s="5">
        <v>20</v>
      </c>
      <c r="K1079" s="5"/>
      <c r="L1079" s="1" t="s">
        <v>198</v>
      </c>
      <c r="M1079" s="7">
        <v>44625.041666666664</v>
      </c>
      <c r="N1079" s="7">
        <v>44625.208333333336</v>
      </c>
      <c r="O1079" s="7">
        <v>44625.00277777778</v>
      </c>
      <c r="P1079" s="4" t="s">
        <v>3613</v>
      </c>
      <c r="Q1079" s="10" t="s">
        <v>3613</v>
      </c>
      <c r="R1079" s="2" t="s">
        <v>9148</v>
      </c>
      <c r="S1079" s="6">
        <f>IF(OR(ISBLANK(Table1[[#This Row],[ValidEndUTC]]),ISBLANK(Table1[[#This Row],[ValidStartUTC]])),"",Table1[[#This Row],[ValidEndUTC]]-Table1[[#This Row],[ValidStartUTC]])</f>
        <v>0.16666666667151731</v>
      </c>
      <c r="T1079" s="5">
        <f>IF(OR(ISBLANK(Table1[[#This Row],[ValidEndUTC]]),ISBLANK(Table1[[#This Row],[ValidStartUTC]])),"",Table1[[#This Row],[Duration]]*24*60)</f>
        <v>240.00000000698492</v>
      </c>
    </row>
    <row r="1080" spans="1:20" x14ac:dyDescent="0.25">
      <c r="A1080" s="8" t="str">
        <f>IF(ISBLANK(Table1[[#This Row],[AdvisoryNumber]]),"NTML","ADVZY")</f>
        <v>NTML</v>
      </c>
      <c r="B1080" s="8" t="str">
        <f>_xlfn.TEXTJOIN("-",TRUE,Table1[[#This Row],[Source]],TEXT(Table1[[#This Row],[AdvisoryNumber]],"000"),TEXT(ROW()-1,"000000"),TEXT(Table1[[#This Row],[RecordTimeUTC]],"YYYY-MM-DD"))</f>
        <v>NTML-000-001079-2022-03-05</v>
      </c>
      <c r="C1080" s="1" t="s">
        <v>1031</v>
      </c>
      <c r="D1080" s="2"/>
      <c r="E1080" s="1"/>
      <c r="F1080" s="2"/>
      <c r="G1080" s="1" t="s">
        <v>98</v>
      </c>
      <c r="H1080" s="1" t="s">
        <v>101</v>
      </c>
      <c r="I1080" s="8" t="str">
        <f>IF(Table1[[#This Row],[TMI_Type]]="Reroute",INDEX(_xlfn.REGEXEXTRACT(Table1[[#This Row],[RawText]],".*(ROUTE|FEA|FCA|ICR|CTOP|TBO).+([A-Z]{3})",2,0),1,2),"")</f>
        <v/>
      </c>
      <c r="J1080" s="5">
        <v>10</v>
      </c>
      <c r="K1080" s="5"/>
      <c r="L1080" s="1" t="s">
        <v>198</v>
      </c>
      <c r="M1080" s="7">
        <v>44625.041666666664</v>
      </c>
      <c r="N1080" s="7">
        <v>44625.208333333336</v>
      </c>
      <c r="O1080" s="7">
        <v>44625.00277777778</v>
      </c>
      <c r="P1080" s="4" t="s">
        <v>3614</v>
      </c>
      <c r="Q1080" s="10" t="s">
        <v>3614</v>
      </c>
      <c r="R1080" s="2" t="s">
        <v>9148</v>
      </c>
      <c r="S1080" s="6">
        <f>IF(OR(ISBLANK(Table1[[#This Row],[ValidEndUTC]]),ISBLANK(Table1[[#This Row],[ValidStartUTC]])),"",Table1[[#This Row],[ValidEndUTC]]-Table1[[#This Row],[ValidStartUTC]])</f>
        <v>0.16666666667151731</v>
      </c>
      <c r="T1080" s="5">
        <f>IF(OR(ISBLANK(Table1[[#This Row],[ValidEndUTC]]),ISBLANK(Table1[[#This Row],[ValidStartUTC]])),"",Table1[[#This Row],[Duration]]*24*60)</f>
        <v>240.00000000698492</v>
      </c>
    </row>
    <row r="1081" spans="1:20" x14ac:dyDescent="0.25">
      <c r="A1081" s="8" t="str">
        <f>IF(ISBLANK(Table1[[#This Row],[AdvisoryNumber]]),"NTML","ADVZY")</f>
        <v>NTML</v>
      </c>
      <c r="B1081" s="8" t="str">
        <f>_xlfn.TEXTJOIN("-",TRUE,Table1[[#This Row],[Source]],TEXT(Table1[[#This Row],[AdvisoryNumber]],"000"),TEXT(ROW()-1,"000000"),TEXT(Table1[[#This Row],[RecordTimeUTC]],"YYYY-MM-DD"))</f>
        <v>NTML-000-001080-2022-03-05</v>
      </c>
      <c r="C1081" s="1" t="s">
        <v>3608</v>
      </c>
      <c r="D1081" s="2"/>
      <c r="E1081" s="1"/>
      <c r="F1081" s="2"/>
      <c r="G1081" s="1" t="s">
        <v>98</v>
      </c>
      <c r="H1081" s="1" t="s">
        <v>101</v>
      </c>
      <c r="I1081" s="8" t="str">
        <f>IF(Table1[[#This Row],[TMI_Type]]="Reroute",INDEX(_xlfn.REGEXEXTRACT(Table1[[#This Row],[RawText]],".*(ROUTE|FEA|FCA|ICR|CTOP|TBO).+([A-Z]{3})",2,0),1,2),"")</f>
        <v/>
      </c>
      <c r="J1081" s="5">
        <v>20</v>
      </c>
      <c r="K1081" s="5"/>
      <c r="L1081" s="1" t="s">
        <v>198</v>
      </c>
      <c r="M1081" s="7">
        <v>44625.041666666664</v>
      </c>
      <c r="N1081" s="7">
        <v>44625.208333333336</v>
      </c>
      <c r="O1081" s="7">
        <v>44625.00277777778</v>
      </c>
      <c r="P1081" s="4" t="s">
        <v>3615</v>
      </c>
      <c r="Q1081" s="10" t="s">
        <v>3615</v>
      </c>
      <c r="R1081" s="2" t="s">
        <v>9148</v>
      </c>
      <c r="S1081" s="6">
        <f>IF(OR(ISBLANK(Table1[[#This Row],[ValidEndUTC]]),ISBLANK(Table1[[#This Row],[ValidStartUTC]])),"",Table1[[#This Row],[ValidEndUTC]]-Table1[[#This Row],[ValidStartUTC]])</f>
        <v>0.16666666667151731</v>
      </c>
      <c r="T1081" s="5">
        <f>IF(OR(ISBLANK(Table1[[#This Row],[ValidEndUTC]]),ISBLANK(Table1[[#This Row],[ValidStartUTC]])),"",Table1[[#This Row],[Duration]]*24*60)</f>
        <v>240.00000000698492</v>
      </c>
    </row>
    <row r="1082" spans="1:20" x14ac:dyDescent="0.25">
      <c r="A1082" s="8" t="str">
        <f>IF(ISBLANK(Table1[[#This Row],[AdvisoryNumber]]),"NTML","ADVZY")</f>
        <v>NTML</v>
      </c>
      <c r="B1082" s="8" t="str">
        <f>_xlfn.TEXTJOIN("-",TRUE,Table1[[#This Row],[Source]],TEXT(Table1[[#This Row],[AdvisoryNumber]],"000"),TEXT(ROW()-1,"000000"),TEXT(Table1[[#This Row],[RecordTimeUTC]],"YYYY-MM-DD"))</f>
        <v>NTML-000-001081-2022-03-05</v>
      </c>
      <c r="C1082" s="1" t="s">
        <v>3610</v>
      </c>
      <c r="D1082" s="2"/>
      <c r="E1082" s="1"/>
      <c r="F1082" s="2"/>
      <c r="G1082" s="1" t="s">
        <v>98</v>
      </c>
      <c r="H1082" s="1" t="s">
        <v>101</v>
      </c>
      <c r="I1082" s="8" t="str">
        <f>IF(Table1[[#This Row],[TMI_Type]]="Reroute",INDEX(_xlfn.REGEXEXTRACT(Table1[[#This Row],[RawText]],".*(ROUTE|FEA|FCA|ICR|CTOP|TBO).+([A-Z]{3})",2,0),1,2),"")</f>
        <v/>
      </c>
      <c r="J1082" s="5">
        <v>20</v>
      </c>
      <c r="K1082" s="5"/>
      <c r="L1082" s="1" t="s">
        <v>198</v>
      </c>
      <c r="M1082" s="7">
        <v>44625.041666666664</v>
      </c>
      <c r="N1082" s="7">
        <v>44625.208333333336</v>
      </c>
      <c r="O1082" s="7">
        <v>44625.00277777778</v>
      </c>
      <c r="P1082" s="4" t="s">
        <v>3616</v>
      </c>
      <c r="Q1082" s="10" t="s">
        <v>3616</v>
      </c>
      <c r="R1082" s="2" t="s">
        <v>9148</v>
      </c>
      <c r="S1082" s="6">
        <f>IF(OR(ISBLANK(Table1[[#This Row],[ValidEndUTC]]),ISBLANK(Table1[[#This Row],[ValidStartUTC]])),"",Table1[[#This Row],[ValidEndUTC]]-Table1[[#This Row],[ValidStartUTC]])</f>
        <v>0.16666666667151731</v>
      </c>
      <c r="T1082" s="5">
        <f>IF(OR(ISBLANK(Table1[[#This Row],[ValidEndUTC]]),ISBLANK(Table1[[#This Row],[ValidStartUTC]])),"",Table1[[#This Row],[Duration]]*24*60)</f>
        <v>240.00000000698492</v>
      </c>
    </row>
    <row r="1083" spans="1:20" x14ac:dyDescent="0.25">
      <c r="A1083" s="8" t="str">
        <f>IF(ISBLANK(Table1[[#This Row],[AdvisoryNumber]]),"NTML","ADVZY")</f>
        <v>NTML</v>
      </c>
      <c r="B1083" s="8" t="str">
        <f>_xlfn.TEXTJOIN("-",TRUE,Table1[[#This Row],[Source]],TEXT(Table1[[#This Row],[AdvisoryNumber]],"000"),TEXT(ROW()-1,"000000"),TEXT(Table1[[#This Row],[RecordTimeUTC]],"YYYY-MM-DD"))</f>
        <v>NTML-000-001082-2022-03-05</v>
      </c>
      <c r="C1083" s="1" t="s">
        <v>244</v>
      </c>
      <c r="D1083" s="2"/>
      <c r="E1083" s="1"/>
      <c r="F1083" s="2"/>
      <c r="G1083" s="1" t="s">
        <v>98</v>
      </c>
      <c r="H1083" s="1" t="s">
        <v>101</v>
      </c>
      <c r="I1083" s="8" t="str">
        <f>IF(Table1[[#This Row],[TMI_Type]]="Reroute",INDEX(_xlfn.REGEXEXTRACT(Table1[[#This Row],[RawText]],".*(ROUTE|FEA|FCA|ICR|CTOP|TBO).+([A-Z]{3})",2,0),1,2),"")</f>
        <v/>
      </c>
      <c r="J1083" s="5">
        <v>15</v>
      </c>
      <c r="K1083" s="5"/>
      <c r="L1083" s="1" t="s">
        <v>1038</v>
      </c>
      <c r="M1083" s="7">
        <v>44625.041666666664</v>
      </c>
      <c r="N1083" s="7">
        <v>44625.208333333336</v>
      </c>
      <c r="O1083" s="7">
        <v>44625.00277777778</v>
      </c>
      <c r="P1083" s="4" t="s">
        <v>3617</v>
      </c>
      <c r="Q1083" s="10" t="s">
        <v>3617</v>
      </c>
      <c r="R1083" s="2" t="s">
        <v>9148</v>
      </c>
      <c r="S1083" s="6">
        <f>IF(OR(ISBLANK(Table1[[#This Row],[ValidEndUTC]]),ISBLANK(Table1[[#This Row],[ValidStartUTC]])),"",Table1[[#This Row],[ValidEndUTC]]-Table1[[#This Row],[ValidStartUTC]])</f>
        <v>0.16666666667151731</v>
      </c>
      <c r="T1083" s="5">
        <f>IF(OR(ISBLANK(Table1[[#This Row],[ValidEndUTC]]),ISBLANK(Table1[[#This Row],[ValidStartUTC]])),"",Table1[[#This Row],[Duration]]*24*60)</f>
        <v>240.00000000698492</v>
      </c>
    </row>
    <row r="1084" spans="1:20" x14ac:dyDescent="0.25">
      <c r="A1084" s="8" t="str">
        <f>IF(ISBLANK(Table1[[#This Row],[AdvisoryNumber]]),"NTML","ADVZY")</f>
        <v>NTML</v>
      </c>
      <c r="B1084" s="8" t="str">
        <f>_xlfn.TEXTJOIN("-",TRUE,Table1[[#This Row],[Source]],TEXT(Table1[[#This Row],[AdvisoryNumber]],"000"),TEXT(ROW()-1,"000000"),TEXT(Table1[[#This Row],[RecordTimeUTC]],"YYYY-MM-DD"))</f>
        <v>NTML-000-001083-2022-03-05</v>
      </c>
      <c r="C1084" s="1" t="s">
        <v>244</v>
      </c>
      <c r="D1084" s="2"/>
      <c r="E1084" s="1"/>
      <c r="F1084" s="2"/>
      <c r="G1084" s="1" t="s">
        <v>98</v>
      </c>
      <c r="H1084" s="1" t="s">
        <v>101</v>
      </c>
      <c r="I1084" s="8" t="str">
        <f>IF(Table1[[#This Row],[TMI_Type]]="Reroute",INDEX(_xlfn.REGEXEXTRACT(Table1[[#This Row],[RawText]],".*(ROUTE|FEA|FCA|ICR|CTOP|TBO).+([A-Z]{3})",2,0),1,2),"")</f>
        <v/>
      </c>
      <c r="J1084" s="5">
        <v>20</v>
      </c>
      <c r="K1084" s="5"/>
      <c r="L1084" s="1" t="s">
        <v>9149</v>
      </c>
      <c r="M1084" s="7">
        <v>44625.041666666664</v>
      </c>
      <c r="N1084" s="7">
        <v>44625.208333333336</v>
      </c>
      <c r="O1084" s="7">
        <v>44625.00277777778</v>
      </c>
      <c r="P1084" s="4" t="s">
        <v>9150</v>
      </c>
      <c r="Q1084" s="10" t="s">
        <v>9150</v>
      </c>
      <c r="R1084" s="2" t="s">
        <v>9148</v>
      </c>
      <c r="S1084" s="6">
        <f>IF(OR(ISBLANK(Table1[[#This Row],[ValidEndUTC]]),ISBLANK(Table1[[#This Row],[ValidStartUTC]])),"",Table1[[#This Row],[ValidEndUTC]]-Table1[[#This Row],[ValidStartUTC]])</f>
        <v>0.16666666667151731</v>
      </c>
      <c r="T1084" s="5">
        <f>IF(OR(ISBLANK(Table1[[#This Row],[ValidEndUTC]]),ISBLANK(Table1[[#This Row],[ValidStartUTC]])),"",Table1[[#This Row],[Duration]]*24*60)</f>
        <v>240.00000000698492</v>
      </c>
    </row>
    <row r="1085" spans="1:20" x14ac:dyDescent="0.25">
      <c r="A1085" s="8" t="str">
        <f>IF(ISBLANK(Table1[[#This Row],[AdvisoryNumber]]),"NTML","ADVZY")</f>
        <v>NTML</v>
      </c>
      <c r="B1085" s="8" t="str">
        <f>_xlfn.TEXTJOIN("-",TRUE,Table1[[#This Row],[Source]],TEXT(Table1[[#This Row],[AdvisoryNumber]],"000"),TEXT(ROW()-1,"000000"),TEXT(Table1[[#This Row],[RecordTimeUTC]],"YYYY-MM-DD"))</f>
        <v>NTML-000-001084-2022-03-05</v>
      </c>
      <c r="C1085" s="1" t="s">
        <v>1262</v>
      </c>
      <c r="D1085" s="2"/>
      <c r="E1085" s="1"/>
      <c r="F1085" s="2"/>
      <c r="G1085" s="1" t="s">
        <v>98</v>
      </c>
      <c r="H1085" s="1" t="s">
        <v>101</v>
      </c>
      <c r="I1085" s="8" t="str">
        <f>IF(Table1[[#This Row],[TMI_Type]]="Reroute",INDEX(_xlfn.REGEXEXTRACT(Table1[[#This Row],[RawText]],".*(ROUTE|FEA|FCA|ICR|CTOP|TBO).+([A-Z]{3})",2,0),1,2),"")</f>
        <v/>
      </c>
      <c r="J1085" s="5">
        <v>15</v>
      </c>
      <c r="K1085" s="5"/>
      <c r="L1085" s="1" t="s">
        <v>1655</v>
      </c>
      <c r="M1085" s="7">
        <v>44625.041666666664</v>
      </c>
      <c r="N1085" s="7">
        <v>44625.208333333336</v>
      </c>
      <c r="O1085" s="7">
        <v>44625.00277777778</v>
      </c>
      <c r="P1085" s="4" t="s">
        <v>3619</v>
      </c>
      <c r="Q1085" s="10" t="s">
        <v>3619</v>
      </c>
      <c r="R1085" s="2" t="s">
        <v>9148</v>
      </c>
      <c r="S1085" s="6">
        <f>IF(OR(ISBLANK(Table1[[#This Row],[ValidEndUTC]]),ISBLANK(Table1[[#This Row],[ValidStartUTC]])),"",Table1[[#This Row],[ValidEndUTC]]-Table1[[#This Row],[ValidStartUTC]])</f>
        <v>0.16666666667151731</v>
      </c>
      <c r="T1085" s="5">
        <f>IF(OR(ISBLANK(Table1[[#This Row],[ValidEndUTC]]),ISBLANK(Table1[[#This Row],[ValidStartUTC]])),"",Table1[[#This Row],[Duration]]*24*60)</f>
        <v>240.00000000698492</v>
      </c>
    </row>
    <row r="1086" spans="1:20" x14ac:dyDescent="0.25">
      <c r="A1086" s="8" t="str">
        <f>IF(ISBLANK(Table1[[#This Row],[AdvisoryNumber]]),"NTML","ADVZY")</f>
        <v>NTML</v>
      </c>
      <c r="B1086" s="8" t="str">
        <f>_xlfn.TEXTJOIN("-",TRUE,Table1[[#This Row],[Source]],TEXT(Table1[[#This Row],[AdvisoryNumber]],"000"),TEXT(ROW()-1,"000000"),TEXT(Table1[[#This Row],[RecordTimeUTC]],"YYYY-MM-DD"))</f>
        <v>NTML-000-001085-2022-03-05</v>
      </c>
      <c r="C1086" s="1" t="s">
        <v>3600</v>
      </c>
      <c r="D1086" s="2"/>
      <c r="E1086" s="1"/>
      <c r="F1086" s="2"/>
      <c r="G1086" s="1" t="s">
        <v>98</v>
      </c>
      <c r="H1086" s="1" t="s">
        <v>101</v>
      </c>
      <c r="I1086" s="8" t="str">
        <f>IF(Table1[[#This Row],[TMI_Type]]="Reroute",INDEX(_xlfn.REGEXEXTRACT(Table1[[#This Row],[RawText]],".*(ROUTE|FEA|FCA|ICR|CTOP|TBO).+([A-Z]{3})",2,0),1,2),"")</f>
        <v/>
      </c>
      <c r="J1086" s="5">
        <v>15</v>
      </c>
      <c r="K1086" s="5"/>
      <c r="L1086" s="1" t="s">
        <v>198</v>
      </c>
      <c r="M1086" s="7">
        <v>44625.041666666664</v>
      </c>
      <c r="N1086" s="7">
        <v>44625.208333333336</v>
      </c>
      <c r="O1086" s="7">
        <v>44625.00277777778</v>
      </c>
      <c r="P1086" s="4" t="s">
        <v>3620</v>
      </c>
      <c r="Q1086" s="10" t="s">
        <v>3620</v>
      </c>
      <c r="R1086" s="2" t="s">
        <v>9148</v>
      </c>
      <c r="S1086" s="6">
        <f>IF(OR(ISBLANK(Table1[[#This Row],[ValidEndUTC]]),ISBLANK(Table1[[#This Row],[ValidStartUTC]])),"",Table1[[#This Row],[ValidEndUTC]]-Table1[[#This Row],[ValidStartUTC]])</f>
        <v>0.16666666667151731</v>
      </c>
      <c r="T1086" s="5">
        <f>IF(OR(ISBLANK(Table1[[#This Row],[ValidEndUTC]]),ISBLANK(Table1[[#This Row],[ValidStartUTC]])),"",Table1[[#This Row],[Duration]]*24*60)</f>
        <v>240.00000000698492</v>
      </c>
    </row>
    <row r="1087" spans="1:20" ht="21.6" x14ac:dyDescent="0.25">
      <c r="A1087" s="8" t="str">
        <f>IF(ISBLANK(Table1[[#This Row],[AdvisoryNumber]]),"NTML","ADVZY")</f>
        <v>NTML</v>
      </c>
      <c r="B1087" s="8" t="str">
        <f>_xlfn.TEXTJOIN("-",TRUE,Table1[[#This Row],[Source]],TEXT(Table1[[#This Row],[AdvisoryNumber]],"000"),TEXT(ROW()-1,"000000"),TEXT(Table1[[#This Row],[RecordTimeUTC]],"YYYY-MM-DD"))</f>
        <v>NTML-000-001086-2022-03-05</v>
      </c>
      <c r="C1087" s="1" t="s">
        <v>711</v>
      </c>
      <c r="D1087" s="2"/>
      <c r="E1087" s="1"/>
      <c r="F1087" s="2"/>
      <c r="G1087" s="1" t="s">
        <v>98</v>
      </c>
      <c r="H1087" s="1" t="s">
        <v>101</v>
      </c>
      <c r="I1087" s="8" t="str">
        <f>IF(Table1[[#This Row],[TMI_Type]]="Reroute",INDEX(_xlfn.REGEXEXTRACT(Table1[[#This Row],[RawText]],".*(ROUTE|FEA|FCA|ICR|CTOP|TBO).+([A-Z]{3})",2,0),1,2),"")</f>
        <v/>
      </c>
      <c r="J1087" s="5">
        <v>25</v>
      </c>
      <c r="K1087" s="5"/>
      <c r="L1087" s="1" t="s">
        <v>198</v>
      </c>
      <c r="M1087" s="7">
        <v>44625.041666666664</v>
      </c>
      <c r="N1087" s="7">
        <v>44625.208333333336</v>
      </c>
      <c r="O1087" s="7">
        <v>44625.00277777778</v>
      </c>
      <c r="P1087" s="4" t="s">
        <v>9151</v>
      </c>
      <c r="Q1087" s="10" t="s">
        <v>9151</v>
      </c>
      <c r="R1087" s="2" t="s">
        <v>9148</v>
      </c>
      <c r="S1087" s="6">
        <f>IF(OR(ISBLANK(Table1[[#This Row],[ValidEndUTC]]),ISBLANK(Table1[[#This Row],[ValidStartUTC]])),"",Table1[[#This Row],[ValidEndUTC]]-Table1[[#This Row],[ValidStartUTC]])</f>
        <v>0.16666666667151731</v>
      </c>
      <c r="T1087" s="5">
        <f>IF(OR(ISBLANK(Table1[[#This Row],[ValidEndUTC]]),ISBLANK(Table1[[#This Row],[ValidStartUTC]])),"",Table1[[#This Row],[Duration]]*24*60)</f>
        <v>240.00000000698492</v>
      </c>
    </row>
    <row r="1088" spans="1:20" ht="21.6" x14ac:dyDescent="0.25">
      <c r="A1088" s="8" t="str">
        <f>IF(ISBLANK(Table1[[#This Row],[AdvisoryNumber]]),"NTML","ADVZY")</f>
        <v>NTML</v>
      </c>
      <c r="B1088" s="8" t="str">
        <f>_xlfn.TEXTJOIN("-",TRUE,Table1[[#This Row],[Source]],TEXT(Table1[[#This Row],[AdvisoryNumber]],"000"),TEXT(ROW()-1,"000000"),TEXT(Table1[[#This Row],[RecordTimeUTC]],"YYYY-MM-DD"))</f>
        <v>NTML-000-001087-2022-03-05</v>
      </c>
      <c r="C1088" s="1" t="s">
        <v>719</v>
      </c>
      <c r="D1088" s="2"/>
      <c r="E1088" s="1"/>
      <c r="F1088" s="2"/>
      <c r="G1088" s="1" t="s">
        <v>98</v>
      </c>
      <c r="H1088" s="1" t="s">
        <v>101</v>
      </c>
      <c r="I1088" s="8" t="str">
        <f>IF(Table1[[#This Row],[TMI_Type]]="Reroute",INDEX(_xlfn.REGEXEXTRACT(Table1[[#This Row],[RawText]],".*(ROUTE|FEA|FCA|ICR|CTOP|TBO).+([A-Z]{3})",2,0),1,2),"")</f>
        <v/>
      </c>
      <c r="J1088" s="5">
        <v>25</v>
      </c>
      <c r="K1088" s="5"/>
      <c r="L1088" s="1" t="s">
        <v>198</v>
      </c>
      <c r="M1088" s="7">
        <v>44625.041666666664</v>
      </c>
      <c r="N1088" s="7">
        <v>44625.208333333336</v>
      </c>
      <c r="O1088" s="7">
        <v>44625.00277777778</v>
      </c>
      <c r="P1088" s="4" t="s">
        <v>9152</v>
      </c>
      <c r="Q1088" s="10" t="s">
        <v>9152</v>
      </c>
      <c r="R1088" s="2" t="s">
        <v>9148</v>
      </c>
      <c r="S1088" s="6">
        <f>IF(OR(ISBLANK(Table1[[#This Row],[ValidEndUTC]]),ISBLANK(Table1[[#This Row],[ValidStartUTC]])),"",Table1[[#This Row],[ValidEndUTC]]-Table1[[#This Row],[ValidStartUTC]])</f>
        <v>0.16666666667151731</v>
      </c>
      <c r="T1088" s="5">
        <f>IF(OR(ISBLANK(Table1[[#This Row],[ValidEndUTC]]),ISBLANK(Table1[[#This Row],[ValidStartUTC]])),"",Table1[[#This Row],[Duration]]*24*60)</f>
        <v>240.00000000698492</v>
      </c>
    </row>
    <row r="1089" spans="1:20" x14ac:dyDescent="0.25">
      <c r="A1089" s="8" t="str">
        <f>IF(ISBLANK(Table1[[#This Row],[AdvisoryNumber]]),"NTML","ADVZY")</f>
        <v>NTML</v>
      </c>
      <c r="B1089" s="8" t="str">
        <f>_xlfn.TEXTJOIN("-",TRUE,Table1[[#This Row],[Source]],TEXT(Table1[[#This Row],[AdvisoryNumber]],"000"),TEXT(ROW()-1,"000000"),TEXT(Table1[[#This Row],[RecordTimeUTC]],"YYYY-MM-DD"))</f>
        <v>NTML-000-001088-2022-03-05</v>
      </c>
      <c r="C1089" s="1" t="s">
        <v>1031</v>
      </c>
      <c r="D1089" s="2"/>
      <c r="E1089" s="1"/>
      <c r="F1089" s="2"/>
      <c r="G1089" s="1" t="s">
        <v>98</v>
      </c>
      <c r="H1089" s="1" t="s">
        <v>101</v>
      </c>
      <c r="I1089" s="8" t="str">
        <f>IF(Table1[[#This Row],[TMI_Type]]="Reroute",INDEX(_xlfn.REGEXEXTRACT(Table1[[#This Row],[RawText]],".*(ROUTE|FEA|FCA|ICR|CTOP|TBO).+([A-Z]{3})",2,0),1,2),"")</f>
        <v/>
      </c>
      <c r="J1089" s="5">
        <v>15</v>
      </c>
      <c r="K1089" s="5"/>
      <c r="L1089" s="1" t="s">
        <v>1045</v>
      </c>
      <c r="M1089" s="7">
        <v>44625.041666666664</v>
      </c>
      <c r="N1089" s="7">
        <v>44625.208333333336</v>
      </c>
      <c r="O1089" s="7">
        <v>44625.00277777778</v>
      </c>
      <c r="P1089" s="4" t="s">
        <v>3621</v>
      </c>
      <c r="Q1089" s="10" t="s">
        <v>3621</v>
      </c>
      <c r="R1089" s="2" t="s">
        <v>9148</v>
      </c>
      <c r="S1089" s="6">
        <f>IF(OR(ISBLANK(Table1[[#This Row],[ValidEndUTC]]),ISBLANK(Table1[[#This Row],[ValidStartUTC]])),"",Table1[[#This Row],[ValidEndUTC]]-Table1[[#This Row],[ValidStartUTC]])</f>
        <v>0.16666666667151731</v>
      </c>
      <c r="T1089" s="5">
        <f>IF(OR(ISBLANK(Table1[[#This Row],[ValidEndUTC]]),ISBLANK(Table1[[#This Row],[ValidStartUTC]])),"",Table1[[#This Row],[Duration]]*24*60)</f>
        <v>240.00000000698492</v>
      </c>
    </row>
    <row r="1090" spans="1:20" x14ac:dyDescent="0.25">
      <c r="A1090" s="8" t="str">
        <f>IF(ISBLANK(Table1[[#This Row],[AdvisoryNumber]]),"NTML","ADVZY")</f>
        <v>NTML</v>
      </c>
      <c r="B1090" s="8" t="str">
        <f>_xlfn.TEXTJOIN("-",TRUE,Table1[[#This Row],[Source]],TEXT(Table1[[#This Row],[AdvisoryNumber]],"000"),TEXT(ROW()-1,"000000"),TEXT(Table1[[#This Row],[RecordTimeUTC]],"YYYY-MM-DD"))</f>
        <v>NTML-000-001089-2022-03-05</v>
      </c>
      <c r="C1090" s="1" t="s">
        <v>1031</v>
      </c>
      <c r="D1090" s="2"/>
      <c r="E1090" s="1"/>
      <c r="F1090" s="2"/>
      <c r="G1090" s="1" t="s">
        <v>98</v>
      </c>
      <c r="H1090" s="1" t="s">
        <v>101</v>
      </c>
      <c r="I1090" s="8" t="str">
        <f>IF(Table1[[#This Row],[TMI_Type]]="Reroute",INDEX(_xlfn.REGEXEXTRACT(Table1[[#This Row],[RawText]],".*(ROUTE|FEA|FCA|ICR|CTOP|TBO).+([A-Z]{3})",2,0),1,2),"")</f>
        <v/>
      </c>
      <c r="J1090" s="5">
        <v>10</v>
      </c>
      <c r="K1090" s="5"/>
      <c r="L1090" s="1" t="s">
        <v>1665</v>
      </c>
      <c r="M1090" s="7">
        <v>44625.041666666664</v>
      </c>
      <c r="N1090" s="7">
        <v>44625.208333333336</v>
      </c>
      <c r="O1090" s="7">
        <v>44625.00277777778</v>
      </c>
      <c r="P1090" s="4" t="s">
        <v>3622</v>
      </c>
      <c r="Q1090" s="10" t="s">
        <v>3622</v>
      </c>
      <c r="R1090" s="2" t="s">
        <v>9148</v>
      </c>
      <c r="S1090" s="6">
        <f>IF(OR(ISBLANK(Table1[[#This Row],[ValidEndUTC]]),ISBLANK(Table1[[#This Row],[ValidStartUTC]])),"",Table1[[#This Row],[ValidEndUTC]]-Table1[[#This Row],[ValidStartUTC]])</f>
        <v>0.16666666667151731</v>
      </c>
      <c r="T1090" s="5">
        <f>IF(OR(ISBLANK(Table1[[#This Row],[ValidEndUTC]]),ISBLANK(Table1[[#This Row],[ValidStartUTC]])),"",Table1[[#This Row],[Duration]]*24*60)</f>
        <v>240.00000000698492</v>
      </c>
    </row>
    <row r="1091" spans="1:20" x14ac:dyDescent="0.25">
      <c r="A1091" s="8" t="str">
        <f>IF(ISBLANK(Table1[[#This Row],[AdvisoryNumber]]),"NTML","ADVZY")</f>
        <v>NTML</v>
      </c>
      <c r="B1091" s="8" t="str">
        <f>_xlfn.TEXTJOIN("-",TRUE,Table1[[#This Row],[Source]],TEXT(Table1[[#This Row],[AdvisoryNumber]],"000"),TEXT(ROW()-1,"000000"),TEXT(Table1[[#This Row],[RecordTimeUTC]],"YYYY-MM-DD"))</f>
        <v>NTML-000-001090-2022-03-05</v>
      </c>
      <c r="C1091" s="1" t="s">
        <v>1031</v>
      </c>
      <c r="D1091" s="2"/>
      <c r="E1091" s="1"/>
      <c r="F1091" s="2"/>
      <c r="G1091" s="1" t="s">
        <v>98</v>
      </c>
      <c r="H1091" s="1" t="s">
        <v>101</v>
      </c>
      <c r="I1091" s="8" t="str">
        <f>IF(Table1[[#This Row],[TMI_Type]]="Reroute",INDEX(_xlfn.REGEXEXTRACT(Table1[[#This Row],[RawText]],".*(ROUTE|FEA|FCA|ICR|CTOP|TBO).+([A-Z]{3})",2,0),1,2),"")</f>
        <v/>
      </c>
      <c r="J1091" s="5">
        <v>25</v>
      </c>
      <c r="K1091" s="5"/>
      <c r="L1091" s="1" t="s">
        <v>1045</v>
      </c>
      <c r="M1091" s="7">
        <v>44625.041666666664</v>
      </c>
      <c r="N1091" s="7">
        <v>44625.208333333336</v>
      </c>
      <c r="O1091" s="7">
        <v>44625.00277777778</v>
      </c>
      <c r="P1091" s="4" t="s">
        <v>3623</v>
      </c>
      <c r="Q1091" s="10" t="s">
        <v>3623</v>
      </c>
      <c r="R1091" s="2" t="s">
        <v>9148</v>
      </c>
      <c r="S1091" s="6">
        <f>IF(OR(ISBLANK(Table1[[#This Row],[ValidEndUTC]]),ISBLANK(Table1[[#This Row],[ValidStartUTC]])),"",Table1[[#This Row],[ValidEndUTC]]-Table1[[#This Row],[ValidStartUTC]])</f>
        <v>0.16666666667151731</v>
      </c>
      <c r="T1091" s="5">
        <f>IF(OR(ISBLANK(Table1[[#This Row],[ValidEndUTC]]),ISBLANK(Table1[[#This Row],[ValidStartUTC]])),"",Table1[[#This Row],[Duration]]*24*60)</f>
        <v>240.00000000698492</v>
      </c>
    </row>
    <row r="1092" spans="1:20" x14ac:dyDescent="0.25">
      <c r="A1092" s="8" t="str">
        <f>IF(ISBLANK(Table1[[#This Row],[AdvisoryNumber]]),"NTML","ADVZY")</f>
        <v>NTML</v>
      </c>
      <c r="B1092" s="8" t="str">
        <f>_xlfn.TEXTJOIN("-",TRUE,Table1[[#This Row],[Source]],TEXT(Table1[[#This Row],[AdvisoryNumber]],"000"),TEXT(ROW()-1,"000000"),TEXT(Table1[[#This Row],[RecordTimeUTC]],"YYYY-MM-DD"))</f>
        <v>NTML-000-001091-2022-03-05</v>
      </c>
      <c r="C1092" s="1" t="s">
        <v>3608</v>
      </c>
      <c r="D1092" s="2"/>
      <c r="E1092" s="1"/>
      <c r="F1092" s="2"/>
      <c r="G1092" s="1" t="s">
        <v>98</v>
      </c>
      <c r="H1092" s="1" t="s">
        <v>101</v>
      </c>
      <c r="I1092" s="8" t="str">
        <f>IF(Table1[[#This Row],[TMI_Type]]="Reroute",INDEX(_xlfn.REGEXEXTRACT(Table1[[#This Row],[RawText]],".*(ROUTE|FEA|FCA|ICR|CTOP|TBO).+([A-Z]{3})",2,0),1,2),"")</f>
        <v/>
      </c>
      <c r="J1092" s="5">
        <v>25</v>
      </c>
      <c r="K1092" s="5"/>
      <c r="L1092" s="1" t="s">
        <v>198</v>
      </c>
      <c r="M1092" s="7">
        <v>44625.041666666664</v>
      </c>
      <c r="N1092" s="7">
        <v>44625.208333333336</v>
      </c>
      <c r="O1092" s="7">
        <v>44625.00277777778</v>
      </c>
      <c r="P1092" s="4" t="s">
        <v>3624</v>
      </c>
      <c r="Q1092" s="10" t="s">
        <v>3624</v>
      </c>
      <c r="R1092" s="2" t="s">
        <v>9148</v>
      </c>
      <c r="S1092" s="6">
        <f>IF(OR(ISBLANK(Table1[[#This Row],[ValidEndUTC]]),ISBLANK(Table1[[#This Row],[ValidStartUTC]])),"",Table1[[#This Row],[ValidEndUTC]]-Table1[[#This Row],[ValidStartUTC]])</f>
        <v>0.16666666667151731</v>
      </c>
      <c r="T1092" s="5">
        <f>IF(OR(ISBLANK(Table1[[#This Row],[ValidEndUTC]]),ISBLANK(Table1[[#This Row],[ValidStartUTC]])),"",Table1[[#This Row],[Duration]]*24*60)</f>
        <v>240.00000000698492</v>
      </c>
    </row>
    <row r="1093" spans="1:20" ht="21.6" x14ac:dyDescent="0.25">
      <c r="A1093" s="8" t="str">
        <f>IF(ISBLANK(Table1[[#This Row],[AdvisoryNumber]]),"NTML","ADVZY")</f>
        <v>NTML</v>
      </c>
      <c r="B1093" s="8" t="str">
        <f>_xlfn.TEXTJOIN("-",TRUE,Table1[[#This Row],[Source]],TEXT(Table1[[#This Row],[AdvisoryNumber]],"000"),TEXT(ROW()-1,"000000"),TEXT(Table1[[#This Row],[RecordTimeUTC]],"YYYY-MM-DD"))</f>
        <v>NTML-000-001092-2022-03-05</v>
      </c>
      <c r="C1093" s="1" t="s">
        <v>711</v>
      </c>
      <c r="D1093" s="2"/>
      <c r="E1093" s="1"/>
      <c r="F1093" s="2"/>
      <c r="G1093" s="1" t="s">
        <v>98</v>
      </c>
      <c r="H1093" s="1" t="s">
        <v>101</v>
      </c>
      <c r="I1093" s="8" t="str">
        <f>IF(Table1[[#This Row],[TMI_Type]]="Reroute",INDEX(_xlfn.REGEXEXTRACT(Table1[[#This Row],[RawText]],".*(ROUTE|FEA|FCA|ICR|CTOP|TBO).+([A-Z]{3})",2,0),1,2),"")</f>
        <v/>
      </c>
      <c r="J1093" s="5">
        <v>15</v>
      </c>
      <c r="K1093" s="5"/>
      <c r="L1093" s="1" t="s">
        <v>198</v>
      </c>
      <c r="M1093" s="7">
        <v>44625.197222222225</v>
      </c>
      <c r="N1093" s="7">
        <v>44625.208333333336</v>
      </c>
      <c r="O1093" s="7">
        <v>44625.197222222225</v>
      </c>
      <c r="P1093" s="4" t="s">
        <v>9155</v>
      </c>
      <c r="Q1093" s="10" t="s">
        <v>9155</v>
      </c>
      <c r="R1093" s="2" t="s">
        <v>9156</v>
      </c>
      <c r="S1093" s="6">
        <f>IF(OR(ISBLANK(Table1[[#This Row],[ValidEndUTC]]),ISBLANK(Table1[[#This Row],[ValidStartUTC]])),"",Table1[[#This Row],[ValidEndUTC]]-Table1[[#This Row],[ValidStartUTC]])</f>
        <v>1.1111111110949423E-2</v>
      </c>
      <c r="T1093" s="5">
        <f>IF(OR(ISBLANK(Table1[[#This Row],[ValidEndUTC]]),ISBLANK(Table1[[#This Row],[ValidStartUTC]])),"",Table1[[#This Row],[Duration]]*24*60)</f>
        <v>15.999999999767169</v>
      </c>
    </row>
    <row r="1094" spans="1:20" ht="21.6" x14ac:dyDescent="0.25">
      <c r="A1094" s="8" t="str">
        <f>IF(ISBLANK(Table1[[#This Row],[AdvisoryNumber]]),"NTML","ADVZY")</f>
        <v>NTML</v>
      </c>
      <c r="B1094" s="8" t="str">
        <f>_xlfn.TEXTJOIN("-",TRUE,Table1[[#This Row],[Source]],TEXT(Table1[[#This Row],[AdvisoryNumber]],"000"),TEXT(ROW()-1,"000000"),TEXT(Table1[[#This Row],[RecordTimeUTC]],"YYYY-MM-DD"))</f>
        <v>NTML-000-001093-2022-03-05</v>
      </c>
      <c r="C1094" s="1" t="s">
        <v>719</v>
      </c>
      <c r="D1094" s="2"/>
      <c r="E1094" s="1"/>
      <c r="F1094" s="2"/>
      <c r="G1094" s="1" t="s">
        <v>98</v>
      </c>
      <c r="H1094" s="1" t="s">
        <v>101</v>
      </c>
      <c r="I1094" s="8" t="str">
        <f>IF(Table1[[#This Row],[TMI_Type]]="Reroute",INDEX(_xlfn.REGEXEXTRACT(Table1[[#This Row],[RawText]],".*(ROUTE|FEA|FCA|ICR|CTOP|TBO).+([A-Z]{3})",2,0),1,2),"")</f>
        <v/>
      </c>
      <c r="J1094" s="5">
        <v>15</v>
      </c>
      <c r="K1094" s="5"/>
      <c r="L1094" s="1" t="s">
        <v>198</v>
      </c>
      <c r="M1094" s="7">
        <v>44625.197222222225</v>
      </c>
      <c r="N1094" s="7">
        <v>44625.208333333336</v>
      </c>
      <c r="O1094" s="7">
        <v>44625.197222222225</v>
      </c>
      <c r="P1094" s="4" t="s">
        <v>9157</v>
      </c>
      <c r="Q1094" s="10" t="s">
        <v>9157</v>
      </c>
      <c r="R1094" s="2" t="s">
        <v>9156</v>
      </c>
      <c r="S1094" s="6">
        <f>IF(OR(ISBLANK(Table1[[#This Row],[ValidEndUTC]]),ISBLANK(Table1[[#This Row],[ValidStartUTC]])),"",Table1[[#This Row],[ValidEndUTC]]-Table1[[#This Row],[ValidStartUTC]])</f>
        <v>1.1111111110949423E-2</v>
      </c>
      <c r="T1094" s="5">
        <f>IF(OR(ISBLANK(Table1[[#This Row],[ValidEndUTC]]),ISBLANK(Table1[[#This Row],[ValidStartUTC]])),"",Table1[[#This Row],[Duration]]*24*60)</f>
        <v>15.999999999767169</v>
      </c>
    </row>
    <row r="1095" spans="1:20" x14ac:dyDescent="0.25">
      <c r="A1095" s="8" t="str">
        <f>IF(ISBLANK(Table1[[#This Row],[AdvisoryNumber]]),"NTML","ADVZY")</f>
        <v>NTML</v>
      </c>
      <c r="B1095" s="8" t="str">
        <f>_xlfn.TEXTJOIN("-",TRUE,Table1[[#This Row],[Source]],TEXT(Table1[[#This Row],[AdvisoryNumber]],"000"),TEXT(ROW()-1,"000000"),TEXT(Table1[[#This Row],[RecordTimeUTC]],"YYYY-MM-DD"))</f>
        <v>NTML-000-001094-2022-03-05</v>
      </c>
      <c r="C1095" s="1" t="s">
        <v>229</v>
      </c>
      <c r="D1095" s="2"/>
      <c r="E1095" s="1"/>
      <c r="F1095" s="2"/>
      <c r="G1095" s="1" t="s">
        <v>98</v>
      </c>
      <c r="H1095" s="1" t="s">
        <v>101</v>
      </c>
      <c r="I1095" s="8" t="str">
        <f>IF(Table1[[#This Row],[TMI_Type]]="Reroute",INDEX(_xlfn.REGEXEXTRACT(Table1[[#This Row],[RawText]],".*(ROUTE|FEA|FCA|ICR|CTOP|TBO).+([A-Z]{3})",2,0),1,2),"")</f>
        <v/>
      </c>
      <c r="J1095" s="5">
        <v>20</v>
      </c>
      <c r="K1095" s="5"/>
      <c r="L1095" s="1" t="s">
        <v>1860</v>
      </c>
      <c r="M1095" s="7">
        <v>44625.999305555553</v>
      </c>
      <c r="N1095" s="7">
        <v>44626.166666666664</v>
      </c>
      <c r="O1095" s="7">
        <v>44625.957638888889</v>
      </c>
      <c r="P1095" s="4" t="s">
        <v>3628</v>
      </c>
      <c r="Q1095" s="10" t="s">
        <v>3628</v>
      </c>
      <c r="R1095" s="2" t="s">
        <v>9158</v>
      </c>
      <c r="S1095" s="6">
        <f>IF(OR(ISBLANK(Table1[[#This Row],[ValidEndUTC]]),ISBLANK(Table1[[#This Row],[ValidStartUTC]])),"",Table1[[#This Row],[ValidEndUTC]]-Table1[[#This Row],[ValidStartUTC]])</f>
        <v>0.16736111111094942</v>
      </c>
      <c r="T1095" s="5">
        <f>IF(OR(ISBLANK(Table1[[#This Row],[ValidEndUTC]]),ISBLANK(Table1[[#This Row],[ValidStartUTC]])),"",Table1[[#This Row],[Duration]]*24*60)</f>
        <v>240.99999999976717</v>
      </c>
    </row>
    <row r="1096" spans="1:20" x14ac:dyDescent="0.25">
      <c r="A1096" s="8" t="str">
        <f>IF(ISBLANK(Table1[[#This Row],[AdvisoryNumber]]),"NTML","ADVZY")</f>
        <v>NTML</v>
      </c>
      <c r="B1096" s="8" t="str">
        <f>_xlfn.TEXTJOIN("-",TRUE,Table1[[#This Row],[Source]],TEXT(Table1[[#This Row],[AdvisoryNumber]],"000"),TEXT(ROW()-1,"000000"),TEXT(Table1[[#This Row],[RecordTimeUTC]],"YYYY-MM-DD"))</f>
        <v>NTML-000-001095-2022-03-05</v>
      </c>
      <c r="C1096" s="1" t="s">
        <v>229</v>
      </c>
      <c r="D1096" s="2"/>
      <c r="E1096" s="1"/>
      <c r="F1096" s="2"/>
      <c r="G1096" s="1" t="s">
        <v>98</v>
      </c>
      <c r="H1096" s="1" t="s">
        <v>101</v>
      </c>
      <c r="I1096" s="8" t="str">
        <f>IF(Table1[[#This Row],[TMI_Type]]="Reroute",INDEX(_xlfn.REGEXEXTRACT(Table1[[#This Row],[RawText]],".*(ROUTE|FEA|FCA|ICR|CTOP|TBO).+([A-Z]{3})",2,0),1,2),"")</f>
        <v/>
      </c>
      <c r="J1096" s="5">
        <v>20</v>
      </c>
      <c r="K1096" s="5"/>
      <c r="L1096" s="1" t="s">
        <v>1476</v>
      </c>
      <c r="M1096" s="7">
        <v>44625.999305555553</v>
      </c>
      <c r="N1096" s="7">
        <v>44626.166666666664</v>
      </c>
      <c r="O1096" s="7">
        <v>44625.957638888889</v>
      </c>
      <c r="P1096" s="4" t="s">
        <v>3629</v>
      </c>
      <c r="Q1096" s="10" t="s">
        <v>3629</v>
      </c>
      <c r="R1096" s="2" t="s">
        <v>9158</v>
      </c>
      <c r="S1096" s="6">
        <f>IF(OR(ISBLANK(Table1[[#This Row],[ValidEndUTC]]),ISBLANK(Table1[[#This Row],[ValidStartUTC]])),"",Table1[[#This Row],[ValidEndUTC]]-Table1[[#This Row],[ValidStartUTC]])</f>
        <v>0.16736111111094942</v>
      </c>
      <c r="T1096" s="5">
        <f>IF(OR(ISBLANK(Table1[[#This Row],[ValidEndUTC]]),ISBLANK(Table1[[#This Row],[ValidStartUTC]])),"",Table1[[#This Row],[Duration]]*24*60)</f>
        <v>240.99999999976717</v>
      </c>
    </row>
    <row r="1097" spans="1:20" x14ac:dyDescent="0.25">
      <c r="A1097" s="8" t="str">
        <f>IF(ISBLANK(Table1[[#This Row],[AdvisoryNumber]]),"NTML","ADVZY")</f>
        <v>NTML</v>
      </c>
      <c r="B1097" s="8" t="str">
        <f>_xlfn.TEXTJOIN("-",TRUE,Table1[[#This Row],[Source]],TEXT(Table1[[#This Row],[AdvisoryNumber]],"000"),TEXT(ROW()-1,"000000"),TEXT(Table1[[#This Row],[RecordTimeUTC]],"YYYY-MM-DD"))</f>
        <v>NTML-000-001096-2022-03-05</v>
      </c>
      <c r="C1097" s="1" t="s">
        <v>229</v>
      </c>
      <c r="D1097" s="2"/>
      <c r="E1097" s="1"/>
      <c r="F1097" s="2"/>
      <c r="G1097" s="1" t="s">
        <v>98</v>
      </c>
      <c r="H1097" s="1" t="s">
        <v>101</v>
      </c>
      <c r="I1097" s="8" t="str">
        <f>IF(Table1[[#This Row],[TMI_Type]]="Reroute",INDEX(_xlfn.REGEXEXTRACT(Table1[[#This Row],[RawText]],".*(ROUTE|FEA|FCA|ICR|CTOP|TBO).+([A-Z]{3})",2,0),1,2),"")</f>
        <v/>
      </c>
      <c r="J1097" s="5">
        <v>10</v>
      </c>
      <c r="K1097" s="5"/>
      <c r="L1097" s="1" t="s">
        <v>1761</v>
      </c>
      <c r="M1097" s="7">
        <v>44625.999305555553</v>
      </c>
      <c r="N1097" s="7">
        <v>44626.166666666664</v>
      </c>
      <c r="O1097" s="7">
        <v>44625.957638888889</v>
      </c>
      <c r="P1097" s="4" t="s">
        <v>3630</v>
      </c>
      <c r="Q1097" s="10" t="s">
        <v>3630</v>
      </c>
      <c r="R1097" s="2" t="s">
        <v>9158</v>
      </c>
      <c r="S1097" s="6">
        <f>IF(OR(ISBLANK(Table1[[#This Row],[ValidEndUTC]]),ISBLANK(Table1[[#This Row],[ValidStartUTC]])),"",Table1[[#This Row],[ValidEndUTC]]-Table1[[#This Row],[ValidStartUTC]])</f>
        <v>0.16736111111094942</v>
      </c>
      <c r="T1097" s="5">
        <f>IF(OR(ISBLANK(Table1[[#This Row],[ValidEndUTC]]),ISBLANK(Table1[[#This Row],[ValidStartUTC]])),"",Table1[[#This Row],[Duration]]*24*60)</f>
        <v>240.99999999976717</v>
      </c>
    </row>
    <row r="1098" spans="1:20" x14ac:dyDescent="0.25">
      <c r="A1098" s="8" t="str">
        <f>IF(ISBLANK(Table1[[#This Row],[AdvisoryNumber]]),"NTML","ADVZY")</f>
        <v>NTML</v>
      </c>
      <c r="B1098" s="8" t="str">
        <f>_xlfn.TEXTJOIN("-",TRUE,Table1[[#This Row],[Source]],TEXT(Table1[[#This Row],[AdvisoryNumber]],"000"),TEXT(ROW()-1,"000000"),TEXT(Table1[[#This Row],[RecordTimeUTC]],"YYYY-MM-DD"))</f>
        <v>NTML-000-001097-2022-03-05</v>
      </c>
      <c r="C1098" s="1" t="s">
        <v>229</v>
      </c>
      <c r="D1098" s="2"/>
      <c r="E1098" s="1"/>
      <c r="F1098" s="2"/>
      <c r="G1098" s="1" t="s">
        <v>98</v>
      </c>
      <c r="H1098" s="1" t="s">
        <v>101</v>
      </c>
      <c r="I1098" s="8" t="str">
        <f>IF(Table1[[#This Row],[TMI_Type]]="Reroute",INDEX(_xlfn.REGEXEXTRACT(Table1[[#This Row],[RawText]],".*(ROUTE|FEA|FCA|ICR|CTOP|TBO).+([A-Z]{3})",2,0),1,2),"")</f>
        <v/>
      </c>
      <c r="J1098" s="5">
        <v>20</v>
      </c>
      <c r="K1098" s="5"/>
      <c r="L1098" s="1" t="s">
        <v>1473</v>
      </c>
      <c r="M1098" s="7">
        <v>44625.999305555553</v>
      </c>
      <c r="N1098" s="7">
        <v>44626.166666666664</v>
      </c>
      <c r="O1098" s="7">
        <v>44625.957638888889</v>
      </c>
      <c r="P1098" s="4" t="s">
        <v>3631</v>
      </c>
      <c r="Q1098" s="10" t="s">
        <v>3631</v>
      </c>
      <c r="R1098" s="2" t="s">
        <v>9158</v>
      </c>
      <c r="S1098" s="6">
        <f>IF(OR(ISBLANK(Table1[[#This Row],[ValidEndUTC]]),ISBLANK(Table1[[#This Row],[ValidStartUTC]])),"",Table1[[#This Row],[ValidEndUTC]]-Table1[[#This Row],[ValidStartUTC]])</f>
        <v>0.16736111111094942</v>
      </c>
      <c r="T1098" s="5">
        <f>IF(OR(ISBLANK(Table1[[#This Row],[ValidEndUTC]]),ISBLANK(Table1[[#This Row],[ValidStartUTC]])),"",Table1[[#This Row],[Duration]]*24*60)</f>
        <v>240.99999999976717</v>
      </c>
    </row>
    <row r="1099" spans="1:20" x14ac:dyDescent="0.25">
      <c r="A1099" s="8" t="str">
        <f>IF(ISBLANK(Table1[[#This Row],[AdvisoryNumber]]),"NTML","ADVZY")</f>
        <v>NTML</v>
      </c>
      <c r="B1099" s="8" t="str">
        <f>_xlfn.TEXTJOIN("-",TRUE,Table1[[#This Row],[Source]],TEXT(Table1[[#This Row],[AdvisoryNumber]],"000"),TEXT(ROW()-1,"000000"),TEXT(Table1[[#This Row],[RecordTimeUTC]],"YYYY-MM-DD"))</f>
        <v>NTML-000-001098-2022-03-05</v>
      </c>
      <c r="C1099" s="1" t="s">
        <v>229</v>
      </c>
      <c r="D1099" s="2"/>
      <c r="E1099" s="1"/>
      <c r="F1099" s="2"/>
      <c r="G1099" s="1" t="s">
        <v>98</v>
      </c>
      <c r="H1099" s="1" t="s">
        <v>101</v>
      </c>
      <c r="I1099" s="8" t="str">
        <f>IF(Table1[[#This Row],[TMI_Type]]="Reroute",INDEX(_xlfn.REGEXEXTRACT(Table1[[#This Row],[RawText]],".*(ROUTE|FEA|FCA|ICR|CTOP|TBO).+([A-Z]{3})",2,0),1,2),"")</f>
        <v/>
      </c>
      <c r="J1099" s="5">
        <v>40</v>
      </c>
      <c r="K1099" s="5"/>
      <c r="L1099" s="1" t="s">
        <v>1292</v>
      </c>
      <c r="M1099" s="7">
        <v>44625.999305555553</v>
      </c>
      <c r="N1099" s="7">
        <v>44626.166666666664</v>
      </c>
      <c r="O1099" s="7">
        <v>44625.957638888889</v>
      </c>
      <c r="P1099" s="4" t="s">
        <v>3632</v>
      </c>
      <c r="Q1099" s="10" t="s">
        <v>3632</v>
      </c>
      <c r="R1099" s="2" t="s">
        <v>9158</v>
      </c>
      <c r="S1099" s="6">
        <f>IF(OR(ISBLANK(Table1[[#This Row],[ValidEndUTC]]),ISBLANK(Table1[[#This Row],[ValidStartUTC]])),"",Table1[[#This Row],[ValidEndUTC]]-Table1[[#This Row],[ValidStartUTC]])</f>
        <v>0.16736111111094942</v>
      </c>
      <c r="T1099" s="5">
        <f>IF(OR(ISBLANK(Table1[[#This Row],[ValidEndUTC]]),ISBLANK(Table1[[#This Row],[ValidStartUTC]])),"",Table1[[#This Row],[Duration]]*24*60)</f>
        <v>240.99999999976717</v>
      </c>
    </row>
    <row r="1100" spans="1:20" x14ac:dyDescent="0.25">
      <c r="A1100" s="8" t="str">
        <f>IF(ISBLANK(Table1[[#This Row],[AdvisoryNumber]]),"NTML","ADVZY")</f>
        <v>NTML</v>
      </c>
      <c r="B1100" s="8" t="str">
        <f>_xlfn.TEXTJOIN("-",TRUE,Table1[[#This Row],[Source]],TEXT(Table1[[#This Row],[AdvisoryNumber]],"000"),TEXT(ROW()-1,"000000"),TEXT(Table1[[#This Row],[RecordTimeUTC]],"YYYY-MM-DD"))</f>
        <v>NTML-000-001099-2022-03-05</v>
      </c>
      <c r="C1100" s="1" t="s">
        <v>229</v>
      </c>
      <c r="D1100" s="2"/>
      <c r="E1100" s="1"/>
      <c r="F1100" s="2"/>
      <c r="G1100" s="1" t="s">
        <v>98</v>
      </c>
      <c r="H1100" s="1" t="s">
        <v>101</v>
      </c>
      <c r="I1100" s="8" t="str">
        <f>IF(Table1[[#This Row],[TMI_Type]]="Reroute",INDEX(_xlfn.REGEXEXTRACT(Table1[[#This Row],[RawText]],".*(ROUTE|FEA|FCA|ICR|CTOP|TBO).+([A-Z]{3})",2,0),1,2),"")</f>
        <v/>
      </c>
      <c r="J1100" s="5">
        <v>25</v>
      </c>
      <c r="K1100" s="5"/>
      <c r="L1100" s="1" t="s">
        <v>1760</v>
      </c>
      <c r="M1100" s="7">
        <v>44625.999305555553</v>
      </c>
      <c r="N1100" s="7">
        <v>44626.166666666664</v>
      </c>
      <c r="O1100" s="7">
        <v>44625.957638888889</v>
      </c>
      <c r="P1100" s="4" t="s">
        <v>3633</v>
      </c>
      <c r="Q1100" s="10" t="s">
        <v>3633</v>
      </c>
      <c r="R1100" s="2" t="s">
        <v>9158</v>
      </c>
      <c r="S1100" s="6">
        <f>IF(OR(ISBLANK(Table1[[#This Row],[ValidEndUTC]]),ISBLANK(Table1[[#This Row],[ValidStartUTC]])),"",Table1[[#This Row],[ValidEndUTC]]-Table1[[#This Row],[ValidStartUTC]])</f>
        <v>0.16736111111094942</v>
      </c>
      <c r="T1100" s="5">
        <f>IF(OR(ISBLANK(Table1[[#This Row],[ValidEndUTC]]),ISBLANK(Table1[[#This Row],[ValidStartUTC]])),"",Table1[[#This Row],[Duration]]*24*60)</f>
        <v>240.99999999976717</v>
      </c>
    </row>
    <row r="1101" spans="1:20" x14ac:dyDescent="0.25">
      <c r="A1101" s="8" t="str">
        <f>IF(ISBLANK(Table1[[#This Row],[AdvisoryNumber]]),"NTML","ADVZY")</f>
        <v>NTML</v>
      </c>
      <c r="B1101" s="8" t="str">
        <f>_xlfn.TEXTJOIN("-",TRUE,Table1[[#This Row],[Source]],TEXT(Table1[[#This Row],[AdvisoryNumber]],"000"),TEXT(ROW()-1,"000000"),TEXT(Table1[[#This Row],[RecordTimeUTC]],"YYYY-MM-DD"))</f>
        <v>NTML-000-001100-2022-03-05</v>
      </c>
      <c r="C1101" s="1" t="s">
        <v>229</v>
      </c>
      <c r="D1101" s="2"/>
      <c r="E1101" s="1"/>
      <c r="F1101" s="2"/>
      <c r="G1101" s="1" t="s">
        <v>98</v>
      </c>
      <c r="H1101" s="1" t="s">
        <v>101</v>
      </c>
      <c r="I1101" s="8" t="str">
        <f>IF(Table1[[#This Row],[TMI_Type]]="Reroute",INDEX(_xlfn.REGEXEXTRACT(Table1[[#This Row],[RawText]],".*(ROUTE|FEA|FCA|ICR|CTOP|TBO).+([A-Z]{3})",2,0),1,2),"")</f>
        <v/>
      </c>
      <c r="J1101" s="5">
        <v>25</v>
      </c>
      <c r="K1101" s="5"/>
      <c r="L1101" s="1" t="s">
        <v>1478</v>
      </c>
      <c r="M1101" s="7">
        <v>44625.999305555553</v>
      </c>
      <c r="N1101" s="7">
        <v>44626.166666666664</v>
      </c>
      <c r="O1101" s="7">
        <v>44625.957638888889</v>
      </c>
      <c r="P1101" s="4" t="s">
        <v>3634</v>
      </c>
      <c r="Q1101" s="10" t="s">
        <v>3634</v>
      </c>
      <c r="R1101" s="2" t="s">
        <v>9158</v>
      </c>
      <c r="S1101" s="6">
        <f>IF(OR(ISBLANK(Table1[[#This Row],[ValidEndUTC]]),ISBLANK(Table1[[#This Row],[ValidStartUTC]])),"",Table1[[#This Row],[ValidEndUTC]]-Table1[[#This Row],[ValidStartUTC]])</f>
        <v>0.16736111111094942</v>
      </c>
      <c r="T1101" s="5">
        <f>IF(OR(ISBLANK(Table1[[#This Row],[ValidEndUTC]]),ISBLANK(Table1[[#This Row],[ValidStartUTC]])),"",Table1[[#This Row],[Duration]]*24*60)</f>
        <v>240.99999999976717</v>
      </c>
    </row>
    <row r="1102" spans="1:20" x14ac:dyDescent="0.25">
      <c r="A1102" s="8" t="str">
        <f>IF(ISBLANK(Table1[[#This Row],[AdvisoryNumber]]),"NTML","ADVZY")</f>
        <v>NTML</v>
      </c>
      <c r="B1102" s="8" t="str">
        <f>_xlfn.TEXTJOIN("-",TRUE,Table1[[#This Row],[Source]],TEXT(Table1[[#This Row],[AdvisoryNumber]],"000"),TEXT(ROW()-1,"000000"),TEXT(Table1[[#This Row],[RecordTimeUTC]],"YYYY-MM-DD"))</f>
        <v>NTML-000-001101-2022-03-05</v>
      </c>
      <c r="C1102" s="1" t="s">
        <v>229</v>
      </c>
      <c r="D1102" s="2"/>
      <c r="E1102" s="1"/>
      <c r="F1102" s="2"/>
      <c r="G1102" s="1" t="s">
        <v>98</v>
      </c>
      <c r="H1102" s="1" t="s">
        <v>101</v>
      </c>
      <c r="I1102" s="8" t="str">
        <f>IF(Table1[[#This Row],[TMI_Type]]="Reroute",INDEX(_xlfn.REGEXEXTRACT(Table1[[#This Row],[RawText]],".*(ROUTE|FEA|FCA|ICR|CTOP|TBO).+([A-Z]{3})",2,0),1,2),"")</f>
        <v/>
      </c>
      <c r="J1102" s="5">
        <v>40</v>
      </c>
      <c r="K1102" s="5"/>
      <c r="L1102" s="1" t="s">
        <v>1715</v>
      </c>
      <c r="M1102" s="7">
        <v>44625.999305555553</v>
      </c>
      <c r="N1102" s="7">
        <v>44626.166666666664</v>
      </c>
      <c r="O1102" s="7">
        <v>44625.957638888889</v>
      </c>
      <c r="P1102" s="4" t="s">
        <v>3635</v>
      </c>
      <c r="Q1102" s="10" t="s">
        <v>3635</v>
      </c>
      <c r="R1102" s="2" t="s">
        <v>9158</v>
      </c>
      <c r="S1102" s="6">
        <f>IF(OR(ISBLANK(Table1[[#This Row],[ValidEndUTC]]),ISBLANK(Table1[[#This Row],[ValidStartUTC]])),"",Table1[[#This Row],[ValidEndUTC]]-Table1[[#This Row],[ValidStartUTC]])</f>
        <v>0.16736111111094942</v>
      </c>
      <c r="T1102" s="5">
        <f>IF(OR(ISBLANK(Table1[[#This Row],[ValidEndUTC]]),ISBLANK(Table1[[#This Row],[ValidStartUTC]])),"",Table1[[#This Row],[Duration]]*24*60)</f>
        <v>240.99999999976717</v>
      </c>
    </row>
    <row r="1103" spans="1:20" x14ac:dyDescent="0.25">
      <c r="A1103" s="8" t="str">
        <f>IF(ISBLANK(Table1[[#This Row],[AdvisoryNumber]]),"NTML","ADVZY")</f>
        <v>NTML</v>
      </c>
      <c r="B1103" s="8" t="str">
        <f>_xlfn.TEXTJOIN("-",TRUE,Table1[[#This Row],[Source]],TEXT(Table1[[#This Row],[AdvisoryNumber]],"000"),TEXT(ROW()-1,"000000"),TEXT(Table1[[#This Row],[RecordTimeUTC]],"YYYY-MM-DD"))</f>
        <v>NTML-000-001102-2022-03-05</v>
      </c>
      <c r="C1103" s="1" t="s">
        <v>229</v>
      </c>
      <c r="D1103" s="2"/>
      <c r="E1103" s="1"/>
      <c r="F1103" s="2"/>
      <c r="G1103" s="1" t="s">
        <v>98</v>
      </c>
      <c r="H1103" s="1" t="s">
        <v>101</v>
      </c>
      <c r="I1103" s="8" t="str">
        <f>IF(Table1[[#This Row],[TMI_Type]]="Reroute",INDEX(_xlfn.REGEXEXTRACT(Table1[[#This Row],[RawText]],".*(ROUTE|FEA|FCA|ICR|CTOP|TBO).+([A-Z]{3})",2,0),1,2),"")</f>
        <v/>
      </c>
      <c r="J1103" s="5">
        <v>40</v>
      </c>
      <c r="K1103" s="5"/>
      <c r="L1103" s="1" t="s">
        <v>3636</v>
      </c>
      <c r="M1103" s="7">
        <v>44625.999305555553</v>
      </c>
      <c r="N1103" s="7">
        <v>44626.166666666664</v>
      </c>
      <c r="O1103" s="7">
        <v>44625.957638888889</v>
      </c>
      <c r="P1103" s="4" t="s">
        <v>3637</v>
      </c>
      <c r="Q1103" s="10" t="s">
        <v>3637</v>
      </c>
      <c r="R1103" s="2" t="s">
        <v>9158</v>
      </c>
      <c r="S1103" s="6">
        <f>IF(OR(ISBLANK(Table1[[#This Row],[ValidEndUTC]]),ISBLANK(Table1[[#This Row],[ValidStartUTC]])),"",Table1[[#This Row],[ValidEndUTC]]-Table1[[#This Row],[ValidStartUTC]])</f>
        <v>0.16736111111094942</v>
      </c>
      <c r="T1103" s="5">
        <f>IF(OR(ISBLANK(Table1[[#This Row],[ValidEndUTC]]),ISBLANK(Table1[[#This Row],[ValidStartUTC]])),"",Table1[[#This Row],[Duration]]*24*60)</f>
        <v>240.99999999976717</v>
      </c>
    </row>
    <row r="1104" spans="1:20" x14ac:dyDescent="0.25">
      <c r="A1104" s="8" t="str">
        <f>IF(ISBLANK(Table1[[#This Row],[AdvisoryNumber]]),"NTML","ADVZY")</f>
        <v>NTML</v>
      </c>
      <c r="B1104" s="8" t="str">
        <f>_xlfn.TEXTJOIN("-",TRUE,Table1[[#This Row],[Source]],TEXT(Table1[[#This Row],[AdvisoryNumber]],"000"),TEXT(ROW()-1,"000000"),TEXT(Table1[[#This Row],[RecordTimeUTC]],"YYYY-MM-DD"))</f>
        <v>NTML-000-001103-2022-03-05</v>
      </c>
      <c r="C1104" s="1" t="s">
        <v>229</v>
      </c>
      <c r="D1104" s="2"/>
      <c r="E1104" s="1"/>
      <c r="F1104" s="2"/>
      <c r="G1104" s="1" t="s">
        <v>98</v>
      </c>
      <c r="H1104" s="1" t="s">
        <v>101</v>
      </c>
      <c r="I1104" s="8" t="str">
        <f>IF(Table1[[#This Row],[TMI_Type]]="Reroute",INDEX(_xlfn.REGEXEXTRACT(Table1[[#This Row],[RawText]],".*(ROUTE|FEA|FCA|ICR|CTOP|TBO).+([A-Z]{3})",2,0),1,2),"")</f>
        <v/>
      </c>
      <c r="J1104" s="5">
        <v>30</v>
      </c>
      <c r="K1104" s="5"/>
      <c r="L1104" s="1" t="s">
        <v>1760</v>
      </c>
      <c r="M1104" s="7">
        <v>44625.999305555553</v>
      </c>
      <c r="N1104" s="7">
        <v>44626.166666666664</v>
      </c>
      <c r="O1104" s="7">
        <v>44625.957638888889</v>
      </c>
      <c r="P1104" s="4" t="s">
        <v>3638</v>
      </c>
      <c r="Q1104" s="10" t="s">
        <v>3638</v>
      </c>
      <c r="R1104" s="2" t="s">
        <v>9158</v>
      </c>
      <c r="S1104" s="6">
        <f>IF(OR(ISBLANK(Table1[[#This Row],[ValidEndUTC]]),ISBLANK(Table1[[#This Row],[ValidStartUTC]])),"",Table1[[#This Row],[ValidEndUTC]]-Table1[[#This Row],[ValidStartUTC]])</f>
        <v>0.16736111111094942</v>
      </c>
      <c r="T1104" s="5">
        <f>IF(OR(ISBLANK(Table1[[#This Row],[ValidEndUTC]]),ISBLANK(Table1[[#This Row],[ValidStartUTC]])),"",Table1[[#This Row],[Duration]]*24*60)</f>
        <v>240.99999999976717</v>
      </c>
    </row>
    <row r="1105" spans="1:20" x14ac:dyDescent="0.25">
      <c r="A1105" s="8" t="str">
        <f>IF(ISBLANK(Table1[[#This Row],[AdvisoryNumber]]),"NTML","ADVZY")</f>
        <v>NTML</v>
      </c>
      <c r="B1105" s="8" t="str">
        <f>_xlfn.TEXTJOIN("-",TRUE,Table1[[#This Row],[Source]],TEXT(Table1[[#This Row],[AdvisoryNumber]],"000"),TEXT(ROW()-1,"000000"),TEXT(Table1[[#This Row],[RecordTimeUTC]],"YYYY-MM-DD"))</f>
        <v>NTML-000-001104-2022-03-05</v>
      </c>
      <c r="C1105" s="1" t="s">
        <v>229</v>
      </c>
      <c r="D1105" s="2"/>
      <c r="E1105" s="1"/>
      <c r="F1105" s="2"/>
      <c r="G1105" s="1" t="s">
        <v>98</v>
      </c>
      <c r="H1105" s="1" t="s">
        <v>101</v>
      </c>
      <c r="I1105" s="8" t="str">
        <f>IF(Table1[[#This Row],[TMI_Type]]="Reroute",INDEX(_xlfn.REGEXEXTRACT(Table1[[#This Row],[RawText]],".*(ROUTE|FEA|FCA|ICR|CTOP|TBO).+([A-Z]{3})",2,0),1,2),"")</f>
        <v/>
      </c>
      <c r="J1105" s="5">
        <v>50</v>
      </c>
      <c r="K1105" s="5"/>
      <c r="L1105" s="1" t="s">
        <v>1292</v>
      </c>
      <c r="M1105" s="7">
        <v>44625.999305555553</v>
      </c>
      <c r="N1105" s="7">
        <v>44626.166666666664</v>
      </c>
      <c r="O1105" s="7">
        <v>44625.957638888889</v>
      </c>
      <c r="P1105" s="4" t="s">
        <v>3639</v>
      </c>
      <c r="Q1105" s="10" t="s">
        <v>3639</v>
      </c>
      <c r="R1105" s="2" t="s">
        <v>9158</v>
      </c>
      <c r="S1105" s="6">
        <f>IF(OR(ISBLANK(Table1[[#This Row],[ValidEndUTC]]),ISBLANK(Table1[[#This Row],[ValidStartUTC]])),"",Table1[[#This Row],[ValidEndUTC]]-Table1[[#This Row],[ValidStartUTC]])</f>
        <v>0.16736111111094942</v>
      </c>
      <c r="T1105" s="5">
        <f>IF(OR(ISBLANK(Table1[[#This Row],[ValidEndUTC]]),ISBLANK(Table1[[#This Row],[ValidStartUTC]])),"",Table1[[#This Row],[Duration]]*24*60)</f>
        <v>240.99999999976717</v>
      </c>
    </row>
    <row r="1106" spans="1:20" x14ac:dyDescent="0.25">
      <c r="A1106" s="8" t="str">
        <f>IF(ISBLANK(Table1[[#This Row],[AdvisoryNumber]]),"NTML","ADVZY")</f>
        <v>NTML</v>
      </c>
      <c r="B1106" s="8" t="str">
        <f>_xlfn.TEXTJOIN("-",TRUE,Table1[[#This Row],[Source]],TEXT(Table1[[#This Row],[AdvisoryNumber]],"000"),TEXT(ROW()-1,"000000"),TEXT(Table1[[#This Row],[RecordTimeUTC]],"YYYY-MM-DD"))</f>
        <v>NTML-000-001105-2022-03-05</v>
      </c>
      <c r="C1106" s="1" t="s">
        <v>229</v>
      </c>
      <c r="D1106" s="2"/>
      <c r="E1106" s="1"/>
      <c r="F1106" s="2"/>
      <c r="G1106" s="1" t="s">
        <v>98</v>
      </c>
      <c r="H1106" s="1" t="s">
        <v>101</v>
      </c>
      <c r="I1106" s="8" t="str">
        <f>IF(Table1[[#This Row],[TMI_Type]]="Reroute",INDEX(_xlfn.REGEXEXTRACT(Table1[[#This Row],[RawText]],".*(ROUTE|FEA|FCA|ICR|CTOP|TBO).+([A-Z]{3})",2,0),1,2),"")</f>
        <v/>
      </c>
      <c r="J1106" s="5">
        <v>15</v>
      </c>
      <c r="K1106" s="5"/>
      <c r="L1106" s="1" t="s">
        <v>3640</v>
      </c>
      <c r="M1106" s="7">
        <v>44625.999305555553</v>
      </c>
      <c r="N1106" s="7">
        <v>44626.166666666664</v>
      </c>
      <c r="O1106" s="7">
        <v>44625.957638888889</v>
      </c>
      <c r="P1106" s="4" t="s">
        <v>3641</v>
      </c>
      <c r="Q1106" s="10" t="s">
        <v>3641</v>
      </c>
      <c r="R1106" s="2" t="s">
        <v>9158</v>
      </c>
      <c r="S1106" s="6">
        <f>IF(OR(ISBLANK(Table1[[#This Row],[ValidEndUTC]]),ISBLANK(Table1[[#This Row],[ValidStartUTC]])),"",Table1[[#This Row],[ValidEndUTC]]-Table1[[#This Row],[ValidStartUTC]])</f>
        <v>0.16736111111094942</v>
      </c>
      <c r="T1106" s="5">
        <f>IF(OR(ISBLANK(Table1[[#This Row],[ValidEndUTC]]),ISBLANK(Table1[[#This Row],[ValidStartUTC]])),"",Table1[[#This Row],[Duration]]*24*60)</f>
        <v>240.99999999976717</v>
      </c>
    </row>
    <row r="1107" spans="1:20" x14ac:dyDescent="0.25">
      <c r="A1107" s="8" t="str">
        <f>IF(ISBLANK(Table1[[#This Row],[AdvisoryNumber]]),"NTML","ADVZY")</f>
        <v>NTML</v>
      </c>
      <c r="B1107" s="8" t="str">
        <f>_xlfn.TEXTJOIN("-",TRUE,Table1[[#This Row],[Source]],TEXT(Table1[[#This Row],[AdvisoryNumber]],"000"),TEXT(ROW()-1,"000000"),TEXT(Table1[[#This Row],[RecordTimeUTC]],"YYYY-MM-DD"))</f>
        <v>NTML-000-001106-2022-03-05</v>
      </c>
      <c r="C1107" s="1" t="s">
        <v>229</v>
      </c>
      <c r="D1107" s="2"/>
      <c r="E1107" s="1"/>
      <c r="F1107" s="2"/>
      <c r="G1107" s="1" t="s">
        <v>98</v>
      </c>
      <c r="H1107" s="1" t="s">
        <v>101</v>
      </c>
      <c r="I1107" s="8" t="str">
        <f>IF(Table1[[#This Row],[TMI_Type]]="Reroute",INDEX(_xlfn.REGEXEXTRACT(Table1[[#This Row],[RawText]],".*(ROUTE|FEA|FCA|ICR|CTOP|TBO).+([A-Z]{3})",2,0),1,2),"")</f>
        <v/>
      </c>
      <c r="J1107" s="5">
        <v>20</v>
      </c>
      <c r="K1107" s="5"/>
      <c r="L1107" s="1" t="s">
        <v>3640</v>
      </c>
      <c r="M1107" s="7">
        <v>44625.999305555553</v>
      </c>
      <c r="N1107" s="7">
        <v>44626.166666666664</v>
      </c>
      <c r="O1107" s="7">
        <v>44625.957638888889</v>
      </c>
      <c r="P1107" s="4" t="s">
        <v>3642</v>
      </c>
      <c r="Q1107" s="10" t="s">
        <v>3642</v>
      </c>
      <c r="R1107" s="2" t="s">
        <v>9158</v>
      </c>
      <c r="S1107" s="6">
        <f>IF(OR(ISBLANK(Table1[[#This Row],[ValidEndUTC]]),ISBLANK(Table1[[#This Row],[ValidStartUTC]])),"",Table1[[#This Row],[ValidEndUTC]]-Table1[[#This Row],[ValidStartUTC]])</f>
        <v>0.16736111111094942</v>
      </c>
      <c r="T1107" s="5">
        <f>IF(OR(ISBLANK(Table1[[#This Row],[ValidEndUTC]]),ISBLANK(Table1[[#This Row],[ValidStartUTC]])),"",Table1[[#This Row],[Duration]]*24*60)</f>
        <v>240.99999999976717</v>
      </c>
    </row>
    <row r="1108" spans="1:20" x14ac:dyDescent="0.25">
      <c r="A1108" s="8" t="str">
        <f>IF(ISBLANK(Table1[[#This Row],[AdvisoryNumber]]),"NTML","ADVZY")</f>
        <v>NTML</v>
      </c>
      <c r="B1108" s="8" t="str">
        <f>_xlfn.TEXTJOIN("-",TRUE,Table1[[#This Row],[Source]],TEXT(Table1[[#This Row],[AdvisoryNumber]],"000"),TEXT(ROW()-1,"000000"),TEXT(Table1[[#This Row],[RecordTimeUTC]],"YYYY-MM-DD"))</f>
        <v>NTML-000-001107-2022-03-05</v>
      </c>
      <c r="C1108" s="1" t="s">
        <v>229</v>
      </c>
      <c r="D1108" s="2"/>
      <c r="E1108" s="1"/>
      <c r="F1108" s="2"/>
      <c r="G1108" s="1" t="s">
        <v>98</v>
      </c>
      <c r="H1108" s="1" t="s">
        <v>101</v>
      </c>
      <c r="I1108" s="8" t="str">
        <f>IF(Table1[[#This Row],[TMI_Type]]="Reroute",INDEX(_xlfn.REGEXEXTRACT(Table1[[#This Row],[RawText]],".*(ROUTE|FEA|FCA|ICR|CTOP|TBO).+([A-Z]{3})",2,0),1,2),"")</f>
        <v/>
      </c>
      <c r="J1108" s="5">
        <v>25</v>
      </c>
      <c r="K1108" s="5"/>
      <c r="L1108" s="1" t="s">
        <v>1473</v>
      </c>
      <c r="M1108" s="7">
        <v>44625.999305555553</v>
      </c>
      <c r="N1108" s="7">
        <v>44626.166666666664</v>
      </c>
      <c r="O1108" s="7">
        <v>44625.957638888889</v>
      </c>
      <c r="P1108" s="4" t="s">
        <v>3643</v>
      </c>
      <c r="Q1108" s="10" t="s">
        <v>3643</v>
      </c>
      <c r="R1108" s="2" t="s">
        <v>9158</v>
      </c>
      <c r="S1108" s="6">
        <f>IF(OR(ISBLANK(Table1[[#This Row],[ValidEndUTC]]),ISBLANK(Table1[[#This Row],[ValidStartUTC]])),"",Table1[[#This Row],[ValidEndUTC]]-Table1[[#This Row],[ValidStartUTC]])</f>
        <v>0.16736111111094942</v>
      </c>
      <c r="T1108" s="5">
        <f>IF(OR(ISBLANK(Table1[[#This Row],[ValidEndUTC]]),ISBLANK(Table1[[#This Row],[ValidStartUTC]])),"",Table1[[#This Row],[Duration]]*24*60)</f>
        <v>240.99999999976717</v>
      </c>
    </row>
    <row r="1109" spans="1:20" x14ac:dyDescent="0.25">
      <c r="A1109" s="8" t="str">
        <f>IF(ISBLANK(Table1[[#This Row],[AdvisoryNumber]]),"NTML","ADVZY")</f>
        <v>NTML</v>
      </c>
      <c r="B1109" s="8" t="str">
        <f>_xlfn.TEXTJOIN("-",TRUE,Table1[[#This Row],[Source]],TEXT(Table1[[#This Row],[AdvisoryNumber]],"000"),TEXT(ROW()-1,"000000"),TEXT(Table1[[#This Row],[RecordTimeUTC]],"YYYY-MM-DD"))</f>
        <v>NTML-000-001108-2022-03-06</v>
      </c>
      <c r="C1109" s="1" t="s">
        <v>229</v>
      </c>
      <c r="D1109" s="2"/>
      <c r="E1109" s="1"/>
      <c r="F1109" s="2"/>
      <c r="G1109" s="1" t="s">
        <v>98</v>
      </c>
      <c r="H1109" s="1" t="s">
        <v>101</v>
      </c>
      <c r="I1109" s="8" t="str">
        <f>IF(Table1[[#This Row],[TMI_Type]]="Reroute",INDEX(_xlfn.REGEXEXTRACT(Table1[[#This Row],[RawText]],".*(ROUTE|FEA|FCA|ICR|CTOP|TBO).+([A-Z]{3})",2,0),1,2),"")</f>
        <v/>
      </c>
      <c r="J1109" s="5">
        <v>25</v>
      </c>
      <c r="K1109" s="5"/>
      <c r="L1109" s="1" t="s">
        <v>3636</v>
      </c>
      <c r="M1109" s="7">
        <v>44626.050694444442</v>
      </c>
      <c r="N1109" s="7">
        <v>44626.166666666664</v>
      </c>
      <c r="O1109" s="7">
        <v>44626.050694444442</v>
      </c>
      <c r="P1109" s="4" t="s">
        <v>3644</v>
      </c>
      <c r="Q1109" s="10" t="s">
        <v>3644</v>
      </c>
      <c r="R1109" s="2" t="s">
        <v>9159</v>
      </c>
      <c r="S1109" s="6">
        <f>IF(OR(ISBLANK(Table1[[#This Row],[ValidEndUTC]]),ISBLANK(Table1[[#This Row],[ValidStartUTC]])),"",Table1[[#This Row],[ValidEndUTC]]-Table1[[#This Row],[ValidStartUTC]])</f>
        <v>0.11597222222189885</v>
      </c>
      <c r="T1109" s="5">
        <f>IF(OR(ISBLANK(Table1[[#This Row],[ValidEndUTC]]),ISBLANK(Table1[[#This Row],[ValidStartUTC]])),"",Table1[[#This Row],[Duration]]*24*60)</f>
        <v>166.99999999953434</v>
      </c>
    </row>
    <row r="1110" spans="1:20" x14ac:dyDescent="0.25">
      <c r="A1110" s="8" t="str">
        <f>IF(ISBLANK(Table1[[#This Row],[AdvisoryNumber]]),"NTML","ADVZY")</f>
        <v>NTML</v>
      </c>
      <c r="B1110" s="8" t="str">
        <f>_xlfn.TEXTJOIN("-",TRUE,Table1[[#This Row],[Source]],TEXT(Table1[[#This Row],[AdvisoryNumber]],"000"),TEXT(ROW()-1,"000000"),TEXT(Table1[[#This Row],[RecordTimeUTC]],"YYYY-MM-DD"))</f>
        <v>NTML-000-001109-2022-03-06</v>
      </c>
      <c r="C1110" s="1" t="s">
        <v>229</v>
      </c>
      <c r="D1110" s="2"/>
      <c r="E1110" s="1"/>
      <c r="F1110" s="2"/>
      <c r="G1110" s="1" t="s">
        <v>98</v>
      </c>
      <c r="H1110" s="1" t="s">
        <v>101</v>
      </c>
      <c r="I1110" s="8" t="str">
        <f>IF(Table1[[#This Row],[TMI_Type]]="Reroute",INDEX(_xlfn.REGEXEXTRACT(Table1[[#This Row],[RawText]],".*(ROUTE|FEA|FCA|ICR|CTOP|TBO).+([A-Z]{3})",2,0),1,2),"")</f>
        <v/>
      </c>
      <c r="J1110" s="5">
        <v>10</v>
      </c>
      <c r="K1110" s="5"/>
      <c r="L1110" s="1" t="s">
        <v>1473</v>
      </c>
      <c r="M1110" s="7">
        <v>44626.144444444442</v>
      </c>
      <c r="N1110" s="7">
        <v>44626.166666666664</v>
      </c>
      <c r="O1110" s="7">
        <v>44626.144444444442</v>
      </c>
      <c r="P1110" s="4" t="s">
        <v>3645</v>
      </c>
      <c r="Q1110" s="10" t="s">
        <v>3645</v>
      </c>
      <c r="R1110" s="2" t="s">
        <v>9160</v>
      </c>
      <c r="S1110" s="6">
        <f>IF(OR(ISBLANK(Table1[[#This Row],[ValidEndUTC]]),ISBLANK(Table1[[#This Row],[ValidStartUTC]])),"",Table1[[#This Row],[ValidEndUTC]]-Table1[[#This Row],[ValidStartUTC]])</f>
        <v>2.2222222221898846E-2</v>
      </c>
      <c r="T1110" s="5">
        <f>IF(OR(ISBLANK(Table1[[#This Row],[ValidEndUTC]]),ISBLANK(Table1[[#This Row],[ValidStartUTC]])),"",Table1[[#This Row],[Duration]]*24*60)</f>
        <v>31.999999999534339</v>
      </c>
    </row>
    <row r="1111" spans="1:20" x14ac:dyDescent="0.25">
      <c r="A1111" s="8" t="str">
        <f>IF(ISBLANK(Table1[[#This Row],[AdvisoryNumber]]),"NTML","ADVZY")</f>
        <v>NTML</v>
      </c>
      <c r="B1111" s="8" t="str">
        <f>_xlfn.TEXTJOIN("-",TRUE,Table1[[#This Row],[Source]],TEXT(Table1[[#This Row],[AdvisoryNumber]],"000"),TEXT(ROW()-1,"000000"),TEXT(Table1[[#This Row],[RecordTimeUTC]],"YYYY-MM-DD"))</f>
        <v>NTML-000-001110-2022-03-06</v>
      </c>
      <c r="C1111" s="1" t="s">
        <v>229</v>
      </c>
      <c r="D1111" s="2"/>
      <c r="E1111" s="1"/>
      <c r="F1111" s="2"/>
      <c r="G1111" s="1" t="s">
        <v>98</v>
      </c>
      <c r="H1111" s="1" t="s">
        <v>101</v>
      </c>
      <c r="I1111" s="8" t="str">
        <f>IF(Table1[[#This Row],[TMI_Type]]="Reroute",INDEX(_xlfn.REGEXEXTRACT(Table1[[#This Row],[RawText]],".*(ROUTE|FEA|FCA|ICR|CTOP|TBO).+([A-Z]{3})",2,0),1,2),"")</f>
        <v/>
      </c>
      <c r="J1111" s="5">
        <v>15</v>
      </c>
      <c r="K1111" s="5"/>
      <c r="L1111" s="1" t="s">
        <v>3636</v>
      </c>
      <c r="M1111" s="7">
        <v>44626.144444444442</v>
      </c>
      <c r="N1111" s="7">
        <v>44626.166666666664</v>
      </c>
      <c r="O1111" s="7">
        <v>44626.144444444442</v>
      </c>
      <c r="P1111" s="4" t="s">
        <v>3646</v>
      </c>
      <c r="Q1111" s="10" t="s">
        <v>3646</v>
      </c>
      <c r="R1111" s="2" t="s">
        <v>9160</v>
      </c>
      <c r="S1111" s="6">
        <f>IF(OR(ISBLANK(Table1[[#This Row],[ValidEndUTC]]),ISBLANK(Table1[[#This Row],[ValidStartUTC]])),"",Table1[[#This Row],[ValidEndUTC]]-Table1[[#This Row],[ValidStartUTC]])</f>
        <v>2.2222222221898846E-2</v>
      </c>
      <c r="T1111" s="5">
        <f>IF(OR(ISBLANK(Table1[[#This Row],[ValidEndUTC]]),ISBLANK(Table1[[#This Row],[ValidStartUTC]])),"",Table1[[#This Row],[Duration]]*24*60)</f>
        <v>31.999999999534339</v>
      </c>
    </row>
    <row r="1112" spans="1:20" ht="21.6" x14ac:dyDescent="0.25">
      <c r="A1112" s="8" t="str">
        <f>IF(ISBLANK(Table1[[#This Row],[AdvisoryNumber]]),"NTML","ADVZY")</f>
        <v>NTML</v>
      </c>
      <c r="B1112" s="8" t="str">
        <f>_xlfn.TEXTJOIN("-",TRUE,Table1[[#This Row],[Source]],TEXT(Table1[[#This Row],[AdvisoryNumber]],"000"),TEXT(ROW()-1,"000000"),TEXT(Table1[[#This Row],[RecordTimeUTC]],"YYYY-MM-DD"))</f>
        <v>NTML-000-001111-2022-03-18</v>
      </c>
      <c r="C1112" s="1" t="s">
        <v>244</v>
      </c>
      <c r="D1112" s="2"/>
      <c r="E1112" s="1"/>
      <c r="F1112" s="2"/>
      <c r="G1112" s="1" t="s">
        <v>98</v>
      </c>
      <c r="H1112" s="1" t="s">
        <v>101</v>
      </c>
      <c r="I1112" s="8" t="str">
        <f>IF(Table1[[#This Row],[TMI_Type]]="Reroute",INDEX(_xlfn.REGEXEXTRACT(Table1[[#This Row],[RawText]],".*(ROUTE|FEA|FCA|ICR|CTOP|TBO).+([A-Z]{3})",2,0),1,2),"")</f>
        <v/>
      </c>
      <c r="J1112" s="5">
        <v>10</v>
      </c>
      <c r="K1112" s="5"/>
      <c r="L1112" s="1" t="s">
        <v>9162</v>
      </c>
      <c r="M1112" s="7">
        <v>44638.958333333336</v>
      </c>
      <c r="N1112" s="7">
        <v>44639.125</v>
      </c>
      <c r="O1112" s="7">
        <v>44638.936111111114</v>
      </c>
      <c r="P1112" s="4" t="s">
        <v>9163</v>
      </c>
      <c r="Q1112" s="10" t="s">
        <v>9163</v>
      </c>
      <c r="R1112" s="2" t="s">
        <v>9161</v>
      </c>
      <c r="S1112" s="6">
        <f>IF(OR(ISBLANK(Table1[[#This Row],[ValidEndUTC]]),ISBLANK(Table1[[#This Row],[ValidStartUTC]])),"",Table1[[#This Row],[ValidEndUTC]]-Table1[[#This Row],[ValidStartUTC]])</f>
        <v>0.16666666666424135</v>
      </c>
      <c r="T1112" s="5">
        <f>IF(OR(ISBLANK(Table1[[#This Row],[ValidEndUTC]]),ISBLANK(Table1[[#This Row],[ValidStartUTC]])),"",Table1[[#This Row],[Duration]]*24*60)</f>
        <v>239.99999999650754</v>
      </c>
    </row>
    <row r="1113" spans="1:20" x14ac:dyDescent="0.25">
      <c r="A1113" s="8" t="str">
        <f>IF(ISBLANK(Table1[[#This Row],[AdvisoryNumber]]),"NTML","ADVZY")</f>
        <v>NTML</v>
      </c>
      <c r="B1113" s="8" t="str">
        <f>_xlfn.TEXTJOIN("-",TRUE,Table1[[#This Row],[Source]],TEXT(Table1[[#This Row],[AdvisoryNumber]],"000"),TEXT(ROW()-1,"000000"),TEXT(Table1[[#This Row],[RecordTimeUTC]],"YYYY-MM-DD"))</f>
        <v>NTML-000-001112-2022-03-18</v>
      </c>
      <c r="C1113" s="1" t="s">
        <v>1262</v>
      </c>
      <c r="D1113" s="2"/>
      <c r="E1113" s="1"/>
      <c r="F1113" s="2"/>
      <c r="G1113" s="1" t="s">
        <v>98</v>
      </c>
      <c r="H1113" s="1" t="s">
        <v>101</v>
      </c>
      <c r="I1113" s="8" t="str">
        <f>IF(Table1[[#This Row],[TMI_Type]]="Reroute",INDEX(_xlfn.REGEXEXTRACT(Table1[[#This Row],[RawText]],".*(ROUTE|FEA|FCA|ICR|CTOP|TBO).+([A-Z]{3})",2,0),1,2),"")</f>
        <v/>
      </c>
      <c r="J1113" s="5">
        <v>10</v>
      </c>
      <c r="K1113" s="5"/>
      <c r="L1113" s="1" t="s">
        <v>1876</v>
      </c>
      <c r="M1113" s="7">
        <v>44638.958333333336</v>
      </c>
      <c r="N1113" s="7">
        <v>44639.125</v>
      </c>
      <c r="O1113" s="7">
        <v>44638.936111111114</v>
      </c>
      <c r="P1113" s="4" t="s">
        <v>3651</v>
      </c>
      <c r="Q1113" s="10" t="s">
        <v>3651</v>
      </c>
      <c r="R1113" s="2" t="s">
        <v>9161</v>
      </c>
      <c r="S1113" s="6">
        <f>IF(OR(ISBLANK(Table1[[#This Row],[ValidEndUTC]]),ISBLANK(Table1[[#This Row],[ValidStartUTC]])),"",Table1[[#This Row],[ValidEndUTC]]-Table1[[#This Row],[ValidStartUTC]])</f>
        <v>0.16666666666424135</v>
      </c>
      <c r="T1113" s="5">
        <f>IF(OR(ISBLANK(Table1[[#This Row],[ValidEndUTC]]),ISBLANK(Table1[[#This Row],[ValidStartUTC]])),"",Table1[[#This Row],[Duration]]*24*60)</f>
        <v>239.99999999650754</v>
      </c>
    </row>
    <row r="1114" spans="1:20" ht="21.6" x14ac:dyDescent="0.25">
      <c r="A1114" s="8" t="str">
        <f>IF(ISBLANK(Table1[[#This Row],[AdvisoryNumber]]),"NTML","ADVZY")</f>
        <v>NTML</v>
      </c>
      <c r="B1114" s="8" t="str">
        <f>_xlfn.TEXTJOIN("-",TRUE,Table1[[#This Row],[Source]],TEXT(Table1[[#This Row],[AdvisoryNumber]],"000"),TEXT(ROW()-1,"000000"),TEXT(Table1[[#This Row],[RecordTimeUTC]],"YYYY-MM-DD"))</f>
        <v>NTML-000-001113-2022-03-18</v>
      </c>
      <c r="C1114" s="1" t="s">
        <v>762</v>
      </c>
      <c r="D1114" s="2"/>
      <c r="E1114" s="1"/>
      <c r="F1114" s="2"/>
      <c r="G1114" s="1" t="s">
        <v>98</v>
      </c>
      <c r="H1114" s="1" t="s">
        <v>101</v>
      </c>
      <c r="I1114" s="8" t="str">
        <f>IF(Table1[[#This Row],[TMI_Type]]="Reroute",INDEX(_xlfn.REGEXEXTRACT(Table1[[#This Row],[RawText]],".*(ROUTE|FEA|FCA|ICR|CTOP|TBO).+([A-Z]{3})",2,0),1,2),"")</f>
        <v/>
      </c>
      <c r="J1114" s="5">
        <v>15</v>
      </c>
      <c r="K1114" s="5"/>
      <c r="L1114" s="1" t="s">
        <v>9164</v>
      </c>
      <c r="M1114" s="7">
        <v>44638.958333333336</v>
      </c>
      <c r="N1114" s="7">
        <v>44639.125</v>
      </c>
      <c r="O1114" s="7">
        <v>44638.936111111114</v>
      </c>
      <c r="P1114" s="4" t="s">
        <v>9165</v>
      </c>
      <c r="Q1114" s="10" t="s">
        <v>9165</v>
      </c>
      <c r="R1114" s="2" t="s">
        <v>9161</v>
      </c>
      <c r="S1114" s="6">
        <f>IF(OR(ISBLANK(Table1[[#This Row],[ValidEndUTC]]),ISBLANK(Table1[[#This Row],[ValidStartUTC]])),"",Table1[[#This Row],[ValidEndUTC]]-Table1[[#This Row],[ValidStartUTC]])</f>
        <v>0.16666666666424135</v>
      </c>
      <c r="T1114" s="5">
        <f>IF(OR(ISBLANK(Table1[[#This Row],[ValidEndUTC]]),ISBLANK(Table1[[#This Row],[ValidStartUTC]])),"",Table1[[#This Row],[Duration]]*24*60)</f>
        <v>239.99999999650754</v>
      </c>
    </row>
    <row r="1115" spans="1:20" x14ac:dyDescent="0.25">
      <c r="A1115" s="8" t="str">
        <f>IF(ISBLANK(Table1[[#This Row],[AdvisoryNumber]]),"NTML","ADVZY")</f>
        <v>NTML</v>
      </c>
      <c r="B1115" s="8" t="str">
        <f>_xlfn.TEXTJOIN("-",TRUE,Table1[[#This Row],[Source]],TEXT(Table1[[#This Row],[AdvisoryNumber]],"000"),TEXT(ROW()-1,"000000"),TEXT(Table1[[#This Row],[RecordTimeUTC]],"YYYY-MM-DD"))</f>
        <v>NTML-000-001114-2022-03-18</v>
      </c>
      <c r="C1115" s="1" t="s">
        <v>1698</v>
      </c>
      <c r="D1115" s="2"/>
      <c r="E1115" s="1"/>
      <c r="F1115" s="2"/>
      <c r="G1115" s="1" t="s">
        <v>98</v>
      </c>
      <c r="H1115" s="1" t="s">
        <v>101</v>
      </c>
      <c r="I1115" s="8" t="str">
        <f>IF(Table1[[#This Row],[TMI_Type]]="Reroute",INDEX(_xlfn.REGEXEXTRACT(Table1[[#This Row],[RawText]],".*(ROUTE|FEA|FCA|ICR|CTOP|TBO).+([A-Z]{3})",2,0),1,2),"")</f>
        <v/>
      </c>
      <c r="J1115" s="5">
        <v>10</v>
      </c>
      <c r="K1115" s="5"/>
      <c r="L1115" s="1" t="s">
        <v>3652</v>
      </c>
      <c r="M1115" s="7">
        <v>44638.958333333336</v>
      </c>
      <c r="N1115" s="7">
        <v>44639.125</v>
      </c>
      <c r="O1115" s="7">
        <v>44638.936111111114</v>
      </c>
      <c r="P1115" s="4" t="s">
        <v>3653</v>
      </c>
      <c r="Q1115" s="10" t="s">
        <v>3653</v>
      </c>
      <c r="R1115" s="2" t="s">
        <v>9161</v>
      </c>
      <c r="S1115" s="6">
        <f>IF(OR(ISBLANK(Table1[[#This Row],[ValidEndUTC]]),ISBLANK(Table1[[#This Row],[ValidStartUTC]])),"",Table1[[#This Row],[ValidEndUTC]]-Table1[[#This Row],[ValidStartUTC]])</f>
        <v>0.16666666666424135</v>
      </c>
      <c r="T1115" s="5">
        <f>IF(OR(ISBLANK(Table1[[#This Row],[ValidEndUTC]]),ISBLANK(Table1[[#This Row],[ValidStartUTC]])),"",Table1[[#This Row],[Duration]]*24*60)</f>
        <v>239.99999999650754</v>
      </c>
    </row>
    <row r="1116" spans="1:20" x14ac:dyDescent="0.25">
      <c r="A1116" s="8" t="str">
        <f>IF(ISBLANK(Table1[[#This Row],[AdvisoryNumber]]),"NTML","ADVZY")</f>
        <v>NTML</v>
      </c>
      <c r="B1116" s="8" t="str">
        <f>_xlfn.TEXTJOIN("-",TRUE,Table1[[#This Row],[Source]],TEXT(Table1[[#This Row],[AdvisoryNumber]],"000"),TEXT(ROW()-1,"000000"),TEXT(Table1[[#This Row],[RecordTimeUTC]],"YYYY-MM-DD"))</f>
        <v>NTML-000-001115-2022-03-18</v>
      </c>
      <c r="C1116" s="1" t="s">
        <v>244</v>
      </c>
      <c r="D1116" s="2"/>
      <c r="E1116" s="1"/>
      <c r="F1116" s="2"/>
      <c r="G1116" s="1" t="s">
        <v>98</v>
      </c>
      <c r="H1116" s="1" t="s">
        <v>101</v>
      </c>
      <c r="I1116" s="8" t="str">
        <f>IF(Table1[[#This Row],[TMI_Type]]="Reroute",INDEX(_xlfn.REGEXEXTRACT(Table1[[#This Row],[RawText]],".*(ROUTE|FEA|FCA|ICR|CTOP|TBO).+([A-Z]{3})",2,0),1,2),"")</f>
        <v/>
      </c>
      <c r="J1116" s="5">
        <v>15</v>
      </c>
      <c r="K1116" s="5"/>
      <c r="L1116" s="1" t="s">
        <v>2354</v>
      </c>
      <c r="M1116" s="7">
        <v>44638.958333333336</v>
      </c>
      <c r="N1116" s="7">
        <v>44639.125</v>
      </c>
      <c r="O1116" s="7">
        <v>44638.936111111114</v>
      </c>
      <c r="P1116" s="4" t="s">
        <v>3654</v>
      </c>
      <c r="Q1116" s="10" t="s">
        <v>3654</v>
      </c>
      <c r="R1116" s="2" t="s">
        <v>9161</v>
      </c>
      <c r="S1116" s="6">
        <f>IF(OR(ISBLANK(Table1[[#This Row],[ValidEndUTC]]),ISBLANK(Table1[[#This Row],[ValidStartUTC]])),"",Table1[[#This Row],[ValidEndUTC]]-Table1[[#This Row],[ValidStartUTC]])</f>
        <v>0.16666666666424135</v>
      </c>
      <c r="T1116" s="5">
        <f>IF(OR(ISBLANK(Table1[[#This Row],[ValidEndUTC]]),ISBLANK(Table1[[#This Row],[ValidStartUTC]])),"",Table1[[#This Row],[Duration]]*24*60)</f>
        <v>239.99999999650754</v>
      </c>
    </row>
    <row r="1117" spans="1:20" x14ac:dyDescent="0.25">
      <c r="A1117" s="8" t="str">
        <f>IF(ISBLANK(Table1[[#This Row],[AdvisoryNumber]]),"NTML","ADVZY")</f>
        <v>NTML</v>
      </c>
      <c r="B1117" s="8" t="str">
        <f>_xlfn.TEXTJOIN("-",TRUE,Table1[[#This Row],[Source]],TEXT(Table1[[#This Row],[AdvisoryNumber]],"000"),TEXT(ROW()-1,"000000"),TEXT(Table1[[#This Row],[RecordTimeUTC]],"YYYY-MM-DD"))</f>
        <v>NTML-000-001116-2022-03-18</v>
      </c>
      <c r="C1117" s="1" t="s">
        <v>1262</v>
      </c>
      <c r="D1117" s="2"/>
      <c r="E1117" s="1"/>
      <c r="F1117" s="2"/>
      <c r="G1117" s="1" t="s">
        <v>98</v>
      </c>
      <c r="H1117" s="1" t="s">
        <v>101</v>
      </c>
      <c r="I1117" s="8" t="str">
        <f>IF(Table1[[#This Row],[TMI_Type]]="Reroute",INDEX(_xlfn.REGEXEXTRACT(Table1[[#This Row],[RawText]],".*(ROUTE|FEA|FCA|ICR|CTOP|TBO).+([A-Z]{3})",2,0),1,2),"")</f>
        <v/>
      </c>
      <c r="J1117" s="5">
        <v>10</v>
      </c>
      <c r="K1117" s="5"/>
      <c r="L1117" s="1" t="s">
        <v>3655</v>
      </c>
      <c r="M1117" s="7">
        <v>44638.958333333336</v>
      </c>
      <c r="N1117" s="7">
        <v>44639.125</v>
      </c>
      <c r="O1117" s="7">
        <v>44638.936111111114</v>
      </c>
      <c r="P1117" s="4" t="s">
        <v>3656</v>
      </c>
      <c r="Q1117" s="10" t="s">
        <v>3656</v>
      </c>
      <c r="R1117" s="2" t="s">
        <v>9161</v>
      </c>
      <c r="S1117" s="6">
        <f>IF(OR(ISBLANK(Table1[[#This Row],[ValidEndUTC]]),ISBLANK(Table1[[#This Row],[ValidStartUTC]])),"",Table1[[#This Row],[ValidEndUTC]]-Table1[[#This Row],[ValidStartUTC]])</f>
        <v>0.16666666666424135</v>
      </c>
      <c r="T1117" s="5">
        <f>IF(OR(ISBLANK(Table1[[#This Row],[ValidEndUTC]]),ISBLANK(Table1[[#This Row],[ValidStartUTC]])),"",Table1[[#This Row],[Duration]]*24*60)</f>
        <v>239.99999999650754</v>
      </c>
    </row>
    <row r="1118" spans="1:20" ht="21.6" x14ac:dyDescent="0.25">
      <c r="A1118" s="8" t="str">
        <f>IF(ISBLANK(Table1[[#This Row],[AdvisoryNumber]]),"NTML","ADVZY")</f>
        <v>NTML</v>
      </c>
      <c r="B1118" s="8" t="str">
        <f>_xlfn.TEXTJOIN("-",TRUE,Table1[[#This Row],[Source]],TEXT(Table1[[#This Row],[AdvisoryNumber]],"000"),TEXT(ROW()-1,"000000"),TEXT(Table1[[#This Row],[RecordTimeUTC]],"YYYY-MM-DD"))</f>
        <v>NTML-000-001117-2022-03-18</v>
      </c>
      <c r="C1118" s="1" t="s">
        <v>762</v>
      </c>
      <c r="D1118" s="2"/>
      <c r="E1118" s="1"/>
      <c r="F1118" s="2"/>
      <c r="G1118" s="1" t="s">
        <v>98</v>
      </c>
      <c r="H1118" s="1" t="s">
        <v>101</v>
      </c>
      <c r="I1118" s="8" t="str">
        <f>IF(Table1[[#This Row],[TMI_Type]]="Reroute",INDEX(_xlfn.REGEXEXTRACT(Table1[[#This Row],[RawText]],".*(ROUTE|FEA|FCA|ICR|CTOP|TBO).+([A-Z]{3})",2,0),1,2),"")</f>
        <v/>
      </c>
      <c r="J1118" s="5">
        <v>15</v>
      </c>
      <c r="K1118" s="5"/>
      <c r="L1118" s="1" t="s">
        <v>9166</v>
      </c>
      <c r="M1118" s="7">
        <v>44638.958333333336</v>
      </c>
      <c r="N1118" s="7">
        <v>44639.125</v>
      </c>
      <c r="O1118" s="7">
        <v>44638.936111111114</v>
      </c>
      <c r="P1118" s="4" t="s">
        <v>9167</v>
      </c>
      <c r="Q1118" s="10" t="s">
        <v>9167</v>
      </c>
      <c r="R1118" s="2" t="s">
        <v>9161</v>
      </c>
      <c r="S1118" s="6">
        <f>IF(OR(ISBLANK(Table1[[#This Row],[ValidEndUTC]]),ISBLANK(Table1[[#This Row],[ValidStartUTC]])),"",Table1[[#This Row],[ValidEndUTC]]-Table1[[#This Row],[ValidStartUTC]])</f>
        <v>0.16666666666424135</v>
      </c>
      <c r="T1118" s="5">
        <f>IF(OR(ISBLANK(Table1[[#This Row],[ValidEndUTC]]),ISBLANK(Table1[[#This Row],[ValidStartUTC]])),"",Table1[[#This Row],[Duration]]*24*60)</f>
        <v>239.99999999650754</v>
      </c>
    </row>
    <row r="1119" spans="1:20" x14ac:dyDescent="0.25">
      <c r="A1119" s="8" t="str">
        <f>IF(ISBLANK(Table1[[#This Row],[AdvisoryNumber]]),"NTML","ADVZY")</f>
        <v>NTML</v>
      </c>
      <c r="B1119" s="8" t="str">
        <f>_xlfn.TEXTJOIN("-",TRUE,Table1[[#This Row],[Source]],TEXT(Table1[[#This Row],[AdvisoryNumber]],"000"),TEXT(ROW()-1,"000000"),TEXT(Table1[[#This Row],[RecordTimeUTC]],"YYYY-MM-DD"))</f>
        <v>NTML-000-001118-2022-03-18</v>
      </c>
      <c r="C1119" s="1" t="s">
        <v>762</v>
      </c>
      <c r="D1119" s="2"/>
      <c r="E1119" s="1"/>
      <c r="F1119" s="2"/>
      <c r="G1119" s="1" t="s">
        <v>98</v>
      </c>
      <c r="H1119" s="1" t="s">
        <v>101</v>
      </c>
      <c r="I1119" s="8" t="str">
        <f>IF(Table1[[#This Row],[TMI_Type]]="Reroute",INDEX(_xlfn.REGEXEXTRACT(Table1[[#This Row],[RawText]],".*(ROUTE|FEA|FCA|ICR|CTOP|TBO).+([A-Z]{3})",2,0),1,2),"")</f>
        <v/>
      </c>
      <c r="J1119" s="5">
        <v>25</v>
      </c>
      <c r="K1119" s="5"/>
      <c r="L1119" s="1" t="s">
        <v>198</v>
      </c>
      <c r="M1119" s="7">
        <v>44638.958333333336</v>
      </c>
      <c r="N1119" s="7">
        <v>44639.125</v>
      </c>
      <c r="O1119" s="7">
        <v>44638.936111111114</v>
      </c>
      <c r="P1119" s="4" t="s">
        <v>3657</v>
      </c>
      <c r="Q1119" s="10" t="s">
        <v>3657</v>
      </c>
      <c r="R1119" s="2" t="s">
        <v>9161</v>
      </c>
      <c r="S1119" s="6">
        <f>IF(OR(ISBLANK(Table1[[#This Row],[ValidEndUTC]]),ISBLANK(Table1[[#This Row],[ValidStartUTC]])),"",Table1[[#This Row],[ValidEndUTC]]-Table1[[#This Row],[ValidStartUTC]])</f>
        <v>0.16666666666424135</v>
      </c>
      <c r="T1119" s="5">
        <f>IF(OR(ISBLANK(Table1[[#This Row],[ValidEndUTC]]),ISBLANK(Table1[[#This Row],[ValidStartUTC]])),"",Table1[[#This Row],[Duration]]*24*60)</f>
        <v>239.99999999650754</v>
      </c>
    </row>
    <row r="1120" spans="1:20" x14ac:dyDescent="0.25">
      <c r="A1120" s="8" t="str">
        <f>IF(ISBLANK(Table1[[#This Row],[AdvisoryNumber]]),"NTML","ADVZY")</f>
        <v>NTML</v>
      </c>
      <c r="B1120" s="8" t="str">
        <f>_xlfn.TEXTJOIN("-",TRUE,Table1[[#This Row],[Source]],TEXT(Table1[[#This Row],[AdvisoryNumber]],"000"),TEXT(ROW()-1,"000000"),TEXT(Table1[[#This Row],[RecordTimeUTC]],"YYYY-MM-DD"))</f>
        <v>NTML-000-001119-2022-03-18</v>
      </c>
      <c r="C1120" s="1" t="s">
        <v>1698</v>
      </c>
      <c r="D1120" s="2"/>
      <c r="E1120" s="1"/>
      <c r="F1120" s="2"/>
      <c r="G1120" s="1" t="s">
        <v>98</v>
      </c>
      <c r="H1120" s="1" t="s">
        <v>101</v>
      </c>
      <c r="I1120" s="8" t="str">
        <f>IF(Table1[[#This Row],[TMI_Type]]="Reroute",INDEX(_xlfn.REGEXEXTRACT(Table1[[#This Row],[RawText]],".*(ROUTE|FEA|FCA|ICR|CTOP|TBO).+([A-Z]{3})",2,0),1,2),"")</f>
        <v/>
      </c>
      <c r="J1120" s="5">
        <v>5</v>
      </c>
      <c r="K1120" s="5"/>
      <c r="L1120" s="1" t="s">
        <v>198</v>
      </c>
      <c r="M1120" s="7">
        <v>44638.958333333336</v>
      </c>
      <c r="N1120" s="7">
        <v>44639.125</v>
      </c>
      <c r="O1120" s="7">
        <v>44638.936111111114</v>
      </c>
      <c r="P1120" s="4" t="s">
        <v>3658</v>
      </c>
      <c r="Q1120" s="10" t="s">
        <v>3658</v>
      </c>
      <c r="R1120" s="2" t="s">
        <v>9161</v>
      </c>
      <c r="S1120" s="6">
        <f>IF(OR(ISBLANK(Table1[[#This Row],[ValidEndUTC]]),ISBLANK(Table1[[#This Row],[ValidStartUTC]])),"",Table1[[#This Row],[ValidEndUTC]]-Table1[[#This Row],[ValidStartUTC]])</f>
        <v>0.16666666666424135</v>
      </c>
      <c r="T1120" s="5">
        <f>IF(OR(ISBLANK(Table1[[#This Row],[ValidEndUTC]]),ISBLANK(Table1[[#This Row],[ValidStartUTC]])),"",Table1[[#This Row],[Duration]]*24*60)</f>
        <v>239.99999999650754</v>
      </c>
    </row>
    <row r="1121" spans="1:20" ht="21.6" x14ac:dyDescent="0.25">
      <c r="A1121" s="8" t="str">
        <f>IF(ISBLANK(Table1[[#This Row],[AdvisoryNumber]]),"NTML","ADVZY")</f>
        <v>NTML</v>
      </c>
      <c r="B1121" s="8" t="str">
        <f>_xlfn.TEXTJOIN("-",TRUE,Table1[[#This Row],[Source]],TEXT(Table1[[#This Row],[AdvisoryNumber]],"000"),TEXT(ROW()-1,"000000"),TEXT(Table1[[#This Row],[RecordTimeUTC]],"YYYY-MM-DD"))</f>
        <v>NTML-000-001120-2022-03-19</v>
      </c>
      <c r="C1121" s="1" t="s">
        <v>762</v>
      </c>
      <c r="D1121" s="2"/>
      <c r="E1121" s="1"/>
      <c r="F1121" s="2"/>
      <c r="G1121" s="1" t="s">
        <v>98</v>
      </c>
      <c r="H1121" s="1" t="s">
        <v>101</v>
      </c>
      <c r="I1121" s="8" t="str">
        <f>IF(Table1[[#This Row],[TMI_Type]]="Reroute",INDEX(_xlfn.REGEXEXTRACT(Table1[[#This Row],[RawText]],".*(ROUTE|FEA|FCA|ICR|CTOP|TBO).+([A-Z]{3})",2,0),1,2),"")</f>
        <v/>
      </c>
      <c r="J1121" s="5">
        <v>15</v>
      </c>
      <c r="K1121" s="5"/>
      <c r="L1121" s="1" t="s">
        <v>9164</v>
      </c>
      <c r="M1121" s="7">
        <v>44639.032638888886</v>
      </c>
      <c r="N1121" s="7">
        <v>44639.125</v>
      </c>
      <c r="O1121" s="7">
        <v>44639.032638888886</v>
      </c>
      <c r="P1121" s="4" t="s">
        <v>9170</v>
      </c>
      <c r="Q1121" s="10" t="s">
        <v>9170</v>
      </c>
      <c r="R1121" s="2" t="s">
        <v>9171</v>
      </c>
      <c r="S1121" s="6">
        <f>IF(OR(ISBLANK(Table1[[#This Row],[ValidEndUTC]]),ISBLANK(Table1[[#This Row],[ValidStartUTC]])),"",Table1[[#This Row],[ValidEndUTC]]-Table1[[#This Row],[ValidStartUTC]])</f>
        <v>9.2361111113859806E-2</v>
      </c>
      <c r="T1121" s="5">
        <f>IF(OR(ISBLANK(Table1[[#This Row],[ValidEndUTC]]),ISBLANK(Table1[[#This Row],[ValidStartUTC]])),"",Table1[[#This Row],[Duration]]*24*60)</f>
        <v>133.00000000395812</v>
      </c>
    </row>
    <row r="1122" spans="1:20" ht="21.6" x14ac:dyDescent="0.25">
      <c r="A1122" s="8" t="str">
        <f>IF(ISBLANK(Table1[[#This Row],[AdvisoryNumber]]),"NTML","ADVZY")</f>
        <v>NTML</v>
      </c>
      <c r="B1122" s="8" t="str">
        <f>_xlfn.TEXTJOIN("-",TRUE,Table1[[#This Row],[Source]],TEXT(Table1[[#This Row],[AdvisoryNumber]],"000"),TEXT(ROW()-1,"000000"),TEXT(Table1[[#This Row],[RecordTimeUTC]],"YYYY-MM-DD"))</f>
        <v>NTML-000-001121-2022-03-19</v>
      </c>
      <c r="C1122" s="1" t="s">
        <v>762</v>
      </c>
      <c r="D1122" s="2"/>
      <c r="E1122" s="1"/>
      <c r="F1122" s="2"/>
      <c r="G1122" s="1" t="s">
        <v>98</v>
      </c>
      <c r="H1122" s="1" t="s">
        <v>99</v>
      </c>
      <c r="I1122" s="8" t="str">
        <f>IF(Table1[[#This Row],[TMI_Type]]="Reroute",INDEX(_xlfn.REGEXEXTRACT(Table1[[#This Row],[RawText]],".*(ROUTE|FEA|FCA|ICR|CTOP|TBO).+([A-Z]{3})",2,0),1,2),"")</f>
        <v/>
      </c>
      <c r="J1122" s="5"/>
      <c r="K1122" s="5"/>
      <c r="L1122" s="1" t="s">
        <v>198</v>
      </c>
      <c r="M1122" s="7">
        <v>44639.032638888886</v>
      </c>
      <c r="N1122" s="7">
        <v>44639.125</v>
      </c>
      <c r="O1122" s="7">
        <v>44639.032638888886</v>
      </c>
      <c r="P1122" s="4" t="s">
        <v>9172</v>
      </c>
      <c r="Q1122" s="10" t="s">
        <v>9172</v>
      </c>
      <c r="R1122" s="2" t="s">
        <v>9171</v>
      </c>
      <c r="S1122" s="6">
        <f>IF(OR(ISBLANK(Table1[[#This Row],[ValidEndUTC]]),ISBLANK(Table1[[#This Row],[ValidStartUTC]])),"",Table1[[#This Row],[ValidEndUTC]]-Table1[[#This Row],[ValidStartUTC]])</f>
        <v>9.2361111113859806E-2</v>
      </c>
      <c r="T1122" s="5">
        <f>IF(OR(ISBLANK(Table1[[#This Row],[ValidEndUTC]]),ISBLANK(Table1[[#This Row],[ValidStartUTC]])),"",Table1[[#This Row],[Duration]]*24*60)</f>
        <v>133.00000000395812</v>
      </c>
    </row>
    <row r="1123" spans="1:20" ht="21.6" x14ac:dyDescent="0.25">
      <c r="A1123" s="8" t="str">
        <f>IF(ISBLANK(Table1[[#This Row],[AdvisoryNumber]]),"NTML","ADVZY")</f>
        <v>NTML</v>
      </c>
      <c r="B1123" s="8" t="str">
        <f>_xlfn.TEXTJOIN("-",TRUE,Table1[[#This Row],[Source]],TEXT(Table1[[#This Row],[AdvisoryNumber]],"000"),TEXT(ROW()-1,"000000"),TEXT(Table1[[#This Row],[RecordTimeUTC]],"YYYY-MM-DD"))</f>
        <v>NTML-000-001122-2022-03-20</v>
      </c>
      <c r="C1123" s="1" t="s">
        <v>245</v>
      </c>
      <c r="D1123" s="2"/>
      <c r="E1123" s="1"/>
      <c r="F1123" s="2"/>
      <c r="G1123" s="1" t="s">
        <v>9175</v>
      </c>
      <c r="H1123" s="1" t="s">
        <v>101</v>
      </c>
      <c r="I1123" s="8" t="str">
        <f>IF(Table1[[#This Row],[TMI_Type]]="Reroute",INDEX(_xlfn.REGEXEXTRACT(Table1[[#This Row],[RawText]],".*(ROUTE|FEA|FCA|ICR|CTOP|TBO).+([A-Z]{3})",2,0),1,2),"")</f>
        <v/>
      </c>
      <c r="J1123" s="5">
        <v>15</v>
      </c>
      <c r="K1123" s="5"/>
      <c r="L1123" s="1"/>
      <c r="M1123" s="7">
        <v>44640.75</v>
      </c>
      <c r="N1123" s="7">
        <v>44640.875</v>
      </c>
      <c r="O1123" s="7">
        <v>44640.75</v>
      </c>
      <c r="P1123" s="4" t="s">
        <v>3662</v>
      </c>
      <c r="Q1123" s="10" t="s">
        <v>3662</v>
      </c>
      <c r="R1123" s="2" t="s">
        <v>9176</v>
      </c>
      <c r="S1123" s="6">
        <f>IF(OR(ISBLANK(Table1[[#This Row],[ValidEndUTC]]),ISBLANK(Table1[[#This Row],[ValidStartUTC]])),"",Table1[[#This Row],[ValidEndUTC]]-Table1[[#This Row],[ValidStartUTC]])</f>
        <v>0.125</v>
      </c>
      <c r="T1123" s="5">
        <f>IF(OR(ISBLANK(Table1[[#This Row],[ValidEndUTC]]),ISBLANK(Table1[[#This Row],[ValidStartUTC]])),"",Table1[[#This Row],[Duration]]*24*60)</f>
        <v>180</v>
      </c>
    </row>
    <row r="1124" spans="1:20" ht="21.6" x14ac:dyDescent="0.25">
      <c r="A1124" s="8" t="str">
        <f>IF(ISBLANK(Table1[[#This Row],[AdvisoryNumber]]),"NTML","ADVZY")</f>
        <v>NTML</v>
      </c>
      <c r="B1124" s="8" t="str">
        <f>_xlfn.TEXTJOIN("-",TRUE,Table1[[#This Row],[Source]],TEXT(Table1[[#This Row],[AdvisoryNumber]],"000"),TEXT(ROW()-1,"000000"),TEXT(Table1[[#This Row],[RecordTimeUTC]],"YYYY-MM-DD"))</f>
        <v>NTML-000-001123-2022-03-20</v>
      </c>
      <c r="C1124" s="1" t="s">
        <v>251</v>
      </c>
      <c r="D1124" s="2"/>
      <c r="E1124" s="1"/>
      <c r="F1124" s="2"/>
      <c r="G1124" s="1" t="s">
        <v>9173</v>
      </c>
      <c r="H1124" s="1" t="s">
        <v>101</v>
      </c>
      <c r="I1124" s="8" t="str">
        <f>IF(Table1[[#This Row],[TMI_Type]]="Reroute",INDEX(_xlfn.REGEXEXTRACT(Table1[[#This Row],[RawText]],".*(ROUTE|FEA|FCA|ICR|CTOP|TBO).+([A-Z]{3})",2,0),1,2),"")</f>
        <v/>
      </c>
      <c r="J1124" s="5">
        <v>15</v>
      </c>
      <c r="K1124" s="5"/>
      <c r="L1124" s="1" t="s">
        <v>3659</v>
      </c>
      <c r="M1124" s="7">
        <v>44640.75</v>
      </c>
      <c r="N1124" s="7">
        <v>44640.875</v>
      </c>
      <c r="O1124" s="7">
        <v>44640.751388888886</v>
      </c>
      <c r="P1124" s="4" t="s">
        <v>3660</v>
      </c>
      <c r="Q1124" s="10" t="s">
        <v>3660</v>
      </c>
      <c r="R1124" s="2" t="s">
        <v>9174</v>
      </c>
      <c r="S1124" s="6">
        <f>IF(OR(ISBLANK(Table1[[#This Row],[ValidEndUTC]]),ISBLANK(Table1[[#This Row],[ValidStartUTC]])),"",Table1[[#This Row],[ValidEndUTC]]-Table1[[#This Row],[ValidStartUTC]])</f>
        <v>0.125</v>
      </c>
      <c r="T1124" s="5">
        <f>IF(OR(ISBLANK(Table1[[#This Row],[ValidEndUTC]]),ISBLANK(Table1[[#This Row],[ValidStartUTC]])),"",Table1[[#This Row],[Duration]]*24*60)</f>
        <v>180</v>
      </c>
    </row>
    <row r="1125" spans="1:20" ht="21.6" x14ac:dyDescent="0.25">
      <c r="A1125" s="8" t="str">
        <f>IF(ISBLANK(Table1[[#This Row],[AdvisoryNumber]]),"NTML","ADVZY")</f>
        <v>NTML</v>
      </c>
      <c r="B1125" s="8" t="str">
        <f>_xlfn.TEXTJOIN("-",TRUE,Table1[[#This Row],[Source]],TEXT(Table1[[#This Row],[AdvisoryNumber]],"000"),TEXT(ROW()-1,"000000"),TEXT(Table1[[#This Row],[RecordTimeUTC]],"YYYY-MM-DD"))</f>
        <v>NTML-000-001124-2022-03-20</v>
      </c>
      <c r="C1125" s="1" t="s">
        <v>251</v>
      </c>
      <c r="D1125" s="2"/>
      <c r="E1125" s="1"/>
      <c r="F1125" s="2"/>
      <c r="G1125" s="1" t="s">
        <v>9173</v>
      </c>
      <c r="H1125" s="1" t="s">
        <v>101</v>
      </c>
      <c r="I1125" s="8" t="str">
        <f>IF(Table1[[#This Row],[TMI_Type]]="Reroute",INDEX(_xlfn.REGEXEXTRACT(Table1[[#This Row],[RawText]],".*(ROUTE|FEA|FCA|ICR|CTOP|TBO).+([A-Z]{3})",2,0),1,2),"")</f>
        <v/>
      </c>
      <c r="J1125" s="5">
        <v>15</v>
      </c>
      <c r="K1125" s="5"/>
      <c r="L1125" s="1" t="s">
        <v>252</v>
      </c>
      <c r="M1125" s="7">
        <v>44640.75</v>
      </c>
      <c r="N1125" s="7">
        <v>44640.875</v>
      </c>
      <c r="O1125" s="7">
        <v>44640.752083333333</v>
      </c>
      <c r="P1125" s="4" t="s">
        <v>3661</v>
      </c>
      <c r="Q1125" s="10" t="s">
        <v>3661</v>
      </c>
      <c r="R1125" s="2" t="s">
        <v>9174</v>
      </c>
      <c r="S1125" s="6">
        <f>IF(OR(ISBLANK(Table1[[#This Row],[ValidEndUTC]]),ISBLANK(Table1[[#This Row],[ValidStartUTC]])),"",Table1[[#This Row],[ValidEndUTC]]-Table1[[#This Row],[ValidStartUTC]])</f>
        <v>0.125</v>
      </c>
      <c r="T1125" s="5">
        <f>IF(OR(ISBLANK(Table1[[#This Row],[ValidEndUTC]]),ISBLANK(Table1[[#This Row],[ValidStartUTC]])),"",Table1[[#This Row],[Duration]]*24*60)</f>
        <v>180</v>
      </c>
    </row>
    <row r="1126" spans="1:20" ht="248.4" x14ac:dyDescent="0.25">
      <c r="A1126" s="8" t="str">
        <f>IF(ISBLANK(Table1[[#This Row],[AdvisoryNumber]]),"NTML","ADVZY")</f>
        <v>ADVZY</v>
      </c>
      <c r="B1126" s="8" t="str">
        <f>_xlfn.TEXTJOIN("-",TRUE,Table1[[#This Row],[Source]],TEXT(Table1[[#This Row],[AdvisoryNumber]],"000"),TEXT(ROW()-1,"000000"),TEXT(Table1[[#This Row],[RecordTimeUTC]],"YYYY-MM-DD"))</f>
        <v>ADVZY-002-001125-2022-03-25</v>
      </c>
      <c r="C1126" s="1" t="s">
        <v>16</v>
      </c>
      <c r="D1126" s="2" t="s">
        <v>7170</v>
      </c>
      <c r="E1126" s="1">
        <v>2</v>
      </c>
      <c r="F1126" s="2" t="s">
        <v>1371</v>
      </c>
      <c r="G1126" s="1" t="s">
        <v>35</v>
      </c>
      <c r="H1126" s="1" t="s">
        <v>19</v>
      </c>
      <c r="I1126" s="8" t="str">
        <f>IF(Table1[[#This Row],[TMI_Type]]="Reroute",INDEX(_xlfn.REGEXEXTRACT(Table1[[#This Row],[RawText]],".*(ROUTE|FEA|FCA|ICR|CTOP|TBO).+([A-Z]{3})",2,0),1,2),"")</f>
        <v>RQD</v>
      </c>
      <c r="J1126" s="5"/>
      <c r="K1126" s="5"/>
      <c r="L1126" s="1"/>
      <c r="M1126" s="7">
        <v>44645.958333333336</v>
      </c>
      <c r="N1126" s="7">
        <v>44646.125</v>
      </c>
      <c r="O1126" s="7">
        <v>44645.852083333331</v>
      </c>
      <c r="P1126" s="4" t="s">
        <v>1372</v>
      </c>
      <c r="Q1126" s="10" t="s">
        <v>7171</v>
      </c>
      <c r="R1126" s="2" t="s">
        <v>7169</v>
      </c>
      <c r="S1126" s="6">
        <f>IF(OR(ISBLANK(Table1[[#This Row],[ValidEndUTC]]),ISBLANK(Table1[[#This Row],[ValidStartUTC]])),"",Table1[[#This Row],[ValidEndUTC]]-Table1[[#This Row],[ValidStartUTC]])</f>
        <v>0.16666666666424135</v>
      </c>
      <c r="T1126" s="5">
        <f>IF(OR(ISBLANK(Table1[[#This Row],[ValidEndUTC]]),ISBLANK(Table1[[#This Row],[ValidStartUTC]])),"",Table1[[#This Row],[Duration]]*24*60)</f>
        <v>239.99999999650754</v>
      </c>
    </row>
    <row r="1127" spans="1:20" ht="226.8" x14ac:dyDescent="0.25">
      <c r="A1127" s="8" t="str">
        <f>IF(ISBLANK(Table1[[#This Row],[AdvisoryNumber]]),"NTML","ADVZY")</f>
        <v>ADVZY</v>
      </c>
      <c r="B1127" s="8" t="str">
        <f>_xlfn.TEXTJOIN("-",TRUE,Table1[[#This Row],[Source]],TEXT(Table1[[#This Row],[AdvisoryNumber]],"000"),TEXT(ROW()-1,"000000"),TEXT(Table1[[#This Row],[RecordTimeUTC]],"YYYY-MM-DD"))</f>
        <v>ADVZY-003-001126-2022-03-25</v>
      </c>
      <c r="C1127" s="1" t="s">
        <v>16</v>
      </c>
      <c r="D1127" s="2" t="s">
        <v>7076</v>
      </c>
      <c r="E1127" s="1">
        <v>3</v>
      </c>
      <c r="F1127" s="2" t="s">
        <v>1373</v>
      </c>
      <c r="G1127" s="1" t="s">
        <v>35</v>
      </c>
      <c r="H1127" s="1" t="s">
        <v>19</v>
      </c>
      <c r="I1127" s="8" t="str">
        <f>IF(Table1[[#This Row],[TMI_Type]]="Reroute",INDEX(_xlfn.REGEXEXTRACT(Table1[[#This Row],[RawText]],".*(ROUTE|FEA|FCA|ICR|CTOP|TBO).+([A-Z]{3})",2,0),1,2),"")</f>
        <v>RQD</v>
      </c>
      <c r="J1127" s="5"/>
      <c r="K1127" s="5"/>
      <c r="L1127" s="1"/>
      <c r="M1127" s="7">
        <v>44645.958333333336</v>
      </c>
      <c r="N1127" s="7">
        <v>44646.125</v>
      </c>
      <c r="O1127" s="7">
        <v>44645.852083333331</v>
      </c>
      <c r="P1127" s="4" t="s">
        <v>1374</v>
      </c>
      <c r="Q1127" s="10" t="s">
        <v>7172</v>
      </c>
      <c r="R1127" s="2" t="s">
        <v>7169</v>
      </c>
      <c r="S1127" s="6">
        <f>IF(OR(ISBLANK(Table1[[#This Row],[ValidEndUTC]]),ISBLANK(Table1[[#This Row],[ValidStartUTC]])),"",Table1[[#This Row],[ValidEndUTC]]-Table1[[#This Row],[ValidStartUTC]])</f>
        <v>0.16666666666424135</v>
      </c>
      <c r="T1127" s="5">
        <f>IF(OR(ISBLANK(Table1[[#This Row],[ValidEndUTC]]),ISBLANK(Table1[[#This Row],[ValidStartUTC]])),"",Table1[[#This Row],[Duration]]*24*60)</f>
        <v>239.99999999650754</v>
      </c>
    </row>
    <row r="1128" spans="1:20" x14ac:dyDescent="0.25">
      <c r="A1128" s="8" t="str">
        <f>IF(ISBLANK(Table1[[#This Row],[AdvisoryNumber]]),"NTML","ADVZY")</f>
        <v>NTML</v>
      </c>
      <c r="B1128" s="8" t="str">
        <f>_xlfn.TEXTJOIN("-",TRUE,Table1[[#This Row],[Source]],TEXT(Table1[[#This Row],[AdvisoryNumber]],"000"),TEXT(ROW()-1,"000000"),TEXT(Table1[[#This Row],[RecordTimeUTC]],"YYYY-MM-DD"))</f>
        <v>NTML-000-001127-2022-03-25</v>
      </c>
      <c r="C1128" s="1" t="s">
        <v>217</v>
      </c>
      <c r="D1128" s="2"/>
      <c r="E1128" s="1"/>
      <c r="F1128" s="2"/>
      <c r="G1128" s="1" t="s">
        <v>98</v>
      </c>
      <c r="H1128" s="1" t="s">
        <v>101</v>
      </c>
      <c r="I1128" s="8" t="str">
        <f>IF(Table1[[#This Row],[TMI_Type]]="Reroute",INDEX(_xlfn.REGEXEXTRACT(Table1[[#This Row],[RawText]],".*(ROUTE|FEA|FCA|ICR|CTOP|TBO).+([A-Z]{3})",2,0),1,2),"")</f>
        <v/>
      </c>
      <c r="J1128" s="5">
        <v>10</v>
      </c>
      <c r="K1128" s="5"/>
      <c r="L1128" s="1" t="s">
        <v>3663</v>
      </c>
      <c r="M1128" s="7">
        <v>44645.958333333336</v>
      </c>
      <c r="N1128" s="7">
        <v>44646.125</v>
      </c>
      <c r="O1128" s="7">
        <v>44645.856249999997</v>
      </c>
      <c r="P1128" s="4" t="s">
        <v>3664</v>
      </c>
      <c r="Q1128" s="10" t="s">
        <v>3664</v>
      </c>
      <c r="R1128" s="2" t="s">
        <v>9177</v>
      </c>
      <c r="S1128" s="6">
        <f>IF(OR(ISBLANK(Table1[[#This Row],[ValidEndUTC]]),ISBLANK(Table1[[#This Row],[ValidStartUTC]])),"",Table1[[#This Row],[ValidEndUTC]]-Table1[[#This Row],[ValidStartUTC]])</f>
        <v>0.16666666666424135</v>
      </c>
      <c r="T1128" s="5">
        <f>IF(OR(ISBLANK(Table1[[#This Row],[ValidEndUTC]]),ISBLANK(Table1[[#This Row],[ValidStartUTC]])),"",Table1[[#This Row],[Duration]]*24*60)</f>
        <v>239.99999999650754</v>
      </c>
    </row>
    <row r="1129" spans="1:20" x14ac:dyDescent="0.25">
      <c r="A1129" s="8" t="str">
        <f>IF(ISBLANK(Table1[[#This Row],[AdvisoryNumber]]),"NTML","ADVZY")</f>
        <v>NTML</v>
      </c>
      <c r="B1129" s="8" t="str">
        <f>_xlfn.TEXTJOIN("-",TRUE,Table1[[#This Row],[Source]],TEXT(Table1[[#This Row],[AdvisoryNumber]],"000"),TEXT(ROW()-1,"000000"),TEXT(Table1[[#This Row],[RecordTimeUTC]],"YYYY-MM-DD"))</f>
        <v>NTML-000-001128-2022-03-25</v>
      </c>
      <c r="C1129" s="1" t="s">
        <v>217</v>
      </c>
      <c r="D1129" s="2"/>
      <c r="E1129" s="1"/>
      <c r="F1129" s="2"/>
      <c r="G1129" s="1" t="s">
        <v>98</v>
      </c>
      <c r="H1129" s="1" t="s">
        <v>101</v>
      </c>
      <c r="I1129" s="8" t="str">
        <f>IF(Table1[[#This Row],[TMI_Type]]="Reroute",INDEX(_xlfn.REGEXEXTRACT(Table1[[#This Row],[RawText]],".*(ROUTE|FEA|FCA|ICR|CTOP|TBO).+([A-Z]{3})",2,0),1,2),"")</f>
        <v/>
      </c>
      <c r="J1129" s="5">
        <v>15</v>
      </c>
      <c r="K1129" s="5"/>
      <c r="L1129" s="1" t="s">
        <v>1536</v>
      </c>
      <c r="M1129" s="7">
        <v>44645.958333333336</v>
      </c>
      <c r="N1129" s="7">
        <v>44646.125</v>
      </c>
      <c r="O1129" s="7">
        <v>44645.856249999997</v>
      </c>
      <c r="P1129" s="4" t="s">
        <v>3665</v>
      </c>
      <c r="Q1129" s="10" t="s">
        <v>3665</v>
      </c>
      <c r="R1129" s="2" t="s">
        <v>9177</v>
      </c>
      <c r="S1129" s="6">
        <f>IF(OR(ISBLANK(Table1[[#This Row],[ValidEndUTC]]),ISBLANK(Table1[[#This Row],[ValidStartUTC]])),"",Table1[[#This Row],[ValidEndUTC]]-Table1[[#This Row],[ValidStartUTC]])</f>
        <v>0.16666666666424135</v>
      </c>
      <c r="T1129" s="5">
        <f>IF(OR(ISBLANK(Table1[[#This Row],[ValidEndUTC]]),ISBLANK(Table1[[#This Row],[ValidStartUTC]])),"",Table1[[#This Row],[Duration]]*24*60)</f>
        <v>239.99999999650754</v>
      </c>
    </row>
    <row r="1130" spans="1:20" ht="21.6" x14ac:dyDescent="0.25">
      <c r="A1130" s="8" t="str">
        <f>IF(ISBLANK(Table1[[#This Row],[AdvisoryNumber]]),"NTML","ADVZY")</f>
        <v>NTML</v>
      </c>
      <c r="B1130" s="8" t="str">
        <f>_xlfn.TEXTJOIN("-",TRUE,Table1[[#This Row],[Source]],TEXT(Table1[[#This Row],[AdvisoryNumber]],"000"),TEXT(ROW()-1,"000000"),TEXT(Table1[[#This Row],[RecordTimeUTC]],"YYYY-MM-DD"))</f>
        <v>NTML-000-001129-2022-03-25</v>
      </c>
      <c r="C1130" s="1" t="s">
        <v>208</v>
      </c>
      <c r="D1130" s="2"/>
      <c r="E1130" s="1"/>
      <c r="F1130" s="2"/>
      <c r="G1130" s="1" t="s">
        <v>98</v>
      </c>
      <c r="H1130" s="1" t="s">
        <v>101</v>
      </c>
      <c r="I1130" s="8" t="str">
        <f>IF(Table1[[#This Row],[TMI_Type]]="Reroute",INDEX(_xlfn.REGEXEXTRACT(Table1[[#This Row],[RawText]],".*(ROUTE|FEA|FCA|ICR|CTOP|TBO).+([A-Z]{3})",2,0),1,2),"")</f>
        <v/>
      </c>
      <c r="J1130" s="5">
        <v>15</v>
      </c>
      <c r="K1130" s="5"/>
      <c r="L1130" s="1" t="s">
        <v>209</v>
      </c>
      <c r="M1130" s="7">
        <v>44645.958333333336</v>
      </c>
      <c r="N1130" s="7">
        <v>44646.125</v>
      </c>
      <c r="O1130" s="7">
        <v>44645.856249999997</v>
      </c>
      <c r="P1130" s="4" t="s">
        <v>3666</v>
      </c>
      <c r="Q1130" s="10" t="s">
        <v>3666</v>
      </c>
      <c r="R1130" s="2" t="s">
        <v>9177</v>
      </c>
      <c r="S1130" s="6">
        <f>IF(OR(ISBLANK(Table1[[#This Row],[ValidEndUTC]]),ISBLANK(Table1[[#This Row],[ValidStartUTC]])),"",Table1[[#This Row],[ValidEndUTC]]-Table1[[#This Row],[ValidStartUTC]])</f>
        <v>0.16666666666424135</v>
      </c>
      <c r="T1130" s="5">
        <f>IF(OR(ISBLANK(Table1[[#This Row],[ValidEndUTC]]),ISBLANK(Table1[[#This Row],[ValidStartUTC]])),"",Table1[[#This Row],[Duration]]*24*60)</f>
        <v>239.99999999650754</v>
      </c>
    </row>
    <row r="1131" spans="1:20" ht="21.6" x14ac:dyDescent="0.25">
      <c r="A1131" s="8" t="str">
        <f>IF(ISBLANK(Table1[[#This Row],[AdvisoryNumber]]),"NTML","ADVZY")</f>
        <v>NTML</v>
      </c>
      <c r="B1131" s="8" t="str">
        <f>_xlfn.TEXTJOIN("-",TRUE,Table1[[#This Row],[Source]],TEXT(Table1[[#This Row],[AdvisoryNumber]],"000"),TEXT(ROW()-1,"000000"),TEXT(Table1[[#This Row],[RecordTimeUTC]],"YYYY-MM-DD"))</f>
        <v>NTML-000-001130-2022-03-25</v>
      </c>
      <c r="C1131" s="1" t="s">
        <v>208</v>
      </c>
      <c r="D1131" s="2"/>
      <c r="E1131" s="1"/>
      <c r="F1131" s="2"/>
      <c r="G1131" s="1" t="s">
        <v>98</v>
      </c>
      <c r="H1131" s="1" t="s">
        <v>101</v>
      </c>
      <c r="I1131" s="8" t="str">
        <f>IF(Table1[[#This Row],[TMI_Type]]="Reroute",INDEX(_xlfn.REGEXEXTRACT(Table1[[#This Row],[RawText]],".*(ROUTE|FEA|FCA|ICR|CTOP|TBO).+([A-Z]{3})",2,0),1,2),"")</f>
        <v/>
      </c>
      <c r="J1131" s="5">
        <v>30</v>
      </c>
      <c r="K1131" s="5"/>
      <c r="L1131" s="1" t="s">
        <v>392</v>
      </c>
      <c r="M1131" s="7">
        <v>44645.958333333336</v>
      </c>
      <c r="N1131" s="7">
        <v>44646.125</v>
      </c>
      <c r="O1131" s="7">
        <v>44645.856249999997</v>
      </c>
      <c r="P1131" s="4" t="s">
        <v>3667</v>
      </c>
      <c r="Q1131" s="10" t="s">
        <v>3667</v>
      </c>
      <c r="R1131" s="2" t="s">
        <v>9177</v>
      </c>
      <c r="S1131" s="6">
        <f>IF(OR(ISBLANK(Table1[[#This Row],[ValidEndUTC]]),ISBLANK(Table1[[#This Row],[ValidStartUTC]])),"",Table1[[#This Row],[ValidEndUTC]]-Table1[[#This Row],[ValidStartUTC]])</f>
        <v>0.16666666666424135</v>
      </c>
      <c r="T1131" s="5">
        <f>IF(OR(ISBLANK(Table1[[#This Row],[ValidEndUTC]]),ISBLANK(Table1[[#This Row],[ValidStartUTC]])),"",Table1[[#This Row],[Duration]]*24*60)</f>
        <v>239.99999999650754</v>
      </c>
    </row>
    <row r="1132" spans="1:20" x14ac:dyDescent="0.25">
      <c r="A1132" s="8" t="str">
        <f>IF(ISBLANK(Table1[[#This Row],[AdvisoryNumber]]),"NTML","ADVZY")</f>
        <v>NTML</v>
      </c>
      <c r="B1132" s="8" t="str">
        <f>_xlfn.TEXTJOIN("-",TRUE,Table1[[#This Row],[Source]],TEXT(Table1[[#This Row],[AdvisoryNumber]],"000"),TEXT(ROW()-1,"000000"),TEXT(Table1[[#This Row],[RecordTimeUTC]],"YYYY-MM-DD"))</f>
        <v>NTML-000-001131-2022-03-25</v>
      </c>
      <c r="C1132" s="1" t="s">
        <v>208</v>
      </c>
      <c r="D1132" s="2"/>
      <c r="E1132" s="1"/>
      <c r="F1132" s="2"/>
      <c r="G1132" s="1" t="s">
        <v>98</v>
      </c>
      <c r="H1132" s="1" t="s">
        <v>101</v>
      </c>
      <c r="I1132" s="8" t="str">
        <f>IF(Table1[[#This Row],[TMI_Type]]="Reroute",INDEX(_xlfn.REGEXEXTRACT(Table1[[#This Row],[RawText]],".*(ROUTE|FEA|FCA|ICR|CTOP|TBO).+([A-Z]{3})",2,0),1,2),"")</f>
        <v/>
      </c>
      <c r="J1132" s="5">
        <v>15</v>
      </c>
      <c r="K1132" s="5"/>
      <c r="L1132" s="1" t="s">
        <v>213</v>
      </c>
      <c r="M1132" s="7">
        <v>44645.958333333336</v>
      </c>
      <c r="N1132" s="7">
        <v>44646.125</v>
      </c>
      <c r="O1132" s="7">
        <v>44645.856249999997</v>
      </c>
      <c r="P1132" s="4" t="s">
        <v>3668</v>
      </c>
      <c r="Q1132" s="10" t="s">
        <v>3668</v>
      </c>
      <c r="R1132" s="2" t="s">
        <v>9177</v>
      </c>
      <c r="S1132" s="6">
        <f>IF(OR(ISBLANK(Table1[[#This Row],[ValidEndUTC]]),ISBLANK(Table1[[#This Row],[ValidStartUTC]])),"",Table1[[#This Row],[ValidEndUTC]]-Table1[[#This Row],[ValidStartUTC]])</f>
        <v>0.16666666666424135</v>
      </c>
      <c r="T1132" s="5">
        <f>IF(OR(ISBLANK(Table1[[#This Row],[ValidEndUTC]]),ISBLANK(Table1[[#This Row],[ValidStartUTC]])),"",Table1[[#This Row],[Duration]]*24*60)</f>
        <v>239.99999999650754</v>
      </c>
    </row>
    <row r="1133" spans="1:20" x14ac:dyDescent="0.25">
      <c r="A1133" s="8" t="str">
        <f>IF(ISBLANK(Table1[[#This Row],[AdvisoryNumber]]),"NTML","ADVZY")</f>
        <v>NTML</v>
      </c>
      <c r="B1133" s="8" t="str">
        <f>_xlfn.TEXTJOIN("-",TRUE,Table1[[#This Row],[Source]],TEXT(Table1[[#This Row],[AdvisoryNumber]],"000"),TEXT(ROW()-1,"000000"),TEXT(Table1[[#This Row],[RecordTimeUTC]],"YYYY-MM-DD"))</f>
        <v>NTML-000-001132-2022-03-25</v>
      </c>
      <c r="C1133" s="1" t="s">
        <v>208</v>
      </c>
      <c r="D1133" s="2"/>
      <c r="E1133" s="1"/>
      <c r="F1133" s="2"/>
      <c r="G1133" s="1" t="s">
        <v>98</v>
      </c>
      <c r="H1133" s="1" t="s">
        <v>101</v>
      </c>
      <c r="I1133" s="8" t="str">
        <f>IF(Table1[[#This Row],[TMI_Type]]="Reroute",INDEX(_xlfn.REGEXEXTRACT(Table1[[#This Row],[RawText]],".*(ROUTE|FEA|FCA|ICR|CTOP|TBO).+([A-Z]{3})",2,0),1,2),"")</f>
        <v/>
      </c>
      <c r="J1133" s="5">
        <v>15</v>
      </c>
      <c r="K1133" s="5"/>
      <c r="L1133" s="1" t="s">
        <v>395</v>
      </c>
      <c r="M1133" s="7">
        <v>44645.958333333336</v>
      </c>
      <c r="N1133" s="7">
        <v>44646.125</v>
      </c>
      <c r="O1133" s="7">
        <v>44645.856249999997</v>
      </c>
      <c r="P1133" s="4" t="s">
        <v>3669</v>
      </c>
      <c r="Q1133" s="10" t="s">
        <v>3669</v>
      </c>
      <c r="R1133" s="2" t="s">
        <v>9177</v>
      </c>
      <c r="S1133" s="6">
        <f>IF(OR(ISBLANK(Table1[[#This Row],[ValidEndUTC]]),ISBLANK(Table1[[#This Row],[ValidStartUTC]])),"",Table1[[#This Row],[ValidEndUTC]]-Table1[[#This Row],[ValidStartUTC]])</f>
        <v>0.16666666666424135</v>
      </c>
      <c r="T1133" s="5">
        <f>IF(OR(ISBLANK(Table1[[#This Row],[ValidEndUTC]]),ISBLANK(Table1[[#This Row],[ValidStartUTC]])),"",Table1[[#This Row],[Duration]]*24*60)</f>
        <v>239.99999999650754</v>
      </c>
    </row>
    <row r="1134" spans="1:20" x14ac:dyDescent="0.25">
      <c r="A1134" s="8" t="str">
        <f>IF(ISBLANK(Table1[[#This Row],[AdvisoryNumber]]),"NTML","ADVZY")</f>
        <v>NTML</v>
      </c>
      <c r="B1134" s="8" t="str">
        <f>_xlfn.TEXTJOIN("-",TRUE,Table1[[#This Row],[Source]],TEXT(Table1[[#This Row],[AdvisoryNumber]],"000"),TEXT(ROW()-1,"000000"),TEXT(Table1[[#This Row],[RecordTimeUTC]],"YYYY-MM-DD"))</f>
        <v>NTML-000-001133-2022-03-25</v>
      </c>
      <c r="C1134" s="1" t="s">
        <v>208</v>
      </c>
      <c r="D1134" s="2"/>
      <c r="E1134" s="1"/>
      <c r="F1134" s="2"/>
      <c r="G1134" s="1" t="s">
        <v>98</v>
      </c>
      <c r="H1134" s="1" t="s">
        <v>101</v>
      </c>
      <c r="I1134" s="8" t="str">
        <f>IF(Table1[[#This Row],[TMI_Type]]="Reroute",INDEX(_xlfn.REGEXEXTRACT(Table1[[#This Row],[RawText]],".*(ROUTE|FEA|FCA|ICR|CTOP|TBO).+([A-Z]{3})",2,0),1,2),"")</f>
        <v/>
      </c>
      <c r="J1134" s="5">
        <v>30</v>
      </c>
      <c r="K1134" s="5"/>
      <c r="L1134" s="1" t="s">
        <v>224</v>
      </c>
      <c r="M1134" s="7">
        <v>44645.958333333336</v>
      </c>
      <c r="N1134" s="7">
        <v>44646.125</v>
      </c>
      <c r="O1134" s="7">
        <v>44645.856249999997</v>
      </c>
      <c r="P1134" s="4" t="s">
        <v>3670</v>
      </c>
      <c r="Q1134" s="10" t="s">
        <v>3670</v>
      </c>
      <c r="R1134" s="2" t="s">
        <v>9177</v>
      </c>
      <c r="S1134" s="6">
        <f>IF(OR(ISBLANK(Table1[[#This Row],[ValidEndUTC]]),ISBLANK(Table1[[#This Row],[ValidStartUTC]])),"",Table1[[#This Row],[ValidEndUTC]]-Table1[[#This Row],[ValidStartUTC]])</f>
        <v>0.16666666666424135</v>
      </c>
      <c r="T1134" s="5">
        <f>IF(OR(ISBLANK(Table1[[#This Row],[ValidEndUTC]]),ISBLANK(Table1[[#This Row],[ValidStartUTC]])),"",Table1[[#This Row],[Duration]]*24*60)</f>
        <v>239.99999999650754</v>
      </c>
    </row>
    <row r="1135" spans="1:20" x14ac:dyDescent="0.25">
      <c r="A1135" s="8" t="str">
        <f>IF(ISBLANK(Table1[[#This Row],[AdvisoryNumber]]),"NTML","ADVZY")</f>
        <v>NTML</v>
      </c>
      <c r="B1135" s="8" t="str">
        <f>_xlfn.TEXTJOIN("-",TRUE,Table1[[#This Row],[Source]],TEXT(Table1[[#This Row],[AdvisoryNumber]],"000"),TEXT(ROW()-1,"000000"),TEXT(Table1[[#This Row],[RecordTimeUTC]],"YYYY-MM-DD"))</f>
        <v>NTML-000-001134-2022-03-25</v>
      </c>
      <c r="C1135" s="1" t="s">
        <v>208</v>
      </c>
      <c r="D1135" s="2"/>
      <c r="E1135" s="1"/>
      <c r="F1135" s="2"/>
      <c r="G1135" s="1" t="s">
        <v>98</v>
      </c>
      <c r="H1135" s="1" t="s">
        <v>6014</v>
      </c>
      <c r="I1135" s="8" t="str">
        <f>IF(Table1[[#This Row],[TMI_Type]]="Reroute",INDEX(_xlfn.REGEXEXTRACT(Table1[[#This Row],[RawText]],".*(ROUTE|FEA|FCA|ICR|CTOP|TBO).+([A-Z]{3})",2,0),1,2),"")</f>
        <v/>
      </c>
      <c r="J1135" s="5"/>
      <c r="K1135" s="5"/>
      <c r="L1135" s="1" t="s">
        <v>9178</v>
      </c>
      <c r="M1135" s="7">
        <v>44645.958333333336</v>
      </c>
      <c r="N1135" s="7">
        <v>44646.125</v>
      </c>
      <c r="O1135" s="7">
        <v>44645.856249999997</v>
      </c>
      <c r="P1135" s="4" t="s">
        <v>3671</v>
      </c>
      <c r="Q1135" s="10" t="s">
        <v>3671</v>
      </c>
      <c r="R1135" s="2" t="s">
        <v>9177</v>
      </c>
      <c r="S1135" s="6">
        <f>IF(OR(ISBLANK(Table1[[#This Row],[ValidEndUTC]]),ISBLANK(Table1[[#This Row],[ValidStartUTC]])),"",Table1[[#This Row],[ValidEndUTC]]-Table1[[#This Row],[ValidStartUTC]])</f>
        <v>0.16666666666424135</v>
      </c>
      <c r="T1135" s="5">
        <f>IF(OR(ISBLANK(Table1[[#This Row],[ValidEndUTC]]),ISBLANK(Table1[[#This Row],[ValidStartUTC]])),"",Table1[[#This Row],[Duration]]*24*60)</f>
        <v>239.99999999650754</v>
      </c>
    </row>
    <row r="1136" spans="1:20" ht="21.6" x14ac:dyDescent="0.25">
      <c r="A1136" s="8" t="str">
        <f>IF(ISBLANK(Table1[[#This Row],[AdvisoryNumber]]),"NTML","ADVZY")</f>
        <v>NTML</v>
      </c>
      <c r="B1136" s="8" t="str">
        <f>_xlfn.TEXTJOIN("-",TRUE,Table1[[#This Row],[Source]],TEXT(Table1[[#This Row],[AdvisoryNumber]],"000"),TEXT(ROW()-1,"000000"),TEXT(Table1[[#This Row],[RecordTimeUTC]],"YYYY-MM-DD"))</f>
        <v>NTML-000-001135-2022-03-25</v>
      </c>
      <c r="C1136" s="1" t="s">
        <v>208</v>
      </c>
      <c r="D1136" s="2"/>
      <c r="E1136" s="1"/>
      <c r="F1136" s="2"/>
      <c r="G1136" s="1" t="s">
        <v>98</v>
      </c>
      <c r="H1136" s="1" t="s">
        <v>101</v>
      </c>
      <c r="I1136" s="8" t="str">
        <f>IF(Table1[[#This Row],[TMI_Type]]="Reroute",INDEX(_xlfn.REGEXEXTRACT(Table1[[#This Row],[RawText]],".*(ROUTE|FEA|FCA|ICR|CTOP|TBO).+([A-Z]{3})",2,0),1,2),"")</f>
        <v/>
      </c>
      <c r="J1136" s="5">
        <v>20</v>
      </c>
      <c r="K1136" s="5"/>
      <c r="L1136" s="1" t="s">
        <v>8599</v>
      </c>
      <c r="M1136" s="7">
        <v>44645.958333333336</v>
      </c>
      <c r="N1136" s="7">
        <v>44646.125</v>
      </c>
      <c r="O1136" s="7">
        <v>44645.856249999997</v>
      </c>
      <c r="P1136" s="4" t="s">
        <v>9179</v>
      </c>
      <c r="Q1136" s="10" t="s">
        <v>9179</v>
      </c>
      <c r="R1136" s="2" t="s">
        <v>9177</v>
      </c>
      <c r="S1136" s="6">
        <f>IF(OR(ISBLANK(Table1[[#This Row],[ValidEndUTC]]),ISBLANK(Table1[[#This Row],[ValidStartUTC]])),"",Table1[[#This Row],[ValidEndUTC]]-Table1[[#This Row],[ValidStartUTC]])</f>
        <v>0.16666666666424135</v>
      </c>
      <c r="T1136" s="5">
        <f>IF(OR(ISBLANK(Table1[[#This Row],[ValidEndUTC]]),ISBLANK(Table1[[#This Row],[ValidStartUTC]])),"",Table1[[#This Row],[Duration]]*24*60)</f>
        <v>239.99999999650754</v>
      </c>
    </row>
    <row r="1137" spans="1:20" ht="21.6" x14ac:dyDescent="0.25">
      <c r="A1137" s="8" t="str">
        <f>IF(ISBLANK(Table1[[#This Row],[AdvisoryNumber]]),"NTML","ADVZY")</f>
        <v>NTML</v>
      </c>
      <c r="B1137" s="8" t="str">
        <f>_xlfn.TEXTJOIN("-",TRUE,Table1[[#This Row],[Source]],TEXT(Table1[[#This Row],[AdvisoryNumber]],"000"),TEXT(ROW()-1,"000000"),TEXT(Table1[[#This Row],[RecordTimeUTC]],"YYYY-MM-DD"))</f>
        <v>NTML-000-001136-2022-03-25</v>
      </c>
      <c r="C1137" s="1" t="s">
        <v>208</v>
      </c>
      <c r="D1137" s="2"/>
      <c r="E1137" s="1"/>
      <c r="F1137" s="2"/>
      <c r="G1137" s="1" t="s">
        <v>98</v>
      </c>
      <c r="H1137" s="1" t="s">
        <v>8351</v>
      </c>
      <c r="I1137" s="8" t="str">
        <f>IF(Table1[[#This Row],[TMI_Type]]="Reroute",INDEX(_xlfn.REGEXEXTRACT(Table1[[#This Row],[RawText]],".*(ROUTE|FEA|FCA|ICR|CTOP|TBO).+([A-Z]{3})",2,0),1,2),"")</f>
        <v/>
      </c>
      <c r="J1137" s="5"/>
      <c r="K1137" s="5"/>
      <c r="L1137" s="1"/>
      <c r="M1137" s="7">
        <v>44645.958333333336</v>
      </c>
      <c r="N1137" s="7">
        <v>44646.125</v>
      </c>
      <c r="O1137" s="7">
        <v>44645.856249999997</v>
      </c>
      <c r="P1137" s="4" t="s">
        <v>9180</v>
      </c>
      <c r="Q1137" s="10" t="s">
        <v>9180</v>
      </c>
      <c r="R1137" s="2" t="s">
        <v>9177</v>
      </c>
      <c r="S1137" s="6">
        <f>IF(OR(ISBLANK(Table1[[#This Row],[ValidEndUTC]]),ISBLANK(Table1[[#This Row],[ValidStartUTC]])),"",Table1[[#This Row],[ValidEndUTC]]-Table1[[#This Row],[ValidStartUTC]])</f>
        <v>0.16666666666424135</v>
      </c>
      <c r="T1137" s="5">
        <f>IF(OR(ISBLANK(Table1[[#This Row],[ValidEndUTC]]),ISBLANK(Table1[[#This Row],[ValidStartUTC]])),"",Table1[[#This Row],[Duration]]*24*60)</f>
        <v>239.99999999650754</v>
      </c>
    </row>
    <row r="1138" spans="1:20" x14ac:dyDescent="0.25">
      <c r="A1138" s="8" t="str">
        <f>IF(ISBLANK(Table1[[#This Row],[AdvisoryNumber]]),"NTML","ADVZY")</f>
        <v>NTML</v>
      </c>
      <c r="B1138" s="8" t="str">
        <f>_xlfn.TEXTJOIN("-",TRUE,Table1[[#This Row],[Source]],TEXT(Table1[[#This Row],[AdvisoryNumber]],"000"),TEXT(ROW()-1,"000000"),TEXT(Table1[[#This Row],[RecordTimeUTC]],"YYYY-MM-DD"))</f>
        <v>NTML-000-001137-2022-03-25</v>
      </c>
      <c r="C1138" s="1" t="s">
        <v>208</v>
      </c>
      <c r="D1138" s="2"/>
      <c r="E1138" s="1"/>
      <c r="F1138" s="2"/>
      <c r="G1138" s="1" t="s">
        <v>98</v>
      </c>
      <c r="H1138" s="1" t="s">
        <v>8351</v>
      </c>
      <c r="I1138" s="8" t="str">
        <f>IF(Table1[[#This Row],[TMI_Type]]="Reroute",INDEX(_xlfn.REGEXEXTRACT(Table1[[#This Row],[RawText]],".*(ROUTE|FEA|FCA|ICR|CTOP|TBO).+([A-Z]{3})",2,0),1,2),"")</f>
        <v/>
      </c>
      <c r="J1138" s="5"/>
      <c r="K1138" s="5"/>
      <c r="L1138" s="1"/>
      <c r="M1138" s="7">
        <v>44645.958333333336</v>
      </c>
      <c r="N1138" s="7">
        <v>44646.125</v>
      </c>
      <c r="O1138" s="7">
        <v>44645.856249999997</v>
      </c>
      <c r="P1138" s="4" t="s">
        <v>9181</v>
      </c>
      <c r="Q1138" s="10" t="s">
        <v>9181</v>
      </c>
      <c r="R1138" s="2" t="s">
        <v>9177</v>
      </c>
      <c r="S1138" s="6">
        <f>IF(OR(ISBLANK(Table1[[#This Row],[ValidEndUTC]]),ISBLANK(Table1[[#This Row],[ValidStartUTC]])),"",Table1[[#This Row],[ValidEndUTC]]-Table1[[#This Row],[ValidStartUTC]])</f>
        <v>0.16666666666424135</v>
      </c>
      <c r="T1138" s="5">
        <f>IF(OR(ISBLANK(Table1[[#This Row],[ValidEndUTC]]),ISBLANK(Table1[[#This Row],[ValidStartUTC]])),"",Table1[[#This Row],[Duration]]*24*60)</f>
        <v>239.99999999650754</v>
      </c>
    </row>
    <row r="1139" spans="1:20" ht="21.6" x14ac:dyDescent="0.25">
      <c r="A1139" s="8" t="str">
        <f>IF(ISBLANK(Table1[[#This Row],[AdvisoryNumber]]),"NTML","ADVZY")</f>
        <v>NTML</v>
      </c>
      <c r="B1139" s="8" t="str">
        <f>_xlfn.TEXTJOIN("-",TRUE,Table1[[#This Row],[Source]],TEXT(Table1[[#This Row],[AdvisoryNumber]],"000"),TEXT(ROW()-1,"000000"),TEXT(Table1[[#This Row],[RecordTimeUTC]],"YYYY-MM-DD"))</f>
        <v>NTML-000-001138-2022-03-25</v>
      </c>
      <c r="C1139" s="1" t="s">
        <v>218</v>
      </c>
      <c r="D1139" s="2"/>
      <c r="E1139" s="1"/>
      <c r="F1139" s="2"/>
      <c r="G1139" s="1" t="s">
        <v>98</v>
      </c>
      <c r="H1139" s="1" t="s">
        <v>101</v>
      </c>
      <c r="I1139" s="8" t="str">
        <f>IF(Table1[[#This Row],[TMI_Type]]="Reroute",INDEX(_xlfn.REGEXEXTRACT(Table1[[#This Row],[RawText]],".*(ROUTE|FEA|FCA|ICR|CTOP|TBO).+([A-Z]{3})",2,0),1,2),"")</f>
        <v/>
      </c>
      <c r="J1139" s="5">
        <v>15</v>
      </c>
      <c r="K1139" s="5"/>
      <c r="L1139" s="1" t="s">
        <v>8437</v>
      </c>
      <c r="M1139" s="7">
        <v>44645.958333333336</v>
      </c>
      <c r="N1139" s="7">
        <v>44646.125</v>
      </c>
      <c r="O1139" s="7">
        <v>44645.856249999997</v>
      </c>
      <c r="P1139" s="4" t="s">
        <v>9182</v>
      </c>
      <c r="Q1139" s="10" t="s">
        <v>9182</v>
      </c>
      <c r="R1139" s="2" t="s">
        <v>9177</v>
      </c>
      <c r="S1139" s="6">
        <f>IF(OR(ISBLANK(Table1[[#This Row],[ValidEndUTC]]),ISBLANK(Table1[[#This Row],[ValidStartUTC]])),"",Table1[[#This Row],[ValidEndUTC]]-Table1[[#This Row],[ValidStartUTC]])</f>
        <v>0.16666666666424135</v>
      </c>
      <c r="T1139" s="5">
        <f>IF(OR(ISBLANK(Table1[[#This Row],[ValidEndUTC]]),ISBLANK(Table1[[#This Row],[ValidStartUTC]])),"",Table1[[#This Row],[Duration]]*24*60)</f>
        <v>239.99999999650754</v>
      </c>
    </row>
    <row r="1140" spans="1:20" x14ac:dyDescent="0.25">
      <c r="A1140" s="8" t="str">
        <f>IF(ISBLANK(Table1[[#This Row],[AdvisoryNumber]]),"NTML","ADVZY")</f>
        <v>NTML</v>
      </c>
      <c r="B1140" s="8" t="str">
        <f>_xlfn.TEXTJOIN("-",TRUE,Table1[[#This Row],[Source]],TEXT(Table1[[#This Row],[AdvisoryNumber]],"000"),TEXT(ROW()-1,"000000"),TEXT(Table1[[#This Row],[RecordTimeUTC]],"YYYY-MM-DD"))</f>
        <v>NTML-000-001139-2022-03-25</v>
      </c>
      <c r="C1140" s="1" t="s">
        <v>208</v>
      </c>
      <c r="D1140" s="2"/>
      <c r="E1140" s="1"/>
      <c r="F1140" s="2"/>
      <c r="G1140" s="1" t="s">
        <v>98</v>
      </c>
      <c r="H1140" s="1" t="s">
        <v>101</v>
      </c>
      <c r="I1140" s="8" t="str">
        <f>IF(Table1[[#This Row],[TMI_Type]]="Reroute",INDEX(_xlfn.REGEXEXTRACT(Table1[[#This Row],[RawText]],".*(ROUTE|FEA|FCA|ICR|CTOP|TBO).+([A-Z]{3})",2,0),1,2),"")</f>
        <v/>
      </c>
      <c r="J1140" s="5">
        <v>20</v>
      </c>
      <c r="K1140" s="5"/>
      <c r="L1140" s="1" t="s">
        <v>224</v>
      </c>
      <c r="M1140" s="7">
        <v>44645.988194444442</v>
      </c>
      <c r="N1140" s="7">
        <v>44646.125</v>
      </c>
      <c r="O1140" s="7">
        <v>44645.988194444442</v>
      </c>
      <c r="P1140" s="4" t="s">
        <v>3673</v>
      </c>
      <c r="Q1140" s="10" t="s">
        <v>3673</v>
      </c>
      <c r="R1140" s="2" t="s">
        <v>9184</v>
      </c>
      <c r="S1140" s="6">
        <f>IF(OR(ISBLANK(Table1[[#This Row],[ValidEndUTC]]),ISBLANK(Table1[[#This Row],[ValidStartUTC]])),"",Table1[[#This Row],[ValidEndUTC]]-Table1[[#This Row],[ValidStartUTC]])</f>
        <v>0.1368055555576575</v>
      </c>
      <c r="T1140" s="5">
        <f>IF(OR(ISBLANK(Table1[[#This Row],[ValidEndUTC]]),ISBLANK(Table1[[#This Row],[ValidStartUTC]])),"",Table1[[#This Row],[Duration]]*24*60)</f>
        <v>197.0000000030268</v>
      </c>
    </row>
    <row r="1141" spans="1:20" ht="21.6" x14ac:dyDescent="0.25">
      <c r="A1141" s="8" t="str">
        <f>IF(ISBLANK(Table1[[#This Row],[AdvisoryNumber]]),"NTML","ADVZY")</f>
        <v>NTML</v>
      </c>
      <c r="B1141" s="8" t="str">
        <f>_xlfn.TEXTJOIN("-",TRUE,Table1[[#This Row],[Source]],TEXT(Table1[[#This Row],[AdvisoryNumber]],"000"),TEXT(ROW()-1,"000000"),TEXT(Table1[[#This Row],[RecordTimeUTC]],"YYYY-MM-DD"))</f>
        <v>NTML-000-001140-2022-03-27</v>
      </c>
      <c r="C1141" s="1" t="s">
        <v>9185</v>
      </c>
      <c r="D1141" s="2"/>
      <c r="E1141" s="1"/>
      <c r="F1141" s="2"/>
      <c r="G1141" s="1" t="s">
        <v>98</v>
      </c>
      <c r="H1141" s="1" t="s">
        <v>8351</v>
      </c>
      <c r="I1141" s="8" t="str">
        <f>IF(Table1[[#This Row],[TMI_Type]]="Reroute",INDEX(_xlfn.REGEXEXTRACT(Table1[[#This Row],[RawText]],".*(ROUTE|FEA|FCA|ICR|CTOP|TBO).+([A-Z]{3})",2,0),1,2),"")</f>
        <v/>
      </c>
      <c r="J1141" s="5"/>
      <c r="K1141" s="5"/>
      <c r="L1141" s="1" t="s">
        <v>9186</v>
      </c>
      <c r="M1141" s="7">
        <v>44647.020833333336</v>
      </c>
      <c r="N1141" s="7">
        <v>44647.125</v>
      </c>
      <c r="O1141" s="7">
        <v>44647.040972222225</v>
      </c>
      <c r="P1141" s="4" t="s">
        <v>9187</v>
      </c>
      <c r="Q1141" s="10" t="s">
        <v>9187</v>
      </c>
      <c r="R1141" s="2" t="s">
        <v>9188</v>
      </c>
      <c r="S1141" s="6">
        <f>IF(OR(ISBLANK(Table1[[#This Row],[ValidEndUTC]]),ISBLANK(Table1[[#This Row],[ValidStartUTC]])),"",Table1[[#This Row],[ValidEndUTC]]-Table1[[#This Row],[ValidStartUTC]])</f>
        <v>0.10416666666424135</v>
      </c>
      <c r="T1141" s="5">
        <f>IF(OR(ISBLANK(Table1[[#This Row],[ValidEndUTC]]),ISBLANK(Table1[[#This Row],[ValidStartUTC]])),"",Table1[[#This Row],[Duration]]*24*60)</f>
        <v>149.99999999650754</v>
      </c>
    </row>
    <row r="1142" spans="1:20" ht="108" x14ac:dyDescent="0.25">
      <c r="A1142" s="8" t="str">
        <f>IF(ISBLANK(Table1[[#This Row],[AdvisoryNumber]]),"NTML","ADVZY")</f>
        <v>ADVZY</v>
      </c>
      <c r="B1142" s="8" t="str">
        <f>_xlfn.TEXTJOIN("-",TRUE,Table1[[#This Row],[Source]],TEXT(Table1[[#This Row],[AdvisoryNumber]],"000"),TEXT(ROW()-1,"000000"),TEXT(Table1[[#This Row],[RecordTimeUTC]],"YYYY-MM-DD"))</f>
        <v>ADVZY-003-001141-2022-04-02</v>
      </c>
      <c r="C1142" s="1" t="s">
        <v>16</v>
      </c>
      <c r="D1142" s="2"/>
      <c r="E1142" s="1">
        <v>3</v>
      </c>
      <c r="F1142" s="2" t="s">
        <v>7173</v>
      </c>
      <c r="G1142" s="1"/>
      <c r="H1142" s="1" t="s">
        <v>6014</v>
      </c>
      <c r="I1142" s="8" t="str">
        <f>IF(Table1[[#This Row],[TMI_Type]]="Reroute",INDEX(_xlfn.REGEXEXTRACT(Table1[[#This Row],[RawText]],".*(ROUTE|FEA|FCA|ICR|CTOP|TBO).+([A-Z]{3})",2,0),1,2),"")</f>
        <v/>
      </c>
      <c r="J1142" s="5"/>
      <c r="K1142" s="5"/>
      <c r="L1142" s="1"/>
      <c r="M1142" s="7">
        <v>44653.375</v>
      </c>
      <c r="N1142" s="7">
        <v>44653.723611111112</v>
      </c>
      <c r="O1142" s="7">
        <v>44653.724305555559</v>
      </c>
      <c r="P1142" s="4" t="s">
        <v>1376</v>
      </c>
      <c r="Q1142" s="10" t="s">
        <v>7181</v>
      </c>
      <c r="R1142" s="2" t="s">
        <v>7182</v>
      </c>
      <c r="S1142" s="6">
        <f>IF(OR(ISBLANK(Table1[[#This Row],[ValidEndUTC]]),ISBLANK(Table1[[#This Row],[ValidStartUTC]])),"",Table1[[#This Row],[ValidEndUTC]]-Table1[[#This Row],[ValidStartUTC]])</f>
        <v>0.34861111111240461</v>
      </c>
      <c r="T1142" s="5">
        <f>IF(OR(ISBLANK(Table1[[#This Row],[ValidEndUTC]]),ISBLANK(Table1[[#This Row],[ValidStartUTC]])),"",Table1[[#This Row],[Duration]]*24*60)</f>
        <v>502.00000000186265</v>
      </c>
    </row>
    <row r="1143" spans="1:20" ht="183.6" x14ac:dyDescent="0.25">
      <c r="A1143" s="8" t="str">
        <f>IF(ISBLANK(Table1[[#This Row],[AdvisoryNumber]]),"NTML","ADVZY")</f>
        <v>ADVZY</v>
      </c>
      <c r="B1143" s="8" t="str">
        <f>_xlfn.TEXTJOIN("-",TRUE,Table1[[#This Row],[Source]],TEXT(Table1[[#This Row],[AdvisoryNumber]],"000"),TEXT(ROW()-1,"000000"),TEXT(Table1[[#This Row],[RecordTimeUTC]],"YYYY-MM-DD"))</f>
        <v>ADVZY-001-001142-2022-04-02</v>
      </c>
      <c r="C1143" s="1" t="s">
        <v>16</v>
      </c>
      <c r="D1143" s="2"/>
      <c r="E1143" s="1">
        <v>1</v>
      </c>
      <c r="F1143" s="2" t="s">
        <v>6061</v>
      </c>
      <c r="G1143" s="1"/>
      <c r="H1143" s="1" t="s">
        <v>6019</v>
      </c>
      <c r="I1143" s="8" t="str">
        <f>IF(Table1[[#This Row],[TMI_Type]]="Reroute",INDEX(_xlfn.REGEXEXTRACT(Table1[[#This Row],[RawText]],".*(ROUTE|FEA|FCA|ICR|CTOP|TBO).+([A-Z]{3})",2,0),1,2),"")</f>
        <v/>
      </c>
      <c r="J1143" s="5"/>
      <c r="K1143" s="5"/>
      <c r="L1143" s="1"/>
      <c r="M1143" s="7">
        <v>44653.425000000003</v>
      </c>
      <c r="N1143" s="7">
        <v>44653.999305555553</v>
      </c>
      <c r="O1143" s="7">
        <v>44653.386111111111</v>
      </c>
      <c r="P1143" s="4" t="s">
        <v>1378</v>
      </c>
      <c r="Q1143" s="10" t="s">
        <v>7176</v>
      </c>
      <c r="R1143" s="2" t="s">
        <v>7177</v>
      </c>
      <c r="S1143" s="6">
        <f>IF(OR(ISBLANK(Table1[[#This Row],[ValidEndUTC]]),ISBLANK(Table1[[#This Row],[ValidStartUTC]])),"",Table1[[#This Row],[ValidEndUTC]]-Table1[[#This Row],[ValidStartUTC]])</f>
        <v>0.57430555555038154</v>
      </c>
      <c r="T1143" s="5">
        <f>IF(OR(ISBLANK(Table1[[#This Row],[ValidEndUTC]]),ISBLANK(Table1[[#This Row],[ValidStartUTC]])),"",Table1[[#This Row],[Duration]]*24*60)</f>
        <v>826.99999999254942</v>
      </c>
    </row>
    <row r="1144" spans="1:20" ht="75.599999999999994" x14ac:dyDescent="0.25">
      <c r="A1144" s="8" t="str">
        <f>IF(ISBLANK(Table1[[#This Row],[AdvisoryNumber]]),"NTML","ADVZY")</f>
        <v>ADVZY</v>
      </c>
      <c r="B1144" s="8" t="str">
        <f>_xlfn.TEXTJOIN("-",TRUE,Table1[[#This Row],[Source]],TEXT(Table1[[#This Row],[AdvisoryNumber]],"000"),TEXT(ROW()-1,"000000"),TEXT(Table1[[#This Row],[RecordTimeUTC]],"YYYY-MM-DD"))</f>
        <v>ADVZY-004-001143-2022-04-02</v>
      </c>
      <c r="C1144" s="1" t="s">
        <v>16</v>
      </c>
      <c r="D1144" s="2"/>
      <c r="E1144" s="1">
        <v>4</v>
      </c>
      <c r="F1144" s="2" t="s">
        <v>6061</v>
      </c>
      <c r="G1144" s="1"/>
      <c r="H1144" s="1" t="s">
        <v>6019</v>
      </c>
      <c r="I1144" s="8" t="str">
        <f>IF(Table1[[#This Row],[TMI_Type]]="Reroute",INDEX(_xlfn.REGEXEXTRACT(Table1[[#This Row],[RawText]],".*(ROUTE|FEA|FCA|ICR|CTOP|TBO).+([A-Z]{3})",2,0),1,2),"")</f>
        <v/>
      </c>
      <c r="J1144" s="5"/>
      <c r="K1144" s="5"/>
      <c r="L1144" s="1"/>
      <c r="M1144" s="7">
        <v>44653.425000000003</v>
      </c>
      <c r="N1144" s="7">
        <v>44653.999305555553</v>
      </c>
      <c r="O1144" s="7">
        <v>44653.724305555559</v>
      </c>
      <c r="P1144" s="4" t="s">
        <v>1379</v>
      </c>
      <c r="Q1144" s="10" t="s">
        <v>7183</v>
      </c>
      <c r="R1144" s="2" t="s">
        <v>7182</v>
      </c>
      <c r="S1144" s="6">
        <f>IF(OR(ISBLANK(Table1[[#This Row],[ValidEndUTC]]),ISBLANK(Table1[[#This Row],[ValidStartUTC]])),"",Table1[[#This Row],[ValidEndUTC]]-Table1[[#This Row],[ValidStartUTC]])</f>
        <v>0.57430555555038154</v>
      </c>
      <c r="T1144" s="5">
        <f>IF(OR(ISBLANK(Table1[[#This Row],[ValidEndUTC]]),ISBLANK(Table1[[#This Row],[ValidStartUTC]])),"",Table1[[#This Row],[Duration]]*24*60)</f>
        <v>826.99999999254942</v>
      </c>
    </row>
    <row r="1145" spans="1:20" ht="226.8" x14ac:dyDescent="0.25">
      <c r="A1145" s="8" t="str">
        <f>IF(ISBLANK(Table1[[#This Row],[AdvisoryNumber]]),"NTML","ADVZY")</f>
        <v>ADVZY</v>
      </c>
      <c r="B1145" s="8" t="str">
        <f>_xlfn.TEXTJOIN("-",TRUE,Table1[[#This Row],[Source]],TEXT(Table1[[#This Row],[AdvisoryNumber]],"000"),TEXT(ROW()-1,"000000"),TEXT(Table1[[#This Row],[RecordTimeUTC]],"YYYY-MM-DD"))</f>
        <v>ADVZY-002-001144-2022-04-02</v>
      </c>
      <c r="C1145" s="1" t="s">
        <v>16</v>
      </c>
      <c r="D1145" s="2" t="s">
        <v>7178</v>
      </c>
      <c r="E1145" s="1">
        <v>2</v>
      </c>
      <c r="F1145" s="2" t="s">
        <v>1380</v>
      </c>
      <c r="G1145" s="1" t="s">
        <v>35</v>
      </c>
      <c r="H1145" s="1" t="s">
        <v>19</v>
      </c>
      <c r="I1145" s="8" t="str">
        <f>IF(Table1[[#This Row],[TMI_Type]]="Reroute",INDEX(_xlfn.REGEXEXTRACT(Table1[[#This Row],[RawText]],".*(ROUTE|FEA|FCA|ICR|CTOP|TBO).+([A-Z]{3})",2,0),1,2),"")</f>
        <v>RQD</v>
      </c>
      <c r="J1145" s="5"/>
      <c r="K1145" s="5"/>
      <c r="L1145" s="1"/>
      <c r="M1145" s="7">
        <v>44653.583333333336</v>
      </c>
      <c r="N1145" s="7">
        <v>44653.958333333336</v>
      </c>
      <c r="O1145" s="7">
        <v>44653.581944444442</v>
      </c>
      <c r="P1145" s="4" t="s">
        <v>1381</v>
      </c>
      <c r="Q1145" s="10" t="s">
        <v>7179</v>
      </c>
      <c r="R1145" s="2" t="s">
        <v>7180</v>
      </c>
      <c r="S1145" s="6">
        <f>IF(OR(ISBLANK(Table1[[#This Row],[ValidEndUTC]]),ISBLANK(Table1[[#This Row],[ValidStartUTC]])),"",Table1[[#This Row],[ValidEndUTC]]-Table1[[#This Row],[ValidStartUTC]])</f>
        <v>0.375</v>
      </c>
      <c r="T1145" s="5">
        <f>IF(OR(ISBLANK(Table1[[#This Row],[ValidEndUTC]]),ISBLANK(Table1[[#This Row],[ValidStartUTC]])),"",Table1[[#This Row],[Duration]]*24*60)</f>
        <v>540</v>
      </c>
    </row>
    <row r="1146" spans="1:20" x14ac:dyDescent="0.25">
      <c r="A1146" s="8" t="str">
        <f>IF(ISBLANK(Table1[[#This Row],[AdvisoryNumber]]),"NTML","ADVZY")</f>
        <v>NTML</v>
      </c>
      <c r="B1146" s="8" t="str">
        <f>_xlfn.TEXTJOIN("-",TRUE,Table1[[#This Row],[Source]],TEXT(Table1[[#This Row],[AdvisoryNumber]],"000"),TEXT(ROW()-1,"000000"),TEXT(Table1[[#This Row],[RecordTimeUTC]],"YYYY-MM-DD"))</f>
        <v>NTML-000-001145-2022-04-02</v>
      </c>
      <c r="C1146" s="1" t="s">
        <v>97</v>
      </c>
      <c r="D1146" s="2"/>
      <c r="E1146" s="1"/>
      <c r="F1146" s="2"/>
      <c r="G1146" s="1" t="s">
        <v>98</v>
      </c>
      <c r="H1146" s="1" t="s">
        <v>101</v>
      </c>
      <c r="I1146" s="8" t="str">
        <f>IF(Table1[[#This Row],[TMI_Type]]="Reroute",INDEX(_xlfn.REGEXEXTRACT(Table1[[#This Row],[RawText]],".*(ROUTE|FEA|FCA|ICR|CTOP|TBO).+([A-Z]{3})",2,0),1,2),"")</f>
        <v/>
      </c>
      <c r="J1146" s="5">
        <v>40</v>
      </c>
      <c r="K1146" s="5"/>
      <c r="L1146" s="1" t="s">
        <v>1616</v>
      </c>
      <c r="M1146" s="7">
        <v>44653.583333333336</v>
      </c>
      <c r="N1146" s="7">
        <v>44653.958333333336</v>
      </c>
      <c r="O1146" s="7">
        <v>44653.583333333336</v>
      </c>
      <c r="P1146" s="4" t="s">
        <v>3675</v>
      </c>
      <c r="Q1146" s="10" t="s">
        <v>3675</v>
      </c>
      <c r="R1146" s="2" t="s">
        <v>9190</v>
      </c>
      <c r="S1146" s="6">
        <f>IF(OR(ISBLANK(Table1[[#This Row],[ValidEndUTC]]),ISBLANK(Table1[[#This Row],[ValidStartUTC]])),"",Table1[[#This Row],[ValidEndUTC]]-Table1[[#This Row],[ValidStartUTC]])</f>
        <v>0.375</v>
      </c>
      <c r="T1146" s="5">
        <f>IF(OR(ISBLANK(Table1[[#This Row],[ValidEndUTC]]),ISBLANK(Table1[[#This Row],[ValidStartUTC]])),"",Table1[[#This Row],[Duration]]*24*60)</f>
        <v>540</v>
      </c>
    </row>
    <row r="1147" spans="1:20" x14ac:dyDescent="0.25">
      <c r="A1147" s="8" t="str">
        <f>IF(ISBLANK(Table1[[#This Row],[AdvisoryNumber]]),"NTML","ADVZY")</f>
        <v>NTML</v>
      </c>
      <c r="B1147" s="8" t="str">
        <f>_xlfn.TEXTJOIN("-",TRUE,Table1[[#This Row],[Source]],TEXT(Table1[[#This Row],[AdvisoryNumber]],"000"),TEXT(ROW()-1,"000000"),TEXT(Table1[[#This Row],[RecordTimeUTC]],"YYYY-MM-DD"))</f>
        <v>NTML-000-001146-2022-04-02</v>
      </c>
      <c r="C1147" s="1" t="s">
        <v>97</v>
      </c>
      <c r="D1147" s="2"/>
      <c r="E1147" s="1"/>
      <c r="F1147" s="2"/>
      <c r="G1147" s="1" t="s">
        <v>98</v>
      </c>
      <c r="H1147" s="1" t="s">
        <v>101</v>
      </c>
      <c r="I1147" s="8" t="str">
        <f>IF(Table1[[#This Row],[TMI_Type]]="Reroute",INDEX(_xlfn.REGEXEXTRACT(Table1[[#This Row],[RawText]],".*(ROUTE|FEA|FCA|ICR|CTOP|TBO).+([A-Z]{3})",2,0),1,2),"")</f>
        <v/>
      </c>
      <c r="J1147" s="5">
        <v>35</v>
      </c>
      <c r="K1147" s="5"/>
      <c r="L1147" s="1" t="s">
        <v>102</v>
      </c>
      <c r="M1147" s="7">
        <v>44653.583333333336</v>
      </c>
      <c r="N1147" s="7">
        <v>44653.958333333336</v>
      </c>
      <c r="O1147" s="7">
        <v>44653.583333333336</v>
      </c>
      <c r="P1147" s="4" t="s">
        <v>3676</v>
      </c>
      <c r="Q1147" s="10" t="s">
        <v>3676</v>
      </c>
      <c r="R1147" s="2" t="s">
        <v>9190</v>
      </c>
      <c r="S1147" s="6">
        <f>IF(OR(ISBLANK(Table1[[#This Row],[ValidEndUTC]]),ISBLANK(Table1[[#This Row],[ValidStartUTC]])),"",Table1[[#This Row],[ValidEndUTC]]-Table1[[#This Row],[ValidStartUTC]])</f>
        <v>0.375</v>
      </c>
      <c r="T1147" s="5">
        <f>IF(OR(ISBLANK(Table1[[#This Row],[ValidEndUTC]]),ISBLANK(Table1[[#This Row],[ValidStartUTC]])),"",Table1[[#This Row],[Duration]]*24*60)</f>
        <v>540</v>
      </c>
    </row>
    <row r="1148" spans="1:20" x14ac:dyDescent="0.25">
      <c r="A1148" s="8" t="str">
        <f>IF(ISBLANK(Table1[[#This Row],[AdvisoryNumber]]),"NTML","ADVZY")</f>
        <v>NTML</v>
      </c>
      <c r="B1148" s="8" t="str">
        <f>_xlfn.TEXTJOIN("-",TRUE,Table1[[#This Row],[Source]],TEXT(Table1[[#This Row],[AdvisoryNumber]],"000"),TEXT(ROW()-1,"000000"),TEXT(Table1[[#This Row],[RecordTimeUTC]],"YYYY-MM-DD"))</f>
        <v>NTML-000-001147-2022-04-02</v>
      </c>
      <c r="C1148" s="1" t="s">
        <v>97</v>
      </c>
      <c r="D1148" s="2"/>
      <c r="E1148" s="1"/>
      <c r="F1148" s="2"/>
      <c r="G1148" s="1" t="s">
        <v>98</v>
      </c>
      <c r="H1148" s="1" t="s">
        <v>101</v>
      </c>
      <c r="I1148" s="8" t="str">
        <f>IF(Table1[[#This Row],[TMI_Type]]="Reroute",INDEX(_xlfn.REGEXEXTRACT(Table1[[#This Row],[RawText]],".*(ROUTE|FEA|FCA|ICR|CTOP|TBO).+([A-Z]{3})",2,0),1,2),"")</f>
        <v/>
      </c>
      <c r="J1148" s="5">
        <v>35</v>
      </c>
      <c r="K1148" s="5"/>
      <c r="L1148" s="1" t="s">
        <v>232</v>
      </c>
      <c r="M1148" s="7">
        <v>44653.583333333336</v>
      </c>
      <c r="N1148" s="7">
        <v>44653.958333333336</v>
      </c>
      <c r="O1148" s="7">
        <v>44653.583333333336</v>
      </c>
      <c r="P1148" s="4" t="s">
        <v>3677</v>
      </c>
      <c r="Q1148" s="10" t="s">
        <v>3677</v>
      </c>
      <c r="R1148" s="2" t="s">
        <v>9190</v>
      </c>
      <c r="S1148" s="6">
        <f>IF(OR(ISBLANK(Table1[[#This Row],[ValidEndUTC]]),ISBLANK(Table1[[#This Row],[ValidStartUTC]])),"",Table1[[#This Row],[ValidEndUTC]]-Table1[[#This Row],[ValidStartUTC]])</f>
        <v>0.375</v>
      </c>
      <c r="T1148" s="5">
        <f>IF(OR(ISBLANK(Table1[[#This Row],[ValidEndUTC]]),ISBLANK(Table1[[#This Row],[ValidStartUTC]])),"",Table1[[#This Row],[Duration]]*24*60)</f>
        <v>540</v>
      </c>
    </row>
    <row r="1149" spans="1:20" x14ac:dyDescent="0.25">
      <c r="A1149" s="8" t="str">
        <f>IF(ISBLANK(Table1[[#This Row],[AdvisoryNumber]]),"NTML","ADVZY")</f>
        <v>NTML</v>
      </c>
      <c r="B1149" s="8" t="str">
        <f>_xlfn.TEXTJOIN("-",TRUE,Table1[[#This Row],[Source]],TEXT(Table1[[#This Row],[AdvisoryNumber]],"000"),TEXT(ROW()-1,"000000"),TEXT(Table1[[#This Row],[RecordTimeUTC]],"YYYY-MM-DD"))</f>
        <v>NTML-000-001148-2022-04-02</v>
      </c>
      <c r="C1149" s="1" t="s">
        <v>97</v>
      </c>
      <c r="D1149" s="2"/>
      <c r="E1149" s="1"/>
      <c r="F1149" s="2"/>
      <c r="G1149" s="1" t="s">
        <v>98</v>
      </c>
      <c r="H1149" s="1" t="s">
        <v>101</v>
      </c>
      <c r="I1149" s="8" t="str">
        <f>IF(Table1[[#This Row],[TMI_Type]]="Reroute",INDEX(_xlfn.REGEXEXTRACT(Table1[[#This Row],[RawText]],".*(ROUTE|FEA|FCA|ICR|CTOP|TBO).+([A-Z]{3})",2,0),1,2),"")</f>
        <v/>
      </c>
      <c r="J1149" s="5">
        <v>40</v>
      </c>
      <c r="K1149" s="5"/>
      <c r="L1149" s="1" t="s">
        <v>644</v>
      </c>
      <c r="M1149" s="7">
        <v>44653.583333333336</v>
      </c>
      <c r="N1149" s="7">
        <v>44653.958333333336</v>
      </c>
      <c r="O1149" s="7">
        <v>44653.583333333336</v>
      </c>
      <c r="P1149" s="4" t="s">
        <v>3678</v>
      </c>
      <c r="Q1149" s="10" t="s">
        <v>3678</v>
      </c>
      <c r="R1149" s="2" t="s">
        <v>9190</v>
      </c>
      <c r="S1149" s="6">
        <f>IF(OR(ISBLANK(Table1[[#This Row],[ValidEndUTC]]),ISBLANK(Table1[[#This Row],[ValidStartUTC]])),"",Table1[[#This Row],[ValidEndUTC]]-Table1[[#This Row],[ValidStartUTC]])</f>
        <v>0.375</v>
      </c>
      <c r="T1149" s="5">
        <f>IF(OR(ISBLANK(Table1[[#This Row],[ValidEndUTC]]),ISBLANK(Table1[[#This Row],[ValidStartUTC]])),"",Table1[[#This Row],[Duration]]*24*60)</f>
        <v>540</v>
      </c>
    </row>
    <row r="1150" spans="1:20" x14ac:dyDescent="0.25">
      <c r="A1150" s="8" t="str">
        <f>IF(ISBLANK(Table1[[#This Row],[AdvisoryNumber]]),"NTML","ADVZY")</f>
        <v>NTML</v>
      </c>
      <c r="B1150" s="8" t="str">
        <f>_xlfn.TEXTJOIN("-",TRUE,Table1[[#This Row],[Source]],TEXT(Table1[[#This Row],[AdvisoryNumber]],"000"),TEXT(ROW()-1,"000000"),TEXT(Table1[[#This Row],[RecordTimeUTC]],"YYYY-MM-DD"))</f>
        <v>NTML-000-001149-2022-04-02</v>
      </c>
      <c r="C1150" s="1" t="s">
        <v>97</v>
      </c>
      <c r="D1150" s="2"/>
      <c r="E1150" s="1"/>
      <c r="F1150" s="2"/>
      <c r="G1150" s="1" t="s">
        <v>98</v>
      </c>
      <c r="H1150" s="1" t="s">
        <v>101</v>
      </c>
      <c r="I1150" s="8" t="str">
        <f>IF(Table1[[#This Row],[TMI_Type]]="Reroute",INDEX(_xlfn.REGEXEXTRACT(Table1[[#This Row],[RawText]],".*(ROUTE|FEA|FCA|ICR|CTOP|TBO).+([A-Z]{3})",2,0),1,2),"")</f>
        <v/>
      </c>
      <c r="J1150" s="5">
        <v>30</v>
      </c>
      <c r="K1150" s="5"/>
      <c r="L1150" s="1" t="s">
        <v>1110</v>
      </c>
      <c r="M1150" s="7">
        <v>44653.583333333336</v>
      </c>
      <c r="N1150" s="7">
        <v>44653.958333333336</v>
      </c>
      <c r="O1150" s="7">
        <v>44653.583333333336</v>
      </c>
      <c r="P1150" s="4" t="s">
        <v>9191</v>
      </c>
      <c r="Q1150" s="10" t="s">
        <v>9191</v>
      </c>
      <c r="R1150" s="2" t="s">
        <v>9190</v>
      </c>
      <c r="S1150" s="6">
        <f>IF(OR(ISBLANK(Table1[[#This Row],[ValidEndUTC]]),ISBLANK(Table1[[#This Row],[ValidStartUTC]])),"",Table1[[#This Row],[ValidEndUTC]]-Table1[[#This Row],[ValidStartUTC]])</f>
        <v>0.375</v>
      </c>
      <c r="T1150" s="5">
        <f>IF(OR(ISBLANK(Table1[[#This Row],[ValidEndUTC]]),ISBLANK(Table1[[#This Row],[ValidStartUTC]])),"",Table1[[#This Row],[Duration]]*24*60)</f>
        <v>540</v>
      </c>
    </row>
    <row r="1151" spans="1:20" x14ac:dyDescent="0.25">
      <c r="A1151" s="8" t="str">
        <f>IF(ISBLANK(Table1[[#This Row],[AdvisoryNumber]]),"NTML","ADVZY")</f>
        <v>NTML</v>
      </c>
      <c r="B1151" s="8" t="str">
        <f>_xlfn.TEXTJOIN("-",TRUE,Table1[[#This Row],[Source]],TEXT(Table1[[#This Row],[AdvisoryNumber]],"000"),TEXT(ROW()-1,"000000"),TEXT(Table1[[#This Row],[RecordTimeUTC]],"YYYY-MM-DD"))</f>
        <v>NTML-000-001150-2022-04-02</v>
      </c>
      <c r="C1151" s="1" t="s">
        <v>97</v>
      </c>
      <c r="D1151" s="2"/>
      <c r="E1151" s="1"/>
      <c r="F1151" s="2"/>
      <c r="G1151" s="1" t="s">
        <v>98</v>
      </c>
      <c r="H1151" s="1" t="s">
        <v>101</v>
      </c>
      <c r="I1151" s="8" t="str">
        <f>IF(Table1[[#This Row],[TMI_Type]]="Reroute",INDEX(_xlfn.REGEXEXTRACT(Table1[[#This Row],[RawText]],".*(ROUTE|FEA|FCA|ICR|CTOP|TBO).+([A-Z]{3})",2,0),1,2),"")</f>
        <v/>
      </c>
      <c r="J1151" s="5">
        <v>30</v>
      </c>
      <c r="K1151" s="5"/>
      <c r="L1151" s="1" t="s">
        <v>1108</v>
      </c>
      <c r="M1151" s="7">
        <v>44653.583333333336</v>
      </c>
      <c r="N1151" s="7">
        <v>44653.958333333336</v>
      </c>
      <c r="O1151" s="7">
        <v>44653.583333333336</v>
      </c>
      <c r="P1151" s="4" t="s">
        <v>3679</v>
      </c>
      <c r="Q1151" s="10" t="s">
        <v>3679</v>
      </c>
      <c r="R1151" s="2" t="s">
        <v>9190</v>
      </c>
      <c r="S1151" s="6">
        <f>IF(OR(ISBLANK(Table1[[#This Row],[ValidEndUTC]]),ISBLANK(Table1[[#This Row],[ValidStartUTC]])),"",Table1[[#This Row],[ValidEndUTC]]-Table1[[#This Row],[ValidStartUTC]])</f>
        <v>0.375</v>
      </c>
      <c r="T1151" s="5">
        <f>IF(OR(ISBLANK(Table1[[#This Row],[ValidEndUTC]]),ISBLANK(Table1[[#This Row],[ValidStartUTC]])),"",Table1[[#This Row],[Duration]]*24*60)</f>
        <v>540</v>
      </c>
    </row>
    <row r="1152" spans="1:20" x14ac:dyDescent="0.25">
      <c r="A1152" s="8" t="str">
        <f>IF(ISBLANK(Table1[[#This Row],[AdvisoryNumber]]),"NTML","ADVZY")</f>
        <v>NTML</v>
      </c>
      <c r="B1152" s="8" t="str">
        <f>_xlfn.TEXTJOIN("-",TRUE,Table1[[#This Row],[Source]],TEXT(Table1[[#This Row],[AdvisoryNumber]],"000"),TEXT(ROW()-1,"000000"),TEXT(Table1[[#This Row],[RecordTimeUTC]],"YYYY-MM-DD"))</f>
        <v>NTML-000-001151-2022-04-02</v>
      </c>
      <c r="C1152" s="1" t="s">
        <v>97</v>
      </c>
      <c r="D1152" s="2"/>
      <c r="E1152" s="1"/>
      <c r="F1152" s="2"/>
      <c r="G1152" s="1" t="s">
        <v>98</v>
      </c>
      <c r="H1152" s="1" t="s">
        <v>101</v>
      </c>
      <c r="I1152" s="8" t="str">
        <f>IF(Table1[[#This Row],[TMI_Type]]="Reroute",INDEX(_xlfn.REGEXEXTRACT(Table1[[#This Row],[RawText]],".*(ROUTE|FEA|FCA|ICR|CTOP|TBO).+([A-Z]{3})",2,0),1,2),"")</f>
        <v/>
      </c>
      <c r="J1152" s="5">
        <v>35</v>
      </c>
      <c r="K1152" s="5"/>
      <c r="L1152" s="1" t="s">
        <v>3680</v>
      </c>
      <c r="M1152" s="7">
        <v>44653.583333333336</v>
      </c>
      <c r="N1152" s="7">
        <v>44653.958333333336</v>
      </c>
      <c r="O1152" s="7">
        <v>44653.583333333336</v>
      </c>
      <c r="P1152" s="4" t="s">
        <v>3681</v>
      </c>
      <c r="Q1152" s="10" t="s">
        <v>3681</v>
      </c>
      <c r="R1152" s="2" t="s">
        <v>9190</v>
      </c>
      <c r="S1152" s="6">
        <f>IF(OR(ISBLANK(Table1[[#This Row],[ValidEndUTC]]),ISBLANK(Table1[[#This Row],[ValidStartUTC]])),"",Table1[[#This Row],[ValidEndUTC]]-Table1[[#This Row],[ValidStartUTC]])</f>
        <v>0.375</v>
      </c>
      <c r="T1152" s="5">
        <f>IF(OR(ISBLANK(Table1[[#This Row],[ValidEndUTC]]),ISBLANK(Table1[[#This Row],[ValidStartUTC]])),"",Table1[[#This Row],[Duration]]*24*60)</f>
        <v>540</v>
      </c>
    </row>
    <row r="1153" spans="1:20" x14ac:dyDescent="0.25">
      <c r="A1153" s="8" t="str">
        <f>IF(ISBLANK(Table1[[#This Row],[AdvisoryNumber]]),"NTML","ADVZY")</f>
        <v>NTML</v>
      </c>
      <c r="B1153" s="8" t="str">
        <f>_xlfn.TEXTJOIN("-",TRUE,Table1[[#This Row],[Source]],TEXT(Table1[[#This Row],[AdvisoryNumber]],"000"),TEXT(ROW()-1,"000000"),TEXT(Table1[[#This Row],[RecordTimeUTC]],"YYYY-MM-DD"))</f>
        <v>NTML-000-001152-2022-04-02</v>
      </c>
      <c r="C1153" s="1" t="s">
        <v>97</v>
      </c>
      <c r="D1153" s="2"/>
      <c r="E1153" s="1"/>
      <c r="F1153" s="2"/>
      <c r="G1153" s="1" t="s">
        <v>98</v>
      </c>
      <c r="H1153" s="1" t="s">
        <v>104</v>
      </c>
      <c r="I1153" s="8" t="str">
        <f>IF(Table1[[#This Row],[TMI_Type]]="Reroute",INDEX(_xlfn.REGEXEXTRACT(Table1[[#This Row],[RawText]],".*(ROUTE|FEA|FCA|ICR|CTOP|TBO).+([A-Z]{3})",2,0),1,2),"")</f>
        <v/>
      </c>
      <c r="J1153" s="5"/>
      <c r="K1153" s="5"/>
      <c r="L1153" s="1" t="s">
        <v>3682</v>
      </c>
      <c r="M1153" s="7">
        <v>44653.583333333336</v>
      </c>
      <c r="N1153" s="7">
        <v>44653.958333333336</v>
      </c>
      <c r="O1153" s="7">
        <v>44653.583333333336</v>
      </c>
      <c r="P1153" s="4" t="s">
        <v>3683</v>
      </c>
      <c r="Q1153" s="10" t="s">
        <v>3683</v>
      </c>
      <c r="R1153" s="2" t="s">
        <v>9190</v>
      </c>
      <c r="S1153" s="6">
        <f>IF(OR(ISBLANK(Table1[[#This Row],[ValidEndUTC]]),ISBLANK(Table1[[#This Row],[ValidStartUTC]])),"",Table1[[#This Row],[ValidEndUTC]]-Table1[[#This Row],[ValidStartUTC]])</f>
        <v>0.375</v>
      </c>
      <c r="T1153" s="5">
        <f>IF(OR(ISBLANK(Table1[[#This Row],[ValidEndUTC]]),ISBLANK(Table1[[#This Row],[ValidStartUTC]])),"",Table1[[#This Row],[Duration]]*24*60)</f>
        <v>540</v>
      </c>
    </row>
    <row r="1154" spans="1:20" x14ac:dyDescent="0.25">
      <c r="A1154" s="8" t="str">
        <f>IF(ISBLANK(Table1[[#This Row],[AdvisoryNumber]]),"NTML","ADVZY")</f>
        <v>NTML</v>
      </c>
      <c r="B1154" s="8" t="str">
        <f>_xlfn.TEXTJOIN("-",TRUE,Table1[[#This Row],[Source]],TEXT(Table1[[#This Row],[AdvisoryNumber]],"000"),TEXT(ROW()-1,"000000"),TEXT(Table1[[#This Row],[RecordTimeUTC]],"YYYY-MM-DD"))</f>
        <v>NTML-000-001153-2022-04-02</v>
      </c>
      <c r="C1154" s="1" t="s">
        <v>229</v>
      </c>
      <c r="D1154" s="2"/>
      <c r="E1154" s="1"/>
      <c r="F1154" s="2"/>
      <c r="G1154" s="1" t="s">
        <v>98</v>
      </c>
      <c r="H1154" s="1" t="s">
        <v>101</v>
      </c>
      <c r="I1154" s="8" t="str">
        <f>IF(Table1[[#This Row],[TMI_Type]]="Reroute",INDEX(_xlfn.REGEXEXTRACT(Table1[[#This Row],[RawText]],".*(ROUTE|FEA|FCA|ICR|CTOP|TBO).+([A-Z]{3})",2,0),1,2),"")</f>
        <v/>
      </c>
      <c r="J1154" s="5">
        <v>20</v>
      </c>
      <c r="K1154" s="5"/>
      <c r="L1154" s="1" t="s">
        <v>3684</v>
      </c>
      <c r="M1154" s="7">
        <v>44653.583333333336</v>
      </c>
      <c r="N1154" s="7">
        <v>44653.958333333336</v>
      </c>
      <c r="O1154" s="7">
        <v>44653.583333333336</v>
      </c>
      <c r="P1154" s="4" t="s">
        <v>3685</v>
      </c>
      <c r="Q1154" s="10" t="s">
        <v>3685</v>
      </c>
      <c r="R1154" s="2" t="s">
        <v>9192</v>
      </c>
      <c r="S1154" s="6">
        <f>IF(OR(ISBLANK(Table1[[#This Row],[ValidEndUTC]]),ISBLANK(Table1[[#This Row],[ValidStartUTC]])),"",Table1[[#This Row],[ValidEndUTC]]-Table1[[#This Row],[ValidStartUTC]])</f>
        <v>0.375</v>
      </c>
      <c r="T1154" s="5">
        <f>IF(OR(ISBLANK(Table1[[#This Row],[ValidEndUTC]]),ISBLANK(Table1[[#This Row],[ValidStartUTC]])),"",Table1[[#This Row],[Duration]]*24*60)</f>
        <v>540</v>
      </c>
    </row>
    <row r="1155" spans="1:20" x14ac:dyDescent="0.25">
      <c r="A1155" s="8" t="str">
        <f>IF(ISBLANK(Table1[[#This Row],[AdvisoryNumber]]),"NTML","ADVZY")</f>
        <v>NTML</v>
      </c>
      <c r="B1155" s="8" t="str">
        <f>_xlfn.TEXTJOIN("-",TRUE,Table1[[#This Row],[Source]],TEXT(Table1[[#This Row],[AdvisoryNumber]],"000"),TEXT(ROW()-1,"000000"),TEXT(Table1[[#This Row],[RecordTimeUTC]],"YYYY-MM-DD"))</f>
        <v>NTML-000-001154-2022-04-02</v>
      </c>
      <c r="C1155" s="1" t="s">
        <v>229</v>
      </c>
      <c r="D1155" s="2"/>
      <c r="E1155" s="1"/>
      <c r="F1155" s="2"/>
      <c r="G1155" s="1" t="s">
        <v>98</v>
      </c>
      <c r="H1155" s="1" t="s">
        <v>101</v>
      </c>
      <c r="I1155" s="8" t="str">
        <f>IF(Table1[[#This Row],[TMI_Type]]="Reroute",INDEX(_xlfn.REGEXEXTRACT(Table1[[#This Row],[RawText]],".*(ROUTE|FEA|FCA|ICR|CTOP|TBO).+([A-Z]{3})",2,0),1,2),"")</f>
        <v/>
      </c>
      <c r="J1155" s="5">
        <v>20</v>
      </c>
      <c r="K1155" s="5"/>
      <c r="L1155" s="1" t="s">
        <v>1755</v>
      </c>
      <c r="M1155" s="7">
        <v>44653.583333333336</v>
      </c>
      <c r="N1155" s="7">
        <v>44653.958333333336</v>
      </c>
      <c r="O1155" s="7">
        <v>44653.583333333336</v>
      </c>
      <c r="P1155" s="4" t="s">
        <v>3686</v>
      </c>
      <c r="Q1155" s="10" t="s">
        <v>3686</v>
      </c>
      <c r="R1155" s="2" t="s">
        <v>9192</v>
      </c>
      <c r="S1155" s="6">
        <f>IF(OR(ISBLANK(Table1[[#This Row],[ValidEndUTC]]),ISBLANK(Table1[[#This Row],[ValidStartUTC]])),"",Table1[[#This Row],[ValidEndUTC]]-Table1[[#This Row],[ValidStartUTC]])</f>
        <v>0.375</v>
      </c>
      <c r="T1155" s="5">
        <f>IF(OR(ISBLANK(Table1[[#This Row],[ValidEndUTC]]),ISBLANK(Table1[[#This Row],[ValidStartUTC]])),"",Table1[[#This Row],[Duration]]*24*60)</f>
        <v>540</v>
      </c>
    </row>
    <row r="1156" spans="1:20" x14ac:dyDescent="0.25">
      <c r="A1156" s="8" t="str">
        <f>IF(ISBLANK(Table1[[#This Row],[AdvisoryNumber]]),"NTML","ADVZY")</f>
        <v>NTML</v>
      </c>
      <c r="B1156" s="8" t="str">
        <f>_xlfn.TEXTJOIN("-",TRUE,Table1[[#This Row],[Source]],TEXT(Table1[[#This Row],[AdvisoryNumber]],"000"),TEXT(ROW()-1,"000000"),TEXT(Table1[[#This Row],[RecordTimeUTC]],"YYYY-MM-DD"))</f>
        <v>NTML-000-001155-2022-04-02</v>
      </c>
      <c r="C1156" s="1" t="s">
        <v>229</v>
      </c>
      <c r="D1156" s="2"/>
      <c r="E1156" s="1"/>
      <c r="F1156" s="2"/>
      <c r="G1156" s="1" t="s">
        <v>98</v>
      </c>
      <c r="H1156" s="1" t="s">
        <v>101</v>
      </c>
      <c r="I1156" s="8" t="str">
        <f>IF(Table1[[#This Row],[TMI_Type]]="Reroute",INDEX(_xlfn.REGEXEXTRACT(Table1[[#This Row],[RawText]],".*(ROUTE|FEA|FCA|ICR|CTOP|TBO).+([A-Z]{3})",2,0),1,2),"")</f>
        <v/>
      </c>
      <c r="J1156" s="5">
        <v>30</v>
      </c>
      <c r="K1156" s="5"/>
      <c r="L1156" s="1" t="s">
        <v>1761</v>
      </c>
      <c r="M1156" s="7">
        <v>44653.583333333336</v>
      </c>
      <c r="N1156" s="7">
        <v>44653.958333333336</v>
      </c>
      <c r="O1156" s="7">
        <v>44653.583333333336</v>
      </c>
      <c r="P1156" s="4" t="s">
        <v>3687</v>
      </c>
      <c r="Q1156" s="10" t="s">
        <v>3687</v>
      </c>
      <c r="R1156" s="2" t="s">
        <v>9192</v>
      </c>
      <c r="S1156" s="6">
        <f>IF(OR(ISBLANK(Table1[[#This Row],[ValidEndUTC]]),ISBLANK(Table1[[#This Row],[ValidStartUTC]])),"",Table1[[#This Row],[ValidEndUTC]]-Table1[[#This Row],[ValidStartUTC]])</f>
        <v>0.375</v>
      </c>
      <c r="T1156" s="5">
        <f>IF(OR(ISBLANK(Table1[[#This Row],[ValidEndUTC]]),ISBLANK(Table1[[#This Row],[ValidStartUTC]])),"",Table1[[#This Row],[Duration]]*24*60)</f>
        <v>540</v>
      </c>
    </row>
    <row r="1157" spans="1:20" x14ac:dyDescent="0.25">
      <c r="A1157" s="8" t="str">
        <f>IF(ISBLANK(Table1[[#This Row],[AdvisoryNumber]]),"NTML","ADVZY")</f>
        <v>NTML</v>
      </c>
      <c r="B1157" s="8" t="str">
        <f>_xlfn.TEXTJOIN("-",TRUE,Table1[[#This Row],[Source]],TEXT(Table1[[#This Row],[AdvisoryNumber]],"000"),TEXT(ROW()-1,"000000"),TEXT(Table1[[#This Row],[RecordTimeUTC]],"YYYY-MM-DD"))</f>
        <v>NTML-000-001156-2022-04-02</v>
      </c>
      <c r="C1157" s="1" t="s">
        <v>270</v>
      </c>
      <c r="D1157" s="2"/>
      <c r="E1157" s="1"/>
      <c r="F1157" s="2"/>
      <c r="G1157" s="1" t="s">
        <v>98</v>
      </c>
      <c r="H1157" s="1" t="s">
        <v>101</v>
      </c>
      <c r="I1157" s="8" t="str">
        <f>IF(Table1[[#This Row],[TMI_Type]]="Reroute",INDEX(_xlfn.REGEXEXTRACT(Table1[[#This Row],[RawText]],".*(ROUTE|FEA|FCA|ICR|CTOP|TBO).+([A-Z]{3})",2,0),1,2),"")</f>
        <v/>
      </c>
      <c r="J1157" s="5">
        <v>10</v>
      </c>
      <c r="K1157" s="5"/>
      <c r="L1157" s="1" t="s">
        <v>1175</v>
      </c>
      <c r="M1157" s="7">
        <v>44653.583333333336</v>
      </c>
      <c r="N1157" s="7">
        <v>44653.958333333336</v>
      </c>
      <c r="O1157" s="7">
        <v>44653.583333333336</v>
      </c>
      <c r="P1157" s="4" t="s">
        <v>3688</v>
      </c>
      <c r="Q1157" s="10" t="s">
        <v>3688</v>
      </c>
      <c r="R1157" s="2" t="s">
        <v>9192</v>
      </c>
      <c r="S1157" s="6">
        <f>IF(OR(ISBLANK(Table1[[#This Row],[ValidEndUTC]]),ISBLANK(Table1[[#This Row],[ValidStartUTC]])),"",Table1[[#This Row],[ValidEndUTC]]-Table1[[#This Row],[ValidStartUTC]])</f>
        <v>0.375</v>
      </c>
      <c r="T1157" s="5">
        <f>IF(OR(ISBLANK(Table1[[#This Row],[ValidEndUTC]]),ISBLANK(Table1[[#This Row],[ValidStartUTC]])),"",Table1[[#This Row],[Duration]]*24*60)</f>
        <v>540</v>
      </c>
    </row>
    <row r="1158" spans="1:20" x14ac:dyDescent="0.25">
      <c r="A1158" s="8" t="str">
        <f>IF(ISBLANK(Table1[[#This Row],[AdvisoryNumber]]),"NTML","ADVZY")</f>
        <v>NTML</v>
      </c>
      <c r="B1158" s="8" t="str">
        <f>_xlfn.TEXTJOIN("-",TRUE,Table1[[#This Row],[Source]],TEXT(Table1[[#This Row],[AdvisoryNumber]],"000"),TEXT(ROW()-1,"000000"),TEXT(Table1[[#This Row],[RecordTimeUTC]],"YYYY-MM-DD"))</f>
        <v>NTML-000-001157-2022-04-02</v>
      </c>
      <c r="C1158" s="1" t="s">
        <v>270</v>
      </c>
      <c r="D1158" s="2"/>
      <c r="E1158" s="1"/>
      <c r="F1158" s="2"/>
      <c r="G1158" s="1" t="s">
        <v>98</v>
      </c>
      <c r="H1158" s="1" t="s">
        <v>101</v>
      </c>
      <c r="I1158" s="8" t="str">
        <f>IF(Table1[[#This Row],[TMI_Type]]="Reroute",INDEX(_xlfn.REGEXEXTRACT(Table1[[#This Row],[RawText]],".*(ROUTE|FEA|FCA|ICR|CTOP|TBO).+([A-Z]{3})",2,0),1,2),"")</f>
        <v/>
      </c>
      <c r="J1158" s="5">
        <v>20</v>
      </c>
      <c r="K1158" s="5"/>
      <c r="L1158" s="1" t="s">
        <v>3684</v>
      </c>
      <c r="M1158" s="7">
        <v>44653.583333333336</v>
      </c>
      <c r="N1158" s="7">
        <v>44653.958333333336</v>
      </c>
      <c r="O1158" s="7">
        <v>44653.583333333336</v>
      </c>
      <c r="P1158" s="4" t="s">
        <v>3689</v>
      </c>
      <c r="Q1158" s="10" t="s">
        <v>3689</v>
      </c>
      <c r="R1158" s="2" t="s">
        <v>9192</v>
      </c>
      <c r="S1158" s="6">
        <f>IF(OR(ISBLANK(Table1[[#This Row],[ValidEndUTC]]),ISBLANK(Table1[[#This Row],[ValidStartUTC]])),"",Table1[[#This Row],[ValidEndUTC]]-Table1[[#This Row],[ValidStartUTC]])</f>
        <v>0.375</v>
      </c>
      <c r="T1158" s="5">
        <f>IF(OR(ISBLANK(Table1[[#This Row],[ValidEndUTC]]),ISBLANK(Table1[[#This Row],[ValidStartUTC]])),"",Table1[[#This Row],[Duration]]*24*60)</f>
        <v>540</v>
      </c>
    </row>
    <row r="1159" spans="1:20" x14ac:dyDescent="0.25">
      <c r="A1159" s="8" t="str">
        <f>IF(ISBLANK(Table1[[#This Row],[AdvisoryNumber]]),"NTML","ADVZY")</f>
        <v>NTML</v>
      </c>
      <c r="B1159" s="8" t="str">
        <f>_xlfn.TEXTJOIN("-",TRUE,Table1[[#This Row],[Source]],TEXT(Table1[[#This Row],[AdvisoryNumber]],"000"),TEXT(ROW()-1,"000000"),TEXT(Table1[[#This Row],[RecordTimeUTC]],"YYYY-MM-DD"))</f>
        <v>NTML-000-001158-2022-04-02</v>
      </c>
      <c r="C1159" s="1" t="s">
        <v>270</v>
      </c>
      <c r="D1159" s="2"/>
      <c r="E1159" s="1"/>
      <c r="F1159" s="2"/>
      <c r="G1159" s="1" t="s">
        <v>98</v>
      </c>
      <c r="H1159" s="1" t="s">
        <v>101</v>
      </c>
      <c r="I1159" s="8" t="str">
        <f>IF(Table1[[#This Row],[TMI_Type]]="Reroute",INDEX(_xlfn.REGEXEXTRACT(Table1[[#This Row],[RawText]],".*(ROUTE|FEA|FCA|ICR|CTOP|TBO).+([A-Z]{3})",2,0),1,2),"")</f>
        <v/>
      </c>
      <c r="J1159" s="5">
        <v>30</v>
      </c>
      <c r="K1159" s="5"/>
      <c r="L1159" s="1" t="s">
        <v>3690</v>
      </c>
      <c r="M1159" s="7">
        <v>44653.583333333336</v>
      </c>
      <c r="N1159" s="7">
        <v>44653.958333333336</v>
      </c>
      <c r="O1159" s="7">
        <v>44653.583333333336</v>
      </c>
      <c r="P1159" s="4" t="s">
        <v>3691</v>
      </c>
      <c r="Q1159" s="10" t="s">
        <v>3691</v>
      </c>
      <c r="R1159" s="2" t="s">
        <v>9192</v>
      </c>
      <c r="S1159" s="6">
        <f>IF(OR(ISBLANK(Table1[[#This Row],[ValidEndUTC]]),ISBLANK(Table1[[#This Row],[ValidStartUTC]])),"",Table1[[#This Row],[ValidEndUTC]]-Table1[[#This Row],[ValidStartUTC]])</f>
        <v>0.375</v>
      </c>
      <c r="T1159" s="5">
        <f>IF(OR(ISBLANK(Table1[[#This Row],[ValidEndUTC]]),ISBLANK(Table1[[#This Row],[ValidStartUTC]])),"",Table1[[#This Row],[Duration]]*24*60)</f>
        <v>540</v>
      </c>
    </row>
    <row r="1160" spans="1:20" ht="21.6" x14ac:dyDescent="0.25">
      <c r="A1160" s="8" t="str">
        <f>IF(ISBLANK(Table1[[#This Row],[AdvisoryNumber]]),"NTML","ADVZY")</f>
        <v>NTML</v>
      </c>
      <c r="B1160" s="8" t="str">
        <f>_xlfn.TEXTJOIN("-",TRUE,Table1[[#This Row],[Source]],TEXT(Table1[[#This Row],[AdvisoryNumber]],"000"),TEXT(ROW()-1,"000000"),TEXT(Table1[[#This Row],[RecordTimeUTC]],"YYYY-MM-DD"))</f>
        <v>NTML-000-001159-2022-04-02</v>
      </c>
      <c r="C1160" s="1" t="s">
        <v>197</v>
      </c>
      <c r="D1160" s="2"/>
      <c r="E1160" s="1"/>
      <c r="F1160" s="2"/>
      <c r="G1160" s="1" t="s">
        <v>98</v>
      </c>
      <c r="H1160" s="1" t="s">
        <v>99</v>
      </c>
      <c r="I1160" s="8" t="str">
        <f>IF(Table1[[#This Row],[TMI_Type]]="Reroute",INDEX(_xlfn.REGEXEXTRACT(Table1[[#This Row],[RawText]],".*(ROUTE|FEA|FCA|ICR|CTOP|TBO).+([A-Z]{3})",2,0),1,2),"")</f>
        <v/>
      </c>
      <c r="J1160" s="5">
        <v>10</v>
      </c>
      <c r="K1160" s="5"/>
      <c r="L1160" s="1" t="s">
        <v>3692</v>
      </c>
      <c r="M1160" s="7">
        <v>44653.770833333336</v>
      </c>
      <c r="N1160" s="7">
        <v>44653.958333333336</v>
      </c>
      <c r="O1160" s="7">
        <v>44653.771527777775</v>
      </c>
      <c r="P1160" s="4" t="s">
        <v>9193</v>
      </c>
      <c r="Q1160" s="10" t="s">
        <v>9193</v>
      </c>
      <c r="R1160" s="2" t="s">
        <v>9194</v>
      </c>
      <c r="S1160" s="6">
        <f>IF(OR(ISBLANK(Table1[[#This Row],[ValidEndUTC]]),ISBLANK(Table1[[#This Row],[ValidStartUTC]])),"",Table1[[#This Row],[ValidEndUTC]]-Table1[[#This Row],[ValidStartUTC]])</f>
        <v>0.1875</v>
      </c>
      <c r="T1160" s="5">
        <f>IF(OR(ISBLANK(Table1[[#This Row],[ValidEndUTC]]),ISBLANK(Table1[[#This Row],[ValidStartUTC]])),"",Table1[[#This Row],[Duration]]*24*60)</f>
        <v>270</v>
      </c>
    </row>
    <row r="1161" spans="1:20" ht="21.6" x14ac:dyDescent="0.25">
      <c r="A1161" s="8" t="str">
        <f>IF(ISBLANK(Table1[[#This Row],[AdvisoryNumber]]),"NTML","ADVZY")</f>
        <v>NTML</v>
      </c>
      <c r="B1161" s="8" t="str">
        <f>_xlfn.TEXTJOIN("-",TRUE,Table1[[#This Row],[Source]],TEXT(Table1[[#This Row],[AdvisoryNumber]],"000"),TEXT(ROW()-1,"000000"),TEXT(Table1[[#This Row],[RecordTimeUTC]],"YYYY-MM-DD"))</f>
        <v>NTML-000-001160-2022-04-03</v>
      </c>
      <c r="C1161" s="1" t="s">
        <v>3693</v>
      </c>
      <c r="D1161" s="2"/>
      <c r="E1161" s="1"/>
      <c r="F1161" s="2"/>
      <c r="G1161" s="1" t="s">
        <v>9195</v>
      </c>
      <c r="H1161" s="1" t="s">
        <v>101</v>
      </c>
      <c r="I1161" s="8" t="str">
        <f>IF(Table1[[#This Row],[TMI_Type]]="Reroute",INDEX(_xlfn.REGEXEXTRACT(Table1[[#This Row],[RawText]],".*(ROUTE|FEA|FCA|ICR|CTOP|TBO).+([A-Z]{3})",2,0),1,2),"")</f>
        <v/>
      </c>
      <c r="J1161" s="5">
        <v>10</v>
      </c>
      <c r="K1161" s="5"/>
      <c r="L1161" s="1" t="s">
        <v>198</v>
      </c>
      <c r="M1161" s="7">
        <v>44654.791666666664</v>
      </c>
      <c r="N1161" s="7">
        <v>44654.875</v>
      </c>
      <c r="O1161" s="7">
        <v>44654.806250000001</v>
      </c>
      <c r="P1161" s="4" t="s">
        <v>3694</v>
      </c>
      <c r="Q1161" s="10" t="s">
        <v>3694</v>
      </c>
      <c r="R1161" s="2" t="s">
        <v>9196</v>
      </c>
      <c r="S1161" s="6">
        <f>IF(OR(ISBLANK(Table1[[#This Row],[ValidEndUTC]]),ISBLANK(Table1[[#This Row],[ValidStartUTC]])),"",Table1[[#This Row],[ValidEndUTC]]-Table1[[#This Row],[ValidStartUTC]])</f>
        <v>8.3333333335758653E-2</v>
      </c>
      <c r="T1161" s="5">
        <f>IF(OR(ISBLANK(Table1[[#This Row],[ValidEndUTC]]),ISBLANK(Table1[[#This Row],[ValidStartUTC]])),"",Table1[[#This Row],[Duration]]*24*60)</f>
        <v>120.00000000349246</v>
      </c>
    </row>
    <row r="1162" spans="1:20" ht="21.6" x14ac:dyDescent="0.25">
      <c r="A1162" s="8" t="str">
        <f>IF(ISBLANK(Table1[[#This Row],[AdvisoryNumber]]),"NTML","ADVZY")</f>
        <v>NTML</v>
      </c>
      <c r="B1162" s="8" t="str">
        <f>_xlfn.TEXTJOIN("-",TRUE,Table1[[#This Row],[Source]],TEXT(Table1[[#This Row],[AdvisoryNumber]],"000"),TEXT(ROW()-1,"000000"),TEXT(Table1[[#This Row],[RecordTimeUTC]],"YYYY-MM-DD"))</f>
        <v>NTML-000-001161-2022-04-08</v>
      </c>
      <c r="C1162" s="1" t="s">
        <v>251</v>
      </c>
      <c r="D1162" s="2"/>
      <c r="E1162" s="1"/>
      <c r="F1162" s="2"/>
      <c r="G1162" s="1" t="s">
        <v>98</v>
      </c>
      <c r="H1162" s="1" t="s">
        <v>101</v>
      </c>
      <c r="I1162" s="8" t="str">
        <f>IF(Table1[[#This Row],[TMI_Type]]="Reroute",INDEX(_xlfn.REGEXEXTRACT(Table1[[#This Row],[RawText]],".*(ROUTE|FEA|FCA|ICR|CTOP|TBO).+([A-Z]{3})",2,0),1,2),"")</f>
        <v/>
      </c>
      <c r="J1162" s="5">
        <v>15</v>
      </c>
      <c r="K1162" s="5"/>
      <c r="L1162" s="1" t="s">
        <v>198</v>
      </c>
      <c r="M1162" s="7">
        <v>44659.999305555553</v>
      </c>
      <c r="N1162" s="7">
        <v>44660.166666666664</v>
      </c>
      <c r="O1162" s="7">
        <v>44659.892361111109</v>
      </c>
      <c r="P1162" s="4" t="s">
        <v>9197</v>
      </c>
      <c r="Q1162" s="10" t="s">
        <v>9197</v>
      </c>
      <c r="R1162" s="2" t="s">
        <v>9198</v>
      </c>
      <c r="S1162" s="6">
        <f>IF(OR(ISBLANK(Table1[[#This Row],[ValidEndUTC]]),ISBLANK(Table1[[#This Row],[ValidStartUTC]])),"",Table1[[#This Row],[ValidEndUTC]]-Table1[[#This Row],[ValidStartUTC]])</f>
        <v>0.16736111111094942</v>
      </c>
      <c r="T1162" s="5">
        <f>IF(OR(ISBLANK(Table1[[#This Row],[ValidEndUTC]]),ISBLANK(Table1[[#This Row],[ValidStartUTC]])),"",Table1[[#This Row],[Duration]]*24*60)</f>
        <v>240.99999999976717</v>
      </c>
    </row>
    <row r="1163" spans="1:20" ht="21.6" x14ac:dyDescent="0.25">
      <c r="A1163" s="8" t="str">
        <f>IF(ISBLANK(Table1[[#This Row],[AdvisoryNumber]]),"NTML","ADVZY")</f>
        <v>NTML</v>
      </c>
      <c r="B1163" s="8" t="str">
        <f>_xlfn.TEXTJOIN("-",TRUE,Table1[[#This Row],[Source]],TEXT(Table1[[#This Row],[AdvisoryNumber]],"000"),TEXT(ROW()-1,"000000"),TEXT(Table1[[#This Row],[RecordTimeUTC]],"YYYY-MM-DD"))</f>
        <v>NTML-000-001162-2022-04-08</v>
      </c>
      <c r="C1163" s="1" t="s">
        <v>248</v>
      </c>
      <c r="D1163" s="2"/>
      <c r="E1163" s="1"/>
      <c r="F1163" s="2"/>
      <c r="G1163" s="1" t="s">
        <v>98</v>
      </c>
      <c r="H1163" s="1" t="s">
        <v>101</v>
      </c>
      <c r="I1163" s="8" t="str">
        <f>IF(Table1[[#This Row],[TMI_Type]]="Reroute",INDEX(_xlfn.REGEXEXTRACT(Table1[[#This Row],[RawText]],".*(ROUTE|FEA|FCA|ICR|CTOP|TBO).+([A-Z]{3})",2,0),1,2),"")</f>
        <v/>
      </c>
      <c r="J1163" s="5">
        <v>15</v>
      </c>
      <c r="K1163" s="5"/>
      <c r="L1163" s="1" t="s">
        <v>9199</v>
      </c>
      <c r="M1163" s="7">
        <v>44659.999305555553</v>
      </c>
      <c r="N1163" s="7">
        <v>44660.166666666664</v>
      </c>
      <c r="O1163" s="7">
        <v>44659.938888888886</v>
      </c>
      <c r="P1163" s="4" t="s">
        <v>9200</v>
      </c>
      <c r="Q1163" s="10" t="s">
        <v>9200</v>
      </c>
      <c r="R1163" s="2" t="s">
        <v>9201</v>
      </c>
      <c r="S1163" s="6">
        <f>IF(OR(ISBLANK(Table1[[#This Row],[ValidEndUTC]]),ISBLANK(Table1[[#This Row],[ValidStartUTC]])),"",Table1[[#This Row],[ValidEndUTC]]-Table1[[#This Row],[ValidStartUTC]])</f>
        <v>0.16736111111094942</v>
      </c>
      <c r="T1163" s="5">
        <f>IF(OR(ISBLANK(Table1[[#This Row],[ValidEndUTC]]),ISBLANK(Table1[[#This Row],[ValidStartUTC]])),"",Table1[[#This Row],[Duration]]*24*60)</f>
        <v>240.99999999976717</v>
      </c>
    </row>
    <row r="1164" spans="1:20" ht="21.6" x14ac:dyDescent="0.25">
      <c r="A1164" s="8" t="str">
        <f>IF(ISBLANK(Table1[[#This Row],[AdvisoryNumber]]),"NTML","ADVZY")</f>
        <v>NTML</v>
      </c>
      <c r="B1164" s="8" t="str">
        <f>_xlfn.TEXTJOIN("-",TRUE,Table1[[#This Row],[Source]],TEXT(Table1[[#This Row],[AdvisoryNumber]],"000"),TEXT(ROW()-1,"000000"),TEXT(Table1[[#This Row],[RecordTimeUTC]],"YYYY-MM-DD"))</f>
        <v>NTML-000-001163-2022-04-08</v>
      </c>
      <c r="C1164" s="1" t="s">
        <v>248</v>
      </c>
      <c r="D1164" s="2"/>
      <c r="E1164" s="1"/>
      <c r="F1164" s="2"/>
      <c r="G1164" s="1" t="s">
        <v>98</v>
      </c>
      <c r="H1164" s="1" t="s">
        <v>101</v>
      </c>
      <c r="I1164" s="8" t="str">
        <f>IF(Table1[[#This Row],[TMI_Type]]="Reroute",INDEX(_xlfn.REGEXEXTRACT(Table1[[#This Row],[RawText]],".*(ROUTE|FEA|FCA|ICR|CTOP|TBO).+([A-Z]{3})",2,0),1,2),"")</f>
        <v/>
      </c>
      <c r="J1164" s="5">
        <v>15</v>
      </c>
      <c r="K1164" s="5"/>
      <c r="L1164" s="1" t="s">
        <v>9202</v>
      </c>
      <c r="M1164" s="7">
        <v>44659.999305555553</v>
      </c>
      <c r="N1164" s="7">
        <v>44660.166666666664</v>
      </c>
      <c r="O1164" s="7">
        <v>44659.938888888886</v>
      </c>
      <c r="P1164" s="4" t="s">
        <v>3695</v>
      </c>
      <c r="Q1164" s="10" t="s">
        <v>3695</v>
      </c>
      <c r="R1164" s="2" t="s">
        <v>9201</v>
      </c>
      <c r="S1164" s="6">
        <f>IF(OR(ISBLANK(Table1[[#This Row],[ValidEndUTC]]),ISBLANK(Table1[[#This Row],[ValidStartUTC]])),"",Table1[[#This Row],[ValidEndUTC]]-Table1[[#This Row],[ValidStartUTC]])</f>
        <v>0.16736111111094942</v>
      </c>
      <c r="T1164" s="5">
        <f>IF(OR(ISBLANK(Table1[[#This Row],[ValidEndUTC]]),ISBLANK(Table1[[#This Row],[ValidStartUTC]])),"",Table1[[#This Row],[Duration]]*24*60)</f>
        <v>240.99999999976717</v>
      </c>
    </row>
    <row r="1165" spans="1:20" ht="21.6" x14ac:dyDescent="0.25">
      <c r="A1165" s="8" t="str">
        <f>IF(ISBLANK(Table1[[#This Row],[AdvisoryNumber]]),"NTML","ADVZY")</f>
        <v>NTML</v>
      </c>
      <c r="B1165" s="8" t="str">
        <f>_xlfn.TEXTJOIN("-",TRUE,Table1[[#This Row],[Source]],TEXT(Table1[[#This Row],[AdvisoryNumber]],"000"),TEXT(ROW()-1,"000000"),TEXT(Table1[[#This Row],[RecordTimeUTC]],"YYYY-MM-DD"))</f>
        <v>NTML-000-001164-2022-04-08</v>
      </c>
      <c r="C1165" s="1" t="s">
        <v>248</v>
      </c>
      <c r="D1165" s="2"/>
      <c r="E1165" s="1"/>
      <c r="F1165" s="2"/>
      <c r="G1165" s="1" t="s">
        <v>98</v>
      </c>
      <c r="H1165" s="1" t="s">
        <v>101</v>
      </c>
      <c r="I1165" s="8" t="str">
        <f>IF(Table1[[#This Row],[TMI_Type]]="Reroute",INDEX(_xlfn.REGEXEXTRACT(Table1[[#This Row],[RawText]],".*(ROUTE|FEA|FCA|ICR|CTOP|TBO).+([A-Z]{3})",2,0),1,2),"")</f>
        <v/>
      </c>
      <c r="J1165" s="5">
        <v>10</v>
      </c>
      <c r="K1165" s="5"/>
      <c r="L1165" s="1" t="s">
        <v>198</v>
      </c>
      <c r="M1165" s="7">
        <v>44659.999305555553</v>
      </c>
      <c r="N1165" s="7">
        <v>44660.166666666664</v>
      </c>
      <c r="O1165" s="7">
        <v>44659.938888888886</v>
      </c>
      <c r="P1165" s="4" t="s">
        <v>9203</v>
      </c>
      <c r="Q1165" s="10" t="s">
        <v>9203</v>
      </c>
      <c r="R1165" s="2" t="s">
        <v>9201</v>
      </c>
      <c r="S1165" s="6">
        <f>IF(OR(ISBLANK(Table1[[#This Row],[ValidEndUTC]]),ISBLANK(Table1[[#This Row],[ValidStartUTC]])),"",Table1[[#This Row],[ValidEndUTC]]-Table1[[#This Row],[ValidStartUTC]])</f>
        <v>0.16736111111094942</v>
      </c>
      <c r="T1165" s="5">
        <f>IF(OR(ISBLANK(Table1[[#This Row],[ValidEndUTC]]),ISBLANK(Table1[[#This Row],[ValidStartUTC]])),"",Table1[[#This Row],[Duration]]*24*60)</f>
        <v>240.99999999976717</v>
      </c>
    </row>
    <row r="1166" spans="1:20" ht="140.4" x14ac:dyDescent="0.25">
      <c r="A1166" s="8" t="str">
        <f>IF(ISBLANK(Table1[[#This Row],[AdvisoryNumber]]),"NTML","ADVZY")</f>
        <v>ADVZY</v>
      </c>
      <c r="B1166" s="8" t="str">
        <f>_xlfn.TEXTJOIN("-",TRUE,Table1[[#This Row],[Source]],TEXT(Table1[[#This Row],[AdvisoryNumber]],"000"),TEXT(ROW()-1,"000000"),TEXT(Table1[[#This Row],[RecordTimeUTC]],"YYYY-MM-DD"))</f>
        <v>ADVZY-001-001165-2022-04-09</v>
      </c>
      <c r="C1166" s="1" t="s">
        <v>16</v>
      </c>
      <c r="D1166" s="2"/>
      <c r="E1166" s="1">
        <v>1</v>
      </c>
      <c r="F1166" s="2" t="s">
        <v>6298</v>
      </c>
      <c r="G1166" s="1" t="s">
        <v>24</v>
      </c>
      <c r="H1166" s="1" t="s">
        <v>6019</v>
      </c>
      <c r="I1166" s="8" t="str">
        <f>IF(Table1[[#This Row],[TMI_Type]]="Reroute",INDEX(_xlfn.REGEXEXTRACT(Table1[[#This Row],[RawText]],".*(ROUTE|FEA|FCA|ICR|CTOP|TBO).+([A-Z]{3})",2,0),1,2),"")</f>
        <v/>
      </c>
      <c r="J1166" s="5"/>
      <c r="K1166" s="5"/>
      <c r="L1166" s="1"/>
      <c r="M1166" s="7">
        <v>44661.004861111112</v>
      </c>
      <c r="N1166" s="7">
        <v>44661.165972222225</v>
      </c>
      <c r="O1166" s="7">
        <v>44660.963888888888</v>
      </c>
      <c r="P1166" s="4" t="s">
        <v>1382</v>
      </c>
      <c r="Q1166" s="10" t="s">
        <v>7184</v>
      </c>
      <c r="R1166" s="2" t="s">
        <v>7185</v>
      </c>
      <c r="S1166" s="6">
        <f>IF(OR(ISBLANK(Table1[[#This Row],[ValidEndUTC]]),ISBLANK(Table1[[#This Row],[ValidStartUTC]])),"",Table1[[#This Row],[ValidEndUTC]]-Table1[[#This Row],[ValidStartUTC]])</f>
        <v>0.16111111111240461</v>
      </c>
      <c r="T1166" s="5">
        <f>IF(OR(ISBLANK(Table1[[#This Row],[ValidEndUTC]]),ISBLANK(Table1[[#This Row],[ValidStartUTC]])),"",Table1[[#This Row],[Duration]]*24*60)</f>
        <v>232.00000000186265</v>
      </c>
    </row>
    <row r="1167" spans="1:20" ht="21.6" x14ac:dyDescent="0.25">
      <c r="A1167" s="8" t="str">
        <f>IF(ISBLANK(Table1[[#This Row],[AdvisoryNumber]]),"NTML","ADVZY")</f>
        <v>NTML</v>
      </c>
      <c r="B1167" s="8" t="str">
        <f>_xlfn.TEXTJOIN("-",TRUE,Table1[[#This Row],[Source]],TEXT(Table1[[#This Row],[AdvisoryNumber]],"000"),TEXT(ROW()-1,"000000"),TEXT(Table1[[#This Row],[RecordTimeUTC]],"YYYY-MM-DD"))</f>
        <v>NTML-000-001166-2022-04-11</v>
      </c>
      <c r="C1167" s="1" t="s">
        <v>591</v>
      </c>
      <c r="D1167" s="2"/>
      <c r="E1167" s="1"/>
      <c r="F1167" s="2"/>
      <c r="G1167" s="1" t="s">
        <v>9207</v>
      </c>
      <c r="H1167" s="1" t="s">
        <v>101</v>
      </c>
      <c r="I1167" s="8" t="str">
        <f>IF(Table1[[#This Row],[TMI_Type]]="Reroute",INDEX(_xlfn.REGEXEXTRACT(Table1[[#This Row],[RawText]],".*(ROUTE|FEA|FCA|ICR|CTOP|TBO).+([A-Z]{3})",2,0),1,2),"")</f>
        <v/>
      </c>
      <c r="J1167" s="5">
        <v>10</v>
      </c>
      <c r="K1167" s="5"/>
      <c r="L1167" s="1" t="s">
        <v>198</v>
      </c>
      <c r="M1167" s="7">
        <v>44662.75</v>
      </c>
      <c r="N1167" s="7">
        <v>44662.875</v>
      </c>
      <c r="O1167" s="7">
        <v>44662.750694444447</v>
      </c>
      <c r="P1167" s="4" t="s">
        <v>3698</v>
      </c>
      <c r="Q1167" s="10" t="s">
        <v>3698</v>
      </c>
      <c r="R1167" s="2" t="s">
        <v>9208</v>
      </c>
      <c r="S1167" s="6">
        <f>IF(OR(ISBLANK(Table1[[#This Row],[ValidEndUTC]]),ISBLANK(Table1[[#This Row],[ValidStartUTC]])),"",Table1[[#This Row],[ValidEndUTC]]-Table1[[#This Row],[ValidStartUTC]])</f>
        <v>0.125</v>
      </c>
      <c r="T1167" s="5">
        <f>IF(OR(ISBLANK(Table1[[#This Row],[ValidEndUTC]]),ISBLANK(Table1[[#This Row],[ValidStartUTC]])),"",Table1[[#This Row],[Duration]]*24*60)</f>
        <v>180</v>
      </c>
    </row>
    <row r="1168" spans="1:20" x14ac:dyDescent="0.25">
      <c r="A1168" s="8" t="str">
        <f>IF(ISBLANK(Table1[[#This Row],[AdvisoryNumber]]),"NTML","ADVZY")</f>
        <v>NTML</v>
      </c>
      <c r="B1168" s="8" t="str">
        <f>_xlfn.TEXTJOIN("-",TRUE,Table1[[#This Row],[Source]],TEXT(Table1[[#This Row],[AdvisoryNumber]],"000"),TEXT(ROW()-1,"000000"),TEXT(Table1[[#This Row],[RecordTimeUTC]],"YYYY-MM-DD"))</f>
        <v>NTML-000-001167-2022-04-15</v>
      </c>
      <c r="C1168" s="1" t="s">
        <v>208</v>
      </c>
      <c r="D1168" s="2"/>
      <c r="E1168" s="1"/>
      <c r="F1168" s="2"/>
      <c r="G1168" s="1" t="s">
        <v>98</v>
      </c>
      <c r="H1168" s="1" t="s">
        <v>101</v>
      </c>
      <c r="I1168" s="8" t="str">
        <f>IF(Table1[[#This Row],[TMI_Type]]="Reroute",INDEX(_xlfn.REGEXEXTRACT(Table1[[#This Row],[RawText]],".*(ROUTE|FEA|FCA|ICR|CTOP|TBO).+([A-Z]{3})",2,0),1,2),"")</f>
        <v/>
      </c>
      <c r="J1168" s="5">
        <v>15</v>
      </c>
      <c r="K1168" s="5"/>
      <c r="L1168" s="1" t="s">
        <v>213</v>
      </c>
      <c r="M1168" s="7">
        <v>44666.958333333336</v>
      </c>
      <c r="N1168" s="7">
        <v>44667.125</v>
      </c>
      <c r="O1168" s="7">
        <v>44666.958333333336</v>
      </c>
      <c r="P1168" s="4" t="s">
        <v>3699</v>
      </c>
      <c r="Q1168" s="10" t="s">
        <v>3699</v>
      </c>
      <c r="R1168" s="2" t="s">
        <v>9212</v>
      </c>
      <c r="S1168" s="6">
        <f>IF(OR(ISBLANK(Table1[[#This Row],[ValidEndUTC]]),ISBLANK(Table1[[#This Row],[ValidStartUTC]])),"",Table1[[#This Row],[ValidEndUTC]]-Table1[[#This Row],[ValidStartUTC]])</f>
        <v>0.16666666666424135</v>
      </c>
      <c r="T1168" s="5">
        <f>IF(OR(ISBLANK(Table1[[#This Row],[ValidEndUTC]]),ISBLANK(Table1[[#This Row],[ValidStartUTC]])),"",Table1[[#This Row],[Duration]]*24*60)</f>
        <v>239.99999999650754</v>
      </c>
    </row>
    <row r="1169" spans="1:20" x14ac:dyDescent="0.25">
      <c r="A1169" s="8" t="str">
        <f>IF(ISBLANK(Table1[[#This Row],[AdvisoryNumber]]),"NTML","ADVZY")</f>
        <v>NTML</v>
      </c>
      <c r="B1169" s="8" t="str">
        <f>_xlfn.TEXTJOIN("-",TRUE,Table1[[#This Row],[Source]],TEXT(Table1[[#This Row],[AdvisoryNumber]],"000"),TEXT(ROW()-1,"000000"),TEXT(Table1[[#This Row],[RecordTimeUTC]],"YYYY-MM-DD"))</f>
        <v>NTML-000-001168-2022-04-15</v>
      </c>
      <c r="C1169" s="1" t="s">
        <v>208</v>
      </c>
      <c r="D1169" s="2"/>
      <c r="E1169" s="1"/>
      <c r="F1169" s="2"/>
      <c r="G1169" s="1" t="s">
        <v>98</v>
      </c>
      <c r="H1169" s="1" t="s">
        <v>101</v>
      </c>
      <c r="I1169" s="8" t="str">
        <f>IF(Table1[[#This Row],[TMI_Type]]="Reroute",INDEX(_xlfn.REGEXEXTRACT(Table1[[#This Row],[RawText]],".*(ROUTE|FEA|FCA|ICR|CTOP|TBO).+([A-Z]{3})",2,0),1,2),"")</f>
        <v/>
      </c>
      <c r="J1169" s="5">
        <v>20</v>
      </c>
      <c r="K1169" s="5"/>
      <c r="L1169" s="1" t="s">
        <v>395</v>
      </c>
      <c r="M1169" s="7">
        <v>44666.958333333336</v>
      </c>
      <c r="N1169" s="7">
        <v>44667.125</v>
      </c>
      <c r="O1169" s="7">
        <v>44666.958333333336</v>
      </c>
      <c r="P1169" s="4" t="s">
        <v>3700</v>
      </c>
      <c r="Q1169" s="10" t="s">
        <v>3700</v>
      </c>
      <c r="R1169" s="2" t="s">
        <v>9212</v>
      </c>
      <c r="S1169" s="6">
        <f>IF(OR(ISBLANK(Table1[[#This Row],[ValidEndUTC]]),ISBLANK(Table1[[#This Row],[ValidStartUTC]])),"",Table1[[#This Row],[ValidEndUTC]]-Table1[[#This Row],[ValidStartUTC]])</f>
        <v>0.16666666666424135</v>
      </c>
      <c r="T1169" s="5">
        <f>IF(OR(ISBLANK(Table1[[#This Row],[ValidEndUTC]]),ISBLANK(Table1[[#This Row],[ValidStartUTC]])),"",Table1[[#This Row],[Duration]]*24*60)</f>
        <v>239.99999999650754</v>
      </c>
    </row>
    <row r="1170" spans="1:20" x14ac:dyDescent="0.25">
      <c r="A1170" s="8" t="str">
        <f>IF(ISBLANK(Table1[[#This Row],[AdvisoryNumber]]),"NTML","ADVZY")</f>
        <v>NTML</v>
      </c>
      <c r="B1170" s="8" t="str">
        <f>_xlfn.TEXTJOIN("-",TRUE,Table1[[#This Row],[Source]],TEXT(Table1[[#This Row],[AdvisoryNumber]],"000"),TEXT(ROW()-1,"000000"),TEXT(Table1[[#This Row],[RecordTimeUTC]],"YYYY-MM-DD"))</f>
        <v>NTML-000-001169-2022-04-15</v>
      </c>
      <c r="C1170" s="1" t="s">
        <v>208</v>
      </c>
      <c r="D1170" s="2"/>
      <c r="E1170" s="1"/>
      <c r="F1170" s="2"/>
      <c r="G1170" s="1" t="s">
        <v>98</v>
      </c>
      <c r="H1170" s="1" t="s">
        <v>101</v>
      </c>
      <c r="I1170" s="8" t="str">
        <f>IF(Table1[[#This Row],[TMI_Type]]="Reroute",INDEX(_xlfn.REGEXEXTRACT(Table1[[#This Row],[RawText]],".*(ROUTE|FEA|FCA|ICR|CTOP|TBO).+([A-Z]{3})",2,0),1,2),"")</f>
        <v/>
      </c>
      <c r="J1170" s="5">
        <v>15</v>
      </c>
      <c r="K1170" s="5"/>
      <c r="L1170" s="1" t="s">
        <v>1159</v>
      </c>
      <c r="M1170" s="7">
        <v>44666.958333333336</v>
      </c>
      <c r="N1170" s="7">
        <v>44667.125</v>
      </c>
      <c r="O1170" s="7">
        <v>44666.958333333336</v>
      </c>
      <c r="P1170" s="4" t="s">
        <v>3701</v>
      </c>
      <c r="Q1170" s="10" t="s">
        <v>3701</v>
      </c>
      <c r="R1170" s="2" t="s">
        <v>9212</v>
      </c>
      <c r="S1170" s="6">
        <f>IF(OR(ISBLANK(Table1[[#This Row],[ValidEndUTC]]),ISBLANK(Table1[[#This Row],[ValidStartUTC]])),"",Table1[[#This Row],[ValidEndUTC]]-Table1[[#This Row],[ValidStartUTC]])</f>
        <v>0.16666666666424135</v>
      </c>
      <c r="T1170" s="5">
        <f>IF(OR(ISBLANK(Table1[[#This Row],[ValidEndUTC]]),ISBLANK(Table1[[#This Row],[ValidStartUTC]])),"",Table1[[#This Row],[Duration]]*24*60)</f>
        <v>239.99999999650754</v>
      </c>
    </row>
    <row r="1171" spans="1:20" x14ac:dyDescent="0.25">
      <c r="A1171" s="8" t="str">
        <f>IF(ISBLANK(Table1[[#This Row],[AdvisoryNumber]]),"NTML","ADVZY")</f>
        <v>NTML</v>
      </c>
      <c r="B1171" s="8" t="str">
        <f>_xlfn.TEXTJOIN("-",TRUE,Table1[[#This Row],[Source]],TEXT(Table1[[#This Row],[AdvisoryNumber]],"000"),TEXT(ROW()-1,"000000"),TEXT(Table1[[#This Row],[RecordTimeUTC]],"YYYY-MM-DD"))</f>
        <v>NTML-000-001170-2022-04-15</v>
      </c>
      <c r="C1171" s="1" t="s">
        <v>208</v>
      </c>
      <c r="D1171" s="2"/>
      <c r="E1171" s="1"/>
      <c r="F1171" s="2"/>
      <c r="G1171" s="1" t="s">
        <v>98</v>
      </c>
      <c r="H1171" s="1" t="s">
        <v>101</v>
      </c>
      <c r="I1171" s="8" t="str">
        <f>IF(Table1[[#This Row],[TMI_Type]]="Reroute",INDEX(_xlfn.REGEXEXTRACT(Table1[[#This Row],[RawText]],".*(ROUTE|FEA|FCA|ICR|CTOP|TBO).+([A-Z]{3})",2,0),1,2),"")</f>
        <v/>
      </c>
      <c r="J1171" s="5">
        <v>25</v>
      </c>
      <c r="K1171" s="5"/>
      <c r="L1171" s="1" t="s">
        <v>224</v>
      </c>
      <c r="M1171" s="7">
        <v>44666.958333333336</v>
      </c>
      <c r="N1171" s="7">
        <v>44667.125</v>
      </c>
      <c r="O1171" s="7">
        <v>44666.958333333336</v>
      </c>
      <c r="P1171" s="4" t="s">
        <v>3702</v>
      </c>
      <c r="Q1171" s="10" t="s">
        <v>3702</v>
      </c>
      <c r="R1171" s="2" t="s">
        <v>9212</v>
      </c>
      <c r="S1171" s="6">
        <f>IF(OR(ISBLANK(Table1[[#This Row],[ValidEndUTC]]),ISBLANK(Table1[[#This Row],[ValidStartUTC]])),"",Table1[[#This Row],[ValidEndUTC]]-Table1[[#This Row],[ValidStartUTC]])</f>
        <v>0.16666666666424135</v>
      </c>
      <c r="T1171" s="5">
        <f>IF(OR(ISBLANK(Table1[[#This Row],[ValidEndUTC]]),ISBLANK(Table1[[#This Row],[ValidStartUTC]])),"",Table1[[#This Row],[Duration]]*24*60)</f>
        <v>239.99999999650754</v>
      </c>
    </row>
    <row r="1172" spans="1:20" x14ac:dyDescent="0.25">
      <c r="A1172" s="8" t="str">
        <f>IF(ISBLANK(Table1[[#This Row],[AdvisoryNumber]]),"NTML","ADVZY")</f>
        <v>NTML</v>
      </c>
      <c r="B1172" s="8" t="str">
        <f>_xlfn.TEXTJOIN("-",TRUE,Table1[[#This Row],[Source]],TEXT(Table1[[#This Row],[AdvisoryNumber]],"000"),TEXT(ROW()-1,"000000"),TEXT(Table1[[#This Row],[RecordTimeUTC]],"YYYY-MM-DD"))</f>
        <v>NTML-000-001171-2022-04-15</v>
      </c>
      <c r="C1172" s="1" t="s">
        <v>208</v>
      </c>
      <c r="D1172" s="2"/>
      <c r="E1172" s="1"/>
      <c r="F1172" s="2"/>
      <c r="G1172" s="1" t="s">
        <v>98</v>
      </c>
      <c r="H1172" s="1" t="s">
        <v>101</v>
      </c>
      <c r="I1172" s="8" t="str">
        <f>IF(Table1[[#This Row],[TMI_Type]]="Reroute",INDEX(_xlfn.REGEXEXTRACT(Table1[[#This Row],[RawText]],".*(ROUTE|FEA|FCA|ICR|CTOP|TBO).+([A-Z]{3})",2,0),1,2),"")</f>
        <v/>
      </c>
      <c r="J1172" s="5">
        <v>15</v>
      </c>
      <c r="K1172" s="5"/>
      <c r="L1172" s="1" t="s">
        <v>9213</v>
      </c>
      <c r="M1172" s="7">
        <v>44666.958333333336</v>
      </c>
      <c r="N1172" s="7">
        <v>44667.125</v>
      </c>
      <c r="O1172" s="7">
        <v>44666.958333333336</v>
      </c>
      <c r="P1172" s="4" t="s">
        <v>3703</v>
      </c>
      <c r="Q1172" s="10" t="s">
        <v>3703</v>
      </c>
      <c r="R1172" s="2" t="s">
        <v>9212</v>
      </c>
      <c r="S1172" s="6">
        <f>IF(OR(ISBLANK(Table1[[#This Row],[ValidEndUTC]]),ISBLANK(Table1[[#This Row],[ValidStartUTC]])),"",Table1[[#This Row],[ValidEndUTC]]-Table1[[#This Row],[ValidStartUTC]])</f>
        <v>0.16666666666424135</v>
      </c>
      <c r="T1172" s="5">
        <f>IF(OR(ISBLANK(Table1[[#This Row],[ValidEndUTC]]),ISBLANK(Table1[[#This Row],[ValidStartUTC]])),"",Table1[[#This Row],[Duration]]*24*60)</f>
        <v>239.99999999650754</v>
      </c>
    </row>
    <row r="1173" spans="1:20" x14ac:dyDescent="0.25">
      <c r="A1173" s="8" t="str">
        <f>IF(ISBLANK(Table1[[#This Row],[AdvisoryNumber]]),"NTML","ADVZY")</f>
        <v>NTML</v>
      </c>
      <c r="B1173" s="8" t="str">
        <f>_xlfn.TEXTJOIN("-",TRUE,Table1[[#This Row],[Source]],TEXT(Table1[[#This Row],[AdvisoryNumber]],"000"),TEXT(ROW()-1,"000000"),TEXT(Table1[[#This Row],[RecordTimeUTC]],"YYYY-MM-DD"))</f>
        <v>NTML-000-001172-2022-04-15</v>
      </c>
      <c r="C1173" s="1" t="s">
        <v>208</v>
      </c>
      <c r="D1173" s="2"/>
      <c r="E1173" s="1"/>
      <c r="F1173" s="2"/>
      <c r="G1173" s="1" t="s">
        <v>98</v>
      </c>
      <c r="H1173" s="1" t="s">
        <v>101</v>
      </c>
      <c r="I1173" s="8" t="str">
        <f>IF(Table1[[#This Row],[TMI_Type]]="Reroute",INDEX(_xlfn.REGEXEXTRACT(Table1[[#This Row],[RawText]],".*(ROUTE|FEA|FCA|ICR|CTOP|TBO).+([A-Z]{3})",2,0),1,2),"")</f>
        <v/>
      </c>
      <c r="J1173" s="5">
        <v>15</v>
      </c>
      <c r="K1173" s="5"/>
      <c r="L1173" s="1" t="s">
        <v>9214</v>
      </c>
      <c r="M1173" s="7">
        <v>44666.958333333336</v>
      </c>
      <c r="N1173" s="7">
        <v>44667.125</v>
      </c>
      <c r="O1173" s="7">
        <v>44666.958333333336</v>
      </c>
      <c r="P1173" s="4" t="s">
        <v>3704</v>
      </c>
      <c r="Q1173" s="10" t="s">
        <v>3704</v>
      </c>
      <c r="R1173" s="2" t="s">
        <v>9212</v>
      </c>
      <c r="S1173" s="6">
        <f>IF(OR(ISBLANK(Table1[[#This Row],[ValidEndUTC]]),ISBLANK(Table1[[#This Row],[ValidStartUTC]])),"",Table1[[#This Row],[ValidEndUTC]]-Table1[[#This Row],[ValidStartUTC]])</f>
        <v>0.16666666666424135</v>
      </c>
      <c r="T1173" s="5">
        <f>IF(OR(ISBLANK(Table1[[#This Row],[ValidEndUTC]]),ISBLANK(Table1[[#This Row],[ValidStartUTC]])),"",Table1[[#This Row],[Duration]]*24*60)</f>
        <v>239.99999999650754</v>
      </c>
    </row>
    <row r="1174" spans="1:20" x14ac:dyDescent="0.25">
      <c r="A1174" s="8" t="str">
        <f>IF(ISBLANK(Table1[[#This Row],[AdvisoryNumber]]),"NTML","ADVZY")</f>
        <v>NTML</v>
      </c>
      <c r="B1174" s="8" t="str">
        <f>_xlfn.TEXTJOIN("-",TRUE,Table1[[#This Row],[Source]],TEXT(Table1[[#This Row],[AdvisoryNumber]],"000"),TEXT(ROW()-1,"000000"),TEXT(Table1[[#This Row],[RecordTimeUTC]],"YYYY-MM-DD"))</f>
        <v>NTML-000-001173-2022-04-15</v>
      </c>
      <c r="C1174" s="1" t="s">
        <v>208</v>
      </c>
      <c r="D1174" s="2"/>
      <c r="E1174" s="1"/>
      <c r="F1174" s="2"/>
      <c r="G1174" s="1" t="s">
        <v>98</v>
      </c>
      <c r="H1174" s="1" t="s">
        <v>101</v>
      </c>
      <c r="I1174" s="8" t="str">
        <f>IF(Table1[[#This Row],[TMI_Type]]="Reroute",INDEX(_xlfn.REGEXEXTRACT(Table1[[#This Row],[RawText]],".*(ROUTE|FEA|FCA|ICR|CTOP|TBO).+([A-Z]{3})",2,0),1,2),"")</f>
        <v/>
      </c>
      <c r="J1174" s="5">
        <v>25</v>
      </c>
      <c r="K1174" s="5"/>
      <c r="L1174" s="1" t="s">
        <v>209</v>
      </c>
      <c r="M1174" s="7">
        <v>44666.958333333336</v>
      </c>
      <c r="N1174" s="7">
        <v>44667.125</v>
      </c>
      <c r="O1174" s="7">
        <v>44666.958333333336</v>
      </c>
      <c r="P1174" s="4" t="s">
        <v>3705</v>
      </c>
      <c r="Q1174" s="10" t="s">
        <v>3705</v>
      </c>
      <c r="R1174" s="2" t="s">
        <v>9212</v>
      </c>
      <c r="S1174" s="6">
        <f>IF(OR(ISBLANK(Table1[[#This Row],[ValidEndUTC]]),ISBLANK(Table1[[#This Row],[ValidStartUTC]])),"",Table1[[#This Row],[ValidEndUTC]]-Table1[[#This Row],[ValidStartUTC]])</f>
        <v>0.16666666666424135</v>
      </c>
      <c r="T1174" s="5">
        <f>IF(OR(ISBLANK(Table1[[#This Row],[ValidEndUTC]]),ISBLANK(Table1[[#This Row],[ValidStartUTC]])),"",Table1[[#This Row],[Duration]]*24*60)</f>
        <v>239.99999999650754</v>
      </c>
    </row>
    <row r="1175" spans="1:20" x14ac:dyDescent="0.25">
      <c r="A1175" s="8" t="str">
        <f>IF(ISBLANK(Table1[[#This Row],[AdvisoryNumber]]),"NTML","ADVZY")</f>
        <v>NTML</v>
      </c>
      <c r="B1175" s="8" t="str">
        <f>_xlfn.TEXTJOIN("-",TRUE,Table1[[#This Row],[Source]],TEXT(Table1[[#This Row],[AdvisoryNumber]],"000"),TEXT(ROW()-1,"000000"),TEXT(Table1[[#This Row],[RecordTimeUTC]],"YYYY-MM-DD"))</f>
        <v>NTML-000-001174-2022-04-15</v>
      </c>
      <c r="C1175" s="1" t="s">
        <v>208</v>
      </c>
      <c r="D1175" s="2"/>
      <c r="E1175" s="1"/>
      <c r="F1175" s="2"/>
      <c r="G1175" s="1" t="s">
        <v>98</v>
      </c>
      <c r="H1175" s="1" t="s">
        <v>101</v>
      </c>
      <c r="I1175" s="8" t="str">
        <f>IF(Table1[[#This Row],[TMI_Type]]="Reroute",INDEX(_xlfn.REGEXEXTRACT(Table1[[#This Row],[RawText]],".*(ROUTE|FEA|FCA|ICR|CTOP|TBO).+([A-Z]{3})",2,0),1,2),"")</f>
        <v/>
      </c>
      <c r="J1175" s="5">
        <v>25</v>
      </c>
      <c r="K1175" s="5"/>
      <c r="L1175" s="1" t="s">
        <v>392</v>
      </c>
      <c r="M1175" s="7">
        <v>44666.958333333336</v>
      </c>
      <c r="N1175" s="7">
        <v>44667.125</v>
      </c>
      <c r="O1175" s="7">
        <v>44666.958333333336</v>
      </c>
      <c r="P1175" s="4" t="s">
        <v>3706</v>
      </c>
      <c r="Q1175" s="10" t="s">
        <v>3706</v>
      </c>
      <c r="R1175" s="2" t="s">
        <v>9212</v>
      </c>
      <c r="S1175" s="6">
        <f>IF(OR(ISBLANK(Table1[[#This Row],[ValidEndUTC]]),ISBLANK(Table1[[#This Row],[ValidStartUTC]])),"",Table1[[#This Row],[ValidEndUTC]]-Table1[[#This Row],[ValidStartUTC]])</f>
        <v>0.16666666666424135</v>
      </c>
      <c r="T1175" s="5">
        <f>IF(OR(ISBLANK(Table1[[#This Row],[ValidEndUTC]]),ISBLANK(Table1[[#This Row],[ValidStartUTC]])),"",Table1[[#This Row],[Duration]]*24*60)</f>
        <v>239.99999999650754</v>
      </c>
    </row>
    <row r="1176" spans="1:20" ht="32.4" x14ac:dyDescent="0.25">
      <c r="A1176" s="8" t="str">
        <f>IF(ISBLANK(Table1[[#This Row],[AdvisoryNumber]]),"NTML","ADVZY")</f>
        <v>NTML</v>
      </c>
      <c r="B1176" s="8" t="str">
        <f>_xlfn.TEXTJOIN("-",TRUE,Table1[[#This Row],[Source]],TEXT(Table1[[#This Row],[AdvisoryNumber]],"000"),TEXT(ROW()-1,"000000"),TEXT(Table1[[#This Row],[RecordTimeUTC]],"YYYY-MM-DD"))</f>
        <v>NTML-000-001175-2022-04-15</v>
      </c>
      <c r="C1176" s="1" t="s">
        <v>1515</v>
      </c>
      <c r="D1176" s="2"/>
      <c r="E1176" s="1"/>
      <c r="F1176" s="2"/>
      <c r="G1176" s="1" t="s">
        <v>98</v>
      </c>
      <c r="H1176" s="1" t="s">
        <v>101</v>
      </c>
      <c r="I1176" s="8" t="str">
        <f>IF(Table1[[#This Row],[TMI_Type]]="Reroute",INDEX(_xlfn.REGEXEXTRACT(Table1[[#This Row],[RawText]],".*(ROUTE|FEA|FCA|ICR|CTOP|TBO).+([A-Z]{3})",2,0),1,2),"")</f>
        <v/>
      </c>
      <c r="J1176" s="5">
        <v>15</v>
      </c>
      <c r="K1176" s="5"/>
      <c r="L1176" s="1" t="s">
        <v>198</v>
      </c>
      <c r="M1176" s="7">
        <v>44666.972916666666</v>
      </c>
      <c r="N1176" s="7">
        <v>44667.125</v>
      </c>
      <c r="O1176" s="7">
        <v>44666.974999999999</v>
      </c>
      <c r="P1176" s="4" t="s">
        <v>9217</v>
      </c>
      <c r="Q1176" s="10" t="s">
        <v>9217</v>
      </c>
      <c r="R1176" s="2" t="s">
        <v>9218</v>
      </c>
      <c r="S1176" s="6">
        <f>IF(OR(ISBLANK(Table1[[#This Row],[ValidEndUTC]]),ISBLANK(Table1[[#This Row],[ValidStartUTC]])),"",Table1[[#This Row],[ValidEndUTC]]-Table1[[#This Row],[ValidStartUTC]])</f>
        <v>0.15208333333430346</v>
      </c>
      <c r="T1176" s="5">
        <f>IF(OR(ISBLANK(Table1[[#This Row],[ValidEndUTC]]),ISBLANK(Table1[[#This Row],[ValidStartUTC]])),"",Table1[[#This Row],[Duration]]*24*60)</f>
        <v>219.00000000139698</v>
      </c>
    </row>
    <row r="1177" spans="1:20" ht="21.6" x14ac:dyDescent="0.25">
      <c r="A1177" s="8" t="str">
        <f>IF(ISBLANK(Table1[[#This Row],[AdvisoryNumber]]),"NTML","ADVZY")</f>
        <v>NTML</v>
      </c>
      <c r="B1177" s="8" t="str">
        <f>_xlfn.TEXTJOIN("-",TRUE,Table1[[#This Row],[Source]],TEXT(Table1[[#This Row],[AdvisoryNumber]],"000"),TEXT(ROW()-1,"000000"),TEXT(Table1[[#This Row],[RecordTimeUTC]],"YYYY-MM-DD"))</f>
        <v>NTML-000-001176-2022-04-15</v>
      </c>
      <c r="C1177" s="1" t="s">
        <v>208</v>
      </c>
      <c r="D1177" s="2"/>
      <c r="E1177" s="1"/>
      <c r="F1177" s="2"/>
      <c r="G1177" s="1" t="s">
        <v>98</v>
      </c>
      <c r="H1177" s="1" t="s">
        <v>99</v>
      </c>
      <c r="I1177" s="8" t="str">
        <f>IF(Table1[[#This Row],[TMI_Type]]="Reroute",INDEX(_xlfn.REGEXEXTRACT(Table1[[#This Row],[RawText]],".*(ROUTE|FEA|FCA|ICR|CTOP|TBO).+([A-Z]{3})",2,0),1,2),"")</f>
        <v/>
      </c>
      <c r="J1177" s="5">
        <v>15</v>
      </c>
      <c r="K1177" s="5"/>
      <c r="L1177" s="1" t="s">
        <v>224</v>
      </c>
      <c r="M1177" s="7">
        <v>44666.979166666664</v>
      </c>
      <c r="N1177" s="7">
        <v>44667.125</v>
      </c>
      <c r="O1177" s="7">
        <v>44666.979166666664</v>
      </c>
      <c r="P1177" s="4" t="s">
        <v>9221</v>
      </c>
      <c r="Q1177" s="10" t="s">
        <v>9221</v>
      </c>
      <c r="R1177" s="2" t="s">
        <v>9222</v>
      </c>
      <c r="S1177" s="6">
        <f>IF(OR(ISBLANK(Table1[[#This Row],[ValidEndUTC]]),ISBLANK(Table1[[#This Row],[ValidStartUTC]])),"",Table1[[#This Row],[ValidEndUTC]]-Table1[[#This Row],[ValidStartUTC]])</f>
        <v>0.14583333333575865</v>
      </c>
      <c r="T1177" s="5">
        <f>IF(OR(ISBLANK(Table1[[#This Row],[ValidEndUTC]]),ISBLANK(Table1[[#This Row],[ValidStartUTC]])),"",Table1[[#This Row],[Duration]]*24*60)</f>
        <v>210.00000000349246</v>
      </c>
    </row>
    <row r="1178" spans="1:20" ht="21.6" x14ac:dyDescent="0.25">
      <c r="A1178" s="8" t="str">
        <f>IF(ISBLANK(Table1[[#This Row],[AdvisoryNumber]]),"NTML","ADVZY")</f>
        <v>NTML</v>
      </c>
      <c r="B1178" s="8" t="str">
        <f>_xlfn.TEXTJOIN("-",TRUE,Table1[[#This Row],[Source]],TEXT(Table1[[#This Row],[AdvisoryNumber]],"000"),TEXT(ROW()-1,"000000"),TEXT(Table1[[#This Row],[RecordTimeUTC]],"YYYY-MM-DD"))</f>
        <v>NTML-000-001177-2022-04-16</v>
      </c>
      <c r="C1178" s="1" t="s">
        <v>1515</v>
      </c>
      <c r="D1178" s="2"/>
      <c r="E1178" s="1"/>
      <c r="F1178" s="2"/>
      <c r="G1178" s="1" t="s">
        <v>98</v>
      </c>
      <c r="H1178" s="1" t="s">
        <v>101</v>
      </c>
      <c r="I1178" s="8" t="str">
        <f>IF(Table1[[#This Row],[TMI_Type]]="Reroute",INDEX(_xlfn.REGEXEXTRACT(Table1[[#This Row],[RawText]],".*(ROUTE|FEA|FCA|ICR|CTOP|TBO).+([A-Z]{3})",2,0),1,2),"")</f>
        <v/>
      </c>
      <c r="J1178" s="5">
        <v>10</v>
      </c>
      <c r="K1178" s="5"/>
      <c r="L1178" s="1" t="s">
        <v>9223</v>
      </c>
      <c r="M1178" s="7">
        <v>44667.015972222223</v>
      </c>
      <c r="N1178" s="7">
        <v>44667.125</v>
      </c>
      <c r="O1178" s="7">
        <v>44667.01666666667</v>
      </c>
      <c r="P1178" s="4" t="s">
        <v>9224</v>
      </c>
      <c r="Q1178" s="10" t="s">
        <v>9224</v>
      </c>
      <c r="R1178" s="2" t="s">
        <v>9225</v>
      </c>
      <c r="S1178" s="6">
        <f>IF(OR(ISBLANK(Table1[[#This Row],[ValidEndUTC]]),ISBLANK(Table1[[#This Row],[ValidStartUTC]])),"",Table1[[#This Row],[ValidEndUTC]]-Table1[[#This Row],[ValidStartUTC]])</f>
        <v>0.10902777777664596</v>
      </c>
      <c r="T1178" s="5">
        <f>IF(OR(ISBLANK(Table1[[#This Row],[ValidEndUTC]]),ISBLANK(Table1[[#This Row],[ValidStartUTC]])),"",Table1[[#This Row],[Duration]]*24*60)</f>
        <v>156.99999999837019</v>
      </c>
    </row>
    <row r="1179" spans="1:20" x14ac:dyDescent="0.25">
      <c r="A1179" s="8" t="str">
        <f>IF(ISBLANK(Table1[[#This Row],[AdvisoryNumber]]),"NTML","ADVZY")</f>
        <v>NTML</v>
      </c>
      <c r="B1179" s="8" t="str">
        <f>_xlfn.TEXTJOIN("-",TRUE,Table1[[#This Row],[Source]],TEXT(Table1[[#This Row],[AdvisoryNumber]],"000"),TEXT(ROW()-1,"000000"),TEXT(Table1[[#This Row],[RecordTimeUTC]],"YYYY-MM-DD"))</f>
        <v>NTML-000-001178-2022-04-16</v>
      </c>
      <c r="C1179" s="1" t="s">
        <v>300</v>
      </c>
      <c r="D1179" s="2"/>
      <c r="E1179" s="1"/>
      <c r="F1179" s="2"/>
      <c r="G1179" s="1" t="s">
        <v>98</v>
      </c>
      <c r="H1179" s="1" t="s">
        <v>101</v>
      </c>
      <c r="I1179" s="8" t="str">
        <f>IF(Table1[[#This Row],[TMI_Type]]="Reroute",INDEX(_xlfn.REGEXEXTRACT(Table1[[#This Row],[RawText]],".*(ROUTE|FEA|FCA|ICR|CTOP|TBO).+([A-Z]{3})",2,0),1,2),"")</f>
        <v/>
      </c>
      <c r="J1179" s="5">
        <v>10</v>
      </c>
      <c r="K1179" s="5"/>
      <c r="L1179" s="1" t="s">
        <v>1286</v>
      </c>
      <c r="M1179" s="7">
        <v>44667.038888888892</v>
      </c>
      <c r="N1179" s="7">
        <v>44667.125</v>
      </c>
      <c r="O1179" s="7">
        <v>44667.038194444445</v>
      </c>
      <c r="P1179" s="4" t="s">
        <v>3709</v>
      </c>
      <c r="Q1179" s="10" t="s">
        <v>3709</v>
      </c>
      <c r="R1179" s="2" t="s">
        <v>9226</v>
      </c>
      <c r="S1179" s="6">
        <f>IF(OR(ISBLANK(Table1[[#This Row],[ValidEndUTC]]),ISBLANK(Table1[[#This Row],[ValidStartUTC]])),"",Table1[[#This Row],[ValidEndUTC]]-Table1[[#This Row],[ValidStartUTC]])</f>
        <v>8.611111110803904E-2</v>
      </c>
      <c r="T1179" s="5">
        <f>IF(OR(ISBLANK(Table1[[#This Row],[ValidEndUTC]]),ISBLANK(Table1[[#This Row],[ValidStartUTC]])),"",Table1[[#This Row],[Duration]]*24*60)</f>
        <v>123.99999999557622</v>
      </c>
    </row>
    <row r="1180" spans="1:20" ht="21.6" x14ac:dyDescent="0.25">
      <c r="A1180" s="8" t="str">
        <f>IF(ISBLANK(Table1[[#This Row],[AdvisoryNumber]]),"NTML","ADVZY")</f>
        <v>NTML</v>
      </c>
      <c r="B1180" s="8" t="str">
        <f>_xlfn.TEXTJOIN("-",TRUE,Table1[[#This Row],[Source]],TEXT(Table1[[#This Row],[AdvisoryNumber]],"000"),TEXT(ROW()-1,"000000"),TEXT(Table1[[#This Row],[RecordTimeUTC]],"YYYY-MM-DD"))</f>
        <v>NTML-000-001179-2022-04-16</v>
      </c>
      <c r="C1180" s="1" t="s">
        <v>300</v>
      </c>
      <c r="D1180" s="2"/>
      <c r="E1180" s="1"/>
      <c r="F1180" s="2"/>
      <c r="G1180" s="1" t="s">
        <v>98</v>
      </c>
      <c r="H1180" s="1" t="s">
        <v>101</v>
      </c>
      <c r="I1180" s="8" t="str">
        <f>IF(Table1[[#This Row],[TMI_Type]]="Reroute",INDEX(_xlfn.REGEXEXTRACT(Table1[[#This Row],[RawText]],".*(ROUTE|FEA|FCA|ICR|CTOP|TBO).+([A-Z]{3})",2,0),1,2),"")</f>
        <v/>
      </c>
      <c r="J1180" s="5">
        <v>10</v>
      </c>
      <c r="K1180" s="5"/>
      <c r="L1180" s="1" t="s">
        <v>1288</v>
      </c>
      <c r="M1180" s="7">
        <v>44667.038888888892</v>
      </c>
      <c r="N1180" s="7">
        <v>44667.125</v>
      </c>
      <c r="O1180" s="7">
        <v>44667.038194444445</v>
      </c>
      <c r="P1180" s="4" t="s">
        <v>3710</v>
      </c>
      <c r="Q1180" s="10" t="s">
        <v>3710</v>
      </c>
      <c r="R1180" s="2" t="s">
        <v>9226</v>
      </c>
      <c r="S1180" s="6">
        <f>IF(OR(ISBLANK(Table1[[#This Row],[ValidEndUTC]]),ISBLANK(Table1[[#This Row],[ValidStartUTC]])),"",Table1[[#This Row],[ValidEndUTC]]-Table1[[#This Row],[ValidStartUTC]])</f>
        <v>8.611111110803904E-2</v>
      </c>
      <c r="T1180" s="5">
        <f>IF(OR(ISBLANK(Table1[[#This Row],[ValidEndUTC]]),ISBLANK(Table1[[#This Row],[ValidStartUTC]])),"",Table1[[#This Row],[Duration]]*24*60)</f>
        <v>123.99999999557622</v>
      </c>
    </row>
    <row r="1181" spans="1:20" x14ac:dyDescent="0.25">
      <c r="A1181" s="8" t="str">
        <f>IF(ISBLANK(Table1[[#This Row],[AdvisoryNumber]]),"NTML","ADVZY")</f>
        <v>NTML</v>
      </c>
      <c r="B1181" s="8" t="str">
        <f>_xlfn.TEXTJOIN("-",TRUE,Table1[[#This Row],[Source]],TEXT(Table1[[#This Row],[AdvisoryNumber]],"000"),TEXT(ROW()-1,"000000"),TEXT(Table1[[#This Row],[RecordTimeUTC]],"YYYY-MM-DD"))</f>
        <v>NTML-000-001180-2022-04-16</v>
      </c>
      <c r="C1181" s="1" t="s">
        <v>2573</v>
      </c>
      <c r="D1181" s="2"/>
      <c r="E1181" s="1"/>
      <c r="F1181" s="2"/>
      <c r="G1181" s="1" t="s">
        <v>98</v>
      </c>
      <c r="H1181" s="1" t="s">
        <v>101</v>
      </c>
      <c r="I1181" s="8" t="str">
        <f>IF(Table1[[#This Row],[TMI_Type]]="Reroute",INDEX(_xlfn.REGEXEXTRACT(Table1[[#This Row],[RawText]],".*(ROUTE|FEA|FCA|ICR|CTOP|TBO).+([A-Z]{3})",2,0),1,2),"")</f>
        <v/>
      </c>
      <c r="J1181" s="5">
        <v>15</v>
      </c>
      <c r="K1181" s="5"/>
      <c r="L1181" s="1" t="s">
        <v>2574</v>
      </c>
      <c r="M1181" s="7">
        <v>44667.96597222222</v>
      </c>
      <c r="N1181" s="7">
        <v>44668.125</v>
      </c>
      <c r="O1181" s="7">
        <v>44667.96597222222</v>
      </c>
      <c r="P1181" s="4" t="s">
        <v>3707</v>
      </c>
      <c r="Q1181" s="10" t="s">
        <v>3707</v>
      </c>
      <c r="R1181" s="2" t="s">
        <v>9215</v>
      </c>
      <c r="S1181" s="6">
        <f>IF(OR(ISBLANK(Table1[[#This Row],[ValidEndUTC]]),ISBLANK(Table1[[#This Row],[ValidStartUTC]])),"",Table1[[#This Row],[ValidEndUTC]]-Table1[[#This Row],[ValidStartUTC]])</f>
        <v>0.15902777777955635</v>
      </c>
      <c r="T1181" s="5">
        <f>IF(OR(ISBLANK(Table1[[#This Row],[ValidEndUTC]]),ISBLANK(Table1[[#This Row],[ValidStartUTC]])),"",Table1[[#This Row],[Duration]]*24*60)</f>
        <v>229.00000000256114</v>
      </c>
    </row>
    <row r="1182" spans="1:20" x14ac:dyDescent="0.25">
      <c r="A1182" s="8" t="str">
        <f>IF(ISBLANK(Table1[[#This Row],[AdvisoryNumber]]),"NTML","ADVZY")</f>
        <v>NTML</v>
      </c>
      <c r="B1182" s="8" t="str">
        <f>_xlfn.TEXTJOIN("-",TRUE,Table1[[#This Row],[Source]],TEXT(Table1[[#This Row],[AdvisoryNumber]],"000"),TEXT(ROW()-1,"000000"),TEXT(Table1[[#This Row],[RecordTimeUTC]],"YYYY-MM-DD"))</f>
        <v>NTML-000-001181-2022-04-16</v>
      </c>
      <c r="C1182" s="1" t="s">
        <v>2573</v>
      </c>
      <c r="D1182" s="2"/>
      <c r="E1182" s="1"/>
      <c r="F1182" s="2"/>
      <c r="G1182" s="1" t="s">
        <v>98</v>
      </c>
      <c r="H1182" s="1" t="s">
        <v>101</v>
      </c>
      <c r="I1182" s="8" t="str">
        <f>IF(Table1[[#This Row],[TMI_Type]]="Reroute",INDEX(_xlfn.REGEXEXTRACT(Table1[[#This Row],[RawText]],".*(ROUTE|FEA|FCA|ICR|CTOP|TBO).+([A-Z]{3})",2,0),1,2),"")</f>
        <v/>
      </c>
      <c r="J1182" s="5">
        <v>15</v>
      </c>
      <c r="K1182" s="5"/>
      <c r="L1182" s="1" t="s">
        <v>2585</v>
      </c>
      <c r="M1182" s="7">
        <v>44667.96597222222</v>
      </c>
      <c r="N1182" s="7">
        <v>44668.125</v>
      </c>
      <c r="O1182" s="7">
        <v>44667.96597222222</v>
      </c>
      <c r="P1182" s="4" t="s">
        <v>3708</v>
      </c>
      <c r="Q1182" s="10" t="s">
        <v>3708</v>
      </c>
      <c r="R1182" s="2" t="s">
        <v>9215</v>
      </c>
      <c r="S1182" s="6">
        <f>IF(OR(ISBLANK(Table1[[#This Row],[ValidEndUTC]]),ISBLANK(Table1[[#This Row],[ValidStartUTC]])),"",Table1[[#This Row],[ValidEndUTC]]-Table1[[#This Row],[ValidStartUTC]])</f>
        <v>0.15902777777955635</v>
      </c>
      <c r="T1182" s="5">
        <f>IF(OR(ISBLANK(Table1[[#This Row],[ValidEndUTC]]),ISBLANK(Table1[[#This Row],[ValidStartUTC]])),"",Table1[[#This Row],[Duration]]*24*60)</f>
        <v>229.00000000256114</v>
      </c>
    </row>
    <row r="1183" spans="1:20" ht="21.6" x14ac:dyDescent="0.25">
      <c r="A1183" s="8" t="str">
        <f>IF(ISBLANK(Table1[[#This Row],[AdvisoryNumber]]),"NTML","ADVZY")</f>
        <v>NTML</v>
      </c>
      <c r="B1183" s="8" t="str">
        <f>_xlfn.TEXTJOIN("-",TRUE,Table1[[#This Row],[Source]],TEXT(Table1[[#This Row],[AdvisoryNumber]],"000"),TEXT(ROW()-1,"000000"),TEXT(Table1[[#This Row],[RecordTimeUTC]],"YYYY-MM-DD"))</f>
        <v>NTML-000-001182-2022-04-16</v>
      </c>
      <c r="C1183" s="1" t="s">
        <v>2573</v>
      </c>
      <c r="D1183" s="2"/>
      <c r="E1183" s="1"/>
      <c r="F1183" s="2"/>
      <c r="G1183" s="1" t="s">
        <v>98</v>
      </c>
      <c r="H1183" s="1" t="s">
        <v>99</v>
      </c>
      <c r="I1183" s="8" t="str">
        <f>IF(Table1[[#This Row],[TMI_Type]]="Reroute",INDEX(_xlfn.REGEXEXTRACT(Table1[[#This Row],[RawText]],".*(ROUTE|FEA|FCA|ICR|CTOP|TBO).+([A-Z]{3})",2,0),1,2),"")</f>
        <v/>
      </c>
      <c r="J1183" s="5">
        <v>15</v>
      </c>
      <c r="K1183" s="5"/>
      <c r="L1183" s="1" t="s">
        <v>2583</v>
      </c>
      <c r="M1183" s="7">
        <v>44667.96597222222</v>
      </c>
      <c r="N1183" s="7">
        <v>44668.125</v>
      </c>
      <c r="O1183" s="7">
        <v>44667.96597222222</v>
      </c>
      <c r="P1183" s="4" t="s">
        <v>9216</v>
      </c>
      <c r="Q1183" s="10" t="s">
        <v>9216</v>
      </c>
      <c r="R1183" s="2" t="s">
        <v>9215</v>
      </c>
      <c r="S1183" s="6">
        <f>IF(OR(ISBLANK(Table1[[#This Row],[ValidEndUTC]]),ISBLANK(Table1[[#This Row],[ValidStartUTC]])),"",Table1[[#This Row],[ValidEndUTC]]-Table1[[#This Row],[ValidStartUTC]])</f>
        <v>0.15902777777955635</v>
      </c>
      <c r="T1183" s="5">
        <f>IF(OR(ISBLANK(Table1[[#This Row],[ValidEndUTC]]),ISBLANK(Table1[[#This Row],[ValidStartUTC]])),"",Table1[[#This Row],[Duration]]*24*60)</f>
        <v>229.00000000256114</v>
      </c>
    </row>
    <row r="1184" spans="1:20" ht="21.6" x14ac:dyDescent="0.25">
      <c r="A1184" s="8" t="str">
        <f>IF(ISBLANK(Table1[[#This Row],[AdvisoryNumber]]),"NTML","ADVZY")</f>
        <v>NTML</v>
      </c>
      <c r="B1184" s="8" t="str">
        <f>_xlfn.TEXTJOIN("-",TRUE,Table1[[#This Row],[Source]],TEXT(Table1[[#This Row],[AdvisoryNumber]],"000"),TEXT(ROW()-1,"000000"),TEXT(Table1[[#This Row],[RecordTimeUTC]],"YYYY-MM-DD"))</f>
        <v>NTML-000-001183-2022-04-16</v>
      </c>
      <c r="C1184" s="1" t="s">
        <v>108</v>
      </c>
      <c r="D1184" s="2"/>
      <c r="E1184" s="1"/>
      <c r="F1184" s="2"/>
      <c r="G1184" s="1" t="s">
        <v>98</v>
      </c>
      <c r="H1184" s="1" t="s">
        <v>99</v>
      </c>
      <c r="I1184" s="8" t="str">
        <f>IF(Table1[[#This Row],[TMI_Type]]="Reroute",INDEX(_xlfn.REGEXEXTRACT(Table1[[#This Row],[RawText]],".*(ROUTE|FEA|FCA|ICR|CTOP|TBO).+([A-Z]{3})",2,0),1,2),"")</f>
        <v/>
      </c>
      <c r="J1184" s="5"/>
      <c r="K1184" s="5"/>
      <c r="L1184" s="1" t="s">
        <v>1243</v>
      </c>
      <c r="M1184" s="7">
        <v>44667.999305555553</v>
      </c>
      <c r="N1184" s="7">
        <v>44668.125</v>
      </c>
      <c r="O1184" s="7">
        <v>44667.999305555553</v>
      </c>
      <c r="P1184" s="4" t="s">
        <v>9229</v>
      </c>
      <c r="Q1184" s="10" t="s">
        <v>9229</v>
      </c>
      <c r="R1184" s="2" t="s">
        <v>9230</v>
      </c>
      <c r="S1184" s="6">
        <f>IF(OR(ISBLANK(Table1[[#This Row],[ValidEndUTC]]),ISBLANK(Table1[[#This Row],[ValidStartUTC]])),"",Table1[[#This Row],[ValidEndUTC]]-Table1[[#This Row],[ValidStartUTC]])</f>
        <v>0.12569444444670808</v>
      </c>
      <c r="T1184" s="5">
        <f>IF(OR(ISBLANK(Table1[[#This Row],[ValidEndUTC]]),ISBLANK(Table1[[#This Row],[ValidStartUTC]])),"",Table1[[#This Row],[Duration]]*24*60)</f>
        <v>181.00000000325963</v>
      </c>
    </row>
    <row r="1185" spans="1:20" ht="21.6" x14ac:dyDescent="0.25">
      <c r="A1185" s="8" t="str">
        <f>IF(ISBLANK(Table1[[#This Row],[AdvisoryNumber]]),"NTML","ADVZY")</f>
        <v>NTML</v>
      </c>
      <c r="B1185" s="8" t="str">
        <f>_xlfn.TEXTJOIN("-",TRUE,Table1[[#This Row],[Source]],TEXT(Table1[[#This Row],[AdvisoryNumber]],"000"),TEXT(ROW()-1,"000000"),TEXT(Table1[[#This Row],[RecordTimeUTC]],"YYYY-MM-DD"))</f>
        <v>NTML-000-001184-2022-04-29</v>
      </c>
      <c r="C1185" s="1" t="s">
        <v>343</v>
      </c>
      <c r="D1185" s="2"/>
      <c r="E1185" s="1"/>
      <c r="F1185" s="2"/>
      <c r="G1185" s="1" t="s">
        <v>98</v>
      </c>
      <c r="H1185" s="1" t="s">
        <v>101</v>
      </c>
      <c r="I1185" s="8" t="str">
        <f>IF(Table1[[#This Row],[TMI_Type]]="Reroute",INDEX(_xlfn.REGEXEXTRACT(Table1[[#This Row],[RawText]],".*(ROUTE|FEA|FCA|ICR|CTOP|TBO).+([A-Z]{3})",2,0),1,2),"")</f>
        <v/>
      </c>
      <c r="J1185" s="5">
        <v>15</v>
      </c>
      <c r="K1185" s="5"/>
      <c r="L1185" s="1" t="s">
        <v>198</v>
      </c>
      <c r="M1185" s="7">
        <v>44680.958333333336</v>
      </c>
      <c r="N1185" s="7">
        <v>44681.125</v>
      </c>
      <c r="O1185" s="7">
        <v>44680.707638888889</v>
      </c>
      <c r="P1185" s="4" t="s">
        <v>9231</v>
      </c>
      <c r="Q1185" s="10" t="s">
        <v>9231</v>
      </c>
      <c r="R1185" s="2" t="s">
        <v>9232</v>
      </c>
      <c r="S1185" s="6">
        <f>IF(OR(ISBLANK(Table1[[#This Row],[ValidEndUTC]]),ISBLANK(Table1[[#This Row],[ValidStartUTC]])),"",Table1[[#This Row],[ValidEndUTC]]-Table1[[#This Row],[ValidStartUTC]])</f>
        <v>0.16666666666424135</v>
      </c>
      <c r="T1185" s="5">
        <f>IF(OR(ISBLANK(Table1[[#This Row],[ValidEndUTC]]),ISBLANK(Table1[[#This Row],[ValidStartUTC]])),"",Table1[[#This Row],[Duration]]*24*60)</f>
        <v>239.99999999650754</v>
      </c>
    </row>
    <row r="1186" spans="1:20" ht="21.6" x14ac:dyDescent="0.25">
      <c r="A1186" s="8" t="str">
        <f>IF(ISBLANK(Table1[[#This Row],[AdvisoryNumber]]),"NTML","ADVZY")</f>
        <v>NTML</v>
      </c>
      <c r="B1186" s="8" t="str">
        <f>_xlfn.TEXTJOIN("-",TRUE,Table1[[#This Row],[Source]],TEXT(Table1[[#This Row],[AdvisoryNumber]],"000"),TEXT(ROW()-1,"000000"),TEXT(Table1[[#This Row],[RecordTimeUTC]],"YYYY-MM-DD"))</f>
        <v>NTML-000-001185-2022-04-29</v>
      </c>
      <c r="C1186" s="1" t="s">
        <v>9233</v>
      </c>
      <c r="D1186" s="2"/>
      <c r="E1186" s="1"/>
      <c r="F1186" s="2"/>
      <c r="G1186" s="1" t="s">
        <v>98</v>
      </c>
      <c r="H1186" s="1" t="s">
        <v>99</v>
      </c>
      <c r="I1186" s="8" t="str">
        <f>IF(Table1[[#This Row],[TMI_Type]]="Reroute",INDEX(_xlfn.REGEXEXTRACT(Table1[[#This Row],[RawText]],".*(ROUTE|FEA|FCA|ICR|CTOP|TBO).+([A-Z]{3})",2,0),1,2),"")</f>
        <v/>
      </c>
      <c r="J1186" s="5">
        <v>15</v>
      </c>
      <c r="K1186" s="5"/>
      <c r="L1186" s="1" t="s">
        <v>198</v>
      </c>
      <c r="M1186" s="7">
        <v>44680.958333333336</v>
      </c>
      <c r="N1186" s="7">
        <v>44681.125</v>
      </c>
      <c r="O1186" s="7">
        <v>44680.712500000001</v>
      </c>
      <c r="P1186" s="4" t="s">
        <v>9234</v>
      </c>
      <c r="Q1186" s="10" t="s">
        <v>9234</v>
      </c>
      <c r="R1186" s="2" t="s">
        <v>9232</v>
      </c>
      <c r="S1186" s="6">
        <f>IF(OR(ISBLANK(Table1[[#This Row],[ValidEndUTC]]),ISBLANK(Table1[[#This Row],[ValidStartUTC]])),"",Table1[[#This Row],[ValidEndUTC]]-Table1[[#This Row],[ValidStartUTC]])</f>
        <v>0.16666666666424135</v>
      </c>
      <c r="T1186" s="5">
        <f>IF(OR(ISBLANK(Table1[[#This Row],[ValidEndUTC]]),ISBLANK(Table1[[#This Row],[ValidStartUTC]])),"",Table1[[#This Row],[Duration]]*24*60)</f>
        <v>239.99999999650754</v>
      </c>
    </row>
    <row r="1187" spans="1:20" ht="21.6" x14ac:dyDescent="0.25">
      <c r="A1187" s="8" t="str">
        <f>IF(ISBLANK(Table1[[#This Row],[AdvisoryNumber]]),"NTML","ADVZY")</f>
        <v>NTML</v>
      </c>
      <c r="B1187" s="8" t="str">
        <f>_xlfn.TEXTJOIN("-",TRUE,Table1[[#This Row],[Source]],TEXT(Table1[[#This Row],[AdvisoryNumber]],"000"),TEXT(ROW()-1,"000000"),TEXT(Table1[[#This Row],[RecordTimeUTC]],"YYYY-MM-DD"))</f>
        <v>NTML-000-001186-2022-04-29</v>
      </c>
      <c r="C1187" s="1" t="s">
        <v>1071</v>
      </c>
      <c r="D1187" s="2"/>
      <c r="E1187" s="1"/>
      <c r="F1187" s="2"/>
      <c r="G1187" s="1" t="s">
        <v>98</v>
      </c>
      <c r="H1187" s="1" t="s">
        <v>101</v>
      </c>
      <c r="I1187" s="8" t="str">
        <f>IF(Table1[[#This Row],[TMI_Type]]="Reroute",INDEX(_xlfn.REGEXEXTRACT(Table1[[#This Row],[RawText]],".*(ROUTE|FEA|FCA|ICR|CTOP|TBO).+([A-Z]{3})",2,0),1,2),"")</f>
        <v/>
      </c>
      <c r="J1187" s="5">
        <v>15</v>
      </c>
      <c r="K1187" s="5"/>
      <c r="L1187" s="1" t="s">
        <v>198</v>
      </c>
      <c r="M1187" s="7">
        <v>44680.958333333336</v>
      </c>
      <c r="N1187" s="7">
        <v>44681.125</v>
      </c>
      <c r="O1187" s="7">
        <v>44680.713888888888</v>
      </c>
      <c r="P1187" s="4" t="s">
        <v>9235</v>
      </c>
      <c r="Q1187" s="10" t="s">
        <v>9235</v>
      </c>
      <c r="R1187" s="2" t="s">
        <v>9236</v>
      </c>
      <c r="S1187" s="6">
        <f>IF(OR(ISBLANK(Table1[[#This Row],[ValidEndUTC]]),ISBLANK(Table1[[#This Row],[ValidStartUTC]])),"",Table1[[#This Row],[ValidEndUTC]]-Table1[[#This Row],[ValidStartUTC]])</f>
        <v>0.16666666666424135</v>
      </c>
      <c r="T1187" s="5">
        <f>IF(OR(ISBLANK(Table1[[#This Row],[ValidEndUTC]]),ISBLANK(Table1[[#This Row],[ValidStartUTC]])),"",Table1[[#This Row],[Duration]]*24*60)</f>
        <v>239.99999999650754</v>
      </c>
    </row>
    <row r="1188" spans="1:20" ht="21.6" x14ac:dyDescent="0.25">
      <c r="A1188" s="8" t="str">
        <f>IF(ISBLANK(Table1[[#This Row],[AdvisoryNumber]]),"NTML","ADVZY")</f>
        <v>NTML</v>
      </c>
      <c r="B1188" s="8" t="str">
        <f>_xlfn.TEXTJOIN("-",TRUE,Table1[[#This Row],[Source]],TEXT(Table1[[#This Row],[AdvisoryNumber]],"000"),TEXT(ROW()-1,"000000"),TEXT(Table1[[#This Row],[RecordTimeUTC]],"YYYY-MM-DD"))</f>
        <v>NTML-000-001187-2022-05-06</v>
      </c>
      <c r="C1188" s="1" t="s">
        <v>1081</v>
      </c>
      <c r="D1188" s="2"/>
      <c r="E1188" s="1"/>
      <c r="F1188" s="2"/>
      <c r="G1188" s="1" t="s">
        <v>98</v>
      </c>
      <c r="H1188" s="1" t="s">
        <v>101</v>
      </c>
      <c r="I1188" s="8" t="str">
        <f>IF(Table1[[#This Row],[TMI_Type]]="Reroute",INDEX(_xlfn.REGEXEXTRACT(Table1[[#This Row],[RawText]],".*(ROUTE|FEA|FCA|ICR|CTOP|TBO).+([A-Z]{3})",2,0),1,2),"")</f>
        <v/>
      </c>
      <c r="J1188" s="5">
        <v>15</v>
      </c>
      <c r="K1188" s="5"/>
      <c r="L1188" s="1" t="s">
        <v>198</v>
      </c>
      <c r="M1188" s="7">
        <v>44687.958333333336</v>
      </c>
      <c r="N1188" s="7">
        <v>44688.125</v>
      </c>
      <c r="O1188" s="7">
        <v>44687.958333333336</v>
      </c>
      <c r="P1188" s="4" t="s">
        <v>3714</v>
      </c>
      <c r="Q1188" s="10" t="s">
        <v>3714</v>
      </c>
      <c r="R1188" s="2" t="s">
        <v>9242</v>
      </c>
      <c r="S1188" s="6">
        <f>IF(OR(ISBLANK(Table1[[#This Row],[ValidEndUTC]]),ISBLANK(Table1[[#This Row],[ValidStartUTC]])),"",Table1[[#This Row],[ValidEndUTC]]-Table1[[#This Row],[ValidStartUTC]])</f>
        <v>0.16666666666424135</v>
      </c>
      <c r="T1188" s="5">
        <f>IF(OR(ISBLANK(Table1[[#This Row],[ValidEndUTC]]),ISBLANK(Table1[[#This Row],[ValidStartUTC]])),"",Table1[[#This Row],[Duration]]*24*60)</f>
        <v>239.99999999650754</v>
      </c>
    </row>
    <row r="1189" spans="1:20" ht="21.6" x14ac:dyDescent="0.25">
      <c r="A1189" s="8" t="str">
        <f>IF(ISBLANK(Table1[[#This Row],[AdvisoryNumber]]),"NTML","ADVZY")</f>
        <v>NTML</v>
      </c>
      <c r="B1189" s="8" t="str">
        <f>_xlfn.TEXTJOIN("-",TRUE,Table1[[#This Row],[Source]],TEXT(Table1[[#This Row],[AdvisoryNumber]],"000"),TEXT(ROW()-1,"000000"),TEXT(Table1[[#This Row],[RecordTimeUTC]],"YYYY-MM-DD"))</f>
        <v>NTML-000-001188-2022-05-06</v>
      </c>
      <c r="C1189" s="1" t="s">
        <v>1081</v>
      </c>
      <c r="D1189" s="2"/>
      <c r="E1189" s="1"/>
      <c r="F1189" s="2"/>
      <c r="G1189" s="1" t="s">
        <v>98</v>
      </c>
      <c r="H1189" s="1" t="s">
        <v>101</v>
      </c>
      <c r="I1189" s="8" t="str">
        <f>IF(Table1[[#This Row],[TMI_Type]]="Reroute",INDEX(_xlfn.REGEXEXTRACT(Table1[[#This Row],[RawText]],".*(ROUTE|FEA|FCA|ICR|CTOP|TBO).+([A-Z]{3})",2,0),1,2),"")</f>
        <v/>
      </c>
      <c r="J1189" s="5">
        <v>15</v>
      </c>
      <c r="K1189" s="5"/>
      <c r="L1189" s="1" t="s">
        <v>198</v>
      </c>
      <c r="M1189" s="7">
        <v>44687.958333333336</v>
      </c>
      <c r="N1189" s="7">
        <v>44688.125</v>
      </c>
      <c r="O1189" s="7">
        <v>44687.958333333336</v>
      </c>
      <c r="P1189" s="4" t="s">
        <v>3715</v>
      </c>
      <c r="Q1189" s="10" t="s">
        <v>3715</v>
      </c>
      <c r="R1189" s="2" t="s">
        <v>9242</v>
      </c>
      <c r="S1189" s="6">
        <f>IF(OR(ISBLANK(Table1[[#This Row],[ValidEndUTC]]),ISBLANK(Table1[[#This Row],[ValidStartUTC]])),"",Table1[[#This Row],[ValidEndUTC]]-Table1[[#This Row],[ValidStartUTC]])</f>
        <v>0.16666666666424135</v>
      </c>
      <c r="T1189" s="5">
        <f>IF(OR(ISBLANK(Table1[[#This Row],[ValidEndUTC]]),ISBLANK(Table1[[#This Row],[ValidStartUTC]])),"",Table1[[#This Row],[Duration]]*24*60)</f>
        <v>239.99999999650754</v>
      </c>
    </row>
    <row r="1190" spans="1:20" ht="21.6" x14ac:dyDescent="0.25">
      <c r="A1190" s="8" t="str">
        <f>IF(ISBLANK(Table1[[#This Row],[AdvisoryNumber]]),"NTML","ADVZY")</f>
        <v>NTML</v>
      </c>
      <c r="B1190" s="8" t="str">
        <f>_xlfn.TEXTJOIN("-",TRUE,Table1[[#This Row],[Source]],TEXT(Table1[[#This Row],[AdvisoryNumber]],"000"),TEXT(ROW()-1,"000000"),TEXT(Table1[[#This Row],[RecordTimeUTC]],"YYYY-MM-DD"))</f>
        <v>NTML-000-001189-2022-05-06</v>
      </c>
      <c r="C1190" s="1" t="s">
        <v>1081</v>
      </c>
      <c r="D1190" s="2"/>
      <c r="E1190" s="1"/>
      <c r="F1190" s="2"/>
      <c r="G1190" s="1" t="s">
        <v>98</v>
      </c>
      <c r="H1190" s="1" t="s">
        <v>101</v>
      </c>
      <c r="I1190" s="8" t="str">
        <f>IF(Table1[[#This Row],[TMI_Type]]="Reroute",INDEX(_xlfn.REGEXEXTRACT(Table1[[#This Row],[RawText]],".*(ROUTE|FEA|FCA|ICR|CTOP|TBO).+([A-Z]{3})",2,0),1,2),"")</f>
        <v/>
      </c>
      <c r="J1190" s="5">
        <v>15</v>
      </c>
      <c r="K1190" s="5"/>
      <c r="L1190" s="1" t="s">
        <v>198</v>
      </c>
      <c r="M1190" s="7">
        <v>44687.958333333336</v>
      </c>
      <c r="N1190" s="7">
        <v>44688.125</v>
      </c>
      <c r="O1190" s="7">
        <v>44687.958333333336</v>
      </c>
      <c r="P1190" s="4" t="s">
        <v>3716</v>
      </c>
      <c r="Q1190" s="10" t="s">
        <v>3716</v>
      </c>
      <c r="R1190" s="2" t="s">
        <v>9242</v>
      </c>
      <c r="S1190" s="6">
        <f>IF(OR(ISBLANK(Table1[[#This Row],[ValidEndUTC]]),ISBLANK(Table1[[#This Row],[ValidStartUTC]])),"",Table1[[#This Row],[ValidEndUTC]]-Table1[[#This Row],[ValidStartUTC]])</f>
        <v>0.16666666666424135</v>
      </c>
      <c r="T1190" s="5">
        <f>IF(OR(ISBLANK(Table1[[#This Row],[ValidEndUTC]]),ISBLANK(Table1[[#This Row],[ValidStartUTC]])),"",Table1[[#This Row],[Duration]]*24*60)</f>
        <v>239.99999999650754</v>
      </c>
    </row>
    <row r="1191" spans="1:20" ht="21.6" x14ac:dyDescent="0.25">
      <c r="A1191" s="8" t="str">
        <f>IF(ISBLANK(Table1[[#This Row],[AdvisoryNumber]]),"NTML","ADVZY")</f>
        <v>NTML</v>
      </c>
      <c r="B1191" s="8" t="str">
        <f>_xlfn.TEXTJOIN("-",TRUE,Table1[[#This Row],[Source]],TEXT(Table1[[#This Row],[AdvisoryNumber]],"000"),TEXT(ROW()-1,"000000"),TEXT(Table1[[#This Row],[RecordTimeUTC]],"YYYY-MM-DD"))</f>
        <v>NTML-000-001190-2022-05-06</v>
      </c>
      <c r="C1191" s="1" t="s">
        <v>1081</v>
      </c>
      <c r="D1191" s="2"/>
      <c r="E1191" s="1"/>
      <c r="F1191" s="2"/>
      <c r="G1191" s="1" t="s">
        <v>98</v>
      </c>
      <c r="H1191" s="1" t="s">
        <v>101</v>
      </c>
      <c r="I1191" s="8" t="str">
        <f>IF(Table1[[#This Row],[TMI_Type]]="Reroute",INDEX(_xlfn.REGEXEXTRACT(Table1[[#This Row],[RawText]],".*(ROUTE|FEA|FCA|ICR|CTOP|TBO).+([A-Z]{3})",2,0),1,2),"")</f>
        <v/>
      </c>
      <c r="J1191" s="5">
        <v>15</v>
      </c>
      <c r="K1191" s="5"/>
      <c r="L1191" s="1" t="s">
        <v>198</v>
      </c>
      <c r="M1191" s="7">
        <v>44687.958333333336</v>
      </c>
      <c r="N1191" s="7">
        <v>44688.125</v>
      </c>
      <c r="O1191" s="7">
        <v>44687.958333333336</v>
      </c>
      <c r="P1191" s="4" t="s">
        <v>3717</v>
      </c>
      <c r="Q1191" s="10" t="s">
        <v>3717</v>
      </c>
      <c r="R1191" s="2" t="s">
        <v>9242</v>
      </c>
      <c r="S1191" s="6">
        <f>IF(OR(ISBLANK(Table1[[#This Row],[ValidEndUTC]]),ISBLANK(Table1[[#This Row],[ValidStartUTC]])),"",Table1[[#This Row],[ValidEndUTC]]-Table1[[#This Row],[ValidStartUTC]])</f>
        <v>0.16666666666424135</v>
      </c>
      <c r="T1191" s="5">
        <f>IF(OR(ISBLANK(Table1[[#This Row],[ValidEndUTC]]),ISBLANK(Table1[[#This Row],[ValidStartUTC]])),"",Table1[[#This Row],[Duration]]*24*60)</f>
        <v>239.99999999650754</v>
      </c>
    </row>
    <row r="1192" spans="1:20" ht="21.6" x14ac:dyDescent="0.25">
      <c r="A1192" s="8" t="str">
        <f>IF(ISBLANK(Table1[[#This Row],[AdvisoryNumber]]),"NTML","ADVZY")</f>
        <v>NTML</v>
      </c>
      <c r="B1192" s="8" t="str">
        <f>_xlfn.TEXTJOIN("-",TRUE,Table1[[#This Row],[Source]],TEXT(Table1[[#This Row],[AdvisoryNumber]],"000"),TEXT(ROW()-1,"000000"),TEXT(Table1[[#This Row],[RecordTimeUTC]],"YYYY-MM-DD"))</f>
        <v>NTML-000-001191-2022-05-06</v>
      </c>
      <c r="C1192" s="1" t="s">
        <v>1081</v>
      </c>
      <c r="D1192" s="2"/>
      <c r="E1192" s="1"/>
      <c r="F1192" s="2"/>
      <c r="G1192" s="1" t="s">
        <v>98</v>
      </c>
      <c r="H1192" s="1" t="s">
        <v>101</v>
      </c>
      <c r="I1192" s="8" t="str">
        <f>IF(Table1[[#This Row],[TMI_Type]]="Reroute",INDEX(_xlfn.REGEXEXTRACT(Table1[[#This Row],[RawText]],".*(ROUTE|FEA|FCA|ICR|CTOP|TBO).+([A-Z]{3})",2,0),1,2),"")</f>
        <v/>
      </c>
      <c r="J1192" s="5">
        <v>15</v>
      </c>
      <c r="K1192" s="5"/>
      <c r="L1192" s="1" t="s">
        <v>198</v>
      </c>
      <c r="M1192" s="7">
        <v>44687.958333333336</v>
      </c>
      <c r="N1192" s="7">
        <v>44688.125</v>
      </c>
      <c r="O1192" s="7">
        <v>44687.958333333336</v>
      </c>
      <c r="P1192" s="4" t="s">
        <v>3718</v>
      </c>
      <c r="Q1192" s="10" t="s">
        <v>3718</v>
      </c>
      <c r="R1192" s="2" t="s">
        <v>9242</v>
      </c>
      <c r="S1192" s="6">
        <f>IF(OR(ISBLANK(Table1[[#This Row],[ValidEndUTC]]),ISBLANK(Table1[[#This Row],[ValidStartUTC]])),"",Table1[[#This Row],[ValidEndUTC]]-Table1[[#This Row],[ValidStartUTC]])</f>
        <v>0.16666666666424135</v>
      </c>
      <c r="T1192" s="5">
        <f>IF(OR(ISBLANK(Table1[[#This Row],[ValidEndUTC]]),ISBLANK(Table1[[#This Row],[ValidStartUTC]])),"",Table1[[#This Row],[Duration]]*24*60)</f>
        <v>239.99999999650754</v>
      </c>
    </row>
    <row r="1193" spans="1:20" ht="21.6" x14ac:dyDescent="0.25">
      <c r="A1193" s="8" t="str">
        <f>IF(ISBLANK(Table1[[#This Row],[AdvisoryNumber]]),"NTML","ADVZY")</f>
        <v>NTML</v>
      </c>
      <c r="B1193" s="8" t="str">
        <f>_xlfn.TEXTJOIN("-",TRUE,Table1[[#This Row],[Source]],TEXT(Table1[[#This Row],[AdvisoryNumber]],"000"),TEXT(ROW()-1,"000000"),TEXT(Table1[[#This Row],[RecordTimeUTC]],"YYYY-MM-DD"))</f>
        <v>NTML-000-001192-2022-05-06</v>
      </c>
      <c r="C1193" s="1" t="s">
        <v>1081</v>
      </c>
      <c r="D1193" s="2"/>
      <c r="E1193" s="1"/>
      <c r="F1193" s="2"/>
      <c r="G1193" s="1" t="s">
        <v>98</v>
      </c>
      <c r="H1193" s="1" t="s">
        <v>101</v>
      </c>
      <c r="I1193" s="8" t="str">
        <f>IF(Table1[[#This Row],[TMI_Type]]="Reroute",INDEX(_xlfn.REGEXEXTRACT(Table1[[#This Row],[RawText]],".*(ROUTE|FEA|FCA|ICR|CTOP|TBO).+([A-Z]{3})",2,0),1,2),"")</f>
        <v/>
      </c>
      <c r="J1193" s="5">
        <v>15</v>
      </c>
      <c r="K1193" s="5"/>
      <c r="L1193" s="1" t="s">
        <v>198</v>
      </c>
      <c r="M1193" s="7">
        <v>44687.958333333336</v>
      </c>
      <c r="N1193" s="7">
        <v>44688.125</v>
      </c>
      <c r="O1193" s="7">
        <v>44687.958333333336</v>
      </c>
      <c r="P1193" s="4" t="s">
        <v>3719</v>
      </c>
      <c r="Q1193" s="10" t="s">
        <v>3719</v>
      </c>
      <c r="R1193" s="2" t="s">
        <v>9242</v>
      </c>
      <c r="S1193" s="6">
        <f>IF(OR(ISBLANK(Table1[[#This Row],[ValidEndUTC]]),ISBLANK(Table1[[#This Row],[ValidStartUTC]])),"",Table1[[#This Row],[ValidEndUTC]]-Table1[[#This Row],[ValidStartUTC]])</f>
        <v>0.16666666666424135</v>
      </c>
      <c r="T1193" s="5">
        <f>IF(OR(ISBLANK(Table1[[#This Row],[ValidEndUTC]]),ISBLANK(Table1[[#This Row],[ValidStartUTC]])),"",Table1[[#This Row],[Duration]]*24*60)</f>
        <v>239.99999999650754</v>
      </c>
    </row>
    <row r="1194" spans="1:20" ht="21.6" x14ac:dyDescent="0.25">
      <c r="A1194" s="8" t="str">
        <f>IF(ISBLANK(Table1[[#This Row],[AdvisoryNumber]]),"NTML","ADVZY")</f>
        <v>NTML</v>
      </c>
      <c r="B1194" s="8" t="str">
        <f>_xlfn.TEXTJOIN("-",TRUE,Table1[[#This Row],[Source]],TEXT(Table1[[#This Row],[AdvisoryNumber]],"000"),TEXT(ROW()-1,"000000"),TEXT(Table1[[#This Row],[RecordTimeUTC]],"YYYY-MM-DD"))</f>
        <v>NTML-000-001193-2022-05-07</v>
      </c>
      <c r="C1194" s="1" t="s">
        <v>97</v>
      </c>
      <c r="D1194" s="2"/>
      <c r="E1194" s="1"/>
      <c r="F1194" s="2"/>
      <c r="G1194" s="1" t="s">
        <v>98</v>
      </c>
      <c r="H1194" s="1" t="s">
        <v>101</v>
      </c>
      <c r="I1194" s="8" t="str">
        <f>IF(Table1[[#This Row],[TMI_Type]]="Reroute",INDEX(_xlfn.REGEXEXTRACT(Table1[[#This Row],[RawText]],".*(ROUTE|FEA|FCA|ICR|CTOP|TBO).+([A-Z]{3})",2,0),1,2),"")</f>
        <v/>
      </c>
      <c r="J1194" s="5">
        <v>20</v>
      </c>
      <c r="K1194" s="5"/>
      <c r="L1194" s="1" t="s">
        <v>232</v>
      </c>
      <c r="M1194" s="7">
        <v>44688.958333333336</v>
      </c>
      <c r="N1194" s="7">
        <v>44689.125</v>
      </c>
      <c r="O1194" s="7">
        <v>44688.958333333336</v>
      </c>
      <c r="P1194" s="4" t="s">
        <v>9244</v>
      </c>
      <c r="Q1194" s="10" t="s">
        <v>9244</v>
      </c>
      <c r="R1194" s="2" t="s">
        <v>9243</v>
      </c>
      <c r="S1194" s="6">
        <f>IF(OR(ISBLANK(Table1[[#This Row],[ValidEndUTC]]),ISBLANK(Table1[[#This Row],[ValidStartUTC]])),"",Table1[[#This Row],[ValidEndUTC]]-Table1[[#This Row],[ValidStartUTC]])</f>
        <v>0.16666666666424135</v>
      </c>
      <c r="T1194" s="5">
        <f>IF(OR(ISBLANK(Table1[[#This Row],[ValidEndUTC]]),ISBLANK(Table1[[#This Row],[ValidStartUTC]])),"",Table1[[#This Row],[Duration]]*24*60)</f>
        <v>239.99999999650754</v>
      </c>
    </row>
    <row r="1195" spans="1:20" ht="21.6" x14ac:dyDescent="0.25">
      <c r="A1195" s="8" t="str">
        <f>IF(ISBLANK(Table1[[#This Row],[AdvisoryNumber]]),"NTML","ADVZY")</f>
        <v>NTML</v>
      </c>
      <c r="B1195" s="8" t="str">
        <f>_xlfn.TEXTJOIN("-",TRUE,Table1[[#This Row],[Source]],TEXT(Table1[[#This Row],[AdvisoryNumber]],"000"),TEXT(ROW()-1,"000000"),TEXT(Table1[[#This Row],[RecordTimeUTC]],"YYYY-MM-DD"))</f>
        <v>NTML-000-001194-2022-05-07</v>
      </c>
      <c r="C1195" s="1" t="s">
        <v>97</v>
      </c>
      <c r="D1195" s="2"/>
      <c r="E1195" s="1"/>
      <c r="F1195" s="2"/>
      <c r="G1195" s="1" t="s">
        <v>98</v>
      </c>
      <c r="H1195" s="1" t="s">
        <v>101</v>
      </c>
      <c r="I1195" s="8" t="str">
        <f>IF(Table1[[#This Row],[TMI_Type]]="Reroute",INDEX(_xlfn.REGEXEXTRACT(Table1[[#This Row],[RawText]],".*(ROUTE|FEA|FCA|ICR|CTOP|TBO).+([A-Z]{3})",2,0),1,2),"")</f>
        <v/>
      </c>
      <c r="J1195" s="5">
        <v>20</v>
      </c>
      <c r="K1195" s="5"/>
      <c r="L1195" s="1" t="s">
        <v>102</v>
      </c>
      <c r="M1195" s="7">
        <v>44688.958333333336</v>
      </c>
      <c r="N1195" s="7">
        <v>44689.125</v>
      </c>
      <c r="O1195" s="7">
        <v>44688.958333333336</v>
      </c>
      <c r="P1195" s="4" t="s">
        <v>9245</v>
      </c>
      <c r="Q1195" s="10" t="s">
        <v>9245</v>
      </c>
      <c r="R1195" s="2" t="s">
        <v>9243</v>
      </c>
      <c r="S1195" s="6">
        <f>IF(OR(ISBLANK(Table1[[#This Row],[ValidEndUTC]]),ISBLANK(Table1[[#This Row],[ValidStartUTC]])),"",Table1[[#This Row],[ValidEndUTC]]-Table1[[#This Row],[ValidStartUTC]])</f>
        <v>0.16666666666424135</v>
      </c>
      <c r="T1195" s="5">
        <f>IF(OR(ISBLANK(Table1[[#This Row],[ValidEndUTC]]),ISBLANK(Table1[[#This Row],[ValidStartUTC]])),"",Table1[[#This Row],[Duration]]*24*60)</f>
        <v>239.99999999650754</v>
      </c>
    </row>
    <row r="1196" spans="1:20" ht="21.6" x14ac:dyDescent="0.25">
      <c r="A1196" s="8" t="str">
        <f>IF(ISBLANK(Table1[[#This Row],[AdvisoryNumber]]),"NTML","ADVZY")</f>
        <v>NTML</v>
      </c>
      <c r="B1196" s="8" t="str">
        <f>_xlfn.TEXTJOIN("-",TRUE,Table1[[#This Row],[Source]],TEXT(Table1[[#This Row],[AdvisoryNumber]],"000"),TEXT(ROW()-1,"000000"),TEXT(Table1[[#This Row],[RecordTimeUTC]],"YYYY-MM-DD"))</f>
        <v>NTML-000-001195-2022-05-07</v>
      </c>
      <c r="C1196" s="1" t="s">
        <v>97</v>
      </c>
      <c r="D1196" s="2"/>
      <c r="E1196" s="1"/>
      <c r="F1196" s="2"/>
      <c r="G1196" s="1" t="s">
        <v>98</v>
      </c>
      <c r="H1196" s="1" t="s">
        <v>6014</v>
      </c>
      <c r="I1196" s="8" t="str">
        <f>IF(Table1[[#This Row],[TMI_Type]]="Reroute",INDEX(_xlfn.REGEXEXTRACT(Table1[[#This Row],[RawText]],".*(ROUTE|FEA|FCA|ICR|CTOP|TBO).+([A-Z]{3})",2,0),1,2),"")</f>
        <v/>
      </c>
      <c r="J1196" s="5">
        <v>30</v>
      </c>
      <c r="K1196" s="5"/>
      <c r="L1196" s="1" t="s">
        <v>1110</v>
      </c>
      <c r="M1196" s="7">
        <v>44688.958333333336</v>
      </c>
      <c r="N1196" s="7">
        <v>44689.125</v>
      </c>
      <c r="O1196" s="7">
        <v>44688.958333333336</v>
      </c>
      <c r="P1196" s="4" t="s">
        <v>9246</v>
      </c>
      <c r="Q1196" s="10" t="s">
        <v>9246</v>
      </c>
      <c r="R1196" s="2" t="s">
        <v>9243</v>
      </c>
      <c r="S1196" s="6">
        <f>IF(OR(ISBLANK(Table1[[#This Row],[ValidEndUTC]]),ISBLANK(Table1[[#This Row],[ValidStartUTC]])),"",Table1[[#This Row],[ValidEndUTC]]-Table1[[#This Row],[ValidStartUTC]])</f>
        <v>0.16666666666424135</v>
      </c>
      <c r="T1196" s="5">
        <f>IF(OR(ISBLANK(Table1[[#This Row],[ValidEndUTC]]),ISBLANK(Table1[[#This Row],[ValidStartUTC]])),"",Table1[[#This Row],[Duration]]*24*60)</f>
        <v>239.99999999650754</v>
      </c>
    </row>
    <row r="1197" spans="1:20" ht="21.6" x14ac:dyDescent="0.25">
      <c r="A1197" s="8" t="str">
        <f>IF(ISBLANK(Table1[[#This Row],[AdvisoryNumber]]),"NTML","ADVZY")</f>
        <v>NTML</v>
      </c>
      <c r="B1197" s="8" t="str">
        <f>_xlfn.TEXTJOIN("-",TRUE,Table1[[#This Row],[Source]],TEXT(Table1[[#This Row],[AdvisoryNumber]],"000"),TEXT(ROW()-1,"000000"),TEXT(Table1[[#This Row],[RecordTimeUTC]],"YYYY-MM-DD"))</f>
        <v>NTML-000-001196-2022-05-07</v>
      </c>
      <c r="C1197" s="1" t="s">
        <v>97</v>
      </c>
      <c r="D1197" s="2"/>
      <c r="E1197" s="1"/>
      <c r="F1197" s="2"/>
      <c r="G1197" s="1" t="s">
        <v>98</v>
      </c>
      <c r="H1197" s="1" t="s">
        <v>6014</v>
      </c>
      <c r="I1197" s="8" t="str">
        <f>IF(Table1[[#This Row],[TMI_Type]]="Reroute",INDEX(_xlfn.REGEXEXTRACT(Table1[[#This Row],[RawText]],".*(ROUTE|FEA|FCA|ICR|CTOP|TBO).+([A-Z]{3})",2,0),1,2),"")</f>
        <v/>
      </c>
      <c r="J1197" s="5">
        <v>35</v>
      </c>
      <c r="K1197" s="5"/>
      <c r="L1197" s="1" t="s">
        <v>3682</v>
      </c>
      <c r="M1197" s="7">
        <v>44688.958333333336</v>
      </c>
      <c r="N1197" s="7">
        <v>44689.125</v>
      </c>
      <c r="O1197" s="7">
        <v>44688.958333333336</v>
      </c>
      <c r="P1197" s="4" t="s">
        <v>9247</v>
      </c>
      <c r="Q1197" s="10" t="s">
        <v>9247</v>
      </c>
      <c r="R1197" s="2" t="s">
        <v>9243</v>
      </c>
      <c r="S1197" s="6">
        <f>IF(OR(ISBLANK(Table1[[#This Row],[ValidEndUTC]]),ISBLANK(Table1[[#This Row],[ValidStartUTC]])),"",Table1[[#This Row],[ValidEndUTC]]-Table1[[#This Row],[ValidStartUTC]])</f>
        <v>0.16666666666424135</v>
      </c>
      <c r="T1197" s="5">
        <f>IF(OR(ISBLANK(Table1[[#This Row],[ValidEndUTC]]),ISBLANK(Table1[[#This Row],[ValidStartUTC]])),"",Table1[[#This Row],[Duration]]*24*60)</f>
        <v>239.99999999650754</v>
      </c>
    </row>
    <row r="1198" spans="1:20" ht="21.6" x14ac:dyDescent="0.25">
      <c r="A1198" s="8" t="str">
        <f>IF(ISBLANK(Table1[[#This Row],[AdvisoryNumber]]),"NTML","ADVZY")</f>
        <v>NTML</v>
      </c>
      <c r="B1198" s="8" t="str">
        <f>_xlfn.TEXTJOIN("-",TRUE,Table1[[#This Row],[Source]],TEXT(Table1[[#This Row],[AdvisoryNumber]],"000"),TEXT(ROW()-1,"000000"),TEXT(Table1[[#This Row],[RecordTimeUTC]],"YYYY-MM-DD"))</f>
        <v>NTML-000-001197-2022-05-07</v>
      </c>
      <c r="C1198" s="1" t="s">
        <v>97</v>
      </c>
      <c r="D1198" s="2"/>
      <c r="E1198" s="1"/>
      <c r="F1198" s="2"/>
      <c r="G1198" s="1" t="s">
        <v>98</v>
      </c>
      <c r="H1198" s="1" t="s">
        <v>6014</v>
      </c>
      <c r="I1198" s="8" t="str">
        <f>IF(Table1[[#This Row],[TMI_Type]]="Reroute",INDEX(_xlfn.REGEXEXTRACT(Table1[[#This Row],[RawText]],".*(ROUTE|FEA|FCA|ICR|CTOP|TBO).+([A-Z]{3})",2,0),1,2),"")</f>
        <v/>
      </c>
      <c r="J1198" s="5">
        <v>35</v>
      </c>
      <c r="K1198" s="5"/>
      <c r="L1198" s="1" t="s">
        <v>9248</v>
      </c>
      <c r="M1198" s="7">
        <v>44688.958333333336</v>
      </c>
      <c r="N1198" s="7">
        <v>44689.125</v>
      </c>
      <c r="O1198" s="7">
        <v>44688.958333333336</v>
      </c>
      <c r="P1198" s="4" t="s">
        <v>9249</v>
      </c>
      <c r="Q1198" s="10" t="s">
        <v>9249</v>
      </c>
      <c r="R1198" s="2" t="s">
        <v>9243</v>
      </c>
      <c r="S1198" s="6">
        <f>IF(OR(ISBLANK(Table1[[#This Row],[ValidEndUTC]]),ISBLANK(Table1[[#This Row],[ValidStartUTC]])),"",Table1[[#This Row],[ValidEndUTC]]-Table1[[#This Row],[ValidStartUTC]])</f>
        <v>0.16666666666424135</v>
      </c>
      <c r="T1198" s="5">
        <f>IF(OR(ISBLANK(Table1[[#This Row],[ValidEndUTC]]),ISBLANK(Table1[[#This Row],[ValidStartUTC]])),"",Table1[[#This Row],[Duration]]*24*60)</f>
        <v>239.99999999650754</v>
      </c>
    </row>
    <row r="1199" spans="1:20" ht="21.6" x14ac:dyDescent="0.25">
      <c r="A1199" s="8" t="str">
        <f>IF(ISBLANK(Table1[[#This Row],[AdvisoryNumber]]),"NTML","ADVZY")</f>
        <v>NTML</v>
      </c>
      <c r="B1199" s="8" t="str">
        <f>_xlfn.TEXTJOIN("-",TRUE,Table1[[#This Row],[Source]],TEXT(Table1[[#This Row],[AdvisoryNumber]],"000"),TEXT(ROW()-1,"000000"),TEXT(Table1[[#This Row],[RecordTimeUTC]],"YYYY-MM-DD"))</f>
        <v>NTML-000-001198-2022-05-07</v>
      </c>
      <c r="C1199" s="1" t="s">
        <v>619</v>
      </c>
      <c r="D1199" s="2"/>
      <c r="E1199" s="1"/>
      <c r="F1199" s="2"/>
      <c r="G1199" s="1" t="s">
        <v>98</v>
      </c>
      <c r="H1199" s="1" t="s">
        <v>101</v>
      </c>
      <c r="I1199" s="8" t="str">
        <f>IF(Table1[[#This Row],[TMI_Type]]="Reroute",INDEX(_xlfn.REGEXEXTRACT(Table1[[#This Row],[RawText]],".*(ROUTE|FEA|FCA|ICR|CTOP|TBO).+([A-Z]{3})",2,0),1,2),"")</f>
        <v/>
      </c>
      <c r="J1199" s="5">
        <v>20</v>
      </c>
      <c r="K1199" s="5"/>
      <c r="L1199" s="1" t="s">
        <v>9250</v>
      </c>
      <c r="M1199" s="7">
        <v>44688.958333333336</v>
      </c>
      <c r="N1199" s="7">
        <v>44689.125</v>
      </c>
      <c r="O1199" s="7">
        <v>44688.958333333336</v>
      </c>
      <c r="P1199" s="4" t="s">
        <v>9251</v>
      </c>
      <c r="Q1199" s="10" t="s">
        <v>9251</v>
      </c>
      <c r="R1199" s="2" t="s">
        <v>9243</v>
      </c>
      <c r="S1199" s="6">
        <f>IF(OR(ISBLANK(Table1[[#This Row],[ValidEndUTC]]),ISBLANK(Table1[[#This Row],[ValidStartUTC]])),"",Table1[[#This Row],[ValidEndUTC]]-Table1[[#This Row],[ValidStartUTC]])</f>
        <v>0.16666666666424135</v>
      </c>
      <c r="T1199" s="5">
        <f>IF(OR(ISBLANK(Table1[[#This Row],[ValidEndUTC]]),ISBLANK(Table1[[#This Row],[ValidStartUTC]])),"",Table1[[#This Row],[Duration]]*24*60)</f>
        <v>239.99999999650754</v>
      </c>
    </row>
    <row r="1200" spans="1:20" ht="21.6" x14ac:dyDescent="0.25">
      <c r="A1200" s="8" t="str">
        <f>IF(ISBLANK(Table1[[#This Row],[AdvisoryNumber]]),"NTML","ADVZY")</f>
        <v>NTML</v>
      </c>
      <c r="B1200" s="8" t="str">
        <f>_xlfn.TEXTJOIN("-",TRUE,Table1[[#This Row],[Source]],TEXT(Table1[[#This Row],[AdvisoryNumber]],"000"),TEXT(ROW()-1,"000000"),TEXT(Table1[[#This Row],[RecordTimeUTC]],"YYYY-MM-DD"))</f>
        <v>NTML-000-001199-2022-05-07</v>
      </c>
      <c r="C1200" s="1" t="s">
        <v>619</v>
      </c>
      <c r="D1200" s="2"/>
      <c r="E1200" s="1"/>
      <c r="F1200" s="2"/>
      <c r="G1200" s="1" t="s">
        <v>98</v>
      </c>
      <c r="H1200" s="1" t="s">
        <v>101</v>
      </c>
      <c r="I1200" s="8" t="str">
        <f>IF(Table1[[#This Row],[TMI_Type]]="Reroute",INDEX(_xlfn.REGEXEXTRACT(Table1[[#This Row],[RawText]],".*(ROUTE|FEA|FCA|ICR|CTOP|TBO).+([A-Z]{3})",2,0),1,2),"")</f>
        <v/>
      </c>
      <c r="J1200" s="5">
        <v>30</v>
      </c>
      <c r="K1200" s="5"/>
      <c r="L1200" s="1" t="s">
        <v>9252</v>
      </c>
      <c r="M1200" s="7">
        <v>44688.958333333336</v>
      </c>
      <c r="N1200" s="7">
        <v>44689.125</v>
      </c>
      <c r="O1200" s="7">
        <v>44688.958333333336</v>
      </c>
      <c r="P1200" s="4" t="s">
        <v>9253</v>
      </c>
      <c r="Q1200" s="10" t="s">
        <v>9253</v>
      </c>
      <c r="R1200" s="2" t="s">
        <v>9243</v>
      </c>
      <c r="S1200" s="6">
        <f>IF(OR(ISBLANK(Table1[[#This Row],[ValidEndUTC]]),ISBLANK(Table1[[#This Row],[ValidStartUTC]])),"",Table1[[#This Row],[ValidEndUTC]]-Table1[[#This Row],[ValidStartUTC]])</f>
        <v>0.16666666666424135</v>
      </c>
      <c r="T1200" s="5">
        <f>IF(OR(ISBLANK(Table1[[#This Row],[ValidEndUTC]]),ISBLANK(Table1[[#This Row],[ValidStartUTC]])),"",Table1[[#This Row],[Duration]]*24*60)</f>
        <v>239.99999999650754</v>
      </c>
    </row>
    <row r="1201" spans="1:20" ht="21.6" x14ac:dyDescent="0.25">
      <c r="A1201" s="8" t="str">
        <f>IF(ISBLANK(Table1[[#This Row],[AdvisoryNumber]]),"NTML","ADVZY")</f>
        <v>NTML</v>
      </c>
      <c r="B1201" s="8" t="str">
        <f>_xlfn.TEXTJOIN("-",TRUE,Table1[[#This Row],[Source]],TEXT(Table1[[#This Row],[AdvisoryNumber]],"000"),TEXT(ROW()-1,"000000"),TEXT(Table1[[#This Row],[RecordTimeUTC]],"YYYY-MM-DD"))</f>
        <v>NTML-000-001200-2022-05-07</v>
      </c>
      <c r="C1201" s="1" t="s">
        <v>619</v>
      </c>
      <c r="D1201" s="2"/>
      <c r="E1201" s="1"/>
      <c r="F1201" s="2"/>
      <c r="G1201" s="1" t="s">
        <v>98</v>
      </c>
      <c r="H1201" s="1" t="s">
        <v>101</v>
      </c>
      <c r="I1201" s="8" t="str">
        <f>IF(Table1[[#This Row],[TMI_Type]]="Reroute",INDEX(_xlfn.REGEXEXTRACT(Table1[[#This Row],[RawText]],".*(ROUTE|FEA|FCA|ICR|CTOP|TBO).+([A-Z]{3})",2,0),1,2),"")</f>
        <v/>
      </c>
      <c r="J1201" s="5">
        <v>20</v>
      </c>
      <c r="K1201" s="5"/>
      <c r="L1201" s="1" t="s">
        <v>9254</v>
      </c>
      <c r="M1201" s="7">
        <v>44688.958333333336</v>
      </c>
      <c r="N1201" s="7">
        <v>44689.125</v>
      </c>
      <c r="O1201" s="7">
        <v>44688.958333333336</v>
      </c>
      <c r="P1201" s="4" t="s">
        <v>9255</v>
      </c>
      <c r="Q1201" s="10" t="s">
        <v>9255</v>
      </c>
      <c r="R1201" s="2" t="s">
        <v>9243</v>
      </c>
      <c r="S1201" s="6">
        <f>IF(OR(ISBLANK(Table1[[#This Row],[ValidEndUTC]]),ISBLANK(Table1[[#This Row],[ValidStartUTC]])),"",Table1[[#This Row],[ValidEndUTC]]-Table1[[#This Row],[ValidStartUTC]])</f>
        <v>0.16666666666424135</v>
      </c>
      <c r="T1201" s="5">
        <f>IF(OR(ISBLANK(Table1[[#This Row],[ValidEndUTC]]),ISBLANK(Table1[[#This Row],[ValidStartUTC]])),"",Table1[[#This Row],[Duration]]*24*60)</f>
        <v>239.99999999650754</v>
      </c>
    </row>
    <row r="1202" spans="1:20" x14ac:dyDescent="0.25">
      <c r="A1202" s="8" t="str">
        <f>IF(ISBLANK(Table1[[#This Row],[AdvisoryNumber]]),"NTML","ADVZY")</f>
        <v>NTML</v>
      </c>
      <c r="B1202" s="8" t="str">
        <f>_xlfn.TEXTJOIN("-",TRUE,Table1[[#This Row],[Source]],TEXT(Table1[[#This Row],[AdvisoryNumber]],"000"),TEXT(ROW()-1,"000000"),TEXT(Table1[[#This Row],[RecordTimeUTC]],"YYYY-MM-DD"))</f>
        <v>NTML-000-001201-2022-05-07</v>
      </c>
      <c r="C1202" s="1" t="s">
        <v>97</v>
      </c>
      <c r="D1202" s="2"/>
      <c r="E1202" s="1"/>
      <c r="F1202" s="2"/>
      <c r="G1202" s="1" t="s">
        <v>98</v>
      </c>
      <c r="H1202" s="1" t="s">
        <v>101</v>
      </c>
      <c r="I1202" s="8" t="str">
        <f>IF(Table1[[#This Row],[TMI_Type]]="Reroute",INDEX(_xlfn.REGEXEXTRACT(Table1[[#This Row],[RawText]],".*(ROUTE|FEA|FCA|ICR|CTOP|TBO).+([A-Z]{3})",2,0),1,2),"")</f>
        <v/>
      </c>
      <c r="J1202" s="5">
        <v>25</v>
      </c>
      <c r="K1202" s="5"/>
      <c r="L1202" s="1" t="s">
        <v>233</v>
      </c>
      <c r="M1202" s="7">
        <v>44688.958333333336</v>
      </c>
      <c r="N1202" s="7">
        <v>44689.125</v>
      </c>
      <c r="O1202" s="7">
        <v>44688.958333333336</v>
      </c>
      <c r="P1202" s="4" t="s">
        <v>9256</v>
      </c>
      <c r="Q1202" s="10" t="s">
        <v>9256</v>
      </c>
      <c r="R1202" s="2" t="s">
        <v>9257</v>
      </c>
      <c r="S1202" s="6">
        <f>IF(OR(ISBLANK(Table1[[#This Row],[ValidEndUTC]]),ISBLANK(Table1[[#This Row],[ValidStartUTC]])),"",Table1[[#This Row],[ValidEndUTC]]-Table1[[#This Row],[ValidStartUTC]])</f>
        <v>0.16666666666424135</v>
      </c>
      <c r="T1202" s="5">
        <f>IF(OR(ISBLANK(Table1[[#This Row],[ValidEndUTC]]),ISBLANK(Table1[[#This Row],[ValidStartUTC]])),"",Table1[[#This Row],[Duration]]*24*60)</f>
        <v>239.99999999650754</v>
      </c>
    </row>
    <row r="1203" spans="1:20" x14ac:dyDescent="0.25">
      <c r="A1203" s="8" t="str">
        <f>IF(ISBLANK(Table1[[#This Row],[AdvisoryNumber]]),"NTML","ADVZY")</f>
        <v>NTML</v>
      </c>
      <c r="B1203" s="8" t="str">
        <f>_xlfn.TEXTJOIN("-",TRUE,Table1[[#This Row],[Source]],TEXT(Table1[[#This Row],[AdvisoryNumber]],"000"),TEXT(ROW()-1,"000000"),TEXT(Table1[[#This Row],[RecordTimeUTC]],"YYYY-MM-DD"))</f>
        <v>NTML-000-001202-2022-05-07</v>
      </c>
      <c r="C1203" s="1" t="s">
        <v>232</v>
      </c>
      <c r="D1203" s="2"/>
      <c r="E1203" s="1"/>
      <c r="F1203" s="2"/>
      <c r="G1203" s="1" t="s">
        <v>98</v>
      </c>
      <c r="H1203" s="1" t="s">
        <v>6014</v>
      </c>
      <c r="I1203" s="8" t="str">
        <f>IF(Table1[[#This Row],[TMI_Type]]="Reroute",INDEX(_xlfn.REGEXEXTRACT(Table1[[#This Row],[RawText]],".*(ROUTE|FEA|FCA|ICR|CTOP|TBO).+([A-Z]{3})",2,0),1,2),"")</f>
        <v/>
      </c>
      <c r="J1203" s="5"/>
      <c r="K1203" s="5"/>
      <c r="L1203" s="1" t="s">
        <v>1345</v>
      </c>
      <c r="M1203" s="7">
        <v>44688.958333333336</v>
      </c>
      <c r="N1203" s="7">
        <v>44689.125</v>
      </c>
      <c r="O1203" s="7">
        <v>44688.958333333336</v>
      </c>
      <c r="P1203" s="4" t="s">
        <v>3721</v>
      </c>
      <c r="Q1203" s="10" t="s">
        <v>3721</v>
      </c>
      <c r="R1203" s="2" t="s">
        <v>9257</v>
      </c>
      <c r="S1203" s="6">
        <f>IF(OR(ISBLANK(Table1[[#This Row],[ValidEndUTC]]),ISBLANK(Table1[[#This Row],[ValidStartUTC]])),"",Table1[[#This Row],[ValidEndUTC]]-Table1[[#This Row],[ValidStartUTC]])</f>
        <v>0.16666666666424135</v>
      </c>
      <c r="T1203" s="5">
        <f>IF(OR(ISBLANK(Table1[[#This Row],[ValidEndUTC]]),ISBLANK(Table1[[#This Row],[ValidStartUTC]])),"",Table1[[#This Row],[Duration]]*24*60)</f>
        <v>239.99999999650754</v>
      </c>
    </row>
    <row r="1204" spans="1:20" x14ac:dyDescent="0.25">
      <c r="A1204" s="8" t="str">
        <f>IF(ISBLANK(Table1[[#This Row],[AdvisoryNumber]]),"NTML","ADVZY")</f>
        <v>NTML</v>
      </c>
      <c r="B1204" s="8" t="str">
        <f>_xlfn.TEXTJOIN("-",TRUE,Table1[[#This Row],[Source]],TEXT(Table1[[#This Row],[AdvisoryNumber]],"000"),TEXT(ROW()-1,"000000"),TEXT(Table1[[#This Row],[RecordTimeUTC]],"YYYY-MM-DD"))</f>
        <v>NTML-000-001203-2022-05-07</v>
      </c>
      <c r="C1204" s="1" t="s">
        <v>232</v>
      </c>
      <c r="D1204" s="2"/>
      <c r="E1204" s="1"/>
      <c r="F1204" s="2"/>
      <c r="G1204" s="1" t="s">
        <v>98</v>
      </c>
      <c r="H1204" s="1" t="s">
        <v>6014</v>
      </c>
      <c r="I1204" s="8" t="str">
        <f>IF(Table1[[#This Row],[TMI_Type]]="Reroute",INDEX(_xlfn.REGEXEXTRACT(Table1[[#This Row],[RawText]],".*(ROUTE|FEA|FCA|ICR|CTOP|TBO).+([A-Z]{3})",2,0),1,2),"")</f>
        <v/>
      </c>
      <c r="J1204" s="5"/>
      <c r="K1204" s="5"/>
      <c r="L1204" s="1" t="s">
        <v>1165</v>
      </c>
      <c r="M1204" s="7">
        <v>44688.958333333336</v>
      </c>
      <c r="N1204" s="7">
        <v>44689.125</v>
      </c>
      <c r="O1204" s="7">
        <v>44688.958333333336</v>
      </c>
      <c r="P1204" s="4" t="s">
        <v>3722</v>
      </c>
      <c r="Q1204" s="10" t="s">
        <v>3722</v>
      </c>
      <c r="R1204" s="2" t="s">
        <v>9257</v>
      </c>
      <c r="S1204" s="6">
        <f>IF(OR(ISBLANK(Table1[[#This Row],[ValidEndUTC]]),ISBLANK(Table1[[#This Row],[ValidStartUTC]])),"",Table1[[#This Row],[ValidEndUTC]]-Table1[[#This Row],[ValidStartUTC]])</f>
        <v>0.16666666666424135</v>
      </c>
      <c r="T1204" s="5">
        <f>IF(OR(ISBLANK(Table1[[#This Row],[ValidEndUTC]]),ISBLANK(Table1[[#This Row],[ValidStartUTC]])),"",Table1[[#This Row],[Duration]]*24*60)</f>
        <v>239.99999999650754</v>
      </c>
    </row>
    <row r="1205" spans="1:20" x14ac:dyDescent="0.25">
      <c r="A1205" s="8" t="str">
        <f>IF(ISBLANK(Table1[[#This Row],[AdvisoryNumber]]),"NTML","ADVZY")</f>
        <v>NTML</v>
      </c>
      <c r="B1205" s="8" t="str">
        <f>_xlfn.TEXTJOIN("-",TRUE,Table1[[#This Row],[Source]],TEXT(Table1[[#This Row],[AdvisoryNumber]],"000"),TEXT(ROW()-1,"000000"),TEXT(Table1[[#This Row],[RecordTimeUTC]],"YYYY-MM-DD"))</f>
        <v>NTML-000-001204-2022-05-07</v>
      </c>
      <c r="C1205" s="1" t="s">
        <v>232</v>
      </c>
      <c r="D1205" s="2"/>
      <c r="E1205" s="1"/>
      <c r="F1205" s="2"/>
      <c r="G1205" s="1" t="s">
        <v>98</v>
      </c>
      <c r="H1205" s="1" t="s">
        <v>6014</v>
      </c>
      <c r="I1205" s="8" t="str">
        <f>IF(Table1[[#This Row],[TMI_Type]]="Reroute",INDEX(_xlfn.REGEXEXTRACT(Table1[[#This Row],[RawText]],".*(ROUTE|FEA|FCA|ICR|CTOP|TBO).+([A-Z]{3})",2,0),1,2),"")</f>
        <v/>
      </c>
      <c r="J1205" s="5"/>
      <c r="K1205" s="5"/>
      <c r="L1205" s="1" t="s">
        <v>1184</v>
      </c>
      <c r="M1205" s="7">
        <v>44688.958333333336</v>
      </c>
      <c r="N1205" s="7">
        <v>44689.125</v>
      </c>
      <c r="O1205" s="7">
        <v>44688.958333333336</v>
      </c>
      <c r="P1205" s="4" t="s">
        <v>3723</v>
      </c>
      <c r="Q1205" s="10" t="s">
        <v>3723</v>
      </c>
      <c r="R1205" s="2" t="s">
        <v>9257</v>
      </c>
      <c r="S1205" s="6">
        <f>IF(OR(ISBLANK(Table1[[#This Row],[ValidEndUTC]]),ISBLANK(Table1[[#This Row],[ValidStartUTC]])),"",Table1[[#This Row],[ValidEndUTC]]-Table1[[#This Row],[ValidStartUTC]])</f>
        <v>0.16666666666424135</v>
      </c>
      <c r="T1205" s="5">
        <f>IF(OR(ISBLANK(Table1[[#This Row],[ValidEndUTC]]),ISBLANK(Table1[[#This Row],[ValidStartUTC]])),"",Table1[[#This Row],[Duration]]*24*60)</f>
        <v>239.99999999650754</v>
      </c>
    </row>
    <row r="1206" spans="1:20" x14ac:dyDescent="0.25">
      <c r="A1206" s="8" t="str">
        <f>IF(ISBLANK(Table1[[#This Row],[AdvisoryNumber]]),"NTML","ADVZY")</f>
        <v>NTML</v>
      </c>
      <c r="B1206" s="8" t="str">
        <f>_xlfn.TEXTJOIN("-",TRUE,Table1[[#This Row],[Source]],TEXT(Table1[[#This Row],[AdvisoryNumber]],"000"),TEXT(ROW()-1,"000000"),TEXT(Table1[[#This Row],[RecordTimeUTC]],"YYYY-MM-DD"))</f>
        <v>NTML-000-001205-2022-05-07</v>
      </c>
      <c r="C1206" s="1" t="s">
        <v>232</v>
      </c>
      <c r="D1206" s="2"/>
      <c r="E1206" s="1"/>
      <c r="F1206" s="2"/>
      <c r="G1206" s="1" t="s">
        <v>98</v>
      </c>
      <c r="H1206" s="1" t="s">
        <v>6014</v>
      </c>
      <c r="I1206" s="8" t="str">
        <f>IF(Table1[[#This Row],[TMI_Type]]="Reroute",INDEX(_xlfn.REGEXEXTRACT(Table1[[#This Row],[RawText]],".*(ROUTE|FEA|FCA|ICR|CTOP|TBO).+([A-Z]{3})",2,0),1,2),"")</f>
        <v/>
      </c>
      <c r="J1206" s="5"/>
      <c r="K1206" s="5"/>
      <c r="L1206" s="1" t="s">
        <v>1182</v>
      </c>
      <c r="M1206" s="7">
        <v>44688.958333333336</v>
      </c>
      <c r="N1206" s="7">
        <v>44689.125</v>
      </c>
      <c r="O1206" s="7">
        <v>44688.958333333336</v>
      </c>
      <c r="P1206" s="4" t="s">
        <v>3724</v>
      </c>
      <c r="Q1206" s="10" t="s">
        <v>3724</v>
      </c>
      <c r="R1206" s="2" t="s">
        <v>9257</v>
      </c>
      <c r="S1206" s="6">
        <f>IF(OR(ISBLANK(Table1[[#This Row],[ValidEndUTC]]),ISBLANK(Table1[[#This Row],[ValidStartUTC]])),"",Table1[[#This Row],[ValidEndUTC]]-Table1[[#This Row],[ValidStartUTC]])</f>
        <v>0.16666666666424135</v>
      </c>
      <c r="T1206" s="5">
        <f>IF(OR(ISBLANK(Table1[[#This Row],[ValidEndUTC]]),ISBLANK(Table1[[#This Row],[ValidStartUTC]])),"",Table1[[#This Row],[Duration]]*24*60)</f>
        <v>239.99999999650754</v>
      </c>
    </row>
    <row r="1207" spans="1:20" x14ac:dyDescent="0.25">
      <c r="A1207" s="8" t="str">
        <f>IF(ISBLANK(Table1[[#This Row],[AdvisoryNumber]]),"NTML","ADVZY")</f>
        <v>NTML</v>
      </c>
      <c r="B1207" s="8" t="str">
        <f>_xlfn.TEXTJOIN("-",TRUE,Table1[[#This Row],[Source]],TEXT(Table1[[#This Row],[AdvisoryNumber]],"000"),TEXT(ROW()-1,"000000"),TEXT(Table1[[#This Row],[RecordTimeUTC]],"YYYY-MM-DD"))</f>
        <v>NTML-000-001206-2022-05-07</v>
      </c>
      <c r="C1207" s="1" t="s">
        <v>344</v>
      </c>
      <c r="D1207" s="2"/>
      <c r="E1207" s="1"/>
      <c r="F1207" s="2"/>
      <c r="G1207" s="1" t="s">
        <v>98</v>
      </c>
      <c r="H1207" s="1" t="s">
        <v>101</v>
      </c>
      <c r="I1207" s="8" t="str">
        <f>IF(Table1[[#This Row],[TMI_Type]]="Reroute",INDEX(_xlfn.REGEXEXTRACT(Table1[[#This Row],[RawText]],".*(ROUTE|FEA|FCA|ICR|CTOP|TBO).+([A-Z]{3})",2,0),1,2),"")</f>
        <v/>
      </c>
      <c r="J1207" s="5">
        <v>20</v>
      </c>
      <c r="K1207" s="5"/>
      <c r="L1207" s="1" t="s">
        <v>1061</v>
      </c>
      <c r="M1207" s="7">
        <v>44688.958333333336</v>
      </c>
      <c r="N1207" s="7">
        <v>44689.125</v>
      </c>
      <c r="O1207" s="7">
        <v>44688.958333333336</v>
      </c>
      <c r="P1207" s="4" t="s">
        <v>3725</v>
      </c>
      <c r="Q1207" s="10" t="s">
        <v>3725</v>
      </c>
      <c r="R1207" s="2" t="s">
        <v>9259</v>
      </c>
      <c r="S1207" s="6">
        <f>IF(OR(ISBLANK(Table1[[#This Row],[ValidEndUTC]]),ISBLANK(Table1[[#This Row],[ValidStartUTC]])),"",Table1[[#This Row],[ValidEndUTC]]-Table1[[#This Row],[ValidStartUTC]])</f>
        <v>0.16666666666424135</v>
      </c>
      <c r="T1207" s="5">
        <f>IF(OR(ISBLANK(Table1[[#This Row],[ValidEndUTC]]),ISBLANK(Table1[[#This Row],[ValidStartUTC]])),"",Table1[[#This Row],[Duration]]*24*60)</f>
        <v>239.99999999650754</v>
      </c>
    </row>
    <row r="1208" spans="1:20" x14ac:dyDescent="0.25">
      <c r="A1208" s="8" t="str">
        <f>IF(ISBLANK(Table1[[#This Row],[AdvisoryNumber]]),"NTML","ADVZY")</f>
        <v>NTML</v>
      </c>
      <c r="B1208" s="8" t="str">
        <f>_xlfn.TEXTJOIN("-",TRUE,Table1[[#This Row],[Source]],TEXT(Table1[[#This Row],[AdvisoryNumber]],"000"),TEXT(ROW()-1,"000000"),TEXT(Table1[[#This Row],[RecordTimeUTC]],"YYYY-MM-DD"))</f>
        <v>NTML-000-001207-2022-05-07</v>
      </c>
      <c r="C1208" s="1" t="s">
        <v>344</v>
      </c>
      <c r="D1208" s="2"/>
      <c r="E1208" s="1"/>
      <c r="F1208" s="2"/>
      <c r="G1208" s="1" t="s">
        <v>98</v>
      </c>
      <c r="H1208" s="1" t="s">
        <v>101</v>
      </c>
      <c r="I1208" s="8" t="str">
        <f>IF(Table1[[#This Row],[TMI_Type]]="Reroute",INDEX(_xlfn.REGEXEXTRACT(Table1[[#This Row],[RawText]],".*(ROUTE|FEA|FCA|ICR|CTOP|TBO).+([A-Z]{3})",2,0),1,2),"")</f>
        <v/>
      </c>
      <c r="J1208" s="5">
        <v>20</v>
      </c>
      <c r="K1208" s="5"/>
      <c r="L1208" s="1" t="s">
        <v>3726</v>
      </c>
      <c r="M1208" s="7">
        <v>44688.958333333336</v>
      </c>
      <c r="N1208" s="7">
        <v>44689.125</v>
      </c>
      <c r="O1208" s="7">
        <v>44688.958333333336</v>
      </c>
      <c r="P1208" s="4" t="s">
        <v>3727</v>
      </c>
      <c r="Q1208" s="10" t="s">
        <v>3727</v>
      </c>
      <c r="R1208" s="2" t="s">
        <v>9259</v>
      </c>
      <c r="S1208" s="6">
        <f>IF(OR(ISBLANK(Table1[[#This Row],[ValidEndUTC]]),ISBLANK(Table1[[#This Row],[ValidStartUTC]])),"",Table1[[#This Row],[ValidEndUTC]]-Table1[[#This Row],[ValidStartUTC]])</f>
        <v>0.16666666666424135</v>
      </c>
      <c r="T1208" s="5">
        <f>IF(OR(ISBLANK(Table1[[#This Row],[ValidEndUTC]]),ISBLANK(Table1[[#This Row],[ValidStartUTC]])),"",Table1[[#This Row],[Duration]]*24*60)</f>
        <v>239.99999999650754</v>
      </c>
    </row>
    <row r="1209" spans="1:20" x14ac:dyDescent="0.25">
      <c r="A1209" s="8" t="str">
        <f>IF(ISBLANK(Table1[[#This Row],[AdvisoryNumber]]),"NTML","ADVZY")</f>
        <v>NTML</v>
      </c>
      <c r="B1209" s="8" t="str">
        <f>_xlfn.TEXTJOIN("-",TRUE,Table1[[#This Row],[Source]],TEXT(Table1[[#This Row],[AdvisoryNumber]],"000"),TEXT(ROW()-1,"000000"),TEXT(Table1[[#This Row],[RecordTimeUTC]],"YYYY-MM-DD"))</f>
        <v>NTML-000-001208-2022-05-07</v>
      </c>
      <c r="C1209" s="1" t="s">
        <v>344</v>
      </c>
      <c r="D1209" s="2"/>
      <c r="E1209" s="1"/>
      <c r="F1209" s="2"/>
      <c r="G1209" s="1" t="s">
        <v>98</v>
      </c>
      <c r="H1209" s="1" t="s">
        <v>101</v>
      </c>
      <c r="I1209" s="8" t="str">
        <f>IF(Table1[[#This Row],[TMI_Type]]="Reroute",INDEX(_xlfn.REGEXEXTRACT(Table1[[#This Row],[RawText]],".*(ROUTE|FEA|FCA|ICR|CTOP|TBO).+([A-Z]{3})",2,0),1,2),"")</f>
        <v/>
      </c>
      <c r="J1209" s="5">
        <v>30</v>
      </c>
      <c r="K1209" s="5"/>
      <c r="L1209" s="1" t="s">
        <v>3726</v>
      </c>
      <c r="M1209" s="7">
        <v>44688.958333333336</v>
      </c>
      <c r="N1209" s="7">
        <v>44689.125</v>
      </c>
      <c r="O1209" s="7">
        <v>44688.958333333336</v>
      </c>
      <c r="P1209" s="4" t="s">
        <v>3728</v>
      </c>
      <c r="Q1209" s="10" t="s">
        <v>3728</v>
      </c>
      <c r="R1209" s="2" t="s">
        <v>9259</v>
      </c>
      <c r="S1209" s="6">
        <f>IF(OR(ISBLANK(Table1[[#This Row],[ValidEndUTC]]),ISBLANK(Table1[[#This Row],[ValidStartUTC]])),"",Table1[[#This Row],[ValidEndUTC]]-Table1[[#This Row],[ValidStartUTC]])</f>
        <v>0.16666666666424135</v>
      </c>
      <c r="T1209" s="5">
        <f>IF(OR(ISBLANK(Table1[[#This Row],[ValidEndUTC]]),ISBLANK(Table1[[#This Row],[ValidStartUTC]])),"",Table1[[#This Row],[Duration]]*24*60)</f>
        <v>239.99999999650754</v>
      </c>
    </row>
    <row r="1210" spans="1:20" x14ac:dyDescent="0.25">
      <c r="A1210" s="8" t="str">
        <f>IF(ISBLANK(Table1[[#This Row],[AdvisoryNumber]]),"NTML","ADVZY")</f>
        <v>NTML</v>
      </c>
      <c r="B1210" s="8" t="str">
        <f>_xlfn.TEXTJOIN("-",TRUE,Table1[[#This Row],[Source]],TEXT(Table1[[#This Row],[AdvisoryNumber]],"000"),TEXT(ROW()-1,"000000"),TEXT(Table1[[#This Row],[RecordTimeUTC]],"YYYY-MM-DD"))</f>
        <v>NTML-000-001209-2022-05-07</v>
      </c>
      <c r="C1210" s="1" t="s">
        <v>344</v>
      </c>
      <c r="D1210" s="2"/>
      <c r="E1210" s="1"/>
      <c r="F1210" s="2"/>
      <c r="G1210" s="1" t="s">
        <v>98</v>
      </c>
      <c r="H1210" s="1" t="s">
        <v>101</v>
      </c>
      <c r="I1210" s="8" t="str">
        <f>IF(Table1[[#This Row],[TMI_Type]]="Reroute",INDEX(_xlfn.REGEXEXTRACT(Table1[[#This Row],[RawText]],".*(ROUTE|FEA|FCA|ICR|CTOP|TBO).+([A-Z]{3})",2,0),1,2),"")</f>
        <v/>
      </c>
      <c r="J1210" s="5">
        <v>20</v>
      </c>
      <c r="K1210" s="5"/>
      <c r="L1210" s="1" t="s">
        <v>1605</v>
      </c>
      <c r="M1210" s="7">
        <v>44688.958333333336</v>
      </c>
      <c r="N1210" s="7">
        <v>44689.125</v>
      </c>
      <c r="O1210" s="7">
        <v>44688.958333333336</v>
      </c>
      <c r="P1210" s="4" t="s">
        <v>3729</v>
      </c>
      <c r="Q1210" s="10" t="s">
        <v>3729</v>
      </c>
      <c r="R1210" s="2" t="s">
        <v>9259</v>
      </c>
      <c r="S1210" s="6">
        <f>IF(OR(ISBLANK(Table1[[#This Row],[ValidEndUTC]]),ISBLANK(Table1[[#This Row],[ValidStartUTC]])),"",Table1[[#This Row],[ValidEndUTC]]-Table1[[#This Row],[ValidStartUTC]])</f>
        <v>0.16666666666424135</v>
      </c>
      <c r="T1210" s="5">
        <f>IF(OR(ISBLANK(Table1[[#This Row],[ValidEndUTC]]),ISBLANK(Table1[[#This Row],[ValidStartUTC]])),"",Table1[[#This Row],[Duration]]*24*60)</f>
        <v>239.99999999650754</v>
      </c>
    </row>
    <row r="1211" spans="1:20" x14ac:dyDescent="0.25">
      <c r="A1211" s="8" t="str">
        <f>IF(ISBLANK(Table1[[#This Row],[AdvisoryNumber]]),"NTML","ADVZY")</f>
        <v>NTML</v>
      </c>
      <c r="B1211" s="8" t="str">
        <f>_xlfn.TEXTJOIN("-",TRUE,Table1[[#This Row],[Source]],TEXT(Table1[[#This Row],[AdvisoryNumber]],"000"),TEXT(ROW()-1,"000000"),TEXT(Table1[[#This Row],[RecordTimeUTC]],"YYYY-MM-DD"))</f>
        <v>NTML-000-001210-2022-05-07</v>
      </c>
      <c r="C1211" s="1" t="s">
        <v>344</v>
      </c>
      <c r="D1211" s="2"/>
      <c r="E1211" s="1"/>
      <c r="F1211" s="2"/>
      <c r="G1211" s="1" t="s">
        <v>98</v>
      </c>
      <c r="H1211" s="1" t="s">
        <v>101</v>
      </c>
      <c r="I1211" s="8" t="str">
        <f>IF(Table1[[#This Row],[TMI_Type]]="Reroute",INDEX(_xlfn.REGEXEXTRACT(Table1[[#This Row],[RawText]],".*(ROUTE|FEA|FCA|ICR|CTOP|TBO).+([A-Z]{3})",2,0),1,2),"")</f>
        <v/>
      </c>
      <c r="J1211" s="5">
        <v>40</v>
      </c>
      <c r="K1211" s="5"/>
      <c r="L1211" s="1" t="s">
        <v>1906</v>
      </c>
      <c r="M1211" s="7">
        <v>44688.958333333336</v>
      </c>
      <c r="N1211" s="7">
        <v>44689.125</v>
      </c>
      <c r="O1211" s="7">
        <v>44688.958333333336</v>
      </c>
      <c r="P1211" s="4" t="s">
        <v>3730</v>
      </c>
      <c r="Q1211" s="10" t="s">
        <v>3730</v>
      </c>
      <c r="R1211" s="2" t="s">
        <v>9259</v>
      </c>
      <c r="S1211" s="6">
        <f>IF(OR(ISBLANK(Table1[[#This Row],[ValidEndUTC]]),ISBLANK(Table1[[#This Row],[ValidStartUTC]])),"",Table1[[#This Row],[ValidEndUTC]]-Table1[[#This Row],[ValidStartUTC]])</f>
        <v>0.16666666666424135</v>
      </c>
      <c r="T1211" s="5">
        <f>IF(OR(ISBLANK(Table1[[#This Row],[ValidEndUTC]]),ISBLANK(Table1[[#This Row],[ValidStartUTC]])),"",Table1[[#This Row],[Duration]]*24*60)</f>
        <v>239.99999999650754</v>
      </c>
    </row>
    <row r="1212" spans="1:20" ht="21.6" x14ac:dyDescent="0.25">
      <c r="A1212" s="8" t="str">
        <f>IF(ISBLANK(Table1[[#This Row],[AdvisoryNumber]]),"NTML","ADVZY")</f>
        <v>NTML</v>
      </c>
      <c r="B1212" s="8" t="str">
        <f>_xlfn.TEXTJOIN("-",TRUE,Table1[[#This Row],[Source]],TEXT(Table1[[#This Row],[AdvisoryNumber]],"000"),TEXT(ROW()-1,"000000"),TEXT(Table1[[#This Row],[RecordTimeUTC]],"YYYY-MM-DD"))</f>
        <v>NTML-000-001211-2022-05-07</v>
      </c>
      <c r="C1212" s="1" t="s">
        <v>344</v>
      </c>
      <c r="D1212" s="2"/>
      <c r="E1212" s="1"/>
      <c r="F1212" s="2"/>
      <c r="G1212" s="1" t="s">
        <v>98</v>
      </c>
      <c r="H1212" s="1" t="s">
        <v>99</v>
      </c>
      <c r="I1212" s="8" t="str">
        <f>IF(Table1[[#This Row],[TMI_Type]]="Reroute",INDEX(_xlfn.REGEXEXTRACT(Table1[[#This Row],[RawText]],".*(ROUTE|FEA|FCA|ICR|CTOP|TBO).+([A-Z]{3})",2,0),1,2),"")</f>
        <v/>
      </c>
      <c r="J1212" s="5">
        <v>20</v>
      </c>
      <c r="K1212" s="5"/>
      <c r="L1212" s="1" t="s">
        <v>1070</v>
      </c>
      <c r="M1212" s="7">
        <v>44688.958333333336</v>
      </c>
      <c r="N1212" s="7">
        <v>44689.125</v>
      </c>
      <c r="O1212" s="7">
        <v>44688.958333333336</v>
      </c>
      <c r="P1212" s="4" t="s">
        <v>9260</v>
      </c>
      <c r="Q1212" s="10" t="s">
        <v>9260</v>
      </c>
      <c r="R1212" s="2" t="s">
        <v>9259</v>
      </c>
      <c r="S1212" s="6">
        <f>IF(OR(ISBLANK(Table1[[#This Row],[ValidEndUTC]]),ISBLANK(Table1[[#This Row],[ValidStartUTC]])),"",Table1[[#This Row],[ValidEndUTC]]-Table1[[#This Row],[ValidStartUTC]])</f>
        <v>0.16666666666424135</v>
      </c>
      <c r="T1212" s="5">
        <f>IF(OR(ISBLANK(Table1[[#This Row],[ValidEndUTC]]),ISBLANK(Table1[[#This Row],[ValidStartUTC]])),"",Table1[[#This Row],[Duration]]*24*60)</f>
        <v>239.99999999650754</v>
      </c>
    </row>
    <row r="1213" spans="1:20" ht="21.6" x14ac:dyDescent="0.25">
      <c r="A1213" s="8" t="str">
        <f>IF(ISBLANK(Table1[[#This Row],[AdvisoryNumber]]),"NTML","ADVZY")</f>
        <v>NTML</v>
      </c>
      <c r="B1213" s="8" t="str">
        <f>_xlfn.TEXTJOIN("-",TRUE,Table1[[#This Row],[Source]],TEXT(Table1[[#This Row],[AdvisoryNumber]],"000"),TEXT(ROW()-1,"000000"),TEXT(Table1[[#This Row],[RecordTimeUTC]],"YYYY-MM-DD"))</f>
        <v>NTML-000-001212-2022-05-21</v>
      </c>
      <c r="C1213" s="1" t="s">
        <v>711</v>
      </c>
      <c r="D1213" s="2"/>
      <c r="E1213" s="1"/>
      <c r="F1213" s="2"/>
      <c r="G1213" s="1" t="s">
        <v>98</v>
      </c>
      <c r="H1213" s="1" t="s">
        <v>101</v>
      </c>
      <c r="I1213" s="8" t="str">
        <f>IF(Table1[[#This Row],[TMI_Type]]="Reroute",INDEX(_xlfn.REGEXEXTRACT(Table1[[#This Row],[RawText]],".*(ROUTE|FEA|FCA|ICR|CTOP|TBO).+([A-Z]{3})",2,0),1,2),"")</f>
        <v/>
      </c>
      <c r="J1213" s="5">
        <v>15</v>
      </c>
      <c r="K1213" s="5"/>
      <c r="L1213" s="1" t="s">
        <v>8875</v>
      </c>
      <c r="M1213" s="7">
        <v>44702.958333333336</v>
      </c>
      <c r="N1213" s="7">
        <v>44703.125</v>
      </c>
      <c r="O1213" s="7">
        <v>44702.927777777775</v>
      </c>
      <c r="P1213" s="4" t="s">
        <v>9261</v>
      </c>
      <c r="Q1213" s="10" t="s">
        <v>9261</v>
      </c>
      <c r="R1213" s="2" t="s">
        <v>9262</v>
      </c>
      <c r="S1213" s="6">
        <f>IF(OR(ISBLANK(Table1[[#This Row],[ValidEndUTC]]),ISBLANK(Table1[[#This Row],[ValidStartUTC]])),"",Table1[[#This Row],[ValidEndUTC]]-Table1[[#This Row],[ValidStartUTC]])</f>
        <v>0.16666666666424135</v>
      </c>
      <c r="T1213" s="5">
        <f>IF(OR(ISBLANK(Table1[[#This Row],[ValidEndUTC]]),ISBLANK(Table1[[#This Row],[ValidStartUTC]])),"",Table1[[#This Row],[Duration]]*24*60)</f>
        <v>239.99999999650754</v>
      </c>
    </row>
    <row r="1214" spans="1:20" ht="21.6" x14ac:dyDescent="0.25">
      <c r="A1214" s="8" t="str">
        <f>IF(ISBLANK(Table1[[#This Row],[AdvisoryNumber]]),"NTML","ADVZY")</f>
        <v>NTML</v>
      </c>
      <c r="B1214" s="8" t="str">
        <f>_xlfn.TEXTJOIN("-",TRUE,Table1[[#This Row],[Source]],TEXT(Table1[[#This Row],[AdvisoryNumber]],"000"),TEXT(ROW()-1,"000000"),TEXT(Table1[[#This Row],[RecordTimeUTC]],"YYYY-MM-DD"))</f>
        <v>NTML-000-001213-2022-05-21</v>
      </c>
      <c r="C1214" s="1" t="s">
        <v>711</v>
      </c>
      <c r="D1214" s="2"/>
      <c r="E1214" s="1"/>
      <c r="F1214" s="2"/>
      <c r="G1214" s="1" t="s">
        <v>98</v>
      </c>
      <c r="H1214" s="1" t="s">
        <v>101</v>
      </c>
      <c r="I1214" s="8" t="str">
        <f>IF(Table1[[#This Row],[TMI_Type]]="Reroute",INDEX(_xlfn.REGEXEXTRACT(Table1[[#This Row],[RawText]],".*(ROUTE|FEA|FCA|ICR|CTOP|TBO).+([A-Z]{3})",2,0),1,2),"")</f>
        <v/>
      </c>
      <c r="J1214" s="5">
        <v>10</v>
      </c>
      <c r="K1214" s="5"/>
      <c r="L1214" s="1"/>
      <c r="M1214" s="7">
        <v>44702.958333333336</v>
      </c>
      <c r="N1214" s="7">
        <v>44703.125</v>
      </c>
      <c r="O1214" s="7">
        <v>44702.931944444441</v>
      </c>
      <c r="P1214" s="4" t="s">
        <v>9266</v>
      </c>
      <c r="Q1214" s="10" t="s">
        <v>9266</v>
      </c>
      <c r="R1214" s="2" t="s">
        <v>9267</v>
      </c>
      <c r="S1214" s="6">
        <f>IF(OR(ISBLANK(Table1[[#This Row],[ValidEndUTC]]),ISBLANK(Table1[[#This Row],[ValidStartUTC]])),"",Table1[[#This Row],[ValidEndUTC]]-Table1[[#This Row],[ValidStartUTC]])</f>
        <v>0.16666666666424135</v>
      </c>
      <c r="T1214" s="5">
        <f>IF(OR(ISBLANK(Table1[[#This Row],[ValidEndUTC]]),ISBLANK(Table1[[#This Row],[ValidStartUTC]])),"",Table1[[#This Row],[Duration]]*24*60)</f>
        <v>239.99999999650754</v>
      </c>
    </row>
    <row r="1215" spans="1:20" ht="21.6" x14ac:dyDescent="0.25">
      <c r="A1215" s="8" t="str">
        <f>IF(ISBLANK(Table1[[#This Row],[AdvisoryNumber]]),"NTML","ADVZY")</f>
        <v>NTML</v>
      </c>
      <c r="B1215" s="8" t="str">
        <f>_xlfn.TEXTJOIN("-",TRUE,Table1[[#This Row],[Source]],TEXT(Table1[[#This Row],[AdvisoryNumber]],"000"),TEXT(ROW()-1,"000000"),TEXT(Table1[[#This Row],[RecordTimeUTC]],"YYYY-MM-DD"))</f>
        <v>NTML-000-001214-2022-05-27</v>
      </c>
      <c r="C1215" s="1" t="s">
        <v>343</v>
      </c>
      <c r="D1215" s="2"/>
      <c r="E1215" s="1"/>
      <c r="F1215" s="2"/>
      <c r="G1215" s="1" t="s">
        <v>98</v>
      </c>
      <c r="H1215" s="1" t="s">
        <v>101</v>
      </c>
      <c r="I1215" s="8" t="str">
        <f>IF(Table1[[#This Row],[TMI_Type]]="Reroute",INDEX(_xlfn.REGEXEXTRACT(Table1[[#This Row],[RawText]],".*(ROUTE|FEA|FCA|ICR|CTOP|TBO).+([A-Z]{3})",2,0),1,2),"")</f>
        <v/>
      </c>
      <c r="J1215" s="5">
        <v>15</v>
      </c>
      <c r="K1215" s="5"/>
      <c r="L1215" s="1" t="s">
        <v>3733</v>
      </c>
      <c r="M1215" s="7">
        <v>44708.958333333336</v>
      </c>
      <c r="N1215" s="7">
        <v>44709.125</v>
      </c>
      <c r="O1215" s="7">
        <v>44708.597916666666</v>
      </c>
      <c r="P1215" s="4" t="s">
        <v>3734</v>
      </c>
      <c r="Q1215" s="10" t="s">
        <v>3734</v>
      </c>
      <c r="R1215" s="2" t="s">
        <v>9270</v>
      </c>
      <c r="S1215" s="6">
        <f>IF(OR(ISBLANK(Table1[[#This Row],[ValidEndUTC]]),ISBLANK(Table1[[#This Row],[ValidStartUTC]])),"",Table1[[#This Row],[ValidEndUTC]]-Table1[[#This Row],[ValidStartUTC]])</f>
        <v>0.16666666666424135</v>
      </c>
      <c r="T1215" s="5">
        <f>IF(OR(ISBLANK(Table1[[#This Row],[ValidEndUTC]]),ISBLANK(Table1[[#This Row],[ValidStartUTC]])),"",Table1[[#This Row],[Duration]]*24*60)</f>
        <v>239.99999999650754</v>
      </c>
    </row>
    <row r="1216" spans="1:20" ht="21.6" x14ac:dyDescent="0.25">
      <c r="A1216" s="8" t="str">
        <f>IF(ISBLANK(Table1[[#This Row],[AdvisoryNumber]]),"NTML","ADVZY")</f>
        <v>NTML</v>
      </c>
      <c r="B1216" s="8" t="str">
        <f>_xlfn.TEXTJOIN("-",TRUE,Table1[[#This Row],[Source]],TEXT(Table1[[#This Row],[AdvisoryNumber]],"000"),TEXT(ROW()-1,"000000"),TEXT(Table1[[#This Row],[RecordTimeUTC]],"YYYY-MM-DD"))</f>
        <v>NTML-000-001215-2022-05-27</v>
      </c>
      <c r="C1216" s="1" t="s">
        <v>343</v>
      </c>
      <c r="D1216" s="2"/>
      <c r="E1216" s="1"/>
      <c r="F1216" s="2"/>
      <c r="G1216" s="1" t="s">
        <v>98</v>
      </c>
      <c r="H1216" s="1" t="s">
        <v>101</v>
      </c>
      <c r="I1216" s="8" t="str">
        <f>IF(Table1[[#This Row],[TMI_Type]]="Reroute",INDEX(_xlfn.REGEXEXTRACT(Table1[[#This Row],[RawText]],".*(ROUTE|FEA|FCA|ICR|CTOP|TBO).+([A-Z]{3})",2,0),1,2),"")</f>
        <v/>
      </c>
      <c r="J1216" s="5">
        <v>15</v>
      </c>
      <c r="K1216" s="5"/>
      <c r="L1216" s="1" t="s">
        <v>3733</v>
      </c>
      <c r="M1216" s="7">
        <v>44708.958333333336</v>
      </c>
      <c r="N1216" s="7">
        <v>44709.125</v>
      </c>
      <c r="O1216" s="7">
        <v>44708.598611111112</v>
      </c>
      <c r="P1216" s="4" t="s">
        <v>3735</v>
      </c>
      <c r="Q1216" s="10" t="s">
        <v>3735</v>
      </c>
      <c r="R1216" s="2" t="s">
        <v>9270</v>
      </c>
      <c r="S1216" s="6">
        <f>IF(OR(ISBLANK(Table1[[#This Row],[ValidEndUTC]]),ISBLANK(Table1[[#This Row],[ValidStartUTC]])),"",Table1[[#This Row],[ValidEndUTC]]-Table1[[#This Row],[ValidStartUTC]])</f>
        <v>0.16666666666424135</v>
      </c>
      <c r="T1216" s="5">
        <f>IF(OR(ISBLANK(Table1[[#This Row],[ValidEndUTC]]),ISBLANK(Table1[[#This Row],[ValidStartUTC]])),"",Table1[[#This Row],[Duration]]*24*60)</f>
        <v>239.99999999650754</v>
      </c>
    </row>
    <row r="1217" spans="1:20" ht="21.6" x14ac:dyDescent="0.25">
      <c r="A1217" s="8" t="str">
        <f>IF(ISBLANK(Table1[[#This Row],[AdvisoryNumber]]),"NTML","ADVZY")</f>
        <v>NTML</v>
      </c>
      <c r="B1217" s="8" t="str">
        <f>_xlfn.TEXTJOIN("-",TRUE,Table1[[#This Row],[Source]],TEXT(Table1[[#This Row],[AdvisoryNumber]],"000"),TEXT(ROW()-1,"000000"),TEXT(Table1[[#This Row],[RecordTimeUTC]],"YYYY-MM-DD"))</f>
        <v>NTML-000-001216-2022-05-27</v>
      </c>
      <c r="C1217" s="1" t="s">
        <v>343</v>
      </c>
      <c r="D1217" s="2"/>
      <c r="E1217" s="1"/>
      <c r="F1217" s="2"/>
      <c r="G1217" s="1" t="s">
        <v>98</v>
      </c>
      <c r="H1217" s="1" t="s">
        <v>101</v>
      </c>
      <c r="I1217" s="8" t="str">
        <f>IF(Table1[[#This Row],[TMI_Type]]="Reroute",INDEX(_xlfn.REGEXEXTRACT(Table1[[#This Row],[RawText]],".*(ROUTE|FEA|FCA|ICR|CTOP|TBO).+([A-Z]{3})",2,0),1,2),"")</f>
        <v/>
      </c>
      <c r="J1217" s="5">
        <v>15</v>
      </c>
      <c r="K1217" s="5"/>
      <c r="L1217" s="1" t="s">
        <v>2475</v>
      </c>
      <c r="M1217" s="7">
        <v>44708.958333333336</v>
      </c>
      <c r="N1217" s="7">
        <v>44709.125</v>
      </c>
      <c r="O1217" s="7">
        <v>44708.599305555559</v>
      </c>
      <c r="P1217" s="4" t="s">
        <v>3736</v>
      </c>
      <c r="Q1217" s="10" t="s">
        <v>3736</v>
      </c>
      <c r="R1217" s="2" t="s">
        <v>9270</v>
      </c>
      <c r="S1217" s="6">
        <f>IF(OR(ISBLANK(Table1[[#This Row],[ValidEndUTC]]),ISBLANK(Table1[[#This Row],[ValidStartUTC]])),"",Table1[[#This Row],[ValidEndUTC]]-Table1[[#This Row],[ValidStartUTC]])</f>
        <v>0.16666666666424135</v>
      </c>
      <c r="T1217" s="5">
        <f>IF(OR(ISBLANK(Table1[[#This Row],[ValidEndUTC]]),ISBLANK(Table1[[#This Row],[ValidStartUTC]])),"",Table1[[#This Row],[Duration]]*24*60)</f>
        <v>239.99999999650754</v>
      </c>
    </row>
    <row r="1218" spans="1:20" ht="21.6" x14ac:dyDescent="0.25">
      <c r="A1218" s="8" t="str">
        <f>IF(ISBLANK(Table1[[#This Row],[AdvisoryNumber]]),"NTML","ADVZY")</f>
        <v>NTML</v>
      </c>
      <c r="B1218" s="8" t="str">
        <f>_xlfn.TEXTJOIN("-",TRUE,Table1[[#This Row],[Source]],TEXT(Table1[[#This Row],[AdvisoryNumber]],"000"),TEXT(ROW()-1,"000000"),TEXT(Table1[[#This Row],[RecordTimeUTC]],"YYYY-MM-DD"))</f>
        <v>NTML-000-001217-2022-05-27</v>
      </c>
      <c r="C1218" s="1" t="s">
        <v>343</v>
      </c>
      <c r="D1218" s="2"/>
      <c r="E1218" s="1"/>
      <c r="F1218" s="2"/>
      <c r="G1218" s="1" t="s">
        <v>98</v>
      </c>
      <c r="H1218" s="1" t="s">
        <v>101</v>
      </c>
      <c r="I1218" s="8" t="str">
        <f>IF(Table1[[#This Row],[TMI_Type]]="Reroute",INDEX(_xlfn.REGEXEXTRACT(Table1[[#This Row],[RawText]],".*(ROUTE|FEA|FCA|ICR|CTOP|TBO).+([A-Z]{3})",2,0),1,2),"")</f>
        <v/>
      </c>
      <c r="J1218" s="5">
        <v>15</v>
      </c>
      <c r="K1218" s="5"/>
      <c r="L1218" s="1" t="s">
        <v>9271</v>
      </c>
      <c r="M1218" s="7">
        <v>44708.958333333336</v>
      </c>
      <c r="N1218" s="7">
        <v>44709.125</v>
      </c>
      <c r="O1218" s="7">
        <v>44708.6</v>
      </c>
      <c r="P1218" s="4" t="s">
        <v>3737</v>
      </c>
      <c r="Q1218" s="10" t="s">
        <v>3737</v>
      </c>
      <c r="R1218" s="2" t="s">
        <v>9270</v>
      </c>
      <c r="S1218" s="6">
        <f>IF(OR(ISBLANK(Table1[[#This Row],[ValidEndUTC]]),ISBLANK(Table1[[#This Row],[ValidStartUTC]])),"",Table1[[#This Row],[ValidEndUTC]]-Table1[[#This Row],[ValidStartUTC]])</f>
        <v>0.16666666666424135</v>
      </c>
      <c r="T1218" s="5">
        <f>IF(OR(ISBLANK(Table1[[#This Row],[ValidEndUTC]]),ISBLANK(Table1[[#This Row],[ValidStartUTC]])),"",Table1[[#This Row],[Duration]]*24*60)</f>
        <v>239.99999999650754</v>
      </c>
    </row>
    <row r="1219" spans="1:20" ht="21.6" x14ac:dyDescent="0.25">
      <c r="A1219" s="8" t="str">
        <f>IF(ISBLANK(Table1[[#This Row],[AdvisoryNumber]]),"NTML","ADVZY")</f>
        <v>NTML</v>
      </c>
      <c r="B1219" s="8" t="str">
        <f>_xlfn.TEXTJOIN("-",TRUE,Table1[[#This Row],[Source]],TEXT(Table1[[#This Row],[AdvisoryNumber]],"000"),TEXT(ROW()-1,"000000"),TEXT(Table1[[#This Row],[RecordTimeUTC]],"YYYY-MM-DD"))</f>
        <v>NTML-000-001218-2022-05-27</v>
      </c>
      <c r="C1219" s="1" t="s">
        <v>109</v>
      </c>
      <c r="D1219" s="2"/>
      <c r="E1219" s="1"/>
      <c r="F1219" s="2"/>
      <c r="G1219" s="1" t="s">
        <v>98</v>
      </c>
      <c r="H1219" s="1" t="s">
        <v>101</v>
      </c>
      <c r="I1219" s="8" t="str">
        <f>IF(Table1[[#This Row],[TMI_Type]]="Reroute",INDEX(_xlfn.REGEXEXTRACT(Table1[[#This Row],[RawText]],".*(ROUTE|FEA|FCA|ICR|CTOP|TBO).+([A-Z]{3})",2,0),1,2),"")</f>
        <v/>
      </c>
      <c r="J1219" s="5">
        <v>15</v>
      </c>
      <c r="K1219" s="5"/>
      <c r="L1219" s="1" t="s">
        <v>3738</v>
      </c>
      <c r="M1219" s="7">
        <v>44708.958333333336</v>
      </c>
      <c r="N1219" s="7">
        <v>44709.125</v>
      </c>
      <c r="O1219" s="7">
        <v>44708.600694444445</v>
      </c>
      <c r="P1219" s="4" t="s">
        <v>3739</v>
      </c>
      <c r="Q1219" s="10" t="s">
        <v>3739</v>
      </c>
      <c r="R1219" s="2" t="s">
        <v>9270</v>
      </c>
      <c r="S1219" s="6">
        <f>IF(OR(ISBLANK(Table1[[#This Row],[ValidEndUTC]]),ISBLANK(Table1[[#This Row],[ValidStartUTC]])),"",Table1[[#This Row],[ValidEndUTC]]-Table1[[#This Row],[ValidStartUTC]])</f>
        <v>0.16666666666424135</v>
      </c>
      <c r="T1219" s="5">
        <f>IF(OR(ISBLANK(Table1[[#This Row],[ValidEndUTC]]),ISBLANK(Table1[[#This Row],[ValidStartUTC]])),"",Table1[[#This Row],[Duration]]*24*60)</f>
        <v>239.99999999650754</v>
      </c>
    </row>
    <row r="1220" spans="1:20" ht="21.6" x14ac:dyDescent="0.25">
      <c r="A1220" s="8" t="str">
        <f>IF(ISBLANK(Table1[[#This Row],[AdvisoryNumber]]),"NTML","ADVZY")</f>
        <v>NTML</v>
      </c>
      <c r="B1220" s="8" t="str">
        <f>_xlfn.TEXTJOIN("-",TRUE,Table1[[#This Row],[Source]],TEXT(Table1[[#This Row],[AdvisoryNumber]],"000"),TEXT(ROW()-1,"000000"),TEXT(Table1[[#This Row],[RecordTimeUTC]],"YYYY-MM-DD"))</f>
        <v>NTML-000-001219-2022-05-27</v>
      </c>
      <c r="C1220" s="1" t="s">
        <v>109</v>
      </c>
      <c r="D1220" s="2"/>
      <c r="E1220" s="1"/>
      <c r="F1220" s="2"/>
      <c r="G1220" s="1" t="s">
        <v>98</v>
      </c>
      <c r="H1220" s="1" t="s">
        <v>101</v>
      </c>
      <c r="I1220" s="8" t="str">
        <f>IF(Table1[[#This Row],[TMI_Type]]="Reroute",INDEX(_xlfn.REGEXEXTRACT(Table1[[#This Row],[RawText]],".*(ROUTE|FEA|FCA|ICR|CTOP|TBO).+([A-Z]{3})",2,0),1,2),"")</f>
        <v/>
      </c>
      <c r="J1220" s="5">
        <v>15</v>
      </c>
      <c r="K1220" s="5"/>
      <c r="L1220" s="1" t="s">
        <v>3738</v>
      </c>
      <c r="M1220" s="7">
        <v>44708.958333333336</v>
      </c>
      <c r="N1220" s="7">
        <v>44709.125</v>
      </c>
      <c r="O1220" s="7">
        <v>44708.601388888892</v>
      </c>
      <c r="P1220" s="4" t="s">
        <v>3740</v>
      </c>
      <c r="Q1220" s="10" t="s">
        <v>3740</v>
      </c>
      <c r="R1220" s="2" t="s">
        <v>9270</v>
      </c>
      <c r="S1220" s="6">
        <f>IF(OR(ISBLANK(Table1[[#This Row],[ValidEndUTC]]),ISBLANK(Table1[[#This Row],[ValidStartUTC]])),"",Table1[[#This Row],[ValidEndUTC]]-Table1[[#This Row],[ValidStartUTC]])</f>
        <v>0.16666666666424135</v>
      </c>
      <c r="T1220" s="5">
        <f>IF(OR(ISBLANK(Table1[[#This Row],[ValidEndUTC]]),ISBLANK(Table1[[#This Row],[ValidStartUTC]])),"",Table1[[#This Row],[Duration]]*24*60)</f>
        <v>239.99999999650754</v>
      </c>
    </row>
    <row r="1221" spans="1:20" ht="21.6" x14ac:dyDescent="0.25">
      <c r="A1221" s="8" t="str">
        <f>IF(ISBLANK(Table1[[#This Row],[AdvisoryNumber]]),"NTML","ADVZY")</f>
        <v>NTML</v>
      </c>
      <c r="B1221" s="8" t="str">
        <f>_xlfn.TEXTJOIN("-",TRUE,Table1[[#This Row],[Source]],TEXT(Table1[[#This Row],[AdvisoryNumber]],"000"),TEXT(ROW()-1,"000000"),TEXT(Table1[[#This Row],[RecordTimeUTC]],"YYYY-MM-DD"))</f>
        <v>NTML-000-001220-2022-05-27</v>
      </c>
      <c r="C1221" s="1" t="s">
        <v>109</v>
      </c>
      <c r="D1221" s="2"/>
      <c r="E1221" s="1"/>
      <c r="F1221" s="2"/>
      <c r="G1221" s="1" t="s">
        <v>98</v>
      </c>
      <c r="H1221" s="1" t="s">
        <v>101</v>
      </c>
      <c r="I1221" s="8" t="str">
        <f>IF(Table1[[#This Row],[TMI_Type]]="Reroute",INDEX(_xlfn.REGEXEXTRACT(Table1[[#This Row],[RawText]],".*(ROUTE|FEA|FCA|ICR|CTOP|TBO).+([A-Z]{3})",2,0),1,2),"")</f>
        <v/>
      </c>
      <c r="J1221" s="5">
        <v>15</v>
      </c>
      <c r="K1221" s="5"/>
      <c r="L1221" s="1" t="s">
        <v>9272</v>
      </c>
      <c r="M1221" s="7">
        <v>44708.958333333336</v>
      </c>
      <c r="N1221" s="7">
        <v>44709.125</v>
      </c>
      <c r="O1221" s="7">
        <v>44708.602083333331</v>
      </c>
      <c r="P1221" s="4" t="s">
        <v>3741</v>
      </c>
      <c r="Q1221" s="10" t="s">
        <v>3741</v>
      </c>
      <c r="R1221" s="2" t="s">
        <v>9270</v>
      </c>
      <c r="S1221" s="6">
        <f>IF(OR(ISBLANK(Table1[[#This Row],[ValidEndUTC]]),ISBLANK(Table1[[#This Row],[ValidStartUTC]])),"",Table1[[#This Row],[ValidEndUTC]]-Table1[[#This Row],[ValidStartUTC]])</f>
        <v>0.16666666666424135</v>
      </c>
      <c r="T1221" s="5">
        <f>IF(OR(ISBLANK(Table1[[#This Row],[ValidEndUTC]]),ISBLANK(Table1[[#This Row],[ValidStartUTC]])),"",Table1[[#This Row],[Duration]]*24*60)</f>
        <v>239.99999999650754</v>
      </c>
    </row>
    <row r="1222" spans="1:20" ht="21.6" x14ac:dyDescent="0.25">
      <c r="A1222" s="8" t="str">
        <f>IF(ISBLANK(Table1[[#This Row],[AdvisoryNumber]]),"NTML","ADVZY")</f>
        <v>NTML</v>
      </c>
      <c r="B1222" s="8" t="str">
        <f>_xlfn.TEXTJOIN("-",TRUE,Table1[[#This Row],[Source]],TEXT(Table1[[#This Row],[AdvisoryNumber]],"000"),TEXT(ROW()-1,"000000"),TEXT(Table1[[#This Row],[RecordTimeUTC]],"YYYY-MM-DD"))</f>
        <v>NTML-000-001221-2022-05-27</v>
      </c>
      <c r="C1222" s="1" t="s">
        <v>109</v>
      </c>
      <c r="D1222" s="2"/>
      <c r="E1222" s="1"/>
      <c r="F1222" s="2"/>
      <c r="G1222" s="1" t="s">
        <v>98</v>
      </c>
      <c r="H1222" s="1" t="s">
        <v>101</v>
      </c>
      <c r="I1222" s="8" t="str">
        <f>IF(Table1[[#This Row],[TMI_Type]]="Reroute",INDEX(_xlfn.REGEXEXTRACT(Table1[[#This Row],[RawText]],".*(ROUTE|FEA|FCA|ICR|CTOP|TBO).+([A-Z]{3})",2,0),1,2),"")</f>
        <v/>
      </c>
      <c r="J1222" s="5">
        <v>15</v>
      </c>
      <c r="K1222" s="5"/>
      <c r="L1222" s="1" t="s">
        <v>1622</v>
      </c>
      <c r="M1222" s="7">
        <v>44708.958333333336</v>
      </c>
      <c r="N1222" s="7">
        <v>44709.125</v>
      </c>
      <c r="O1222" s="7">
        <v>44708.602083333331</v>
      </c>
      <c r="P1222" s="4" t="s">
        <v>9273</v>
      </c>
      <c r="Q1222" s="10" t="s">
        <v>9273</v>
      </c>
      <c r="R1222" s="2" t="s">
        <v>9270</v>
      </c>
      <c r="S1222" s="6">
        <f>IF(OR(ISBLANK(Table1[[#This Row],[ValidEndUTC]]),ISBLANK(Table1[[#This Row],[ValidStartUTC]])),"",Table1[[#This Row],[ValidEndUTC]]-Table1[[#This Row],[ValidStartUTC]])</f>
        <v>0.16666666666424135</v>
      </c>
      <c r="T1222" s="5">
        <f>IF(OR(ISBLANK(Table1[[#This Row],[ValidEndUTC]]),ISBLANK(Table1[[#This Row],[ValidStartUTC]])),"",Table1[[#This Row],[Duration]]*24*60)</f>
        <v>239.99999999650754</v>
      </c>
    </row>
    <row r="1223" spans="1:20" x14ac:dyDescent="0.25">
      <c r="A1223" s="8" t="str">
        <f>IF(ISBLANK(Table1[[#This Row],[AdvisoryNumber]]),"NTML","ADVZY")</f>
        <v>NTML</v>
      </c>
      <c r="B1223" s="8" t="str">
        <f>_xlfn.TEXTJOIN("-",TRUE,Table1[[#This Row],[Source]],TEXT(Table1[[#This Row],[AdvisoryNumber]],"000"),TEXT(ROW()-1,"000000"),TEXT(Table1[[#This Row],[RecordTimeUTC]],"YYYY-MM-DD"))</f>
        <v>NTML-000-001222-2022-05-27</v>
      </c>
      <c r="C1223" s="1" t="s">
        <v>1707</v>
      </c>
      <c r="D1223" s="2"/>
      <c r="E1223" s="1"/>
      <c r="F1223" s="2"/>
      <c r="G1223" s="1" t="s">
        <v>98</v>
      </c>
      <c r="H1223" s="1" t="s">
        <v>101</v>
      </c>
      <c r="I1223" s="8" t="str">
        <f>IF(Table1[[#This Row],[TMI_Type]]="Reroute",INDEX(_xlfn.REGEXEXTRACT(Table1[[#This Row],[RawText]],".*(ROUTE|FEA|FCA|ICR|CTOP|TBO).+([A-Z]{3})",2,0),1,2),"")</f>
        <v/>
      </c>
      <c r="J1223" s="5">
        <v>15</v>
      </c>
      <c r="K1223" s="5"/>
      <c r="L1223" s="1" t="s">
        <v>3742</v>
      </c>
      <c r="M1223" s="7">
        <v>44708.958333333336</v>
      </c>
      <c r="N1223" s="7">
        <v>44709.125</v>
      </c>
      <c r="O1223" s="7">
        <v>44708.934027777781</v>
      </c>
      <c r="P1223" s="4" t="s">
        <v>3743</v>
      </c>
      <c r="Q1223" s="10" t="s">
        <v>3743</v>
      </c>
      <c r="R1223" s="2" t="s">
        <v>9274</v>
      </c>
      <c r="S1223" s="6">
        <f>IF(OR(ISBLANK(Table1[[#This Row],[ValidEndUTC]]),ISBLANK(Table1[[#This Row],[ValidStartUTC]])),"",Table1[[#This Row],[ValidEndUTC]]-Table1[[#This Row],[ValidStartUTC]])</f>
        <v>0.16666666666424135</v>
      </c>
      <c r="T1223" s="5">
        <f>IF(OR(ISBLANK(Table1[[#This Row],[ValidEndUTC]]),ISBLANK(Table1[[#This Row],[ValidStartUTC]])),"",Table1[[#This Row],[Duration]]*24*60)</f>
        <v>239.99999999650754</v>
      </c>
    </row>
    <row r="1224" spans="1:20" x14ac:dyDescent="0.25">
      <c r="A1224" s="8" t="str">
        <f>IF(ISBLANK(Table1[[#This Row],[AdvisoryNumber]]),"NTML","ADVZY")</f>
        <v>NTML</v>
      </c>
      <c r="B1224" s="8" t="str">
        <f>_xlfn.TEXTJOIN("-",TRUE,Table1[[#This Row],[Source]],TEXT(Table1[[#This Row],[AdvisoryNumber]],"000"),TEXT(ROW()-1,"000000"),TEXT(Table1[[#This Row],[RecordTimeUTC]],"YYYY-MM-DD"))</f>
        <v>NTML-000-001223-2022-05-27</v>
      </c>
      <c r="C1224" s="1" t="s">
        <v>1707</v>
      </c>
      <c r="D1224" s="2"/>
      <c r="E1224" s="1"/>
      <c r="F1224" s="2"/>
      <c r="G1224" s="1" t="s">
        <v>98</v>
      </c>
      <c r="H1224" s="1" t="s">
        <v>101</v>
      </c>
      <c r="I1224" s="8" t="str">
        <f>IF(Table1[[#This Row],[TMI_Type]]="Reroute",INDEX(_xlfn.REGEXEXTRACT(Table1[[#This Row],[RawText]],".*(ROUTE|FEA|FCA|ICR|CTOP|TBO).+([A-Z]{3})",2,0),1,2),"")</f>
        <v/>
      </c>
      <c r="J1224" s="5">
        <v>15</v>
      </c>
      <c r="K1224" s="5"/>
      <c r="L1224" s="1" t="s">
        <v>3744</v>
      </c>
      <c r="M1224" s="7">
        <v>44708.958333333336</v>
      </c>
      <c r="N1224" s="7">
        <v>44709.125</v>
      </c>
      <c r="O1224" s="7">
        <v>44708.934027777781</v>
      </c>
      <c r="P1224" s="4" t="s">
        <v>3745</v>
      </c>
      <c r="Q1224" s="10" t="s">
        <v>3745</v>
      </c>
      <c r="R1224" s="2" t="s">
        <v>9274</v>
      </c>
      <c r="S1224" s="6">
        <f>IF(OR(ISBLANK(Table1[[#This Row],[ValidEndUTC]]),ISBLANK(Table1[[#This Row],[ValidStartUTC]])),"",Table1[[#This Row],[ValidEndUTC]]-Table1[[#This Row],[ValidStartUTC]])</f>
        <v>0.16666666666424135</v>
      </c>
      <c r="T1224" s="5">
        <f>IF(OR(ISBLANK(Table1[[#This Row],[ValidEndUTC]]),ISBLANK(Table1[[#This Row],[ValidStartUTC]])),"",Table1[[#This Row],[Duration]]*24*60)</f>
        <v>239.99999999650754</v>
      </c>
    </row>
    <row r="1225" spans="1:20" x14ac:dyDescent="0.25">
      <c r="A1225" s="8" t="str">
        <f>IF(ISBLANK(Table1[[#This Row],[AdvisoryNumber]]),"NTML","ADVZY")</f>
        <v>NTML</v>
      </c>
      <c r="B1225" s="8" t="str">
        <f>_xlfn.TEXTJOIN("-",TRUE,Table1[[#This Row],[Source]],TEXT(Table1[[#This Row],[AdvisoryNumber]],"000"),TEXT(ROW()-1,"000000"),TEXT(Table1[[#This Row],[RecordTimeUTC]],"YYYY-MM-DD"))</f>
        <v>NTML-000-001224-2022-05-27</v>
      </c>
      <c r="C1225" s="1" t="s">
        <v>1707</v>
      </c>
      <c r="D1225" s="2"/>
      <c r="E1225" s="1"/>
      <c r="F1225" s="2"/>
      <c r="G1225" s="1" t="s">
        <v>98</v>
      </c>
      <c r="H1225" s="1" t="s">
        <v>101</v>
      </c>
      <c r="I1225" s="8" t="str">
        <f>IF(Table1[[#This Row],[TMI_Type]]="Reroute",INDEX(_xlfn.REGEXEXTRACT(Table1[[#This Row],[RawText]],".*(ROUTE|FEA|FCA|ICR|CTOP|TBO).+([A-Z]{3})",2,0),1,2),"")</f>
        <v/>
      </c>
      <c r="J1225" s="5">
        <v>25</v>
      </c>
      <c r="K1225" s="5"/>
      <c r="L1225" s="1" t="s">
        <v>3746</v>
      </c>
      <c r="M1225" s="7">
        <v>44708.958333333336</v>
      </c>
      <c r="N1225" s="7">
        <v>44709.125</v>
      </c>
      <c r="O1225" s="7">
        <v>44708.934027777781</v>
      </c>
      <c r="P1225" s="4" t="s">
        <v>3747</v>
      </c>
      <c r="Q1225" s="10" t="s">
        <v>3747</v>
      </c>
      <c r="R1225" s="2" t="s">
        <v>9274</v>
      </c>
      <c r="S1225" s="6">
        <f>IF(OR(ISBLANK(Table1[[#This Row],[ValidEndUTC]]),ISBLANK(Table1[[#This Row],[ValidStartUTC]])),"",Table1[[#This Row],[ValidEndUTC]]-Table1[[#This Row],[ValidStartUTC]])</f>
        <v>0.16666666666424135</v>
      </c>
      <c r="T1225" s="5">
        <f>IF(OR(ISBLANK(Table1[[#This Row],[ValidEndUTC]]),ISBLANK(Table1[[#This Row],[ValidStartUTC]])),"",Table1[[#This Row],[Duration]]*24*60)</f>
        <v>239.99999999650754</v>
      </c>
    </row>
    <row r="1226" spans="1:20" x14ac:dyDescent="0.25">
      <c r="A1226" s="8" t="str">
        <f>IF(ISBLANK(Table1[[#This Row],[AdvisoryNumber]]),"NTML","ADVZY")</f>
        <v>NTML</v>
      </c>
      <c r="B1226" s="8" t="str">
        <f>_xlfn.TEXTJOIN("-",TRUE,Table1[[#This Row],[Source]],TEXT(Table1[[#This Row],[AdvisoryNumber]],"000"),TEXT(ROW()-1,"000000"),TEXT(Table1[[#This Row],[RecordTimeUTC]],"YYYY-MM-DD"))</f>
        <v>NTML-000-001225-2022-05-27</v>
      </c>
      <c r="C1226" s="1" t="s">
        <v>3748</v>
      </c>
      <c r="D1226" s="2"/>
      <c r="E1226" s="1"/>
      <c r="F1226" s="2"/>
      <c r="G1226" s="1" t="s">
        <v>98</v>
      </c>
      <c r="H1226" s="1" t="s">
        <v>101</v>
      </c>
      <c r="I1226" s="8" t="str">
        <f>IF(Table1[[#This Row],[TMI_Type]]="Reroute",INDEX(_xlfn.REGEXEXTRACT(Table1[[#This Row],[RawText]],".*(ROUTE|FEA|FCA|ICR|CTOP|TBO).+([A-Z]{3})",2,0),1,2),"")</f>
        <v/>
      </c>
      <c r="J1226" s="5">
        <v>15</v>
      </c>
      <c r="K1226" s="5"/>
      <c r="L1226" s="1" t="s">
        <v>3749</v>
      </c>
      <c r="M1226" s="7">
        <v>44708.958333333336</v>
      </c>
      <c r="N1226" s="7">
        <v>44709.125</v>
      </c>
      <c r="O1226" s="7">
        <v>44708.934027777781</v>
      </c>
      <c r="P1226" s="4" t="s">
        <v>3750</v>
      </c>
      <c r="Q1226" s="10" t="s">
        <v>3750</v>
      </c>
      <c r="R1226" s="2" t="s">
        <v>9274</v>
      </c>
      <c r="S1226" s="6">
        <f>IF(OR(ISBLANK(Table1[[#This Row],[ValidEndUTC]]),ISBLANK(Table1[[#This Row],[ValidStartUTC]])),"",Table1[[#This Row],[ValidEndUTC]]-Table1[[#This Row],[ValidStartUTC]])</f>
        <v>0.16666666666424135</v>
      </c>
      <c r="T1226" s="5">
        <f>IF(OR(ISBLANK(Table1[[#This Row],[ValidEndUTC]]),ISBLANK(Table1[[#This Row],[ValidStartUTC]])),"",Table1[[#This Row],[Duration]]*24*60)</f>
        <v>239.99999999650754</v>
      </c>
    </row>
    <row r="1227" spans="1:20" ht="21.6" x14ac:dyDescent="0.25">
      <c r="A1227" s="8" t="str">
        <f>IF(ISBLANK(Table1[[#This Row],[AdvisoryNumber]]),"NTML","ADVZY")</f>
        <v>NTML</v>
      </c>
      <c r="B1227" s="8" t="str">
        <f>_xlfn.TEXTJOIN("-",TRUE,Table1[[#This Row],[Source]],TEXT(Table1[[#This Row],[AdvisoryNumber]],"000"),TEXT(ROW()-1,"000000"),TEXT(Table1[[#This Row],[RecordTimeUTC]],"YYYY-MM-DD"))</f>
        <v>NTML-000-001226-2022-05-27</v>
      </c>
      <c r="C1227" s="1" t="s">
        <v>3748</v>
      </c>
      <c r="D1227" s="2"/>
      <c r="E1227" s="1"/>
      <c r="F1227" s="2"/>
      <c r="G1227" s="1" t="s">
        <v>98</v>
      </c>
      <c r="H1227" s="1" t="s">
        <v>101</v>
      </c>
      <c r="I1227" s="8" t="str">
        <f>IF(Table1[[#This Row],[TMI_Type]]="Reroute",INDEX(_xlfn.REGEXEXTRACT(Table1[[#This Row],[RawText]],".*(ROUTE|FEA|FCA|ICR|CTOP|TBO).+([A-Z]{3})",2,0),1,2),"")</f>
        <v/>
      </c>
      <c r="J1227" s="5">
        <v>20</v>
      </c>
      <c r="K1227" s="5"/>
      <c r="L1227" s="1" t="s">
        <v>3751</v>
      </c>
      <c r="M1227" s="7">
        <v>44708.958333333336</v>
      </c>
      <c r="N1227" s="7">
        <v>44709.125</v>
      </c>
      <c r="O1227" s="7">
        <v>44708.934027777781</v>
      </c>
      <c r="P1227" s="4" t="s">
        <v>3752</v>
      </c>
      <c r="Q1227" s="10" t="s">
        <v>3752</v>
      </c>
      <c r="R1227" s="2" t="s">
        <v>9274</v>
      </c>
      <c r="S1227" s="6">
        <f>IF(OR(ISBLANK(Table1[[#This Row],[ValidEndUTC]]),ISBLANK(Table1[[#This Row],[ValidStartUTC]])),"",Table1[[#This Row],[ValidEndUTC]]-Table1[[#This Row],[ValidStartUTC]])</f>
        <v>0.16666666666424135</v>
      </c>
      <c r="T1227" s="5">
        <f>IF(OR(ISBLANK(Table1[[#This Row],[ValidEndUTC]]),ISBLANK(Table1[[#This Row],[ValidStartUTC]])),"",Table1[[#This Row],[Duration]]*24*60)</f>
        <v>239.99999999650754</v>
      </c>
    </row>
    <row r="1228" spans="1:20" x14ac:dyDescent="0.25">
      <c r="A1228" s="8" t="str">
        <f>IF(ISBLANK(Table1[[#This Row],[AdvisoryNumber]]),"NTML","ADVZY")</f>
        <v>NTML</v>
      </c>
      <c r="B1228" s="8" t="str">
        <f>_xlfn.TEXTJOIN("-",TRUE,Table1[[#This Row],[Source]],TEXT(Table1[[#This Row],[AdvisoryNumber]],"000"),TEXT(ROW()-1,"000000"),TEXT(Table1[[#This Row],[RecordTimeUTC]],"YYYY-MM-DD"))</f>
        <v>NTML-000-001227-2022-05-27</v>
      </c>
      <c r="C1228" s="1" t="s">
        <v>3748</v>
      </c>
      <c r="D1228" s="2"/>
      <c r="E1228" s="1"/>
      <c r="F1228" s="2"/>
      <c r="G1228" s="1" t="s">
        <v>98</v>
      </c>
      <c r="H1228" s="1" t="s">
        <v>101</v>
      </c>
      <c r="I1228" s="8" t="str">
        <f>IF(Table1[[#This Row],[TMI_Type]]="Reroute",INDEX(_xlfn.REGEXEXTRACT(Table1[[#This Row],[RawText]],".*(ROUTE|FEA|FCA|ICR|CTOP|TBO).+([A-Z]{3})",2,0),1,2),"")</f>
        <v/>
      </c>
      <c r="J1228" s="5">
        <v>15</v>
      </c>
      <c r="K1228" s="5"/>
      <c r="L1228" s="1" t="s">
        <v>3753</v>
      </c>
      <c r="M1228" s="7">
        <v>44708.958333333336</v>
      </c>
      <c r="N1228" s="7">
        <v>44709.125</v>
      </c>
      <c r="O1228" s="7">
        <v>44708.934027777781</v>
      </c>
      <c r="P1228" s="4" t="s">
        <v>3754</v>
      </c>
      <c r="Q1228" s="10" t="s">
        <v>3754</v>
      </c>
      <c r="R1228" s="2" t="s">
        <v>9274</v>
      </c>
      <c r="S1228" s="6">
        <f>IF(OR(ISBLANK(Table1[[#This Row],[ValidEndUTC]]),ISBLANK(Table1[[#This Row],[ValidStartUTC]])),"",Table1[[#This Row],[ValidEndUTC]]-Table1[[#This Row],[ValidStartUTC]])</f>
        <v>0.16666666666424135</v>
      </c>
      <c r="T1228" s="5">
        <f>IF(OR(ISBLANK(Table1[[#This Row],[ValidEndUTC]]),ISBLANK(Table1[[#This Row],[ValidStartUTC]])),"",Table1[[#This Row],[Duration]]*24*60)</f>
        <v>239.99999999650754</v>
      </c>
    </row>
    <row r="1229" spans="1:20" x14ac:dyDescent="0.25">
      <c r="A1229" s="8" t="str">
        <f>IF(ISBLANK(Table1[[#This Row],[AdvisoryNumber]]),"NTML","ADVZY")</f>
        <v>NTML</v>
      </c>
      <c r="B1229" s="8" t="str">
        <f>_xlfn.TEXTJOIN("-",TRUE,Table1[[#This Row],[Source]],TEXT(Table1[[#This Row],[AdvisoryNumber]],"000"),TEXT(ROW()-1,"000000"),TEXT(Table1[[#This Row],[RecordTimeUTC]],"YYYY-MM-DD"))</f>
        <v>NTML-000-001228-2022-05-28</v>
      </c>
      <c r="C1229" s="1" t="s">
        <v>1729</v>
      </c>
      <c r="D1229" s="2"/>
      <c r="E1229" s="1"/>
      <c r="F1229" s="2"/>
      <c r="G1229" s="1" t="s">
        <v>98</v>
      </c>
      <c r="H1229" s="1" t="s">
        <v>101</v>
      </c>
      <c r="I1229" s="8" t="str">
        <f>IF(Table1[[#This Row],[TMI_Type]]="Reroute",INDEX(_xlfn.REGEXEXTRACT(Table1[[#This Row],[RawText]],".*(ROUTE|FEA|FCA|ICR|CTOP|TBO).+([A-Z]{3})",2,0),1,2),"")</f>
        <v/>
      </c>
      <c r="J1229" s="5">
        <v>20</v>
      </c>
      <c r="K1229" s="5"/>
      <c r="L1229" s="1" t="s">
        <v>1736</v>
      </c>
      <c r="M1229" s="7">
        <v>44709.999305555553</v>
      </c>
      <c r="N1229" s="7">
        <v>44710.125</v>
      </c>
      <c r="O1229" s="7">
        <v>44709.923611111109</v>
      </c>
      <c r="P1229" s="4" t="s">
        <v>3755</v>
      </c>
      <c r="Q1229" s="10" t="s">
        <v>3755</v>
      </c>
      <c r="R1229" s="2" t="s">
        <v>9275</v>
      </c>
      <c r="S1229" s="6">
        <f>IF(OR(ISBLANK(Table1[[#This Row],[ValidEndUTC]]),ISBLANK(Table1[[#This Row],[ValidStartUTC]])),"",Table1[[#This Row],[ValidEndUTC]]-Table1[[#This Row],[ValidStartUTC]])</f>
        <v>0.12569444444670808</v>
      </c>
      <c r="T1229" s="5">
        <f>IF(OR(ISBLANK(Table1[[#This Row],[ValidEndUTC]]),ISBLANK(Table1[[#This Row],[ValidStartUTC]])),"",Table1[[#This Row],[Duration]]*24*60)</f>
        <v>181.00000000325963</v>
      </c>
    </row>
    <row r="1230" spans="1:20" x14ac:dyDescent="0.25">
      <c r="A1230" s="8" t="str">
        <f>IF(ISBLANK(Table1[[#This Row],[AdvisoryNumber]]),"NTML","ADVZY")</f>
        <v>NTML</v>
      </c>
      <c r="B1230" s="8" t="str">
        <f>_xlfn.TEXTJOIN("-",TRUE,Table1[[#This Row],[Source]],TEXT(Table1[[#This Row],[AdvisoryNumber]],"000"),TEXT(ROW()-1,"000000"),TEXT(Table1[[#This Row],[RecordTimeUTC]],"YYYY-MM-DD"))</f>
        <v>NTML-000-001229-2022-05-28</v>
      </c>
      <c r="C1230" s="1" t="s">
        <v>1729</v>
      </c>
      <c r="D1230" s="2"/>
      <c r="E1230" s="1"/>
      <c r="F1230" s="2"/>
      <c r="G1230" s="1" t="s">
        <v>98</v>
      </c>
      <c r="H1230" s="1" t="s">
        <v>101</v>
      </c>
      <c r="I1230" s="8" t="str">
        <f>IF(Table1[[#This Row],[TMI_Type]]="Reroute",INDEX(_xlfn.REGEXEXTRACT(Table1[[#This Row],[RawText]],".*(ROUTE|FEA|FCA|ICR|CTOP|TBO).+([A-Z]{3})",2,0),1,2),"")</f>
        <v/>
      </c>
      <c r="J1230" s="5">
        <v>40</v>
      </c>
      <c r="K1230" s="5"/>
      <c r="L1230" s="1" t="s">
        <v>3756</v>
      </c>
      <c r="M1230" s="7">
        <v>44709.999305555553</v>
      </c>
      <c r="N1230" s="7">
        <v>44710.125</v>
      </c>
      <c r="O1230" s="7">
        <v>44709.923611111109</v>
      </c>
      <c r="P1230" s="4" t="s">
        <v>3757</v>
      </c>
      <c r="Q1230" s="10" t="s">
        <v>3757</v>
      </c>
      <c r="R1230" s="2" t="s">
        <v>9275</v>
      </c>
      <c r="S1230" s="6">
        <f>IF(OR(ISBLANK(Table1[[#This Row],[ValidEndUTC]]),ISBLANK(Table1[[#This Row],[ValidStartUTC]])),"",Table1[[#This Row],[ValidEndUTC]]-Table1[[#This Row],[ValidStartUTC]])</f>
        <v>0.12569444444670808</v>
      </c>
      <c r="T1230" s="5">
        <f>IF(OR(ISBLANK(Table1[[#This Row],[ValidEndUTC]]),ISBLANK(Table1[[#This Row],[ValidStartUTC]])),"",Table1[[#This Row],[Duration]]*24*60)</f>
        <v>181.00000000325963</v>
      </c>
    </row>
    <row r="1231" spans="1:20" x14ac:dyDescent="0.25">
      <c r="A1231" s="8" t="str">
        <f>IF(ISBLANK(Table1[[#This Row],[AdvisoryNumber]]),"NTML","ADVZY")</f>
        <v>NTML</v>
      </c>
      <c r="B1231" s="8" t="str">
        <f>_xlfn.TEXTJOIN("-",TRUE,Table1[[#This Row],[Source]],TEXT(Table1[[#This Row],[AdvisoryNumber]],"000"),TEXT(ROW()-1,"000000"),TEXT(Table1[[#This Row],[RecordTimeUTC]],"YYYY-MM-DD"))</f>
        <v>NTML-000-001230-2022-05-28</v>
      </c>
      <c r="C1231" s="1" t="s">
        <v>1729</v>
      </c>
      <c r="D1231" s="2"/>
      <c r="E1231" s="1"/>
      <c r="F1231" s="2"/>
      <c r="G1231" s="1" t="s">
        <v>98</v>
      </c>
      <c r="H1231" s="1" t="s">
        <v>101</v>
      </c>
      <c r="I1231" s="8" t="str">
        <f>IF(Table1[[#This Row],[TMI_Type]]="Reroute",INDEX(_xlfn.REGEXEXTRACT(Table1[[#This Row],[RawText]],".*(ROUTE|FEA|FCA|ICR|CTOP|TBO).+([A-Z]{3})",2,0),1,2),"")</f>
        <v/>
      </c>
      <c r="J1231" s="5">
        <v>20</v>
      </c>
      <c r="K1231" s="5"/>
      <c r="L1231" s="1" t="s">
        <v>3758</v>
      </c>
      <c r="M1231" s="7">
        <v>44709.999305555553</v>
      </c>
      <c r="N1231" s="7">
        <v>44710.125</v>
      </c>
      <c r="O1231" s="7">
        <v>44709.923611111109</v>
      </c>
      <c r="P1231" s="4" t="s">
        <v>3759</v>
      </c>
      <c r="Q1231" s="10" t="s">
        <v>3759</v>
      </c>
      <c r="R1231" s="2" t="s">
        <v>9275</v>
      </c>
      <c r="S1231" s="6">
        <f>IF(OR(ISBLANK(Table1[[#This Row],[ValidEndUTC]]),ISBLANK(Table1[[#This Row],[ValidStartUTC]])),"",Table1[[#This Row],[ValidEndUTC]]-Table1[[#This Row],[ValidStartUTC]])</f>
        <v>0.12569444444670808</v>
      </c>
      <c r="T1231" s="5">
        <f>IF(OR(ISBLANK(Table1[[#This Row],[ValidEndUTC]]),ISBLANK(Table1[[#This Row],[ValidStartUTC]])),"",Table1[[#This Row],[Duration]]*24*60)</f>
        <v>181.00000000325963</v>
      </c>
    </row>
    <row r="1232" spans="1:20" x14ac:dyDescent="0.25">
      <c r="A1232" s="8" t="str">
        <f>IF(ISBLANK(Table1[[#This Row],[AdvisoryNumber]]),"NTML","ADVZY")</f>
        <v>NTML</v>
      </c>
      <c r="B1232" s="8" t="str">
        <f>_xlfn.TEXTJOIN("-",TRUE,Table1[[#This Row],[Source]],TEXT(Table1[[#This Row],[AdvisoryNumber]],"000"),TEXT(ROW()-1,"000000"),TEXT(Table1[[#This Row],[RecordTimeUTC]],"YYYY-MM-DD"))</f>
        <v>NTML-000-001231-2022-05-28</v>
      </c>
      <c r="C1232" s="1" t="s">
        <v>1729</v>
      </c>
      <c r="D1232" s="2"/>
      <c r="E1232" s="1"/>
      <c r="F1232" s="2"/>
      <c r="G1232" s="1" t="s">
        <v>98</v>
      </c>
      <c r="H1232" s="1" t="s">
        <v>101</v>
      </c>
      <c r="I1232" s="8" t="str">
        <f>IF(Table1[[#This Row],[TMI_Type]]="Reroute",INDEX(_xlfn.REGEXEXTRACT(Table1[[#This Row],[RawText]],".*(ROUTE|FEA|FCA|ICR|CTOP|TBO).+([A-Z]{3})",2,0),1,2),"")</f>
        <v/>
      </c>
      <c r="J1232" s="5">
        <v>30</v>
      </c>
      <c r="K1232" s="5"/>
      <c r="L1232" s="1" t="s">
        <v>1730</v>
      </c>
      <c r="M1232" s="7">
        <v>44709.999305555553</v>
      </c>
      <c r="N1232" s="7">
        <v>44710.125</v>
      </c>
      <c r="O1232" s="7">
        <v>44709.923611111109</v>
      </c>
      <c r="P1232" s="4" t="s">
        <v>3760</v>
      </c>
      <c r="Q1232" s="10" t="s">
        <v>3760</v>
      </c>
      <c r="R1232" s="2" t="s">
        <v>9275</v>
      </c>
      <c r="S1232" s="6">
        <f>IF(OR(ISBLANK(Table1[[#This Row],[ValidEndUTC]]),ISBLANK(Table1[[#This Row],[ValidStartUTC]])),"",Table1[[#This Row],[ValidEndUTC]]-Table1[[#This Row],[ValidStartUTC]])</f>
        <v>0.12569444444670808</v>
      </c>
      <c r="T1232" s="5">
        <f>IF(OR(ISBLANK(Table1[[#This Row],[ValidEndUTC]]),ISBLANK(Table1[[#This Row],[ValidStartUTC]])),"",Table1[[#This Row],[Duration]]*24*60)</f>
        <v>181.00000000325963</v>
      </c>
    </row>
    <row r="1233" spans="1:20" x14ac:dyDescent="0.25">
      <c r="A1233" s="8" t="str">
        <f>IF(ISBLANK(Table1[[#This Row],[AdvisoryNumber]]),"NTML","ADVZY")</f>
        <v>NTML</v>
      </c>
      <c r="B1233" s="8" t="str">
        <f>_xlfn.TEXTJOIN("-",TRUE,Table1[[#This Row],[Source]],TEXT(Table1[[#This Row],[AdvisoryNumber]],"000"),TEXT(ROW()-1,"000000"),TEXT(Table1[[#This Row],[RecordTimeUTC]],"YYYY-MM-DD"))</f>
        <v>NTML-000-001232-2022-05-28</v>
      </c>
      <c r="C1233" s="1" t="s">
        <v>1729</v>
      </c>
      <c r="D1233" s="2"/>
      <c r="E1233" s="1"/>
      <c r="F1233" s="2"/>
      <c r="G1233" s="1" t="s">
        <v>98</v>
      </c>
      <c r="H1233" s="1" t="s">
        <v>101</v>
      </c>
      <c r="I1233" s="8" t="str">
        <f>IF(Table1[[#This Row],[TMI_Type]]="Reroute",INDEX(_xlfn.REGEXEXTRACT(Table1[[#This Row],[RawText]],".*(ROUTE|FEA|FCA|ICR|CTOP|TBO).+([A-Z]{3})",2,0),1,2),"")</f>
        <v/>
      </c>
      <c r="J1233" s="5">
        <v>20</v>
      </c>
      <c r="K1233" s="5"/>
      <c r="L1233" s="1" t="s">
        <v>1730</v>
      </c>
      <c r="M1233" s="7">
        <v>44709.999305555553</v>
      </c>
      <c r="N1233" s="7">
        <v>44710.125</v>
      </c>
      <c r="O1233" s="7">
        <v>44709.923611111109</v>
      </c>
      <c r="P1233" s="4" t="s">
        <v>3761</v>
      </c>
      <c r="Q1233" s="10" t="s">
        <v>3761</v>
      </c>
      <c r="R1233" s="2" t="s">
        <v>9275</v>
      </c>
      <c r="S1233" s="6">
        <f>IF(OR(ISBLANK(Table1[[#This Row],[ValidEndUTC]]),ISBLANK(Table1[[#This Row],[ValidStartUTC]])),"",Table1[[#This Row],[ValidEndUTC]]-Table1[[#This Row],[ValidStartUTC]])</f>
        <v>0.12569444444670808</v>
      </c>
      <c r="T1233" s="5">
        <f>IF(OR(ISBLANK(Table1[[#This Row],[ValidEndUTC]]),ISBLANK(Table1[[#This Row],[ValidStartUTC]])),"",Table1[[#This Row],[Duration]]*24*60)</f>
        <v>181.00000000325963</v>
      </c>
    </row>
    <row r="1234" spans="1:20" x14ac:dyDescent="0.25">
      <c r="A1234" s="8" t="str">
        <f>IF(ISBLANK(Table1[[#This Row],[AdvisoryNumber]]),"NTML","ADVZY")</f>
        <v>NTML</v>
      </c>
      <c r="B1234" s="8" t="str">
        <f>_xlfn.TEXTJOIN("-",TRUE,Table1[[#This Row],[Source]],TEXT(Table1[[#This Row],[AdvisoryNumber]],"000"),TEXT(ROW()-1,"000000"),TEXT(Table1[[#This Row],[RecordTimeUTC]],"YYYY-MM-DD"))</f>
        <v>NTML-000-001233-2022-05-28</v>
      </c>
      <c r="C1234" s="1" t="s">
        <v>1729</v>
      </c>
      <c r="D1234" s="2"/>
      <c r="E1234" s="1"/>
      <c r="F1234" s="2"/>
      <c r="G1234" s="1" t="s">
        <v>98</v>
      </c>
      <c r="H1234" s="1" t="s">
        <v>101</v>
      </c>
      <c r="I1234" s="8" t="str">
        <f>IF(Table1[[#This Row],[TMI_Type]]="Reroute",INDEX(_xlfn.REGEXEXTRACT(Table1[[#This Row],[RawText]],".*(ROUTE|FEA|FCA|ICR|CTOP|TBO).+([A-Z]{3})",2,0),1,2),"")</f>
        <v/>
      </c>
      <c r="J1234" s="5">
        <v>40</v>
      </c>
      <c r="K1234" s="5"/>
      <c r="L1234" s="1" t="s">
        <v>1734</v>
      </c>
      <c r="M1234" s="7">
        <v>44709.999305555553</v>
      </c>
      <c r="N1234" s="7">
        <v>44710.125</v>
      </c>
      <c r="O1234" s="7">
        <v>44709.923611111109</v>
      </c>
      <c r="P1234" s="4" t="s">
        <v>3762</v>
      </c>
      <c r="Q1234" s="10" t="s">
        <v>3762</v>
      </c>
      <c r="R1234" s="2" t="s">
        <v>9275</v>
      </c>
      <c r="S1234" s="6">
        <f>IF(OR(ISBLANK(Table1[[#This Row],[ValidEndUTC]]),ISBLANK(Table1[[#This Row],[ValidStartUTC]])),"",Table1[[#This Row],[ValidEndUTC]]-Table1[[#This Row],[ValidStartUTC]])</f>
        <v>0.12569444444670808</v>
      </c>
      <c r="T1234" s="5">
        <f>IF(OR(ISBLANK(Table1[[#This Row],[ValidEndUTC]]),ISBLANK(Table1[[#This Row],[ValidStartUTC]])),"",Table1[[#This Row],[Duration]]*24*60)</f>
        <v>181.00000000325963</v>
      </c>
    </row>
    <row r="1235" spans="1:20" x14ac:dyDescent="0.25">
      <c r="A1235" s="8" t="str">
        <f>IF(ISBLANK(Table1[[#This Row],[AdvisoryNumber]]),"NTML","ADVZY")</f>
        <v>NTML</v>
      </c>
      <c r="B1235" s="8" t="str">
        <f>_xlfn.TEXTJOIN("-",TRUE,Table1[[#This Row],[Source]],TEXT(Table1[[#This Row],[AdvisoryNumber]],"000"),TEXT(ROW()-1,"000000"),TEXT(Table1[[#This Row],[RecordTimeUTC]],"YYYY-MM-DD"))</f>
        <v>NTML-000-001234-2022-05-28</v>
      </c>
      <c r="C1235" s="1" t="s">
        <v>1729</v>
      </c>
      <c r="D1235" s="2"/>
      <c r="E1235" s="1"/>
      <c r="F1235" s="2"/>
      <c r="G1235" s="1" t="s">
        <v>98</v>
      </c>
      <c r="H1235" s="1" t="s">
        <v>101</v>
      </c>
      <c r="I1235" s="8" t="str">
        <f>IF(Table1[[#This Row],[TMI_Type]]="Reroute",INDEX(_xlfn.REGEXEXTRACT(Table1[[#This Row],[RawText]],".*(ROUTE|FEA|FCA|ICR|CTOP|TBO).+([A-Z]{3})",2,0),1,2),"")</f>
        <v/>
      </c>
      <c r="J1235" s="5">
        <v>25</v>
      </c>
      <c r="K1235" s="5"/>
      <c r="L1235" s="1" t="s">
        <v>3763</v>
      </c>
      <c r="M1235" s="7">
        <v>44709.999305555553</v>
      </c>
      <c r="N1235" s="7">
        <v>44710.125</v>
      </c>
      <c r="O1235" s="7">
        <v>44709.923611111109</v>
      </c>
      <c r="P1235" s="4" t="s">
        <v>3764</v>
      </c>
      <c r="Q1235" s="10" t="s">
        <v>3764</v>
      </c>
      <c r="R1235" s="2" t="s">
        <v>9275</v>
      </c>
      <c r="S1235" s="6">
        <f>IF(OR(ISBLANK(Table1[[#This Row],[ValidEndUTC]]),ISBLANK(Table1[[#This Row],[ValidStartUTC]])),"",Table1[[#This Row],[ValidEndUTC]]-Table1[[#This Row],[ValidStartUTC]])</f>
        <v>0.12569444444670808</v>
      </c>
      <c r="T1235" s="5">
        <f>IF(OR(ISBLANK(Table1[[#This Row],[ValidEndUTC]]),ISBLANK(Table1[[#This Row],[ValidStartUTC]])),"",Table1[[#This Row],[Duration]]*24*60)</f>
        <v>181.00000000325963</v>
      </c>
    </row>
    <row r="1236" spans="1:20" x14ac:dyDescent="0.25">
      <c r="A1236" s="8" t="str">
        <f>IF(ISBLANK(Table1[[#This Row],[AdvisoryNumber]]),"NTML","ADVZY")</f>
        <v>NTML</v>
      </c>
      <c r="B1236" s="8" t="str">
        <f>_xlfn.TEXTJOIN("-",TRUE,Table1[[#This Row],[Source]],TEXT(Table1[[#This Row],[AdvisoryNumber]],"000"),TEXT(ROW()-1,"000000"),TEXT(Table1[[#This Row],[RecordTimeUTC]],"YYYY-MM-DD"))</f>
        <v>NTML-000-001235-2022-05-28</v>
      </c>
      <c r="C1236" s="1" t="s">
        <v>1729</v>
      </c>
      <c r="D1236" s="2"/>
      <c r="E1236" s="1"/>
      <c r="F1236" s="2"/>
      <c r="G1236" s="1" t="s">
        <v>98</v>
      </c>
      <c r="H1236" s="1" t="s">
        <v>101</v>
      </c>
      <c r="I1236" s="8" t="str">
        <f>IF(Table1[[#This Row],[TMI_Type]]="Reroute",INDEX(_xlfn.REGEXEXTRACT(Table1[[#This Row],[RawText]],".*(ROUTE|FEA|FCA|ICR|CTOP|TBO).+([A-Z]{3})",2,0),1,2),"")</f>
        <v/>
      </c>
      <c r="J1236" s="5">
        <v>25</v>
      </c>
      <c r="K1236" s="5"/>
      <c r="L1236" s="1" t="s">
        <v>3765</v>
      </c>
      <c r="M1236" s="7">
        <v>44709.999305555553</v>
      </c>
      <c r="N1236" s="7">
        <v>44710.125</v>
      </c>
      <c r="O1236" s="7">
        <v>44709.923611111109</v>
      </c>
      <c r="P1236" s="4" t="s">
        <v>3766</v>
      </c>
      <c r="Q1236" s="10" t="s">
        <v>3766</v>
      </c>
      <c r="R1236" s="2" t="s">
        <v>9275</v>
      </c>
      <c r="S1236" s="6">
        <f>IF(OR(ISBLANK(Table1[[#This Row],[ValidEndUTC]]),ISBLANK(Table1[[#This Row],[ValidStartUTC]])),"",Table1[[#This Row],[ValidEndUTC]]-Table1[[#This Row],[ValidStartUTC]])</f>
        <v>0.12569444444670808</v>
      </c>
      <c r="T1236" s="5">
        <f>IF(OR(ISBLANK(Table1[[#This Row],[ValidEndUTC]]),ISBLANK(Table1[[#This Row],[ValidStartUTC]])),"",Table1[[#This Row],[Duration]]*24*60)</f>
        <v>181.00000000325963</v>
      </c>
    </row>
    <row r="1237" spans="1:20" x14ac:dyDescent="0.25">
      <c r="A1237" s="8" t="str">
        <f>IF(ISBLANK(Table1[[#This Row],[AdvisoryNumber]]),"NTML","ADVZY")</f>
        <v>NTML</v>
      </c>
      <c r="B1237" s="8" t="str">
        <f>_xlfn.TEXTJOIN("-",TRUE,Table1[[#This Row],[Source]],TEXT(Table1[[#This Row],[AdvisoryNumber]],"000"),TEXT(ROW()-1,"000000"),TEXT(Table1[[#This Row],[RecordTimeUTC]],"YYYY-MM-DD"))</f>
        <v>NTML-000-001236-2022-05-28</v>
      </c>
      <c r="C1237" s="1" t="s">
        <v>1729</v>
      </c>
      <c r="D1237" s="2"/>
      <c r="E1237" s="1"/>
      <c r="F1237" s="2"/>
      <c r="G1237" s="1" t="s">
        <v>98</v>
      </c>
      <c r="H1237" s="1" t="s">
        <v>101</v>
      </c>
      <c r="I1237" s="8" t="str">
        <f>IF(Table1[[#This Row],[TMI_Type]]="Reroute",INDEX(_xlfn.REGEXEXTRACT(Table1[[#This Row],[RawText]],".*(ROUTE|FEA|FCA|ICR|CTOP|TBO).+([A-Z]{3})",2,0),1,2),"")</f>
        <v/>
      </c>
      <c r="J1237" s="5">
        <v>20</v>
      </c>
      <c r="K1237" s="5"/>
      <c r="L1237" s="1" t="s">
        <v>1108</v>
      </c>
      <c r="M1237" s="7">
        <v>44709.999305555553</v>
      </c>
      <c r="N1237" s="7">
        <v>44710.125</v>
      </c>
      <c r="O1237" s="7">
        <v>44709.934027777781</v>
      </c>
      <c r="P1237" s="4" t="s">
        <v>3767</v>
      </c>
      <c r="Q1237" s="10" t="s">
        <v>3767</v>
      </c>
      <c r="R1237" s="2" t="s">
        <v>9276</v>
      </c>
      <c r="S1237" s="6">
        <f>IF(OR(ISBLANK(Table1[[#This Row],[ValidEndUTC]]),ISBLANK(Table1[[#This Row],[ValidStartUTC]])),"",Table1[[#This Row],[ValidEndUTC]]-Table1[[#This Row],[ValidStartUTC]])</f>
        <v>0.12569444444670808</v>
      </c>
      <c r="T1237" s="5">
        <f>IF(OR(ISBLANK(Table1[[#This Row],[ValidEndUTC]]),ISBLANK(Table1[[#This Row],[ValidStartUTC]])),"",Table1[[#This Row],[Duration]]*24*60)</f>
        <v>181.00000000325963</v>
      </c>
    </row>
    <row r="1238" spans="1:20" x14ac:dyDescent="0.25">
      <c r="A1238" s="8" t="str">
        <f>IF(ISBLANK(Table1[[#This Row],[AdvisoryNumber]]),"NTML","ADVZY")</f>
        <v>NTML</v>
      </c>
      <c r="B1238" s="8" t="str">
        <f>_xlfn.TEXTJOIN("-",TRUE,Table1[[#This Row],[Source]],TEXT(Table1[[#This Row],[AdvisoryNumber]],"000"),TEXT(ROW()-1,"000000"),TEXT(Table1[[#This Row],[RecordTimeUTC]],"YYYY-MM-DD"))</f>
        <v>NTML-000-001237-2022-05-28</v>
      </c>
      <c r="C1238" s="1" t="s">
        <v>1729</v>
      </c>
      <c r="D1238" s="2"/>
      <c r="E1238" s="1"/>
      <c r="F1238" s="2"/>
      <c r="G1238" s="1" t="s">
        <v>98</v>
      </c>
      <c r="H1238" s="1" t="s">
        <v>101</v>
      </c>
      <c r="I1238" s="8" t="str">
        <f>IF(Table1[[#This Row],[TMI_Type]]="Reroute",INDEX(_xlfn.REGEXEXTRACT(Table1[[#This Row],[RawText]],".*(ROUTE|FEA|FCA|ICR|CTOP|TBO).+([A-Z]{3})",2,0),1,2),"")</f>
        <v/>
      </c>
      <c r="J1238" s="5">
        <v>20</v>
      </c>
      <c r="K1238" s="5"/>
      <c r="L1238" s="1" t="s">
        <v>1292</v>
      </c>
      <c r="M1238" s="7">
        <v>44709.999305555553</v>
      </c>
      <c r="N1238" s="7">
        <v>44710.125</v>
      </c>
      <c r="O1238" s="7">
        <v>44709.934027777781</v>
      </c>
      <c r="P1238" s="4" t="s">
        <v>3768</v>
      </c>
      <c r="Q1238" s="10" t="s">
        <v>3768</v>
      </c>
      <c r="R1238" s="2" t="s">
        <v>9276</v>
      </c>
      <c r="S1238" s="6">
        <f>IF(OR(ISBLANK(Table1[[#This Row],[ValidEndUTC]]),ISBLANK(Table1[[#This Row],[ValidStartUTC]])),"",Table1[[#This Row],[ValidEndUTC]]-Table1[[#This Row],[ValidStartUTC]])</f>
        <v>0.12569444444670808</v>
      </c>
      <c r="T1238" s="5">
        <f>IF(OR(ISBLANK(Table1[[#This Row],[ValidEndUTC]]),ISBLANK(Table1[[#This Row],[ValidStartUTC]])),"",Table1[[#This Row],[Duration]]*24*60)</f>
        <v>181.00000000325963</v>
      </c>
    </row>
    <row r="1239" spans="1:20" x14ac:dyDescent="0.25">
      <c r="A1239" s="8" t="str">
        <f>IF(ISBLANK(Table1[[#This Row],[AdvisoryNumber]]),"NTML","ADVZY")</f>
        <v>NTML</v>
      </c>
      <c r="B1239" s="8" t="str">
        <f>_xlfn.TEXTJOIN("-",TRUE,Table1[[#This Row],[Source]],TEXT(Table1[[#This Row],[AdvisoryNumber]],"000"),TEXT(ROW()-1,"000000"),TEXT(Table1[[#This Row],[RecordTimeUTC]],"YYYY-MM-DD"))</f>
        <v>NTML-000-001238-2022-05-28</v>
      </c>
      <c r="C1239" s="1" t="s">
        <v>1729</v>
      </c>
      <c r="D1239" s="2"/>
      <c r="E1239" s="1"/>
      <c r="F1239" s="2"/>
      <c r="G1239" s="1" t="s">
        <v>98</v>
      </c>
      <c r="H1239" s="1" t="s">
        <v>101</v>
      </c>
      <c r="I1239" s="8" t="str">
        <f>IF(Table1[[#This Row],[TMI_Type]]="Reroute",INDEX(_xlfn.REGEXEXTRACT(Table1[[#This Row],[RawText]],".*(ROUTE|FEA|FCA|ICR|CTOP|TBO).+([A-Z]{3})",2,0),1,2),"")</f>
        <v/>
      </c>
      <c r="J1239" s="5">
        <v>40</v>
      </c>
      <c r="K1239" s="5"/>
      <c r="L1239" s="1" t="s">
        <v>3756</v>
      </c>
      <c r="M1239" s="7">
        <v>44709.999305555553</v>
      </c>
      <c r="N1239" s="7">
        <v>44710.125</v>
      </c>
      <c r="O1239" s="7">
        <v>44709.934027777781</v>
      </c>
      <c r="P1239" s="4" t="s">
        <v>5928</v>
      </c>
      <c r="Q1239" s="10" t="s">
        <v>5928</v>
      </c>
      <c r="R1239" s="2" t="s">
        <v>9276</v>
      </c>
      <c r="S1239" s="6">
        <f>IF(OR(ISBLANK(Table1[[#This Row],[ValidEndUTC]]),ISBLANK(Table1[[#This Row],[ValidStartUTC]])),"",Table1[[#This Row],[ValidEndUTC]]-Table1[[#This Row],[ValidStartUTC]])</f>
        <v>0.12569444444670808</v>
      </c>
      <c r="T1239" s="5">
        <f>IF(OR(ISBLANK(Table1[[#This Row],[ValidEndUTC]]),ISBLANK(Table1[[#This Row],[ValidStartUTC]])),"",Table1[[#This Row],[Duration]]*24*60)</f>
        <v>181.00000000325963</v>
      </c>
    </row>
    <row r="1240" spans="1:20" x14ac:dyDescent="0.25">
      <c r="A1240" s="8" t="str">
        <f>IF(ISBLANK(Table1[[#This Row],[AdvisoryNumber]]),"NTML","ADVZY")</f>
        <v>NTML</v>
      </c>
      <c r="B1240" s="8" t="str">
        <f>_xlfn.TEXTJOIN("-",TRUE,Table1[[#This Row],[Source]],TEXT(Table1[[#This Row],[AdvisoryNumber]],"000"),TEXT(ROW()-1,"000000"),TEXT(Table1[[#This Row],[RecordTimeUTC]],"YYYY-MM-DD"))</f>
        <v>NTML-000-001239-2022-05-29</v>
      </c>
      <c r="C1240" s="1" t="s">
        <v>1729</v>
      </c>
      <c r="D1240" s="2"/>
      <c r="E1240" s="1"/>
      <c r="F1240" s="2"/>
      <c r="G1240" s="1" t="s">
        <v>98</v>
      </c>
      <c r="H1240" s="1" t="s">
        <v>6014</v>
      </c>
      <c r="I1240" s="8" t="str">
        <f>IF(Table1[[#This Row],[TMI_Type]]="Reroute",INDEX(_xlfn.REGEXEXTRACT(Table1[[#This Row],[RawText]],".*(ROUTE|FEA|FCA|ICR|CTOP|TBO).+([A-Z]{3})",2,0),1,2),"")</f>
        <v/>
      </c>
      <c r="J1240" s="5"/>
      <c r="K1240" s="5"/>
      <c r="L1240" s="1" t="s">
        <v>3756</v>
      </c>
      <c r="M1240" s="7">
        <v>44709.999305555553</v>
      </c>
      <c r="N1240" s="7">
        <v>44710.125</v>
      </c>
      <c r="O1240" s="7">
        <v>44710.072916666664</v>
      </c>
      <c r="P1240" s="4" t="s">
        <v>3770</v>
      </c>
      <c r="Q1240" s="10" t="s">
        <v>3770</v>
      </c>
      <c r="R1240" s="2" t="s">
        <v>9277</v>
      </c>
      <c r="S1240" s="6">
        <f>IF(OR(ISBLANK(Table1[[#This Row],[ValidEndUTC]]),ISBLANK(Table1[[#This Row],[ValidStartUTC]])),"",Table1[[#This Row],[ValidEndUTC]]-Table1[[#This Row],[ValidStartUTC]])</f>
        <v>0.12569444444670808</v>
      </c>
      <c r="T1240" s="5">
        <f>IF(OR(ISBLANK(Table1[[#This Row],[ValidEndUTC]]),ISBLANK(Table1[[#This Row],[ValidStartUTC]])),"",Table1[[#This Row],[Duration]]*24*60)</f>
        <v>181.00000000325963</v>
      </c>
    </row>
    <row r="1241" spans="1:20" x14ac:dyDescent="0.25">
      <c r="A1241" s="8" t="str">
        <f>IF(ISBLANK(Table1[[#This Row],[AdvisoryNumber]]),"NTML","ADVZY")</f>
        <v>NTML</v>
      </c>
      <c r="B1241" s="8" t="str">
        <f>_xlfn.TEXTJOIN("-",TRUE,Table1[[#This Row],[Source]],TEXT(Table1[[#This Row],[AdvisoryNumber]],"000"),TEXT(ROW()-1,"000000"),TEXT(Table1[[#This Row],[RecordTimeUTC]],"YYYY-MM-DD"))</f>
        <v>NTML-000-001240-2022-05-29</v>
      </c>
      <c r="C1241" s="1" t="s">
        <v>1729</v>
      </c>
      <c r="D1241" s="2"/>
      <c r="E1241" s="1"/>
      <c r="F1241" s="2"/>
      <c r="G1241" s="1" t="s">
        <v>98</v>
      </c>
      <c r="H1241" s="1" t="s">
        <v>6014</v>
      </c>
      <c r="I1241" s="8" t="str">
        <f>IF(Table1[[#This Row],[TMI_Type]]="Reroute",INDEX(_xlfn.REGEXEXTRACT(Table1[[#This Row],[RawText]],".*(ROUTE|FEA|FCA|ICR|CTOP|TBO).+([A-Z]{3})",2,0),1,2),"")</f>
        <v/>
      </c>
      <c r="J1241" s="5"/>
      <c r="K1241" s="5"/>
      <c r="L1241" s="1" t="s">
        <v>3758</v>
      </c>
      <c r="M1241" s="7">
        <v>44709.999305555553</v>
      </c>
      <c r="N1241" s="7">
        <v>44710.125</v>
      </c>
      <c r="O1241" s="7">
        <v>44710.072916666664</v>
      </c>
      <c r="P1241" s="4" t="s">
        <v>3771</v>
      </c>
      <c r="Q1241" s="10" t="s">
        <v>3771</v>
      </c>
      <c r="R1241" s="2" t="s">
        <v>9277</v>
      </c>
      <c r="S1241" s="6">
        <f>IF(OR(ISBLANK(Table1[[#This Row],[ValidEndUTC]]),ISBLANK(Table1[[#This Row],[ValidStartUTC]])),"",Table1[[#This Row],[ValidEndUTC]]-Table1[[#This Row],[ValidStartUTC]])</f>
        <v>0.12569444444670808</v>
      </c>
      <c r="T1241" s="5">
        <f>IF(OR(ISBLANK(Table1[[#This Row],[ValidEndUTC]]),ISBLANK(Table1[[#This Row],[ValidStartUTC]])),"",Table1[[#This Row],[Duration]]*24*60)</f>
        <v>181.00000000325963</v>
      </c>
    </row>
    <row r="1242" spans="1:20" x14ac:dyDescent="0.25">
      <c r="A1242" s="8" t="str">
        <f>IF(ISBLANK(Table1[[#This Row],[AdvisoryNumber]]),"NTML","ADVZY")</f>
        <v>NTML</v>
      </c>
      <c r="B1242" s="8" t="str">
        <f>_xlfn.TEXTJOIN("-",TRUE,Table1[[#This Row],[Source]],TEXT(Table1[[#This Row],[AdvisoryNumber]],"000"),TEXT(ROW()-1,"000000"),TEXT(Table1[[#This Row],[RecordTimeUTC]],"YYYY-MM-DD"))</f>
        <v>NTML-000-001241-2022-05-29</v>
      </c>
      <c r="C1242" s="1" t="s">
        <v>1729</v>
      </c>
      <c r="D1242" s="2"/>
      <c r="E1242" s="1"/>
      <c r="F1242" s="2"/>
      <c r="G1242" s="1" t="s">
        <v>98</v>
      </c>
      <c r="H1242" s="1" t="s">
        <v>6014</v>
      </c>
      <c r="I1242" s="8" t="str">
        <f>IF(Table1[[#This Row],[TMI_Type]]="Reroute",INDEX(_xlfn.REGEXEXTRACT(Table1[[#This Row],[RawText]],".*(ROUTE|FEA|FCA|ICR|CTOP|TBO).+([A-Z]{3})",2,0),1,2),"")</f>
        <v/>
      </c>
      <c r="J1242" s="5"/>
      <c r="K1242" s="5"/>
      <c r="L1242" s="1" t="s">
        <v>1730</v>
      </c>
      <c r="M1242" s="7">
        <v>44709.999305555553</v>
      </c>
      <c r="N1242" s="7">
        <v>44710.125</v>
      </c>
      <c r="O1242" s="7">
        <v>44710.072916666664</v>
      </c>
      <c r="P1242" s="4" t="s">
        <v>3772</v>
      </c>
      <c r="Q1242" s="10" t="s">
        <v>3772</v>
      </c>
      <c r="R1242" s="2" t="s">
        <v>9277</v>
      </c>
      <c r="S1242" s="6">
        <f>IF(OR(ISBLANK(Table1[[#This Row],[ValidEndUTC]]),ISBLANK(Table1[[#This Row],[ValidStartUTC]])),"",Table1[[#This Row],[ValidEndUTC]]-Table1[[#This Row],[ValidStartUTC]])</f>
        <v>0.12569444444670808</v>
      </c>
      <c r="T1242" s="5">
        <f>IF(OR(ISBLANK(Table1[[#This Row],[ValidEndUTC]]),ISBLANK(Table1[[#This Row],[ValidStartUTC]])),"",Table1[[#This Row],[Duration]]*24*60)</f>
        <v>181.00000000325963</v>
      </c>
    </row>
    <row r="1243" spans="1:20" x14ac:dyDescent="0.25">
      <c r="A1243" s="8" t="str">
        <f>IF(ISBLANK(Table1[[#This Row],[AdvisoryNumber]]),"NTML","ADVZY")</f>
        <v>NTML</v>
      </c>
      <c r="B1243" s="8" t="str">
        <f>_xlfn.TEXTJOIN("-",TRUE,Table1[[#This Row],[Source]],TEXT(Table1[[#This Row],[AdvisoryNumber]],"000"),TEXT(ROW()-1,"000000"),TEXT(Table1[[#This Row],[RecordTimeUTC]],"YYYY-MM-DD"))</f>
        <v>NTML-000-001242-2022-05-29</v>
      </c>
      <c r="C1243" s="1" t="s">
        <v>1729</v>
      </c>
      <c r="D1243" s="2"/>
      <c r="E1243" s="1"/>
      <c r="F1243" s="2"/>
      <c r="G1243" s="1" t="s">
        <v>98</v>
      </c>
      <c r="H1243" s="1" t="s">
        <v>6014</v>
      </c>
      <c r="I1243" s="8" t="str">
        <f>IF(Table1[[#This Row],[TMI_Type]]="Reroute",INDEX(_xlfn.REGEXEXTRACT(Table1[[#This Row],[RawText]],".*(ROUTE|FEA|FCA|ICR|CTOP|TBO).+([A-Z]{3})",2,0),1,2),"")</f>
        <v/>
      </c>
      <c r="J1243" s="5"/>
      <c r="K1243" s="5"/>
      <c r="L1243" s="1" t="s">
        <v>1730</v>
      </c>
      <c r="M1243" s="7">
        <v>44709.999305555553</v>
      </c>
      <c r="N1243" s="7">
        <v>44710.125</v>
      </c>
      <c r="O1243" s="7">
        <v>44710.072916666664</v>
      </c>
      <c r="P1243" s="4" t="s">
        <v>3773</v>
      </c>
      <c r="Q1243" s="10" t="s">
        <v>3773</v>
      </c>
      <c r="R1243" s="2" t="s">
        <v>9277</v>
      </c>
      <c r="S1243" s="6">
        <f>IF(OR(ISBLANK(Table1[[#This Row],[ValidEndUTC]]),ISBLANK(Table1[[#This Row],[ValidStartUTC]])),"",Table1[[#This Row],[ValidEndUTC]]-Table1[[#This Row],[ValidStartUTC]])</f>
        <v>0.12569444444670808</v>
      </c>
      <c r="T1243" s="5">
        <f>IF(OR(ISBLANK(Table1[[#This Row],[ValidEndUTC]]),ISBLANK(Table1[[#This Row],[ValidStartUTC]])),"",Table1[[#This Row],[Duration]]*24*60)</f>
        <v>181.00000000325963</v>
      </c>
    </row>
    <row r="1244" spans="1:20" x14ac:dyDescent="0.25">
      <c r="A1244" s="8" t="str">
        <f>IF(ISBLANK(Table1[[#This Row],[AdvisoryNumber]]),"NTML","ADVZY")</f>
        <v>NTML</v>
      </c>
      <c r="B1244" s="8" t="str">
        <f>_xlfn.TEXTJOIN("-",TRUE,Table1[[#This Row],[Source]],TEXT(Table1[[#This Row],[AdvisoryNumber]],"000"),TEXT(ROW()-1,"000000"),TEXT(Table1[[#This Row],[RecordTimeUTC]],"YYYY-MM-DD"))</f>
        <v>NTML-000-001243-2022-05-29</v>
      </c>
      <c r="C1244" s="1" t="s">
        <v>1729</v>
      </c>
      <c r="D1244" s="2"/>
      <c r="E1244" s="1"/>
      <c r="F1244" s="2"/>
      <c r="G1244" s="1" t="s">
        <v>98</v>
      </c>
      <c r="H1244" s="1" t="s">
        <v>6014</v>
      </c>
      <c r="I1244" s="8" t="str">
        <f>IF(Table1[[#This Row],[TMI_Type]]="Reroute",INDEX(_xlfn.REGEXEXTRACT(Table1[[#This Row],[RawText]],".*(ROUTE|FEA|FCA|ICR|CTOP|TBO).+([A-Z]{3})",2,0),1,2),"")</f>
        <v/>
      </c>
      <c r="J1244" s="5"/>
      <c r="K1244" s="5"/>
      <c r="L1244" s="1" t="s">
        <v>1734</v>
      </c>
      <c r="M1244" s="7">
        <v>44709.999305555553</v>
      </c>
      <c r="N1244" s="7">
        <v>44710.125</v>
      </c>
      <c r="O1244" s="7">
        <v>44710.072916666664</v>
      </c>
      <c r="P1244" s="4" t="s">
        <v>3774</v>
      </c>
      <c r="Q1244" s="10" t="s">
        <v>3774</v>
      </c>
      <c r="R1244" s="2" t="s">
        <v>9277</v>
      </c>
      <c r="S1244" s="6">
        <f>IF(OR(ISBLANK(Table1[[#This Row],[ValidEndUTC]]),ISBLANK(Table1[[#This Row],[ValidStartUTC]])),"",Table1[[#This Row],[ValidEndUTC]]-Table1[[#This Row],[ValidStartUTC]])</f>
        <v>0.12569444444670808</v>
      </c>
      <c r="T1244" s="5">
        <f>IF(OR(ISBLANK(Table1[[#This Row],[ValidEndUTC]]),ISBLANK(Table1[[#This Row],[ValidStartUTC]])),"",Table1[[#This Row],[Duration]]*24*60)</f>
        <v>181.00000000325963</v>
      </c>
    </row>
    <row r="1245" spans="1:20" x14ac:dyDescent="0.25">
      <c r="A1245" s="8" t="str">
        <f>IF(ISBLANK(Table1[[#This Row],[AdvisoryNumber]]),"NTML","ADVZY")</f>
        <v>NTML</v>
      </c>
      <c r="B1245" s="8" t="str">
        <f>_xlfn.TEXTJOIN("-",TRUE,Table1[[#This Row],[Source]],TEXT(Table1[[#This Row],[AdvisoryNumber]],"000"),TEXT(ROW()-1,"000000"),TEXT(Table1[[#This Row],[RecordTimeUTC]],"YYYY-MM-DD"))</f>
        <v>NTML-000-001244-2022-05-29</v>
      </c>
      <c r="C1245" s="1" t="s">
        <v>1729</v>
      </c>
      <c r="D1245" s="2"/>
      <c r="E1245" s="1"/>
      <c r="F1245" s="2"/>
      <c r="G1245" s="1" t="s">
        <v>98</v>
      </c>
      <c r="H1245" s="1" t="s">
        <v>6014</v>
      </c>
      <c r="I1245" s="8" t="str">
        <f>IF(Table1[[#This Row],[TMI_Type]]="Reroute",INDEX(_xlfn.REGEXEXTRACT(Table1[[#This Row],[RawText]],".*(ROUTE|FEA|FCA|ICR|CTOP|TBO).+([A-Z]{3})",2,0),1,2),"")</f>
        <v/>
      </c>
      <c r="J1245" s="5"/>
      <c r="K1245" s="5"/>
      <c r="L1245" s="1" t="s">
        <v>3763</v>
      </c>
      <c r="M1245" s="7">
        <v>44709.999305555553</v>
      </c>
      <c r="N1245" s="7">
        <v>44710.125</v>
      </c>
      <c r="O1245" s="7">
        <v>44710.072916666664</v>
      </c>
      <c r="P1245" s="4" t="s">
        <v>3775</v>
      </c>
      <c r="Q1245" s="10" t="s">
        <v>3775</v>
      </c>
      <c r="R1245" s="2" t="s">
        <v>9277</v>
      </c>
      <c r="S1245" s="6">
        <f>IF(OR(ISBLANK(Table1[[#This Row],[ValidEndUTC]]),ISBLANK(Table1[[#This Row],[ValidStartUTC]])),"",Table1[[#This Row],[ValidEndUTC]]-Table1[[#This Row],[ValidStartUTC]])</f>
        <v>0.12569444444670808</v>
      </c>
      <c r="T1245" s="5">
        <f>IF(OR(ISBLANK(Table1[[#This Row],[ValidEndUTC]]),ISBLANK(Table1[[#This Row],[ValidStartUTC]])),"",Table1[[#This Row],[Duration]]*24*60)</f>
        <v>181.00000000325963</v>
      </c>
    </row>
    <row r="1246" spans="1:20" x14ac:dyDescent="0.25">
      <c r="A1246" s="8" t="str">
        <f>IF(ISBLANK(Table1[[#This Row],[AdvisoryNumber]]),"NTML","ADVZY")</f>
        <v>NTML</v>
      </c>
      <c r="B1246" s="8" t="str">
        <f>_xlfn.TEXTJOIN("-",TRUE,Table1[[#This Row],[Source]],TEXT(Table1[[#This Row],[AdvisoryNumber]],"000"),TEXT(ROW()-1,"000000"),TEXT(Table1[[#This Row],[RecordTimeUTC]],"YYYY-MM-DD"))</f>
        <v>NTML-000-001245-2022-05-29</v>
      </c>
      <c r="C1246" s="1" t="s">
        <v>1729</v>
      </c>
      <c r="D1246" s="2"/>
      <c r="E1246" s="1"/>
      <c r="F1246" s="2"/>
      <c r="G1246" s="1" t="s">
        <v>98</v>
      </c>
      <c r="H1246" s="1" t="s">
        <v>6014</v>
      </c>
      <c r="I1246" s="8" t="str">
        <f>IF(Table1[[#This Row],[TMI_Type]]="Reroute",INDEX(_xlfn.REGEXEXTRACT(Table1[[#This Row],[RawText]],".*(ROUTE|FEA|FCA|ICR|CTOP|TBO).+([A-Z]{3})",2,0),1,2),"")</f>
        <v/>
      </c>
      <c r="J1246" s="5"/>
      <c r="K1246" s="5"/>
      <c r="L1246" s="1" t="s">
        <v>3765</v>
      </c>
      <c r="M1246" s="7">
        <v>44709.999305555553</v>
      </c>
      <c r="N1246" s="7">
        <v>44710.125</v>
      </c>
      <c r="O1246" s="7">
        <v>44710.072916666664</v>
      </c>
      <c r="P1246" s="4" t="s">
        <v>3776</v>
      </c>
      <c r="Q1246" s="10" t="s">
        <v>3776</v>
      </c>
      <c r="R1246" s="2" t="s">
        <v>9277</v>
      </c>
      <c r="S1246" s="6">
        <f>IF(OR(ISBLANK(Table1[[#This Row],[ValidEndUTC]]),ISBLANK(Table1[[#This Row],[ValidStartUTC]])),"",Table1[[#This Row],[ValidEndUTC]]-Table1[[#This Row],[ValidStartUTC]])</f>
        <v>0.12569444444670808</v>
      </c>
      <c r="T1246" s="5">
        <f>IF(OR(ISBLANK(Table1[[#This Row],[ValidEndUTC]]),ISBLANK(Table1[[#This Row],[ValidStartUTC]])),"",Table1[[#This Row],[Duration]]*24*60)</f>
        <v>181.00000000325963</v>
      </c>
    </row>
    <row r="1247" spans="1:20" x14ac:dyDescent="0.25">
      <c r="A1247" s="8" t="str">
        <f>IF(ISBLANK(Table1[[#This Row],[AdvisoryNumber]]),"NTML","ADVZY")</f>
        <v>NTML</v>
      </c>
      <c r="B1247" s="8" t="str">
        <f>_xlfn.TEXTJOIN("-",TRUE,Table1[[#This Row],[Source]],TEXT(Table1[[#This Row],[AdvisoryNumber]],"000"),TEXT(ROW()-1,"000000"),TEXT(Table1[[#This Row],[RecordTimeUTC]],"YYYY-MM-DD"))</f>
        <v>NTML-000-001246-2022-05-29</v>
      </c>
      <c r="C1247" s="1" t="s">
        <v>1729</v>
      </c>
      <c r="D1247" s="2"/>
      <c r="E1247" s="1"/>
      <c r="F1247" s="2"/>
      <c r="G1247" s="1" t="s">
        <v>98</v>
      </c>
      <c r="H1247" s="1" t="s">
        <v>6014</v>
      </c>
      <c r="I1247" s="8" t="str">
        <f>IF(Table1[[#This Row],[TMI_Type]]="Reroute",INDEX(_xlfn.REGEXEXTRACT(Table1[[#This Row],[RawText]],".*(ROUTE|FEA|FCA|ICR|CTOP|TBO).+([A-Z]{3})",2,0),1,2),"")</f>
        <v/>
      </c>
      <c r="J1247" s="5"/>
      <c r="K1247" s="5"/>
      <c r="L1247" s="1" t="s">
        <v>1736</v>
      </c>
      <c r="M1247" s="7">
        <v>44710.072916666664</v>
      </c>
      <c r="N1247" s="7">
        <v>44710.125</v>
      </c>
      <c r="O1247" s="7">
        <v>44710.072916666664</v>
      </c>
      <c r="P1247" s="4" t="s">
        <v>3769</v>
      </c>
      <c r="Q1247" s="10" t="s">
        <v>3769</v>
      </c>
      <c r="R1247" s="2" t="s">
        <v>9277</v>
      </c>
      <c r="S1247" s="6">
        <f>IF(OR(ISBLANK(Table1[[#This Row],[ValidEndUTC]]),ISBLANK(Table1[[#This Row],[ValidStartUTC]])),"",Table1[[#This Row],[ValidEndUTC]]-Table1[[#This Row],[ValidStartUTC]])</f>
        <v>5.2083333335758653E-2</v>
      </c>
      <c r="T1247" s="5">
        <f>IF(OR(ISBLANK(Table1[[#This Row],[ValidEndUTC]]),ISBLANK(Table1[[#This Row],[ValidStartUTC]])),"",Table1[[#This Row],[Duration]]*24*60)</f>
        <v>75.00000000349246</v>
      </c>
    </row>
    <row r="1248" spans="1:20" x14ac:dyDescent="0.25">
      <c r="A1248" s="8" t="str">
        <f>IF(ISBLANK(Table1[[#This Row],[AdvisoryNumber]]),"NTML","ADVZY")</f>
        <v>NTML</v>
      </c>
      <c r="B1248" s="8" t="str">
        <f>_xlfn.TEXTJOIN("-",TRUE,Table1[[#This Row],[Source]],TEXT(Table1[[#This Row],[AdvisoryNumber]],"000"),TEXT(ROW()-1,"000000"),TEXT(Table1[[#This Row],[RecordTimeUTC]],"YYYY-MM-DD"))</f>
        <v>NTML-000-001247-2022-05-29</v>
      </c>
      <c r="C1248" s="1" t="s">
        <v>1729</v>
      </c>
      <c r="D1248" s="2"/>
      <c r="E1248" s="1"/>
      <c r="F1248" s="2"/>
      <c r="G1248" s="1" t="s">
        <v>98</v>
      </c>
      <c r="H1248" s="1" t="s">
        <v>6014</v>
      </c>
      <c r="I1248" s="8" t="str">
        <f>IF(Table1[[#This Row],[TMI_Type]]="Reroute",INDEX(_xlfn.REGEXEXTRACT(Table1[[#This Row],[RawText]],".*(ROUTE|FEA|FCA|ICR|CTOP|TBO).+([A-Z]{3})",2,0),1,2),"")</f>
        <v/>
      </c>
      <c r="J1248" s="5"/>
      <c r="K1248" s="5"/>
      <c r="L1248" s="1" t="s">
        <v>1108</v>
      </c>
      <c r="M1248" s="7">
        <v>44710.076388888891</v>
      </c>
      <c r="N1248" s="7">
        <v>44710.125</v>
      </c>
      <c r="O1248" s="7">
        <v>44710.076388888891</v>
      </c>
      <c r="P1248" s="4" t="s">
        <v>3777</v>
      </c>
      <c r="Q1248" s="10" t="s">
        <v>3777</v>
      </c>
      <c r="R1248" s="2" t="s">
        <v>9278</v>
      </c>
      <c r="S1248" s="6">
        <f>IF(OR(ISBLANK(Table1[[#This Row],[ValidEndUTC]]),ISBLANK(Table1[[#This Row],[ValidStartUTC]])),"",Table1[[#This Row],[ValidEndUTC]]-Table1[[#This Row],[ValidStartUTC]])</f>
        <v>4.8611111109494232E-2</v>
      </c>
      <c r="T1248" s="5">
        <f>IF(OR(ISBLANK(Table1[[#This Row],[ValidEndUTC]]),ISBLANK(Table1[[#This Row],[ValidStartUTC]])),"",Table1[[#This Row],[Duration]]*24*60)</f>
        <v>69.999999997671694</v>
      </c>
    </row>
    <row r="1249" spans="1:20" x14ac:dyDescent="0.25">
      <c r="A1249" s="8" t="str">
        <f>IF(ISBLANK(Table1[[#This Row],[AdvisoryNumber]]),"NTML","ADVZY")</f>
        <v>NTML</v>
      </c>
      <c r="B1249" s="8" t="str">
        <f>_xlfn.TEXTJOIN("-",TRUE,Table1[[#This Row],[Source]],TEXT(Table1[[#This Row],[AdvisoryNumber]],"000"),TEXT(ROW()-1,"000000"),TEXT(Table1[[#This Row],[RecordTimeUTC]],"YYYY-MM-DD"))</f>
        <v>NTML-000-001248-2022-05-29</v>
      </c>
      <c r="C1249" s="1" t="s">
        <v>244</v>
      </c>
      <c r="D1249" s="2"/>
      <c r="E1249" s="1"/>
      <c r="F1249" s="2"/>
      <c r="G1249" s="1" t="s">
        <v>98</v>
      </c>
      <c r="H1249" s="1" t="s">
        <v>101</v>
      </c>
      <c r="I1249" s="8" t="str">
        <f>IF(Table1[[#This Row],[TMI_Type]]="Reroute",INDEX(_xlfn.REGEXEXTRACT(Table1[[#This Row],[RawText]],".*(ROUTE|FEA|FCA|ICR|CTOP|TBO).+([A-Z]{3})",2,0),1,2),"")</f>
        <v/>
      </c>
      <c r="J1249" s="5">
        <v>15</v>
      </c>
      <c r="K1249" s="5"/>
      <c r="L1249" s="1" t="s">
        <v>198</v>
      </c>
      <c r="M1249" s="7">
        <v>44710.833333333336</v>
      </c>
      <c r="N1249" s="7">
        <v>44710.999305555553</v>
      </c>
      <c r="O1249" s="7">
        <v>44710.833333333336</v>
      </c>
      <c r="P1249" s="4" t="s">
        <v>9280</v>
      </c>
      <c r="Q1249" s="10" t="s">
        <v>9280</v>
      </c>
      <c r="R1249" s="2" t="s">
        <v>9279</v>
      </c>
      <c r="S1249" s="6">
        <f>IF(OR(ISBLANK(Table1[[#This Row],[ValidEndUTC]]),ISBLANK(Table1[[#This Row],[ValidStartUTC]])),"",Table1[[#This Row],[ValidEndUTC]]-Table1[[#This Row],[ValidStartUTC]])</f>
        <v>0.16597222221753327</v>
      </c>
      <c r="T1249" s="5">
        <f>IF(OR(ISBLANK(Table1[[#This Row],[ValidEndUTC]]),ISBLANK(Table1[[#This Row],[ValidStartUTC]])),"",Table1[[#This Row],[Duration]]*24*60)</f>
        <v>238.99999999324791</v>
      </c>
    </row>
    <row r="1250" spans="1:20" x14ac:dyDescent="0.25">
      <c r="A1250" s="8" t="str">
        <f>IF(ISBLANK(Table1[[#This Row],[AdvisoryNumber]]),"NTML","ADVZY")</f>
        <v>NTML</v>
      </c>
      <c r="B1250" s="8" t="str">
        <f>_xlfn.TEXTJOIN("-",TRUE,Table1[[#This Row],[Source]],TEXT(Table1[[#This Row],[AdvisoryNumber]],"000"),TEXT(ROW()-1,"000000"),TEXT(Table1[[#This Row],[RecordTimeUTC]],"YYYY-MM-DD"))</f>
        <v>NTML-000-001249-2022-05-29</v>
      </c>
      <c r="C1250" s="1" t="s">
        <v>1262</v>
      </c>
      <c r="D1250" s="2"/>
      <c r="E1250" s="1"/>
      <c r="F1250" s="2"/>
      <c r="G1250" s="1" t="s">
        <v>98</v>
      </c>
      <c r="H1250" s="1" t="s">
        <v>101</v>
      </c>
      <c r="I1250" s="8" t="str">
        <f>IF(Table1[[#This Row],[TMI_Type]]="Reroute",INDEX(_xlfn.REGEXEXTRACT(Table1[[#This Row],[RawText]],".*(ROUTE|FEA|FCA|ICR|CTOP|TBO).+([A-Z]{3})",2,0),1,2),"")</f>
        <v/>
      </c>
      <c r="J1250" s="5">
        <v>15</v>
      </c>
      <c r="K1250" s="5"/>
      <c r="L1250" s="1" t="s">
        <v>198</v>
      </c>
      <c r="M1250" s="7">
        <v>44710.833333333336</v>
      </c>
      <c r="N1250" s="7">
        <v>44710.999305555553</v>
      </c>
      <c r="O1250" s="7">
        <v>44710.833333333336</v>
      </c>
      <c r="P1250" s="4" t="s">
        <v>9281</v>
      </c>
      <c r="Q1250" s="10" t="s">
        <v>9281</v>
      </c>
      <c r="R1250" s="2" t="s">
        <v>9279</v>
      </c>
      <c r="S1250" s="6">
        <f>IF(OR(ISBLANK(Table1[[#This Row],[ValidEndUTC]]),ISBLANK(Table1[[#This Row],[ValidStartUTC]])),"",Table1[[#This Row],[ValidEndUTC]]-Table1[[#This Row],[ValidStartUTC]])</f>
        <v>0.16597222221753327</v>
      </c>
      <c r="T1250" s="5">
        <f>IF(OR(ISBLANK(Table1[[#This Row],[ValidEndUTC]]),ISBLANK(Table1[[#This Row],[ValidStartUTC]])),"",Table1[[#This Row],[Duration]]*24*60)</f>
        <v>238.99999999324791</v>
      </c>
    </row>
    <row r="1251" spans="1:20" x14ac:dyDescent="0.25">
      <c r="A1251" s="8" t="str">
        <f>IF(ISBLANK(Table1[[#This Row],[AdvisoryNumber]]),"NTML","ADVZY")</f>
        <v>NTML</v>
      </c>
      <c r="B1251" s="8" t="str">
        <f>_xlfn.TEXTJOIN("-",TRUE,Table1[[#This Row],[Source]],TEXT(Table1[[#This Row],[AdvisoryNumber]],"000"),TEXT(ROW()-1,"000000"),TEXT(Table1[[#This Row],[RecordTimeUTC]],"YYYY-MM-DD"))</f>
        <v>NTML-000-001250-2022-05-29</v>
      </c>
      <c r="C1251" s="1" t="s">
        <v>1791</v>
      </c>
      <c r="D1251" s="2"/>
      <c r="E1251" s="1"/>
      <c r="F1251" s="2"/>
      <c r="G1251" s="1" t="s">
        <v>98</v>
      </c>
      <c r="H1251" s="1" t="s">
        <v>101</v>
      </c>
      <c r="I1251" s="8" t="str">
        <f>IF(Table1[[#This Row],[TMI_Type]]="Reroute",INDEX(_xlfn.REGEXEXTRACT(Table1[[#This Row],[RawText]],".*(ROUTE|FEA|FCA|ICR|CTOP|TBO).+([A-Z]{3})",2,0),1,2),"")</f>
        <v/>
      </c>
      <c r="J1251" s="5">
        <v>15</v>
      </c>
      <c r="K1251" s="5"/>
      <c r="L1251" s="1" t="s">
        <v>198</v>
      </c>
      <c r="M1251" s="7">
        <v>44710.833333333336</v>
      </c>
      <c r="N1251" s="7">
        <v>44710.999305555553</v>
      </c>
      <c r="O1251" s="7">
        <v>44710.833333333336</v>
      </c>
      <c r="P1251" s="4" t="s">
        <v>3780</v>
      </c>
      <c r="Q1251" s="10" t="s">
        <v>3780</v>
      </c>
      <c r="R1251" s="2" t="s">
        <v>9279</v>
      </c>
      <c r="S1251" s="6">
        <f>IF(OR(ISBLANK(Table1[[#This Row],[ValidEndUTC]]),ISBLANK(Table1[[#This Row],[ValidStartUTC]])),"",Table1[[#This Row],[ValidEndUTC]]-Table1[[#This Row],[ValidStartUTC]])</f>
        <v>0.16597222221753327</v>
      </c>
      <c r="T1251" s="5">
        <f>IF(OR(ISBLANK(Table1[[#This Row],[ValidEndUTC]]),ISBLANK(Table1[[#This Row],[ValidStartUTC]])),"",Table1[[#This Row],[Duration]]*24*60)</f>
        <v>238.99999999324791</v>
      </c>
    </row>
    <row r="1252" spans="1:20" x14ac:dyDescent="0.25">
      <c r="A1252" s="8" t="str">
        <f>IF(ISBLANK(Table1[[#This Row],[AdvisoryNumber]]),"NTML","ADVZY")</f>
        <v>NTML</v>
      </c>
      <c r="B1252" s="8" t="str">
        <f>_xlfn.TEXTJOIN("-",TRUE,Table1[[#This Row],[Source]],TEXT(Table1[[#This Row],[AdvisoryNumber]],"000"),TEXT(ROW()-1,"000000"),TEXT(Table1[[#This Row],[RecordTimeUTC]],"YYYY-MM-DD"))</f>
        <v>NTML-000-001251-2022-05-29</v>
      </c>
      <c r="C1252" s="1" t="s">
        <v>3781</v>
      </c>
      <c r="D1252" s="2"/>
      <c r="E1252" s="1"/>
      <c r="F1252" s="2"/>
      <c r="G1252" s="1" t="s">
        <v>98</v>
      </c>
      <c r="H1252" s="1" t="s">
        <v>101</v>
      </c>
      <c r="I1252" s="8" t="str">
        <f>IF(Table1[[#This Row],[TMI_Type]]="Reroute",INDEX(_xlfn.REGEXEXTRACT(Table1[[#This Row],[RawText]],".*(ROUTE|FEA|FCA|ICR|CTOP|TBO).+([A-Z]{3})",2,0),1,2),"")</f>
        <v/>
      </c>
      <c r="J1252" s="5">
        <v>10</v>
      </c>
      <c r="K1252" s="5"/>
      <c r="L1252" s="1" t="s">
        <v>198</v>
      </c>
      <c r="M1252" s="7">
        <v>44710.833333333336</v>
      </c>
      <c r="N1252" s="7">
        <v>44710.999305555553</v>
      </c>
      <c r="O1252" s="7">
        <v>44710.833333333336</v>
      </c>
      <c r="P1252" s="4" t="s">
        <v>3782</v>
      </c>
      <c r="Q1252" s="10" t="s">
        <v>3782</v>
      </c>
      <c r="R1252" s="2" t="s">
        <v>9279</v>
      </c>
      <c r="S1252" s="6">
        <f>IF(OR(ISBLANK(Table1[[#This Row],[ValidEndUTC]]),ISBLANK(Table1[[#This Row],[ValidStartUTC]])),"",Table1[[#This Row],[ValidEndUTC]]-Table1[[#This Row],[ValidStartUTC]])</f>
        <v>0.16597222221753327</v>
      </c>
      <c r="T1252" s="5">
        <f>IF(OR(ISBLANK(Table1[[#This Row],[ValidEndUTC]]),ISBLANK(Table1[[#This Row],[ValidStartUTC]])),"",Table1[[#This Row],[Duration]]*24*60)</f>
        <v>238.99999999324791</v>
      </c>
    </row>
    <row r="1253" spans="1:20" x14ac:dyDescent="0.25">
      <c r="A1253" s="8" t="str">
        <f>IF(ISBLANK(Table1[[#This Row],[AdvisoryNumber]]),"NTML","ADVZY")</f>
        <v>NTML</v>
      </c>
      <c r="B1253" s="8" t="str">
        <f>_xlfn.TEXTJOIN("-",TRUE,Table1[[#This Row],[Source]],TEXT(Table1[[#This Row],[AdvisoryNumber]],"000"),TEXT(ROW()-1,"000000"),TEXT(Table1[[#This Row],[RecordTimeUTC]],"YYYY-MM-DD"))</f>
        <v>NTML-000-001252-2022-05-29</v>
      </c>
      <c r="C1253" s="1" t="s">
        <v>3783</v>
      </c>
      <c r="D1253" s="2"/>
      <c r="E1253" s="1"/>
      <c r="F1253" s="2"/>
      <c r="G1253" s="1" t="s">
        <v>98</v>
      </c>
      <c r="H1253" s="1" t="s">
        <v>101</v>
      </c>
      <c r="I1253" s="8" t="str">
        <f>IF(Table1[[#This Row],[TMI_Type]]="Reroute",INDEX(_xlfn.REGEXEXTRACT(Table1[[#This Row],[RawText]],".*(ROUTE|FEA|FCA|ICR|CTOP|TBO).+([A-Z]{3})",2,0),1,2),"")</f>
        <v/>
      </c>
      <c r="J1253" s="5">
        <v>10</v>
      </c>
      <c r="K1253" s="5"/>
      <c r="L1253" s="1" t="s">
        <v>198</v>
      </c>
      <c r="M1253" s="7">
        <v>44710.833333333336</v>
      </c>
      <c r="N1253" s="7">
        <v>44710.999305555553</v>
      </c>
      <c r="O1253" s="7">
        <v>44710.833333333336</v>
      </c>
      <c r="P1253" s="4" t="s">
        <v>3784</v>
      </c>
      <c r="Q1253" s="10" t="s">
        <v>3784</v>
      </c>
      <c r="R1253" s="2" t="s">
        <v>9279</v>
      </c>
      <c r="S1253" s="6">
        <f>IF(OR(ISBLANK(Table1[[#This Row],[ValidEndUTC]]),ISBLANK(Table1[[#This Row],[ValidStartUTC]])),"",Table1[[#This Row],[ValidEndUTC]]-Table1[[#This Row],[ValidStartUTC]])</f>
        <v>0.16597222221753327</v>
      </c>
      <c r="T1253" s="5">
        <f>IF(OR(ISBLANK(Table1[[#This Row],[ValidEndUTC]]),ISBLANK(Table1[[#This Row],[ValidStartUTC]])),"",Table1[[#This Row],[Duration]]*24*60)</f>
        <v>238.99999999324791</v>
      </c>
    </row>
    <row r="1254" spans="1:20" ht="21.6" x14ac:dyDescent="0.25">
      <c r="A1254" s="8" t="str">
        <f>IF(ISBLANK(Table1[[#This Row],[AdvisoryNumber]]),"NTML","ADVZY")</f>
        <v>NTML</v>
      </c>
      <c r="B1254" s="8" t="str">
        <f>_xlfn.TEXTJOIN("-",TRUE,Table1[[#This Row],[Source]],TEXT(Table1[[#This Row],[AdvisoryNumber]],"000"),TEXT(ROW()-1,"000000"),TEXT(Table1[[#This Row],[RecordTimeUTC]],"YYYY-MM-DD"))</f>
        <v>NTML-000-001253-2022-06-03</v>
      </c>
      <c r="C1254" s="1" t="s">
        <v>555</v>
      </c>
      <c r="D1254" s="2"/>
      <c r="E1254" s="1"/>
      <c r="F1254" s="2"/>
      <c r="G1254" s="1" t="s">
        <v>98</v>
      </c>
      <c r="H1254" s="1" t="s">
        <v>101</v>
      </c>
      <c r="I1254" s="8" t="str">
        <f>IF(Table1[[#This Row],[TMI_Type]]="Reroute",INDEX(_xlfn.REGEXEXTRACT(Table1[[#This Row],[RawText]],".*(ROUTE|FEA|FCA|ICR|CTOP|TBO).+([A-Z]{3})",2,0),1,2),"")</f>
        <v/>
      </c>
      <c r="J1254" s="5">
        <v>10</v>
      </c>
      <c r="K1254" s="5"/>
      <c r="L1254" s="1"/>
      <c r="M1254" s="7">
        <v>44714.958333333336</v>
      </c>
      <c r="N1254" s="7">
        <v>44715.125</v>
      </c>
      <c r="O1254" s="7">
        <v>44715.292361111111</v>
      </c>
      <c r="P1254" s="4" t="s">
        <v>9284</v>
      </c>
      <c r="Q1254" s="10" t="s">
        <v>9284</v>
      </c>
      <c r="R1254" s="2" t="s">
        <v>9285</v>
      </c>
      <c r="S1254" s="6">
        <f>IF(OR(ISBLANK(Table1[[#This Row],[ValidEndUTC]]),ISBLANK(Table1[[#This Row],[ValidStartUTC]])),"",Table1[[#This Row],[ValidEndUTC]]-Table1[[#This Row],[ValidStartUTC]])</f>
        <v>0.16666666666424135</v>
      </c>
      <c r="T1254" s="5">
        <f>IF(OR(ISBLANK(Table1[[#This Row],[ValidEndUTC]]),ISBLANK(Table1[[#This Row],[ValidStartUTC]])),"",Table1[[#This Row],[Duration]]*24*60)</f>
        <v>239.99999999650754</v>
      </c>
    </row>
    <row r="1255" spans="1:20" ht="21.6" x14ac:dyDescent="0.25">
      <c r="A1255" s="8" t="str">
        <f>IF(ISBLANK(Table1[[#This Row],[AdvisoryNumber]]),"NTML","ADVZY")</f>
        <v>NTML</v>
      </c>
      <c r="B1255" s="8" t="str">
        <f>_xlfn.TEXTJOIN("-",TRUE,Table1[[#This Row],[Source]],TEXT(Table1[[#This Row],[AdvisoryNumber]],"000"),TEXT(ROW()-1,"000000"),TEXT(Table1[[#This Row],[RecordTimeUTC]],"YYYY-MM-DD"))</f>
        <v>NTML-000-001254-2022-06-03</v>
      </c>
      <c r="C1255" s="1" t="s">
        <v>717</v>
      </c>
      <c r="D1255" s="2"/>
      <c r="E1255" s="1"/>
      <c r="F1255" s="2"/>
      <c r="G1255" s="1" t="s">
        <v>98</v>
      </c>
      <c r="H1255" s="1" t="s">
        <v>101</v>
      </c>
      <c r="I1255" s="8" t="str">
        <f>IF(Table1[[#This Row],[TMI_Type]]="Reroute",INDEX(_xlfn.REGEXEXTRACT(Table1[[#This Row],[RawText]],".*(ROUTE|FEA|FCA|ICR|CTOP|TBO).+([A-Z]{3})",2,0),1,2),"")</f>
        <v/>
      </c>
      <c r="J1255" s="5">
        <v>10</v>
      </c>
      <c r="K1255" s="5"/>
      <c r="L1255" s="1"/>
      <c r="M1255" s="7">
        <v>44714.958333333336</v>
      </c>
      <c r="N1255" s="7">
        <v>44715.125</v>
      </c>
      <c r="O1255" s="7">
        <v>44715.293749999997</v>
      </c>
      <c r="P1255" s="4" t="s">
        <v>9286</v>
      </c>
      <c r="Q1255" s="10" t="s">
        <v>9286</v>
      </c>
      <c r="R1255" s="2" t="s">
        <v>9285</v>
      </c>
      <c r="S1255" s="6">
        <f>IF(OR(ISBLANK(Table1[[#This Row],[ValidEndUTC]]),ISBLANK(Table1[[#This Row],[ValidStartUTC]])),"",Table1[[#This Row],[ValidEndUTC]]-Table1[[#This Row],[ValidStartUTC]])</f>
        <v>0.16666666666424135</v>
      </c>
      <c r="T1255" s="5">
        <f>IF(OR(ISBLANK(Table1[[#This Row],[ValidEndUTC]]),ISBLANK(Table1[[#This Row],[ValidStartUTC]])),"",Table1[[#This Row],[Duration]]*24*60)</f>
        <v>239.99999999650754</v>
      </c>
    </row>
    <row r="1256" spans="1:20" ht="21.6" x14ac:dyDescent="0.25">
      <c r="A1256" s="8" t="str">
        <f>IF(ISBLANK(Table1[[#This Row],[AdvisoryNumber]]),"NTML","ADVZY")</f>
        <v>NTML</v>
      </c>
      <c r="B1256" s="8" t="str">
        <f>_xlfn.TEXTJOIN("-",TRUE,Table1[[#This Row],[Source]],TEXT(Table1[[#This Row],[AdvisoryNumber]],"000"),TEXT(ROW()-1,"000000"),TEXT(Table1[[#This Row],[RecordTimeUTC]],"YYYY-MM-DD"))</f>
        <v>NTML-000-001255-2022-06-03</v>
      </c>
      <c r="C1256" s="1" t="s">
        <v>3785</v>
      </c>
      <c r="D1256" s="2"/>
      <c r="E1256" s="1"/>
      <c r="F1256" s="2"/>
      <c r="G1256" s="1" t="s">
        <v>98</v>
      </c>
      <c r="H1256" s="1" t="s">
        <v>101</v>
      </c>
      <c r="I1256" s="8" t="str">
        <f>IF(Table1[[#This Row],[TMI_Type]]="Reroute",INDEX(_xlfn.REGEXEXTRACT(Table1[[#This Row],[RawText]],".*(ROUTE|FEA|FCA|ICR|CTOP|TBO).+([A-Z]{3})",2,0),1,2),"")</f>
        <v/>
      </c>
      <c r="J1256" s="5">
        <v>10</v>
      </c>
      <c r="K1256" s="5"/>
      <c r="L1256" s="1"/>
      <c r="M1256" s="7">
        <v>44714.958333333336</v>
      </c>
      <c r="N1256" s="7">
        <v>44715.125</v>
      </c>
      <c r="O1256" s="7">
        <v>44715.294444444444</v>
      </c>
      <c r="P1256" s="4" t="s">
        <v>9287</v>
      </c>
      <c r="Q1256" s="10" t="s">
        <v>9287</v>
      </c>
      <c r="R1256" s="2" t="s">
        <v>9285</v>
      </c>
      <c r="S1256" s="6">
        <f>IF(OR(ISBLANK(Table1[[#This Row],[ValidEndUTC]]),ISBLANK(Table1[[#This Row],[ValidStartUTC]])),"",Table1[[#This Row],[ValidEndUTC]]-Table1[[#This Row],[ValidStartUTC]])</f>
        <v>0.16666666666424135</v>
      </c>
      <c r="T1256" s="5">
        <f>IF(OR(ISBLANK(Table1[[#This Row],[ValidEndUTC]]),ISBLANK(Table1[[#This Row],[ValidStartUTC]])),"",Table1[[#This Row],[Duration]]*24*60)</f>
        <v>239.99999999650754</v>
      </c>
    </row>
    <row r="1257" spans="1:20" ht="21.6" x14ac:dyDescent="0.25">
      <c r="A1257" s="8" t="str">
        <f>IF(ISBLANK(Table1[[#This Row],[AdvisoryNumber]]),"NTML","ADVZY")</f>
        <v>NTML</v>
      </c>
      <c r="B1257" s="8" t="str">
        <f>_xlfn.TEXTJOIN("-",TRUE,Table1[[#This Row],[Source]],TEXT(Table1[[#This Row],[AdvisoryNumber]],"000"),TEXT(ROW()-1,"000000"),TEXT(Table1[[#This Row],[RecordTimeUTC]],"YYYY-MM-DD"))</f>
        <v>NTML-000-001256-2022-06-04</v>
      </c>
      <c r="C1257" s="1" t="s">
        <v>8424</v>
      </c>
      <c r="D1257" s="2"/>
      <c r="E1257" s="1"/>
      <c r="F1257" s="2"/>
      <c r="G1257" s="1" t="s">
        <v>98</v>
      </c>
      <c r="H1257" s="1" t="s">
        <v>99</v>
      </c>
      <c r="I1257" s="8" t="str">
        <f>IF(Table1[[#This Row],[TMI_Type]]="Reroute",INDEX(_xlfn.REGEXEXTRACT(Table1[[#This Row],[RawText]],".*(ROUTE|FEA|FCA|ICR|CTOP|TBO).+([A-Z]{3})",2,0),1,2),"")</f>
        <v/>
      </c>
      <c r="J1257" s="5"/>
      <c r="K1257" s="5"/>
      <c r="L1257" s="1" t="s">
        <v>9295</v>
      </c>
      <c r="M1257" s="7">
        <v>44716.810416666667</v>
      </c>
      <c r="N1257" s="7">
        <v>44716.813194444447</v>
      </c>
      <c r="O1257" s="7">
        <v>44716.813194444447</v>
      </c>
      <c r="P1257" s="4" t="s">
        <v>9296</v>
      </c>
      <c r="Q1257" s="10" t="s">
        <v>9296</v>
      </c>
      <c r="R1257" s="2" t="s">
        <v>9294</v>
      </c>
      <c r="S1257" s="6">
        <f>IF(OR(ISBLANK(Table1[[#This Row],[ValidEndUTC]]),ISBLANK(Table1[[#This Row],[ValidStartUTC]])),"",Table1[[#This Row],[ValidEndUTC]]-Table1[[#This Row],[ValidStartUTC]])</f>
        <v>2.7777777795563452E-3</v>
      </c>
      <c r="T1257" s="5">
        <f>IF(OR(ISBLANK(Table1[[#This Row],[ValidEndUTC]]),ISBLANK(Table1[[#This Row],[ValidStartUTC]])),"",Table1[[#This Row],[Duration]]*24*60)</f>
        <v>4.0000000025611371</v>
      </c>
    </row>
    <row r="1258" spans="1:20" ht="21.6" x14ac:dyDescent="0.25">
      <c r="A1258" s="8" t="str">
        <f>IF(ISBLANK(Table1[[#This Row],[AdvisoryNumber]]),"NTML","ADVZY")</f>
        <v>NTML</v>
      </c>
      <c r="B1258" s="8" t="str">
        <f>_xlfn.TEXTJOIN("-",TRUE,Table1[[#This Row],[Source]],TEXT(Table1[[#This Row],[AdvisoryNumber]],"000"),TEXT(ROW()-1,"000000"),TEXT(Table1[[#This Row],[RecordTimeUTC]],"YYYY-MM-DD"))</f>
        <v>NTML-000-001257-2022-06-04</v>
      </c>
      <c r="C1258" s="1" t="s">
        <v>8424</v>
      </c>
      <c r="D1258" s="2"/>
      <c r="E1258" s="1"/>
      <c r="F1258" s="2"/>
      <c r="G1258" s="1" t="s">
        <v>98</v>
      </c>
      <c r="H1258" s="1" t="s">
        <v>104</v>
      </c>
      <c r="I1258" s="8" t="str">
        <f>IF(Table1[[#This Row],[TMI_Type]]="Reroute",INDEX(_xlfn.REGEXEXTRACT(Table1[[#This Row],[RawText]],".*(ROUTE|FEA|FCA|ICR|CTOP|TBO).+([A-Z]{3})",2,0),1,2),"")</f>
        <v/>
      </c>
      <c r="J1258" s="5"/>
      <c r="K1258" s="5"/>
      <c r="L1258" s="1" t="s">
        <v>9292</v>
      </c>
      <c r="M1258" s="7">
        <v>44716.810416666667</v>
      </c>
      <c r="N1258" s="7">
        <v>44716.833333333336</v>
      </c>
      <c r="O1258" s="7">
        <v>44716.811111111114</v>
      </c>
      <c r="P1258" s="4" t="s">
        <v>9293</v>
      </c>
      <c r="Q1258" s="10" t="s">
        <v>9293</v>
      </c>
      <c r="R1258" s="2" t="s">
        <v>9294</v>
      </c>
      <c r="S1258" s="6">
        <f>IF(OR(ISBLANK(Table1[[#This Row],[ValidEndUTC]]),ISBLANK(Table1[[#This Row],[ValidStartUTC]])),"",Table1[[#This Row],[ValidEndUTC]]-Table1[[#This Row],[ValidStartUTC]])</f>
        <v>2.2916666668606922E-2</v>
      </c>
      <c r="T1258" s="5">
        <f>IF(OR(ISBLANK(Table1[[#This Row],[ValidEndUTC]]),ISBLANK(Table1[[#This Row],[ValidStartUTC]])),"",Table1[[#This Row],[Duration]]*24*60)</f>
        <v>33.000000002793968</v>
      </c>
    </row>
    <row r="1259" spans="1:20" ht="21.6" x14ac:dyDescent="0.25">
      <c r="A1259" s="8" t="str">
        <f>IF(ISBLANK(Table1[[#This Row],[AdvisoryNumber]]),"NTML","ADVZY")</f>
        <v>NTML</v>
      </c>
      <c r="B1259" s="8" t="str">
        <f>_xlfn.TEXTJOIN("-",TRUE,Table1[[#This Row],[Source]],TEXT(Table1[[#This Row],[AdvisoryNumber]],"000"),TEXT(ROW()-1,"000000"),TEXT(Table1[[#This Row],[RecordTimeUTC]],"YYYY-MM-DD"))</f>
        <v>NTML-000-001258-2022-06-05</v>
      </c>
      <c r="C1259" s="1" t="s">
        <v>2781</v>
      </c>
      <c r="D1259" s="2"/>
      <c r="E1259" s="1"/>
      <c r="F1259" s="2"/>
      <c r="G1259" s="1" t="s">
        <v>9297</v>
      </c>
      <c r="H1259" s="1" t="s">
        <v>101</v>
      </c>
      <c r="I1259" s="8" t="str">
        <f>IF(Table1[[#This Row],[TMI_Type]]="Reroute",INDEX(_xlfn.REGEXEXTRACT(Table1[[#This Row],[RawText]],".*(ROUTE|FEA|FCA|ICR|CTOP|TBO).+([A-Z]{3})",2,0),1,2),"")</f>
        <v/>
      </c>
      <c r="J1259" s="5">
        <v>10</v>
      </c>
      <c r="K1259" s="5"/>
      <c r="L1259" s="1"/>
      <c r="M1259" s="7">
        <v>44717.833333333336</v>
      </c>
      <c r="N1259" s="7">
        <v>44717.958333333336</v>
      </c>
      <c r="O1259" s="7">
        <v>44717.71597222222</v>
      </c>
      <c r="P1259" s="4" t="s">
        <v>9298</v>
      </c>
      <c r="Q1259" s="10" t="s">
        <v>9298</v>
      </c>
      <c r="R1259" s="2" t="s">
        <v>9299</v>
      </c>
      <c r="S1259" s="6">
        <f>IF(OR(ISBLANK(Table1[[#This Row],[ValidEndUTC]]),ISBLANK(Table1[[#This Row],[ValidStartUTC]])),"",Table1[[#This Row],[ValidEndUTC]]-Table1[[#This Row],[ValidStartUTC]])</f>
        <v>0.125</v>
      </c>
      <c r="T1259" s="5">
        <f>IF(OR(ISBLANK(Table1[[#This Row],[ValidEndUTC]]),ISBLANK(Table1[[#This Row],[ValidStartUTC]])),"",Table1[[#This Row],[Duration]]*24*60)</f>
        <v>180</v>
      </c>
    </row>
    <row r="1260" spans="1:20" ht="21.6" x14ac:dyDescent="0.25">
      <c r="A1260" s="8" t="str">
        <f>IF(ISBLANK(Table1[[#This Row],[AdvisoryNumber]]),"NTML","ADVZY")</f>
        <v>NTML</v>
      </c>
      <c r="B1260" s="8" t="str">
        <f>_xlfn.TEXTJOIN("-",TRUE,Table1[[#This Row],[Source]],TEXT(Table1[[#This Row],[AdvisoryNumber]],"000"),TEXT(ROW()-1,"000000"),TEXT(Table1[[#This Row],[RecordTimeUTC]],"YYYY-MM-DD"))</f>
        <v>NTML-000-001259-2022-06-05</v>
      </c>
      <c r="C1260" s="1" t="s">
        <v>2781</v>
      </c>
      <c r="D1260" s="2"/>
      <c r="E1260" s="1"/>
      <c r="F1260" s="2"/>
      <c r="G1260" s="1" t="s">
        <v>9297</v>
      </c>
      <c r="H1260" s="1" t="s">
        <v>99</v>
      </c>
      <c r="I1260" s="8" t="str">
        <f>IF(Table1[[#This Row],[TMI_Type]]="Reroute",INDEX(_xlfn.REGEXEXTRACT(Table1[[#This Row],[RawText]],".*(ROUTE|FEA|FCA|ICR|CTOP|TBO).+([A-Z]{3})",2,0),1,2),"")</f>
        <v/>
      </c>
      <c r="J1260" s="5">
        <v>20</v>
      </c>
      <c r="K1260" s="5"/>
      <c r="L1260" s="1"/>
      <c r="M1260" s="7">
        <v>44717.833333333336</v>
      </c>
      <c r="N1260" s="7">
        <v>44717.958333333336</v>
      </c>
      <c r="O1260" s="7">
        <v>44717.719444444447</v>
      </c>
      <c r="P1260" s="4" t="s">
        <v>9300</v>
      </c>
      <c r="Q1260" s="10" t="s">
        <v>9300</v>
      </c>
      <c r="R1260" s="2" t="s">
        <v>9301</v>
      </c>
      <c r="S1260" s="6">
        <f>IF(OR(ISBLANK(Table1[[#This Row],[ValidEndUTC]]),ISBLANK(Table1[[#This Row],[ValidStartUTC]])),"",Table1[[#This Row],[ValidEndUTC]]-Table1[[#This Row],[ValidStartUTC]])</f>
        <v>0.125</v>
      </c>
      <c r="T1260" s="5">
        <f>IF(OR(ISBLANK(Table1[[#This Row],[ValidEndUTC]]),ISBLANK(Table1[[#This Row],[ValidStartUTC]])),"",Table1[[#This Row],[Duration]]*24*60)</f>
        <v>180</v>
      </c>
    </row>
    <row r="1261" spans="1:20" ht="21.6" x14ac:dyDescent="0.25">
      <c r="A1261" s="8" t="str">
        <f>IF(ISBLANK(Table1[[#This Row],[AdvisoryNumber]]),"NTML","ADVZY")</f>
        <v>NTML</v>
      </c>
      <c r="B1261" s="8" t="str">
        <f>_xlfn.TEXTJOIN("-",TRUE,Table1[[#This Row],[Source]],TEXT(Table1[[#This Row],[AdvisoryNumber]],"000"),TEXT(ROW()-1,"000000"),TEXT(Table1[[#This Row],[RecordTimeUTC]],"YYYY-MM-DD"))</f>
        <v>NTML-000-001260-2022-06-10</v>
      </c>
      <c r="C1261" s="1" t="s">
        <v>1071</v>
      </c>
      <c r="D1261" s="2"/>
      <c r="E1261" s="1"/>
      <c r="F1261" s="2"/>
      <c r="G1261" s="1" t="s">
        <v>98</v>
      </c>
      <c r="H1261" s="1" t="s">
        <v>101</v>
      </c>
      <c r="I1261" s="8" t="str">
        <f>IF(Table1[[#This Row],[TMI_Type]]="Reroute",INDEX(_xlfn.REGEXEXTRACT(Table1[[#This Row],[RawText]],".*(ROUTE|FEA|FCA|ICR|CTOP|TBO).+([A-Z]{3})",2,0),1,2),"")</f>
        <v/>
      </c>
      <c r="J1261" s="5">
        <v>20</v>
      </c>
      <c r="K1261" s="5"/>
      <c r="L1261" s="1" t="s">
        <v>3793</v>
      </c>
      <c r="M1261" s="7">
        <v>44722.999305555553</v>
      </c>
      <c r="N1261" s="7">
        <v>44723.166666666664</v>
      </c>
      <c r="O1261" s="7">
        <v>44722.984027777777</v>
      </c>
      <c r="P1261" s="4" t="s">
        <v>3794</v>
      </c>
      <c r="Q1261" s="10" t="s">
        <v>3794</v>
      </c>
      <c r="R1261" s="2" t="s">
        <v>9302</v>
      </c>
      <c r="S1261" s="6">
        <f>IF(OR(ISBLANK(Table1[[#This Row],[ValidEndUTC]]),ISBLANK(Table1[[#This Row],[ValidStartUTC]])),"",Table1[[#This Row],[ValidEndUTC]]-Table1[[#This Row],[ValidStartUTC]])</f>
        <v>0.16736111111094942</v>
      </c>
      <c r="T1261" s="5">
        <f>IF(OR(ISBLANK(Table1[[#This Row],[ValidEndUTC]]),ISBLANK(Table1[[#This Row],[ValidStartUTC]])),"",Table1[[#This Row],[Duration]]*24*60)</f>
        <v>240.99999999976717</v>
      </c>
    </row>
    <row r="1262" spans="1:20" ht="21.6" x14ac:dyDescent="0.25">
      <c r="A1262" s="8" t="str">
        <f>IF(ISBLANK(Table1[[#This Row],[AdvisoryNumber]]),"NTML","ADVZY")</f>
        <v>NTML</v>
      </c>
      <c r="B1262" s="8" t="str">
        <f>_xlfn.TEXTJOIN("-",TRUE,Table1[[#This Row],[Source]],TEXT(Table1[[#This Row],[AdvisoryNumber]],"000"),TEXT(ROW()-1,"000000"),TEXT(Table1[[#This Row],[RecordTimeUTC]],"YYYY-MM-DD"))</f>
        <v>NTML-000-001261-2022-06-10</v>
      </c>
      <c r="C1262" s="1" t="s">
        <v>1513</v>
      </c>
      <c r="D1262" s="2"/>
      <c r="E1262" s="1"/>
      <c r="F1262" s="2"/>
      <c r="G1262" s="1" t="s">
        <v>98</v>
      </c>
      <c r="H1262" s="1" t="s">
        <v>101</v>
      </c>
      <c r="I1262" s="8" t="str">
        <f>IF(Table1[[#This Row],[TMI_Type]]="Reroute",INDEX(_xlfn.REGEXEXTRACT(Table1[[#This Row],[RawText]],".*(ROUTE|FEA|FCA|ICR|CTOP|TBO).+([A-Z]{3})",2,0),1,2),"")</f>
        <v/>
      </c>
      <c r="J1262" s="5">
        <v>10</v>
      </c>
      <c r="K1262" s="5"/>
      <c r="L1262" s="1" t="s">
        <v>3795</v>
      </c>
      <c r="M1262" s="7">
        <v>44722.999305555553</v>
      </c>
      <c r="N1262" s="7">
        <v>44723.166666666664</v>
      </c>
      <c r="O1262" s="7">
        <v>44722.984722222223</v>
      </c>
      <c r="P1262" s="4" t="s">
        <v>3796</v>
      </c>
      <c r="Q1262" s="10" t="s">
        <v>3796</v>
      </c>
      <c r="R1262" s="2" t="s">
        <v>9302</v>
      </c>
      <c r="S1262" s="6">
        <f>IF(OR(ISBLANK(Table1[[#This Row],[ValidEndUTC]]),ISBLANK(Table1[[#This Row],[ValidStartUTC]])),"",Table1[[#This Row],[ValidEndUTC]]-Table1[[#This Row],[ValidStartUTC]])</f>
        <v>0.16736111111094942</v>
      </c>
      <c r="T1262" s="5">
        <f>IF(OR(ISBLANK(Table1[[#This Row],[ValidEndUTC]]),ISBLANK(Table1[[#This Row],[ValidStartUTC]])),"",Table1[[#This Row],[Duration]]*24*60)</f>
        <v>240.99999999976717</v>
      </c>
    </row>
    <row r="1263" spans="1:20" ht="21.6" x14ac:dyDescent="0.25">
      <c r="A1263" s="8" t="str">
        <f>IF(ISBLANK(Table1[[#This Row],[AdvisoryNumber]]),"NTML","ADVZY")</f>
        <v>NTML</v>
      </c>
      <c r="B1263" s="8" t="str">
        <f>_xlfn.TEXTJOIN("-",TRUE,Table1[[#This Row],[Source]],TEXT(Table1[[#This Row],[AdvisoryNumber]],"000"),TEXT(ROW()-1,"000000"),TEXT(Table1[[#This Row],[RecordTimeUTC]],"YYYY-MM-DD"))</f>
        <v>NTML-000-001262-2022-06-10</v>
      </c>
      <c r="C1263" s="1" t="s">
        <v>1513</v>
      </c>
      <c r="D1263" s="2"/>
      <c r="E1263" s="1"/>
      <c r="F1263" s="2"/>
      <c r="G1263" s="1" t="s">
        <v>98</v>
      </c>
      <c r="H1263" s="1" t="s">
        <v>101</v>
      </c>
      <c r="I1263" s="8" t="str">
        <f>IF(Table1[[#This Row],[TMI_Type]]="Reroute",INDEX(_xlfn.REGEXEXTRACT(Table1[[#This Row],[RawText]],".*(ROUTE|FEA|FCA|ICR|CTOP|TBO).+([A-Z]{3})",2,0),1,2),"")</f>
        <v/>
      </c>
      <c r="J1263" s="5">
        <v>10</v>
      </c>
      <c r="K1263" s="5"/>
      <c r="L1263" s="1" t="s">
        <v>3797</v>
      </c>
      <c r="M1263" s="7">
        <v>44722.999305555553</v>
      </c>
      <c r="N1263" s="7">
        <v>44723.166666666664</v>
      </c>
      <c r="O1263" s="7">
        <v>44722.986805555556</v>
      </c>
      <c r="P1263" s="4" t="s">
        <v>3798</v>
      </c>
      <c r="Q1263" s="10" t="s">
        <v>3798</v>
      </c>
      <c r="R1263" s="2" t="s">
        <v>9302</v>
      </c>
      <c r="S1263" s="6">
        <f>IF(OR(ISBLANK(Table1[[#This Row],[ValidEndUTC]]),ISBLANK(Table1[[#This Row],[ValidStartUTC]])),"",Table1[[#This Row],[ValidEndUTC]]-Table1[[#This Row],[ValidStartUTC]])</f>
        <v>0.16736111111094942</v>
      </c>
      <c r="T1263" s="5">
        <f>IF(OR(ISBLANK(Table1[[#This Row],[ValidEndUTC]]),ISBLANK(Table1[[#This Row],[ValidStartUTC]])),"",Table1[[#This Row],[Duration]]*24*60)</f>
        <v>240.99999999976717</v>
      </c>
    </row>
    <row r="1264" spans="1:20" ht="21.6" x14ac:dyDescent="0.25">
      <c r="A1264" s="8" t="str">
        <f>IF(ISBLANK(Table1[[#This Row],[AdvisoryNumber]]),"NTML","ADVZY")</f>
        <v>NTML</v>
      </c>
      <c r="B1264" s="8" t="str">
        <f>_xlfn.TEXTJOIN("-",TRUE,Table1[[#This Row],[Source]],TEXT(Table1[[#This Row],[AdvisoryNumber]],"000"),TEXT(ROW()-1,"000000"),TEXT(Table1[[#This Row],[RecordTimeUTC]],"YYYY-MM-DD"))</f>
        <v>NTML-000-001263-2022-06-10</v>
      </c>
      <c r="C1264" s="1" t="s">
        <v>521</v>
      </c>
      <c r="D1264" s="2"/>
      <c r="E1264" s="1"/>
      <c r="F1264" s="2"/>
      <c r="G1264" s="1" t="s">
        <v>98</v>
      </c>
      <c r="H1264" s="1" t="s">
        <v>101</v>
      </c>
      <c r="I1264" s="8" t="str">
        <f>IF(Table1[[#This Row],[TMI_Type]]="Reroute",INDEX(_xlfn.REGEXEXTRACT(Table1[[#This Row],[RawText]],".*(ROUTE|FEA|FCA|ICR|CTOP|TBO).+([A-Z]{3})",2,0),1,2),"")</f>
        <v/>
      </c>
      <c r="J1264" s="5">
        <v>10</v>
      </c>
      <c r="K1264" s="5"/>
      <c r="L1264" s="1" t="s">
        <v>3799</v>
      </c>
      <c r="M1264" s="7">
        <v>44722.999305555553</v>
      </c>
      <c r="N1264" s="7">
        <v>44723.166666666664</v>
      </c>
      <c r="O1264" s="7">
        <v>44722.987500000003</v>
      </c>
      <c r="P1264" s="4" t="s">
        <v>3800</v>
      </c>
      <c r="Q1264" s="10" t="s">
        <v>3800</v>
      </c>
      <c r="R1264" s="2" t="s">
        <v>9302</v>
      </c>
      <c r="S1264" s="6">
        <f>IF(OR(ISBLANK(Table1[[#This Row],[ValidEndUTC]]),ISBLANK(Table1[[#This Row],[ValidStartUTC]])),"",Table1[[#This Row],[ValidEndUTC]]-Table1[[#This Row],[ValidStartUTC]])</f>
        <v>0.16736111111094942</v>
      </c>
      <c r="T1264" s="5">
        <f>IF(OR(ISBLANK(Table1[[#This Row],[ValidEndUTC]]),ISBLANK(Table1[[#This Row],[ValidStartUTC]])),"",Table1[[#This Row],[Duration]]*24*60)</f>
        <v>240.99999999976717</v>
      </c>
    </row>
    <row r="1265" spans="1:20" ht="21.6" x14ac:dyDescent="0.25">
      <c r="A1265" s="8" t="str">
        <f>IF(ISBLANK(Table1[[#This Row],[AdvisoryNumber]]),"NTML","ADVZY")</f>
        <v>NTML</v>
      </c>
      <c r="B1265" s="8" t="str">
        <f>_xlfn.TEXTJOIN("-",TRUE,Table1[[#This Row],[Source]],TEXT(Table1[[#This Row],[AdvisoryNumber]],"000"),TEXT(ROW()-1,"000000"),TEXT(Table1[[#This Row],[RecordTimeUTC]],"YYYY-MM-DD"))</f>
        <v>NTML-000-001264-2022-06-11</v>
      </c>
      <c r="C1265" s="1" t="s">
        <v>521</v>
      </c>
      <c r="D1265" s="2"/>
      <c r="E1265" s="1"/>
      <c r="F1265" s="2"/>
      <c r="G1265" s="1" t="s">
        <v>98</v>
      </c>
      <c r="H1265" s="1" t="s">
        <v>101</v>
      </c>
      <c r="I1265" s="8" t="str">
        <f>IF(Table1[[#This Row],[TMI_Type]]="Reroute",INDEX(_xlfn.REGEXEXTRACT(Table1[[#This Row],[RawText]],".*(ROUTE|FEA|FCA|ICR|CTOP|TBO).+([A-Z]{3})",2,0),1,2),"")</f>
        <v/>
      </c>
      <c r="J1265" s="5">
        <v>15</v>
      </c>
      <c r="K1265" s="5"/>
      <c r="L1265" s="1"/>
      <c r="M1265" s="7">
        <v>44722.999305555553</v>
      </c>
      <c r="N1265" s="7">
        <v>44723.166666666664</v>
      </c>
      <c r="O1265" s="7">
        <v>44723.002083333333</v>
      </c>
      <c r="P1265" s="4" t="s">
        <v>9303</v>
      </c>
      <c r="Q1265" s="10" t="s">
        <v>9303</v>
      </c>
      <c r="R1265" s="2" t="s">
        <v>9304</v>
      </c>
      <c r="S1265" s="6">
        <f>IF(OR(ISBLANK(Table1[[#This Row],[ValidEndUTC]]),ISBLANK(Table1[[#This Row],[ValidStartUTC]])),"",Table1[[#This Row],[ValidEndUTC]]-Table1[[#This Row],[ValidStartUTC]])</f>
        <v>0.16736111111094942</v>
      </c>
      <c r="T1265" s="5">
        <f>IF(OR(ISBLANK(Table1[[#This Row],[ValidEndUTC]]),ISBLANK(Table1[[#This Row],[ValidStartUTC]])),"",Table1[[#This Row],[Duration]]*24*60)</f>
        <v>240.99999999976717</v>
      </c>
    </row>
    <row r="1266" spans="1:20" ht="21.6" x14ac:dyDescent="0.25">
      <c r="A1266" s="8" t="str">
        <f>IF(ISBLANK(Table1[[#This Row],[AdvisoryNumber]]),"NTML","ADVZY")</f>
        <v>NTML</v>
      </c>
      <c r="B1266" s="8" t="str">
        <f>_xlfn.TEXTJOIN("-",TRUE,Table1[[#This Row],[Source]],TEXT(Table1[[#This Row],[AdvisoryNumber]],"000"),TEXT(ROW()-1,"000000"),TEXT(Table1[[#This Row],[RecordTimeUTC]],"YYYY-MM-DD"))</f>
        <v>NTML-000-001265-2022-06-11</v>
      </c>
      <c r="C1266" s="1" t="s">
        <v>1071</v>
      </c>
      <c r="D1266" s="2"/>
      <c r="E1266" s="1"/>
      <c r="F1266" s="2"/>
      <c r="G1266" s="1" t="s">
        <v>98</v>
      </c>
      <c r="H1266" s="1" t="s">
        <v>101</v>
      </c>
      <c r="I1266" s="8" t="str">
        <f>IF(Table1[[#This Row],[TMI_Type]]="Reroute",INDEX(_xlfn.REGEXEXTRACT(Table1[[#This Row],[RawText]],".*(ROUTE|FEA|FCA|ICR|CTOP|TBO).+([A-Z]{3})",2,0),1,2),"")</f>
        <v/>
      </c>
      <c r="J1266" s="5">
        <v>15</v>
      </c>
      <c r="K1266" s="5"/>
      <c r="L1266" s="1" t="s">
        <v>1072</v>
      </c>
      <c r="M1266" s="7">
        <v>44722.999305555553</v>
      </c>
      <c r="N1266" s="7">
        <v>44723.166666666664</v>
      </c>
      <c r="O1266" s="7">
        <v>44723.002083333333</v>
      </c>
      <c r="P1266" s="4" t="s">
        <v>3801</v>
      </c>
      <c r="Q1266" s="10" t="s">
        <v>3801</v>
      </c>
      <c r="R1266" s="2" t="s">
        <v>9305</v>
      </c>
      <c r="S1266" s="6">
        <f>IF(OR(ISBLANK(Table1[[#This Row],[ValidEndUTC]]),ISBLANK(Table1[[#This Row],[ValidStartUTC]])),"",Table1[[#This Row],[ValidEndUTC]]-Table1[[#This Row],[ValidStartUTC]])</f>
        <v>0.16736111111094942</v>
      </c>
      <c r="T1266" s="5">
        <f>IF(OR(ISBLANK(Table1[[#This Row],[ValidEndUTC]]),ISBLANK(Table1[[#This Row],[ValidStartUTC]])),"",Table1[[#This Row],[Duration]]*24*60)</f>
        <v>240.99999999976717</v>
      </c>
    </row>
    <row r="1267" spans="1:20" x14ac:dyDescent="0.25">
      <c r="A1267" s="8" t="str">
        <f>IF(ISBLANK(Table1[[#This Row],[AdvisoryNumber]]),"NTML","ADVZY")</f>
        <v>NTML</v>
      </c>
      <c r="B1267" s="8" t="str">
        <f>_xlfn.TEXTJOIN("-",TRUE,Table1[[#This Row],[Source]],TEXT(Table1[[#This Row],[AdvisoryNumber]],"000"),TEXT(ROW()-1,"000000"),TEXT(Table1[[#This Row],[RecordTimeUTC]],"YYYY-MM-DD"))</f>
        <v>NTML-000-001266-2022-06-11</v>
      </c>
      <c r="C1267" s="1" t="s">
        <v>1071</v>
      </c>
      <c r="D1267" s="2"/>
      <c r="E1267" s="1"/>
      <c r="F1267" s="2"/>
      <c r="G1267" s="1" t="s">
        <v>98</v>
      </c>
      <c r="H1267" s="1" t="s">
        <v>6014</v>
      </c>
      <c r="I1267" s="8" t="str">
        <f>IF(Table1[[#This Row],[TMI_Type]]="Reroute",INDEX(_xlfn.REGEXEXTRACT(Table1[[#This Row],[RawText]],".*(ROUTE|FEA|FCA|ICR|CTOP|TBO).+([A-Z]{3})",2,0),1,2),"")</f>
        <v/>
      </c>
      <c r="J1267" s="5"/>
      <c r="K1267" s="5"/>
      <c r="L1267" s="1" t="s">
        <v>198</v>
      </c>
      <c r="M1267" s="7">
        <v>44722.999305555553</v>
      </c>
      <c r="N1267" s="7">
        <v>44723.166666666664</v>
      </c>
      <c r="O1267" s="7">
        <v>44723.002083333333</v>
      </c>
      <c r="P1267" s="4" t="s">
        <v>3802</v>
      </c>
      <c r="Q1267" s="10" t="s">
        <v>3802</v>
      </c>
      <c r="R1267" s="2" t="s">
        <v>9305</v>
      </c>
      <c r="S1267" s="6">
        <f>IF(OR(ISBLANK(Table1[[#This Row],[ValidEndUTC]]),ISBLANK(Table1[[#This Row],[ValidStartUTC]])),"",Table1[[#This Row],[ValidEndUTC]]-Table1[[#This Row],[ValidStartUTC]])</f>
        <v>0.16736111111094942</v>
      </c>
      <c r="T1267" s="5">
        <f>IF(OR(ISBLANK(Table1[[#This Row],[ValidEndUTC]]),ISBLANK(Table1[[#This Row],[ValidStartUTC]])),"",Table1[[#This Row],[Duration]]*24*60)</f>
        <v>240.99999999976717</v>
      </c>
    </row>
    <row r="1268" spans="1:20" x14ac:dyDescent="0.25">
      <c r="A1268" s="8" t="str">
        <f>IF(ISBLANK(Table1[[#This Row],[AdvisoryNumber]]),"NTML","ADVZY")</f>
        <v>NTML</v>
      </c>
      <c r="B1268" s="8" t="str">
        <f>_xlfn.TEXTJOIN("-",TRUE,Table1[[#This Row],[Source]],TEXT(Table1[[#This Row],[AdvisoryNumber]],"000"),TEXT(ROW()-1,"000000"),TEXT(Table1[[#This Row],[RecordTimeUTC]],"YYYY-MM-DD"))</f>
        <v>NTML-000-001267-2022-06-11</v>
      </c>
      <c r="C1268" s="1" t="s">
        <v>1071</v>
      </c>
      <c r="D1268" s="2"/>
      <c r="E1268" s="1"/>
      <c r="F1268" s="2"/>
      <c r="G1268" s="1" t="s">
        <v>98</v>
      </c>
      <c r="H1268" s="1" t="s">
        <v>101</v>
      </c>
      <c r="I1268" s="8" t="str">
        <f>IF(Table1[[#This Row],[TMI_Type]]="Reroute",INDEX(_xlfn.REGEXEXTRACT(Table1[[#This Row],[RawText]],".*(ROUTE|FEA|FCA|ICR|CTOP|TBO).+([A-Z]{3})",2,0),1,2),"")</f>
        <v/>
      </c>
      <c r="J1268" s="5">
        <v>10</v>
      </c>
      <c r="K1268" s="5"/>
      <c r="L1268" s="1" t="s">
        <v>1072</v>
      </c>
      <c r="M1268" s="7">
        <v>44722.999305555553</v>
      </c>
      <c r="N1268" s="7">
        <v>44723.166666666664</v>
      </c>
      <c r="O1268" s="7">
        <v>44723.002083333333</v>
      </c>
      <c r="P1268" s="4" t="s">
        <v>3803</v>
      </c>
      <c r="Q1268" s="10" t="s">
        <v>3803</v>
      </c>
      <c r="R1268" s="2" t="s">
        <v>9305</v>
      </c>
      <c r="S1268" s="6">
        <f>IF(OR(ISBLANK(Table1[[#This Row],[ValidEndUTC]]),ISBLANK(Table1[[#This Row],[ValidStartUTC]])),"",Table1[[#This Row],[ValidEndUTC]]-Table1[[#This Row],[ValidStartUTC]])</f>
        <v>0.16736111111094942</v>
      </c>
      <c r="T1268" s="5">
        <f>IF(OR(ISBLANK(Table1[[#This Row],[ValidEndUTC]]),ISBLANK(Table1[[#This Row],[ValidStartUTC]])),"",Table1[[#This Row],[Duration]]*24*60)</f>
        <v>240.99999999976717</v>
      </c>
    </row>
    <row r="1269" spans="1:20" ht="21.6" x14ac:dyDescent="0.25">
      <c r="A1269" s="8" t="str">
        <f>IF(ISBLANK(Table1[[#This Row],[AdvisoryNumber]]),"NTML","ADVZY")</f>
        <v>NTML</v>
      </c>
      <c r="B1269" s="8" t="str">
        <f>_xlfn.TEXTJOIN("-",TRUE,Table1[[#This Row],[Source]],TEXT(Table1[[#This Row],[AdvisoryNumber]],"000"),TEXT(ROW()-1,"000000"),TEXT(Table1[[#This Row],[RecordTimeUTC]],"YYYY-MM-DD"))</f>
        <v>NTML-000-001268-2022-06-11</v>
      </c>
      <c r="C1269" s="1" t="s">
        <v>521</v>
      </c>
      <c r="D1269" s="2"/>
      <c r="E1269" s="1"/>
      <c r="F1269" s="2"/>
      <c r="G1269" s="1" t="s">
        <v>98</v>
      </c>
      <c r="H1269" s="1" t="s">
        <v>6014</v>
      </c>
      <c r="I1269" s="8" t="str">
        <f>IF(Table1[[#This Row],[TMI_Type]]="Reroute",INDEX(_xlfn.REGEXEXTRACT(Table1[[#This Row],[RawText]],".*(ROUTE|FEA|FCA|ICR|CTOP|TBO).+([A-Z]{3})",2,0),1,2),"")</f>
        <v/>
      </c>
      <c r="J1269" s="5"/>
      <c r="K1269" s="5"/>
      <c r="L1269" s="1" t="s">
        <v>198</v>
      </c>
      <c r="M1269" s="7">
        <v>44722.999305555553</v>
      </c>
      <c r="N1269" s="7">
        <v>44723.166666666664</v>
      </c>
      <c r="O1269" s="7">
        <v>44723.00277777778</v>
      </c>
      <c r="P1269" s="4" t="s">
        <v>3805</v>
      </c>
      <c r="Q1269" s="10" t="s">
        <v>3805</v>
      </c>
      <c r="R1269" s="2" t="s">
        <v>9306</v>
      </c>
      <c r="S1269" s="6">
        <f>IF(OR(ISBLANK(Table1[[#This Row],[ValidEndUTC]]),ISBLANK(Table1[[#This Row],[ValidStartUTC]])),"",Table1[[#This Row],[ValidEndUTC]]-Table1[[#This Row],[ValidStartUTC]])</f>
        <v>0.16736111111094942</v>
      </c>
      <c r="T1269" s="5">
        <f>IF(OR(ISBLANK(Table1[[#This Row],[ValidEndUTC]]),ISBLANK(Table1[[#This Row],[ValidStartUTC]])),"",Table1[[#This Row],[Duration]]*24*60)</f>
        <v>240.99999999976717</v>
      </c>
    </row>
    <row r="1270" spans="1:20" ht="21.6" x14ac:dyDescent="0.25">
      <c r="A1270" s="8" t="str">
        <f>IF(ISBLANK(Table1[[#This Row],[AdvisoryNumber]]),"NTML","ADVZY")</f>
        <v>NTML</v>
      </c>
      <c r="B1270" s="8" t="str">
        <f>_xlfn.TEXTJOIN("-",TRUE,Table1[[#This Row],[Source]],TEXT(Table1[[#This Row],[AdvisoryNumber]],"000"),TEXT(ROW()-1,"000000"),TEXT(Table1[[#This Row],[RecordTimeUTC]],"YYYY-MM-DD"))</f>
        <v>NTML-000-001269-2022-06-11</v>
      </c>
      <c r="C1270" s="1" t="s">
        <v>521</v>
      </c>
      <c r="D1270" s="2"/>
      <c r="E1270" s="1"/>
      <c r="F1270" s="2"/>
      <c r="G1270" s="1" t="s">
        <v>98</v>
      </c>
      <c r="H1270" s="1" t="s">
        <v>99</v>
      </c>
      <c r="I1270" s="8" t="str">
        <f>IF(Table1[[#This Row],[TMI_Type]]="Reroute",INDEX(_xlfn.REGEXEXTRACT(Table1[[#This Row],[RawText]],".*(ROUTE|FEA|FCA|ICR|CTOP|TBO).+([A-Z]{3})",2,0),1,2),"")</f>
        <v/>
      </c>
      <c r="J1270" s="5"/>
      <c r="K1270" s="5"/>
      <c r="L1270" s="1" t="s">
        <v>198</v>
      </c>
      <c r="M1270" s="7">
        <v>44723.102777777778</v>
      </c>
      <c r="N1270" s="7">
        <v>44723.166666666664</v>
      </c>
      <c r="O1270" s="7">
        <v>44723.102777777778</v>
      </c>
      <c r="P1270" s="4" t="s">
        <v>9309</v>
      </c>
      <c r="Q1270" s="10" t="s">
        <v>9309</v>
      </c>
      <c r="R1270" s="2" t="s">
        <v>9310</v>
      </c>
      <c r="S1270" s="6">
        <f>IF(OR(ISBLANK(Table1[[#This Row],[ValidEndUTC]]),ISBLANK(Table1[[#This Row],[ValidStartUTC]])),"",Table1[[#This Row],[ValidEndUTC]]-Table1[[#This Row],[ValidStartUTC]])</f>
        <v>6.3888888886140194E-2</v>
      </c>
      <c r="T1270" s="5">
        <f>IF(OR(ISBLANK(Table1[[#This Row],[ValidEndUTC]]),ISBLANK(Table1[[#This Row],[ValidStartUTC]])),"",Table1[[#This Row],[Duration]]*24*60)</f>
        <v>91.999999996041879</v>
      </c>
    </row>
    <row r="1271" spans="1:20" ht="21.6" x14ac:dyDescent="0.25">
      <c r="A1271" s="8" t="str">
        <f>IF(ISBLANK(Table1[[#This Row],[AdvisoryNumber]]),"NTML","ADVZY")</f>
        <v>NTML</v>
      </c>
      <c r="B1271" s="8" t="str">
        <f>_xlfn.TEXTJOIN("-",TRUE,Table1[[#This Row],[Source]],TEXT(Table1[[#This Row],[AdvisoryNumber]],"000"),TEXT(ROW()-1,"000000"),TEXT(Table1[[#This Row],[RecordTimeUTC]],"YYYY-MM-DD"))</f>
        <v>NTML-000-001270-2022-06-18</v>
      </c>
      <c r="C1271" s="1" t="s">
        <v>9311</v>
      </c>
      <c r="D1271" s="2"/>
      <c r="E1271" s="1"/>
      <c r="F1271" s="2"/>
      <c r="G1271" s="1" t="s">
        <v>5154</v>
      </c>
      <c r="H1271" s="1" t="s">
        <v>101</v>
      </c>
      <c r="I1271" s="8" t="str">
        <f>IF(Table1[[#This Row],[TMI_Type]]="Reroute",INDEX(_xlfn.REGEXEXTRACT(Table1[[#This Row],[RawText]],".*(ROUTE|FEA|FCA|ICR|CTOP|TBO).+([A-Z]{3})",2,0),1,2),"")</f>
        <v/>
      </c>
      <c r="J1271" s="5">
        <v>10</v>
      </c>
      <c r="K1271" s="5"/>
      <c r="L1271" s="1"/>
      <c r="M1271" s="7">
        <v>44730.875</v>
      </c>
      <c r="N1271" s="7">
        <v>44731</v>
      </c>
      <c r="O1271" s="7">
        <v>44730.652083333334</v>
      </c>
      <c r="P1271" s="4" t="s">
        <v>9312</v>
      </c>
      <c r="Q1271" s="10" t="s">
        <v>9312</v>
      </c>
      <c r="R1271" s="2" t="s">
        <v>9313</v>
      </c>
      <c r="S1271" s="6">
        <f>IF(OR(ISBLANK(Table1[[#This Row],[ValidEndUTC]]),ISBLANK(Table1[[#This Row],[ValidStartUTC]])),"",Table1[[#This Row],[ValidEndUTC]]-Table1[[#This Row],[ValidStartUTC]])</f>
        <v>0.125</v>
      </c>
      <c r="T1271" s="5">
        <f>IF(OR(ISBLANK(Table1[[#This Row],[ValidEndUTC]]),ISBLANK(Table1[[#This Row],[ValidStartUTC]])),"",Table1[[#This Row],[Duration]]*24*60)</f>
        <v>180</v>
      </c>
    </row>
    <row r="1272" spans="1:20" x14ac:dyDescent="0.25">
      <c r="A1272" s="8" t="str">
        <f>IF(ISBLANK(Table1[[#This Row],[AdvisoryNumber]]),"NTML","ADVZY")</f>
        <v>NTML</v>
      </c>
      <c r="B1272" s="8" t="str">
        <f>_xlfn.TEXTJOIN("-",TRUE,Table1[[#This Row],[Source]],TEXT(Table1[[#This Row],[AdvisoryNumber]],"000"),TEXT(ROW()-1,"000000"),TEXT(Table1[[#This Row],[RecordTimeUTC]],"YYYY-MM-DD"))</f>
        <v>NTML-000-001271-2022-06-18</v>
      </c>
      <c r="C1272" s="1" t="s">
        <v>2896</v>
      </c>
      <c r="D1272" s="2"/>
      <c r="E1272" s="1"/>
      <c r="F1272" s="2"/>
      <c r="G1272" s="1" t="s">
        <v>98</v>
      </c>
      <c r="H1272" s="1" t="s">
        <v>101</v>
      </c>
      <c r="I1272" s="8" t="str">
        <f>IF(Table1[[#This Row],[TMI_Type]]="Reroute",INDEX(_xlfn.REGEXEXTRACT(Table1[[#This Row],[RawText]],".*(ROUTE|FEA|FCA|ICR|CTOP|TBO).+([A-Z]{3})",2,0),1,2),"")</f>
        <v/>
      </c>
      <c r="J1272" s="5">
        <v>10</v>
      </c>
      <c r="K1272" s="5"/>
      <c r="L1272" s="1" t="s">
        <v>198</v>
      </c>
      <c r="M1272" s="7">
        <v>44730.875</v>
      </c>
      <c r="N1272" s="7">
        <v>44731</v>
      </c>
      <c r="O1272" s="7">
        <v>44730.871527777781</v>
      </c>
      <c r="P1272" s="4" t="s">
        <v>3808</v>
      </c>
      <c r="Q1272" s="10" t="s">
        <v>3808</v>
      </c>
      <c r="R1272" s="2" t="s">
        <v>9314</v>
      </c>
      <c r="S1272" s="6">
        <f>IF(OR(ISBLANK(Table1[[#This Row],[ValidEndUTC]]),ISBLANK(Table1[[#This Row],[ValidStartUTC]])),"",Table1[[#This Row],[ValidEndUTC]]-Table1[[#This Row],[ValidStartUTC]])</f>
        <v>0.125</v>
      </c>
      <c r="T1272" s="5">
        <f>IF(OR(ISBLANK(Table1[[#This Row],[ValidEndUTC]]),ISBLANK(Table1[[#This Row],[ValidStartUTC]])),"",Table1[[#This Row],[Duration]]*24*60)</f>
        <v>180</v>
      </c>
    </row>
    <row r="1273" spans="1:20" x14ac:dyDescent="0.25">
      <c r="A1273" s="8" t="str">
        <f>IF(ISBLANK(Table1[[#This Row],[AdvisoryNumber]]),"NTML","ADVZY")</f>
        <v>NTML</v>
      </c>
      <c r="B1273" s="8" t="str">
        <f>_xlfn.TEXTJOIN("-",TRUE,Table1[[#This Row],[Source]],TEXT(Table1[[#This Row],[AdvisoryNumber]],"000"),TEXT(ROW()-1,"000000"),TEXT(Table1[[#This Row],[RecordTimeUTC]],"YYYY-MM-DD"))</f>
        <v>NTML-000-001272-2022-06-18</v>
      </c>
      <c r="C1273" s="1" t="s">
        <v>2876</v>
      </c>
      <c r="D1273" s="2"/>
      <c r="E1273" s="1"/>
      <c r="F1273" s="2"/>
      <c r="G1273" s="1" t="s">
        <v>98</v>
      </c>
      <c r="H1273" s="1" t="s">
        <v>101</v>
      </c>
      <c r="I1273" s="8" t="str">
        <f>IF(Table1[[#This Row],[TMI_Type]]="Reroute",INDEX(_xlfn.REGEXEXTRACT(Table1[[#This Row],[RawText]],".*(ROUTE|FEA|FCA|ICR|CTOP|TBO).+([A-Z]{3})",2,0),1,2),"")</f>
        <v/>
      </c>
      <c r="J1273" s="5">
        <v>10</v>
      </c>
      <c r="K1273" s="5"/>
      <c r="L1273" s="1" t="s">
        <v>198</v>
      </c>
      <c r="M1273" s="7">
        <v>44730.875</v>
      </c>
      <c r="N1273" s="7">
        <v>44731</v>
      </c>
      <c r="O1273" s="7">
        <v>44730.871527777781</v>
      </c>
      <c r="P1273" s="4" t="s">
        <v>3809</v>
      </c>
      <c r="Q1273" s="10" t="s">
        <v>3809</v>
      </c>
      <c r="R1273" s="2" t="s">
        <v>9314</v>
      </c>
      <c r="S1273" s="6">
        <f>IF(OR(ISBLANK(Table1[[#This Row],[ValidEndUTC]]),ISBLANK(Table1[[#This Row],[ValidStartUTC]])),"",Table1[[#This Row],[ValidEndUTC]]-Table1[[#This Row],[ValidStartUTC]])</f>
        <v>0.125</v>
      </c>
      <c r="T1273" s="5">
        <f>IF(OR(ISBLANK(Table1[[#This Row],[ValidEndUTC]]),ISBLANK(Table1[[#This Row],[ValidStartUTC]])),"",Table1[[#This Row],[Duration]]*24*60)</f>
        <v>180</v>
      </c>
    </row>
    <row r="1274" spans="1:20" ht="21.6" x14ac:dyDescent="0.25">
      <c r="A1274" s="8" t="str">
        <f>IF(ISBLANK(Table1[[#This Row],[AdvisoryNumber]]),"NTML","ADVZY")</f>
        <v>NTML</v>
      </c>
      <c r="B1274" s="8" t="str">
        <f>_xlfn.TEXTJOIN("-",TRUE,Table1[[#This Row],[Source]],TEXT(Table1[[#This Row],[AdvisoryNumber]],"000"),TEXT(ROW()-1,"000000"),TEXT(Table1[[#This Row],[RecordTimeUTC]],"YYYY-MM-DD"))</f>
        <v>NTML-000-001273-2022-06-18</v>
      </c>
      <c r="C1274" s="1" t="s">
        <v>2896</v>
      </c>
      <c r="D1274" s="2"/>
      <c r="E1274" s="1"/>
      <c r="F1274" s="2"/>
      <c r="G1274" s="1" t="s">
        <v>98</v>
      </c>
      <c r="H1274" s="1" t="s">
        <v>99</v>
      </c>
      <c r="I1274" s="8" t="str">
        <f>IF(Table1[[#This Row],[TMI_Type]]="Reroute",INDEX(_xlfn.REGEXEXTRACT(Table1[[#This Row],[RawText]],".*(ROUTE|FEA|FCA|ICR|CTOP|TBO).+([A-Z]{3})",2,0),1,2),"")</f>
        <v/>
      </c>
      <c r="J1274" s="5"/>
      <c r="K1274" s="5">
        <v>2</v>
      </c>
      <c r="L1274" s="1" t="s">
        <v>3810</v>
      </c>
      <c r="M1274" s="7">
        <v>44730.875</v>
      </c>
      <c r="N1274" s="7">
        <v>44731</v>
      </c>
      <c r="O1274" s="7">
        <v>44730.871527777781</v>
      </c>
      <c r="P1274" s="4" t="s">
        <v>3811</v>
      </c>
      <c r="Q1274" s="10" t="s">
        <v>3811</v>
      </c>
      <c r="R1274" s="2" t="s">
        <v>9314</v>
      </c>
      <c r="S1274" s="6">
        <f>IF(OR(ISBLANK(Table1[[#This Row],[ValidEndUTC]]),ISBLANK(Table1[[#This Row],[ValidStartUTC]])),"",Table1[[#This Row],[ValidEndUTC]]-Table1[[#This Row],[ValidStartUTC]])</f>
        <v>0.125</v>
      </c>
      <c r="T1274" s="5">
        <f>IF(OR(ISBLANK(Table1[[#This Row],[ValidEndUTC]]),ISBLANK(Table1[[#This Row],[ValidStartUTC]])),"",Table1[[#This Row],[Duration]]*24*60)</f>
        <v>180</v>
      </c>
    </row>
    <row r="1275" spans="1:20" ht="21.6" x14ac:dyDescent="0.25">
      <c r="A1275" s="8" t="str">
        <f>IF(ISBLANK(Table1[[#This Row],[AdvisoryNumber]]),"NTML","ADVZY")</f>
        <v>NTML</v>
      </c>
      <c r="B1275" s="8" t="str">
        <f>_xlfn.TEXTJOIN("-",TRUE,Table1[[#This Row],[Source]],TEXT(Table1[[#This Row],[AdvisoryNumber]],"000"),TEXT(ROW()-1,"000000"),TEXT(Table1[[#This Row],[RecordTimeUTC]],"YYYY-MM-DD"))</f>
        <v>NTML-000-001274-2022-06-18</v>
      </c>
      <c r="C1275" s="1" t="s">
        <v>2876</v>
      </c>
      <c r="D1275" s="2"/>
      <c r="E1275" s="1"/>
      <c r="F1275" s="2"/>
      <c r="G1275" s="1" t="s">
        <v>98</v>
      </c>
      <c r="H1275" s="1" t="s">
        <v>99</v>
      </c>
      <c r="I1275" s="8" t="str">
        <f>IF(Table1[[#This Row],[TMI_Type]]="Reroute",INDEX(_xlfn.REGEXEXTRACT(Table1[[#This Row],[RawText]],".*(ROUTE|FEA|FCA|ICR|CTOP|TBO).+([A-Z]{3})",2,0),1,2),"")</f>
        <v/>
      </c>
      <c r="J1275" s="5"/>
      <c r="K1275" s="5">
        <v>2</v>
      </c>
      <c r="L1275" s="1" t="s">
        <v>3812</v>
      </c>
      <c r="M1275" s="7">
        <v>44730.875</v>
      </c>
      <c r="N1275" s="7">
        <v>44731</v>
      </c>
      <c r="O1275" s="7">
        <v>44730.871527777781</v>
      </c>
      <c r="P1275" s="4" t="s">
        <v>3813</v>
      </c>
      <c r="Q1275" s="10" t="s">
        <v>3813</v>
      </c>
      <c r="R1275" s="2" t="s">
        <v>9314</v>
      </c>
      <c r="S1275" s="6">
        <f>IF(OR(ISBLANK(Table1[[#This Row],[ValidEndUTC]]),ISBLANK(Table1[[#This Row],[ValidStartUTC]])),"",Table1[[#This Row],[ValidEndUTC]]-Table1[[#This Row],[ValidStartUTC]])</f>
        <v>0.125</v>
      </c>
      <c r="T1275" s="5">
        <f>IF(OR(ISBLANK(Table1[[#This Row],[ValidEndUTC]]),ISBLANK(Table1[[#This Row],[ValidStartUTC]])),"",Table1[[#This Row],[Duration]]*24*60)</f>
        <v>180</v>
      </c>
    </row>
    <row r="1276" spans="1:20" ht="21.6" x14ac:dyDescent="0.25">
      <c r="A1276" s="8" t="str">
        <f>IF(ISBLANK(Table1[[#This Row],[AdvisoryNumber]]),"NTML","ADVZY")</f>
        <v>NTML</v>
      </c>
      <c r="B1276" s="8" t="str">
        <f>_xlfn.TEXTJOIN("-",TRUE,Table1[[#This Row],[Source]],TEXT(Table1[[#This Row],[AdvisoryNumber]],"000"),TEXT(ROW()-1,"000000"),TEXT(Table1[[#This Row],[RecordTimeUTC]],"YYYY-MM-DD"))</f>
        <v>NTML-000-001275-2022-06-18</v>
      </c>
      <c r="C1276" s="1" t="s">
        <v>9311</v>
      </c>
      <c r="D1276" s="2"/>
      <c r="E1276" s="1"/>
      <c r="F1276" s="2"/>
      <c r="G1276" s="1" t="s">
        <v>98</v>
      </c>
      <c r="H1276" s="1" t="s">
        <v>101</v>
      </c>
      <c r="I1276" s="8" t="str">
        <f>IF(Table1[[#This Row],[TMI_Type]]="Reroute",INDEX(_xlfn.REGEXEXTRACT(Table1[[#This Row],[RawText]],".*(ROUTE|FEA|FCA|ICR|CTOP|TBO).+([A-Z]{3})",2,0),1,2),"")</f>
        <v/>
      </c>
      <c r="J1276" s="5">
        <v>10</v>
      </c>
      <c r="K1276" s="5"/>
      <c r="L1276" s="1" t="s">
        <v>9315</v>
      </c>
      <c r="M1276" s="7">
        <v>44730.875</v>
      </c>
      <c r="N1276" s="7">
        <v>44731</v>
      </c>
      <c r="O1276" s="7">
        <v>44730.871527777781</v>
      </c>
      <c r="P1276" s="4" t="s">
        <v>9316</v>
      </c>
      <c r="Q1276" s="10" t="s">
        <v>9316</v>
      </c>
      <c r="R1276" s="2" t="s">
        <v>9314</v>
      </c>
      <c r="S1276" s="6">
        <f>IF(OR(ISBLANK(Table1[[#This Row],[ValidEndUTC]]),ISBLANK(Table1[[#This Row],[ValidStartUTC]])),"",Table1[[#This Row],[ValidEndUTC]]-Table1[[#This Row],[ValidStartUTC]])</f>
        <v>0.125</v>
      </c>
      <c r="T1276" s="5">
        <f>IF(OR(ISBLANK(Table1[[#This Row],[ValidEndUTC]]),ISBLANK(Table1[[#This Row],[ValidStartUTC]])),"",Table1[[#This Row],[Duration]]*24*60)</f>
        <v>180</v>
      </c>
    </row>
    <row r="1277" spans="1:20" x14ac:dyDescent="0.25">
      <c r="A1277" s="8" t="str">
        <f>IF(ISBLANK(Table1[[#This Row],[AdvisoryNumber]]),"NTML","ADVZY")</f>
        <v>NTML</v>
      </c>
      <c r="B1277" s="8" t="str">
        <f>_xlfn.TEXTJOIN("-",TRUE,Table1[[#This Row],[Source]],TEXT(Table1[[#This Row],[AdvisoryNumber]],"000"),TEXT(ROW()-1,"000000"),TEXT(Table1[[#This Row],[RecordTimeUTC]],"YYYY-MM-DD"))</f>
        <v>NTML-000-001276-2022-06-18</v>
      </c>
      <c r="C1277" s="1" t="s">
        <v>9311</v>
      </c>
      <c r="D1277" s="2"/>
      <c r="E1277" s="1"/>
      <c r="F1277" s="2"/>
      <c r="G1277" s="1" t="s">
        <v>98</v>
      </c>
      <c r="H1277" s="1" t="s">
        <v>101</v>
      </c>
      <c r="I1277" s="8" t="str">
        <f>IF(Table1[[#This Row],[TMI_Type]]="Reroute",INDEX(_xlfn.REGEXEXTRACT(Table1[[#This Row],[RawText]],".*(ROUTE|FEA|FCA|ICR|CTOP|TBO).+([A-Z]{3})",2,0),1,2),"")</f>
        <v/>
      </c>
      <c r="J1277" s="5">
        <v>10</v>
      </c>
      <c r="K1277" s="5"/>
      <c r="L1277" s="1" t="s">
        <v>198</v>
      </c>
      <c r="M1277" s="7">
        <v>44730.875</v>
      </c>
      <c r="N1277" s="7">
        <v>44731</v>
      </c>
      <c r="O1277" s="7">
        <v>44730.871527777781</v>
      </c>
      <c r="P1277" s="4" t="s">
        <v>9317</v>
      </c>
      <c r="Q1277" s="10" t="s">
        <v>9317</v>
      </c>
      <c r="R1277" s="2" t="s">
        <v>9314</v>
      </c>
      <c r="S1277" s="6">
        <f>IF(OR(ISBLANK(Table1[[#This Row],[ValidEndUTC]]),ISBLANK(Table1[[#This Row],[ValidStartUTC]])),"",Table1[[#This Row],[ValidEndUTC]]-Table1[[#This Row],[ValidStartUTC]])</f>
        <v>0.125</v>
      </c>
      <c r="T1277" s="5">
        <f>IF(OR(ISBLANK(Table1[[#This Row],[ValidEndUTC]]),ISBLANK(Table1[[#This Row],[ValidStartUTC]])),"",Table1[[#This Row],[Duration]]*24*60)</f>
        <v>180</v>
      </c>
    </row>
    <row r="1278" spans="1:20" ht="21.6" x14ac:dyDescent="0.25">
      <c r="A1278" s="8" t="str">
        <f>IF(ISBLANK(Table1[[#This Row],[AdvisoryNumber]]),"NTML","ADVZY")</f>
        <v>NTML</v>
      </c>
      <c r="B1278" s="8" t="str">
        <f>_xlfn.TEXTJOIN("-",TRUE,Table1[[#This Row],[Source]],TEXT(Table1[[#This Row],[AdvisoryNumber]],"000"),TEXT(ROW()-1,"000000"),TEXT(Table1[[#This Row],[RecordTimeUTC]],"YYYY-MM-DD"))</f>
        <v>NTML-000-001277-2022-06-25</v>
      </c>
      <c r="C1278" s="1" t="s">
        <v>591</v>
      </c>
      <c r="D1278" s="2"/>
      <c r="E1278" s="1"/>
      <c r="F1278" s="2"/>
      <c r="G1278" s="1" t="s">
        <v>98</v>
      </c>
      <c r="H1278" s="1" t="s">
        <v>6014</v>
      </c>
      <c r="I1278" s="8" t="str">
        <f>IF(Table1[[#This Row],[TMI_Type]]="Reroute",INDEX(_xlfn.REGEXEXTRACT(Table1[[#This Row],[RawText]],".*(ROUTE|FEA|FCA|ICR|CTOP|TBO).+([A-Z]{3})",2,0),1,2),"")</f>
        <v/>
      </c>
      <c r="J1278" s="5"/>
      <c r="K1278" s="5"/>
      <c r="L1278" s="1" t="s">
        <v>198</v>
      </c>
      <c r="M1278" s="7">
        <v>44737.916666666664</v>
      </c>
      <c r="N1278" s="7">
        <v>44738.041666666664</v>
      </c>
      <c r="O1278" s="7">
        <v>44737.916666666664</v>
      </c>
      <c r="P1278" s="4" t="s">
        <v>3818</v>
      </c>
      <c r="Q1278" s="10" t="s">
        <v>3818</v>
      </c>
      <c r="R1278" s="2" t="s">
        <v>9320</v>
      </c>
      <c r="S1278" s="6">
        <f>IF(OR(ISBLANK(Table1[[#This Row],[ValidEndUTC]]),ISBLANK(Table1[[#This Row],[ValidStartUTC]])),"",Table1[[#This Row],[ValidEndUTC]]-Table1[[#This Row],[ValidStartUTC]])</f>
        <v>0.125</v>
      </c>
      <c r="T1278" s="5">
        <f>IF(OR(ISBLANK(Table1[[#This Row],[ValidEndUTC]]),ISBLANK(Table1[[#This Row],[ValidStartUTC]])),"",Table1[[#This Row],[Duration]]*24*60)</f>
        <v>180</v>
      </c>
    </row>
    <row r="1279" spans="1:20" ht="21.6" x14ac:dyDescent="0.25">
      <c r="A1279" s="8" t="str">
        <f>IF(ISBLANK(Table1[[#This Row],[AdvisoryNumber]]),"NTML","ADVZY")</f>
        <v>NTML</v>
      </c>
      <c r="B1279" s="8" t="str">
        <f>_xlfn.TEXTJOIN("-",TRUE,Table1[[#This Row],[Source]],TEXT(Table1[[#This Row],[AdvisoryNumber]],"000"),TEXT(ROW()-1,"000000"),TEXT(Table1[[#This Row],[RecordTimeUTC]],"YYYY-MM-DD"))</f>
        <v>NTML-000-001278-2022-06-25</v>
      </c>
      <c r="C1279" s="1" t="s">
        <v>3819</v>
      </c>
      <c r="D1279" s="2"/>
      <c r="E1279" s="1"/>
      <c r="F1279" s="2"/>
      <c r="G1279" s="1" t="s">
        <v>98</v>
      </c>
      <c r="H1279" s="1" t="s">
        <v>6014</v>
      </c>
      <c r="I1279" s="8" t="str">
        <f>IF(Table1[[#This Row],[TMI_Type]]="Reroute",INDEX(_xlfn.REGEXEXTRACT(Table1[[#This Row],[RawText]],".*(ROUTE|FEA|FCA|ICR|CTOP|TBO).+([A-Z]{3})",2,0),1,2),"")</f>
        <v/>
      </c>
      <c r="J1279" s="5"/>
      <c r="K1279" s="5"/>
      <c r="L1279" s="1" t="s">
        <v>9321</v>
      </c>
      <c r="M1279" s="7">
        <v>44737.916666666664</v>
      </c>
      <c r="N1279" s="7">
        <v>44738.041666666664</v>
      </c>
      <c r="O1279" s="7">
        <v>44737.916666666664</v>
      </c>
      <c r="P1279" s="4" t="s">
        <v>9322</v>
      </c>
      <c r="Q1279" s="10" t="s">
        <v>9322</v>
      </c>
      <c r="R1279" s="2" t="s">
        <v>9320</v>
      </c>
      <c r="S1279" s="6">
        <f>IF(OR(ISBLANK(Table1[[#This Row],[ValidEndUTC]]),ISBLANK(Table1[[#This Row],[ValidStartUTC]])),"",Table1[[#This Row],[ValidEndUTC]]-Table1[[#This Row],[ValidStartUTC]])</f>
        <v>0.125</v>
      </c>
      <c r="T1279" s="5">
        <f>IF(OR(ISBLANK(Table1[[#This Row],[ValidEndUTC]]),ISBLANK(Table1[[#This Row],[ValidStartUTC]])),"",Table1[[#This Row],[Duration]]*24*60)</f>
        <v>180</v>
      </c>
    </row>
    <row r="1280" spans="1:20" ht="21.6" x14ac:dyDescent="0.25">
      <c r="A1280" s="8" t="str">
        <f>IF(ISBLANK(Table1[[#This Row],[AdvisoryNumber]]),"NTML","ADVZY")</f>
        <v>NTML</v>
      </c>
      <c r="B1280" s="8" t="str">
        <f>_xlfn.TEXTJOIN("-",TRUE,Table1[[#This Row],[Source]],TEXT(Table1[[#This Row],[AdvisoryNumber]],"000"),TEXT(ROW()-1,"000000"),TEXT(Table1[[#This Row],[RecordTimeUTC]],"YYYY-MM-DD"))</f>
        <v>NTML-000-001279-2022-06-25</v>
      </c>
      <c r="C1280" s="1" t="s">
        <v>3820</v>
      </c>
      <c r="D1280" s="2"/>
      <c r="E1280" s="1"/>
      <c r="F1280" s="2"/>
      <c r="G1280" s="1" t="s">
        <v>98</v>
      </c>
      <c r="H1280" s="1" t="s">
        <v>6014</v>
      </c>
      <c r="I1280" s="8" t="str">
        <f>IF(Table1[[#This Row],[TMI_Type]]="Reroute",INDEX(_xlfn.REGEXEXTRACT(Table1[[#This Row],[RawText]],".*(ROUTE|FEA|FCA|ICR|CTOP|TBO).+([A-Z]{3})",2,0),1,2),"")</f>
        <v/>
      </c>
      <c r="J1280" s="5"/>
      <c r="K1280" s="5"/>
      <c r="L1280" s="1" t="s">
        <v>9323</v>
      </c>
      <c r="M1280" s="7">
        <v>44737.916666666664</v>
      </c>
      <c r="N1280" s="7">
        <v>44738.041666666664</v>
      </c>
      <c r="O1280" s="7">
        <v>44737.916666666664</v>
      </c>
      <c r="P1280" s="4" t="s">
        <v>3821</v>
      </c>
      <c r="Q1280" s="10" t="s">
        <v>3821</v>
      </c>
      <c r="R1280" s="2" t="s">
        <v>9320</v>
      </c>
      <c r="S1280" s="6">
        <f>IF(OR(ISBLANK(Table1[[#This Row],[ValidEndUTC]]),ISBLANK(Table1[[#This Row],[ValidStartUTC]])),"",Table1[[#This Row],[ValidEndUTC]]-Table1[[#This Row],[ValidStartUTC]])</f>
        <v>0.125</v>
      </c>
      <c r="T1280" s="5">
        <f>IF(OR(ISBLANK(Table1[[#This Row],[ValidEndUTC]]),ISBLANK(Table1[[#This Row],[ValidStartUTC]])),"",Table1[[#This Row],[Duration]]*24*60)</f>
        <v>180</v>
      </c>
    </row>
    <row r="1281" spans="1:20" ht="21.6" x14ac:dyDescent="0.25">
      <c r="A1281" s="8" t="str">
        <f>IF(ISBLANK(Table1[[#This Row],[AdvisoryNumber]]),"NTML","ADVZY")</f>
        <v>NTML</v>
      </c>
      <c r="B1281" s="8" t="str">
        <f>_xlfn.TEXTJOIN("-",TRUE,Table1[[#This Row],[Source]],TEXT(Table1[[#This Row],[AdvisoryNumber]],"000"),TEXT(ROW()-1,"000000"),TEXT(Table1[[#This Row],[RecordTimeUTC]],"YYYY-MM-DD"))</f>
        <v>NTML-000-001280-2022-06-25</v>
      </c>
      <c r="C1281" s="1" t="s">
        <v>3820</v>
      </c>
      <c r="D1281" s="2"/>
      <c r="E1281" s="1"/>
      <c r="F1281" s="2"/>
      <c r="G1281" s="1" t="s">
        <v>98</v>
      </c>
      <c r="H1281" s="1" t="s">
        <v>6014</v>
      </c>
      <c r="I1281" s="8" t="str">
        <f>IF(Table1[[#This Row],[TMI_Type]]="Reroute",INDEX(_xlfn.REGEXEXTRACT(Table1[[#This Row],[RawText]],".*(ROUTE|FEA|FCA|ICR|CTOP|TBO).+([A-Z]{3})",2,0),1,2),"")</f>
        <v/>
      </c>
      <c r="J1281" s="5"/>
      <c r="K1281" s="5"/>
      <c r="L1281" s="1" t="s">
        <v>9324</v>
      </c>
      <c r="M1281" s="7">
        <v>44737.916666666664</v>
      </c>
      <c r="N1281" s="7">
        <v>44738.041666666664</v>
      </c>
      <c r="O1281" s="7">
        <v>44737.916666666664</v>
      </c>
      <c r="P1281" s="4" t="s">
        <v>3822</v>
      </c>
      <c r="Q1281" s="10" t="s">
        <v>3822</v>
      </c>
      <c r="R1281" s="2" t="s">
        <v>9320</v>
      </c>
      <c r="S1281" s="6">
        <f>IF(OR(ISBLANK(Table1[[#This Row],[ValidEndUTC]]),ISBLANK(Table1[[#This Row],[ValidStartUTC]])),"",Table1[[#This Row],[ValidEndUTC]]-Table1[[#This Row],[ValidStartUTC]])</f>
        <v>0.125</v>
      </c>
      <c r="T1281" s="5">
        <f>IF(OR(ISBLANK(Table1[[#This Row],[ValidEndUTC]]),ISBLANK(Table1[[#This Row],[ValidStartUTC]])),"",Table1[[#This Row],[Duration]]*24*60)</f>
        <v>180</v>
      </c>
    </row>
    <row r="1282" spans="1:20" ht="21.6" x14ac:dyDescent="0.25">
      <c r="A1282" s="8" t="str">
        <f>IF(ISBLANK(Table1[[#This Row],[AdvisoryNumber]]),"NTML","ADVZY")</f>
        <v>NTML</v>
      </c>
      <c r="B1282" s="8" t="str">
        <f>_xlfn.TEXTJOIN("-",TRUE,Table1[[#This Row],[Source]],TEXT(Table1[[#This Row],[AdvisoryNumber]],"000"),TEXT(ROW()-1,"000000"),TEXT(Table1[[#This Row],[RecordTimeUTC]],"YYYY-MM-DD"))</f>
        <v>NTML-000-001281-2022-06-25</v>
      </c>
      <c r="C1282" s="1" t="s">
        <v>9325</v>
      </c>
      <c r="D1282" s="2"/>
      <c r="E1282" s="1"/>
      <c r="F1282" s="2"/>
      <c r="G1282" s="1" t="s">
        <v>98</v>
      </c>
      <c r="H1282" s="1" t="s">
        <v>6014</v>
      </c>
      <c r="I1282" s="8" t="str">
        <f>IF(Table1[[#This Row],[TMI_Type]]="Reroute",INDEX(_xlfn.REGEXEXTRACT(Table1[[#This Row],[RawText]],".*(ROUTE|FEA|FCA|ICR|CTOP|TBO).+([A-Z]{3})",2,0),1,2),"")</f>
        <v/>
      </c>
      <c r="J1282" s="5"/>
      <c r="K1282" s="5"/>
      <c r="L1282" s="1" t="s">
        <v>9326</v>
      </c>
      <c r="M1282" s="7">
        <v>44737.916666666664</v>
      </c>
      <c r="N1282" s="7">
        <v>44738.041666666664</v>
      </c>
      <c r="O1282" s="7">
        <v>44737.916666666664</v>
      </c>
      <c r="P1282" s="4" t="s">
        <v>9327</v>
      </c>
      <c r="Q1282" s="10" t="s">
        <v>9327</v>
      </c>
      <c r="R1282" s="2" t="s">
        <v>9320</v>
      </c>
      <c r="S1282" s="6">
        <f>IF(OR(ISBLANK(Table1[[#This Row],[ValidEndUTC]]),ISBLANK(Table1[[#This Row],[ValidStartUTC]])),"",Table1[[#This Row],[ValidEndUTC]]-Table1[[#This Row],[ValidStartUTC]])</f>
        <v>0.125</v>
      </c>
      <c r="T1282" s="5">
        <f>IF(OR(ISBLANK(Table1[[#This Row],[ValidEndUTC]]),ISBLANK(Table1[[#This Row],[ValidStartUTC]])),"",Table1[[#This Row],[Duration]]*24*60)</f>
        <v>180</v>
      </c>
    </row>
    <row r="1283" spans="1:20" ht="21.6" x14ac:dyDescent="0.25">
      <c r="A1283" s="8" t="str">
        <f>IF(ISBLANK(Table1[[#This Row],[AdvisoryNumber]]),"NTML","ADVZY")</f>
        <v>NTML</v>
      </c>
      <c r="B1283" s="8" t="str">
        <f>_xlfn.TEXTJOIN("-",TRUE,Table1[[#This Row],[Source]],TEXT(Table1[[#This Row],[AdvisoryNumber]],"000"),TEXT(ROW()-1,"000000"),TEXT(Table1[[#This Row],[RecordTimeUTC]],"YYYY-MM-DD"))</f>
        <v>NTML-000-001282-2022-07-08</v>
      </c>
      <c r="C1283" s="1" t="s">
        <v>3830</v>
      </c>
      <c r="D1283" s="2"/>
      <c r="E1283" s="1"/>
      <c r="F1283" s="2"/>
      <c r="G1283" s="1" t="s">
        <v>9329</v>
      </c>
      <c r="H1283" s="1" t="s">
        <v>101</v>
      </c>
      <c r="I1283" s="8" t="str">
        <f>IF(Table1[[#This Row],[TMI_Type]]="Reroute",INDEX(_xlfn.REGEXEXTRACT(Table1[[#This Row],[RawText]],".*(ROUTE|FEA|FCA|ICR|CTOP|TBO).+([A-Z]{3})",2,0),1,2),"")</f>
        <v/>
      </c>
      <c r="J1283" s="5">
        <v>10</v>
      </c>
      <c r="K1283" s="5"/>
      <c r="L1283" s="1" t="s">
        <v>3831</v>
      </c>
      <c r="M1283" s="7">
        <v>44750.958333333336</v>
      </c>
      <c r="N1283" s="7">
        <v>44751.125</v>
      </c>
      <c r="O1283" s="7">
        <v>44750.788194444445</v>
      </c>
      <c r="P1283" s="4" t="s">
        <v>3832</v>
      </c>
      <c r="Q1283" s="10" t="s">
        <v>3832</v>
      </c>
      <c r="R1283" s="2" t="s">
        <v>9330</v>
      </c>
      <c r="S1283" s="6">
        <f>IF(OR(ISBLANK(Table1[[#This Row],[ValidEndUTC]]),ISBLANK(Table1[[#This Row],[ValidStartUTC]])),"",Table1[[#This Row],[ValidEndUTC]]-Table1[[#This Row],[ValidStartUTC]])</f>
        <v>0.16666666666424135</v>
      </c>
      <c r="T1283" s="5">
        <f>IF(OR(ISBLANK(Table1[[#This Row],[ValidEndUTC]]),ISBLANK(Table1[[#This Row],[ValidStartUTC]])),"",Table1[[#This Row],[Duration]]*24*60)</f>
        <v>239.99999999650754</v>
      </c>
    </row>
    <row r="1284" spans="1:20" ht="21.6" x14ac:dyDescent="0.25">
      <c r="A1284" s="8" t="str">
        <f>IF(ISBLANK(Table1[[#This Row],[AdvisoryNumber]]),"NTML","ADVZY")</f>
        <v>NTML</v>
      </c>
      <c r="B1284" s="8" t="str">
        <f>_xlfn.TEXTJOIN("-",TRUE,Table1[[#This Row],[Source]],TEXT(Table1[[#This Row],[AdvisoryNumber]],"000"),TEXT(ROW()-1,"000000"),TEXT(Table1[[#This Row],[RecordTimeUTC]],"YYYY-MM-DD"))</f>
        <v>NTML-000-001283-2022-07-08</v>
      </c>
      <c r="C1284" s="1" t="s">
        <v>3830</v>
      </c>
      <c r="D1284" s="2"/>
      <c r="E1284" s="1"/>
      <c r="F1284" s="2"/>
      <c r="G1284" s="1" t="s">
        <v>9329</v>
      </c>
      <c r="H1284" s="1" t="s">
        <v>101</v>
      </c>
      <c r="I1284" s="8" t="str">
        <f>IF(Table1[[#This Row],[TMI_Type]]="Reroute",INDEX(_xlfn.REGEXEXTRACT(Table1[[#This Row],[RawText]],".*(ROUTE|FEA|FCA|ICR|CTOP|TBO).+([A-Z]{3})",2,0),1,2),"")</f>
        <v/>
      </c>
      <c r="J1284" s="5">
        <v>10</v>
      </c>
      <c r="K1284" s="5"/>
      <c r="L1284" s="1" t="s">
        <v>2301</v>
      </c>
      <c r="M1284" s="7">
        <v>44750.958333333336</v>
      </c>
      <c r="N1284" s="7">
        <v>44751.125</v>
      </c>
      <c r="O1284" s="7">
        <v>44750.788194444445</v>
      </c>
      <c r="P1284" s="4" t="s">
        <v>3833</v>
      </c>
      <c r="Q1284" s="10" t="s">
        <v>3833</v>
      </c>
      <c r="R1284" s="2" t="s">
        <v>9330</v>
      </c>
      <c r="S1284" s="6">
        <f>IF(OR(ISBLANK(Table1[[#This Row],[ValidEndUTC]]),ISBLANK(Table1[[#This Row],[ValidStartUTC]])),"",Table1[[#This Row],[ValidEndUTC]]-Table1[[#This Row],[ValidStartUTC]])</f>
        <v>0.16666666666424135</v>
      </c>
      <c r="T1284" s="5">
        <f>IF(OR(ISBLANK(Table1[[#This Row],[ValidEndUTC]]),ISBLANK(Table1[[#This Row],[ValidStartUTC]])),"",Table1[[#This Row],[Duration]]*24*60)</f>
        <v>239.99999999650754</v>
      </c>
    </row>
    <row r="1285" spans="1:20" ht="21.6" x14ac:dyDescent="0.25">
      <c r="A1285" s="8" t="str">
        <f>IF(ISBLANK(Table1[[#This Row],[AdvisoryNumber]]),"NTML","ADVZY")</f>
        <v>NTML</v>
      </c>
      <c r="B1285" s="8" t="str">
        <f>_xlfn.TEXTJOIN("-",TRUE,Table1[[#This Row],[Source]],TEXT(Table1[[#This Row],[AdvisoryNumber]],"000"),TEXT(ROW()-1,"000000"),TEXT(Table1[[#This Row],[RecordTimeUTC]],"YYYY-MM-DD"))</f>
        <v>NTML-000-001284-2022-07-08</v>
      </c>
      <c r="C1285" s="1" t="s">
        <v>3830</v>
      </c>
      <c r="D1285" s="2"/>
      <c r="E1285" s="1"/>
      <c r="F1285" s="2"/>
      <c r="G1285" s="1" t="s">
        <v>9329</v>
      </c>
      <c r="H1285" s="1" t="s">
        <v>101</v>
      </c>
      <c r="I1285" s="8" t="str">
        <f>IF(Table1[[#This Row],[TMI_Type]]="Reroute",INDEX(_xlfn.REGEXEXTRACT(Table1[[#This Row],[RawText]],".*(ROUTE|FEA|FCA|ICR|CTOP|TBO).+([A-Z]{3})",2,0),1,2),"")</f>
        <v/>
      </c>
      <c r="J1285" s="5">
        <v>10</v>
      </c>
      <c r="K1285" s="5"/>
      <c r="L1285" s="1" t="s">
        <v>198</v>
      </c>
      <c r="M1285" s="7">
        <v>44750.958333333336</v>
      </c>
      <c r="N1285" s="7">
        <v>44751.125</v>
      </c>
      <c r="O1285" s="7">
        <v>44750.788194444445</v>
      </c>
      <c r="P1285" s="4" t="s">
        <v>3834</v>
      </c>
      <c r="Q1285" s="10" t="s">
        <v>3834</v>
      </c>
      <c r="R1285" s="2" t="s">
        <v>9330</v>
      </c>
      <c r="S1285" s="6">
        <f>IF(OR(ISBLANK(Table1[[#This Row],[ValidEndUTC]]),ISBLANK(Table1[[#This Row],[ValidStartUTC]])),"",Table1[[#This Row],[ValidEndUTC]]-Table1[[#This Row],[ValidStartUTC]])</f>
        <v>0.16666666666424135</v>
      </c>
      <c r="T1285" s="5">
        <f>IF(OR(ISBLANK(Table1[[#This Row],[ValidEndUTC]]),ISBLANK(Table1[[#This Row],[ValidStartUTC]])),"",Table1[[#This Row],[Duration]]*24*60)</f>
        <v>239.99999999650754</v>
      </c>
    </row>
    <row r="1286" spans="1:20" ht="259.2" x14ac:dyDescent="0.25">
      <c r="A1286" s="8" t="str">
        <f>IF(ISBLANK(Table1[[#This Row],[AdvisoryNumber]]),"NTML","ADVZY")</f>
        <v>ADVZY</v>
      </c>
      <c r="B1286" s="8" t="str">
        <f>_xlfn.TEXTJOIN("-",TRUE,Table1[[#This Row],[Source]],TEXT(Table1[[#This Row],[AdvisoryNumber]],"000"),TEXT(ROW()-1,"000000"),TEXT(Table1[[#This Row],[RecordTimeUTC]],"YYYY-MM-DD"))</f>
        <v>ADVZY-001-001285-2022-07-09</v>
      </c>
      <c r="C1286" s="1" t="s">
        <v>16</v>
      </c>
      <c r="D1286" s="2" t="s">
        <v>7188</v>
      </c>
      <c r="E1286" s="1">
        <v>1</v>
      </c>
      <c r="F1286" s="2" t="s">
        <v>1384</v>
      </c>
      <c r="G1286" s="1" t="s">
        <v>334</v>
      </c>
      <c r="H1286" s="1" t="s">
        <v>19</v>
      </c>
      <c r="I1286" s="8" t="str">
        <f>IF(Table1[[#This Row],[TMI_Type]]="Reroute",INDEX(_xlfn.REGEXEXTRACT(Table1[[#This Row],[RawText]],".*(ROUTE|FEA|FCA|ICR|CTOP|TBO).+([A-Z]{3})",2,0),1,2),"")</f>
        <v>FYI</v>
      </c>
      <c r="J1286" s="5"/>
      <c r="K1286" s="5"/>
      <c r="L1286" s="1"/>
      <c r="M1286" s="7">
        <v>44751.958333333336</v>
      </c>
      <c r="N1286" s="7">
        <v>44752.166666666664</v>
      </c>
      <c r="O1286" s="7">
        <v>44751.950694444444</v>
      </c>
      <c r="P1286" s="4" t="s">
        <v>1385</v>
      </c>
      <c r="Q1286" s="10" t="s">
        <v>7189</v>
      </c>
      <c r="R1286" s="2" t="s">
        <v>7190</v>
      </c>
      <c r="S1286" s="6">
        <f>IF(OR(ISBLANK(Table1[[#This Row],[ValidEndUTC]]),ISBLANK(Table1[[#This Row],[ValidStartUTC]])),"",Table1[[#This Row],[ValidEndUTC]]-Table1[[#This Row],[ValidStartUTC]])</f>
        <v>0.20833333332848269</v>
      </c>
      <c r="T1286" s="5">
        <f>IF(OR(ISBLANK(Table1[[#This Row],[ValidEndUTC]]),ISBLANK(Table1[[#This Row],[ValidStartUTC]])),"",Table1[[#This Row],[Duration]]*24*60)</f>
        <v>299.99999999301508</v>
      </c>
    </row>
    <row r="1287" spans="1:20" ht="21.6" x14ac:dyDescent="0.25">
      <c r="A1287" s="8" t="str">
        <f>IF(ISBLANK(Table1[[#This Row],[AdvisoryNumber]]),"NTML","ADVZY")</f>
        <v>NTML</v>
      </c>
      <c r="B1287" s="8" t="str">
        <f>_xlfn.TEXTJOIN("-",TRUE,Table1[[#This Row],[Source]],TEXT(Table1[[#This Row],[AdvisoryNumber]],"000"),TEXT(ROW()-1,"000000"),TEXT(Table1[[#This Row],[RecordTimeUTC]],"YYYY-MM-DD"))</f>
        <v>NTML-000-001286-2022-07-09</v>
      </c>
      <c r="C1287" s="1" t="s">
        <v>9332</v>
      </c>
      <c r="D1287" s="2"/>
      <c r="E1287" s="1"/>
      <c r="F1287" s="2"/>
      <c r="G1287" s="1" t="s">
        <v>226</v>
      </c>
      <c r="H1287" s="1" t="s">
        <v>99</v>
      </c>
      <c r="I1287" s="8" t="str">
        <f>IF(Table1[[#This Row],[TMI_Type]]="Reroute",INDEX(_xlfn.REGEXEXTRACT(Table1[[#This Row],[RawText]],".*(ROUTE|FEA|FCA|ICR|CTOP|TBO).+([A-Z]{3})",2,0),1,2),"")</f>
        <v/>
      </c>
      <c r="J1287" s="5">
        <v>7</v>
      </c>
      <c r="K1287" s="5"/>
      <c r="L1287" s="1" t="s">
        <v>3836</v>
      </c>
      <c r="M1287" s="7">
        <v>44751.984027777777</v>
      </c>
      <c r="N1287" s="7">
        <v>44752.125</v>
      </c>
      <c r="O1287" s="7">
        <v>44751.993055555555</v>
      </c>
      <c r="P1287" s="4" t="s">
        <v>9333</v>
      </c>
      <c r="Q1287" s="10" t="s">
        <v>9333</v>
      </c>
      <c r="R1287" s="2" t="s">
        <v>9334</v>
      </c>
      <c r="S1287" s="6">
        <f>IF(OR(ISBLANK(Table1[[#This Row],[ValidEndUTC]]),ISBLANK(Table1[[#This Row],[ValidStartUTC]])),"",Table1[[#This Row],[ValidEndUTC]]-Table1[[#This Row],[ValidStartUTC]])</f>
        <v>0.14097222222335404</v>
      </c>
      <c r="T1287" s="5">
        <f>IF(OR(ISBLANK(Table1[[#This Row],[ValidEndUTC]]),ISBLANK(Table1[[#This Row],[ValidStartUTC]])),"",Table1[[#This Row],[Duration]]*24*60)</f>
        <v>203.00000000162981</v>
      </c>
    </row>
    <row r="1288" spans="1:20" ht="21.6" x14ac:dyDescent="0.25">
      <c r="A1288" s="8" t="str">
        <f>IF(ISBLANK(Table1[[#This Row],[AdvisoryNumber]]),"NTML","ADVZY")</f>
        <v>NTML</v>
      </c>
      <c r="B1288" s="8" t="str">
        <f>_xlfn.TEXTJOIN("-",TRUE,Table1[[#This Row],[Source]],TEXT(Table1[[#This Row],[AdvisoryNumber]],"000"),TEXT(ROW()-1,"000000"),TEXT(Table1[[#This Row],[RecordTimeUTC]],"YYYY-MM-DD"))</f>
        <v>NTML-000-001287-2022-07-10</v>
      </c>
      <c r="C1288" s="1" t="s">
        <v>3838</v>
      </c>
      <c r="D1288" s="2"/>
      <c r="E1288" s="1"/>
      <c r="F1288" s="2"/>
      <c r="G1288" s="1" t="s">
        <v>98</v>
      </c>
      <c r="H1288" s="1" t="s">
        <v>101</v>
      </c>
      <c r="I1288" s="8" t="str">
        <f>IF(Table1[[#This Row],[TMI_Type]]="Reroute",INDEX(_xlfn.REGEXEXTRACT(Table1[[#This Row],[RawText]],".*(ROUTE|FEA|FCA|ICR|CTOP|TBO).+([A-Z]{3})",2,0),1,2),"")</f>
        <v/>
      </c>
      <c r="J1288" s="5">
        <v>15</v>
      </c>
      <c r="K1288" s="5"/>
      <c r="L1288" s="1"/>
      <c r="M1288" s="7">
        <v>44752.958333333336</v>
      </c>
      <c r="N1288" s="7">
        <v>44753.125</v>
      </c>
      <c r="O1288" s="7">
        <v>44752.564583333333</v>
      </c>
      <c r="P1288" s="4" t="s">
        <v>9335</v>
      </c>
      <c r="Q1288" s="10" t="s">
        <v>9335</v>
      </c>
      <c r="R1288" s="2" t="s">
        <v>9336</v>
      </c>
      <c r="S1288" s="6">
        <f>IF(OR(ISBLANK(Table1[[#This Row],[ValidEndUTC]]),ISBLANK(Table1[[#This Row],[ValidStartUTC]])),"",Table1[[#This Row],[ValidEndUTC]]-Table1[[#This Row],[ValidStartUTC]])</f>
        <v>0.16666666666424135</v>
      </c>
      <c r="T1288" s="5">
        <f>IF(OR(ISBLANK(Table1[[#This Row],[ValidEndUTC]]),ISBLANK(Table1[[#This Row],[ValidStartUTC]])),"",Table1[[#This Row],[Duration]]*24*60)</f>
        <v>239.99999999650754</v>
      </c>
    </row>
    <row r="1289" spans="1:20" ht="21.6" x14ac:dyDescent="0.25">
      <c r="A1289" s="8" t="str">
        <f>IF(ISBLANK(Table1[[#This Row],[AdvisoryNumber]]),"NTML","ADVZY")</f>
        <v>NTML</v>
      </c>
      <c r="B1289" s="8" t="str">
        <f>_xlfn.TEXTJOIN("-",TRUE,Table1[[#This Row],[Source]],TEXT(Table1[[#This Row],[AdvisoryNumber]],"000"),TEXT(ROW()-1,"000000"),TEXT(Table1[[#This Row],[RecordTimeUTC]],"YYYY-MM-DD"))</f>
        <v>NTML-000-001288-2022-07-23</v>
      </c>
      <c r="C1289" s="1" t="s">
        <v>9339</v>
      </c>
      <c r="D1289" s="2"/>
      <c r="E1289" s="1"/>
      <c r="F1289" s="2"/>
      <c r="G1289" s="1" t="s">
        <v>98</v>
      </c>
      <c r="H1289" s="1" t="s">
        <v>101</v>
      </c>
      <c r="I1289" s="8" t="str">
        <f>IF(Table1[[#This Row],[TMI_Type]]="Reroute",INDEX(_xlfn.REGEXEXTRACT(Table1[[#This Row],[RawText]],".*(ROUTE|FEA|FCA|ICR|CTOP|TBO).+([A-Z]{3})",2,0),1,2),"")</f>
        <v/>
      </c>
      <c r="J1289" s="5">
        <v>10</v>
      </c>
      <c r="K1289" s="5"/>
      <c r="L1289" s="1"/>
      <c r="M1289" s="7">
        <v>44765.625</v>
      </c>
      <c r="N1289" s="7">
        <v>44765.833333333336</v>
      </c>
      <c r="O1289" s="7">
        <v>44765.615972222222</v>
      </c>
      <c r="P1289" s="4" t="s">
        <v>9340</v>
      </c>
      <c r="Q1289" s="10" t="s">
        <v>9340</v>
      </c>
      <c r="R1289" s="2" t="s">
        <v>9341</v>
      </c>
      <c r="S1289" s="6">
        <f>IF(OR(ISBLANK(Table1[[#This Row],[ValidEndUTC]]),ISBLANK(Table1[[#This Row],[ValidStartUTC]])),"",Table1[[#This Row],[ValidEndUTC]]-Table1[[#This Row],[ValidStartUTC]])</f>
        <v>0.20833333333575865</v>
      </c>
      <c r="T1289" s="5">
        <f>IF(OR(ISBLANK(Table1[[#This Row],[ValidEndUTC]]),ISBLANK(Table1[[#This Row],[ValidStartUTC]])),"",Table1[[#This Row],[Duration]]*24*60)</f>
        <v>300.00000000349246</v>
      </c>
    </row>
    <row r="1290" spans="1:20" ht="237.6" x14ac:dyDescent="0.25">
      <c r="A1290" s="8" t="str">
        <f>IF(ISBLANK(Table1[[#This Row],[AdvisoryNumber]]),"NTML","ADVZY")</f>
        <v>ADVZY</v>
      </c>
      <c r="B1290" s="8" t="str">
        <f>_xlfn.TEXTJOIN("-",TRUE,Table1[[#This Row],[Source]],TEXT(Table1[[#This Row],[AdvisoryNumber]],"000"),TEXT(ROW()-1,"000000"),TEXT(Table1[[#This Row],[RecordTimeUTC]],"YYYY-MM-DD"))</f>
        <v>ADVZY-001-001289-2022-07-23</v>
      </c>
      <c r="C1290" s="1" t="s">
        <v>16</v>
      </c>
      <c r="D1290" s="2" t="s">
        <v>7191</v>
      </c>
      <c r="E1290" s="1">
        <v>1</v>
      </c>
      <c r="F1290" s="2" t="s">
        <v>1386</v>
      </c>
      <c r="G1290" s="1" t="s">
        <v>24</v>
      </c>
      <c r="H1290" s="1" t="s">
        <v>19</v>
      </c>
      <c r="I1290" s="8" t="str">
        <f>IF(Table1[[#This Row],[TMI_Type]]="Reroute",INDEX(_xlfn.REGEXEXTRACT(Table1[[#This Row],[RawText]],".*(ROUTE|FEA|FCA|ICR|CTOP|TBO).+([A-Z]{3})",2,0),1,2),"")</f>
        <v>RQD</v>
      </c>
      <c r="J1290" s="5"/>
      <c r="K1290" s="5"/>
      <c r="L1290" s="1"/>
      <c r="M1290" s="7">
        <v>44765.791666666664</v>
      </c>
      <c r="N1290" s="7">
        <v>44765.999305555553</v>
      </c>
      <c r="O1290" s="7">
        <v>44765.760416666664</v>
      </c>
      <c r="P1290" s="4" t="s">
        <v>1387</v>
      </c>
      <c r="Q1290" s="10" t="s">
        <v>7192</v>
      </c>
      <c r="R1290" s="2" t="s">
        <v>7193</v>
      </c>
      <c r="S1290" s="6">
        <f>IF(OR(ISBLANK(Table1[[#This Row],[ValidEndUTC]]),ISBLANK(Table1[[#This Row],[ValidStartUTC]])),"",Table1[[#This Row],[ValidEndUTC]]-Table1[[#This Row],[ValidStartUTC]])</f>
        <v>0.20763888888905058</v>
      </c>
      <c r="T1290" s="5">
        <f>IF(OR(ISBLANK(Table1[[#This Row],[ValidEndUTC]]),ISBLANK(Table1[[#This Row],[ValidStartUTC]])),"",Table1[[#This Row],[Duration]]*24*60)</f>
        <v>299.00000000023283</v>
      </c>
    </row>
    <row r="1291" spans="1:20" ht="129.6" x14ac:dyDescent="0.25">
      <c r="A1291" s="8" t="str">
        <f>IF(ISBLANK(Table1[[#This Row],[AdvisoryNumber]]),"NTML","ADVZY")</f>
        <v>ADVZY</v>
      </c>
      <c r="B1291" s="8" t="str">
        <f>_xlfn.TEXTJOIN("-",TRUE,Table1[[#This Row],[Source]],TEXT(Table1[[#This Row],[AdvisoryNumber]],"000"),TEXT(ROW()-1,"000000"),TEXT(Table1[[#This Row],[RecordTimeUTC]],"YYYY-MM-DD"))</f>
        <v>ADVZY-002-001290-2022-08-05</v>
      </c>
      <c r="C1291" s="1" t="s">
        <v>16</v>
      </c>
      <c r="D1291" s="2"/>
      <c r="E1291" s="1">
        <v>2</v>
      </c>
      <c r="F1291" s="2" t="s">
        <v>6312</v>
      </c>
      <c r="G1291" s="1"/>
      <c r="H1291" s="1" t="s">
        <v>6019</v>
      </c>
      <c r="I1291" s="8" t="str">
        <f>IF(Table1[[#This Row],[TMI_Type]]="Reroute",INDEX(_xlfn.REGEXEXTRACT(Table1[[#This Row],[RawText]],".*(ROUTE|FEA|FCA|ICR|CTOP|TBO).+([A-Z]{3})",2,0),1,2),"")</f>
        <v/>
      </c>
      <c r="J1291" s="5"/>
      <c r="K1291" s="5"/>
      <c r="L1291" s="1"/>
      <c r="M1291" s="7">
        <v>44778.979166666664</v>
      </c>
      <c r="N1291" s="7">
        <v>44779.166666666664</v>
      </c>
      <c r="O1291" s="7">
        <v>44778.939583333333</v>
      </c>
      <c r="P1291" s="4" t="s">
        <v>1388</v>
      </c>
      <c r="Q1291" s="10" t="s">
        <v>7197</v>
      </c>
      <c r="R1291" s="2" t="s">
        <v>7198</v>
      </c>
      <c r="S1291" s="6">
        <f>IF(OR(ISBLANK(Table1[[#This Row],[ValidEndUTC]]),ISBLANK(Table1[[#This Row],[ValidStartUTC]])),"",Table1[[#This Row],[ValidEndUTC]]-Table1[[#This Row],[ValidStartUTC]])</f>
        <v>0.1875</v>
      </c>
      <c r="T1291" s="5">
        <f>IF(OR(ISBLANK(Table1[[#This Row],[ValidEndUTC]]),ISBLANK(Table1[[#This Row],[ValidStartUTC]])),"",Table1[[#This Row],[Duration]]*24*60)</f>
        <v>270</v>
      </c>
    </row>
    <row r="1292" spans="1:20" ht="345.6" x14ac:dyDescent="0.25">
      <c r="A1292" s="8" t="str">
        <f>IF(ISBLANK(Table1[[#This Row],[AdvisoryNumber]]),"NTML","ADVZY")</f>
        <v>ADVZY</v>
      </c>
      <c r="B1292" s="8" t="str">
        <f>_xlfn.TEXTJOIN("-",TRUE,Table1[[#This Row],[Source]],TEXT(Table1[[#This Row],[AdvisoryNumber]],"000"),TEXT(ROW()-1,"000000"),TEXT(Table1[[#This Row],[RecordTimeUTC]],"YYYY-MM-DD"))</f>
        <v>ADVZY-001-001291-2022-08-05</v>
      </c>
      <c r="C1292" s="1" t="s">
        <v>16</v>
      </c>
      <c r="D1292" s="2" t="s">
        <v>7194</v>
      </c>
      <c r="E1292" s="1">
        <v>1</v>
      </c>
      <c r="F1292" s="2" t="s">
        <v>1389</v>
      </c>
      <c r="G1292" s="1" t="s">
        <v>35</v>
      </c>
      <c r="H1292" s="1" t="s">
        <v>19</v>
      </c>
      <c r="I1292" s="8" t="str">
        <f>IF(Table1[[#This Row],[TMI_Type]]="Reroute",INDEX(_xlfn.REGEXEXTRACT(Table1[[#This Row],[RawText]],".*(ROUTE|FEA|FCA|ICR|CTOP|TBO).+([A-Z]{3})",2,0),1,2),"")</f>
        <v>RQD</v>
      </c>
      <c r="J1292" s="5"/>
      <c r="K1292" s="5"/>
      <c r="L1292" s="1"/>
      <c r="M1292" s="7">
        <v>44778.999305555553</v>
      </c>
      <c r="N1292" s="7">
        <v>44779.166666666664</v>
      </c>
      <c r="O1292" s="7">
        <v>44778.934027777781</v>
      </c>
      <c r="P1292" s="4" t="s">
        <v>1390</v>
      </c>
      <c r="Q1292" s="10" t="s">
        <v>7195</v>
      </c>
      <c r="R1292" s="2" t="s">
        <v>7196</v>
      </c>
      <c r="S1292" s="6">
        <f>IF(OR(ISBLANK(Table1[[#This Row],[ValidEndUTC]]),ISBLANK(Table1[[#This Row],[ValidStartUTC]])),"",Table1[[#This Row],[ValidEndUTC]]-Table1[[#This Row],[ValidStartUTC]])</f>
        <v>0.16736111111094942</v>
      </c>
      <c r="T1292" s="5">
        <f>IF(OR(ISBLANK(Table1[[#This Row],[ValidEndUTC]]),ISBLANK(Table1[[#This Row],[ValidStartUTC]])),"",Table1[[#This Row],[Duration]]*24*60)</f>
        <v>240.99999999976717</v>
      </c>
    </row>
    <row r="1293" spans="1:20" ht="151.19999999999999" x14ac:dyDescent="0.25">
      <c r="A1293" s="8" t="str">
        <f>IF(ISBLANK(Table1[[#This Row],[AdvisoryNumber]]),"NTML","ADVZY")</f>
        <v>ADVZY</v>
      </c>
      <c r="B1293" s="8" t="str">
        <f>_xlfn.TEXTJOIN("-",TRUE,Table1[[#This Row],[Source]],TEXT(Table1[[#This Row],[AdvisoryNumber]],"000"),TEXT(ROW()-1,"000000"),TEXT(Table1[[#This Row],[RecordTimeUTC]],"YYYY-MM-DD"))</f>
        <v>ADVZY-001-001292-2022-08-06</v>
      </c>
      <c r="C1293" s="1" t="s">
        <v>1391</v>
      </c>
      <c r="D1293" s="2" t="s">
        <v>3331</v>
      </c>
      <c r="E1293" s="1">
        <v>1</v>
      </c>
      <c r="F1293" s="2" t="s">
        <v>5995</v>
      </c>
      <c r="G1293" s="1" t="s">
        <v>35</v>
      </c>
      <c r="H1293" s="1" t="s">
        <v>32</v>
      </c>
      <c r="I1293" s="8" t="str">
        <f>IF(Table1[[#This Row],[TMI_Type]]="Reroute",INDEX(_xlfn.REGEXEXTRACT(Table1[[#This Row],[RawText]],".*(ROUTE|FEA|FCA|ICR|CTOP|TBO).+([A-Z]{3})",2,0),1,2),"")</f>
        <v/>
      </c>
      <c r="J1293" s="5"/>
      <c r="K1293" s="5"/>
      <c r="L1293" s="1"/>
      <c r="M1293" s="7">
        <v>44779.041666666664</v>
      </c>
      <c r="N1293" s="7">
        <v>44779.055555555555</v>
      </c>
      <c r="O1293" s="7">
        <v>44779.044444444444</v>
      </c>
      <c r="P1293" s="4" t="s">
        <v>1392</v>
      </c>
      <c r="Q1293" s="10" t="s">
        <v>7199</v>
      </c>
      <c r="R1293" s="2" t="s">
        <v>7200</v>
      </c>
      <c r="S1293" s="6">
        <f>IF(OR(ISBLANK(Table1[[#This Row],[ValidEndUTC]]),ISBLANK(Table1[[#This Row],[ValidStartUTC]])),"",Table1[[#This Row],[ValidEndUTC]]-Table1[[#This Row],[ValidStartUTC]])</f>
        <v>1.3888888890505768E-2</v>
      </c>
      <c r="T1293" s="5">
        <f>IF(OR(ISBLANK(Table1[[#This Row],[ValidEndUTC]]),ISBLANK(Table1[[#This Row],[ValidStartUTC]])),"",Table1[[#This Row],[Duration]]*24*60)</f>
        <v>20.000000002328306</v>
      </c>
    </row>
    <row r="1294" spans="1:20" ht="151.19999999999999" x14ac:dyDescent="0.25">
      <c r="A1294" s="8" t="str">
        <f>IF(ISBLANK(Table1[[#This Row],[AdvisoryNumber]]),"NTML","ADVZY")</f>
        <v>ADVZY</v>
      </c>
      <c r="B1294" s="8" t="str">
        <f>_xlfn.TEXTJOIN("-",TRUE,Table1[[#This Row],[Source]],TEXT(Table1[[#This Row],[AdvisoryNumber]],"000"),TEXT(ROW()-1,"000000"),TEXT(Table1[[#This Row],[RecordTimeUTC]],"YYYY-MM-DD"))</f>
        <v>ADVZY-002-001293-2022-08-06</v>
      </c>
      <c r="C1294" s="1" t="s">
        <v>1391</v>
      </c>
      <c r="D1294" s="2"/>
      <c r="E1294" s="1">
        <v>2</v>
      </c>
      <c r="F1294" s="2" t="s">
        <v>5994</v>
      </c>
      <c r="G1294" s="1"/>
      <c r="H1294" s="1" t="s">
        <v>32</v>
      </c>
      <c r="I1294" s="8" t="str">
        <f>IF(Table1[[#This Row],[TMI_Type]]="Reroute",INDEX(_xlfn.REGEXEXTRACT(Table1[[#This Row],[RawText]],".*(ROUTE|FEA|FCA|ICR|CTOP|TBO).+([A-Z]{3})",2,0),1,2),"")</f>
        <v/>
      </c>
      <c r="J1294" s="5"/>
      <c r="K1294" s="5"/>
      <c r="L1294" s="1"/>
      <c r="M1294" s="7">
        <v>44779.041666666664</v>
      </c>
      <c r="N1294" s="7">
        <v>44779.055555555555</v>
      </c>
      <c r="O1294" s="7">
        <v>44779.058333333334</v>
      </c>
      <c r="P1294" s="4" t="s">
        <v>1393</v>
      </c>
      <c r="Q1294" s="10" t="s">
        <v>7201</v>
      </c>
      <c r="R1294" s="2" t="s">
        <v>7202</v>
      </c>
      <c r="S1294" s="6">
        <f>IF(OR(ISBLANK(Table1[[#This Row],[ValidEndUTC]]),ISBLANK(Table1[[#This Row],[ValidStartUTC]])),"",Table1[[#This Row],[ValidEndUTC]]-Table1[[#This Row],[ValidStartUTC]])</f>
        <v>1.3888888890505768E-2</v>
      </c>
      <c r="T1294" s="5">
        <f>IF(OR(ISBLANK(Table1[[#This Row],[ValidEndUTC]]),ISBLANK(Table1[[#This Row],[ValidStartUTC]])),"",Table1[[#This Row],[Duration]]*24*60)</f>
        <v>20.000000002328306</v>
      </c>
    </row>
    <row r="1295" spans="1:20" ht="129.6" x14ac:dyDescent="0.25">
      <c r="A1295" s="8" t="str">
        <f>IF(ISBLANK(Table1[[#This Row],[AdvisoryNumber]]),"NTML","ADVZY")</f>
        <v>ADVZY</v>
      </c>
      <c r="B1295" s="8" t="str">
        <f>_xlfn.TEXTJOIN("-",TRUE,Table1[[#This Row],[Source]],TEXT(Table1[[#This Row],[AdvisoryNumber]],"000"),TEXT(ROW()-1,"000000"),TEXT(Table1[[#This Row],[RecordTimeUTC]],"YYYY-MM-DD"))</f>
        <v>ADVZY-001-001294-2022-08-06</v>
      </c>
      <c r="C1295" s="1" t="s">
        <v>16</v>
      </c>
      <c r="D1295" s="2"/>
      <c r="E1295" s="1">
        <v>1</v>
      </c>
      <c r="F1295" s="2" t="s">
        <v>6312</v>
      </c>
      <c r="G1295" s="1"/>
      <c r="H1295" s="1" t="s">
        <v>6019</v>
      </c>
      <c r="I1295" s="8" t="str">
        <f>IF(Table1[[#This Row],[TMI_Type]]="Reroute",INDEX(_xlfn.REGEXEXTRACT(Table1[[#This Row],[RawText]],".*(ROUTE|FEA|FCA|ICR|CTOP|TBO).+([A-Z]{3})",2,0),1,2),"")</f>
        <v/>
      </c>
      <c r="J1295" s="5"/>
      <c r="K1295" s="5"/>
      <c r="L1295" s="1"/>
      <c r="M1295" s="7">
        <v>44785.999305555553</v>
      </c>
      <c r="N1295" s="7">
        <v>44786.166666666664</v>
      </c>
      <c r="O1295" s="7">
        <v>44779.058333333334</v>
      </c>
      <c r="P1295" s="4" t="s">
        <v>1394</v>
      </c>
      <c r="Q1295" s="10" t="s">
        <v>7203</v>
      </c>
      <c r="R1295" s="2" t="s">
        <v>7202</v>
      </c>
      <c r="S1295" s="6">
        <f>IF(OR(ISBLANK(Table1[[#This Row],[ValidEndUTC]]),ISBLANK(Table1[[#This Row],[ValidStartUTC]])),"",Table1[[#This Row],[ValidEndUTC]]-Table1[[#This Row],[ValidStartUTC]])</f>
        <v>0.16736111111094942</v>
      </c>
      <c r="T1295" s="5">
        <f>IF(OR(ISBLANK(Table1[[#This Row],[ValidEndUTC]]),ISBLANK(Table1[[#This Row],[ValidStartUTC]])),"",Table1[[#This Row],[Duration]]*24*60)</f>
        <v>240.99999999976717</v>
      </c>
    </row>
    <row r="1296" spans="1:20" ht="75.599999999999994" x14ac:dyDescent="0.25">
      <c r="A1296" s="8" t="str">
        <f>IF(ISBLANK(Table1[[#This Row],[AdvisoryNumber]]),"NTML","ADVZY")</f>
        <v>ADVZY</v>
      </c>
      <c r="B1296" s="8" t="str">
        <f>_xlfn.TEXTJOIN("-",TRUE,Table1[[#This Row],[Source]],TEXT(Table1[[#This Row],[AdvisoryNumber]],"000"),TEXT(ROW()-1,"000000"),TEXT(Table1[[#This Row],[RecordTimeUTC]],"YYYY-MM-DD"))</f>
        <v>ADVZY-002-001295-2022-08-13</v>
      </c>
      <c r="C1296" s="1" t="s">
        <v>16</v>
      </c>
      <c r="D1296" s="2"/>
      <c r="E1296" s="1">
        <v>2</v>
      </c>
      <c r="F1296" s="2" t="s">
        <v>6312</v>
      </c>
      <c r="G1296" s="1"/>
      <c r="H1296" s="1" t="s">
        <v>6019</v>
      </c>
      <c r="I1296" s="8" t="str">
        <f>IF(Table1[[#This Row],[TMI_Type]]="Reroute",INDEX(_xlfn.REGEXEXTRACT(Table1[[#This Row],[RawText]],".*(ROUTE|FEA|FCA|ICR|CTOP|TBO).+([A-Z]{3})",2,0),1,2),"")</f>
        <v/>
      </c>
      <c r="J1296" s="5"/>
      <c r="K1296" s="5"/>
      <c r="L1296" s="1"/>
      <c r="M1296" s="7">
        <v>44792.051388888889</v>
      </c>
      <c r="N1296" s="7">
        <v>44792.146527777775</v>
      </c>
      <c r="O1296" s="7">
        <v>44786.177083333336</v>
      </c>
      <c r="P1296" s="4" t="s">
        <v>1395</v>
      </c>
      <c r="Q1296" s="10" t="s">
        <v>7204</v>
      </c>
      <c r="R1296" s="2" t="s">
        <v>7205</v>
      </c>
      <c r="S1296" s="6">
        <f>IF(OR(ISBLANK(Table1[[#This Row],[ValidEndUTC]]),ISBLANK(Table1[[#This Row],[ValidStartUTC]])),"",Table1[[#This Row],[ValidEndUTC]]-Table1[[#This Row],[ValidStartUTC]])</f>
        <v>9.5138888886140194E-2</v>
      </c>
      <c r="T1296" s="5">
        <f>IF(OR(ISBLANK(Table1[[#This Row],[ValidEndUTC]]),ISBLANK(Table1[[#This Row],[ValidStartUTC]])),"",Table1[[#This Row],[Duration]]*24*60)</f>
        <v>136.99999999604188</v>
      </c>
    </row>
    <row r="1297" spans="1:20" ht="248.4" x14ac:dyDescent="0.25">
      <c r="A1297" s="8" t="str">
        <f>IF(ISBLANK(Table1[[#This Row],[AdvisoryNumber]]),"NTML","ADVZY")</f>
        <v>ADVZY</v>
      </c>
      <c r="B1297" s="8" t="str">
        <f>_xlfn.TEXTJOIN("-",TRUE,Table1[[#This Row],[Source]],TEXT(Table1[[#This Row],[AdvisoryNumber]],"000"),TEXT(ROW()-1,"000000"),TEXT(Table1[[#This Row],[RecordTimeUTC]],"YYYY-MM-DD"))</f>
        <v>ADVZY-001-001296-2022-09-04</v>
      </c>
      <c r="C1297" s="1" t="s">
        <v>16</v>
      </c>
      <c r="D1297" s="2" t="s">
        <v>7206</v>
      </c>
      <c r="E1297" s="1">
        <v>1</v>
      </c>
      <c r="F1297" s="2" t="s">
        <v>443</v>
      </c>
      <c r="G1297" s="1" t="s">
        <v>24</v>
      </c>
      <c r="H1297" s="1" t="s">
        <v>19</v>
      </c>
      <c r="I1297" s="8" t="str">
        <f>IF(Table1[[#This Row],[TMI_Type]]="Reroute",INDEX(_xlfn.REGEXEXTRACT(Table1[[#This Row],[RawText]],".*(ROUTE|FEA|FCA|ICR|CTOP|TBO).+([A-Z]{3})",2,0),1,2),"")</f>
        <v>RQD</v>
      </c>
      <c r="J1297" s="5"/>
      <c r="K1297" s="5"/>
      <c r="L1297" s="1"/>
      <c r="M1297" s="7">
        <v>44808.791666666664</v>
      </c>
      <c r="N1297" s="7">
        <v>44808.916666666664</v>
      </c>
      <c r="O1297" s="7">
        <v>44808.654166666667</v>
      </c>
      <c r="P1297" s="4" t="s">
        <v>1396</v>
      </c>
      <c r="Q1297" s="10" t="s">
        <v>7207</v>
      </c>
      <c r="R1297" s="2" t="s">
        <v>7208</v>
      </c>
      <c r="S1297" s="6">
        <f>IF(OR(ISBLANK(Table1[[#This Row],[ValidEndUTC]]),ISBLANK(Table1[[#This Row],[ValidStartUTC]])),"",Table1[[#This Row],[ValidEndUTC]]-Table1[[#This Row],[ValidStartUTC]])</f>
        <v>0.125</v>
      </c>
      <c r="T1297" s="5">
        <f>IF(OR(ISBLANK(Table1[[#This Row],[ValidEndUTC]]),ISBLANK(Table1[[#This Row],[ValidStartUTC]])),"",Table1[[#This Row],[Duration]]*24*60)</f>
        <v>180</v>
      </c>
    </row>
    <row r="1298" spans="1:20" ht="140.4" x14ac:dyDescent="0.25">
      <c r="A1298" s="8" t="str">
        <f>IF(ISBLANK(Table1[[#This Row],[AdvisoryNumber]]),"NTML","ADVZY")</f>
        <v>ADVZY</v>
      </c>
      <c r="B1298" s="8" t="str">
        <f>_xlfn.TEXTJOIN("-",TRUE,Table1[[#This Row],[Source]],TEXT(Table1[[#This Row],[AdvisoryNumber]],"000"),TEXT(ROW()-1,"000000"),TEXT(Table1[[#This Row],[RecordTimeUTC]],"YYYY-MM-DD"))</f>
        <v>ADVZY-002-001297-2022-09-09</v>
      </c>
      <c r="C1298" s="1" t="s">
        <v>16</v>
      </c>
      <c r="D1298" s="2" t="s">
        <v>7211</v>
      </c>
      <c r="E1298" s="1">
        <v>2</v>
      </c>
      <c r="F1298" s="2" t="s">
        <v>6407</v>
      </c>
      <c r="G1298" s="1" t="s">
        <v>24</v>
      </c>
      <c r="H1298" s="1" t="s">
        <v>6019</v>
      </c>
      <c r="I1298" s="8" t="str">
        <f>IF(Table1[[#This Row],[TMI_Type]]="Reroute",INDEX(_xlfn.REGEXEXTRACT(Table1[[#This Row],[RawText]],".*(ROUTE|FEA|FCA|ICR|CTOP|TBO).+([A-Z]{3})",2,0),1,2),"")</f>
        <v/>
      </c>
      <c r="J1298" s="5"/>
      <c r="K1298" s="5"/>
      <c r="L1298" s="1"/>
      <c r="M1298" s="7">
        <v>44813.958333333336</v>
      </c>
      <c r="N1298" s="7">
        <v>44814.125</v>
      </c>
      <c r="O1298" s="7">
        <v>44813.879861111112</v>
      </c>
      <c r="P1298" s="4" t="s">
        <v>1397</v>
      </c>
      <c r="Q1298" s="10" t="s">
        <v>7212</v>
      </c>
      <c r="R1298" s="2" t="s">
        <v>7210</v>
      </c>
      <c r="S1298" s="6">
        <f>IF(OR(ISBLANK(Table1[[#This Row],[ValidEndUTC]]),ISBLANK(Table1[[#This Row],[ValidStartUTC]])),"",Table1[[#This Row],[ValidEndUTC]]-Table1[[#This Row],[ValidStartUTC]])</f>
        <v>0.16666666666424135</v>
      </c>
      <c r="T1298" s="5">
        <f>IF(OR(ISBLANK(Table1[[#This Row],[ValidEndUTC]]),ISBLANK(Table1[[#This Row],[ValidStartUTC]])),"",Table1[[#This Row],[Duration]]*24*60)</f>
        <v>239.99999999650754</v>
      </c>
    </row>
    <row r="1299" spans="1:20" ht="64.8" x14ac:dyDescent="0.25">
      <c r="A1299" s="8" t="str">
        <f>IF(ISBLANK(Table1[[#This Row],[AdvisoryNumber]]),"NTML","ADVZY")</f>
        <v>ADVZY</v>
      </c>
      <c r="B1299" s="8" t="str">
        <f>_xlfn.TEXTJOIN("-",TRUE,Table1[[#This Row],[Source]],TEXT(Table1[[#This Row],[AdvisoryNumber]],"000"),TEXT(ROW()-1,"000000"),TEXT(Table1[[#This Row],[RecordTimeUTC]],"YYYY-MM-DD"))</f>
        <v>ADVZY-003-001298-2022-09-10</v>
      </c>
      <c r="C1299" s="1" t="s">
        <v>16</v>
      </c>
      <c r="D1299" s="2"/>
      <c r="E1299" s="1">
        <v>3</v>
      </c>
      <c r="F1299" s="2" t="s">
        <v>6407</v>
      </c>
      <c r="G1299" s="1"/>
      <c r="H1299" s="1" t="s">
        <v>6019</v>
      </c>
      <c r="I1299" s="8" t="str">
        <f>IF(Table1[[#This Row],[TMI_Type]]="Reroute",INDEX(_xlfn.REGEXEXTRACT(Table1[[#This Row],[RawText]],".*(ROUTE|FEA|FCA|ICR|CTOP|TBO).+([A-Z]{3})",2,0),1,2),"")</f>
        <v/>
      </c>
      <c r="J1299" s="5"/>
      <c r="K1299" s="5"/>
      <c r="L1299" s="1"/>
      <c r="M1299" s="7">
        <v>44813.958333333336</v>
      </c>
      <c r="N1299" s="7">
        <v>44814.125</v>
      </c>
      <c r="O1299" s="7">
        <v>44814.152083333334</v>
      </c>
      <c r="P1299" s="4" t="s">
        <v>1398</v>
      </c>
      <c r="Q1299" s="10" t="s">
        <v>7213</v>
      </c>
      <c r="R1299" s="2" t="s">
        <v>7214</v>
      </c>
      <c r="S1299" s="6">
        <f>IF(OR(ISBLANK(Table1[[#This Row],[ValidEndUTC]]),ISBLANK(Table1[[#This Row],[ValidStartUTC]])),"",Table1[[#This Row],[ValidEndUTC]]-Table1[[#This Row],[ValidStartUTC]])</f>
        <v>0.16666666666424135</v>
      </c>
      <c r="T1299" s="5">
        <f>IF(OR(ISBLANK(Table1[[#This Row],[ValidEndUTC]]),ISBLANK(Table1[[#This Row],[ValidStartUTC]])),"",Table1[[#This Row],[Duration]]*24*60)</f>
        <v>239.99999999650754</v>
      </c>
    </row>
    <row r="1300" spans="1:20" ht="140.4" x14ac:dyDescent="0.25">
      <c r="A1300" s="8" t="str">
        <f>IF(ISBLANK(Table1[[#This Row],[AdvisoryNumber]]),"NTML","ADVZY")</f>
        <v>ADVZY</v>
      </c>
      <c r="B1300" s="8" t="str">
        <f>_xlfn.TEXTJOIN("-",TRUE,Table1[[#This Row],[Source]],TEXT(Table1[[#This Row],[AdvisoryNumber]],"000"),TEXT(ROW()-1,"000000"),TEXT(Table1[[#This Row],[RecordTimeUTC]],"YYYY-MM-DD"))</f>
        <v>ADVZY-001-001299-2022-09-23</v>
      </c>
      <c r="C1300" s="1" t="s">
        <v>16</v>
      </c>
      <c r="D1300" s="2" t="s">
        <v>7215</v>
      </c>
      <c r="E1300" s="1">
        <v>1</v>
      </c>
      <c r="F1300" s="2" t="s">
        <v>6237</v>
      </c>
      <c r="G1300" s="1" t="s">
        <v>24</v>
      </c>
      <c r="H1300" s="1" t="s">
        <v>6019</v>
      </c>
      <c r="I1300" s="8" t="str">
        <f>IF(Table1[[#This Row],[TMI_Type]]="Reroute",INDEX(_xlfn.REGEXEXTRACT(Table1[[#This Row],[RawText]],".*(ROUTE|FEA|FCA|ICR|CTOP|TBO).+([A-Z]{3})",2,0),1,2),"")</f>
        <v/>
      </c>
      <c r="J1300" s="5"/>
      <c r="K1300" s="5"/>
      <c r="L1300" s="1"/>
      <c r="M1300" s="7">
        <v>44827.958333333336</v>
      </c>
      <c r="N1300" s="7">
        <v>44828.125</v>
      </c>
      <c r="O1300" s="7">
        <v>44827.85</v>
      </c>
      <c r="P1300" s="4" t="s">
        <v>1400</v>
      </c>
      <c r="Q1300" s="10" t="s">
        <v>7216</v>
      </c>
      <c r="R1300" s="2" t="s">
        <v>7217</v>
      </c>
      <c r="S1300" s="6">
        <f>IF(OR(ISBLANK(Table1[[#This Row],[ValidEndUTC]]),ISBLANK(Table1[[#This Row],[ValidStartUTC]])),"",Table1[[#This Row],[ValidEndUTC]]-Table1[[#This Row],[ValidStartUTC]])</f>
        <v>0.16666666666424135</v>
      </c>
      <c r="T1300" s="5">
        <f>IF(OR(ISBLANK(Table1[[#This Row],[ValidEndUTC]]),ISBLANK(Table1[[#This Row],[ValidStartUTC]])),"",Table1[[#This Row],[Duration]]*24*60)</f>
        <v>239.99999999650754</v>
      </c>
    </row>
    <row r="1301" spans="1:20" ht="64.8" x14ac:dyDescent="0.25">
      <c r="A1301" s="8" t="str">
        <f>IF(ISBLANK(Table1[[#This Row],[AdvisoryNumber]]),"NTML","ADVZY")</f>
        <v>ADVZY</v>
      </c>
      <c r="B1301" s="8" t="str">
        <f>_xlfn.TEXTJOIN("-",TRUE,Table1[[#This Row],[Source]],TEXT(Table1[[#This Row],[AdvisoryNumber]],"000"),TEXT(ROW()-1,"000000"),TEXT(Table1[[#This Row],[RecordTimeUTC]],"YYYY-MM-DD"))</f>
        <v>ADVZY-002-001300-2022-09-24</v>
      </c>
      <c r="C1301" s="1" t="s">
        <v>16</v>
      </c>
      <c r="D1301" s="2"/>
      <c r="E1301" s="1">
        <v>2</v>
      </c>
      <c r="F1301" s="2" t="s">
        <v>6237</v>
      </c>
      <c r="G1301" s="1"/>
      <c r="H1301" s="1" t="s">
        <v>6019</v>
      </c>
      <c r="I1301" s="8" t="str">
        <f>IF(Table1[[#This Row],[TMI_Type]]="Reroute",INDEX(_xlfn.REGEXEXTRACT(Table1[[#This Row],[RawText]],".*(ROUTE|FEA|FCA|ICR|CTOP|TBO).+([A-Z]{3})",2,0),1,2),"")</f>
        <v/>
      </c>
      <c r="J1301" s="5"/>
      <c r="K1301" s="5"/>
      <c r="L1301" s="1"/>
      <c r="M1301" s="7">
        <v>44827.958333333336</v>
      </c>
      <c r="N1301" s="7">
        <v>44828.125</v>
      </c>
      <c r="O1301" s="7">
        <v>44828.131944444445</v>
      </c>
      <c r="P1301" s="4" t="s">
        <v>1401</v>
      </c>
      <c r="Q1301" s="10" t="s">
        <v>7218</v>
      </c>
      <c r="R1301" s="2" t="s">
        <v>7219</v>
      </c>
      <c r="S1301" s="6">
        <f>IF(OR(ISBLANK(Table1[[#This Row],[ValidEndUTC]]),ISBLANK(Table1[[#This Row],[ValidStartUTC]])),"",Table1[[#This Row],[ValidEndUTC]]-Table1[[#This Row],[ValidStartUTC]])</f>
        <v>0.16666666666424135</v>
      </c>
      <c r="T1301" s="5">
        <f>IF(OR(ISBLANK(Table1[[#This Row],[ValidEndUTC]]),ISBLANK(Table1[[#This Row],[ValidStartUTC]])),"",Table1[[#This Row],[Duration]]*24*60)</f>
        <v>239.99999999650754</v>
      </c>
    </row>
    <row r="1302" spans="1:20" ht="75.599999999999994" x14ac:dyDescent="0.25">
      <c r="A1302" s="8" t="str">
        <f>IF(ISBLANK(Table1[[#This Row],[AdvisoryNumber]]),"NTML","ADVZY")</f>
        <v>ADVZY</v>
      </c>
      <c r="B1302" s="8" t="str">
        <f>_xlfn.TEXTJOIN("-",TRUE,Table1[[#This Row],[Source]],TEXT(Table1[[#This Row],[AdvisoryNumber]],"000"),TEXT(ROW()-1,"000000"),TEXT(Table1[[#This Row],[RecordTimeUTC]],"YYYY-MM-DD"))</f>
        <v>ADVZY-001-001301-2022-10-01</v>
      </c>
      <c r="C1302" s="1" t="s">
        <v>16</v>
      </c>
      <c r="D1302" s="2"/>
      <c r="E1302" s="1">
        <v>1</v>
      </c>
      <c r="F1302" s="2" t="s">
        <v>6250</v>
      </c>
      <c r="G1302" s="1"/>
      <c r="H1302" s="1" t="s">
        <v>6019</v>
      </c>
      <c r="I1302" s="8" t="str">
        <f>IF(Table1[[#This Row],[TMI_Type]]="Reroute",INDEX(_xlfn.REGEXEXTRACT(Table1[[#This Row],[RawText]],".*(ROUTE|FEA|FCA|ICR|CTOP|TBO).+([A-Z]{3})",2,0),1,2),"")</f>
        <v/>
      </c>
      <c r="J1302" s="5"/>
      <c r="K1302" s="5"/>
      <c r="L1302" s="1"/>
      <c r="M1302" s="7">
        <v>44834.958333333336</v>
      </c>
      <c r="N1302" s="7">
        <v>44835.100694444445</v>
      </c>
      <c r="O1302" s="7">
        <v>44835.1</v>
      </c>
      <c r="P1302" s="4" t="s">
        <v>1403</v>
      </c>
      <c r="Q1302" s="10" t="s">
        <v>7225</v>
      </c>
      <c r="R1302" s="2" t="s">
        <v>7226</v>
      </c>
      <c r="S1302" s="6">
        <f>IF(OR(ISBLANK(Table1[[#This Row],[ValidEndUTC]]),ISBLANK(Table1[[#This Row],[ValidStartUTC]])),"",Table1[[#This Row],[ValidEndUTC]]-Table1[[#This Row],[ValidStartUTC]])</f>
        <v>0.14236111110949423</v>
      </c>
      <c r="T1302" s="5">
        <f>IF(OR(ISBLANK(Table1[[#This Row],[ValidEndUTC]]),ISBLANK(Table1[[#This Row],[ValidStartUTC]])),"",Table1[[#This Row],[Duration]]*24*60)</f>
        <v>204.99999999767169</v>
      </c>
    </row>
    <row r="1303" spans="1:20" ht="129.6" x14ac:dyDescent="0.25">
      <c r="A1303" s="8" t="str">
        <f>IF(ISBLANK(Table1[[#This Row],[AdvisoryNumber]]),"NTML","ADVZY")</f>
        <v>ADVZY</v>
      </c>
      <c r="B1303" s="8" t="str">
        <f>_xlfn.TEXTJOIN("-",TRUE,Table1[[#This Row],[Source]],TEXT(Table1[[#This Row],[AdvisoryNumber]],"000"),TEXT(ROW()-1,"000000"),TEXT(Table1[[#This Row],[RecordTimeUTC]],"YYYY-MM-DD"))</f>
        <v>ADVZY-002-001302-2022-09-30</v>
      </c>
      <c r="C1303" s="1" t="s">
        <v>16</v>
      </c>
      <c r="D1303" s="2" t="s">
        <v>7222</v>
      </c>
      <c r="E1303" s="1">
        <v>2</v>
      </c>
      <c r="F1303" s="2" t="s">
        <v>6250</v>
      </c>
      <c r="G1303" s="1" t="s">
        <v>24</v>
      </c>
      <c r="H1303" s="1" t="s">
        <v>6019</v>
      </c>
      <c r="I1303" s="8" t="str">
        <f>IF(Table1[[#This Row],[TMI_Type]]="Reroute",INDEX(_xlfn.REGEXEXTRACT(Table1[[#This Row],[RawText]],".*(ROUTE|FEA|FCA|ICR|CTOP|TBO).+([A-Z]{3})",2,0),1,2),"")</f>
        <v/>
      </c>
      <c r="J1303" s="5"/>
      <c r="K1303" s="5"/>
      <c r="L1303" s="1"/>
      <c r="M1303" s="7">
        <v>44834.958333333336</v>
      </c>
      <c r="N1303" s="7">
        <v>44835.145833333336</v>
      </c>
      <c r="O1303" s="7">
        <v>44834.957638888889</v>
      </c>
      <c r="P1303" s="4" t="s">
        <v>1404</v>
      </c>
      <c r="Q1303" s="10" t="s">
        <v>7223</v>
      </c>
      <c r="R1303" s="2" t="s">
        <v>7224</v>
      </c>
      <c r="S1303" s="6">
        <f>IF(OR(ISBLANK(Table1[[#This Row],[ValidEndUTC]]),ISBLANK(Table1[[#This Row],[ValidStartUTC]])),"",Table1[[#This Row],[ValidEndUTC]]-Table1[[#This Row],[ValidStartUTC]])</f>
        <v>0.1875</v>
      </c>
      <c r="T1303" s="5">
        <f>IF(OR(ISBLANK(Table1[[#This Row],[ValidEndUTC]]),ISBLANK(Table1[[#This Row],[ValidStartUTC]])),"",Table1[[#This Row],[Duration]]*24*60)</f>
        <v>270</v>
      </c>
    </row>
    <row r="1304" spans="1:20" ht="226.8" x14ac:dyDescent="0.25">
      <c r="A1304" s="8" t="str">
        <f>IF(ISBLANK(Table1[[#This Row],[AdvisoryNumber]]),"NTML","ADVZY")</f>
        <v>ADVZY</v>
      </c>
      <c r="B1304" s="8" t="str">
        <f>_xlfn.TEXTJOIN("-",TRUE,Table1[[#This Row],[Source]],TEXT(Table1[[#This Row],[AdvisoryNumber]],"000"),TEXT(ROW()-1,"000000"),TEXT(Table1[[#This Row],[RecordTimeUTC]],"YYYY-MM-DD"))</f>
        <v>ADVZY-002-001303-2022-10-01</v>
      </c>
      <c r="C1304" s="1" t="s">
        <v>16</v>
      </c>
      <c r="D1304" s="2" t="s">
        <v>7227</v>
      </c>
      <c r="E1304" s="1">
        <v>2</v>
      </c>
      <c r="F1304" s="2" t="s">
        <v>1405</v>
      </c>
      <c r="G1304" s="1" t="s">
        <v>24</v>
      </c>
      <c r="H1304" s="1" t="s">
        <v>19</v>
      </c>
      <c r="I1304" s="8" t="str">
        <f>IF(Table1[[#This Row],[TMI_Type]]="Reroute",INDEX(_xlfn.REGEXEXTRACT(Table1[[#This Row],[RawText]],".*(ROUTE|FEA|FCA|ICR|CTOP|TBO).+([A-Z]{3})",2,0),1,2),"")</f>
        <v>RQD</v>
      </c>
      <c r="J1304" s="5"/>
      <c r="K1304" s="5"/>
      <c r="L1304" s="1"/>
      <c r="M1304" s="7">
        <v>44835.999305555553</v>
      </c>
      <c r="N1304" s="7">
        <v>44836.125</v>
      </c>
      <c r="O1304" s="7">
        <v>44835.972916666666</v>
      </c>
      <c r="P1304" s="4" t="s">
        <v>1406</v>
      </c>
      <c r="Q1304" s="10" t="s">
        <v>7228</v>
      </c>
      <c r="R1304" s="2" t="s">
        <v>7229</v>
      </c>
      <c r="S1304" s="6">
        <f>IF(OR(ISBLANK(Table1[[#This Row],[ValidEndUTC]]),ISBLANK(Table1[[#This Row],[ValidStartUTC]])),"",Table1[[#This Row],[ValidEndUTC]]-Table1[[#This Row],[ValidStartUTC]])</f>
        <v>0.12569444444670808</v>
      </c>
      <c r="T1304" s="5">
        <f>IF(OR(ISBLANK(Table1[[#This Row],[ValidEndUTC]]),ISBLANK(Table1[[#This Row],[ValidStartUTC]])),"",Table1[[#This Row],[Duration]]*24*60)</f>
        <v>181.00000000325963</v>
      </c>
    </row>
    <row r="1305" spans="1:20" ht="75.599999999999994" x14ac:dyDescent="0.25">
      <c r="A1305" s="8" t="str">
        <f>IF(ISBLANK(Table1[[#This Row],[AdvisoryNumber]]),"NTML","ADVZY")</f>
        <v>ADVZY</v>
      </c>
      <c r="B1305" s="8" t="str">
        <f>_xlfn.TEXTJOIN("-",TRUE,Table1[[#This Row],[Source]],TEXT(Table1[[#This Row],[AdvisoryNumber]],"000"),TEXT(ROW()-1,"000000"),TEXT(Table1[[#This Row],[RecordTimeUTC]],"YYYY-MM-DD"))</f>
        <v>ADVZY-004-001304-2022-10-22</v>
      </c>
      <c r="C1305" s="1" t="s">
        <v>16</v>
      </c>
      <c r="D1305" s="2"/>
      <c r="E1305" s="1">
        <v>4</v>
      </c>
      <c r="F1305" s="2" t="s">
        <v>7237</v>
      </c>
      <c r="G1305" s="1"/>
      <c r="H1305" s="1" t="s">
        <v>6019</v>
      </c>
      <c r="I1305" s="8" t="str">
        <f>IF(Table1[[#This Row],[TMI_Type]]="Reroute",INDEX(_xlfn.REGEXEXTRACT(Table1[[#This Row],[RawText]],".*(ROUTE|FEA|FCA|ICR|CTOP|TBO).+([A-Z]{3})",2,0),1,2),"")</f>
        <v/>
      </c>
      <c r="J1305" s="5"/>
      <c r="K1305" s="5"/>
      <c r="L1305" s="1"/>
      <c r="M1305" s="7">
        <v>44856.431944444441</v>
      </c>
      <c r="N1305" s="7">
        <v>44856.744444444441</v>
      </c>
      <c r="O1305" s="7">
        <v>44856.744444444441</v>
      </c>
      <c r="P1305" s="4" t="s">
        <v>1407</v>
      </c>
      <c r="Q1305" s="10" t="s">
        <v>7238</v>
      </c>
      <c r="R1305" s="2" t="s">
        <v>7239</v>
      </c>
      <c r="S1305" s="6">
        <f>IF(OR(ISBLANK(Table1[[#This Row],[ValidEndUTC]]),ISBLANK(Table1[[#This Row],[ValidStartUTC]])),"",Table1[[#This Row],[ValidEndUTC]]-Table1[[#This Row],[ValidStartUTC]])</f>
        <v>0.3125</v>
      </c>
      <c r="T1305" s="5">
        <f>IF(OR(ISBLANK(Table1[[#This Row],[ValidEndUTC]]),ISBLANK(Table1[[#This Row],[ValidStartUTC]])),"",Table1[[#This Row],[Duration]]*24*60)</f>
        <v>450</v>
      </c>
    </row>
    <row r="1306" spans="1:20" ht="151.19999999999999" x14ac:dyDescent="0.25">
      <c r="A1306" s="8" t="str">
        <f>IF(ISBLANK(Table1[[#This Row],[AdvisoryNumber]]),"NTML","ADVZY")</f>
        <v>ADVZY</v>
      </c>
      <c r="B1306" s="8" t="str">
        <f>_xlfn.TEXTJOIN("-",TRUE,Table1[[#This Row],[Source]],TEXT(Table1[[#This Row],[AdvisoryNumber]],"000"),TEXT(ROW()-1,"000000"),TEXT(Table1[[#This Row],[RecordTimeUTC]],"YYYY-MM-DD"))</f>
        <v>ADVZY-001-001305-2022-10-22</v>
      </c>
      <c r="C1306" s="1" t="s">
        <v>16</v>
      </c>
      <c r="D1306" s="2"/>
      <c r="E1306" s="1">
        <v>1</v>
      </c>
      <c r="F1306" s="2" t="s">
        <v>7230</v>
      </c>
      <c r="G1306" s="1"/>
      <c r="H1306" s="1" t="s">
        <v>6019</v>
      </c>
      <c r="I1306" s="8" t="str">
        <f>IF(Table1[[#This Row],[TMI_Type]]="Reroute",INDEX(_xlfn.REGEXEXTRACT(Table1[[#This Row],[RawText]],".*(ROUTE|FEA|FCA|ICR|CTOP|TBO).+([A-Z]{3})",2,0),1,2),"")</f>
        <v/>
      </c>
      <c r="J1306" s="5"/>
      <c r="K1306" s="5"/>
      <c r="L1306" s="1"/>
      <c r="M1306" s="7">
        <v>44856.431944444441</v>
      </c>
      <c r="N1306" s="7">
        <v>44856.999305555553</v>
      </c>
      <c r="O1306" s="7">
        <v>44856.43472222222</v>
      </c>
      <c r="P1306" s="4" t="s">
        <v>1408</v>
      </c>
      <c r="Q1306" s="10" t="s">
        <v>7231</v>
      </c>
      <c r="R1306" s="2" t="s">
        <v>7232</v>
      </c>
      <c r="S1306" s="6">
        <f>IF(OR(ISBLANK(Table1[[#This Row],[ValidEndUTC]]),ISBLANK(Table1[[#This Row],[ValidStartUTC]])),"",Table1[[#This Row],[ValidEndUTC]]-Table1[[#This Row],[ValidStartUTC]])</f>
        <v>0.56736111111240461</v>
      </c>
      <c r="T1306" s="5">
        <f>IF(OR(ISBLANK(Table1[[#This Row],[ValidEndUTC]]),ISBLANK(Table1[[#This Row],[ValidStartUTC]])),"",Table1[[#This Row],[Duration]]*24*60)</f>
        <v>817.00000000186265</v>
      </c>
    </row>
    <row r="1307" spans="1:20" ht="140.4" x14ac:dyDescent="0.25">
      <c r="A1307" s="8" t="str">
        <f>IF(ISBLANK(Table1[[#This Row],[AdvisoryNumber]]),"NTML","ADVZY")</f>
        <v>ADVZY</v>
      </c>
      <c r="B1307" s="8" t="str">
        <f>_xlfn.TEXTJOIN("-",TRUE,Table1[[#This Row],[Source]],TEXT(Table1[[#This Row],[AdvisoryNumber]],"000"),TEXT(ROW()-1,"000000"),TEXT(Table1[[#This Row],[RecordTimeUTC]],"YYYY-MM-DD"))</f>
        <v>ADVZY-001-001306-2022-10-28</v>
      </c>
      <c r="C1307" s="1" t="s">
        <v>16</v>
      </c>
      <c r="D1307" s="2" t="s">
        <v>7240</v>
      </c>
      <c r="E1307" s="1">
        <v>1</v>
      </c>
      <c r="F1307" s="2" t="s">
        <v>7241</v>
      </c>
      <c r="G1307" s="1" t="s">
        <v>24</v>
      </c>
      <c r="H1307" s="1" t="s">
        <v>6019</v>
      </c>
      <c r="I1307" s="8" t="str">
        <f>IF(Table1[[#This Row],[TMI_Type]]="Reroute",INDEX(_xlfn.REGEXEXTRACT(Table1[[#This Row],[RawText]],".*(ROUTE|FEA|FCA|ICR|CTOP|TBO).+([A-Z]{3})",2,0),1,2),"")</f>
        <v/>
      </c>
      <c r="J1307" s="5"/>
      <c r="K1307" s="5"/>
      <c r="L1307" s="1"/>
      <c r="M1307" s="7">
        <v>44862.958333333336</v>
      </c>
      <c r="N1307" s="7">
        <v>44863.125</v>
      </c>
      <c r="O1307" s="7">
        <v>44862.948611111111</v>
      </c>
      <c r="P1307" s="4" t="s">
        <v>1411</v>
      </c>
      <c r="Q1307" s="10" t="s">
        <v>7242</v>
      </c>
      <c r="R1307" s="2" t="s">
        <v>7243</v>
      </c>
      <c r="S1307" s="6">
        <f>IF(OR(ISBLANK(Table1[[#This Row],[ValidEndUTC]]),ISBLANK(Table1[[#This Row],[ValidStartUTC]])),"",Table1[[#This Row],[ValidEndUTC]]-Table1[[#This Row],[ValidStartUTC]])</f>
        <v>0.16666666666424135</v>
      </c>
      <c r="T1307" s="5">
        <f>IF(OR(ISBLANK(Table1[[#This Row],[ValidEndUTC]]),ISBLANK(Table1[[#This Row],[ValidStartUTC]])),"",Table1[[#This Row],[Duration]]*24*60)</f>
        <v>239.99999999650754</v>
      </c>
    </row>
    <row r="1308" spans="1:20" ht="64.8" x14ac:dyDescent="0.25">
      <c r="A1308" s="8" t="str">
        <f>IF(ISBLANK(Table1[[#This Row],[AdvisoryNumber]]),"NTML","ADVZY")</f>
        <v>ADVZY</v>
      </c>
      <c r="B1308" s="8" t="str">
        <f>_xlfn.TEXTJOIN("-",TRUE,Table1[[#This Row],[Source]],TEXT(Table1[[#This Row],[AdvisoryNumber]],"000"),TEXT(ROW()-1,"000000"),TEXT(Table1[[#This Row],[RecordTimeUTC]],"YYYY-MM-DD"))</f>
        <v>ADVZY-003-001307-2022-10-29</v>
      </c>
      <c r="C1308" s="1" t="s">
        <v>16</v>
      </c>
      <c r="D1308" s="2"/>
      <c r="E1308" s="1">
        <v>3</v>
      </c>
      <c r="F1308" s="2" t="s">
        <v>7241</v>
      </c>
      <c r="G1308" s="1"/>
      <c r="H1308" s="1" t="s">
        <v>6019</v>
      </c>
      <c r="I1308" s="8" t="str">
        <f>IF(Table1[[#This Row],[TMI_Type]]="Reroute",INDEX(_xlfn.REGEXEXTRACT(Table1[[#This Row],[RawText]],".*(ROUTE|FEA|FCA|ICR|CTOP|TBO).+([A-Z]{3})",2,0),1,2),"")</f>
        <v/>
      </c>
      <c r="J1308" s="5"/>
      <c r="K1308" s="5"/>
      <c r="L1308" s="1"/>
      <c r="M1308" s="7">
        <v>44862.958333333336</v>
      </c>
      <c r="N1308" s="7">
        <v>44863.125</v>
      </c>
      <c r="O1308" s="7">
        <v>44863.131944444445</v>
      </c>
      <c r="P1308" s="4" t="s">
        <v>1412</v>
      </c>
      <c r="Q1308" s="10" t="s">
        <v>7247</v>
      </c>
      <c r="R1308" s="2" t="s">
        <v>7248</v>
      </c>
      <c r="S1308" s="6">
        <f>IF(OR(ISBLANK(Table1[[#This Row],[ValidEndUTC]]),ISBLANK(Table1[[#This Row],[ValidStartUTC]])),"",Table1[[#This Row],[ValidEndUTC]]-Table1[[#This Row],[ValidStartUTC]])</f>
        <v>0.16666666666424135</v>
      </c>
      <c r="T1308" s="5">
        <f>IF(OR(ISBLANK(Table1[[#This Row],[ValidEndUTC]]),ISBLANK(Table1[[#This Row],[ValidStartUTC]])),"",Table1[[#This Row],[Duration]]*24*60)</f>
        <v>239.99999999650754</v>
      </c>
    </row>
    <row r="1309" spans="1:20" ht="205.2" x14ac:dyDescent="0.25">
      <c r="A1309" s="8" t="str">
        <f>IF(ISBLANK(Table1[[#This Row],[AdvisoryNumber]]),"NTML","ADVZY")</f>
        <v>ADVZY</v>
      </c>
      <c r="B1309" s="8" t="str">
        <f>_xlfn.TEXTJOIN("-",TRUE,Table1[[#This Row],[Source]],TEXT(Table1[[#This Row],[AdvisoryNumber]],"000"),TEXT(ROW()-1,"000000"),TEXT(Table1[[#This Row],[RecordTimeUTC]],"YYYY-MM-DD"))</f>
        <v>ADVZY-002-001308-2022-10-29</v>
      </c>
      <c r="C1309" s="1" t="s">
        <v>16</v>
      </c>
      <c r="D1309" s="2" t="s">
        <v>7244</v>
      </c>
      <c r="E1309" s="1">
        <v>2</v>
      </c>
      <c r="F1309" s="2" t="s">
        <v>1413</v>
      </c>
      <c r="G1309" s="1" t="s">
        <v>24</v>
      </c>
      <c r="H1309" s="1" t="s">
        <v>19</v>
      </c>
      <c r="I1309" s="8" t="str">
        <f>IF(Table1[[#This Row],[TMI_Type]]="Reroute",INDEX(_xlfn.REGEXEXTRACT(Table1[[#This Row],[RawText]],".*(ROUTE|FEA|FCA|ICR|CTOP|TBO).+([A-Z]{3})",2,0),1,2),"")</f>
        <v>RQD</v>
      </c>
      <c r="J1309" s="5"/>
      <c r="K1309" s="5"/>
      <c r="L1309" s="1"/>
      <c r="M1309" s="7">
        <v>44863.043055555558</v>
      </c>
      <c r="N1309" s="7">
        <v>44863.125</v>
      </c>
      <c r="O1309" s="7">
        <v>44863.043055555558</v>
      </c>
      <c r="P1309" s="4" t="s">
        <v>1414</v>
      </c>
      <c r="Q1309" s="10" t="s">
        <v>7245</v>
      </c>
      <c r="R1309" s="2" t="s">
        <v>7246</v>
      </c>
      <c r="S1309" s="6">
        <f>IF(OR(ISBLANK(Table1[[#This Row],[ValidEndUTC]]),ISBLANK(Table1[[#This Row],[ValidStartUTC]])),"",Table1[[#This Row],[ValidEndUTC]]-Table1[[#This Row],[ValidStartUTC]])</f>
        <v>8.1944444442342501E-2</v>
      </c>
      <c r="T1309" s="5">
        <f>IF(OR(ISBLANK(Table1[[#This Row],[ValidEndUTC]]),ISBLANK(Table1[[#This Row],[ValidStartUTC]])),"",Table1[[#This Row],[Duration]]*24*60)</f>
        <v>117.9999999969732</v>
      </c>
    </row>
    <row r="1310" spans="1:20" ht="75.599999999999994" x14ac:dyDescent="0.25">
      <c r="A1310" s="8" t="str">
        <f>IF(ISBLANK(Table1[[#This Row],[AdvisoryNumber]]),"NTML","ADVZY")</f>
        <v>ADVZY</v>
      </c>
      <c r="B1310" s="8" t="str">
        <f>_xlfn.TEXTJOIN("-",TRUE,Table1[[#This Row],[Source]],TEXT(Table1[[#This Row],[AdvisoryNumber]],"000"),TEXT(ROW()-1,"000000"),TEXT(Table1[[#This Row],[RecordTimeUTC]],"YYYY-MM-DD"))</f>
        <v>ADVZY-001-001309-2022-11-26</v>
      </c>
      <c r="C1310" s="1" t="s">
        <v>16</v>
      </c>
      <c r="D1310" s="2"/>
      <c r="E1310" s="1">
        <v>1</v>
      </c>
      <c r="F1310" s="2" t="s">
        <v>6312</v>
      </c>
      <c r="G1310" s="1"/>
      <c r="H1310" s="1" t="s">
        <v>6019</v>
      </c>
      <c r="I1310" s="8" t="str">
        <f>IF(Table1[[#This Row],[TMI_Type]]="Reroute",INDEX(_xlfn.REGEXEXTRACT(Table1[[#This Row],[RawText]],".*(ROUTE|FEA|FCA|ICR|CTOP|TBO).+([A-Z]{3})",2,0),1,2),"")</f>
        <v/>
      </c>
      <c r="J1310" s="5"/>
      <c r="K1310" s="5"/>
      <c r="L1310" s="1"/>
      <c r="M1310" s="7">
        <v>44890.957638888889</v>
      </c>
      <c r="N1310" s="7">
        <v>44891.046527777777</v>
      </c>
      <c r="O1310" s="7">
        <v>44891.046527777777</v>
      </c>
      <c r="P1310" s="4" t="s">
        <v>1416</v>
      </c>
      <c r="Q1310" s="10" t="s">
        <v>7253</v>
      </c>
      <c r="R1310" s="2" t="s">
        <v>7254</v>
      </c>
      <c r="S1310" s="6">
        <f>IF(OR(ISBLANK(Table1[[#This Row],[ValidEndUTC]]),ISBLANK(Table1[[#This Row],[ValidStartUTC]])),"",Table1[[#This Row],[ValidEndUTC]]-Table1[[#This Row],[ValidStartUTC]])</f>
        <v>8.8888888887595385E-2</v>
      </c>
      <c r="T1310" s="5">
        <f>IF(OR(ISBLANK(Table1[[#This Row],[ValidEndUTC]]),ISBLANK(Table1[[#This Row],[ValidStartUTC]])),"",Table1[[#This Row],[Duration]]*24*60)</f>
        <v>127.99999999813735</v>
      </c>
    </row>
    <row r="1311" spans="1:20" ht="129.6" x14ac:dyDescent="0.25">
      <c r="A1311" s="8" t="str">
        <f>IF(ISBLANK(Table1[[#This Row],[AdvisoryNumber]]),"NTML","ADVZY")</f>
        <v>ADVZY</v>
      </c>
      <c r="B1311" s="8" t="str">
        <f>_xlfn.TEXTJOIN("-",TRUE,Table1[[#This Row],[Source]],TEXT(Table1[[#This Row],[AdvisoryNumber]],"000"),TEXT(ROW()-1,"000000"),TEXT(Table1[[#This Row],[RecordTimeUTC]],"YYYY-MM-DD"))</f>
        <v>ADVZY-002-001310-2022-11-25</v>
      </c>
      <c r="C1311" s="1" t="s">
        <v>16</v>
      </c>
      <c r="D1311" s="2" t="s">
        <v>7251</v>
      </c>
      <c r="E1311" s="1">
        <v>2</v>
      </c>
      <c r="F1311" s="2" t="s">
        <v>6312</v>
      </c>
      <c r="G1311" s="1" t="s">
        <v>24</v>
      </c>
      <c r="H1311" s="1" t="s">
        <v>6019</v>
      </c>
      <c r="I1311" s="8" t="str">
        <f>IF(Table1[[#This Row],[TMI_Type]]="Reroute",INDEX(_xlfn.REGEXEXTRACT(Table1[[#This Row],[RawText]],".*(ROUTE|FEA|FCA|ICR|CTOP|TBO).+([A-Z]{3})",2,0),1,2),"")</f>
        <v/>
      </c>
      <c r="J1311" s="5"/>
      <c r="K1311" s="5"/>
      <c r="L1311" s="1"/>
      <c r="M1311" s="7">
        <v>44890.957638888889</v>
      </c>
      <c r="N1311" s="7">
        <v>44891.125</v>
      </c>
      <c r="O1311" s="7">
        <v>44890.954861111109</v>
      </c>
      <c r="P1311" s="4" t="s">
        <v>1417</v>
      </c>
      <c r="Q1311" s="10" t="s">
        <v>7252</v>
      </c>
      <c r="R1311" s="2" t="s">
        <v>7250</v>
      </c>
      <c r="S1311" s="6">
        <f>IF(OR(ISBLANK(Table1[[#This Row],[ValidEndUTC]]),ISBLANK(Table1[[#This Row],[ValidStartUTC]])),"",Table1[[#This Row],[ValidEndUTC]]-Table1[[#This Row],[ValidStartUTC]])</f>
        <v>0.16736111111094942</v>
      </c>
      <c r="T1311" s="5">
        <f>IF(OR(ISBLANK(Table1[[#This Row],[ValidEndUTC]]),ISBLANK(Table1[[#This Row],[ValidStartUTC]])),"",Table1[[#This Row],[Duration]]*24*60)</f>
        <v>240.99999999976717</v>
      </c>
    </row>
    <row r="1312" spans="1:20" ht="226.8" x14ac:dyDescent="0.25">
      <c r="A1312" s="8" t="str">
        <f>IF(ISBLANK(Table1[[#This Row],[AdvisoryNumber]]),"NTML","ADVZY")</f>
        <v>ADVZY</v>
      </c>
      <c r="B1312" s="8" t="str">
        <f>_xlfn.TEXTJOIN("-",TRUE,Table1[[#This Row],[Source]],TEXT(Table1[[#This Row],[AdvisoryNumber]],"000"),TEXT(ROW()-1,"000000"),TEXT(Table1[[#This Row],[RecordTimeUTC]],"YYYY-MM-DD"))</f>
        <v>ADVZY-001-001311-2022-11-26</v>
      </c>
      <c r="C1312" s="1" t="s">
        <v>16</v>
      </c>
      <c r="D1312" s="2" t="s">
        <v>7255</v>
      </c>
      <c r="E1312" s="1">
        <v>1</v>
      </c>
      <c r="F1312" s="2" t="s">
        <v>1418</v>
      </c>
      <c r="G1312" s="1" t="s">
        <v>263</v>
      </c>
      <c r="H1312" s="1" t="s">
        <v>19</v>
      </c>
      <c r="I1312" s="8" t="str">
        <f>IF(Table1[[#This Row],[TMI_Type]]="Reroute",INDEX(_xlfn.REGEXEXTRACT(Table1[[#This Row],[RawText]],".*(ROUTE|FEA|FCA|ICR|CTOP|TBO).+([A-Z]{3})",2,0),1,2),"")</f>
        <v>RQD</v>
      </c>
      <c r="J1312" s="5"/>
      <c r="K1312" s="5"/>
      <c r="L1312" s="1"/>
      <c r="M1312" s="7">
        <v>44891.938888888886</v>
      </c>
      <c r="N1312" s="7">
        <v>44892.125</v>
      </c>
      <c r="O1312" s="7">
        <v>44891.938194444447</v>
      </c>
      <c r="P1312" s="4" t="s">
        <v>1419</v>
      </c>
      <c r="Q1312" s="10" t="s">
        <v>7256</v>
      </c>
      <c r="R1312" s="2" t="s">
        <v>7257</v>
      </c>
      <c r="S1312" s="6">
        <f>IF(OR(ISBLANK(Table1[[#This Row],[ValidEndUTC]]),ISBLANK(Table1[[#This Row],[ValidStartUTC]])),"",Table1[[#This Row],[ValidEndUTC]]-Table1[[#This Row],[ValidStartUTC]])</f>
        <v>0.18611111111385981</v>
      </c>
      <c r="T1312" s="5">
        <f>IF(OR(ISBLANK(Table1[[#This Row],[ValidEndUTC]]),ISBLANK(Table1[[#This Row],[ValidStartUTC]])),"",Table1[[#This Row],[Duration]]*24*60)</f>
        <v>268.00000000395812</v>
      </c>
    </row>
    <row r="1313" spans="1:20" ht="226.8" x14ac:dyDescent="0.25">
      <c r="A1313" s="8" t="str">
        <f>IF(ISBLANK(Table1[[#This Row],[AdvisoryNumber]]),"NTML","ADVZY")</f>
        <v>ADVZY</v>
      </c>
      <c r="B1313" s="8" t="str">
        <f>_xlfn.TEXTJOIN("-",TRUE,Table1[[#This Row],[Source]],TEXT(Table1[[#This Row],[AdvisoryNumber]],"000"),TEXT(ROW()-1,"000000"),TEXT(Table1[[#This Row],[RecordTimeUTC]],"YYYY-MM-DD"))</f>
        <v>ADVZY-002-001312-2022-11-26</v>
      </c>
      <c r="C1313" s="1" t="s">
        <v>16</v>
      </c>
      <c r="D1313" s="2" t="s">
        <v>7258</v>
      </c>
      <c r="E1313" s="1">
        <v>2</v>
      </c>
      <c r="F1313" s="2" t="s">
        <v>1420</v>
      </c>
      <c r="G1313" s="1" t="s">
        <v>263</v>
      </c>
      <c r="H1313" s="1" t="s">
        <v>19</v>
      </c>
      <c r="I1313" s="8" t="str">
        <f>IF(Table1[[#This Row],[TMI_Type]]="Reroute",INDEX(_xlfn.REGEXEXTRACT(Table1[[#This Row],[RawText]],".*(ROUTE|FEA|FCA|ICR|CTOP|TBO).+([A-Z]{3})",2,0),1,2),"")</f>
        <v>RQD</v>
      </c>
      <c r="J1313" s="5"/>
      <c r="K1313" s="5"/>
      <c r="L1313" s="1"/>
      <c r="M1313" s="7">
        <v>44891.942361111112</v>
      </c>
      <c r="N1313" s="7">
        <v>44892.125</v>
      </c>
      <c r="O1313" s="7">
        <v>44891.938194444447</v>
      </c>
      <c r="P1313" s="4" t="s">
        <v>1421</v>
      </c>
      <c r="Q1313" s="10" t="s">
        <v>7259</v>
      </c>
      <c r="R1313" s="2" t="s">
        <v>7257</v>
      </c>
      <c r="S1313" s="6">
        <f>IF(OR(ISBLANK(Table1[[#This Row],[ValidEndUTC]]),ISBLANK(Table1[[#This Row],[ValidStartUTC]])),"",Table1[[#This Row],[ValidEndUTC]]-Table1[[#This Row],[ValidStartUTC]])</f>
        <v>0.18263888888759539</v>
      </c>
      <c r="T1313" s="5">
        <f>IF(OR(ISBLANK(Table1[[#This Row],[ValidEndUTC]]),ISBLANK(Table1[[#This Row],[ValidStartUTC]])),"",Table1[[#This Row],[Duration]]*24*60)</f>
        <v>262.99999999813735</v>
      </c>
    </row>
    <row r="1314" spans="1:20" ht="226.8" x14ac:dyDescent="0.25">
      <c r="A1314" s="8" t="str">
        <f>IF(ISBLANK(Table1[[#This Row],[AdvisoryNumber]]),"NTML","ADVZY")</f>
        <v>ADVZY</v>
      </c>
      <c r="B1314" s="8" t="str">
        <f>_xlfn.TEXTJOIN("-",TRUE,Table1[[#This Row],[Source]],TEXT(Table1[[#This Row],[AdvisoryNumber]],"000"),TEXT(ROW()-1,"000000"),TEXT(Table1[[#This Row],[RecordTimeUTC]],"YYYY-MM-DD"))</f>
        <v>ADVZY-003-001313-2022-11-26</v>
      </c>
      <c r="C1314" s="1" t="s">
        <v>16</v>
      </c>
      <c r="D1314" s="2" t="s">
        <v>7260</v>
      </c>
      <c r="E1314" s="1">
        <v>3</v>
      </c>
      <c r="F1314" s="2" t="s">
        <v>1422</v>
      </c>
      <c r="G1314" s="1" t="s">
        <v>263</v>
      </c>
      <c r="H1314" s="1" t="s">
        <v>19</v>
      </c>
      <c r="I1314" s="8" t="str">
        <f>IF(Table1[[#This Row],[TMI_Type]]="Reroute",INDEX(_xlfn.REGEXEXTRACT(Table1[[#This Row],[RawText]],".*(ROUTE|FEA|FCA|ICR|CTOP|TBO).+([A-Z]{3})",2,0),1,2),"")</f>
        <v>RQD</v>
      </c>
      <c r="J1314" s="5"/>
      <c r="K1314" s="5"/>
      <c r="L1314" s="1"/>
      <c r="M1314" s="7">
        <v>44891.945138888892</v>
      </c>
      <c r="N1314" s="7">
        <v>44892.125</v>
      </c>
      <c r="O1314" s="7">
        <v>44891.944444444445</v>
      </c>
      <c r="P1314" s="4" t="s">
        <v>1423</v>
      </c>
      <c r="Q1314" s="10" t="s">
        <v>7261</v>
      </c>
      <c r="R1314" s="2" t="s">
        <v>7262</v>
      </c>
      <c r="S1314" s="6">
        <f>IF(OR(ISBLANK(Table1[[#This Row],[ValidEndUTC]]),ISBLANK(Table1[[#This Row],[ValidStartUTC]])),"",Table1[[#This Row],[ValidEndUTC]]-Table1[[#This Row],[ValidStartUTC]])</f>
        <v>0.17986111110803904</v>
      </c>
      <c r="T1314" s="5">
        <f>IF(OR(ISBLANK(Table1[[#This Row],[ValidEndUTC]]),ISBLANK(Table1[[#This Row],[ValidStartUTC]])),"",Table1[[#This Row],[Duration]]*24*60)</f>
        <v>258.99999999557622</v>
      </c>
    </row>
    <row r="1315" spans="1:20" ht="226.8" x14ac:dyDescent="0.25">
      <c r="A1315" s="8" t="str">
        <f>IF(ISBLANK(Table1[[#This Row],[AdvisoryNumber]]),"NTML","ADVZY")</f>
        <v>ADVZY</v>
      </c>
      <c r="B1315" s="8" t="str">
        <f>_xlfn.TEXTJOIN("-",TRUE,Table1[[#This Row],[Source]],TEXT(Table1[[#This Row],[AdvisoryNumber]],"000"),TEXT(ROW()-1,"000000"),TEXT(Table1[[#This Row],[RecordTimeUTC]],"YYYY-MM-DD"))</f>
        <v>ADVZY-004-001314-2022-11-26</v>
      </c>
      <c r="C1315" s="1" t="s">
        <v>16</v>
      </c>
      <c r="D1315" s="2" t="s">
        <v>7263</v>
      </c>
      <c r="E1315" s="1">
        <v>4</v>
      </c>
      <c r="F1315" s="2" t="s">
        <v>1424</v>
      </c>
      <c r="G1315" s="1" t="s">
        <v>263</v>
      </c>
      <c r="H1315" s="1" t="s">
        <v>19</v>
      </c>
      <c r="I1315" s="8" t="str">
        <f>IF(Table1[[#This Row],[TMI_Type]]="Reroute",INDEX(_xlfn.REGEXEXTRACT(Table1[[#This Row],[RawText]],".*(ROUTE|FEA|FCA|ICR|CTOP|TBO).+([A-Z]{3})",2,0),1,2),"")</f>
        <v>RQD</v>
      </c>
      <c r="J1315" s="5"/>
      <c r="K1315" s="5"/>
      <c r="L1315" s="1"/>
      <c r="M1315" s="7">
        <v>44891.946527777778</v>
      </c>
      <c r="N1315" s="7">
        <v>44892.125</v>
      </c>
      <c r="O1315" s="7">
        <v>44891.944444444445</v>
      </c>
      <c r="P1315" s="4" t="s">
        <v>1425</v>
      </c>
      <c r="Q1315" s="10" t="s">
        <v>7264</v>
      </c>
      <c r="R1315" s="2" t="s">
        <v>7262</v>
      </c>
      <c r="S1315" s="6">
        <f>IF(OR(ISBLANK(Table1[[#This Row],[ValidEndUTC]]),ISBLANK(Table1[[#This Row],[ValidStartUTC]])),"",Table1[[#This Row],[ValidEndUTC]]-Table1[[#This Row],[ValidStartUTC]])</f>
        <v>0.17847222222189885</v>
      </c>
      <c r="T1315" s="5">
        <f>IF(OR(ISBLANK(Table1[[#This Row],[ValidEndUTC]]),ISBLANK(Table1[[#This Row],[ValidStartUTC]])),"",Table1[[#This Row],[Duration]]*24*60)</f>
        <v>256.99999999953434</v>
      </c>
    </row>
    <row r="1316" spans="1:20" ht="409.6" x14ac:dyDescent="0.25">
      <c r="A1316" s="8" t="str">
        <f>IF(ISBLANK(Table1[[#This Row],[AdvisoryNumber]]),"NTML","ADVZY")</f>
        <v>ADVZY</v>
      </c>
      <c r="B1316" s="8" t="str">
        <f>_xlfn.TEXTJOIN("-",TRUE,Table1[[#This Row],[Source]],TEXT(Table1[[#This Row],[AdvisoryNumber]],"000"),TEXT(ROW()-1,"000000"),TEXT(Table1[[#This Row],[RecordTimeUTC]],"YYYY-MM-DD"))</f>
        <v>ADVZY-001-001315-2022-12-02</v>
      </c>
      <c r="C1316" s="1" t="s">
        <v>16</v>
      </c>
      <c r="D1316" s="2" t="s">
        <v>7265</v>
      </c>
      <c r="E1316" s="1">
        <v>1</v>
      </c>
      <c r="F1316" s="2" t="s">
        <v>1426</v>
      </c>
      <c r="G1316" s="1" t="s">
        <v>35</v>
      </c>
      <c r="H1316" s="1" t="s">
        <v>19</v>
      </c>
      <c r="I1316" s="8" t="str">
        <f>IF(Table1[[#This Row],[TMI_Type]]="Reroute",INDEX(_xlfn.REGEXEXTRACT(Table1[[#This Row],[RawText]],".*(ROUTE|FEA|FCA|ICR|CTOP|TBO).+([A-Z]{3})",2,0),1,2),"")</f>
        <v>RQD</v>
      </c>
      <c r="J1316" s="5"/>
      <c r="K1316" s="5"/>
      <c r="L1316" s="1"/>
      <c r="M1316" s="7">
        <v>44897.958333333336</v>
      </c>
      <c r="N1316" s="7">
        <v>44898.166666666664</v>
      </c>
      <c r="O1316" s="7">
        <v>44897.933333333334</v>
      </c>
      <c r="P1316" s="4" t="s">
        <v>1427</v>
      </c>
      <c r="Q1316" s="10" t="s">
        <v>7266</v>
      </c>
      <c r="R1316" s="2" t="s">
        <v>7267</v>
      </c>
      <c r="S1316" s="6">
        <f>IF(OR(ISBLANK(Table1[[#This Row],[ValidEndUTC]]),ISBLANK(Table1[[#This Row],[ValidStartUTC]])),"",Table1[[#This Row],[ValidEndUTC]]-Table1[[#This Row],[ValidStartUTC]])</f>
        <v>0.20833333332848269</v>
      </c>
      <c r="T1316" s="5">
        <f>IF(OR(ISBLANK(Table1[[#This Row],[ValidEndUTC]]),ISBLANK(Table1[[#This Row],[ValidStartUTC]])),"",Table1[[#This Row],[Duration]]*24*60)</f>
        <v>299.99999999301508</v>
      </c>
    </row>
    <row r="1317" spans="1:20" ht="75.599999999999994" x14ac:dyDescent="0.25">
      <c r="A1317" s="8" t="str">
        <f>IF(ISBLANK(Table1[[#This Row],[AdvisoryNumber]]),"NTML","ADVZY")</f>
        <v>ADVZY</v>
      </c>
      <c r="B1317" s="8" t="str">
        <f>_xlfn.TEXTJOIN("-",TRUE,Table1[[#This Row],[Source]],TEXT(Table1[[#This Row],[AdvisoryNumber]],"000"),TEXT(ROW()-1,"000000"),TEXT(Table1[[#This Row],[RecordTimeUTC]],"YYYY-MM-DD"))</f>
        <v>ADVZY-001-001316-2022-12-10</v>
      </c>
      <c r="C1317" s="1" t="s">
        <v>16</v>
      </c>
      <c r="D1317" s="2"/>
      <c r="E1317" s="1">
        <v>1</v>
      </c>
      <c r="F1317" s="2" t="s">
        <v>6312</v>
      </c>
      <c r="G1317" s="1"/>
      <c r="H1317" s="1" t="s">
        <v>6019</v>
      </c>
      <c r="I1317" s="8" t="str">
        <f>IF(Table1[[#This Row],[TMI_Type]]="Reroute",INDEX(_xlfn.REGEXEXTRACT(Table1[[#This Row],[RawText]],".*(ROUTE|FEA|FCA|ICR|CTOP|TBO).+([A-Z]{3})",2,0),1,2),"")</f>
        <v/>
      </c>
      <c r="J1317" s="5"/>
      <c r="K1317" s="5"/>
      <c r="L1317" s="1"/>
      <c r="M1317" s="7">
        <v>44904.999305555553</v>
      </c>
      <c r="N1317" s="7">
        <v>44905.164583333331</v>
      </c>
      <c r="O1317" s="7">
        <v>44905.163888888892</v>
      </c>
      <c r="P1317" s="4" t="s">
        <v>1428</v>
      </c>
      <c r="Q1317" s="10" t="s">
        <v>7275</v>
      </c>
      <c r="R1317" s="2" t="s">
        <v>7276</v>
      </c>
      <c r="S1317" s="6">
        <f>IF(OR(ISBLANK(Table1[[#This Row],[ValidEndUTC]]),ISBLANK(Table1[[#This Row],[ValidStartUTC]])),"",Table1[[#This Row],[ValidEndUTC]]-Table1[[#This Row],[ValidStartUTC]])</f>
        <v>0.16527777777810115</v>
      </c>
      <c r="T1317" s="5">
        <f>IF(OR(ISBLANK(Table1[[#This Row],[ValidEndUTC]]),ISBLANK(Table1[[#This Row],[ValidStartUTC]])),"",Table1[[#This Row],[Duration]]*24*60)</f>
        <v>238.00000000046566</v>
      </c>
    </row>
    <row r="1318" spans="1:20" ht="409.6" x14ac:dyDescent="0.25">
      <c r="A1318" s="8" t="str">
        <f>IF(ISBLANK(Table1[[#This Row],[AdvisoryNumber]]),"NTML","ADVZY")</f>
        <v>ADVZY</v>
      </c>
      <c r="B1318" s="8" t="str">
        <f>_xlfn.TEXTJOIN("-",TRUE,Table1[[#This Row],[Source]],TEXT(Table1[[#This Row],[AdvisoryNumber]],"000"),TEXT(ROW()-1,"000000"),TEXT(Table1[[#This Row],[RecordTimeUTC]],"YYYY-MM-DD"))</f>
        <v>ADVZY-001-001317-2022-12-09</v>
      </c>
      <c r="C1318" s="1" t="s">
        <v>16</v>
      </c>
      <c r="D1318" s="2"/>
      <c r="E1318" s="1">
        <v>1</v>
      </c>
      <c r="F1318" s="2" t="s">
        <v>5996</v>
      </c>
      <c r="G1318" s="1"/>
      <c r="H1318" s="1" t="s">
        <v>6014</v>
      </c>
      <c r="I1318" s="8" t="str">
        <f>IF(Table1[[#This Row],[TMI_Type]]="Reroute",INDEX(_xlfn.REGEXEXTRACT(Table1[[#This Row],[RawText]],".*(ROUTE|FEA|FCA|ICR|CTOP|TBO).+([A-Z]{3})",2,0),1,2),"")</f>
        <v/>
      </c>
      <c r="J1318" s="5"/>
      <c r="K1318" s="5"/>
      <c r="L1318" s="1"/>
      <c r="M1318" s="7">
        <v>44904.999305555553</v>
      </c>
      <c r="N1318" s="7">
        <v>44905.166666666664</v>
      </c>
      <c r="O1318" s="7">
        <v>44904.98333333333</v>
      </c>
      <c r="P1318" s="4" t="s">
        <v>1429</v>
      </c>
      <c r="Q1318" s="10" t="s">
        <v>7268</v>
      </c>
      <c r="R1318" s="2" t="s">
        <v>7269</v>
      </c>
      <c r="S1318" s="6">
        <f>IF(OR(ISBLANK(Table1[[#This Row],[ValidEndUTC]]),ISBLANK(Table1[[#This Row],[ValidStartUTC]])),"",Table1[[#This Row],[ValidEndUTC]]-Table1[[#This Row],[ValidStartUTC]])</f>
        <v>0.16736111111094942</v>
      </c>
      <c r="T1318" s="5">
        <f>IF(OR(ISBLANK(Table1[[#This Row],[ValidEndUTC]]),ISBLANK(Table1[[#This Row],[ValidStartUTC]])),"",Table1[[#This Row],[Duration]]*24*60)</f>
        <v>240.99999999976717</v>
      </c>
    </row>
    <row r="1319" spans="1:20" ht="140.4" x14ac:dyDescent="0.25">
      <c r="A1319" s="8" t="str">
        <f>IF(ISBLANK(Table1[[#This Row],[AdvisoryNumber]]),"NTML","ADVZY")</f>
        <v>ADVZY</v>
      </c>
      <c r="B1319" s="8" t="str">
        <f>_xlfn.TEXTJOIN("-",TRUE,Table1[[#This Row],[Source]],TEXT(Table1[[#This Row],[AdvisoryNumber]],"000"),TEXT(ROW()-1,"000000"),TEXT(Table1[[#This Row],[RecordTimeUTC]],"YYYY-MM-DD"))</f>
        <v>ADVZY-002-001318-2022-12-09</v>
      </c>
      <c r="C1319" s="1" t="s">
        <v>16</v>
      </c>
      <c r="D1319" s="2" t="s">
        <v>7270</v>
      </c>
      <c r="E1319" s="1">
        <v>2</v>
      </c>
      <c r="F1319" s="2" t="s">
        <v>6312</v>
      </c>
      <c r="G1319" s="1" t="s">
        <v>24</v>
      </c>
      <c r="H1319" s="1" t="s">
        <v>6019</v>
      </c>
      <c r="I1319" s="8" t="str">
        <f>IF(Table1[[#This Row],[TMI_Type]]="Reroute",INDEX(_xlfn.REGEXEXTRACT(Table1[[#This Row],[RawText]],".*(ROUTE|FEA|FCA|ICR|CTOP|TBO).+([A-Z]{3})",2,0),1,2),"")</f>
        <v/>
      </c>
      <c r="J1319" s="5"/>
      <c r="K1319" s="5"/>
      <c r="L1319" s="1"/>
      <c r="M1319" s="7">
        <v>44904.999305555553</v>
      </c>
      <c r="N1319" s="7">
        <v>44905.166666666664</v>
      </c>
      <c r="O1319" s="7">
        <v>44904.98333333333</v>
      </c>
      <c r="P1319" s="4" t="s">
        <v>1430</v>
      </c>
      <c r="Q1319" s="10" t="s">
        <v>7271</v>
      </c>
      <c r="R1319" s="2" t="s">
        <v>7269</v>
      </c>
      <c r="S1319" s="6">
        <f>IF(OR(ISBLANK(Table1[[#This Row],[ValidEndUTC]]),ISBLANK(Table1[[#This Row],[ValidStartUTC]])),"",Table1[[#This Row],[ValidEndUTC]]-Table1[[#This Row],[ValidStartUTC]])</f>
        <v>0.16736111111094942</v>
      </c>
      <c r="T1319" s="5">
        <f>IF(OR(ISBLANK(Table1[[#This Row],[ValidEndUTC]]),ISBLANK(Table1[[#This Row],[ValidStartUTC]])),"",Table1[[#This Row],[Duration]]*24*60)</f>
        <v>240.99999999976717</v>
      </c>
    </row>
    <row r="1320" spans="1:20" ht="291.60000000000002" x14ac:dyDescent="0.25">
      <c r="A1320" s="8" t="str">
        <f>IF(ISBLANK(Table1[[#This Row],[AdvisoryNumber]]),"NTML","ADVZY")</f>
        <v>ADVZY</v>
      </c>
      <c r="B1320" s="8" t="str">
        <f>_xlfn.TEXTJOIN("-",TRUE,Table1[[#This Row],[Source]],TEXT(Table1[[#This Row],[AdvisoryNumber]],"000"),TEXT(ROW()-1,"000000"),TEXT(Table1[[#This Row],[RecordTimeUTC]],"YYYY-MM-DD"))</f>
        <v>ADVZY-003-001319-2022-12-09</v>
      </c>
      <c r="C1320" s="1" t="s">
        <v>16</v>
      </c>
      <c r="D1320" s="2" t="s">
        <v>7272</v>
      </c>
      <c r="E1320" s="1">
        <v>3</v>
      </c>
      <c r="F1320" s="2" t="s">
        <v>1431</v>
      </c>
      <c r="G1320" s="1" t="s">
        <v>35</v>
      </c>
      <c r="H1320" s="1" t="s">
        <v>19</v>
      </c>
      <c r="I1320" s="8" t="str">
        <f>IF(Table1[[#This Row],[TMI_Type]]="Reroute",INDEX(_xlfn.REGEXEXTRACT(Table1[[#This Row],[RawText]],".*(ROUTE|FEA|FCA|ICR|CTOP|TBO).+([A-Z]{3})",2,0),1,2),"")</f>
        <v>RQD</v>
      </c>
      <c r="J1320" s="5"/>
      <c r="K1320" s="5"/>
      <c r="L1320" s="1"/>
      <c r="M1320" s="7">
        <v>44904.999305555553</v>
      </c>
      <c r="N1320" s="7">
        <v>44905.166666666664</v>
      </c>
      <c r="O1320" s="7">
        <v>44904.996527777781</v>
      </c>
      <c r="P1320" s="4" t="s">
        <v>1432</v>
      </c>
      <c r="Q1320" s="10" t="s">
        <v>7273</v>
      </c>
      <c r="R1320" s="2" t="s">
        <v>7274</v>
      </c>
      <c r="S1320" s="6">
        <f>IF(OR(ISBLANK(Table1[[#This Row],[ValidEndUTC]]),ISBLANK(Table1[[#This Row],[ValidStartUTC]])),"",Table1[[#This Row],[ValidEndUTC]]-Table1[[#This Row],[ValidStartUTC]])</f>
        <v>0.16736111111094942</v>
      </c>
      <c r="T1320" s="5">
        <f>IF(OR(ISBLANK(Table1[[#This Row],[ValidEndUTC]]),ISBLANK(Table1[[#This Row],[ValidStartUTC]])),"",Table1[[#This Row],[Duration]]*24*60)</f>
        <v>240.99999999976717</v>
      </c>
    </row>
    <row r="1321" spans="1:20" x14ac:dyDescent="0.25">
      <c r="A1321" s="8" t="str">
        <f>IF(ISBLANK(Table1[[#This Row],[AdvisoryNumber]]),"NTML","ADVZY")</f>
        <v>NTML</v>
      </c>
      <c r="B1321" s="8" t="str">
        <f>_xlfn.TEXTJOIN("-",TRUE,Table1[[#This Row],[Source]],TEXT(Table1[[#This Row],[AdvisoryNumber]],"000"),TEXT(ROW()-1,"000000"),TEXT(Table1[[#This Row],[RecordTimeUTC]],"YYYY-MM-DD"))</f>
        <v>NTML-000-001320-2022-12-10</v>
      </c>
      <c r="C1321" s="1" t="s">
        <v>1031</v>
      </c>
      <c r="D1321" s="2"/>
      <c r="E1321" s="1"/>
      <c r="F1321" s="2"/>
      <c r="G1321" s="1" t="s">
        <v>98</v>
      </c>
      <c r="H1321" s="1" t="s">
        <v>101</v>
      </c>
      <c r="I1321" s="8" t="str">
        <f>IF(Table1[[#This Row],[TMI_Type]]="Reroute",INDEX(_xlfn.REGEXEXTRACT(Table1[[#This Row],[RawText]],".*(ROUTE|FEA|FCA|ICR|CTOP|TBO).+([A-Z]{3})",2,0),1,2),"")</f>
        <v/>
      </c>
      <c r="J1321" s="5">
        <v>30</v>
      </c>
      <c r="K1321" s="5"/>
      <c r="L1321" s="1" t="s">
        <v>198</v>
      </c>
      <c r="M1321" s="7">
        <v>44905.135416666664</v>
      </c>
      <c r="N1321" s="7">
        <v>44905.166666666664</v>
      </c>
      <c r="O1321" s="7">
        <v>44905.14166666667</v>
      </c>
      <c r="P1321" s="4" t="s">
        <v>3847</v>
      </c>
      <c r="Q1321" s="10" t="s">
        <v>3847</v>
      </c>
      <c r="R1321" s="2" t="s">
        <v>9350</v>
      </c>
      <c r="S1321" s="6">
        <f>IF(OR(ISBLANK(Table1[[#This Row],[ValidEndUTC]]),ISBLANK(Table1[[#This Row],[ValidStartUTC]])),"",Table1[[#This Row],[ValidEndUTC]]-Table1[[#This Row],[ValidStartUTC]])</f>
        <v>3.125E-2</v>
      </c>
      <c r="T1321" s="5">
        <f>IF(OR(ISBLANK(Table1[[#This Row],[ValidEndUTC]]),ISBLANK(Table1[[#This Row],[ValidStartUTC]])),"",Table1[[#This Row],[Duration]]*24*60)</f>
        <v>45</v>
      </c>
    </row>
    <row r="1322" spans="1:20" x14ac:dyDescent="0.25">
      <c r="A1322" s="8" t="str">
        <f>IF(ISBLANK(Table1[[#This Row],[AdvisoryNumber]]),"NTML","ADVZY")</f>
        <v>NTML</v>
      </c>
      <c r="B1322" s="8" t="str">
        <f>_xlfn.TEXTJOIN("-",TRUE,Table1[[#This Row],[Source]],TEXT(Table1[[#This Row],[AdvisoryNumber]],"000"),TEXT(ROW()-1,"000000"),TEXT(Table1[[#This Row],[RecordTimeUTC]],"YYYY-MM-DD"))</f>
        <v>NTML-000-001321-2022-12-10</v>
      </c>
      <c r="C1322" s="1" t="s">
        <v>1031</v>
      </c>
      <c r="D1322" s="2"/>
      <c r="E1322" s="1"/>
      <c r="F1322" s="2"/>
      <c r="G1322" s="1"/>
      <c r="H1322" s="1" t="s">
        <v>2640</v>
      </c>
      <c r="I1322" s="8" t="str">
        <f>IF(Table1[[#This Row],[TMI_Type]]="Reroute",INDEX(_xlfn.REGEXEXTRACT(Table1[[#This Row],[RawText]],".*(ROUTE|FEA|FCA|ICR|CTOP|TBO).+([A-Z]{3})",2,0),1,2),"")</f>
        <v/>
      </c>
      <c r="J1322" s="5"/>
      <c r="K1322" s="5"/>
      <c r="L1322" s="1"/>
      <c r="M1322" s="7">
        <v>44905.14166666667</v>
      </c>
      <c r="N1322" s="7">
        <v>44905.14166666667</v>
      </c>
      <c r="O1322" s="7">
        <v>44905.14166666667</v>
      </c>
      <c r="P1322" s="4" t="s">
        <v>9348</v>
      </c>
      <c r="Q1322" s="10" t="s">
        <v>9348</v>
      </c>
      <c r="R1322" s="2" t="s">
        <v>9347</v>
      </c>
      <c r="S1322" s="6">
        <f>IF(OR(ISBLANK(Table1[[#This Row],[ValidEndUTC]]),ISBLANK(Table1[[#This Row],[ValidStartUTC]])),"",Table1[[#This Row],[ValidEndUTC]]-Table1[[#This Row],[ValidStartUTC]])</f>
        <v>0</v>
      </c>
      <c r="T1322" s="5">
        <f>IF(OR(ISBLANK(Table1[[#This Row],[ValidEndUTC]]),ISBLANK(Table1[[#This Row],[ValidStartUTC]])),"",Table1[[#This Row],[Duration]]*24*60)</f>
        <v>0</v>
      </c>
    </row>
    <row r="1323" spans="1:20" x14ac:dyDescent="0.25">
      <c r="A1323" s="8" t="str">
        <f>IF(ISBLANK(Table1[[#This Row],[AdvisoryNumber]]),"NTML","ADVZY")</f>
        <v>NTML</v>
      </c>
      <c r="B1323" s="8" t="str">
        <f>_xlfn.TEXTJOIN("-",TRUE,Table1[[#This Row],[Source]],TEXT(Table1[[#This Row],[AdvisoryNumber]],"000"),TEXT(ROW()-1,"000000"),TEXT(Table1[[#This Row],[RecordTimeUTC]],"YYYY-MM-DD"))</f>
        <v>NTML-000-001322-2022-12-10</v>
      </c>
      <c r="C1323" s="1" t="s">
        <v>3841</v>
      </c>
      <c r="D1323" s="2"/>
      <c r="E1323" s="1"/>
      <c r="F1323" s="2"/>
      <c r="G1323" s="1"/>
      <c r="H1323" s="1" t="s">
        <v>2640</v>
      </c>
      <c r="I1323" s="8" t="str">
        <f>IF(Table1[[#This Row],[TMI_Type]]="Reroute",INDEX(_xlfn.REGEXEXTRACT(Table1[[#This Row],[RawText]],".*(ROUTE|FEA|FCA|ICR|CTOP|TBO).+([A-Z]{3})",2,0),1,2),"")</f>
        <v/>
      </c>
      <c r="J1323" s="5"/>
      <c r="K1323" s="5"/>
      <c r="L1323" s="1"/>
      <c r="M1323" s="7">
        <v>44905.14166666667</v>
      </c>
      <c r="N1323" s="7">
        <v>44905.14166666667</v>
      </c>
      <c r="O1323" s="7">
        <v>44905.14166666667</v>
      </c>
      <c r="P1323" s="4" t="s">
        <v>9349</v>
      </c>
      <c r="Q1323" s="10" t="s">
        <v>9349</v>
      </c>
      <c r="R1323" s="2" t="s">
        <v>9347</v>
      </c>
      <c r="S1323" s="6">
        <f>IF(OR(ISBLANK(Table1[[#This Row],[ValidEndUTC]]),ISBLANK(Table1[[#This Row],[ValidStartUTC]])),"",Table1[[#This Row],[ValidEndUTC]]-Table1[[#This Row],[ValidStartUTC]])</f>
        <v>0</v>
      </c>
      <c r="T1323" s="5">
        <f>IF(OR(ISBLANK(Table1[[#This Row],[ValidEndUTC]]),ISBLANK(Table1[[#This Row],[ValidStartUTC]])),"",Table1[[#This Row],[Duration]]*24*60)</f>
        <v>0</v>
      </c>
    </row>
    <row r="1324" spans="1:20" x14ac:dyDescent="0.25">
      <c r="A1324" s="8" t="str">
        <f>IF(ISBLANK(Table1[[#This Row],[AdvisoryNumber]]),"NTML","ADVZY")</f>
        <v>NTML</v>
      </c>
      <c r="B1324" s="8" t="str">
        <f>_xlfn.TEXTJOIN("-",TRUE,Table1[[#This Row],[Source]],TEXT(Table1[[#This Row],[AdvisoryNumber]],"000"),TEXT(ROW()-1,"000000"),TEXT(Table1[[#This Row],[RecordTimeUTC]],"YYYY-MM-DD"))</f>
        <v>NTML-000-001323-2022-12-10</v>
      </c>
      <c r="C1324" s="1" t="s">
        <v>251</v>
      </c>
      <c r="D1324" s="2"/>
      <c r="E1324" s="1"/>
      <c r="F1324" s="2"/>
      <c r="G1324" s="1"/>
      <c r="H1324" s="1" t="s">
        <v>2640</v>
      </c>
      <c r="I1324" s="8" t="str">
        <f>IF(Table1[[#This Row],[TMI_Type]]="Reroute",INDEX(_xlfn.REGEXEXTRACT(Table1[[#This Row],[RawText]],".*(ROUTE|FEA|FCA|ICR|CTOP|TBO).+([A-Z]{3})",2,0),1,2),"")</f>
        <v/>
      </c>
      <c r="J1324" s="5"/>
      <c r="K1324" s="5"/>
      <c r="L1324" s="1"/>
      <c r="M1324" s="7">
        <v>44905.15347222222</v>
      </c>
      <c r="N1324" s="7">
        <v>44905.15347222222</v>
      </c>
      <c r="O1324" s="7">
        <v>44905.15347222222</v>
      </c>
      <c r="P1324" s="4" t="s">
        <v>9352</v>
      </c>
      <c r="Q1324" s="10" t="s">
        <v>9352</v>
      </c>
      <c r="R1324" s="2" t="s">
        <v>9353</v>
      </c>
      <c r="S1324" s="6">
        <f>IF(OR(ISBLANK(Table1[[#This Row],[ValidEndUTC]]),ISBLANK(Table1[[#This Row],[ValidStartUTC]])),"",Table1[[#This Row],[ValidEndUTC]]-Table1[[#This Row],[ValidStartUTC]])</f>
        <v>0</v>
      </c>
      <c r="T1324" s="5">
        <f>IF(OR(ISBLANK(Table1[[#This Row],[ValidEndUTC]]),ISBLANK(Table1[[#This Row],[ValidStartUTC]])),"",Table1[[#This Row],[Duration]]*24*60)</f>
        <v>0</v>
      </c>
    </row>
    <row r="1325" spans="1:20" ht="97.2" x14ac:dyDescent="0.25">
      <c r="A1325" s="8" t="str">
        <f>IF(ISBLANK(Table1[[#This Row],[AdvisoryNumber]]),"NTML","ADVZY")</f>
        <v>ADVZY</v>
      </c>
      <c r="B1325" s="8" t="str">
        <f>_xlfn.TEXTJOIN("-",TRUE,Table1[[#This Row],[Source]],TEXT(Table1[[#This Row],[AdvisoryNumber]],"000"),TEXT(ROW()-1,"000000"),TEXT(Table1[[#This Row],[RecordTimeUTC]],"YYYY-MM-DD"))</f>
        <v>ADVZY-001-001324-2022-12-11</v>
      </c>
      <c r="C1325" s="1" t="s">
        <v>16</v>
      </c>
      <c r="D1325" s="2"/>
      <c r="E1325" s="1">
        <v>1</v>
      </c>
      <c r="F1325" s="2" t="s">
        <v>7277</v>
      </c>
      <c r="G1325" s="1"/>
      <c r="H1325" s="1" t="s">
        <v>6014</v>
      </c>
      <c r="I1325" s="8" t="str">
        <f>IF(Table1[[#This Row],[TMI_Type]]="Reroute",INDEX(_xlfn.REGEXEXTRACT(Table1[[#This Row],[RawText]],".*(ROUTE|FEA|FCA|ICR|CTOP|TBO).+([A-Z]{3})",2,0),1,2),"")</f>
        <v/>
      </c>
      <c r="J1325" s="5"/>
      <c r="K1325" s="5"/>
      <c r="L1325" s="1"/>
      <c r="M1325" s="7">
        <v>44906.75</v>
      </c>
      <c r="N1325" s="7">
        <v>44906.916666666664</v>
      </c>
      <c r="O1325" s="7">
        <v>44906.632638888892</v>
      </c>
      <c r="P1325" s="4" t="s">
        <v>1433</v>
      </c>
      <c r="Q1325" s="10" t="s">
        <v>7278</v>
      </c>
      <c r="R1325" s="2" t="s">
        <v>7279</v>
      </c>
      <c r="S1325" s="6">
        <f>IF(OR(ISBLANK(Table1[[#This Row],[ValidEndUTC]]),ISBLANK(Table1[[#This Row],[ValidStartUTC]])),"",Table1[[#This Row],[ValidEndUTC]]-Table1[[#This Row],[ValidStartUTC]])</f>
        <v>0.16666666666424135</v>
      </c>
      <c r="T1325" s="5">
        <f>IF(OR(ISBLANK(Table1[[#This Row],[ValidEndUTC]]),ISBLANK(Table1[[#This Row],[ValidStartUTC]])),"",Table1[[#This Row],[Duration]]*24*60)</f>
        <v>239.99999999650754</v>
      </c>
    </row>
    <row r="1326" spans="1:20" ht="21.6" x14ac:dyDescent="0.25">
      <c r="A1326" s="8" t="str">
        <f>IF(ISBLANK(Table1[[#This Row],[AdvisoryNumber]]),"NTML","ADVZY")</f>
        <v>NTML</v>
      </c>
      <c r="B1326" s="8" t="str">
        <f>_xlfn.TEXTJOIN("-",TRUE,Table1[[#This Row],[Source]],TEXT(Table1[[#This Row],[AdvisoryNumber]],"000"),TEXT(ROW()-1,"000000"),TEXT(Table1[[#This Row],[RecordTimeUTC]],"YYYY-MM-DD"))</f>
        <v>NTML-000-001325-2022-12-11</v>
      </c>
      <c r="C1326" s="1" t="s">
        <v>2615</v>
      </c>
      <c r="D1326" s="2"/>
      <c r="E1326" s="1"/>
      <c r="F1326" s="2"/>
      <c r="G1326" s="1" t="s">
        <v>98</v>
      </c>
      <c r="H1326" s="1" t="s">
        <v>99</v>
      </c>
      <c r="I1326" s="8" t="str">
        <f>IF(Table1[[#This Row],[TMI_Type]]="Reroute",INDEX(_xlfn.REGEXEXTRACT(Table1[[#This Row],[RawText]],".*(ROUTE|FEA|FCA|ICR|CTOP|TBO).+([A-Z]{3})",2,0),1,2),"")</f>
        <v/>
      </c>
      <c r="J1326" s="5"/>
      <c r="K1326" s="5">
        <v>4</v>
      </c>
      <c r="L1326" s="1" t="s">
        <v>9355</v>
      </c>
      <c r="M1326" s="7">
        <v>44906.770833333336</v>
      </c>
      <c r="N1326" s="7">
        <v>44906.854166666664</v>
      </c>
      <c r="O1326" s="7">
        <v>44906.614583333336</v>
      </c>
      <c r="P1326" s="4" t="s">
        <v>3851</v>
      </c>
      <c r="Q1326" s="10" t="s">
        <v>3851</v>
      </c>
      <c r="R1326" s="2" t="s">
        <v>9356</v>
      </c>
      <c r="S1326" s="6">
        <f>IF(OR(ISBLANK(Table1[[#This Row],[ValidEndUTC]]),ISBLANK(Table1[[#This Row],[ValidStartUTC]])),"",Table1[[#This Row],[ValidEndUTC]]-Table1[[#This Row],[ValidStartUTC]])</f>
        <v>8.3333333328482695E-2</v>
      </c>
      <c r="T1326" s="5">
        <f>IF(OR(ISBLANK(Table1[[#This Row],[ValidEndUTC]]),ISBLANK(Table1[[#This Row],[ValidStartUTC]])),"",Table1[[#This Row],[Duration]]*24*60)</f>
        <v>119.99999999301508</v>
      </c>
    </row>
    <row r="1327" spans="1:20" ht="21.6" x14ac:dyDescent="0.25">
      <c r="A1327" s="8" t="str">
        <f>IF(ISBLANK(Table1[[#This Row],[AdvisoryNumber]]),"NTML","ADVZY")</f>
        <v>NTML</v>
      </c>
      <c r="B1327" s="8" t="str">
        <f>_xlfn.TEXTJOIN("-",TRUE,Table1[[#This Row],[Source]],TEXT(Table1[[#This Row],[AdvisoryNumber]],"000"),TEXT(ROW()-1,"000000"),TEXT(Table1[[#This Row],[RecordTimeUTC]],"YYYY-MM-DD"))</f>
        <v>NTML-000-001326-2022-12-11</v>
      </c>
      <c r="C1327" s="1" t="s">
        <v>2615</v>
      </c>
      <c r="D1327" s="2"/>
      <c r="E1327" s="1"/>
      <c r="F1327" s="2"/>
      <c r="G1327" s="1" t="s">
        <v>98</v>
      </c>
      <c r="H1327" s="1" t="s">
        <v>99</v>
      </c>
      <c r="I1327" s="8" t="str">
        <f>IF(Table1[[#This Row],[TMI_Type]]="Reroute",INDEX(_xlfn.REGEXEXTRACT(Table1[[#This Row],[RawText]],".*(ROUTE|FEA|FCA|ICR|CTOP|TBO).+([A-Z]{3})",2,0),1,2),"")</f>
        <v/>
      </c>
      <c r="J1327" s="5"/>
      <c r="K1327" s="5">
        <v>10</v>
      </c>
      <c r="L1327" s="1" t="s">
        <v>198</v>
      </c>
      <c r="M1327" s="7">
        <v>44906.791666666664</v>
      </c>
      <c r="N1327" s="7">
        <v>44906.875</v>
      </c>
      <c r="O1327" s="7">
        <v>44906.614583333336</v>
      </c>
      <c r="P1327" s="4" t="s">
        <v>9357</v>
      </c>
      <c r="Q1327" s="10" t="s">
        <v>9357</v>
      </c>
      <c r="R1327" s="2" t="s">
        <v>9356</v>
      </c>
      <c r="S1327" s="6">
        <f>IF(OR(ISBLANK(Table1[[#This Row],[ValidEndUTC]]),ISBLANK(Table1[[#This Row],[ValidStartUTC]])),"",Table1[[#This Row],[ValidEndUTC]]-Table1[[#This Row],[ValidStartUTC]])</f>
        <v>8.3333333335758653E-2</v>
      </c>
      <c r="T1327" s="5">
        <f>IF(OR(ISBLANK(Table1[[#This Row],[ValidEndUTC]]),ISBLANK(Table1[[#This Row],[ValidStartUTC]])),"",Table1[[#This Row],[Duration]]*24*60)</f>
        <v>120.00000000349246</v>
      </c>
    </row>
    <row r="1328" spans="1:20" ht="334.8" x14ac:dyDescent="0.25">
      <c r="A1328" s="8" t="str">
        <f>IF(ISBLANK(Table1[[#This Row],[AdvisoryNumber]]),"NTML","ADVZY")</f>
        <v>ADVZY</v>
      </c>
      <c r="B1328" s="8" t="str">
        <f>_xlfn.TEXTJOIN("-",TRUE,Table1[[#This Row],[Source]],TEXT(Table1[[#This Row],[AdvisoryNumber]],"000"),TEXT(ROW()-1,"000000"),TEXT(Table1[[#This Row],[RecordTimeUTC]],"YYYY-MM-DD"))</f>
        <v>ADVZY-001-001327-2022-12-16</v>
      </c>
      <c r="C1328" s="1" t="s">
        <v>16</v>
      </c>
      <c r="D1328" s="2" t="s">
        <v>7280</v>
      </c>
      <c r="E1328" s="1">
        <v>1</v>
      </c>
      <c r="F1328" s="2" t="s">
        <v>1434</v>
      </c>
      <c r="G1328" s="1" t="s">
        <v>35</v>
      </c>
      <c r="H1328" s="1" t="s">
        <v>19</v>
      </c>
      <c r="I1328" s="8" t="str">
        <f>IF(Table1[[#This Row],[TMI_Type]]="Reroute",INDEX(_xlfn.REGEXEXTRACT(Table1[[#This Row],[RawText]],".*(ROUTE|FEA|FCA|ICR|CTOP|TBO).+([A-Z]{3})",2,0),1,2),"")</f>
        <v>RQD</v>
      </c>
      <c r="J1328" s="5"/>
      <c r="K1328" s="5"/>
      <c r="L1328" s="1"/>
      <c r="M1328" s="7">
        <v>44911.999305555553</v>
      </c>
      <c r="N1328" s="7">
        <v>44912.166666666664</v>
      </c>
      <c r="O1328" s="7">
        <v>44911.994444444441</v>
      </c>
      <c r="P1328" s="4" t="s">
        <v>1435</v>
      </c>
      <c r="Q1328" s="10" t="s">
        <v>7281</v>
      </c>
      <c r="R1328" s="2" t="s">
        <v>7282</v>
      </c>
      <c r="S1328" s="6">
        <f>IF(OR(ISBLANK(Table1[[#This Row],[ValidEndUTC]]),ISBLANK(Table1[[#This Row],[ValidStartUTC]])),"",Table1[[#This Row],[ValidEndUTC]]-Table1[[#This Row],[ValidStartUTC]])</f>
        <v>0.16736111111094942</v>
      </c>
      <c r="T1328" s="5">
        <f>IF(OR(ISBLANK(Table1[[#This Row],[ValidEndUTC]]),ISBLANK(Table1[[#This Row],[ValidStartUTC]])),"",Table1[[#This Row],[Duration]]*24*60)</f>
        <v>240.99999999976717</v>
      </c>
    </row>
    <row r="1329" spans="1:20" ht="21.6" x14ac:dyDescent="0.25">
      <c r="A1329" s="8" t="str">
        <f>IF(ISBLANK(Table1[[#This Row],[AdvisoryNumber]]),"NTML","ADVZY")</f>
        <v>NTML</v>
      </c>
      <c r="B1329" s="8" t="str">
        <f>_xlfn.TEXTJOIN("-",TRUE,Table1[[#This Row],[Source]],TEXT(Table1[[#This Row],[AdvisoryNumber]],"000"),TEXT(ROW()-1,"000000"),TEXT(Table1[[#This Row],[RecordTimeUTC]],"YYYY-MM-DD"))</f>
        <v>NTML-000-001328-2022-12-16</v>
      </c>
      <c r="C1329" s="1" t="s">
        <v>1515</v>
      </c>
      <c r="D1329" s="2"/>
      <c r="E1329" s="1"/>
      <c r="F1329" s="2"/>
      <c r="G1329" s="1" t="s">
        <v>98</v>
      </c>
      <c r="H1329" s="1" t="s">
        <v>6014</v>
      </c>
      <c r="I1329" s="8" t="str">
        <f>IF(Table1[[#This Row],[TMI_Type]]="Reroute",INDEX(_xlfn.REGEXEXTRACT(Table1[[#This Row],[RawText]],".*(ROUTE|FEA|FCA|ICR|CTOP|TBO).+([A-Z]{3})",2,0),1,2),"")</f>
        <v/>
      </c>
      <c r="J1329" s="5"/>
      <c r="K1329" s="5"/>
      <c r="L1329" s="1" t="s">
        <v>9358</v>
      </c>
      <c r="M1329" s="7">
        <v>44911.999305555553</v>
      </c>
      <c r="N1329" s="7">
        <v>44912.166666666664</v>
      </c>
      <c r="O1329" s="7">
        <v>44911.994444444441</v>
      </c>
      <c r="P1329" s="4" t="s">
        <v>3852</v>
      </c>
      <c r="Q1329" s="10" t="s">
        <v>3852</v>
      </c>
      <c r="R1329" s="2" t="s">
        <v>9359</v>
      </c>
      <c r="S1329" s="6">
        <f>IF(OR(ISBLANK(Table1[[#This Row],[ValidEndUTC]]),ISBLANK(Table1[[#This Row],[ValidStartUTC]])),"",Table1[[#This Row],[ValidEndUTC]]-Table1[[#This Row],[ValidStartUTC]])</f>
        <v>0.16736111111094942</v>
      </c>
      <c r="T1329" s="5">
        <f>IF(OR(ISBLANK(Table1[[#This Row],[ValidEndUTC]]),ISBLANK(Table1[[#This Row],[ValidStartUTC]])),"",Table1[[#This Row],[Duration]]*24*60)</f>
        <v>240.99999999976717</v>
      </c>
    </row>
    <row r="1330" spans="1:20" ht="21.6" x14ac:dyDescent="0.25">
      <c r="A1330" s="8" t="str">
        <f>IF(ISBLANK(Table1[[#This Row],[AdvisoryNumber]]),"NTML","ADVZY")</f>
        <v>NTML</v>
      </c>
      <c r="B1330" s="8" t="str">
        <f>_xlfn.TEXTJOIN("-",TRUE,Table1[[#This Row],[Source]],TEXT(Table1[[#This Row],[AdvisoryNumber]],"000"),TEXT(ROW()-1,"000000"),TEXT(Table1[[#This Row],[RecordTimeUTC]],"YYYY-MM-DD"))</f>
        <v>NTML-000-001329-2022-12-16</v>
      </c>
      <c r="C1330" s="1" t="s">
        <v>1515</v>
      </c>
      <c r="D1330" s="2"/>
      <c r="E1330" s="1"/>
      <c r="F1330" s="2"/>
      <c r="G1330" s="1" t="s">
        <v>98</v>
      </c>
      <c r="H1330" s="1" t="s">
        <v>6014</v>
      </c>
      <c r="I1330" s="8" t="str">
        <f>IF(Table1[[#This Row],[TMI_Type]]="Reroute",INDEX(_xlfn.REGEXEXTRACT(Table1[[#This Row],[RawText]],".*(ROUTE|FEA|FCA|ICR|CTOP|TBO).+([A-Z]{3})",2,0),1,2),"")</f>
        <v/>
      </c>
      <c r="J1330" s="5"/>
      <c r="K1330" s="5"/>
      <c r="L1330" s="1" t="s">
        <v>9360</v>
      </c>
      <c r="M1330" s="7">
        <v>44911.999305555553</v>
      </c>
      <c r="N1330" s="7">
        <v>44912.166666666664</v>
      </c>
      <c r="O1330" s="7">
        <v>44911.994444444441</v>
      </c>
      <c r="P1330" s="4" t="s">
        <v>3854</v>
      </c>
      <c r="Q1330" s="10" t="s">
        <v>3854</v>
      </c>
      <c r="R1330" s="2" t="s">
        <v>9359</v>
      </c>
      <c r="S1330" s="6">
        <f>IF(OR(ISBLANK(Table1[[#This Row],[ValidEndUTC]]),ISBLANK(Table1[[#This Row],[ValidStartUTC]])),"",Table1[[#This Row],[ValidEndUTC]]-Table1[[#This Row],[ValidStartUTC]])</f>
        <v>0.16736111111094942</v>
      </c>
      <c r="T1330" s="5">
        <f>IF(OR(ISBLANK(Table1[[#This Row],[ValidEndUTC]]),ISBLANK(Table1[[#This Row],[ValidStartUTC]])),"",Table1[[#This Row],[Duration]]*24*60)</f>
        <v>240.99999999976717</v>
      </c>
    </row>
    <row r="1331" spans="1:20" ht="21.6" x14ac:dyDescent="0.25">
      <c r="A1331" s="8" t="str">
        <f>IF(ISBLANK(Table1[[#This Row],[AdvisoryNumber]]),"NTML","ADVZY")</f>
        <v>NTML</v>
      </c>
      <c r="B1331" s="8" t="str">
        <f>_xlfn.TEXTJOIN("-",TRUE,Table1[[#This Row],[Source]],TEXT(Table1[[#This Row],[AdvisoryNumber]],"000"),TEXT(ROW()-1,"000000"),TEXT(Table1[[#This Row],[RecordTimeUTC]],"YYYY-MM-DD"))</f>
        <v>NTML-000-001330-2022-12-16</v>
      </c>
      <c r="C1331" s="1" t="s">
        <v>1515</v>
      </c>
      <c r="D1331" s="2"/>
      <c r="E1331" s="1"/>
      <c r="F1331" s="2"/>
      <c r="G1331" s="1" t="s">
        <v>98</v>
      </c>
      <c r="H1331" s="1" t="s">
        <v>101</v>
      </c>
      <c r="I1331" s="8" t="str">
        <f>IF(Table1[[#This Row],[TMI_Type]]="Reroute",INDEX(_xlfn.REGEXEXTRACT(Table1[[#This Row],[RawText]],".*(ROUTE|FEA|FCA|ICR|CTOP|TBO).+([A-Z]{3})",2,0),1,2),"")</f>
        <v/>
      </c>
      <c r="J1331" s="5">
        <v>10</v>
      </c>
      <c r="K1331" s="5"/>
      <c r="L1331" s="1" t="s">
        <v>3855</v>
      </c>
      <c r="M1331" s="7">
        <v>44911.999305555553</v>
      </c>
      <c r="N1331" s="7">
        <v>44912.166666666664</v>
      </c>
      <c r="O1331" s="7">
        <v>44911.994444444441</v>
      </c>
      <c r="P1331" s="4" t="s">
        <v>3856</v>
      </c>
      <c r="Q1331" s="10" t="s">
        <v>3856</v>
      </c>
      <c r="R1331" s="2" t="s">
        <v>9359</v>
      </c>
      <c r="S1331" s="6">
        <f>IF(OR(ISBLANK(Table1[[#This Row],[ValidEndUTC]]),ISBLANK(Table1[[#This Row],[ValidStartUTC]])),"",Table1[[#This Row],[ValidEndUTC]]-Table1[[#This Row],[ValidStartUTC]])</f>
        <v>0.16736111111094942</v>
      </c>
      <c r="T1331" s="5">
        <f>IF(OR(ISBLANK(Table1[[#This Row],[ValidEndUTC]]),ISBLANK(Table1[[#This Row],[ValidStartUTC]])),"",Table1[[#This Row],[Duration]]*24*60)</f>
        <v>240.99999999976717</v>
      </c>
    </row>
    <row r="1332" spans="1:20" ht="21.6" x14ac:dyDescent="0.25">
      <c r="A1332" s="8" t="str">
        <f>IF(ISBLANK(Table1[[#This Row],[AdvisoryNumber]]),"NTML","ADVZY")</f>
        <v>NTML</v>
      </c>
      <c r="B1332" s="8" t="str">
        <f>_xlfn.TEXTJOIN("-",TRUE,Table1[[#This Row],[Source]],TEXT(Table1[[#This Row],[AdvisoryNumber]],"000"),TEXT(ROW()-1,"000000"),TEXT(Table1[[#This Row],[RecordTimeUTC]],"YYYY-MM-DD"))</f>
        <v>NTML-000-001331-2022-12-16</v>
      </c>
      <c r="C1332" s="1" t="s">
        <v>1515</v>
      </c>
      <c r="D1332" s="2"/>
      <c r="E1332" s="1"/>
      <c r="F1332" s="2"/>
      <c r="G1332" s="1" t="s">
        <v>98</v>
      </c>
      <c r="H1332" s="1" t="s">
        <v>101</v>
      </c>
      <c r="I1332" s="8" t="str">
        <f>IF(Table1[[#This Row],[TMI_Type]]="Reroute",INDEX(_xlfn.REGEXEXTRACT(Table1[[#This Row],[RawText]],".*(ROUTE|FEA|FCA|ICR|CTOP|TBO).+([A-Z]{3})",2,0),1,2),"")</f>
        <v/>
      </c>
      <c r="J1332" s="5">
        <v>10</v>
      </c>
      <c r="K1332" s="5"/>
      <c r="L1332" s="1" t="s">
        <v>3857</v>
      </c>
      <c r="M1332" s="7">
        <v>44911.999305555553</v>
      </c>
      <c r="N1332" s="7">
        <v>44912.166666666664</v>
      </c>
      <c r="O1332" s="7">
        <v>44911.994444444441</v>
      </c>
      <c r="P1332" s="4" t="s">
        <v>3858</v>
      </c>
      <c r="Q1332" s="10" t="s">
        <v>3858</v>
      </c>
      <c r="R1332" s="2" t="s">
        <v>9359</v>
      </c>
      <c r="S1332" s="6">
        <f>IF(OR(ISBLANK(Table1[[#This Row],[ValidEndUTC]]),ISBLANK(Table1[[#This Row],[ValidStartUTC]])),"",Table1[[#This Row],[ValidEndUTC]]-Table1[[#This Row],[ValidStartUTC]])</f>
        <v>0.16736111111094942</v>
      </c>
      <c r="T1332" s="5">
        <f>IF(OR(ISBLANK(Table1[[#This Row],[ValidEndUTC]]),ISBLANK(Table1[[#This Row],[ValidStartUTC]])),"",Table1[[#This Row],[Duration]]*24*60)</f>
        <v>240.99999999976717</v>
      </c>
    </row>
    <row r="1333" spans="1:20" ht="21.6" x14ac:dyDescent="0.25">
      <c r="A1333" s="8" t="str">
        <f>IF(ISBLANK(Table1[[#This Row],[AdvisoryNumber]]),"NTML","ADVZY")</f>
        <v>NTML</v>
      </c>
      <c r="B1333" s="8" t="str">
        <f>_xlfn.TEXTJOIN("-",TRUE,Table1[[#This Row],[Source]],TEXT(Table1[[#This Row],[AdvisoryNumber]],"000"),TEXT(ROW()-1,"000000"),TEXT(Table1[[#This Row],[RecordTimeUTC]],"YYYY-MM-DD"))</f>
        <v>NTML-000-001332-2022-12-16</v>
      </c>
      <c r="C1333" s="1" t="s">
        <v>1515</v>
      </c>
      <c r="D1333" s="2"/>
      <c r="E1333" s="1"/>
      <c r="F1333" s="2"/>
      <c r="G1333" s="1" t="s">
        <v>98</v>
      </c>
      <c r="H1333" s="1" t="s">
        <v>101</v>
      </c>
      <c r="I1333" s="8" t="str">
        <f>IF(Table1[[#This Row],[TMI_Type]]="Reroute",INDEX(_xlfn.REGEXEXTRACT(Table1[[#This Row],[RawText]],".*(ROUTE|FEA|FCA|ICR|CTOP|TBO).+([A-Z]{3})",2,0),1,2),"")</f>
        <v/>
      </c>
      <c r="J1333" s="5">
        <v>10</v>
      </c>
      <c r="K1333" s="5"/>
      <c r="L1333" s="1" t="s">
        <v>3853</v>
      </c>
      <c r="M1333" s="7">
        <v>44911.999305555553</v>
      </c>
      <c r="N1333" s="7">
        <v>44912.166666666664</v>
      </c>
      <c r="O1333" s="7">
        <v>44911.994444444441</v>
      </c>
      <c r="P1333" s="4" t="s">
        <v>3859</v>
      </c>
      <c r="Q1333" s="10" t="s">
        <v>3859</v>
      </c>
      <c r="R1333" s="2" t="s">
        <v>9359</v>
      </c>
      <c r="S1333" s="6">
        <f>IF(OR(ISBLANK(Table1[[#This Row],[ValidEndUTC]]),ISBLANK(Table1[[#This Row],[ValidStartUTC]])),"",Table1[[#This Row],[ValidEndUTC]]-Table1[[#This Row],[ValidStartUTC]])</f>
        <v>0.16736111111094942</v>
      </c>
      <c r="T1333" s="5">
        <f>IF(OR(ISBLANK(Table1[[#This Row],[ValidEndUTC]]),ISBLANK(Table1[[#This Row],[ValidStartUTC]])),"",Table1[[#This Row],[Duration]]*24*60)</f>
        <v>240.99999999976717</v>
      </c>
    </row>
    <row r="1334" spans="1:20" ht="21.6" x14ac:dyDescent="0.25">
      <c r="A1334" s="8" t="str">
        <f>IF(ISBLANK(Table1[[#This Row],[AdvisoryNumber]]),"NTML","ADVZY")</f>
        <v>NTML</v>
      </c>
      <c r="B1334" s="8" t="str">
        <f>_xlfn.TEXTJOIN("-",TRUE,Table1[[#This Row],[Source]],TEXT(Table1[[#This Row],[AdvisoryNumber]],"000"),TEXT(ROW()-1,"000000"),TEXT(Table1[[#This Row],[RecordTimeUTC]],"YYYY-MM-DD"))</f>
        <v>NTML-000-001333-2022-12-16</v>
      </c>
      <c r="C1334" s="1" t="s">
        <v>1079</v>
      </c>
      <c r="D1334" s="2"/>
      <c r="E1334" s="1"/>
      <c r="F1334" s="2"/>
      <c r="G1334" s="1" t="s">
        <v>98</v>
      </c>
      <c r="H1334" s="1" t="s">
        <v>101</v>
      </c>
      <c r="I1334" s="8" t="str">
        <f>IF(Table1[[#This Row],[TMI_Type]]="Reroute",INDEX(_xlfn.REGEXEXTRACT(Table1[[#This Row],[RawText]],".*(ROUTE|FEA|FCA|ICR|CTOP|TBO).+([A-Z]{3})",2,0),1,2),"")</f>
        <v/>
      </c>
      <c r="J1334" s="5">
        <v>10</v>
      </c>
      <c r="K1334" s="5"/>
      <c r="L1334" s="1" t="s">
        <v>198</v>
      </c>
      <c r="M1334" s="7">
        <v>44911.999305555553</v>
      </c>
      <c r="N1334" s="7">
        <v>44912.166666666664</v>
      </c>
      <c r="O1334" s="7">
        <v>44911.994444444441</v>
      </c>
      <c r="P1334" s="4" t="s">
        <v>9361</v>
      </c>
      <c r="Q1334" s="10" t="s">
        <v>9361</v>
      </c>
      <c r="R1334" s="2" t="s">
        <v>9359</v>
      </c>
      <c r="S1334" s="6">
        <f>IF(OR(ISBLANK(Table1[[#This Row],[ValidEndUTC]]),ISBLANK(Table1[[#This Row],[ValidStartUTC]])),"",Table1[[#This Row],[ValidEndUTC]]-Table1[[#This Row],[ValidStartUTC]])</f>
        <v>0.16736111111094942</v>
      </c>
      <c r="T1334" s="5">
        <f>IF(OR(ISBLANK(Table1[[#This Row],[ValidEndUTC]]),ISBLANK(Table1[[#This Row],[ValidStartUTC]])),"",Table1[[#This Row],[Duration]]*24*60)</f>
        <v>240.99999999976717</v>
      </c>
    </row>
    <row r="1335" spans="1:20" ht="21.6" x14ac:dyDescent="0.25">
      <c r="A1335" s="8" t="str">
        <f>IF(ISBLANK(Table1[[#This Row],[AdvisoryNumber]]),"NTML","ADVZY")</f>
        <v>NTML</v>
      </c>
      <c r="B1335" s="8" t="str">
        <f>_xlfn.TEXTJOIN("-",TRUE,Table1[[#This Row],[Source]],TEXT(Table1[[#This Row],[AdvisoryNumber]],"000"),TEXT(ROW()-1,"000000"),TEXT(Table1[[#This Row],[RecordTimeUTC]],"YYYY-MM-DD"))</f>
        <v>NTML-000-001334-2022-12-16</v>
      </c>
      <c r="C1335" s="1" t="s">
        <v>1513</v>
      </c>
      <c r="D1335" s="2"/>
      <c r="E1335" s="1"/>
      <c r="F1335" s="2"/>
      <c r="G1335" s="1" t="s">
        <v>98</v>
      </c>
      <c r="H1335" s="1" t="s">
        <v>101</v>
      </c>
      <c r="I1335" s="8" t="str">
        <f>IF(Table1[[#This Row],[TMI_Type]]="Reroute",INDEX(_xlfn.REGEXEXTRACT(Table1[[#This Row],[RawText]],".*(ROUTE|FEA|FCA|ICR|CTOP|TBO).+([A-Z]{3})",2,0),1,2),"")</f>
        <v/>
      </c>
      <c r="J1335" s="5">
        <v>10</v>
      </c>
      <c r="K1335" s="5"/>
      <c r="L1335" s="1" t="s">
        <v>198</v>
      </c>
      <c r="M1335" s="7">
        <v>44911.999305555553</v>
      </c>
      <c r="N1335" s="7">
        <v>44912.166666666664</v>
      </c>
      <c r="O1335" s="7">
        <v>44911.994444444441</v>
      </c>
      <c r="P1335" s="4" t="s">
        <v>9362</v>
      </c>
      <c r="Q1335" s="10" t="s">
        <v>9362</v>
      </c>
      <c r="R1335" s="2" t="s">
        <v>9359</v>
      </c>
      <c r="S1335" s="6">
        <f>IF(OR(ISBLANK(Table1[[#This Row],[ValidEndUTC]]),ISBLANK(Table1[[#This Row],[ValidStartUTC]])),"",Table1[[#This Row],[ValidEndUTC]]-Table1[[#This Row],[ValidStartUTC]])</f>
        <v>0.16736111111094942</v>
      </c>
      <c r="T1335" s="5">
        <f>IF(OR(ISBLANK(Table1[[#This Row],[ValidEndUTC]]),ISBLANK(Table1[[#This Row],[ValidStartUTC]])),"",Table1[[#This Row],[Duration]]*24*60)</f>
        <v>240.99999999976717</v>
      </c>
    </row>
    <row r="1336" spans="1:20" ht="21.6" x14ac:dyDescent="0.25">
      <c r="A1336" s="8" t="str">
        <f>IF(ISBLANK(Table1[[#This Row],[AdvisoryNumber]]),"NTML","ADVZY")</f>
        <v>NTML</v>
      </c>
      <c r="B1336" s="8" t="str">
        <f>_xlfn.TEXTJOIN("-",TRUE,Table1[[#This Row],[Source]],TEXT(Table1[[#This Row],[AdvisoryNumber]],"000"),TEXT(ROW()-1,"000000"),TEXT(Table1[[#This Row],[RecordTimeUTC]],"YYYY-MM-DD"))</f>
        <v>NTML-000-001335-2022-12-17</v>
      </c>
      <c r="C1336" s="1" t="s">
        <v>97</v>
      </c>
      <c r="D1336" s="2"/>
      <c r="E1336" s="1"/>
      <c r="F1336" s="2"/>
      <c r="G1336" s="1" t="s">
        <v>98</v>
      </c>
      <c r="H1336" s="1" t="s">
        <v>101</v>
      </c>
      <c r="I1336" s="8" t="str">
        <f>IF(Table1[[#This Row],[TMI_Type]]="Reroute",INDEX(_xlfn.REGEXEXTRACT(Table1[[#This Row],[RawText]],".*(ROUTE|FEA|FCA|ICR|CTOP|TBO).+([A-Z]{3})",2,0),1,2),"")</f>
        <v/>
      </c>
      <c r="J1336" s="5">
        <v>20</v>
      </c>
      <c r="K1336" s="5"/>
      <c r="L1336" s="1" t="s">
        <v>102</v>
      </c>
      <c r="M1336" s="7">
        <v>44912.791666666664</v>
      </c>
      <c r="N1336" s="7">
        <v>44912.958333333336</v>
      </c>
      <c r="O1336" s="7">
        <v>44912.791666666664</v>
      </c>
      <c r="P1336" s="4" t="s">
        <v>3866</v>
      </c>
      <c r="Q1336" s="10" t="s">
        <v>3866</v>
      </c>
      <c r="R1336" s="2" t="s">
        <v>9366</v>
      </c>
      <c r="S1336" s="6">
        <f>IF(OR(ISBLANK(Table1[[#This Row],[ValidEndUTC]]),ISBLANK(Table1[[#This Row],[ValidStartUTC]])),"",Table1[[#This Row],[ValidEndUTC]]-Table1[[#This Row],[ValidStartUTC]])</f>
        <v>0.16666666667151731</v>
      </c>
      <c r="T1336" s="5">
        <f>IF(OR(ISBLANK(Table1[[#This Row],[ValidEndUTC]]),ISBLANK(Table1[[#This Row],[ValidStartUTC]])),"",Table1[[#This Row],[Duration]]*24*60)</f>
        <v>240.00000000698492</v>
      </c>
    </row>
    <row r="1337" spans="1:20" ht="21.6" x14ac:dyDescent="0.25">
      <c r="A1337" s="8" t="str">
        <f>IF(ISBLANK(Table1[[#This Row],[AdvisoryNumber]]),"NTML","ADVZY")</f>
        <v>NTML</v>
      </c>
      <c r="B1337" s="8" t="str">
        <f>_xlfn.TEXTJOIN("-",TRUE,Table1[[#This Row],[Source]],TEXT(Table1[[#This Row],[AdvisoryNumber]],"000"),TEXT(ROW()-1,"000000"),TEXT(Table1[[#This Row],[RecordTimeUTC]],"YYYY-MM-DD"))</f>
        <v>NTML-000-001336-2022-12-17</v>
      </c>
      <c r="C1337" s="1" t="s">
        <v>97</v>
      </c>
      <c r="D1337" s="2"/>
      <c r="E1337" s="1"/>
      <c r="F1337" s="2"/>
      <c r="G1337" s="1" t="s">
        <v>98</v>
      </c>
      <c r="H1337" s="1" t="s">
        <v>101</v>
      </c>
      <c r="I1337" s="8" t="str">
        <f>IF(Table1[[#This Row],[TMI_Type]]="Reroute",INDEX(_xlfn.REGEXEXTRACT(Table1[[#This Row],[RawText]],".*(ROUTE|FEA|FCA|ICR|CTOP|TBO).+([A-Z]{3})",2,0),1,2),"")</f>
        <v/>
      </c>
      <c r="J1337" s="5">
        <v>30</v>
      </c>
      <c r="K1337" s="5"/>
      <c r="L1337" s="1" t="s">
        <v>1110</v>
      </c>
      <c r="M1337" s="7">
        <v>44912.791666666664</v>
      </c>
      <c r="N1337" s="7">
        <v>44912.958333333336</v>
      </c>
      <c r="O1337" s="7">
        <v>44912.791666666664</v>
      </c>
      <c r="P1337" s="4" t="s">
        <v>9367</v>
      </c>
      <c r="Q1337" s="10" t="s">
        <v>9367</v>
      </c>
      <c r="R1337" s="2" t="s">
        <v>9368</v>
      </c>
      <c r="S1337" s="6">
        <f>IF(OR(ISBLANK(Table1[[#This Row],[ValidEndUTC]]),ISBLANK(Table1[[#This Row],[ValidStartUTC]])),"",Table1[[#This Row],[ValidEndUTC]]-Table1[[#This Row],[ValidStartUTC]])</f>
        <v>0.16666666667151731</v>
      </c>
      <c r="T1337" s="5">
        <f>IF(OR(ISBLANK(Table1[[#This Row],[ValidEndUTC]]),ISBLANK(Table1[[#This Row],[ValidStartUTC]])),"",Table1[[#This Row],[Duration]]*24*60)</f>
        <v>240.00000000698492</v>
      </c>
    </row>
    <row r="1338" spans="1:20" ht="21.6" x14ac:dyDescent="0.25">
      <c r="A1338" s="8" t="str">
        <f>IF(ISBLANK(Table1[[#This Row],[AdvisoryNumber]]),"NTML","ADVZY")</f>
        <v>NTML</v>
      </c>
      <c r="B1338" s="8" t="str">
        <f>_xlfn.TEXTJOIN("-",TRUE,Table1[[#This Row],[Source]],TEXT(Table1[[#This Row],[AdvisoryNumber]],"000"),TEXT(ROW()-1,"000000"),TEXT(Table1[[#This Row],[RecordTimeUTC]],"YYYY-MM-DD"))</f>
        <v>NTML-000-001337-2022-12-17</v>
      </c>
      <c r="C1338" s="1" t="s">
        <v>97</v>
      </c>
      <c r="D1338" s="2"/>
      <c r="E1338" s="1"/>
      <c r="F1338" s="2"/>
      <c r="G1338" s="1" t="s">
        <v>98</v>
      </c>
      <c r="H1338" s="1" t="s">
        <v>101</v>
      </c>
      <c r="I1338" s="8" t="str">
        <f>IF(Table1[[#This Row],[TMI_Type]]="Reroute",INDEX(_xlfn.REGEXEXTRACT(Table1[[#This Row],[RawText]],".*(ROUTE|FEA|FCA|ICR|CTOP|TBO).+([A-Z]{3})",2,0),1,2),"")</f>
        <v/>
      </c>
      <c r="J1338" s="5">
        <v>40</v>
      </c>
      <c r="K1338" s="5"/>
      <c r="L1338" s="1" t="s">
        <v>102</v>
      </c>
      <c r="M1338" s="7">
        <v>44912.868055555555</v>
      </c>
      <c r="N1338" s="7">
        <v>44912.958333333336</v>
      </c>
      <c r="O1338" s="7">
        <v>44912.863888888889</v>
      </c>
      <c r="P1338" s="4" t="s">
        <v>3867</v>
      </c>
      <c r="Q1338" s="10" t="s">
        <v>3867</v>
      </c>
      <c r="R1338" s="2" t="s">
        <v>9369</v>
      </c>
      <c r="S1338" s="6">
        <f>IF(OR(ISBLANK(Table1[[#This Row],[ValidEndUTC]]),ISBLANK(Table1[[#This Row],[ValidStartUTC]])),"",Table1[[#This Row],[ValidEndUTC]]-Table1[[#This Row],[ValidStartUTC]])</f>
        <v>9.0277777781011537E-2</v>
      </c>
      <c r="T1338" s="5">
        <f>IF(OR(ISBLANK(Table1[[#This Row],[ValidEndUTC]]),ISBLANK(Table1[[#This Row],[ValidStartUTC]])),"",Table1[[#This Row],[Duration]]*24*60)</f>
        <v>130.00000000465661</v>
      </c>
    </row>
    <row r="1339" spans="1:20" ht="21.6" x14ac:dyDescent="0.25">
      <c r="A1339" s="8" t="str">
        <f>IF(ISBLANK(Table1[[#This Row],[AdvisoryNumber]]),"NTML","ADVZY")</f>
        <v>NTML</v>
      </c>
      <c r="B1339" s="8" t="str">
        <f>_xlfn.TEXTJOIN("-",TRUE,Table1[[#This Row],[Source]],TEXT(Table1[[#This Row],[AdvisoryNumber]],"000"),TEXT(ROW()-1,"000000"),TEXT(Table1[[#This Row],[RecordTimeUTC]],"YYYY-MM-DD"))</f>
        <v>NTML-000-001338-2022-12-17</v>
      </c>
      <c r="C1339" s="1" t="s">
        <v>97</v>
      </c>
      <c r="D1339" s="2"/>
      <c r="E1339" s="1"/>
      <c r="F1339" s="2"/>
      <c r="G1339" s="1" t="s">
        <v>98</v>
      </c>
      <c r="H1339" s="1" t="s">
        <v>99</v>
      </c>
      <c r="I1339" s="8" t="str">
        <f>IF(Table1[[#This Row],[TMI_Type]]="Reroute",INDEX(_xlfn.REGEXEXTRACT(Table1[[#This Row],[RawText]],".*(ROUTE|FEA|FCA|ICR|CTOP|TBO).+([A-Z]{3})",2,0),1,2),"")</f>
        <v/>
      </c>
      <c r="J1339" s="5">
        <v>40</v>
      </c>
      <c r="K1339" s="5"/>
      <c r="L1339" s="1" t="s">
        <v>232</v>
      </c>
      <c r="M1339" s="7">
        <v>44912.868055555555</v>
      </c>
      <c r="N1339" s="7">
        <v>44912.958333333336</v>
      </c>
      <c r="O1339" s="7">
        <v>44912.863888888889</v>
      </c>
      <c r="P1339" s="4" t="s">
        <v>9370</v>
      </c>
      <c r="Q1339" s="10" t="s">
        <v>9370</v>
      </c>
      <c r="R1339" s="2" t="s">
        <v>9369</v>
      </c>
      <c r="S1339" s="6">
        <f>IF(OR(ISBLANK(Table1[[#This Row],[ValidEndUTC]]),ISBLANK(Table1[[#This Row],[ValidStartUTC]])),"",Table1[[#This Row],[ValidEndUTC]]-Table1[[#This Row],[ValidStartUTC]])</f>
        <v>9.0277777781011537E-2</v>
      </c>
      <c r="T1339" s="5">
        <f>IF(OR(ISBLANK(Table1[[#This Row],[ValidEndUTC]]),ISBLANK(Table1[[#This Row],[ValidStartUTC]])),"",Table1[[#This Row],[Duration]]*24*60)</f>
        <v>130.00000000465661</v>
      </c>
    </row>
    <row r="1340" spans="1:20" ht="248.4" x14ac:dyDescent="0.25">
      <c r="A1340" s="8" t="str">
        <f>IF(ISBLANK(Table1[[#This Row],[AdvisoryNumber]]),"NTML","ADVZY")</f>
        <v>ADVZY</v>
      </c>
      <c r="B1340" s="8" t="str">
        <f>_xlfn.TEXTJOIN("-",TRUE,Table1[[#This Row],[Source]],TEXT(Table1[[#This Row],[AdvisoryNumber]],"000"),TEXT(ROW()-1,"000000"),TEXT(Table1[[#This Row],[RecordTimeUTC]],"YYYY-MM-DD"))</f>
        <v>ADVZY-001-001339-2022-12-19</v>
      </c>
      <c r="C1340" s="1" t="s">
        <v>16</v>
      </c>
      <c r="D1340" s="2"/>
      <c r="E1340" s="1">
        <v>1</v>
      </c>
      <c r="F1340" s="2" t="s">
        <v>7283</v>
      </c>
      <c r="G1340" s="1"/>
      <c r="H1340" s="1" t="s">
        <v>6014</v>
      </c>
      <c r="I1340" s="8" t="str">
        <f>IF(Table1[[#This Row],[TMI_Type]]="Reroute",INDEX(_xlfn.REGEXEXTRACT(Table1[[#This Row],[RawText]],".*(ROUTE|FEA|FCA|ICR|CTOP|TBO).+([A-Z]{3})",2,0),1,2),"")</f>
        <v/>
      </c>
      <c r="J1340" s="5"/>
      <c r="K1340" s="5"/>
      <c r="L1340" s="1"/>
      <c r="M1340" s="7">
        <v>44914.894444444442</v>
      </c>
      <c r="N1340" s="7"/>
      <c r="O1340" s="7">
        <v>44914.895138888889</v>
      </c>
      <c r="P1340" s="4" t="s">
        <v>3079</v>
      </c>
      <c r="Q1340" s="10" t="s">
        <v>7284</v>
      </c>
      <c r="R1340" s="2" t="s">
        <v>7285</v>
      </c>
      <c r="S1340" s="6" t="str">
        <f>IF(OR(ISBLANK(Table1[[#This Row],[ValidEndUTC]]),ISBLANK(Table1[[#This Row],[ValidStartUTC]])),"",Table1[[#This Row],[ValidEndUTC]]-Table1[[#This Row],[ValidStartUTC]])</f>
        <v/>
      </c>
      <c r="T1340" s="5" t="str">
        <f>IF(OR(ISBLANK(Table1[[#This Row],[ValidEndUTC]]),ISBLANK(Table1[[#This Row],[ValidStartUTC]])),"",Table1[[#This Row],[Duration]]*24*60)</f>
        <v/>
      </c>
    </row>
    <row r="1341" spans="1:20" ht="21.6" x14ac:dyDescent="0.25">
      <c r="A1341" s="8" t="str">
        <f>IF(ISBLANK(Table1[[#This Row],[AdvisoryNumber]]),"NTML","ADVZY")</f>
        <v>NTML</v>
      </c>
      <c r="B1341" s="8" t="str">
        <f>_xlfn.TEXTJOIN("-",TRUE,Table1[[#This Row],[Source]],TEXT(Table1[[#This Row],[AdvisoryNumber]],"000"),TEXT(ROW()-1,"000000"),TEXT(Table1[[#This Row],[RecordTimeUTC]],"YYYY-MM-DD"))</f>
        <v>NTML-000-001340-2022-12-19</v>
      </c>
      <c r="C1341" s="1" t="s">
        <v>1990</v>
      </c>
      <c r="D1341" s="2"/>
      <c r="E1341" s="1"/>
      <c r="F1341" s="2"/>
      <c r="G1341" s="1" t="s">
        <v>98</v>
      </c>
      <c r="H1341" s="1" t="s">
        <v>99</v>
      </c>
      <c r="I1341" s="8" t="str">
        <f>IF(Table1[[#This Row],[TMI_Type]]="Reroute",INDEX(_xlfn.REGEXEXTRACT(Table1[[#This Row],[RawText]],".*(ROUTE|FEA|FCA|ICR|CTOP|TBO).+([A-Z]{3})",2,0),1,2),"")</f>
        <v/>
      </c>
      <c r="J1341" s="5">
        <v>20</v>
      </c>
      <c r="K1341" s="5"/>
      <c r="L1341" s="1" t="s">
        <v>1994</v>
      </c>
      <c r="M1341" s="7">
        <v>44914.999305555553</v>
      </c>
      <c r="N1341" s="7">
        <v>44915.125</v>
      </c>
      <c r="O1341" s="7">
        <v>44914.995138888888</v>
      </c>
      <c r="P1341" s="4" t="s">
        <v>9371</v>
      </c>
      <c r="Q1341" s="10" t="s">
        <v>9371</v>
      </c>
      <c r="R1341" s="2" t="s">
        <v>9372</v>
      </c>
      <c r="S1341" s="6">
        <f>IF(OR(ISBLANK(Table1[[#This Row],[ValidEndUTC]]),ISBLANK(Table1[[#This Row],[ValidStartUTC]])),"",Table1[[#This Row],[ValidEndUTC]]-Table1[[#This Row],[ValidStartUTC]])</f>
        <v>0.12569444444670808</v>
      </c>
      <c r="T1341" s="5">
        <f>IF(OR(ISBLANK(Table1[[#This Row],[ValidEndUTC]]),ISBLANK(Table1[[#This Row],[ValidStartUTC]])),"",Table1[[#This Row],[Duration]]*24*60)</f>
        <v>181.00000000325963</v>
      </c>
    </row>
    <row r="1342" spans="1:20" ht="21.6" x14ac:dyDescent="0.25">
      <c r="A1342" s="8" t="str">
        <f>IF(ISBLANK(Table1[[#This Row],[AdvisoryNumber]]),"NTML","ADVZY")</f>
        <v>NTML</v>
      </c>
      <c r="B1342" s="8" t="str">
        <f>_xlfn.TEXTJOIN("-",TRUE,Table1[[#This Row],[Source]],TEXT(Table1[[#This Row],[AdvisoryNumber]],"000"),TEXT(ROW()-1,"000000"),TEXT(Table1[[#This Row],[RecordTimeUTC]],"YYYY-MM-DD"))</f>
        <v>NTML-000-001341-2022-12-20</v>
      </c>
      <c r="C1342" s="1" t="s">
        <v>1990</v>
      </c>
      <c r="D1342" s="2"/>
      <c r="E1342" s="1"/>
      <c r="F1342" s="2"/>
      <c r="G1342" s="1" t="s">
        <v>98</v>
      </c>
      <c r="H1342" s="1" t="s">
        <v>99</v>
      </c>
      <c r="I1342" s="8" t="str">
        <f>IF(Table1[[#This Row],[TMI_Type]]="Reroute",INDEX(_xlfn.REGEXEXTRACT(Table1[[#This Row],[RawText]],".*(ROUTE|FEA|FCA|ICR|CTOP|TBO).+([A-Z]{3})",2,0),1,2),"")</f>
        <v/>
      </c>
      <c r="J1342" s="5">
        <v>20</v>
      </c>
      <c r="K1342" s="5"/>
      <c r="L1342" s="1" t="s">
        <v>1994</v>
      </c>
      <c r="M1342" s="7">
        <v>44915.027777777781</v>
      </c>
      <c r="N1342" s="7">
        <v>44915.125</v>
      </c>
      <c r="O1342" s="7">
        <v>44915.027777777781</v>
      </c>
      <c r="P1342" s="4" t="s">
        <v>9373</v>
      </c>
      <c r="Q1342" s="10" t="s">
        <v>9373</v>
      </c>
      <c r="R1342" s="2" t="s">
        <v>9374</v>
      </c>
      <c r="S1342" s="6">
        <f>IF(OR(ISBLANK(Table1[[#This Row],[ValidEndUTC]]),ISBLANK(Table1[[#This Row],[ValidStartUTC]])),"",Table1[[#This Row],[ValidEndUTC]]-Table1[[#This Row],[ValidStartUTC]])</f>
        <v>9.7222222218988463E-2</v>
      </c>
      <c r="T1342" s="5">
        <f>IF(OR(ISBLANK(Table1[[#This Row],[ValidEndUTC]]),ISBLANK(Table1[[#This Row],[ValidStartUTC]])),"",Table1[[#This Row],[Duration]]*24*60)</f>
        <v>139.99999999534339</v>
      </c>
    </row>
    <row r="1343" spans="1:20" ht="21.6" x14ac:dyDescent="0.25">
      <c r="A1343" s="8" t="str">
        <f>IF(ISBLANK(Table1[[#This Row],[AdvisoryNumber]]),"NTML","ADVZY")</f>
        <v>NTML</v>
      </c>
      <c r="B1343" s="8" t="str">
        <f>_xlfn.TEXTJOIN("-",TRUE,Table1[[#This Row],[Source]],TEXT(Table1[[#This Row],[AdvisoryNumber]],"000"),TEXT(ROW()-1,"000000"),TEXT(Table1[[#This Row],[RecordTimeUTC]],"YYYY-MM-DD"))</f>
        <v>NTML-000-001342-2022-12-26</v>
      </c>
      <c r="C1343" s="1" t="s">
        <v>217</v>
      </c>
      <c r="D1343" s="2"/>
      <c r="E1343" s="1"/>
      <c r="F1343" s="2"/>
      <c r="G1343" s="1" t="s">
        <v>98</v>
      </c>
      <c r="H1343" s="1" t="s">
        <v>101</v>
      </c>
      <c r="I1343" s="8" t="str">
        <f>IF(Table1[[#This Row],[TMI_Type]]="Reroute",INDEX(_xlfn.REGEXEXTRACT(Table1[[#This Row],[RawText]],".*(ROUTE|FEA|FCA|ICR|CTOP|TBO).+([A-Z]{3})",2,0),1,2),"")</f>
        <v/>
      </c>
      <c r="J1343" s="5">
        <v>15</v>
      </c>
      <c r="K1343" s="5"/>
      <c r="L1343" s="1" t="s">
        <v>1544</v>
      </c>
      <c r="M1343" s="7">
        <v>44921.75</v>
      </c>
      <c r="N1343" s="7">
        <v>44921.875</v>
      </c>
      <c r="O1343" s="7">
        <v>44921.73541666667</v>
      </c>
      <c r="P1343" s="4" t="s">
        <v>9375</v>
      </c>
      <c r="Q1343" s="10" t="s">
        <v>9375</v>
      </c>
      <c r="R1343" s="2" t="s">
        <v>9376</v>
      </c>
      <c r="S1343" s="6">
        <f>IF(OR(ISBLANK(Table1[[#This Row],[ValidEndUTC]]),ISBLANK(Table1[[#This Row],[ValidStartUTC]])),"",Table1[[#This Row],[ValidEndUTC]]-Table1[[#This Row],[ValidStartUTC]])</f>
        <v>0.125</v>
      </c>
      <c r="T1343" s="5">
        <f>IF(OR(ISBLANK(Table1[[#This Row],[ValidEndUTC]]),ISBLANK(Table1[[#This Row],[ValidStartUTC]])),"",Table1[[#This Row],[Duration]]*24*60)</f>
        <v>180</v>
      </c>
    </row>
    <row r="1344" spans="1:20" ht="21.6" x14ac:dyDescent="0.25">
      <c r="A1344" s="8" t="str">
        <f>IF(ISBLANK(Table1[[#This Row],[AdvisoryNumber]]),"NTML","ADVZY")</f>
        <v>NTML</v>
      </c>
      <c r="B1344" s="8" t="str">
        <f>_xlfn.TEXTJOIN("-",TRUE,Table1[[#This Row],[Source]],TEXT(Table1[[#This Row],[AdvisoryNumber]],"000"),TEXT(ROW()-1,"000000"),TEXT(Table1[[#This Row],[RecordTimeUTC]],"YYYY-MM-DD"))</f>
        <v>NTML-000-001343-2023-01-07</v>
      </c>
      <c r="C1344" s="1" t="s">
        <v>232</v>
      </c>
      <c r="D1344" s="2"/>
      <c r="E1344" s="1"/>
      <c r="F1344" s="2"/>
      <c r="G1344" s="1" t="s">
        <v>98</v>
      </c>
      <c r="H1344" s="1" t="s">
        <v>101</v>
      </c>
      <c r="I1344" s="8" t="str">
        <f>IF(Table1[[#This Row],[TMI_Type]]="Reroute",INDEX(_xlfn.REGEXEXTRACT(Table1[[#This Row],[RawText]],".*(ROUTE|FEA|FCA|ICR|CTOP|TBO).+([A-Z]{3})",2,0),1,2),"")</f>
        <v/>
      </c>
      <c r="J1344" s="5">
        <v>45</v>
      </c>
      <c r="K1344" s="5"/>
      <c r="L1344" s="1" t="s">
        <v>198</v>
      </c>
      <c r="M1344" s="7">
        <v>44933.999305555553</v>
      </c>
      <c r="N1344" s="7">
        <v>44934.166666666664</v>
      </c>
      <c r="O1344" s="7">
        <v>44933.68472222222</v>
      </c>
      <c r="P1344" s="4" t="s">
        <v>9377</v>
      </c>
      <c r="Q1344" s="10" t="s">
        <v>9377</v>
      </c>
      <c r="R1344" s="2" t="s">
        <v>9378</v>
      </c>
      <c r="S1344" s="6">
        <f>IF(OR(ISBLANK(Table1[[#This Row],[ValidEndUTC]]),ISBLANK(Table1[[#This Row],[ValidStartUTC]])),"",Table1[[#This Row],[ValidEndUTC]]-Table1[[#This Row],[ValidStartUTC]])</f>
        <v>0.16736111111094942</v>
      </c>
      <c r="T1344" s="5">
        <f>IF(OR(ISBLANK(Table1[[#This Row],[ValidEndUTC]]),ISBLANK(Table1[[#This Row],[ValidStartUTC]])),"",Table1[[#This Row],[Duration]]*24*60)</f>
        <v>240.99999999976717</v>
      </c>
    </row>
    <row r="1345" spans="1:20" ht="21.6" x14ac:dyDescent="0.25">
      <c r="A1345" s="8" t="str">
        <f>IF(ISBLANK(Table1[[#This Row],[AdvisoryNumber]]),"NTML","ADVZY")</f>
        <v>NTML</v>
      </c>
      <c r="B1345" s="8" t="str">
        <f>_xlfn.TEXTJOIN("-",TRUE,Table1[[#This Row],[Source]],TEXT(Table1[[#This Row],[AdvisoryNumber]],"000"),TEXT(ROW()-1,"000000"),TEXT(Table1[[#This Row],[RecordTimeUTC]],"YYYY-MM-DD"))</f>
        <v>NTML-000-001344-2023-01-07</v>
      </c>
      <c r="C1345" s="1" t="s">
        <v>270</v>
      </c>
      <c r="D1345" s="2"/>
      <c r="E1345" s="1"/>
      <c r="F1345" s="2"/>
      <c r="G1345" s="1" t="s">
        <v>98</v>
      </c>
      <c r="H1345" s="1" t="s">
        <v>101</v>
      </c>
      <c r="I1345" s="8" t="str">
        <f>IF(Table1[[#This Row],[TMI_Type]]="Reroute",INDEX(_xlfn.REGEXEXTRACT(Table1[[#This Row],[RawText]],".*(ROUTE|FEA|FCA|ICR|CTOP|TBO).+([A-Z]{3})",2,0),1,2),"")</f>
        <v/>
      </c>
      <c r="J1345" s="5">
        <v>45</v>
      </c>
      <c r="K1345" s="5"/>
      <c r="L1345" s="1" t="s">
        <v>198</v>
      </c>
      <c r="M1345" s="7">
        <v>44933.999305555553</v>
      </c>
      <c r="N1345" s="7">
        <v>44934.166666666664</v>
      </c>
      <c r="O1345" s="7">
        <v>44933.685416666667</v>
      </c>
      <c r="P1345" s="4" t="s">
        <v>9379</v>
      </c>
      <c r="Q1345" s="10" t="s">
        <v>9379</v>
      </c>
      <c r="R1345" s="2" t="s">
        <v>9378</v>
      </c>
      <c r="S1345" s="6">
        <f>IF(OR(ISBLANK(Table1[[#This Row],[ValidEndUTC]]),ISBLANK(Table1[[#This Row],[ValidStartUTC]])),"",Table1[[#This Row],[ValidEndUTC]]-Table1[[#This Row],[ValidStartUTC]])</f>
        <v>0.16736111111094942</v>
      </c>
      <c r="T1345" s="5">
        <f>IF(OR(ISBLANK(Table1[[#This Row],[ValidEndUTC]]),ISBLANK(Table1[[#This Row],[ValidStartUTC]])),"",Table1[[#This Row],[Duration]]*24*60)</f>
        <v>240.99999999976717</v>
      </c>
    </row>
    <row r="1346" spans="1:20" ht="21.6" x14ac:dyDescent="0.25">
      <c r="A1346" s="8" t="str">
        <f>IF(ISBLANK(Table1[[#This Row],[AdvisoryNumber]]),"NTML","ADVZY")</f>
        <v>NTML</v>
      </c>
      <c r="B1346" s="8" t="str">
        <f>_xlfn.TEXTJOIN("-",TRUE,Table1[[#This Row],[Source]],TEXT(Table1[[#This Row],[AdvisoryNumber]],"000"),TEXT(ROW()-1,"000000"),TEXT(Table1[[#This Row],[RecordTimeUTC]],"YYYY-MM-DD"))</f>
        <v>NTML-000-001345-2023-01-07</v>
      </c>
      <c r="C1346" s="1" t="s">
        <v>202</v>
      </c>
      <c r="D1346" s="2"/>
      <c r="E1346" s="1"/>
      <c r="F1346" s="2"/>
      <c r="G1346" s="1" t="s">
        <v>98</v>
      </c>
      <c r="H1346" s="1" t="s">
        <v>101</v>
      </c>
      <c r="I1346" s="8" t="str">
        <f>IF(Table1[[#This Row],[TMI_Type]]="Reroute",INDEX(_xlfn.REGEXEXTRACT(Table1[[#This Row],[RawText]],".*(ROUTE|FEA|FCA|ICR|CTOP|TBO).+([A-Z]{3})",2,0),1,2),"")</f>
        <v/>
      </c>
      <c r="J1346" s="5">
        <v>45</v>
      </c>
      <c r="K1346" s="5"/>
      <c r="L1346" s="1" t="s">
        <v>198</v>
      </c>
      <c r="M1346" s="7">
        <v>44933.999305555553</v>
      </c>
      <c r="N1346" s="7">
        <v>44934.166666666664</v>
      </c>
      <c r="O1346" s="7">
        <v>44933.686805555553</v>
      </c>
      <c r="P1346" s="4" t="s">
        <v>9380</v>
      </c>
      <c r="Q1346" s="10" t="s">
        <v>9380</v>
      </c>
      <c r="R1346" s="2" t="s">
        <v>9378</v>
      </c>
      <c r="S1346" s="6">
        <f>IF(OR(ISBLANK(Table1[[#This Row],[ValidEndUTC]]),ISBLANK(Table1[[#This Row],[ValidStartUTC]])),"",Table1[[#This Row],[ValidEndUTC]]-Table1[[#This Row],[ValidStartUTC]])</f>
        <v>0.16736111111094942</v>
      </c>
      <c r="T1346" s="5">
        <f>IF(OR(ISBLANK(Table1[[#This Row],[ValidEndUTC]]),ISBLANK(Table1[[#This Row],[ValidStartUTC]])),"",Table1[[#This Row],[Duration]]*24*60)</f>
        <v>240.99999999976717</v>
      </c>
    </row>
    <row r="1347" spans="1:20" ht="21.6" x14ac:dyDescent="0.25">
      <c r="A1347" s="8" t="str">
        <f>IF(ISBLANK(Table1[[#This Row],[AdvisoryNumber]]),"NTML","ADVZY")</f>
        <v>NTML</v>
      </c>
      <c r="B1347" s="8" t="str">
        <f>_xlfn.TEXTJOIN("-",TRUE,Table1[[#This Row],[Source]],TEXT(Table1[[#This Row],[AdvisoryNumber]],"000"),TEXT(ROW()-1,"000000"),TEXT(Table1[[#This Row],[RecordTimeUTC]],"YYYY-MM-DD"))</f>
        <v>NTML-000-001346-2023-01-08</v>
      </c>
      <c r="C1347" s="1" t="s">
        <v>232</v>
      </c>
      <c r="D1347" s="2"/>
      <c r="E1347" s="1"/>
      <c r="F1347" s="2"/>
      <c r="G1347" s="1" t="s">
        <v>98</v>
      </c>
      <c r="H1347" s="1" t="s">
        <v>101</v>
      </c>
      <c r="I1347" s="8" t="str">
        <f>IF(Table1[[#This Row],[TMI_Type]]="Reroute",INDEX(_xlfn.REGEXEXTRACT(Table1[[#This Row],[RawText]],".*(ROUTE|FEA|FCA|ICR|CTOP|TBO).+([A-Z]{3})",2,0),1,2),"")</f>
        <v/>
      </c>
      <c r="J1347" s="5">
        <v>15</v>
      </c>
      <c r="K1347" s="5"/>
      <c r="L1347" s="1" t="s">
        <v>3893</v>
      </c>
      <c r="M1347" s="7">
        <v>44934.013888888891</v>
      </c>
      <c r="N1347" s="7">
        <v>44934.166666666664</v>
      </c>
      <c r="O1347" s="7">
        <v>44934.013194444444</v>
      </c>
      <c r="P1347" s="4" t="s">
        <v>3894</v>
      </c>
      <c r="Q1347" s="10" t="s">
        <v>3894</v>
      </c>
      <c r="R1347" s="2" t="s">
        <v>9394</v>
      </c>
      <c r="S1347" s="6">
        <f>IF(OR(ISBLANK(Table1[[#This Row],[ValidEndUTC]]),ISBLANK(Table1[[#This Row],[ValidStartUTC]])),"",Table1[[#This Row],[ValidEndUTC]]-Table1[[#This Row],[ValidStartUTC]])</f>
        <v>0.15277777777373558</v>
      </c>
      <c r="T1347" s="5">
        <f>IF(OR(ISBLANK(Table1[[#This Row],[ValidEndUTC]]),ISBLANK(Table1[[#This Row],[ValidStartUTC]])),"",Table1[[#This Row],[Duration]]*24*60)</f>
        <v>219.99999999417923</v>
      </c>
    </row>
    <row r="1348" spans="1:20" ht="21.6" x14ac:dyDescent="0.25">
      <c r="A1348" s="8" t="str">
        <f>IF(ISBLANK(Table1[[#This Row],[AdvisoryNumber]]),"NTML","ADVZY")</f>
        <v>NTML</v>
      </c>
      <c r="B1348" s="8" t="str">
        <f>_xlfn.TEXTJOIN("-",TRUE,Table1[[#This Row],[Source]],TEXT(Table1[[#This Row],[AdvisoryNumber]],"000"),TEXT(ROW()-1,"000000"),TEXT(Table1[[#This Row],[RecordTimeUTC]],"YYYY-MM-DD"))</f>
        <v>NTML-000-001347-2023-01-08</v>
      </c>
      <c r="C1348" s="1" t="s">
        <v>270</v>
      </c>
      <c r="D1348" s="2"/>
      <c r="E1348" s="1"/>
      <c r="F1348" s="2"/>
      <c r="G1348" s="1" t="s">
        <v>98</v>
      </c>
      <c r="H1348" s="1" t="s">
        <v>101</v>
      </c>
      <c r="I1348" s="8" t="str">
        <f>IF(Table1[[#This Row],[TMI_Type]]="Reroute",INDEX(_xlfn.REGEXEXTRACT(Table1[[#This Row],[RawText]],".*(ROUTE|FEA|FCA|ICR|CTOP|TBO).+([A-Z]{3})",2,0),1,2),"")</f>
        <v/>
      </c>
      <c r="J1348" s="5">
        <v>15</v>
      </c>
      <c r="K1348" s="5"/>
      <c r="L1348" s="1" t="s">
        <v>1644</v>
      </c>
      <c r="M1348" s="7">
        <v>44934.013888888891</v>
      </c>
      <c r="N1348" s="7">
        <v>44934.166666666664</v>
      </c>
      <c r="O1348" s="7">
        <v>44934.013194444444</v>
      </c>
      <c r="P1348" s="4" t="s">
        <v>3895</v>
      </c>
      <c r="Q1348" s="10" t="s">
        <v>3895</v>
      </c>
      <c r="R1348" s="2" t="s">
        <v>9394</v>
      </c>
      <c r="S1348" s="6">
        <f>IF(OR(ISBLANK(Table1[[#This Row],[ValidEndUTC]]),ISBLANK(Table1[[#This Row],[ValidStartUTC]])),"",Table1[[#This Row],[ValidEndUTC]]-Table1[[#This Row],[ValidStartUTC]])</f>
        <v>0.15277777777373558</v>
      </c>
      <c r="T1348" s="5">
        <f>IF(OR(ISBLANK(Table1[[#This Row],[ValidEndUTC]]),ISBLANK(Table1[[#This Row],[ValidStartUTC]])),"",Table1[[#This Row],[Duration]]*24*60)</f>
        <v>219.99999999417923</v>
      </c>
    </row>
    <row r="1349" spans="1:20" ht="21.6" x14ac:dyDescent="0.25">
      <c r="A1349" s="8" t="str">
        <f>IF(ISBLANK(Table1[[#This Row],[AdvisoryNumber]]),"NTML","ADVZY")</f>
        <v>NTML</v>
      </c>
      <c r="B1349" s="8" t="str">
        <f>_xlfn.TEXTJOIN("-",TRUE,Table1[[#This Row],[Source]],TEXT(Table1[[#This Row],[AdvisoryNumber]],"000"),TEXT(ROW()-1,"000000"),TEXT(Table1[[#This Row],[RecordTimeUTC]],"YYYY-MM-DD"))</f>
        <v>NTML-000-001348-2023-01-08</v>
      </c>
      <c r="C1349" s="1" t="s">
        <v>202</v>
      </c>
      <c r="D1349" s="2"/>
      <c r="E1349" s="1"/>
      <c r="F1349" s="2"/>
      <c r="G1349" s="1" t="s">
        <v>98</v>
      </c>
      <c r="H1349" s="1" t="s">
        <v>101</v>
      </c>
      <c r="I1349" s="8" t="str">
        <f>IF(Table1[[#This Row],[TMI_Type]]="Reroute",INDEX(_xlfn.REGEXEXTRACT(Table1[[#This Row],[RawText]],".*(ROUTE|FEA|FCA|ICR|CTOP|TBO).+([A-Z]{3})",2,0),1,2),"")</f>
        <v/>
      </c>
      <c r="J1349" s="5">
        <v>15</v>
      </c>
      <c r="K1349" s="5"/>
      <c r="L1349" s="1" t="s">
        <v>491</v>
      </c>
      <c r="M1349" s="7">
        <v>44934.013888888891</v>
      </c>
      <c r="N1349" s="7">
        <v>44934.166666666664</v>
      </c>
      <c r="O1349" s="7">
        <v>44934.013194444444</v>
      </c>
      <c r="P1349" s="4" t="s">
        <v>3896</v>
      </c>
      <c r="Q1349" s="10" t="s">
        <v>3896</v>
      </c>
      <c r="R1349" s="2" t="s">
        <v>9394</v>
      </c>
      <c r="S1349" s="6">
        <f>IF(OR(ISBLANK(Table1[[#This Row],[ValidEndUTC]]),ISBLANK(Table1[[#This Row],[ValidStartUTC]])),"",Table1[[#This Row],[ValidEndUTC]]-Table1[[#This Row],[ValidStartUTC]])</f>
        <v>0.15277777777373558</v>
      </c>
      <c r="T1349" s="5">
        <f>IF(OR(ISBLANK(Table1[[#This Row],[ValidEndUTC]]),ISBLANK(Table1[[#This Row],[ValidStartUTC]])),"",Table1[[#This Row],[Duration]]*24*60)</f>
        <v>219.99999999417923</v>
      </c>
    </row>
    <row r="1350" spans="1:20" ht="21.6" x14ac:dyDescent="0.25">
      <c r="A1350" s="8" t="str">
        <f>IF(ISBLANK(Table1[[#This Row],[AdvisoryNumber]]),"NTML","ADVZY")</f>
        <v>NTML</v>
      </c>
      <c r="B1350" s="8" t="str">
        <f>_xlfn.TEXTJOIN("-",TRUE,Table1[[#This Row],[Source]],TEXT(Table1[[#This Row],[AdvisoryNumber]],"000"),TEXT(ROW()-1,"000000"),TEXT(Table1[[#This Row],[RecordTimeUTC]],"YYYY-MM-DD"))</f>
        <v>NTML-000-001349-2023-01-07</v>
      </c>
      <c r="C1350" s="1" t="s">
        <v>232</v>
      </c>
      <c r="D1350" s="2"/>
      <c r="E1350" s="1"/>
      <c r="F1350" s="2"/>
      <c r="G1350" s="1" t="s">
        <v>98</v>
      </c>
      <c r="H1350" s="1" t="s">
        <v>8351</v>
      </c>
      <c r="I1350" s="8" t="str">
        <f>IF(Table1[[#This Row],[TMI_Type]]="Reroute",INDEX(_xlfn.REGEXEXTRACT(Table1[[#This Row],[RawText]],".*(ROUTE|FEA|FCA|ICR|CTOP|TBO).+([A-Z]{3})",2,0),1,2),"")</f>
        <v/>
      </c>
      <c r="J1350" s="5"/>
      <c r="K1350" s="5"/>
      <c r="L1350" s="1" t="s">
        <v>1182</v>
      </c>
      <c r="M1350" s="7">
        <v>44934.020833333336</v>
      </c>
      <c r="N1350" s="7">
        <v>44934.166666666664</v>
      </c>
      <c r="O1350" s="7">
        <v>44933.692361111112</v>
      </c>
      <c r="P1350" s="4" t="s">
        <v>9381</v>
      </c>
      <c r="Q1350" s="10" t="s">
        <v>9381</v>
      </c>
      <c r="R1350" s="2" t="s">
        <v>9378</v>
      </c>
      <c r="S1350" s="6">
        <f>IF(OR(ISBLANK(Table1[[#This Row],[ValidEndUTC]]),ISBLANK(Table1[[#This Row],[ValidStartUTC]])),"",Table1[[#This Row],[ValidEndUTC]]-Table1[[#This Row],[ValidStartUTC]])</f>
        <v>0.14583333332848269</v>
      </c>
      <c r="T1350" s="5">
        <f>IF(OR(ISBLANK(Table1[[#This Row],[ValidEndUTC]]),ISBLANK(Table1[[#This Row],[ValidStartUTC]])),"",Table1[[#This Row],[Duration]]*24*60)</f>
        <v>209.99999999301508</v>
      </c>
    </row>
    <row r="1351" spans="1:20" ht="21.6" x14ac:dyDescent="0.25">
      <c r="A1351" s="8" t="str">
        <f>IF(ISBLANK(Table1[[#This Row],[AdvisoryNumber]]),"NTML","ADVZY")</f>
        <v>NTML</v>
      </c>
      <c r="B1351" s="8" t="str">
        <f>_xlfn.TEXTJOIN("-",TRUE,Table1[[#This Row],[Source]],TEXT(Table1[[#This Row],[AdvisoryNumber]],"000"),TEXT(ROW()-1,"000000"),TEXT(Table1[[#This Row],[RecordTimeUTC]],"YYYY-MM-DD"))</f>
        <v>NTML-000-001350-2023-01-07</v>
      </c>
      <c r="C1351" s="1" t="s">
        <v>270</v>
      </c>
      <c r="D1351" s="2"/>
      <c r="E1351" s="1"/>
      <c r="F1351" s="2"/>
      <c r="G1351" s="1" t="s">
        <v>98</v>
      </c>
      <c r="H1351" s="1" t="s">
        <v>8351</v>
      </c>
      <c r="I1351" s="8" t="str">
        <f>IF(Table1[[#This Row],[TMI_Type]]="Reroute",INDEX(_xlfn.REGEXEXTRACT(Table1[[#This Row],[RawText]],".*(ROUTE|FEA|FCA|ICR|CTOP|TBO).+([A-Z]{3})",2,0),1,2),"")</f>
        <v/>
      </c>
      <c r="J1351" s="5"/>
      <c r="K1351" s="5"/>
      <c r="L1351" s="1" t="s">
        <v>286</v>
      </c>
      <c r="M1351" s="7">
        <v>44934.020833333336</v>
      </c>
      <c r="N1351" s="7">
        <v>44934.166666666664</v>
      </c>
      <c r="O1351" s="7">
        <v>44933.693055555559</v>
      </c>
      <c r="P1351" s="4" t="s">
        <v>9382</v>
      </c>
      <c r="Q1351" s="10" t="s">
        <v>9382</v>
      </c>
      <c r="R1351" s="2" t="s">
        <v>9378</v>
      </c>
      <c r="S1351" s="6">
        <f>IF(OR(ISBLANK(Table1[[#This Row],[ValidEndUTC]]),ISBLANK(Table1[[#This Row],[ValidStartUTC]])),"",Table1[[#This Row],[ValidEndUTC]]-Table1[[#This Row],[ValidStartUTC]])</f>
        <v>0.14583333332848269</v>
      </c>
      <c r="T1351" s="5">
        <f>IF(OR(ISBLANK(Table1[[#This Row],[ValidEndUTC]]),ISBLANK(Table1[[#This Row],[ValidStartUTC]])),"",Table1[[#This Row],[Duration]]*24*60)</f>
        <v>209.99999999301508</v>
      </c>
    </row>
    <row r="1352" spans="1:20" ht="21.6" x14ac:dyDescent="0.25">
      <c r="A1352" s="8" t="str">
        <f>IF(ISBLANK(Table1[[#This Row],[AdvisoryNumber]]),"NTML","ADVZY")</f>
        <v>NTML</v>
      </c>
      <c r="B1352" s="8" t="str">
        <f>_xlfn.TEXTJOIN("-",TRUE,Table1[[#This Row],[Source]],TEXT(Table1[[#This Row],[AdvisoryNumber]],"000"),TEXT(ROW()-1,"000000"),TEXT(Table1[[#This Row],[RecordTimeUTC]],"YYYY-MM-DD"))</f>
        <v>NTML-000-001351-2023-01-07</v>
      </c>
      <c r="C1352" s="1" t="s">
        <v>202</v>
      </c>
      <c r="D1352" s="2"/>
      <c r="E1352" s="1"/>
      <c r="F1352" s="2"/>
      <c r="G1352" s="1" t="s">
        <v>98</v>
      </c>
      <c r="H1352" s="1" t="s">
        <v>8351</v>
      </c>
      <c r="I1352" s="8" t="str">
        <f>IF(Table1[[#This Row],[TMI_Type]]="Reroute",INDEX(_xlfn.REGEXEXTRACT(Table1[[#This Row],[RawText]],".*(ROUTE|FEA|FCA|ICR|CTOP|TBO).+([A-Z]{3})",2,0),1,2),"")</f>
        <v/>
      </c>
      <c r="J1352" s="5"/>
      <c r="K1352" s="5"/>
      <c r="L1352" s="1" t="s">
        <v>623</v>
      </c>
      <c r="M1352" s="7">
        <v>44934.020833333336</v>
      </c>
      <c r="N1352" s="7">
        <v>44934.166666666664</v>
      </c>
      <c r="O1352" s="7">
        <v>44933.693749999999</v>
      </c>
      <c r="P1352" s="4" t="s">
        <v>9383</v>
      </c>
      <c r="Q1352" s="10" t="s">
        <v>9383</v>
      </c>
      <c r="R1352" s="2" t="s">
        <v>9378</v>
      </c>
      <c r="S1352" s="6">
        <f>IF(OR(ISBLANK(Table1[[#This Row],[ValidEndUTC]]),ISBLANK(Table1[[#This Row],[ValidStartUTC]])),"",Table1[[#This Row],[ValidEndUTC]]-Table1[[#This Row],[ValidStartUTC]])</f>
        <v>0.14583333332848269</v>
      </c>
      <c r="T1352" s="5">
        <f>IF(OR(ISBLANK(Table1[[#This Row],[ValidEndUTC]]),ISBLANK(Table1[[#This Row],[ValidStartUTC]])),"",Table1[[#This Row],[Duration]]*24*60)</f>
        <v>209.99999999301508</v>
      </c>
    </row>
    <row r="1353" spans="1:20" x14ac:dyDescent="0.25">
      <c r="A1353" s="8" t="str">
        <f>IF(ISBLANK(Table1[[#This Row],[AdvisoryNumber]]),"NTML","ADVZY")</f>
        <v>NTML</v>
      </c>
      <c r="B1353" s="8" t="str">
        <f>_xlfn.TEXTJOIN("-",TRUE,Table1[[#This Row],[Source]],TEXT(Table1[[#This Row],[AdvisoryNumber]],"000"),TEXT(ROW()-1,"000000"),TEXT(Table1[[#This Row],[RecordTimeUTC]],"YYYY-MM-DD"))</f>
        <v>NTML-000-001352-2023-01-07</v>
      </c>
      <c r="C1353" s="1" t="s">
        <v>232</v>
      </c>
      <c r="D1353" s="2"/>
      <c r="E1353" s="1"/>
      <c r="F1353" s="2"/>
      <c r="G1353" s="1" t="s">
        <v>98</v>
      </c>
      <c r="H1353" s="1" t="s">
        <v>101</v>
      </c>
      <c r="I1353" s="8" t="str">
        <f>IF(Table1[[#This Row],[TMI_Type]]="Reroute",INDEX(_xlfn.REGEXEXTRACT(Table1[[#This Row],[RawText]],".*(ROUTE|FEA|FCA|ICR|CTOP|TBO).+([A-Z]{3})",2,0),1,2),"")</f>
        <v/>
      </c>
      <c r="J1353" s="5">
        <v>40</v>
      </c>
      <c r="K1353" s="5"/>
      <c r="L1353" s="1" t="s">
        <v>1179</v>
      </c>
      <c r="M1353" s="7">
        <v>44934.020833333336</v>
      </c>
      <c r="N1353" s="7">
        <v>44934.166666666664</v>
      </c>
      <c r="O1353" s="7">
        <v>44933.743055555555</v>
      </c>
      <c r="P1353" s="4" t="s">
        <v>3870</v>
      </c>
      <c r="Q1353" s="10" t="s">
        <v>3870</v>
      </c>
      <c r="R1353" s="2" t="s">
        <v>9384</v>
      </c>
      <c r="S1353" s="6">
        <f>IF(OR(ISBLANK(Table1[[#This Row],[ValidEndUTC]]),ISBLANK(Table1[[#This Row],[ValidStartUTC]])),"",Table1[[#This Row],[ValidEndUTC]]-Table1[[#This Row],[ValidStartUTC]])</f>
        <v>0.14583333332848269</v>
      </c>
      <c r="T1353" s="5">
        <f>IF(OR(ISBLANK(Table1[[#This Row],[ValidEndUTC]]),ISBLANK(Table1[[#This Row],[ValidStartUTC]])),"",Table1[[#This Row],[Duration]]*24*60)</f>
        <v>209.99999999301508</v>
      </c>
    </row>
    <row r="1354" spans="1:20" x14ac:dyDescent="0.25">
      <c r="A1354" s="8" t="str">
        <f>IF(ISBLANK(Table1[[#This Row],[AdvisoryNumber]]),"NTML","ADVZY")</f>
        <v>NTML</v>
      </c>
      <c r="B1354" s="8" t="str">
        <f>_xlfn.TEXTJOIN("-",TRUE,Table1[[#This Row],[Source]],TEXT(Table1[[#This Row],[AdvisoryNumber]],"000"),TEXT(ROW()-1,"000000"),TEXT(Table1[[#This Row],[RecordTimeUTC]],"YYYY-MM-DD"))</f>
        <v>NTML-000-001353-2023-01-07</v>
      </c>
      <c r="C1354" s="1" t="s">
        <v>232</v>
      </c>
      <c r="D1354" s="2"/>
      <c r="E1354" s="1"/>
      <c r="F1354" s="2"/>
      <c r="G1354" s="1" t="s">
        <v>98</v>
      </c>
      <c r="H1354" s="1" t="s">
        <v>101</v>
      </c>
      <c r="I1354" s="8" t="str">
        <f>IF(Table1[[#This Row],[TMI_Type]]="Reroute",INDEX(_xlfn.REGEXEXTRACT(Table1[[#This Row],[RawText]],".*(ROUTE|FEA|FCA|ICR|CTOP|TBO).+([A-Z]{3})",2,0),1,2),"")</f>
        <v/>
      </c>
      <c r="J1354" s="5">
        <v>20</v>
      </c>
      <c r="K1354" s="5"/>
      <c r="L1354" s="1" t="s">
        <v>1165</v>
      </c>
      <c r="M1354" s="7">
        <v>44934.020833333336</v>
      </c>
      <c r="N1354" s="7">
        <v>44934.166666666664</v>
      </c>
      <c r="O1354" s="7">
        <v>44933.743055555555</v>
      </c>
      <c r="P1354" s="4" t="s">
        <v>3871</v>
      </c>
      <c r="Q1354" s="10" t="s">
        <v>3871</v>
      </c>
      <c r="R1354" s="2" t="s">
        <v>9384</v>
      </c>
      <c r="S1354" s="6">
        <f>IF(OR(ISBLANK(Table1[[#This Row],[ValidEndUTC]]),ISBLANK(Table1[[#This Row],[ValidStartUTC]])),"",Table1[[#This Row],[ValidEndUTC]]-Table1[[#This Row],[ValidStartUTC]])</f>
        <v>0.14583333332848269</v>
      </c>
      <c r="T1354" s="5">
        <f>IF(OR(ISBLANK(Table1[[#This Row],[ValidEndUTC]]),ISBLANK(Table1[[#This Row],[ValidStartUTC]])),"",Table1[[#This Row],[Duration]]*24*60)</f>
        <v>209.99999999301508</v>
      </c>
    </row>
    <row r="1355" spans="1:20" x14ac:dyDescent="0.25">
      <c r="A1355" s="8" t="str">
        <f>IF(ISBLANK(Table1[[#This Row],[AdvisoryNumber]]),"NTML","ADVZY")</f>
        <v>NTML</v>
      </c>
      <c r="B1355" s="8" t="str">
        <f>_xlfn.TEXTJOIN("-",TRUE,Table1[[#This Row],[Source]],TEXT(Table1[[#This Row],[AdvisoryNumber]],"000"),TEXT(ROW()-1,"000000"),TEXT(Table1[[#This Row],[RecordTimeUTC]],"YYYY-MM-DD"))</f>
        <v>NTML-000-001354-2023-01-07</v>
      </c>
      <c r="C1355" s="1" t="s">
        <v>202</v>
      </c>
      <c r="D1355" s="2"/>
      <c r="E1355" s="1"/>
      <c r="F1355" s="2"/>
      <c r="G1355" s="1" t="s">
        <v>98</v>
      </c>
      <c r="H1355" s="1" t="s">
        <v>101</v>
      </c>
      <c r="I1355" s="8" t="str">
        <f>IF(Table1[[#This Row],[TMI_Type]]="Reroute",INDEX(_xlfn.REGEXEXTRACT(Table1[[#This Row],[RawText]],".*(ROUTE|FEA|FCA|ICR|CTOP|TBO).+([A-Z]{3})",2,0),1,2),"")</f>
        <v/>
      </c>
      <c r="J1355" s="5">
        <v>30</v>
      </c>
      <c r="K1355" s="5"/>
      <c r="L1355" s="1" t="s">
        <v>1169</v>
      </c>
      <c r="M1355" s="7">
        <v>44934.020833333336</v>
      </c>
      <c r="N1355" s="7">
        <v>44934.166666666664</v>
      </c>
      <c r="O1355" s="7">
        <v>44933.743055555555</v>
      </c>
      <c r="P1355" s="4" t="s">
        <v>3872</v>
      </c>
      <c r="Q1355" s="10" t="s">
        <v>3872</v>
      </c>
      <c r="R1355" s="2" t="s">
        <v>9384</v>
      </c>
      <c r="S1355" s="6">
        <f>IF(OR(ISBLANK(Table1[[#This Row],[ValidEndUTC]]),ISBLANK(Table1[[#This Row],[ValidStartUTC]])),"",Table1[[#This Row],[ValidEndUTC]]-Table1[[#This Row],[ValidStartUTC]])</f>
        <v>0.14583333332848269</v>
      </c>
      <c r="T1355" s="5">
        <f>IF(OR(ISBLANK(Table1[[#This Row],[ValidEndUTC]]),ISBLANK(Table1[[#This Row],[ValidStartUTC]])),"",Table1[[#This Row],[Duration]]*24*60)</f>
        <v>209.99999999301508</v>
      </c>
    </row>
    <row r="1356" spans="1:20" x14ac:dyDescent="0.25">
      <c r="A1356" s="8" t="str">
        <f>IF(ISBLANK(Table1[[#This Row],[AdvisoryNumber]]),"NTML","ADVZY")</f>
        <v>NTML</v>
      </c>
      <c r="B1356" s="8" t="str">
        <f>_xlfn.TEXTJOIN("-",TRUE,Table1[[#This Row],[Source]],TEXT(Table1[[#This Row],[AdvisoryNumber]],"000"),TEXT(ROW()-1,"000000"),TEXT(Table1[[#This Row],[RecordTimeUTC]],"YYYY-MM-DD"))</f>
        <v>NTML-000-001355-2023-01-07</v>
      </c>
      <c r="C1356" s="1" t="s">
        <v>270</v>
      </c>
      <c r="D1356" s="2"/>
      <c r="E1356" s="1"/>
      <c r="F1356" s="2"/>
      <c r="G1356" s="1" t="s">
        <v>98</v>
      </c>
      <c r="H1356" s="1" t="s">
        <v>101</v>
      </c>
      <c r="I1356" s="8" t="str">
        <f>IF(Table1[[#This Row],[TMI_Type]]="Reroute",INDEX(_xlfn.REGEXEXTRACT(Table1[[#This Row],[RawText]],".*(ROUTE|FEA|FCA|ICR|CTOP|TBO).+([A-Z]{3})",2,0),1,2),"")</f>
        <v/>
      </c>
      <c r="J1356" s="5">
        <v>30</v>
      </c>
      <c r="K1356" s="5"/>
      <c r="L1356" s="1" t="s">
        <v>1175</v>
      </c>
      <c r="M1356" s="7">
        <v>44934.020833333336</v>
      </c>
      <c r="N1356" s="7">
        <v>44934.166666666664</v>
      </c>
      <c r="O1356" s="7">
        <v>44933.743055555555</v>
      </c>
      <c r="P1356" s="4" t="s">
        <v>3873</v>
      </c>
      <c r="Q1356" s="10" t="s">
        <v>3873</v>
      </c>
      <c r="R1356" s="2" t="s">
        <v>9384</v>
      </c>
      <c r="S1356" s="6">
        <f>IF(OR(ISBLANK(Table1[[#This Row],[ValidEndUTC]]),ISBLANK(Table1[[#This Row],[ValidStartUTC]])),"",Table1[[#This Row],[ValidEndUTC]]-Table1[[#This Row],[ValidStartUTC]])</f>
        <v>0.14583333332848269</v>
      </c>
      <c r="T1356" s="5">
        <f>IF(OR(ISBLANK(Table1[[#This Row],[ValidEndUTC]]),ISBLANK(Table1[[#This Row],[ValidStartUTC]])),"",Table1[[#This Row],[Duration]]*24*60)</f>
        <v>209.99999999301508</v>
      </c>
    </row>
    <row r="1357" spans="1:20" ht="21.6" x14ac:dyDescent="0.25">
      <c r="A1357" s="8" t="str">
        <f>IF(ISBLANK(Table1[[#This Row],[AdvisoryNumber]]),"NTML","ADVZY")</f>
        <v>NTML</v>
      </c>
      <c r="B1357" s="8" t="str">
        <f>_xlfn.TEXTJOIN("-",TRUE,Table1[[#This Row],[Source]],TEXT(Table1[[#This Row],[AdvisoryNumber]],"000"),TEXT(ROW()-1,"000000"),TEXT(Table1[[#This Row],[RecordTimeUTC]],"YYYY-MM-DD"))</f>
        <v>NTML-000-001356-2023-01-07</v>
      </c>
      <c r="C1357" s="1" t="s">
        <v>232</v>
      </c>
      <c r="D1357" s="2"/>
      <c r="E1357" s="1"/>
      <c r="F1357" s="2"/>
      <c r="G1357" s="1" t="s">
        <v>98</v>
      </c>
      <c r="H1357" s="1" t="s">
        <v>101</v>
      </c>
      <c r="I1357" s="8" t="str">
        <f>IF(Table1[[#This Row],[TMI_Type]]="Reroute",INDEX(_xlfn.REGEXEXTRACT(Table1[[#This Row],[RawText]],".*(ROUTE|FEA|FCA|ICR|CTOP|TBO).+([A-Z]{3})",2,0),1,2),"")</f>
        <v/>
      </c>
      <c r="J1357" s="5">
        <v>25</v>
      </c>
      <c r="K1357" s="5"/>
      <c r="L1357" s="1" t="s">
        <v>326</v>
      </c>
      <c r="M1357" s="7">
        <v>44934.020833333336</v>
      </c>
      <c r="N1357" s="7">
        <v>44934.166666666664</v>
      </c>
      <c r="O1357" s="7">
        <v>44933.743055555555</v>
      </c>
      <c r="P1357" s="4" t="s">
        <v>3874</v>
      </c>
      <c r="Q1357" s="10" t="s">
        <v>3874</v>
      </c>
      <c r="R1357" s="2" t="s">
        <v>9384</v>
      </c>
      <c r="S1357" s="6">
        <f>IF(OR(ISBLANK(Table1[[#This Row],[ValidEndUTC]]),ISBLANK(Table1[[#This Row],[ValidStartUTC]])),"",Table1[[#This Row],[ValidEndUTC]]-Table1[[#This Row],[ValidStartUTC]])</f>
        <v>0.14583333332848269</v>
      </c>
      <c r="T1357" s="5">
        <f>IF(OR(ISBLANK(Table1[[#This Row],[ValidEndUTC]]),ISBLANK(Table1[[#This Row],[ValidStartUTC]])),"",Table1[[#This Row],[Duration]]*24*60)</f>
        <v>209.99999999301508</v>
      </c>
    </row>
    <row r="1358" spans="1:20" ht="21.6" x14ac:dyDescent="0.25">
      <c r="A1358" s="8" t="str">
        <f>IF(ISBLANK(Table1[[#This Row],[AdvisoryNumber]]),"NTML","ADVZY")</f>
        <v>NTML</v>
      </c>
      <c r="B1358" s="8" t="str">
        <f>_xlfn.TEXTJOIN("-",TRUE,Table1[[#This Row],[Source]],TEXT(Table1[[#This Row],[AdvisoryNumber]],"000"),TEXT(ROW()-1,"000000"),TEXT(Table1[[#This Row],[RecordTimeUTC]],"YYYY-MM-DD"))</f>
        <v>NTML-000-001357-2023-01-07</v>
      </c>
      <c r="C1358" s="1" t="s">
        <v>202</v>
      </c>
      <c r="D1358" s="2"/>
      <c r="E1358" s="1"/>
      <c r="F1358" s="2"/>
      <c r="G1358" s="1" t="s">
        <v>98</v>
      </c>
      <c r="H1358" s="1" t="s">
        <v>101</v>
      </c>
      <c r="I1358" s="8" t="str">
        <f>IF(Table1[[#This Row],[TMI_Type]]="Reroute",INDEX(_xlfn.REGEXEXTRACT(Table1[[#This Row],[RawText]],".*(ROUTE|FEA|FCA|ICR|CTOP|TBO).+([A-Z]{3})",2,0),1,2),"")</f>
        <v/>
      </c>
      <c r="J1358" s="5">
        <v>20</v>
      </c>
      <c r="K1358" s="5"/>
      <c r="L1358" s="1" t="s">
        <v>318</v>
      </c>
      <c r="M1358" s="7">
        <v>44934.020833333336</v>
      </c>
      <c r="N1358" s="7">
        <v>44934.166666666664</v>
      </c>
      <c r="O1358" s="7">
        <v>44933.743055555555</v>
      </c>
      <c r="P1358" s="4" t="s">
        <v>3875</v>
      </c>
      <c r="Q1358" s="10" t="s">
        <v>3875</v>
      </c>
      <c r="R1358" s="2" t="s">
        <v>9384</v>
      </c>
      <c r="S1358" s="6">
        <f>IF(OR(ISBLANK(Table1[[#This Row],[ValidEndUTC]]),ISBLANK(Table1[[#This Row],[ValidStartUTC]])),"",Table1[[#This Row],[ValidEndUTC]]-Table1[[#This Row],[ValidStartUTC]])</f>
        <v>0.14583333332848269</v>
      </c>
      <c r="T1358" s="5">
        <f>IF(OR(ISBLANK(Table1[[#This Row],[ValidEndUTC]]),ISBLANK(Table1[[#This Row],[ValidStartUTC]])),"",Table1[[#This Row],[Duration]]*24*60)</f>
        <v>209.99999999301508</v>
      </c>
    </row>
    <row r="1359" spans="1:20" ht="21.6" x14ac:dyDescent="0.25">
      <c r="A1359" s="8" t="str">
        <f>IF(ISBLANK(Table1[[#This Row],[AdvisoryNumber]]),"NTML","ADVZY")</f>
        <v>NTML</v>
      </c>
      <c r="B1359" s="8" t="str">
        <f>_xlfn.TEXTJOIN("-",TRUE,Table1[[#This Row],[Source]],TEXT(Table1[[#This Row],[AdvisoryNumber]],"000"),TEXT(ROW()-1,"000000"),TEXT(Table1[[#This Row],[RecordTimeUTC]],"YYYY-MM-DD"))</f>
        <v>NTML-000-001358-2023-01-07</v>
      </c>
      <c r="C1359" s="1" t="s">
        <v>270</v>
      </c>
      <c r="D1359" s="2"/>
      <c r="E1359" s="1"/>
      <c r="F1359" s="2"/>
      <c r="G1359" s="1" t="s">
        <v>98</v>
      </c>
      <c r="H1359" s="1" t="s">
        <v>101</v>
      </c>
      <c r="I1359" s="8" t="str">
        <f>IF(Table1[[#This Row],[TMI_Type]]="Reroute",INDEX(_xlfn.REGEXEXTRACT(Table1[[#This Row],[RawText]],".*(ROUTE|FEA|FCA|ICR|CTOP|TBO).+([A-Z]{3})",2,0),1,2),"")</f>
        <v/>
      </c>
      <c r="J1359" s="5">
        <v>20</v>
      </c>
      <c r="K1359" s="5"/>
      <c r="L1359" s="1" t="s">
        <v>1177</v>
      </c>
      <c r="M1359" s="7">
        <v>44934.020833333336</v>
      </c>
      <c r="N1359" s="7">
        <v>44934.166666666664</v>
      </c>
      <c r="O1359" s="7">
        <v>44933.743055555555</v>
      </c>
      <c r="P1359" s="4" t="s">
        <v>3876</v>
      </c>
      <c r="Q1359" s="10" t="s">
        <v>3876</v>
      </c>
      <c r="R1359" s="2" t="s">
        <v>9384</v>
      </c>
      <c r="S1359" s="6">
        <f>IF(OR(ISBLANK(Table1[[#This Row],[ValidEndUTC]]),ISBLANK(Table1[[#This Row],[ValidStartUTC]])),"",Table1[[#This Row],[ValidEndUTC]]-Table1[[#This Row],[ValidStartUTC]])</f>
        <v>0.14583333332848269</v>
      </c>
      <c r="T1359" s="5">
        <f>IF(OR(ISBLANK(Table1[[#This Row],[ValidEndUTC]]),ISBLANK(Table1[[#This Row],[ValidStartUTC]])),"",Table1[[#This Row],[Duration]]*24*60)</f>
        <v>209.99999999301508</v>
      </c>
    </row>
    <row r="1360" spans="1:20" ht="21.6" x14ac:dyDescent="0.25">
      <c r="A1360" s="8" t="str">
        <f>IF(ISBLANK(Table1[[#This Row],[AdvisoryNumber]]),"NTML","ADVZY")</f>
        <v>NTML</v>
      </c>
      <c r="B1360" s="8" t="str">
        <f>_xlfn.TEXTJOIN("-",TRUE,Table1[[#This Row],[Source]],TEXT(Table1[[#This Row],[AdvisoryNumber]],"000"),TEXT(ROW()-1,"000000"),TEXT(Table1[[#This Row],[RecordTimeUTC]],"YYYY-MM-DD"))</f>
        <v>NTML-000-001359-2023-01-07</v>
      </c>
      <c r="C1360" s="1" t="s">
        <v>232</v>
      </c>
      <c r="D1360" s="2"/>
      <c r="E1360" s="1"/>
      <c r="F1360" s="2"/>
      <c r="G1360" s="1" t="s">
        <v>98</v>
      </c>
      <c r="H1360" s="1" t="s">
        <v>101</v>
      </c>
      <c r="I1360" s="8" t="str">
        <f>IF(Table1[[#This Row],[TMI_Type]]="Reroute",INDEX(_xlfn.REGEXEXTRACT(Table1[[#This Row],[RawText]],".*(ROUTE|FEA|FCA|ICR|CTOP|TBO).+([A-Z]{3})",2,0),1,2),"")</f>
        <v/>
      </c>
      <c r="J1360" s="5">
        <v>30</v>
      </c>
      <c r="K1360" s="5"/>
      <c r="L1360" s="1" t="s">
        <v>1182</v>
      </c>
      <c r="M1360" s="7">
        <v>44934.020833333336</v>
      </c>
      <c r="N1360" s="7">
        <v>44934.166666666664</v>
      </c>
      <c r="O1360" s="7">
        <v>44933.743055555555</v>
      </c>
      <c r="P1360" s="4" t="s">
        <v>3877</v>
      </c>
      <c r="Q1360" s="10" t="s">
        <v>3877</v>
      </c>
      <c r="R1360" s="2" t="s">
        <v>9384</v>
      </c>
      <c r="S1360" s="6">
        <f>IF(OR(ISBLANK(Table1[[#This Row],[ValidEndUTC]]),ISBLANK(Table1[[#This Row],[ValidStartUTC]])),"",Table1[[#This Row],[ValidEndUTC]]-Table1[[#This Row],[ValidStartUTC]])</f>
        <v>0.14583333332848269</v>
      </c>
      <c r="T1360" s="5">
        <f>IF(OR(ISBLANK(Table1[[#This Row],[ValidEndUTC]]),ISBLANK(Table1[[#This Row],[ValidStartUTC]])),"",Table1[[#This Row],[Duration]]*24*60)</f>
        <v>209.99999999301508</v>
      </c>
    </row>
    <row r="1361" spans="1:20" ht="21.6" x14ac:dyDescent="0.25">
      <c r="A1361" s="8" t="str">
        <f>IF(ISBLANK(Table1[[#This Row],[AdvisoryNumber]]),"NTML","ADVZY")</f>
        <v>NTML</v>
      </c>
      <c r="B1361" s="8" t="str">
        <f>_xlfn.TEXTJOIN("-",TRUE,Table1[[#This Row],[Source]],TEXT(Table1[[#This Row],[AdvisoryNumber]],"000"),TEXT(ROW()-1,"000000"),TEXT(Table1[[#This Row],[RecordTimeUTC]],"YYYY-MM-DD"))</f>
        <v>NTML-000-001360-2023-01-07</v>
      </c>
      <c r="C1361" s="1" t="s">
        <v>202</v>
      </c>
      <c r="D1361" s="2"/>
      <c r="E1361" s="1"/>
      <c r="F1361" s="2"/>
      <c r="G1361" s="1" t="s">
        <v>98</v>
      </c>
      <c r="H1361" s="1" t="s">
        <v>101</v>
      </c>
      <c r="I1361" s="8" t="str">
        <f>IF(Table1[[#This Row],[TMI_Type]]="Reroute",INDEX(_xlfn.REGEXEXTRACT(Table1[[#This Row],[RawText]],".*(ROUTE|FEA|FCA|ICR|CTOP|TBO).+([A-Z]{3})",2,0),1,2),"")</f>
        <v/>
      </c>
      <c r="J1361" s="5">
        <v>30</v>
      </c>
      <c r="K1361" s="5"/>
      <c r="L1361" s="1" t="s">
        <v>623</v>
      </c>
      <c r="M1361" s="7">
        <v>44934.020833333336</v>
      </c>
      <c r="N1361" s="7">
        <v>44934.166666666664</v>
      </c>
      <c r="O1361" s="7">
        <v>44933.743055555555</v>
      </c>
      <c r="P1361" s="4" t="s">
        <v>3878</v>
      </c>
      <c r="Q1361" s="10" t="s">
        <v>3878</v>
      </c>
      <c r="R1361" s="2" t="s">
        <v>9384</v>
      </c>
      <c r="S1361" s="6">
        <f>IF(OR(ISBLANK(Table1[[#This Row],[ValidEndUTC]]),ISBLANK(Table1[[#This Row],[ValidStartUTC]])),"",Table1[[#This Row],[ValidEndUTC]]-Table1[[#This Row],[ValidStartUTC]])</f>
        <v>0.14583333332848269</v>
      </c>
      <c r="T1361" s="5">
        <f>IF(OR(ISBLANK(Table1[[#This Row],[ValidEndUTC]]),ISBLANK(Table1[[#This Row],[ValidStartUTC]])),"",Table1[[#This Row],[Duration]]*24*60)</f>
        <v>209.99999999301508</v>
      </c>
    </row>
    <row r="1362" spans="1:20" ht="21.6" x14ac:dyDescent="0.25">
      <c r="A1362" s="8" t="str">
        <f>IF(ISBLANK(Table1[[#This Row],[AdvisoryNumber]]),"NTML","ADVZY")</f>
        <v>NTML</v>
      </c>
      <c r="B1362" s="8" t="str">
        <f>_xlfn.TEXTJOIN("-",TRUE,Table1[[#This Row],[Source]],TEXT(Table1[[#This Row],[AdvisoryNumber]],"000"),TEXT(ROW()-1,"000000"),TEXT(Table1[[#This Row],[RecordTimeUTC]],"YYYY-MM-DD"))</f>
        <v>NTML-000-001361-2023-01-07</v>
      </c>
      <c r="C1362" s="1" t="s">
        <v>270</v>
      </c>
      <c r="D1362" s="2"/>
      <c r="E1362" s="1"/>
      <c r="F1362" s="2"/>
      <c r="G1362" s="1" t="s">
        <v>98</v>
      </c>
      <c r="H1362" s="1" t="s">
        <v>101</v>
      </c>
      <c r="I1362" s="8" t="str">
        <f>IF(Table1[[#This Row],[TMI_Type]]="Reroute",INDEX(_xlfn.REGEXEXTRACT(Table1[[#This Row],[RawText]],".*(ROUTE|FEA|FCA|ICR|CTOP|TBO).+([A-Z]{3})",2,0),1,2),"")</f>
        <v/>
      </c>
      <c r="J1362" s="5">
        <v>30</v>
      </c>
      <c r="K1362" s="5"/>
      <c r="L1362" s="1" t="s">
        <v>286</v>
      </c>
      <c r="M1362" s="7">
        <v>44934.020833333336</v>
      </c>
      <c r="N1362" s="7">
        <v>44934.166666666664</v>
      </c>
      <c r="O1362" s="7">
        <v>44933.743055555555</v>
      </c>
      <c r="P1362" s="4" t="s">
        <v>3879</v>
      </c>
      <c r="Q1362" s="10" t="s">
        <v>3879</v>
      </c>
      <c r="R1362" s="2" t="s">
        <v>9384</v>
      </c>
      <c r="S1362" s="6">
        <f>IF(OR(ISBLANK(Table1[[#This Row],[ValidEndUTC]]),ISBLANK(Table1[[#This Row],[ValidStartUTC]])),"",Table1[[#This Row],[ValidEndUTC]]-Table1[[#This Row],[ValidStartUTC]])</f>
        <v>0.14583333332848269</v>
      </c>
      <c r="T1362" s="5">
        <f>IF(OR(ISBLANK(Table1[[#This Row],[ValidEndUTC]]),ISBLANK(Table1[[#This Row],[ValidStartUTC]])),"",Table1[[#This Row],[Duration]]*24*60)</f>
        <v>209.99999999301508</v>
      </c>
    </row>
    <row r="1363" spans="1:20" ht="21.6" x14ac:dyDescent="0.25">
      <c r="A1363" s="8" t="str">
        <f>IF(ISBLANK(Table1[[#This Row],[AdvisoryNumber]]),"NTML","ADVZY")</f>
        <v>NTML</v>
      </c>
      <c r="B1363" s="8" t="str">
        <f>_xlfn.TEXTJOIN("-",TRUE,Table1[[#This Row],[Source]],TEXT(Table1[[#This Row],[AdvisoryNumber]],"000"),TEXT(ROW()-1,"000000"),TEXT(Table1[[#This Row],[RecordTimeUTC]],"YYYY-MM-DD"))</f>
        <v>NTML-000-001362-2023-01-07</v>
      </c>
      <c r="C1363" s="1" t="s">
        <v>9385</v>
      </c>
      <c r="D1363" s="2"/>
      <c r="E1363" s="1"/>
      <c r="F1363" s="2"/>
      <c r="G1363" s="1" t="s">
        <v>98</v>
      </c>
      <c r="H1363" s="1" t="s">
        <v>101</v>
      </c>
      <c r="I1363" s="8" t="str">
        <f>IF(Table1[[#This Row],[TMI_Type]]="Reroute",INDEX(_xlfn.REGEXEXTRACT(Table1[[#This Row],[RawText]],".*(ROUTE|FEA|FCA|ICR|CTOP|TBO).+([A-Z]{3})",2,0),1,2),"")</f>
        <v/>
      </c>
      <c r="J1363" s="5">
        <v>40</v>
      </c>
      <c r="K1363" s="5"/>
      <c r="L1363" s="1" t="s">
        <v>1480</v>
      </c>
      <c r="M1363" s="7">
        <v>44934.020833333336</v>
      </c>
      <c r="N1363" s="7">
        <v>44934.166666666664</v>
      </c>
      <c r="O1363" s="7">
        <v>44933.774305555555</v>
      </c>
      <c r="P1363" s="4" t="s">
        <v>9386</v>
      </c>
      <c r="Q1363" s="10" t="s">
        <v>9386</v>
      </c>
      <c r="R1363" s="2" t="s">
        <v>9387</v>
      </c>
      <c r="S1363" s="6">
        <f>IF(OR(ISBLANK(Table1[[#This Row],[ValidEndUTC]]),ISBLANK(Table1[[#This Row],[ValidStartUTC]])),"",Table1[[#This Row],[ValidEndUTC]]-Table1[[#This Row],[ValidStartUTC]])</f>
        <v>0.14583333332848269</v>
      </c>
      <c r="T1363" s="5">
        <f>IF(OR(ISBLANK(Table1[[#This Row],[ValidEndUTC]]),ISBLANK(Table1[[#This Row],[ValidStartUTC]])),"",Table1[[#This Row],[Duration]]*24*60)</f>
        <v>209.99999999301508</v>
      </c>
    </row>
    <row r="1364" spans="1:20" ht="21.6" x14ac:dyDescent="0.25">
      <c r="A1364" s="8" t="str">
        <f>IF(ISBLANK(Table1[[#This Row],[AdvisoryNumber]]),"NTML","ADVZY")</f>
        <v>NTML</v>
      </c>
      <c r="B1364" s="8" t="str">
        <f>_xlfn.TEXTJOIN("-",TRUE,Table1[[#This Row],[Source]],TEXT(Table1[[#This Row],[AdvisoryNumber]],"000"),TEXT(ROW()-1,"000000"),TEXT(Table1[[#This Row],[RecordTimeUTC]],"YYYY-MM-DD"))</f>
        <v>NTML-000-001363-2023-01-07</v>
      </c>
      <c r="C1364" s="1" t="s">
        <v>202</v>
      </c>
      <c r="D1364" s="2"/>
      <c r="E1364" s="1"/>
      <c r="F1364" s="2"/>
      <c r="G1364" s="1" t="s">
        <v>98</v>
      </c>
      <c r="H1364" s="1" t="s">
        <v>101</v>
      </c>
      <c r="I1364" s="8" t="str">
        <f>IF(Table1[[#This Row],[TMI_Type]]="Reroute",INDEX(_xlfn.REGEXEXTRACT(Table1[[#This Row],[RawText]],".*(ROUTE|FEA|FCA|ICR|CTOP|TBO).+([A-Z]{3})",2,0),1,2),"")</f>
        <v/>
      </c>
      <c r="J1364" s="5">
        <v>40</v>
      </c>
      <c r="K1364" s="5"/>
      <c r="L1364" s="1" t="s">
        <v>1612</v>
      </c>
      <c r="M1364" s="7">
        <v>44934.020833333336</v>
      </c>
      <c r="N1364" s="7">
        <v>44934.166666666664</v>
      </c>
      <c r="O1364" s="7">
        <v>44933.774305555555</v>
      </c>
      <c r="P1364" s="4" t="s">
        <v>9388</v>
      </c>
      <c r="Q1364" s="10" t="s">
        <v>9388</v>
      </c>
      <c r="R1364" s="2" t="s">
        <v>9387</v>
      </c>
      <c r="S1364" s="6">
        <f>IF(OR(ISBLANK(Table1[[#This Row],[ValidEndUTC]]),ISBLANK(Table1[[#This Row],[ValidStartUTC]])),"",Table1[[#This Row],[ValidEndUTC]]-Table1[[#This Row],[ValidStartUTC]])</f>
        <v>0.14583333332848269</v>
      </c>
      <c r="T1364" s="5">
        <f>IF(OR(ISBLANK(Table1[[#This Row],[ValidEndUTC]]),ISBLANK(Table1[[#This Row],[ValidStartUTC]])),"",Table1[[#This Row],[Duration]]*24*60)</f>
        <v>209.99999999301508</v>
      </c>
    </row>
    <row r="1365" spans="1:20" x14ac:dyDescent="0.25">
      <c r="A1365" s="8" t="str">
        <f>IF(ISBLANK(Table1[[#This Row],[AdvisoryNumber]]),"NTML","ADVZY")</f>
        <v>NTML</v>
      </c>
      <c r="B1365" s="8" t="str">
        <f>_xlfn.TEXTJOIN("-",TRUE,Table1[[#This Row],[Source]],TEXT(Table1[[#This Row],[AdvisoryNumber]],"000"),TEXT(ROW()-1,"000000"),TEXT(Table1[[#This Row],[RecordTimeUTC]],"YYYY-MM-DD"))</f>
        <v>NTML-000-001364-2023-01-07</v>
      </c>
      <c r="C1365" s="1" t="s">
        <v>232</v>
      </c>
      <c r="D1365" s="2"/>
      <c r="E1365" s="1"/>
      <c r="F1365" s="2"/>
      <c r="G1365" s="1" t="s">
        <v>98</v>
      </c>
      <c r="H1365" s="1" t="s">
        <v>101</v>
      </c>
      <c r="I1365" s="8" t="str">
        <f>IF(Table1[[#This Row],[TMI_Type]]="Reroute",INDEX(_xlfn.REGEXEXTRACT(Table1[[#This Row],[RawText]],".*(ROUTE|FEA|FCA|ICR|CTOP|TBO).+([A-Z]{3})",2,0),1,2),"")</f>
        <v/>
      </c>
      <c r="J1365" s="5">
        <v>50</v>
      </c>
      <c r="K1365" s="5"/>
      <c r="L1365" s="1" t="s">
        <v>326</v>
      </c>
      <c r="M1365" s="7">
        <v>44934.020833333336</v>
      </c>
      <c r="N1365" s="7">
        <v>44934.166666666664</v>
      </c>
      <c r="O1365" s="7">
        <v>44933.835416666669</v>
      </c>
      <c r="P1365" s="4" t="s">
        <v>3884</v>
      </c>
      <c r="Q1365" s="10" t="s">
        <v>3884</v>
      </c>
      <c r="R1365" s="2" t="s">
        <v>9393</v>
      </c>
      <c r="S1365" s="6">
        <f>IF(OR(ISBLANK(Table1[[#This Row],[ValidEndUTC]]),ISBLANK(Table1[[#This Row],[ValidStartUTC]])),"",Table1[[#This Row],[ValidEndUTC]]-Table1[[#This Row],[ValidStartUTC]])</f>
        <v>0.14583333332848269</v>
      </c>
      <c r="T1365" s="5">
        <f>IF(OR(ISBLANK(Table1[[#This Row],[ValidEndUTC]]),ISBLANK(Table1[[#This Row],[ValidStartUTC]])),"",Table1[[#This Row],[Duration]]*24*60)</f>
        <v>209.99999999301508</v>
      </c>
    </row>
    <row r="1366" spans="1:20" x14ac:dyDescent="0.25">
      <c r="A1366" s="8" t="str">
        <f>IF(ISBLANK(Table1[[#This Row],[AdvisoryNumber]]),"NTML","ADVZY")</f>
        <v>NTML</v>
      </c>
      <c r="B1366" s="8" t="str">
        <f>_xlfn.TEXTJOIN("-",TRUE,Table1[[#This Row],[Source]],TEXT(Table1[[#This Row],[AdvisoryNumber]],"000"),TEXT(ROW()-1,"000000"),TEXT(Table1[[#This Row],[RecordTimeUTC]],"YYYY-MM-DD"))</f>
        <v>NTML-000-001365-2023-01-07</v>
      </c>
      <c r="C1366" s="1" t="s">
        <v>232</v>
      </c>
      <c r="D1366" s="2"/>
      <c r="E1366" s="1"/>
      <c r="F1366" s="2"/>
      <c r="G1366" s="1" t="s">
        <v>98</v>
      </c>
      <c r="H1366" s="1" t="s">
        <v>101</v>
      </c>
      <c r="I1366" s="8" t="str">
        <f>IF(Table1[[#This Row],[TMI_Type]]="Reroute",INDEX(_xlfn.REGEXEXTRACT(Table1[[#This Row],[RawText]],".*(ROUTE|FEA|FCA|ICR|CTOP|TBO).+([A-Z]{3})",2,0),1,2),"")</f>
        <v/>
      </c>
      <c r="J1366" s="5">
        <v>50</v>
      </c>
      <c r="K1366" s="5"/>
      <c r="L1366" s="1" t="s">
        <v>326</v>
      </c>
      <c r="M1366" s="7">
        <v>44934.020833333336</v>
      </c>
      <c r="N1366" s="7">
        <v>44934.166666666664</v>
      </c>
      <c r="O1366" s="7">
        <v>44933.835416666669</v>
      </c>
      <c r="P1366" s="4" t="s">
        <v>3885</v>
      </c>
      <c r="Q1366" s="10" t="s">
        <v>3885</v>
      </c>
      <c r="R1366" s="2" t="s">
        <v>9393</v>
      </c>
      <c r="S1366" s="6">
        <f>IF(OR(ISBLANK(Table1[[#This Row],[ValidEndUTC]]),ISBLANK(Table1[[#This Row],[ValidStartUTC]])),"",Table1[[#This Row],[ValidEndUTC]]-Table1[[#This Row],[ValidStartUTC]])</f>
        <v>0.14583333332848269</v>
      </c>
      <c r="T1366" s="5">
        <f>IF(OR(ISBLANK(Table1[[#This Row],[ValidEndUTC]]),ISBLANK(Table1[[#This Row],[ValidStartUTC]])),"",Table1[[#This Row],[Duration]]*24*60)</f>
        <v>209.99999999301508</v>
      </c>
    </row>
    <row r="1367" spans="1:20" x14ac:dyDescent="0.25">
      <c r="A1367" s="8" t="str">
        <f>IF(ISBLANK(Table1[[#This Row],[AdvisoryNumber]]),"NTML","ADVZY")</f>
        <v>NTML</v>
      </c>
      <c r="B1367" s="8" t="str">
        <f>_xlfn.TEXTJOIN("-",TRUE,Table1[[#This Row],[Source]],TEXT(Table1[[#This Row],[AdvisoryNumber]],"000"),TEXT(ROW()-1,"000000"),TEXT(Table1[[#This Row],[RecordTimeUTC]],"YYYY-MM-DD"))</f>
        <v>NTML-000-001366-2023-01-07</v>
      </c>
      <c r="C1367" s="1" t="s">
        <v>232</v>
      </c>
      <c r="D1367" s="2"/>
      <c r="E1367" s="1"/>
      <c r="F1367" s="2"/>
      <c r="G1367" s="1" t="s">
        <v>98</v>
      </c>
      <c r="H1367" s="1" t="s">
        <v>101</v>
      </c>
      <c r="I1367" s="8" t="str">
        <f>IF(Table1[[#This Row],[TMI_Type]]="Reroute",INDEX(_xlfn.REGEXEXTRACT(Table1[[#This Row],[RawText]],".*(ROUTE|FEA|FCA|ICR|CTOP|TBO).+([A-Z]{3})",2,0),1,2),"")</f>
        <v/>
      </c>
      <c r="J1367" s="5">
        <v>50</v>
      </c>
      <c r="K1367" s="5"/>
      <c r="L1367" s="1" t="s">
        <v>326</v>
      </c>
      <c r="M1367" s="7">
        <v>44934.020833333336</v>
      </c>
      <c r="N1367" s="7">
        <v>44934.166666666664</v>
      </c>
      <c r="O1367" s="7">
        <v>44933.835416666669</v>
      </c>
      <c r="P1367" s="4" t="s">
        <v>3886</v>
      </c>
      <c r="Q1367" s="10" t="s">
        <v>3886</v>
      </c>
      <c r="R1367" s="2" t="s">
        <v>9393</v>
      </c>
      <c r="S1367" s="6">
        <f>IF(OR(ISBLANK(Table1[[#This Row],[ValidEndUTC]]),ISBLANK(Table1[[#This Row],[ValidStartUTC]])),"",Table1[[#This Row],[ValidEndUTC]]-Table1[[#This Row],[ValidStartUTC]])</f>
        <v>0.14583333332848269</v>
      </c>
      <c r="T1367" s="5">
        <f>IF(OR(ISBLANK(Table1[[#This Row],[ValidEndUTC]]),ISBLANK(Table1[[#This Row],[ValidStartUTC]])),"",Table1[[#This Row],[Duration]]*24*60)</f>
        <v>209.99999999301508</v>
      </c>
    </row>
    <row r="1368" spans="1:20" x14ac:dyDescent="0.25">
      <c r="A1368" s="8" t="str">
        <f>IF(ISBLANK(Table1[[#This Row],[AdvisoryNumber]]),"NTML","ADVZY")</f>
        <v>NTML</v>
      </c>
      <c r="B1368" s="8" t="str">
        <f>_xlfn.TEXTJOIN("-",TRUE,Table1[[#This Row],[Source]],TEXT(Table1[[#This Row],[AdvisoryNumber]],"000"),TEXT(ROW()-1,"000000"),TEXT(Table1[[#This Row],[RecordTimeUTC]],"YYYY-MM-DD"))</f>
        <v>NTML-000-001367-2023-01-07</v>
      </c>
      <c r="C1368" s="1" t="s">
        <v>202</v>
      </c>
      <c r="D1368" s="2"/>
      <c r="E1368" s="1"/>
      <c r="F1368" s="2"/>
      <c r="G1368" s="1" t="s">
        <v>98</v>
      </c>
      <c r="H1368" s="1" t="s">
        <v>101</v>
      </c>
      <c r="I1368" s="8" t="str">
        <f>IF(Table1[[#This Row],[TMI_Type]]="Reroute",INDEX(_xlfn.REGEXEXTRACT(Table1[[#This Row],[RawText]],".*(ROUTE|FEA|FCA|ICR|CTOP|TBO).+([A-Z]{3})",2,0),1,2),"")</f>
        <v/>
      </c>
      <c r="J1368" s="5">
        <v>40</v>
      </c>
      <c r="K1368" s="5"/>
      <c r="L1368" s="1" t="s">
        <v>318</v>
      </c>
      <c r="M1368" s="7">
        <v>44934.020833333336</v>
      </c>
      <c r="N1368" s="7">
        <v>44934.166666666664</v>
      </c>
      <c r="O1368" s="7">
        <v>44933.835416666669</v>
      </c>
      <c r="P1368" s="4" t="s">
        <v>3887</v>
      </c>
      <c r="Q1368" s="10" t="s">
        <v>3887</v>
      </c>
      <c r="R1368" s="2" t="s">
        <v>9393</v>
      </c>
      <c r="S1368" s="6">
        <f>IF(OR(ISBLANK(Table1[[#This Row],[ValidEndUTC]]),ISBLANK(Table1[[#This Row],[ValidStartUTC]])),"",Table1[[#This Row],[ValidEndUTC]]-Table1[[#This Row],[ValidStartUTC]])</f>
        <v>0.14583333332848269</v>
      </c>
      <c r="T1368" s="5">
        <f>IF(OR(ISBLANK(Table1[[#This Row],[ValidEndUTC]]),ISBLANK(Table1[[#This Row],[ValidStartUTC]])),"",Table1[[#This Row],[Duration]]*24*60)</f>
        <v>209.99999999301508</v>
      </c>
    </row>
    <row r="1369" spans="1:20" x14ac:dyDescent="0.25">
      <c r="A1369" s="8" t="str">
        <f>IF(ISBLANK(Table1[[#This Row],[AdvisoryNumber]]),"NTML","ADVZY")</f>
        <v>NTML</v>
      </c>
      <c r="B1369" s="8" t="str">
        <f>_xlfn.TEXTJOIN("-",TRUE,Table1[[#This Row],[Source]],TEXT(Table1[[#This Row],[AdvisoryNumber]],"000"),TEXT(ROW()-1,"000000"),TEXT(Table1[[#This Row],[RecordTimeUTC]],"YYYY-MM-DD"))</f>
        <v>NTML-000-001368-2023-01-07</v>
      </c>
      <c r="C1369" s="1" t="s">
        <v>202</v>
      </c>
      <c r="D1369" s="2"/>
      <c r="E1369" s="1"/>
      <c r="F1369" s="2"/>
      <c r="G1369" s="1" t="s">
        <v>98</v>
      </c>
      <c r="H1369" s="1" t="s">
        <v>101</v>
      </c>
      <c r="I1369" s="8" t="str">
        <f>IF(Table1[[#This Row],[TMI_Type]]="Reroute",INDEX(_xlfn.REGEXEXTRACT(Table1[[#This Row],[RawText]],".*(ROUTE|FEA|FCA|ICR|CTOP|TBO).+([A-Z]{3})",2,0),1,2),"")</f>
        <v/>
      </c>
      <c r="J1369" s="5">
        <v>40</v>
      </c>
      <c r="K1369" s="5"/>
      <c r="L1369" s="1" t="s">
        <v>318</v>
      </c>
      <c r="M1369" s="7">
        <v>44934.020833333336</v>
      </c>
      <c r="N1369" s="7">
        <v>44934.166666666664</v>
      </c>
      <c r="O1369" s="7">
        <v>44933.835416666669</v>
      </c>
      <c r="P1369" s="4" t="s">
        <v>3888</v>
      </c>
      <c r="Q1369" s="10" t="s">
        <v>3888</v>
      </c>
      <c r="R1369" s="2" t="s">
        <v>9393</v>
      </c>
      <c r="S1369" s="6">
        <f>IF(OR(ISBLANK(Table1[[#This Row],[ValidEndUTC]]),ISBLANK(Table1[[#This Row],[ValidStartUTC]])),"",Table1[[#This Row],[ValidEndUTC]]-Table1[[#This Row],[ValidStartUTC]])</f>
        <v>0.14583333332848269</v>
      </c>
      <c r="T1369" s="5">
        <f>IF(OR(ISBLANK(Table1[[#This Row],[ValidEndUTC]]),ISBLANK(Table1[[#This Row],[ValidStartUTC]])),"",Table1[[#This Row],[Duration]]*24*60)</f>
        <v>209.99999999301508</v>
      </c>
    </row>
    <row r="1370" spans="1:20" x14ac:dyDescent="0.25">
      <c r="A1370" s="8" t="str">
        <f>IF(ISBLANK(Table1[[#This Row],[AdvisoryNumber]]),"NTML","ADVZY")</f>
        <v>NTML</v>
      </c>
      <c r="B1370" s="8" t="str">
        <f>_xlfn.TEXTJOIN("-",TRUE,Table1[[#This Row],[Source]],TEXT(Table1[[#This Row],[AdvisoryNumber]],"000"),TEXT(ROW()-1,"000000"),TEXT(Table1[[#This Row],[RecordTimeUTC]],"YYYY-MM-DD"))</f>
        <v>NTML-000-001369-2023-01-07</v>
      </c>
      <c r="C1370" s="1" t="s">
        <v>202</v>
      </c>
      <c r="D1370" s="2"/>
      <c r="E1370" s="1"/>
      <c r="F1370" s="2"/>
      <c r="G1370" s="1" t="s">
        <v>98</v>
      </c>
      <c r="H1370" s="1" t="s">
        <v>101</v>
      </c>
      <c r="I1370" s="8" t="str">
        <f>IF(Table1[[#This Row],[TMI_Type]]="Reroute",INDEX(_xlfn.REGEXEXTRACT(Table1[[#This Row],[RawText]],".*(ROUTE|FEA|FCA|ICR|CTOP|TBO).+([A-Z]{3})",2,0),1,2),"")</f>
        <v/>
      </c>
      <c r="J1370" s="5">
        <v>50</v>
      </c>
      <c r="K1370" s="5"/>
      <c r="L1370" s="1" t="s">
        <v>318</v>
      </c>
      <c r="M1370" s="7">
        <v>44934.020833333336</v>
      </c>
      <c r="N1370" s="7">
        <v>44934.166666666664</v>
      </c>
      <c r="O1370" s="7">
        <v>44933.835416666669</v>
      </c>
      <c r="P1370" s="4" t="s">
        <v>3889</v>
      </c>
      <c r="Q1370" s="10" t="s">
        <v>3889</v>
      </c>
      <c r="R1370" s="2" t="s">
        <v>9393</v>
      </c>
      <c r="S1370" s="6">
        <f>IF(OR(ISBLANK(Table1[[#This Row],[ValidEndUTC]]),ISBLANK(Table1[[#This Row],[ValidStartUTC]])),"",Table1[[#This Row],[ValidEndUTC]]-Table1[[#This Row],[ValidStartUTC]])</f>
        <v>0.14583333332848269</v>
      </c>
      <c r="T1370" s="5">
        <f>IF(OR(ISBLANK(Table1[[#This Row],[ValidEndUTC]]),ISBLANK(Table1[[#This Row],[ValidStartUTC]])),"",Table1[[#This Row],[Duration]]*24*60)</f>
        <v>209.99999999301508</v>
      </c>
    </row>
    <row r="1371" spans="1:20" x14ac:dyDescent="0.25">
      <c r="A1371" s="8" t="str">
        <f>IF(ISBLANK(Table1[[#This Row],[AdvisoryNumber]]),"NTML","ADVZY")</f>
        <v>NTML</v>
      </c>
      <c r="B1371" s="8" t="str">
        <f>_xlfn.TEXTJOIN("-",TRUE,Table1[[#This Row],[Source]],TEXT(Table1[[#This Row],[AdvisoryNumber]],"000"),TEXT(ROW()-1,"000000"),TEXT(Table1[[#This Row],[RecordTimeUTC]],"YYYY-MM-DD"))</f>
        <v>NTML-000-001370-2023-01-07</v>
      </c>
      <c r="C1371" s="1" t="s">
        <v>270</v>
      </c>
      <c r="D1371" s="2"/>
      <c r="E1371" s="1"/>
      <c r="F1371" s="2"/>
      <c r="G1371" s="1" t="s">
        <v>98</v>
      </c>
      <c r="H1371" s="1" t="s">
        <v>101</v>
      </c>
      <c r="I1371" s="8" t="str">
        <f>IF(Table1[[#This Row],[TMI_Type]]="Reroute",INDEX(_xlfn.REGEXEXTRACT(Table1[[#This Row],[RawText]],".*(ROUTE|FEA|FCA|ICR|CTOP|TBO).+([A-Z]{3})",2,0),1,2),"")</f>
        <v/>
      </c>
      <c r="J1371" s="5">
        <v>40</v>
      </c>
      <c r="K1371" s="5"/>
      <c r="L1371" s="1" t="s">
        <v>281</v>
      </c>
      <c r="M1371" s="7">
        <v>44934.020833333336</v>
      </c>
      <c r="N1371" s="7">
        <v>44934.166666666664</v>
      </c>
      <c r="O1371" s="7">
        <v>44933.835416666669</v>
      </c>
      <c r="P1371" s="4" t="s">
        <v>3890</v>
      </c>
      <c r="Q1371" s="10" t="s">
        <v>3890</v>
      </c>
      <c r="R1371" s="2" t="s">
        <v>9393</v>
      </c>
      <c r="S1371" s="6">
        <f>IF(OR(ISBLANK(Table1[[#This Row],[ValidEndUTC]]),ISBLANK(Table1[[#This Row],[ValidStartUTC]])),"",Table1[[#This Row],[ValidEndUTC]]-Table1[[#This Row],[ValidStartUTC]])</f>
        <v>0.14583333332848269</v>
      </c>
      <c r="T1371" s="5">
        <f>IF(OR(ISBLANK(Table1[[#This Row],[ValidEndUTC]]),ISBLANK(Table1[[#This Row],[ValidStartUTC]])),"",Table1[[#This Row],[Duration]]*24*60)</f>
        <v>209.99999999301508</v>
      </c>
    </row>
    <row r="1372" spans="1:20" x14ac:dyDescent="0.25">
      <c r="A1372" s="8" t="str">
        <f>IF(ISBLANK(Table1[[#This Row],[AdvisoryNumber]]),"NTML","ADVZY")</f>
        <v>NTML</v>
      </c>
      <c r="B1372" s="8" t="str">
        <f>_xlfn.TEXTJOIN("-",TRUE,Table1[[#This Row],[Source]],TEXT(Table1[[#This Row],[AdvisoryNumber]],"000"),TEXT(ROW()-1,"000000"),TEXT(Table1[[#This Row],[RecordTimeUTC]],"YYYY-MM-DD"))</f>
        <v>NTML-000-001371-2023-01-07</v>
      </c>
      <c r="C1372" s="1" t="s">
        <v>270</v>
      </c>
      <c r="D1372" s="2"/>
      <c r="E1372" s="1"/>
      <c r="F1372" s="2"/>
      <c r="G1372" s="1" t="s">
        <v>98</v>
      </c>
      <c r="H1372" s="1" t="s">
        <v>101</v>
      </c>
      <c r="I1372" s="8" t="str">
        <f>IF(Table1[[#This Row],[TMI_Type]]="Reroute",INDEX(_xlfn.REGEXEXTRACT(Table1[[#This Row],[RawText]],".*(ROUTE|FEA|FCA|ICR|CTOP|TBO).+([A-Z]{3})",2,0),1,2),"")</f>
        <v/>
      </c>
      <c r="J1372" s="5">
        <v>40</v>
      </c>
      <c r="K1372" s="5"/>
      <c r="L1372" s="1" t="s">
        <v>281</v>
      </c>
      <c r="M1372" s="7">
        <v>44934.020833333336</v>
      </c>
      <c r="N1372" s="7">
        <v>44934.166666666664</v>
      </c>
      <c r="O1372" s="7">
        <v>44933.835416666669</v>
      </c>
      <c r="P1372" s="4" t="s">
        <v>3891</v>
      </c>
      <c r="Q1372" s="10" t="s">
        <v>3891</v>
      </c>
      <c r="R1372" s="2" t="s">
        <v>9393</v>
      </c>
      <c r="S1372" s="6">
        <f>IF(OR(ISBLANK(Table1[[#This Row],[ValidEndUTC]]),ISBLANK(Table1[[#This Row],[ValidStartUTC]])),"",Table1[[#This Row],[ValidEndUTC]]-Table1[[#This Row],[ValidStartUTC]])</f>
        <v>0.14583333332848269</v>
      </c>
      <c r="T1372" s="5">
        <f>IF(OR(ISBLANK(Table1[[#This Row],[ValidEndUTC]]),ISBLANK(Table1[[#This Row],[ValidStartUTC]])),"",Table1[[#This Row],[Duration]]*24*60)</f>
        <v>209.99999999301508</v>
      </c>
    </row>
    <row r="1373" spans="1:20" x14ac:dyDescent="0.25">
      <c r="A1373" s="8" t="str">
        <f>IF(ISBLANK(Table1[[#This Row],[AdvisoryNumber]]),"NTML","ADVZY")</f>
        <v>NTML</v>
      </c>
      <c r="B1373" s="8" t="str">
        <f>_xlfn.TEXTJOIN("-",TRUE,Table1[[#This Row],[Source]],TEXT(Table1[[#This Row],[AdvisoryNumber]],"000"),TEXT(ROW()-1,"000000"),TEXT(Table1[[#This Row],[RecordTimeUTC]],"YYYY-MM-DD"))</f>
        <v>NTML-000-001372-2023-01-07</v>
      </c>
      <c r="C1373" s="1" t="s">
        <v>202</v>
      </c>
      <c r="D1373" s="2"/>
      <c r="E1373" s="1"/>
      <c r="F1373" s="2"/>
      <c r="G1373" s="1" t="s">
        <v>98</v>
      </c>
      <c r="H1373" s="1" t="s">
        <v>101</v>
      </c>
      <c r="I1373" s="8" t="str">
        <f>IF(Table1[[#This Row],[TMI_Type]]="Reroute",INDEX(_xlfn.REGEXEXTRACT(Table1[[#This Row],[RawText]],".*(ROUTE|FEA|FCA|ICR|CTOP|TBO).+([A-Z]{3})",2,0),1,2),"")</f>
        <v/>
      </c>
      <c r="J1373" s="5">
        <v>50</v>
      </c>
      <c r="K1373" s="5"/>
      <c r="L1373" s="1" t="s">
        <v>281</v>
      </c>
      <c r="M1373" s="7">
        <v>44934.020833333336</v>
      </c>
      <c r="N1373" s="7">
        <v>44934.166666666664</v>
      </c>
      <c r="O1373" s="7">
        <v>44933.835416666669</v>
      </c>
      <c r="P1373" s="4" t="s">
        <v>3892</v>
      </c>
      <c r="Q1373" s="10" t="s">
        <v>3892</v>
      </c>
      <c r="R1373" s="2" t="s">
        <v>9393</v>
      </c>
      <c r="S1373" s="6">
        <f>IF(OR(ISBLANK(Table1[[#This Row],[ValidEndUTC]]),ISBLANK(Table1[[#This Row],[ValidStartUTC]])),"",Table1[[#This Row],[ValidEndUTC]]-Table1[[#This Row],[ValidStartUTC]])</f>
        <v>0.14583333332848269</v>
      </c>
      <c r="T1373" s="5">
        <f>IF(OR(ISBLANK(Table1[[#This Row],[ValidEndUTC]]),ISBLANK(Table1[[#This Row],[ValidStartUTC]])),"",Table1[[#This Row],[Duration]]*24*60)</f>
        <v>209.99999999301508</v>
      </c>
    </row>
    <row r="1374" spans="1:20" ht="21.6" x14ac:dyDescent="0.25">
      <c r="A1374" s="8" t="str">
        <f>IF(ISBLANK(Table1[[#This Row],[AdvisoryNumber]]),"NTML","ADVZY")</f>
        <v>NTML</v>
      </c>
      <c r="B1374" s="8" t="str">
        <f>_xlfn.TEXTJOIN("-",TRUE,Table1[[#This Row],[Source]],TEXT(Table1[[#This Row],[AdvisoryNumber]],"000"),TEXT(ROW()-1,"000000"),TEXT(Table1[[#This Row],[RecordTimeUTC]],"YYYY-MM-DD"))</f>
        <v>NTML-000-001373-2023-01-07</v>
      </c>
      <c r="C1374" s="1" t="s">
        <v>232</v>
      </c>
      <c r="D1374" s="2"/>
      <c r="E1374" s="1"/>
      <c r="F1374" s="2"/>
      <c r="G1374" s="1" t="s">
        <v>98</v>
      </c>
      <c r="H1374" s="1" t="s">
        <v>101</v>
      </c>
      <c r="I1374" s="8" t="str">
        <f>IF(Table1[[#This Row],[TMI_Type]]="Reroute",INDEX(_xlfn.REGEXEXTRACT(Table1[[#This Row],[RawText]],".*(ROUTE|FEA|FCA|ICR|CTOP|TBO).+([A-Z]{3})",2,0),1,2),"")</f>
        <v/>
      </c>
      <c r="J1374" s="5">
        <v>15</v>
      </c>
      <c r="K1374" s="5"/>
      <c r="L1374" s="1" t="s">
        <v>3880</v>
      </c>
      <c r="M1374" s="7">
        <v>44934.041666666664</v>
      </c>
      <c r="N1374" s="7">
        <v>44934.166666666664</v>
      </c>
      <c r="O1374" s="7">
        <v>44933.774305555555</v>
      </c>
      <c r="P1374" s="4" t="s">
        <v>3881</v>
      </c>
      <c r="Q1374" s="10" t="s">
        <v>3881</v>
      </c>
      <c r="R1374" s="2" t="s">
        <v>9387</v>
      </c>
      <c r="S1374" s="6">
        <f>IF(OR(ISBLANK(Table1[[#This Row],[ValidEndUTC]]),ISBLANK(Table1[[#This Row],[ValidStartUTC]])),"",Table1[[#This Row],[ValidEndUTC]]-Table1[[#This Row],[ValidStartUTC]])</f>
        <v>0.125</v>
      </c>
      <c r="T1374" s="5">
        <f>IF(OR(ISBLANK(Table1[[#This Row],[ValidEndUTC]]),ISBLANK(Table1[[#This Row],[ValidStartUTC]])),"",Table1[[#This Row],[Duration]]*24*60)</f>
        <v>180</v>
      </c>
    </row>
    <row r="1375" spans="1:20" ht="21.6" x14ac:dyDescent="0.25">
      <c r="A1375" s="8" t="str">
        <f>IF(ISBLANK(Table1[[#This Row],[AdvisoryNumber]]),"NTML","ADVZY")</f>
        <v>NTML</v>
      </c>
      <c r="B1375" s="8" t="str">
        <f>_xlfn.TEXTJOIN("-",TRUE,Table1[[#This Row],[Source]],TEXT(Table1[[#This Row],[AdvisoryNumber]],"000"),TEXT(ROW()-1,"000000"),TEXT(Table1[[#This Row],[RecordTimeUTC]],"YYYY-MM-DD"))</f>
        <v>NTML-000-001374-2023-01-07</v>
      </c>
      <c r="C1375" s="1" t="s">
        <v>9389</v>
      </c>
      <c r="D1375" s="2"/>
      <c r="E1375" s="1"/>
      <c r="F1375" s="2"/>
      <c r="G1375" s="1" t="s">
        <v>98</v>
      </c>
      <c r="H1375" s="1" t="s">
        <v>101</v>
      </c>
      <c r="I1375" s="8" t="str">
        <f>IF(Table1[[#This Row],[TMI_Type]]="Reroute",INDEX(_xlfn.REGEXEXTRACT(Table1[[#This Row],[RawText]],".*(ROUTE|FEA|FCA|ICR|CTOP|TBO).+([A-Z]{3})",2,0),1,2),"")</f>
        <v/>
      </c>
      <c r="J1375" s="5">
        <v>20</v>
      </c>
      <c r="K1375" s="5"/>
      <c r="L1375" s="1" t="s">
        <v>9390</v>
      </c>
      <c r="M1375" s="7">
        <v>44934.041666666664</v>
      </c>
      <c r="N1375" s="7">
        <v>44934.166666666664</v>
      </c>
      <c r="O1375" s="7">
        <v>44933.774305555555</v>
      </c>
      <c r="P1375" s="4" t="s">
        <v>9391</v>
      </c>
      <c r="Q1375" s="10" t="s">
        <v>9391</v>
      </c>
      <c r="R1375" s="2" t="s">
        <v>9387</v>
      </c>
      <c r="S1375" s="6">
        <f>IF(OR(ISBLANK(Table1[[#This Row],[ValidEndUTC]]),ISBLANK(Table1[[#This Row],[ValidStartUTC]])),"",Table1[[#This Row],[ValidEndUTC]]-Table1[[#This Row],[ValidStartUTC]])</f>
        <v>0.125</v>
      </c>
      <c r="T1375" s="5">
        <f>IF(OR(ISBLANK(Table1[[#This Row],[ValidEndUTC]]),ISBLANK(Table1[[#This Row],[ValidStartUTC]])),"",Table1[[#This Row],[Duration]]*24*60)</f>
        <v>180</v>
      </c>
    </row>
    <row r="1376" spans="1:20" ht="21.6" x14ac:dyDescent="0.25">
      <c r="A1376" s="8" t="str">
        <f>IF(ISBLANK(Table1[[#This Row],[AdvisoryNumber]]),"NTML","ADVZY")</f>
        <v>NTML</v>
      </c>
      <c r="B1376" s="8" t="str">
        <f>_xlfn.TEXTJOIN("-",TRUE,Table1[[#This Row],[Source]],TEXT(Table1[[#This Row],[AdvisoryNumber]],"000"),TEXT(ROW()-1,"000000"),TEXT(Table1[[#This Row],[RecordTimeUTC]],"YYYY-MM-DD"))</f>
        <v>NTML-000-001375-2023-01-07</v>
      </c>
      <c r="C1376" s="1" t="s">
        <v>97</v>
      </c>
      <c r="D1376" s="2"/>
      <c r="E1376" s="1"/>
      <c r="F1376" s="2"/>
      <c r="G1376" s="1" t="s">
        <v>98</v>
      </c>
      <c r="H1376" s="1" t="s">
        <v>101</v>
      </c>
      <c r="I1376" s="8" t="str">
        <f>IF(Table1[[#This Row],[TMI_Type]]="Reroute",INDEX(_xlfn.REGEXEXTRACT(Table1[[#This Row],[RawText]],".*(ROUTE|FEA|FCA|ICR|CTOP|TBO).+([A-Z]{3})",2,0),1,2),"")</f>
        <v/>
      </c>
      <c r="J1376" s="5">
        <v>25</v>
      </c>
      <c r="K1376" s="5"/>
      <c r="L1376" s="1" t="s">
        <v>102</v>
      </c>
      <c r="M1376" s="7">
        <v>44934.041666666664</v>
      </c>
      <c r="N1376" s="7">
        <v>44934.166666666664</v>
      </c>
      <c r="O1376" s="7">
        <v>44933.774305555555</v>
      </c>
      <c r="P1376" s="4" t="s">
        <v>3882</v>
      </c>
      <c r="Q1376" s="10" t="s">
        <v>3882</v>
      </c>
      <c r="R1376" s="2" t="s">
        <v>9387</v>
      </c>
      <c r="S1376" s="6">
        <f>IF(OR(ISBLANK(Table1[[#This Row],[ValidEndUTC]]),ISBLANK(Table1[[#This Row],[ValidStartUTC]])),"",Table1[[#This Row],[ValidEndUTC]]-Table1[[#This Row],[ValidStartUTC]])</f>
        <v>0.125</v>
      </c>
      <c r="T1376" s="5">
        <f>IF(OR(ISBLANK(Table1[[#This Row],[ValidEndUTC]]),ISBLANK(Table1[[#This Row],[ValidStartUTC]])),"",Table1[[#This Row],[Duration]]*24*60)</f>
        <v>180</v>
      </c>
    </row>
    <row r="1377" spans="1:20" ht="21.6" x14ac:dyDescent="0.25">
      <c r="A1377" s="8" t="str">
        <f>IF(ISBLANK(Table1[[#This Row],[AdvisoryNumber]]),"NTML","ADVZY")</f>
        <v>NTML</v>
      </c>
      <c r="B1377" s="8" t="str">
        <f>_xlfn.TEXTJOIN("-",TRUE,Table1[[#This Row],[Source]],TEXT(Table1[[#This Row],[AdvisoryNumber]],"000"),TEXT(ROW()-1,"000000"),TEXT(Table1[[#This Row],[RecordTimeUTC]],"YYYY-MM-DD"))</f>
        <v>NTML-000-001376-2023-01-07</v>
      </c>
      <c r="C1377" s="1" t="s">
        <v>97</v>
      </c>
      <c r="D1377" s="2"/>
      <c r="E1377" s="1"/>
      <c r="F1377" s="2"/>
      <c r="G1377" s="1" t="s">
        <v>98</v>
      </c>
      <c r="H1377" s="1" t="s">
        <v>101</v>
      </c>
      <c r="I1377" s="8" t="str">
        <f>IF(Table1[[#This Row],[TMI_Type]]="Reroute",INDEX(_xlfn.REGEXEXTRACT(Table1[[#This Row],[RawText]],".*(ROUTE|FEA|FCA|ICR|CTOP|TBO).+([A-Z]{3})",2,0),1,2),"")</f>
        <v/>
      </c>
      <c r="J1377" s="5">
        <v>25</v>
      </c>
      <c r="K1377" s="5"/>
      <c r="L1377" s="1" t="s">
        <v>232</v>
      </c>
      <c r="M1377" s="7">
        <v>44934.041666666664</v>
      </c>
      <c r="N1377" s="7">
        <v>44934.166666666664</v>
      </c>
      <c r="O1377" s="7">
        <v>44933.774305555555</v>
      </c>
      <c r="P1377" s="4" t="s">
        <v>3883</v>
      </c>
      <c r="Q1377" s="10" t="s">
        <v>3883</v>
      </c>
      <c r="R1377" s="2" t="s">
        <v>9387</v>
      </c>
      <c r="S1377" s="6">
        <f>IF(OR(ISBLANK(Table1[[#This Row],[ValidEndUTC]]),ISBLANK(Table1[[#This Row],[ValidStartUTC]])),"",Table1[[#This Row],[ValidEndUTC]]-Table1[[#This Row],[ValidStartUTC]])</f>
        <v>0.125</v>
      </c>
      <c r="T1377" s="5">
        <f>IF(OR(ISBLANK(Table1[[#This Row],[ValidEndUTC]]),ISBLANK(Table1[[#This Row],[ValidStartUTC]])),"",Table1[[#This Row],[Duration]]*24*60)</f>
        <v>180</v>
      </c>
    </row>
    <row r="1378" spans="1:20" ht="21.6" x14ac:dyDescent="0.25">
      <c r="A1378" s="8" t="str">
        <f>IF(ISBLANK(Table1[[#This Row],[AdvisoryNumber]]),"NTML","ADVZY")</f>
        <v>NTML</v>
      </c>
      <c r="B1378" s="8" t="str">
        <f>_xlfn.TEXTJOIN("-",TRUE,Table1[[#This Row],[Source]],TEXT(Table1[[#This Row],[AdvisoryNumber]],"000"),TEXT(ROW()-1,"000000"),TEXT(Table1[[#This Row],[RecordTimeUTC]],"YYYY-MM-DD"))</f>
        <v>NTML-000-001377-2023-01-08</v>
      </c>
      <c r="C1378" s="1" t="s">
        <v>531</v>
      </c>
      <c r="D1378" s="2"/>
      <c r="E1378" s="1"/>
      <c r="F1378" s="2"/>
      <c r="G1378" s="1"/>
      <c r="H1378" s="1" t="s">
        <v>2640</v>
      </c>
      <c r="I1378" s="8" t="str">
        <f>IF(Table1[[#This Row],[TMI_Type]]="Reroute",INDEX(_xlfn.REGEXEXTRACT(Table1[[#This Row],[RawText]],".*(ROUTE|FEA|FCA|ICR|CTOP|TBO).+([A-Z]{3})",2,0),1,2),"")</f>
        <v/>
      </c>
      <c r="J1378" s="5"/>
      <c r="K1378" s="5"/>
      <c r="L1378" s="1"/>
      <c r="M1378" s="7">
        <v>44934.065972222219</v>
      </c>
      <c r="N1378" s="7">
        <v>44934.065972222219</v>
      </c>
      <c r="O1378" s="7">
        <v>44934.065972222219</v>
      </c>
      <c r="P1378" s="4" t="s">
        <v>9409</v>
      </c>
      <c r="Q1378" s="10" t="s">
        <v>9409</v>
      </c>
      <c r="R1378" s="2" t="s">
        <v>9410</v>
      </c>
      <c r="S1378" s="6">
        <f>IF(OR(ISBLANK(Table1[[#This Row],[ValidEndUTC]]),ISBLANK(Table1[[#This Row],[ValidStartUTC]])),"",Table1[[#This Row],[ValidEndUTC]]-Table1[[#This Row],[ValidStartUTC]])</f>
        <v>0</v>
      </c>
      <c r="T1378" s="5">
        <f>IF(OR(ISBLANK(Table1[[#This Row],[ValidEndUTC]]),ISBLANK(Table1[[#This Row],[ValidStartUTC]])),"",Table1[[#This Row],[Duration]]*24*60)</f>
        <v>0</v>
      </c>
    </row>
    <row r="1379" spans="1:20" x14ac:dyDescent="0.25">
      <c r="A1379" s="8" t="str">
        <f>IF(ISBLANK(Table1[[#This Row],[AdvisoryNumber]]),"NTML","ADVZY")</f>
        <v>NTML</v>
      </c>
      <c r="B1379" s="8" t="str">
        <f>_xlfn.TEXTJOIN("-",TRUE,Table1[[#This Row],[Source]],TEXT(Table1[[#This Row],[AdvisoryNumber]],"000"),TEXT(ROW()-1,"000000"),TEXT(Table1[[#This Row],[RecordTimeUTC]],"YYYY-MM-DD"))</f>
        <v>NTML-000-001378-2023-01-08</v>
      </c>
      <c r="C1379" s="1" t="s">
        <v>232</v>
      </c>
      <c r="D1379" s="2"/>
      <c r="E1379" s="1"/>
      <c r="F1379" s="2"/>
      <c r="G1379" s="1"/>
      <c r="H1379" s="1" t="s">
        <v>2640</v>
      </c>
      <c r="I1379" s="8" t="str">
        <f>IF(Table1[[#This Row],[TMI_Type]]="Reroute",INDEX(_xlfn.REGEXEXTRACT(Table1[[#This Row],[RawText]],".*(ROUTE|FEA|FCA|ICR|CTOP|TBO).+([A-Z]{3})",2,0),1,2),"")</f>
        <v/>
      </c>
      <c r="J1379" s="5"/>
      <c r="K1379" s="5"/>
      <c r="L1379" s="1"/>
      <c r="M1379" s="7">
        <v>44934.085416666669</v>
      </c>
      <c r="N1379" s="7">
        <v>44934.085416666669</v>
      </c>
      <c r="O1379" s="7">
        <v>44934.085416666669</v>
      </c>
      <c r="P1379" s="4" t="s">
        <v>3897</v>
      </c>
      <c r="Q1379" s="10" t="s">
        <v>3897</v>
      </c>
      <c r="R1379" s="2" t="s">
        <v>9395</v>
      </c>
      <c r="S1379" s="6">
        <f>IF(OR(ISBLANK(Table1[[#This Row],[ValidEndUTC]]),ISBLANK(Table1[[#This Row],[ValidStartUTC]])),"",Table1[[#This Row],[ValidEndUTC]]-Table1[[#This Row],[ValidStartUTC]])</f>
        <v>0</v>
      </c>
      <c r="T1379" s="5">
        <f>IF(OR(ISBLANK(Table1[[#This Row],[ValidEndUTC]]),ISBLANK(Table1[[#This Row],[ValidStartUTC]])),"",Table1[[#This Row],[Duration]]*24*60)</f>
        <v>0</v>
      </c>
    </row>
    <row r="1380" spans="1:20" x14ac:dyDescent="0.25">
      <c r="A1380" s="8" t="str">
        <f>IF(ISBLANK(Table1[[#This Row],[AdvisoryNumber]]),"NTML","ADVZY")</f>
        <v>NTML</v>
      </c>
      <c r="B1380" s="8" t="str">
        <f>_xlfn.TEXTJOIN("-",TRUE,Table1[[#This Row],[Source]],TEXT(Table1[[#This Row],[AdvisoryNumber]],"000"),TEXT(ROW()-1,"000000"),TEXT(Table1[[#This Row],[RecordTimeUTC]],"YYYY-MM-DD"))</f>
        <v>NTML-000-001379-2023-01-08</v>
      </c>
      <c r="C1380" s="1" t="s">
        <v>270</v>
      </c>
      <c r="D1380" s="2"/>
      <c r="E1380" s="1"/>
      <c r="F1380" s="2"/>
      <c r="G1380" s="1"/>
      <c r="H1380" s="1" t="s">
        <v>2640</v>
      </c>
      <c r="I1380" s="8" t="str">
        <f>IF(Table1[[#This Row],[TMI_Type]]="Reroute",INDEX(_xlfn.REGEXEXTRACT(Table1[[#This Row],[RawText]],".*(ROUTE|FEA|FCA|ICR|CTOP|TBO).+([A-Z]{3})",2,0),1,2),"")</f>
        <v/>
      </c>
      <c r="J1380" s="5"/>
      <c r="K1380" s="5"/>
      <c r="L1380" s="1"/>
      <c r="M1380" s="7">
        <v>44934.085416666669</v>
      </c>
      <c r="N1380" s="7">
        <v>44934.085416666669</v>
      </c>
      <c r="O1380" s="7">
        <v>44934.085416666669</v>
      </c>
      <c r="P1380" s="4" t="s">
        <v>3898</v>
      </c>
      <c r="Q1380" s="10" t="s">
        <v>3898</v>
      </c>
      <c r="R1380" s="2" t="s">
        <v>9395</v>
      </c>
      <c r="S1380" s="6">
        <f>IF(OR(ISBLANK(Table1[[#This Row],[ValidEndUTC]]),ISBLANK(Table1[[#This Row],[ValidStartUTC]])),"",Table1[[#This Row],[ValidEndUTC]]-Table1[[#This Row],[ValidStartUTC]])</f>
        <v>0</v>
      </c>
      <c r="T1380" s="5">
        <f>IF(OR(ISBLANK(Table1[[#This Row],[ValidEndUTC]]),ISBLANK(Table1[[#This Row],[ValidStartUTC]])),"",Table1[[#This Row],[Duration]]*24*60)</f>
        <v>0</v>
      </c>
    </row>
    <row r="1381" spans="1:20" x14ac:dyDescent="0.25">
      <c r="A1381" s="8" t="str">
        <f>IF(ISBLANK(Table1[[#This Row],[AdvisoryNumber]]),"NTML","ADVZY")</f>
        <v>NTML</v>
      </c>
      <c r="B1381" s="8" t="str">
        <f>_xlfn.TEXTJOIN("-",TRUE,Table1[[#This Row],[Source]],TEXT(Table1[[#This Row],[AdvisoryNumber]],"000"),TEXT(ROW()-1,"000000"),TEXT(Table1[[#This Row],[RecordTimeUTC]],"YYYY-MM-DD"))</f>
        <v>NTML-000-001380-2023-01-08</v>
      </c>
      <c r="C1381" s="1" t="s">
        <v>202</v>
      </c>
      <c r="D1381" s="2"/>
      <c r="E1381" s="1"/>
      <c r="F1381" s="2"/>
      <c r="G1381" s="1"/>
      <c r="H1381" s="1" t="s">
        <v>2640</v>
      </c>
      <c r="I1381" s="8" t="str">
        <f>IF(Table1[[#This Row],[TMI_Type]]="Reroute",INDEX(_xlfn.REGEXEXTRACT(Table1[[#This Row],[RawText]],".*(ROUTE|FEA|FCA|ICR|CTOP|TBO).+([A-Z]{3})",2,0),1,2),"")</f>
        <v/>
      </c>
      <c r="J1381" s="5"/>
      <c r="K1381" s="5"/>
      <c r="L1381" s="1"/>
      <c r="M1381" s="7">
        <v>44934.085416666669</v>
      </c>
      <c r="N1381" s="7">
        <v>44934.085416666669</v>
      </c>
      <c r="O1381" s="7">
        <v>44934.085416666669</v>
      </c>
      <c r="P1381" s="4" t="s">
        <v>3899</v>
      </c>
      <c r="Q1381" s="10" t="s">
        <v>3899</v>
      </c>
      <c r="R1381" s="2" t="s">
        <v>9395</v>
      </c>
      <c r="S1381" s="6">
        <f>IF(OR(ISBLANK(Table1[[#This Row],[ValidEndUTC]]),ISBLANK(Table1[[#This Row],[ValidStartUTC]])),"",Table1[[#This Row],[ValidEndUTC]]-Table1[[#This Row],[ValidStartUTC]])</f>
        <v>0</v>
      </c>
      <c r="T1381" s="5">
        <f>IF(OR(ISBLANK(Table1[[#This Row],[ValidEndUTC]]),ISBLANK(Table1[[#This Row],[ValidStartUTC]])),"",Table1[[#This Row],[Duration]]*24*60)</f>
        <v>0</v>
      </c>
    </row>
    <row r="1382" spans="1:20" x14ac:dyDescent="0.25">
      <c r="A1382" s="8" t="str">
        <f>IF(ISBLANK(Table1[[#This Row],[AdvisoryNumber]]),"NTML","ADVZY")</f>
        <v>NTML</v>
      </c>
      <c r="B1382" s="8" t="str">
        <f>_xlfn.TEXTJOIN("-",TRUE,Table1[[#This Row],[Source]],TEXT(Table1[[#This Row],[AdvisoryNumber]],"000"),TEXT(ROW()-1,"000000"),TEXT(Table1[[#This Row],[RecordTimeUTC]],"YYYY-MM-DD"))</f>
        <v>NTML-000-001381-2023-01-08</v>
      </c>
      <c r="C1382" s="1" t="s">
        <v>232</v>
      </c>
      <c r="D1382" s="2"/>
      <c r="E1382" s="1"/>
      <c r="F1382" s="2"/>
      <c r="G1382" s="1" t="s">
        <v>98</v>
      </c>
      <c r="H1382" s="1" t="s">
        <v>101</v>
      </c>
      <c r="I1382" s="8" t="str">
        <f>IF(Table1[[#This Row],[TMI_Type]]="Reroute",INDEX(_xlfn.REGEXEXTRACT(Table1[[#This Row],[RawText]],".*(ROUTE|FEA|FCA|ICR|CTOP|TBO).+([A-Z]{3})",2,0),1,2),"")</f>
        <v/>
      </c>
      <c r="J1382" s="5">
        <v>10</v>
      </c>
      <c r="K1382" s="5"/>
      <c r="L1382" s="1" t="s">
        <v>198</v>
      </c>
      <c r="M1382" s="7">
        <v>44934.086111111108</v>
      </c>
      <c r="N1382" s="7">
        <v>44934.166666666664</v>
      </c>
      <c r="O1382" s="7">
        <v>44934.086111111108</v>
      </c>
      <c r="P1382" s="4" t="s">
        <v>3900</v>
      </c>
      <c r="Q1382" s="10" t="s">
        <v>3900</v>
      </c>
      <c r="R1382" s="2" t="s">
        <v>9395</v>
      </c>
      <c r="S1382" s="6">
        <f>IF(OR(ISBLANK(Table1[[#This Row],[ValidEndUTC]]),ISBLANK(Table1[[#This Row],[ValidStartUTC]])),"",Table1[[#This Row],[ValidEndUTC]]-Table1[[#This Row],[ValidStartUTC]])</f>
        <v>8.0555555556202307E-2</v>
      </c>
      <c r="T1382" s="5">
        <f>IF(OR(ISBLANK(Table1[[#This Row],[ValidEndUTC]]),ISBLANK(Table1[[#This Row],[ValidStartUTC]])),"",Table1[[#This Row],[Duration]]*24*60)</f>
        <v>116.00000000093132</v>
      </c>
    </row>
    <row r="1383" spans="1:20" x14ac:dyDescent="0.25">
      <c r="A1383" s="8" t="str">
        <f>IF(ISBLANK(Table1[[#This Row],[AdvisoryNumber]]),"NTML","ADVZY")</f>
        <v>NTML</v>
      </c>
      <c r="B1383" s="8" t="str">
        <f>_xlfn.TEXTJOIN("-",TRUE,Table1[[#This Row],[Source]],TEXT(Table1[[#This Row],[AdvisoryNumber]],"000"),TEXT(ROW()-1,"000000"),TEXT(Table1[[#This Row],[RecordTimeUTC]],"YYYY-MM-DD"))</f>
        <v>NTML-000-001382-2023-01-08</v>
      </c>
      <c r="C1383" s="1" t="s">
        <v>270</v>
      </c>
      <c r="D1383" s="2"/>
      <c r="E1383" s="1"/>
      <c r="F1383" s="2"/>
      <c r="G1383" s="1" t="s">
        <v>98</v>
      </c>
      <c r="H1383" s="1" t="s">
        <v>101</v>
      </c>
      <c r="I1383" s="8" t="str">
        <f>IF(Table1[[#This Row],[TMI_Type]]="Reroute",INDEX(_xlfn.REGEXEXTRACT(Table1[[#This Row],[RawText]],".*(ROUTE|FEA|FCA|ICR|CTOP|TBO).+([A-Z]{3})",2,0),1,2),"")</f>
        <v/>
      </c>
      <c r="J1383" s="5">
        <v>10</v>
      </c>
      <c r="K1383" s="5"/>
      <c r="L1383" s="1" t="s">
        <v>198</v>
      </c>
      <c r="M1383" s="7">
        <v>44934.086111111108</v>
      </c>
      <c r="N1383" s="7">
        <v>44934.166666666664</v>
      </c>
      <c r="O1383" s="7">
        <v>44934.086111111108</v>
      </c>
      <c r="P1383" s="4" t="s">
        <v>3901</v>
      </c>
      <c r="Q1383" s="10" t="s">
        <v>3901</v>
      </c>
      <c r="R1383" s="2" t="s">
        <v>9395</v>
      </c>
      <c r="S1383" s="6">
        <f>IF(OR(ISBLANK(Table1[[#This Row],[ValidEndUTC]]),ISBLANK(Table1[[#This Row],[ValidStartUTC]])),"",Table1[[#This Row],[ValidEndUTC]]-Table1[[#This Row],[ValidStartUTC]])</f>
        <v>8.0555555556202307E-2</v>
      </c>
      <c r="T1383" s="5">
        <f>IF(OR(ISBLANK(Table1[[#This Row],[ValidEndUTC]]),ISBLANK(Table1[[#This Row],[ValidStartUTC]])),"",Table1[[#This Row],[Duration]]*24*60)</f>
        <v>116.00000000093132</v>
      </c>
    </row>
    <row r="1384" spans="1:20" x14ac:dyDescent="0.25">
      <c r="A1384" s="8" t="str">
        <f>IF(ISBLANK(Table1[[#This Row],[AdvisoryNumber]]),"NTML","ADVZY")</f>
        <v>NTML</v>
      </c>
      <c r="B1384" s="8" t="str">
        <f>_xlfn.TEXTJOIN("-",TRUE,Table1[[#This Row],[Source]],TEXT(Table1[[#This Row],[AdvisoryNumber]],"000"),TEXT(ROW()-1,"000000"),TEXT(Table1[[#This Row],[RecordTimeUTC]],"YYYY-MM-DD"))</f>
        <v>NTML-000-001383-2023-01-08</v>
      </c>
      <c r="C1384" s="1" t="s">
        <v>202</v>
      </c>
      <c r="D1384" s="2"/>
      <c r="E1384" s="1"/>
      <c r="F1384" s="2"/>
      <c r="G1384" s="1" t="s">
        <v>98</v>
      </c>
      <c r="H1384" s="1" t="s">
        <v>101</v>
      </c>
      <c r="I1384" s="8" t="str">
        <f>IF(Table1[[#This Row],[TMI_Type]]="Reroute",INDEX(_xlfn.REGEXEXTRACT(Table1[[#This Row],[RawText]],".*(ROUTE|FEA|FCA|ICR|CTOP|TBO).+([A-Z]{3})",2,0),1,2),"")</f>
        <v/>
      </c>
      <c r="J1384" s="5">
        <v>10</v>
      </c>
      <c r="K1384" s="5"/>
      <c r="L1384" s="1" t="s">
        <v>198</v>
      </c>
      <c r="M1384" s="7">
        <v>44934.086111111108</v>
      </c>
      <c r="N1384" s="7">
        <v>44934.166666666664</v>
      </c>
      <c r="O1384" s="7">
        <v>44934.086111111108</v>
      </c>
      <c r="P1384" s="4" t="s">
        <v>3902</v>
      </c>
      <c r="Q1384" s="10" t="s">
        <v>3902</v>
      </c>
      <c r="R1384" s="2" t="s">
        <v>9395</v>
      </c>
      <c r="S1384" s="6">
        <f>IF(OR(ISBLANK(Table1[[#This Row],[ValidEndUTC]]),ISBLANK(Table1[[#This Row],[ValidStartUTC]])),"",Table1[[#This Row],[ValidEndUTC]]-Table1[[#This Row],[ValidStartUTC]])</f>
        <v>8.0555555556202307E-2</v>
      </c>
      <c r="T1384" s="5">
        <f>IF(OR(ISBLANK(Table1[[#This Row],[ValidEndUTC]]),ISBLANK(Table1[[#This Row],[ValidStartUTC]])),"",Table1[[#This Row],[Duration]]*24*60)</f>
        <v>116.00000000093132</v>
      </c>
    </row>
    <row r="1385" spans="1:20" x14ac:dyDescent="0.25">
      <c r="A1385" s="8" t="str">
        <f>IF(ISBLANK(Table1[[#This Row],[AdvisoryNumber]]),"NTML","ADVZY")</f>
        <v>NTML</v>
      </c>
      <c r="B1385" s="8" t="str">
        <f>_xlfn.TEXTJOIN("-",TRUE,Table1[[#This Row],[Source]],TEXT(Table1[[#This Row],[AdvisoryNumber]],"000"),TEXT(ROW()-1,"000000"),TEXT(Table1[[#This Row],[RecordTimeUTC]],"YYYY-MM-DD"))</f>
        <v>NTML-000-001384-2023-01-08</v>
      </c>
      <c r="C1385" s="1" t="s">
        <v>232</v>
      </c>
      <c r="D1385" s="2"/>
      <c r="E1385" s="1"/>
      <c r="F1385" s="2"/>
      <c r="G1385" s="1" t="s">
        <v>98</v>
      </c>
      <c r="H1385" s="1" t="s">
        <v>101</v>
      </c>
      <c r="I1385" s="8" t="str">
        <f>IF(Table1[[#This Row],[TMI_Type]]="Reroute",INDEX(_xlfn.REGEXEXTRACT(Table1[[#This Row],[RawText]],".*(ROUTE|FEA|FCA|ICR|CTOP|TBO).+([A-Z]{3})",2,0),1,2),"")</f>
        <v/>
      </c>
      <c r="J1385" s="5">
        <v>20</v>
      </c>
      <c r="K1385" s="5"/>
      <c r="L1385" s="1" t="s">
        <v>198</v>
      </c>
      <c r="M1385" s="7">
        <v>44934.086111111108</v>
      </c>
      <c r="N1385" s="7">
        <v>44934.166666666664</v>
      </c>
      <c r="O1385" s="7">
        <v>44934.086111111108</v>
      </c>
      <c r="P1385" s="4" t="s">
        <v>3903</v>
      </c>
      <c r="Q1385" s="10" t="s">
        <v>3903</v>
      </c>
      <c r="R1385" s="2" t="s">
        <v>9395</v>
      </c>
      <c r="S1385" s="6">
        <f>IF(OR(ISBLANK(Table1[[#This Row],[ValidEndUTC]]),ISBLANK(Table1[[#This Row],[ValidStartUTC]])),"",Table1[[#This Row],[ValidEndUTC]]-Table1[[#This Row],[ValidStartUTC]])</f>
        <v>8.0555555556202307E-2</v>
      </c>
      <c r="T1385" s="5">
        <f>IF(OR(ISBLANK(Table1[[#This Row],[ValidEndUTC]]),ISBLANK(Table1[[#This Row],[ValidStartUTC]])),"",Table1[[#This Row],[Duration]]*24*60)</f>
        <v>116.00000000093132</v>
      </c>
    </row>
    <row r="1386" spans="1:20" x14ac:dyDescent="0.25">
      <c r="A1386" s="8" t="str">
        <f>IF(ISBLANK(Table1[[#This Row],[AdvisoryNumber]]),"NTML","ADVZY")</f>
        <v>NTML</v>
      </c>
      <c r="B1386" s="8" t="str">
        <f>_xlfn.TEXTJOIN("-",TRUE,Table1[[#This Row],[Source]],TEXT(Table1[[#This Row],[AdvisoryNumber]],"000"),TEXT(ROW()-1,"000000"),TEXT(Table1[[#This Row],[RecordTimeUTC]],"YYYY-MM-DD"))</f>
        <v>NTML-000-001385-2023-01-08</v>
      </c>
      <c r="C1386" s="1" t="s">
        <v>270</v>
      </c>
      <c r="D1386" s="2"/>
      <c r="E1386" s="1"/>
      <c r="F1386" s="2"/>
      <c r="G1386" s="1" t="s">
        <v>98</v>
      </c>
      <c r="H1386" s="1" t="s">
        <v>101</v>
      </c>
      <c r="I1386" s="8" t="str">
        <f>IF(Table1[[#This Row],[TMI_Type]]="Reroute",INDEX(_xlfn.REGEXEXTRACT(Table1[[#This Row],[RawText]],".*(ROUTE|FEA|FCA|ICR|CTOP|TBO).+([A-Z]{3})",2,0),1,2),"")</f>
        <v/>
      </c>
      <c r="J1386" s="5">
        <v>20</v>
      </c>
      <c r="K1386" s="5"/>
      <c r="L1386" s="1" t="s">
        <v>198</v>
      </c>
      <c r="M1386" s="7">
        <v>44934.086111111108</v>
      </c>
      <c r="N1386" s="7">
        <v>44934.166666666664</v>
      </c>
      <c r="O1386" s="7">
        <v>44934.086111111108</v>
      </c>
      <c r="P1386" s="4" t="s">
        <v>3904</v>
      </c>
      <c r="Q1386" s="10" t="s">
        <v>3904</v>
      </c>
      <c r="R1386" s="2" t="s">
        <v>9395</v>
      </c>
      <c r="S1386" s="6">
        <f>IF(OR(ISBLANK(Table1[[#This Row],[ValidEndUTC]]),ISBLANK(Table1[[#This Row],[ValidStartUTC]])),"",Table1[[#This Row],[ValidEndUTC]]-Table1[[#This Row],[ValidStartUTC]])</f>
        <v>8.0555555556202307E-2</v>
      </c>
      <c r="T1386" s="5">
        <f>IF(OR(ISBLANK(Table1[[#This Row],[ValidEndUTC]]),ISBLANK(Table1[[#This Row],[ValidStartUTC]])),"",Table1[[#This Row],[Duration]]*24*60)</f>
        <v>116.00000000093132</v>
      </c>
    </row>
    <row r="1387" spans="1:20" x14ac:dyDescent="0.25">
      <c r="A1387" s="8" t="str">
        <f>IF(ISBLANK(Table1[[#This Row],[AdvisoryNumber]]),"NTML","ADVZY")</f>
        <v>NTML</v>
      </c>
      <c r="B1387" s="8" t="str">
        <f>_xlfn.TEXTJOIN("-",TRUE,Table1[[#This Row],[Source]],TEXT(Table1[[#This Row],[AdvisoryNumber]],"000"),TEXT(ROW()-1,"000000"),TEXT(Table1[[#This Row],[RecordTimeUTC]],"YYYY-MM-DD"))</f>
        <v>NTML-000-001386-2023-01-08</v>
      </c>
      <c r="C1387" s="1" t="s">
        <v>202</v>
      </c>
      <c r="D1387" s="2"/>
      <c r="E1387" s="1"/>
      <c r="F1387" s="2"/>
      <c r="G1387" s="1" t="s">
        <v>98</v>
      </c>
      <c r="H1387" s="1" t="s">
        <v>101</v>
      </c>
      <c r="I1387" s="8" t="str">
        <f>IF(Table1[[#This Row],[TMI_Type]]="Reroute",INDEX(_xlfn.REGEXEXTRACT(Table1[[#This Row],[RawText]],".*(ROUTE|FEA|FCA|ICR|CTOP|TBO).+([A-Z]{3})",2,0),1,2),"")</f>
        <v/>
      </c>
      <c r="J1387" s="5">
        <v>20</v>
      </c>
      <c r="K1387" s="5"/>
      <c r="L1387" s="1" t="s">
        <v>198</v>
      </c>
      <c r="M1387" s="7">
        <v>44934.086111111108</v>
      </c>
      <c r="N1387" s="7">
        <v>44934.166666666664</v>
      </c>
      <c r="O1387" s="7">
        <v>44934.086111111108</v>
      </c>
      <c r="P1387" s="4" t="s">
        <v>3905</v>
      </c>
      <c r="Q1387" s="10" t="s">
        <v>3905</v>
      </c>
      <c r="R1387" s="2" t="s">
        <v>9395</v>
      </c>
      <c r="S1387" s="6">
        <f>IF(OR(ISBLANK(Table1[[#This Row],[ValidEndUTC]]),ISBLANK(Table1[[#This Row],[ValidStartUTC]])),"",Table1[[#This Row],[ValidEndUTC]]-Table1[[#This Row],[ValidStartUTC]])</f>
        <v>8.0555555556202307E-2</v>
      </c>
      <c r="T1387" s="5">
        <f>IF(OR(ISBLANK(Table1[[#This Row],[ValidEndUTC]]),ISBLANK(Table1[[#This Row],[ValidStartUTC]])),"",Table1[[#This Row],[Duration]]*24*60)</f>
        <v>116.00000000093132</v>
      </c>
    </row>
    <row r="1388" spans="1:20" x14ac:dyDescent="0.25">
      <c r="A1388" s="8" t="str">
        <f>IF(ISBLANK(Table1[[#This Row],[AdvisoryNumber]]),"NTML","ADVZY")</f>
        <v>NTML</v>
      </c>
      <c r="B1388" s="8" t="str">
        <f>_xlfn.TEXTJOIN("-",TRUE,Table1[[#This Row],[Source]],TEXT(Table1[[#This Row],[AdvisoryNumber]],"000"),TEXT(ROW()-1,"000000"),TEXT(Table1[[#This Row],[RecordTimeUTC]],"YYYY-MM-DD"))</f>
        <v>NTML-000-001387-2023-01-08</v>
      </c>
      <c r="C1388" s="1" t="s">
        <v>232</v>
      </c>
      <c r="D1388" s="2"/>
      <c r="E1388" s="1"/>
      <c r="F1388" s="2"/>
      <c r="G1388" s="1"/>
      <c r="H1388" s="1" t="s">
        <v>2640</v>
      </c>
      <c r="I1388" s="8" t="str">
        <f>IF(Table1[[#This Row],[TMI_Type]]="Reroute",INDEX(_xlfn.REGEXEXTRACT(Table1[[#This Row],[RawText]],".*(ROUTE|FEA|FCA|ICR|CTOP|TBO).+([A-Z]{3})",2,0),1,2),"")</f>
        <v/>
      </c>
      <c r="J1388" s="5"/>
      <c r="K1388" s="5"/>
      <c r="L1388" s="1"/>
      <c r="M1388" s="7">
        <v>44934.088888888888</v>
      </c>
      <c r="N1388" s="7">
        <v>44934.088888888888</v>
      </c>
      <c r="O1388" s="7">
        <v>44934.088888888888</v>
      </c>
      <c r="P1388" s="4" t="s">
        <v>3906</v>
      </c>
      <c r="Q1388" s="10" t="s">
        <v>3906</v>
      </c>
      <c r="R1388" s="2" t="s">
        <v>9395</v>
      </c>
      <c r="S1388" s="6">
        <f>IF(OR(ISBLANK(Table1[[#This Row],[ValidEndUTC]]),ISBLANK(Table1[[#This Row],[ValidStartUTC]])),"",Table1[[#This Row],[ValidEndUTC]]-Table1[[#This Row],[ValidStartUTC]])</f>
        <v>0</v>
      </c>
      <c r="T1388" s="5">
        <f>IF(OR(ISBLANK(Table1[[#This Row],[ValidEndUTC]]),ISBLANK(Table1[[#This Row],[ValidStartUTC]])),"",Table1[[#This Row],[Duration]]*24*60)</f>
        <v>0</v>
      </c>
    </row>
    <row r="1389" spans="1:20" x14ac:dyDescent="0.25">
      <c r="A1389" s="8" t="str">
        <f>IF(ISBLANK(Table1[[#This Row],[AdvisoryNumber]]),"NTML","ADVZY")</f>
        <v>NTML</v>
      </c>
      <c r="B1389" s="8" t="str">
        <f>_xlfn.TEXTJOIN("-",TRUE,Table1[[#This Row],[Source]],TEXT(Table1[[#This Row],[AdvisoryNumber]],"000"),TEXT(ROW()-1,"000000"),TEXT(Table1[[#This Row],[RecordTimeUTC]],"YYYY-MM-DD"))</f>
        <v>NTML-000-001388-2023-01-08</v>
      </c>
      <c r="C1389" s="1" t="s">
        <v>270</v>
      </c>
      <c r="D1389" s="2"/>
      <c r="E1389" s="1"/>
      <c r="F1389" s="2"/>
      <c r="G1389" s="1"/>
      <c r="H1389" s="1" t="s">
        <v>2640</v>
      </c>
      <c r="I1389" s="8" t="str">
        <f>IF(Table1[[#This Row],[TMI_Type]]="Reroute",INDEX(_xlfn.REGEXEXTRACT(Table1[[#This Row],[RawText]],".*(ROUTE|FEA|FCA|ICR|CTOP|TBO).+([A-Z]{3})",2,0),1,2),"")</f>
        <v/>
      </c>
      <c r="J1389" s="5"/>
      <c r="K1389" s="5"/>
      <c r="L1389" s="1"/>
      <c r="M1389" s="7">
        <v>44934.088888888888</v>
      </c>
      <c r="N1389" s="7">
        <v>44934.088888888888</v>
      </c>
      <c r="O1389" s="7">
        <v>44934.088888888888</v>
      </c>
      <c r="P1389" s="4" t="s">
        <v>3907</v>
      </c>
      <c r="Q1389" s="10" t="s">
        <v>3907</v>
      </c>
      <c r="R1389" s="2" t="s">
        <v>9395</v>
      </c>
      <c r="S1389" s="6">
        <f>IF(OR(ISBLANK(Table1[[#This Row],[ValidEndUTC]]),ISBLANK(Table1[[#This Row],[ValidStartUTC]])),"",Table1[[#This Row],[ValidEndUTC]]-Table1[[#This Row],[ValidStartUTC]])</f>
        <v>0</v>
      </c>
      <c r="T1389" s="5">
        <f>IF(OR(ISBLANK(Table1[[#This Row],[ValidEndUTC]]),ISBLANK(Table1[[#This Row],[ValidStartUTC]])),"",Table1[[#This Row],[Duration]]*24*60)</f>
        <v>0</v>
      </c>
    </row>
    <row r="1390" spans="1:20" x14ac:dyDescent="0.25">
      <c r="A1390" s="8" t="str">
        <f>IF(ISBLANK(Table1[[#This Row],[AdvisoryNumber]]),"NTML","ADVZY")</f>
        <v>NTML</v>
      </c>
      <c r="B1390" s="8" t="str">
        <f>_xlfn.TEXTJOIN("-",TRUE,Table1[[#This Row],[Source]],TEXT(Table1[[#This Row],[AdvisoryNumber]],"000"),TEXT(ROW()-1,"000000"),TEXT(Table1[[#This Row],[RecordTimeUTC]],"YYYY-MM-DD"))</f>
        <v>NTML-000-001389-2023-01-08</v>
      </c>
      <c r="C1390" s="1" t="s">
        <v>202</v>
      </c>
      <c r="D1390" s="2"/>
      <c r="E1390" s="1"/>
      <c r="F1390" s="2"/>
      <c r="G1390" s="1"/>
      <c r="H1390" s="1" t="s">
        <v>2640</v>
      </c>
      <c r="I1390" s="8" t="str">
        <f>IF(Table1[[#This Row],[TMI_Type]]="Reroute",INDEX(_xlfn.REGEXEXTRACT(Table1[[#This Row],[RawText]],".*(ROUTE|FEA|FCA|ICR|CTOP|TBO).+([A-Z]{3})",2,0),1,2),"")</f>
        <v/>
      </c>
      <c r="J1390" s="5"/>
      <c r="K1390" s="5"/>
      <c r="L1390" s="1"/>
      <c r="M1390" s="7">
        <v>44934.088888888888</v>
      </c>
      <c r="N1390" s="7">
        <v>44934.088888888888</v>
      </c>
      <c r="O1390" s="7">
        <v>44934.088888888888</v>
      </c>
      <c r="P1390" s="4" t="s">
        <v>3908</v>
      </c>
      <c r="Q1390" s="10" t="s">
        <v>3908</v>
      </c>
      <c r="R1390" s="2" t="s">
        <v>9395</v>
      </c>
      <c r="S1390" s="6">
        <f>IF(OR(ISBLANK(Table1[[#This Row],[ValidEndUTC]]),ISBLANK(Table1[[#This Row],[ValidStartUTC]])),"",Table1[[#This Row],[ValidEndUTC]]-Table1[[#This Row],[ValidStartUTC]])</f>
        <v>0</v>
      </c>
      <c r="T1390" s="5">
        <f>IF(OR(ISBLANK(Table1[[#This Row],[ValidEndUTC]]),ISBLANK(Table1[[#This Row],[ValidStartUTC]])),"",Table1[[#This Row],[Duration]]*24*60)</f>
        <v>0</v>
      </c>
    </row>
    <row r="1391" spans="1:20" x14ac:dyDescent="0.25">
      <c r="A1391" s="8" t="str">
        <f>IF(ISBLANK(Table1[[#This Row],[AdvisoryNumber]]),"NTML","ADVZY")</f>
        <v>NTML</v>
      </c>
      <c r="B1391" s="8" t="str">
        <f>_xlfn.TEXTJOIN("-",TRUE,Table1[[#This Row],[Source]],TEXT(Table1[[#This Row],[AdvisoryNumber]],"000"),TEXT(ROW()-1,"000000"),TEXT(Table1[[#This Row],[RecordTimeUTC]],"YYYY-MM-DD"))</f>
        <v>NTML-000-001390-2023-01-08</v>
      </c>
      <c r="C1391" s="1" t="s">
        <v>208</v>
      </c>
      <c r="D1391" s="2"/>
      <c r="E1391" s="1"/>
      <c r="F1391" s="2"/>
      <c r="G1391" s="1" t="s">
        <v>98</v>
      </c>
      <c r="H1391" s="1" t="s">
        <v>101</v>
      </c>
      <c r="I1391" s="8" t="str">
        <f>IF(Table1[[#This Row],[TMI_Type]]="Reroute",INDEX(_xlfn.REGEXEXTRACT(Table1[[#This Row],[RawText]],".*(ROUTE|FEA|FCA|ICR|CTOP|TBO).+([A-Z]{3})",2,0),1,2),"")</f>
        <v/>
      </c>
      <c r="J1391" s="5">
        <v>15</v>
      </c>
      <c r="K1391" s="5"/>
      <c r="L1391" s="1" t="s">
        <v>213</v>
      </c>
      <c r="M1391" s="7">
        <v>44934.9375</v>
      </c>
      <c r="N1391" s="7">
        <v>44935.083333333336</v>
      </c>
      <c r="O1391" s="7">
        <v>44934.798611111109</v>
      </c>
      <c r="P1391" s="4" t="s">
        <v>3912</v>
      </c>
      <c r="Q1391" s="10" t="s">
        <v>3912</v>
      </c>
      <c r="R1391" s="2" t="s">
        <v>9403</v>
      </c>
      <c r="S1391" s="6">
        <f>IF(OR(ISBLANK(Table1[[#This Row],[ValidEndUTC]]),ISBLANK(Table1[[#This Row],[ValidStartUTC]])),"",Table1[[#This Row],[ValidEndUTC]]-Table1[[#This Row],[ValidStartUTC]])</f>
        <v>0.14583333333575865</v>
      </c>
      <c r="T1391" s="5">
        <f>IF(OR(ISBLANK(Table1[[#This Row],[ValidEndUTC]]),ISBLANK(Table1[[#This Row],[ValidStartUTC]])),"",Table1[[#This Row],[Duration]]*24*60)</f>
        <v>210.00000000349246</v>
      </c>
    </row>
    <row r="1392" spans="1:20" x14ac:dyDescent="0.25">
      <c r="A1392" s="8" t="str">
        <f>IF(ISBLANK(Table1[[#This Row],[AdvisoryNumber]]),"NTML","ADVZY")</f>
        <v>NTML</v>
      </c>
      <c r="B1392" s="8" t="str">
        <f>_xlfn.TEXTJOIN("-",TRUE,Table1[[#This Row],[Source]],TEXT(Table1[[#This Row],[AdvisoryNumber]],"000"),TEXT(ROW()-1,"000000"),TEXT(Table1[[#This Row],[RecordTimeUTC]],"YYYY-MM-DD"))</f>
        <v>NTML-000-001391-2023-01-08</v>
      </c>
      <c r="C1392" s="1" t="s">
        <v>208</v>
      </c>
      <c r="D1392" s="2"/>
      <c r="E1392" s="1"/>
      <c r="F1392" s="2"/>
      <c r="G1392" s="1" t="s">
        <v>98</v>
      </c>
      <c r="H1392" s="1" t="s">
        <v>101</v>
      </c>
      <c r="I1392" s="8" t="str">
        <f>IF(Table1[[#This Row],[TMI_Type]]="Reroute",INDEX(_xlfn.REGEXEXTRACT(Table1[[#This Row],[RawText]],".*(ROUTE|FEA|FCA|ICR|CTOP|TBO).+([A-Z]{3})",2,0),1,2),"")</f>
        <v/>
      </c>
      <c r="J1392" s="5">
        <v>30</v>
      </c>
      <c r="K1392" s="5"/>
      <c r="L1392" s="1" t="s">
        <v>395</v>
      </c>
      <c r="M1392" s="7">
        <v>44934.9375</v>
      </c>
      <c r="N1392" s="7">
        <v>44935.083333333336</v>
      </c>
      <c r="O1392" s="7">
        <v>44934.798611111109</v>
      </c>
      <c r="P1392" s="4" t="s">
        <v>3913</v>
      </c>
      <c r="Q1392" s="10" t="s">
        <v>3913</v>
      </c>
      <c r="R1392" s="2" t="s">
        <v>9403</v>
      </c>
      <c r="S1392" s="6">
        <f>IF(OR(ISBLANK(Table1[[#This Row],[ValidEndUTC]]),ISBLANK(Table1[[#This Row],[ValidStartUTC]])),"",Table1[[#This Row],[ValidEndUTC]]-Table1[[#This Row],[ValidStartUTC]])</f>
        <v>0.14583333333575865</v>
      </c>
      <c r="T1392" s="5">
        <f>IF(OR(ISBLANK(Table1[[#This Row],[ValidEndUTC]]),ISBLANK(Table1[[#This Row],[ValidStartUTC]])),"",Table1[[#This Row],[Duration]]*24*60)</f>
        <v>210.00000000349246</v>
      </c>
    </row>
    <row r="1393" spans="1:20" x14ac:dyDescent="0.25">
      <c r="A1393" s="8" t="str">
        <f>IF(ISBLANK(Table1[[#This Row],[AdvisoryNumber]]),"NTML","ADVZY")</f>
        <v>NTML</v>
      </c>
      <c r="B1393" s="8" t="str">
        <f>_xlfn.TEXTJOIN("-",TRUE,Table1[[#This Row],[Source]],TEXT(Table1[[#This Row],[AdvisoryNumber]],"000"),TEXT(ROW()-1,"000000"),TEXT(Table1[[#This Row],[RecordTimeUTC]],"YYYY-MM-DD"))</f>
        <v>NTML-000-001392-2023-01-08</v>
      </c>
      <c r="C1393" s="1" t="s">
        <v>208</v>
      </c>
      <c r="D1393" s="2"/>
      <c r="E1393" s="1"/>
      <c r="F1393" s="2"/>
      <c r="G1393" s="1" t="s">
        <v>98</v>
      </c>
      <c r="H1393" s="1" t="s">
        <v>101</v>
      </c>
      <c r="I1393" s="8" t="str">
        <f>IF(Table1[[#This Row],[TMI_Type]]="Reroute",INDEX(_xlfn.REGEXEXTRACT(Table1[[#This Row],[RawText]],".*(ROUTE|FEA|FCA|ICR|CTOP|TBO).+([A-Z]{3})",2,0),1,2),"")</f>
        <v/>
      </c>
      <c r="J1393" s="5">
        <v>15</v>
      </c>
      <c r="K1393" s="5"/>
      <c r="L1393" s="1" t="s">
        <v>1159</v>
      </c>
      <c r="M1393" s="7">
        <v>44934.9375</v>
      </c>
      <c r="N1393" s="7">
        <v>44935.083333333336</v>
      </c>
      <c r="O1393" s="7">
        <v>44934.798611111109</v>
      </c>
      <c r="P1393" s="4" t="s">
        <v>3914</v>
      </c>
      <c r="Q1393" s="10" t="s">
        <v>3914</v>
      </c>
      <c r="R1393" s="2" t="s">
        <v>9403</v>
      </c>
      <c r="S1393" s="6">
        <f>IF(OR(ISBLANK(Table1[[#This Row],[ValidEndUTC]]),ISBLANK(Table1[[#This Row],[ValidStartUTC]])),"",Table1[[#This Row],[ValidEndUTC]]-Table1[[#This Row],[ValidStartUTC]])</f>
        <v>0.14583333333575865</v>
      </c>
      <c r="T1393" s="5">
        <f>IF(OR(ISBLANK(Table1[[#This Row],[ValidEndUTC]]),ISBLANK(Table1[[#This Row],[ValidStartUTC]])),"",Table1[[#This Row],[Duration]]*24*60)</f>
        <v>210.00000000349246</v>
      </c>
    </row>
    <row r="1394" spans="1:20" x14ac:dyDescent="0.25">
      <c r="A1394" s="8" t="str">
        <f>IF(ISBLANK(Table1[[#This Row],[AdvisoryNumber]]),"NTML","ADVZY")</f>
        <v>NTML</v>
      </c>
      <c r="B1394" s="8" t="str">
        <f>_xlfn.TEXTJOIN("-",TRUE,Table1[[#This Row],[Source]],TEXT(Table1[[#This Row],[AdvisoryNumber]],"000"),TEXT(ROW()-1,"000000"),TEXT(Table1[[#This Row],[RecordTimeUTC]],"YYYY-MM-DD"))</f>
        <v>NTML-000-001393-2023-01-08</v>
      </c>
      <c r="C1394" s="1" t="s">
        <v>208</v>
      </c>
      <c r="D1394" s="2"/>
      <c r="E1394" s="1"/>
      <c r="F1394" s="2"/>
      <c r="G1394" s="1" t="s">
        <v>98</v>
      </c>
      <c r="H1394" s="1" t="s">
        <v>101</v>
      </c>
      <c r="I1394" s="8" t="str">
        <f>IF(Table1[[#This Row],[TMI_Type]]="Reroute",INDEX(_xlfn.REGEXEXTRACT(Table1[[#This Row],[RawText]],".*(ROUTE|FEA|FCA|ICR|CTOP|TBO).+([A-Z]{3})",2,0),1,2),"")</f>
        <v/>
      </c>
      <c r="J1394" s="5">
        <v>25</v>
      </c>
      <c r="K1394" s="5"/>
      <c r="L1394" s="1" t="s">
        <v>224</v>
      </c>
      <c r="M1394" s="7">
        <v>44934.9375</v>
      </c>
      <c r="N1394" s="7">
        <v>44935.083333333336</v>
      </c>
      <c r="O1394" s="7">
        <v>44934.798611111109</v>
      </c>
      <c r="P1394" s="4" t="s">
        <v>3915</v>
      </c>
      <c r="Q1394" s="10" t="s">
        <v>3915</v>
      </c>
      <c r="R1394" s="2" t="s">
        <v>9403</v>
      </c>
      <c r="S1394" s="6">
        <f>IF(OR(ISBLANK(Table1[[#This Row],[ValidEndUTC]]),ISBLANK(Table1[[#This Row],[ValidStartUTC]])),"",Table1[[#This Row],[ValidEndUTC]]-Table1[[#This Row],[ValidStartUTC]])</f>
        <v>0.14583333333575865</v>
      </c>
      <c r="T1394" s="5">
        <f>IF(OR(ISBLANK(Table1[[#This Row],[ValidEndUTC]]),ISBLANK(Table1[[#This Row],[ValidStartUTC]])),"",Table1[[#This Row],[Duration]]*24*60)</f>
        <v>210.00000000349246</v>
      </c>
    </row>
    <row r="1395" spans="1:20" ht="21.6" x14ac:dyDescent="0.25">
      <c r="A1395" s="8" t="str">
        <f>IF(ISBLANK(Table1[[#This Row],[AdvisoryNumber]]),"NTML","ADVZY")</f>
        <v>NTML</v>
      </c>
      <c r="B1395" s="8" t="str">
        <f>_xlfn.TEXTJOIN("-",TRUE,Table1[[#This Row],[Source]],TEXT(Table1[[#This Row],[AdvisoryNumber]],"000"),TEXT(ROW()-1,"000000"),TEXT(Table1[[#This Row],[RecordTimeUTC]],"YYYY-MM-DD"))</f>
        <v>NTML-000-001394-2023-01-08</v>
      </c>
      <c r="C1395" s="1" t="s">
        <v>208</v>
      </c>
      <c r="D1395" s="2"/>
      <c r="E1395" s="1"/>
      <c r="F1395" s="2"/>
      <c r="G1395" s="1" t="s">
        <v>98</v>
      </c>
      <c r="H1395" s="1" t="s">
        <v>101</v>
      </c>
      <c r="I1395" s="8" t="str">
        <f>IF(Table1[[#This Row],[TMI_Type]]="Reroute",INDEX(_xlfn.REGEXEXTRACT(Table1[[#This Row],[RawText]],".*(ROUTE|FEA|FCA|ICR|CTOP|TBO).+([A-Z]{3})",2,0),1,2),"")</f>
        <v/>
      </c>
      <c r="J1395" s="5">
        <v>20</v>
      </c>
      <c r="K1395" s="5"/>
      <c r="L1395" s="1" t="s">
        <v>9404</v>
      </c>
      <c r="M1395" s="7">
        <v>44934.9375</v>
      </c>
      <c r="N1395" s="7">
        <v>44935.083333333336</v>
      </c>
      <c r="O1395" s="7">
        <v>44934.798611111109</v>
      </c>
      <c r="P1395" s="4" t="s">
        <v>3916</v>
      </c>
      <c r="Q1395" s="10" t="s">
        <v>3916</v>
      </c>
      <c r="R1395" s="2" t="s">
        <v>9403</v>
      </c>
      <c r="S1395" s="6">
        <f>IF(OR(ISBLANK(Table1[[#This Row],[ValidEndUTC]]),ISBLANK(Table1[[#This Row],[ValidStartUTC]])),"",Table1[[#This Row],[ValidEndUTC]]-Table1[[#This Row],[ValidStartUTC]])</f>
        <v>0.14583333333575865</v>
      </c>
      <c r="T1395" s="5">
        <f>IF(OR(ISBLANK(Table1[[#This Row],[ValidEndUTC]]),ISBLANK(Table1[[#This Row],[ValidStartUTC]])),"",Table1[[#This Row],[Duration]]*24*60)</f>
        <v>210.00000000349246</v>
      </c>
    </row>
    <row r="1396" spans="1:20" x14ac:dyDescent="0.25">
      <c r="A1396" s="8" t="str">
        <f>IF(ISBLANK(Table1[[#This Row],[AdvisoryNumber]]),"NTML","ADVZY")</f>
        <v>NTML</v>
      </c>
      <c r="B1396" s="8" t="str">
        <f>_xlfn.TEXTJOIN("-",TRUE,Table1[[#This Row],[Source]],TEXT(Table1[[#This Row],[AdvisoryNumber]],"000"),TEXT(ROW()-1,"000000"),TEXT(Table1[[#This Row],[RecordTimeUTC]],"YYYY-MM-DD"))</f>
        <v>NTML-000-001395-2023-01-08</v>
      </c>
      <c r="C1396" s="1" t="s">
        <v>208</v>
      </c>
      <c r="D1396" s="2"/>
      <c r="E1396" s="1"/>
      <c r="F1396" s="2"/>
      <c r="G1396" s="1" t="s">
        <v>98</v>
      </c>
      <c r="H1396" s="1" t="s">
        <v>101</v>
      </c>
      <c r="I1396" s="8" t="str">
        <f>IF(Table1[[#This Row],[TMI_Type]]="Reroute",INDEX(_xlfn.REGEXEXTRACT(Table1[[#This Row],[RawText]],".*(ROUTE|FEA|FCA|ICR|CTOP|TBO).+([A-Z]{3})",2,0),1,2),"")</f>
        <v/>
      </c>
      <c r="J1396" s="5">
        <v>15</v>
      </c>
      <c r="K1396" s="5"/>
      <c r="L1396" s="1" t="s">
        <v>209</v>
      </c>
      <c r="M1396" s="7">
        <v>44934.9375</v>
      </c>
      <c r="N1396" s="7">
        <v>44935.083333333336</v>
      </c>
      <c r="O1396" s="7">
        <v>44934.798611111109</v>
      </c>
      <c r="P1396" s="4" t="s">
        <v>3917</v>
      </c>
      <c r="Q1396" s="10" t="s">
        <v>3917</v>
      </c>
      <c r="R1396" s="2" t="s">
        <v>9403</v>
      </c>
      <c r="S1396" s="6">
        <f>IF(OR(ISBLANK(Table1[[#This Row],[ValidEndUTC]]),ISBLANK(Table1[[#This Row],[ValidStartUTC]])),"",Table1[[#This Row],[ValidEndUTC]]-Table1[[#This Row],[ValidStartUTC]])</f>
        <v>0.14583333333575865</v>
      </c>
      <c r="T1396" s="5">
        <f>IF(OR(ISBLANK(Table1[[#This Row],[ValidEndUTC]]),ISBLANK(Table1[[#This Row],[ValidStartUTC]])),"",Table1[[#This Row],[Duration]]*24*60)</f>
        <v>210.00000000349246</v>
      </c>
    </row>
    <row r="1397" spans="1:20" x14ac:dyDescent="0.25">
      <c r="A1397" s="8" t="str">
        <f>IF(ISBLANK(Table1[[#This Row],[AdvisoryNumber]]),"NTML","ADVZY")</f>
        <v>NTML</v>
      </c>
      <c r="B1397" s="8" t="str">
        <f>_xlfn.TEXTJOIN("-",TRUE,Table1[[#This Row],[Source]],TEXT(Table1[[#This Row],[AdvisoryNumber]],"000"),TEXT(ROW()-1,"000000"),TEXT(Table1[[#This Row],[RecordTimeUTC]],"YYYY-MM-DD"))</f>
        <v>NTML-000-001396-2023-01-08</v>
      </c>
      <c r="C1397" s="1" t="s">
        <v>208</v>
      </c>
      <c r="D1397" s="2"/>
      <c r="E1397" s="1"/>
      <c r="F1397" s="2"/>
      <c r="G1397" s="1" t="s">
        <v>98</v>
      </c>
      <c r="H1397" s="1" t="s">
        <v>101</v>
      </c>
      <c r="I1397" s="8" t="str">
        <f>IF(Table1[[#This Row],[TMI_Type]]="Reroute",INDEX(_xlfn.REGEXEXTRACT(Table1[[#This Row],[RawText]],".*(ROUTE|FEA|FCA|ICR|CTOP|TBO).+([A-Z]{3})",2,0),1,2),"")</f>
        <v/>
      </c>
      <c r="J1397" s="5">
        <v>25</v>
      </c>
      <c r="K1397" s="5"/>
      <c r="L1397" s="1" t="s">
        <v>392</v>
      </c>
      <c r="M1397" s="7">
        <v>44934.9375</v>
      </c>
      <c r="N1397" s="7">
        <v>44935.083333333336</v>
      </c>
      <c r="O1397" s="7">
        <v>44934.798611111109</v>
      </c>
      <c r="P1397" s="4" t="s">
        <v>3918</v>
      </c>
      <c r="Q1397" s="10" t="s">
        <v>3918</v>
      </c>
      <c r="R1397" s="2" t="s">
        <v>9403</v>
      </c>
      <c r="S1397" s="6">
        <f>IF(OR(ISBLANK(Table1[[#This Row],[ValidEndUTC]]),ISBLANK(Table1[[#This Row],[ValidStartUTC]])),"",Table1[[#This Row],[ValidEndUTC]]-Table1[[#This Row],[ValidStartUTC]])</f>
        <v>0.14583333333575865</v>
      </c>
      <c r="T1397" s="5">
        <f>IF(OR(ISBLANK(Table1[[#This Row],[ValidEndUTC]]),ISBLANK(Table1[[#This Row],[ValidStartUTC]])),"",Table1[[#This Row],[Duration]]*24*60)</f>
        <v>210.00000000349246</v>
      </c>
    </row>
    <row r="1398" spans="1:20" ht="21.6" x14ac:dyDescent="0.25">
      <c r="A1398" s="8" t="str">
        <f>IF(ISBLANK(Table1[[#This Row],[AdvisoryNumber]]),"NTML","ADVZY")</f>
        <v>NTML</v>
      </c>
      <c r="B1398" s="8" t="str">
        <f>_xlfn.TEXTJOIN("-",TRUE,Table1[[#This Row],[Source]],TEXT(Table1[[#This Row],[AdvisoryNumber]],"000"),TEXT(ROW()-1,"000000"),TEXT(Table1[[#This Row],[RecordTimeUTC]],"YYYY-MM-DD"))</f>
        <v>NTML-000-001397-2023-01-08</v>
      </c>
      <c r="C1398" s="1" t="s">
        <v>208</v>
      </c>
      <c r="D1398" s="2"/>
      <c r="E1398" s="1"/>
      <c r="F1398" s="2"/>
      <c r="G1398" s="1" t="s">
        <v>98</v>
      </c>
      <c r="H1398" s="1" t="s">
        <v>8351</v>
      </c>
      <c r="I1398" s="8" t="str">
        <f>IF(Table1[[#This Row],[TMI_Type]]="Reroute",INDEX(_xlfn.REGEXEXTRACT(Table1[[#This Row],[RawText]],".*(ROUTE|FEA|FCA|ICR|CTOP|TBO).+([A-Z]{3})",2,0),1,2),"")</f>
        <v/>
      </c>
      <c r="J1398" s="5"/>
      <c r="K1398" s="5"/>
      <c r="L1398" s="1"/>
      <c r="M1398" s="7">
        <v>44934.9375</v>
      </c>
      <c r="N1398" s="7">
        <v>44935.083333333336</v>
      </c>
      <c r="O1398" s="7">
        <v>44934.798611111109</v>
      </c>
      <c r="P1398" s="4" t="s">
        <v>9405</v>
      </c>
      <c r="Q1398" s="10" t="s">
        <v>9405</v>
      </c>
      <c r="R1398" s="2" t="s">
        <v>9403</v>
      </c>
      <c r="S1398" s="6">
        <f>IF(OR(ISBLANK(Table1[[#This Row],[ValidEndUTC]]),ISBLANK(Table1[[#This Row],[ValidStartUTC]])),"",Table1[[#This Row],[ValidEndUTC]]-Table1[[#This Row],[ValidStartUTC]])</f>
        <v>0.14583333333575865</v>
      </c>
      <c r="T1398" s="5">
        <f>IF(OR(ISBLANK(Table1[[#This Row],[ValidEndUTC]]),ISBLANK(Table1[[#This Row],[ValidStartUTC]])),"",Table1[[#This Row],[Duration]]*24*60)</f>
        <v>210.00000000349246</v>
      </c>
    </row>
    <row r="1399" spans="1:20" x14ac:dyDescent="0.25">
      <c r="A1399" s="8" t="str">
        <f>IF(ISBLANK(Table1[[#This Row],[AdvisoryNumber]]),"NTML","ADVZY")</f>
        <v>NTML</v>
      </c>
      <c r="B1399" s="8" t="str">
        <f>_xlfn.TEXTJOIN("-",TRUE,Table1[[#This Row],[Source]],TEXT(Table1[[#This Row],[AdvisoryNumber]],"000"),TEXT(ROW()-1,"000000"),TEXT(Table1[[#This Row],[RecordTimeUTC]],"YYYY-MM-DD"))</f>
        <v>NTML-000-001398-2023-01-08</v>
      </c>
      <c r="C1399" s="1" t="s">
        <v>208</v>
      </c>
      <c r="D1399" s="2"/>
      <c r="E1399" s="1"/>
      <c r="F1399" s="2"/>
      <c r="G1399" s="1" t="s">
        <v>98</v>
      </c>
      <c r="H1399" s="1" t="s">
        <v>8351</v>
      </c>
      <c r="I1399" s="8" t="str">
        <f>IF(Table1[[#This Row],[TMI_Type]]="Reroute",INDEX(_xlfn.REGEXEXTRACT(Table1[[#This Row],[RawText]],".*(ROUTE|FEA|FCA|ICR|CTOP|TBO).+([A-Z]{3})",2,0),1,2),"")</f>
        <v/>
      </c>
      <c r="J1399" s="5"/>
      <c r="K1399" s="5"/>
      <c r="L1399" s="1"/>
      <c r="M1399" s="7">
        <v>44934.9375</v>
      </c>
      <c r="N1399" s="7">
        <v>44935.083333333336</v>
      </c>
      <c r="O1399" s="7">
        <v>44934.798611111109</v>
      </c>
      <c r="P1399" s="4" t="s">
        <v>3919</v>
      </c>
      <c r="Q1399" s="10" t="s">
        <v>3919</v>
      </c>
      <c r="R1399" s="2" t="s">
        <v>9403</v>
      </c>
      <c r="S1399" s="6">
        <f>IF(OR(ISBLANK(Table1[[#This Row],[ValidEndUTC]]),ISBLANK(Table1[[#This Row],[ValidStartUTC]])),"",Table1[[#This Row],[ValidEndUTC]]-Table1[[#This Row],[ValidStartUTC]])</f>
        <v>0.14583333333575865</v>
      </c>
      <c r="T1399" s="5">
        <f>IF(OR(ISBLANK(Table1[[#This Row],[ValidEndUTC]]),ISBLANK(Table1[[#This Row],[ValidStartUTC]])),"",Table1[[#This Row],[Duration]]*24*60)</f>
        <v>210.00000000349246</v>
      </c>
    </row>
    <row r="1400" spans="1:20" ht="21.6" x14ac:dyDescent="0.25">
      <c r="A1400" s="8" t="str">
        <f>IF(ISBLANK(Table1[[#This Row],[AdvisoryNumber]]),"NTML","ADVZY")</f>
        <v>NTML</v>
      </c>
      <c r="B1400" s="8" t="str">
        <f>_xlfn.TEXTJOIN("-",TRUE,Table1[[#This Row],[Source]],TEXT(Table1[[#This Row],[AdvisoryNumber]],"000"),TEXT(ROW()-1,"000000"),TEXT(Table1[[#This Row],[RecordTimeUTC]],"YYYY-MM-DD"))</f>
        <v>NTML-000-001399-2023-01-08</v>
      </c>
      <c r="C1400" s="1" t="s">
        <v>208</v>
      </c>
      <c r="D1400" s="2"/>
      <c r="E1400" s="1"/>
      <c r="F1400" s="2"/>
      <c r="G1400" s="1" t="s">
        <v>98</v>
      </c>
      <c r="H1400" s="1" t="s">
        <v>101</v>
      </c>
      <c r="I1400" s="8" t="str">
        <f>IF(Table1[[#This Row],[TMI_Type]]="Reroute",INDEX(_xlfn.REGEXEXTRACT(Table1[[#This Row],[RawText]],".*(ROUTE|FEA|FCA|ICR|CTOP|TBO).+([A-Z]{3})",2,0),1,2),"")</f>
        <v/>
      </c>
      <c r="J1400" s="5">
        <v>10</v>
      </c>
      <c r="K1400" s="5"/>
      <c r="L1400" s="1"/>
      <c r="M1400" s="7">
        <v>44934.9375</v>
      </c>
      <c r="N1400" s="7">
        <v>44935.083333333336</v>
      </c>
      <c r="O1400" s="7">
        <v>44934.798611111109</v>
      </c>
      <c r="P1400" s="4" t="s">
        <v>9406</v>
      </c>
      <c r="Q1400" s="10" t="s">
        <v>9406</v>
      </c>
      <c r="R1400" s="2" t="s">
        <v>9403</v>
      </c>
      <c r="S1400" s="6">
        <f>IF(OR(ISBLANK(Table1[[#This Row],[ValidEndUTC]]),ISBLANK(Table1[[#This Row],[ValidStartUTC]])),"",Table1[[#This Row],[ValidEndUTC]]-Table1[[#This Row],[ValidStartUTC]])</f>
        <v>0.14583333333575865</v>
      </c>
      <c r="T1400" s="5">
        <f>IF(OR(ISBLANK(Table1[[#This Row],[ValidEndUTC]]),ISBLANK(Table1[[#This Row],[ValidStartUTC]])),"",Table1[[#This Row],[Duration]]*24*60)</f>
        <v>210.00000000349246</v>
      </c>
    </row>
    <row r="1401" spans="1:20" x14ac:dyDescent="0.25">
      <c r="A1401" s="8" t="str">
        <f>IF(ISBLANK(Table1[[#This Row],[AdvisoryNumber]]),"NTML","ADVZY")</f>
        <v>NTML</v>
      </c>
      <c r="B1401" s="8" t="str">
        <f>_xlfn.TEXTJOIN("-",TRUE,Table1[[#This Row],[Source]],TEXT(Table1[[#This Row],[AdvisoryNumber]],"000"),TEXT(ROW()-1,"000000"),TEXT(Table1[[#This Row],[RecordTimeUTC]],"YYYY-MM-DD"))</f>
        <v>NTML-000-001400-2023-01-08</v>
      </c>
      <c r="C1401" s="1" t="s">
        <v>208</v>
      </c>
      <c r="D1401" s="2"/>
      <c r="E1401" s="1"/>
      <c r="F1401" s="2"/>
      <c r="G1401" s="1" t="s">
        <v>98</v>
      </c>
      <c r="H1401" s="1" t="s">
        <v>101</v>
      </c>
      <c r="I1401" s="8" t="str">
        <f>IF(Table1[[#This Row],[TMI_Type]]="Reroute",INDEX(_xlfn.REGEXEXTRACT(Table1[[#This Row],[RawText]],".*(ROUTE|FEA|FCA|ICR|CTOP|TBO).+([A-Z]{3})",2,0),1,2),"")</f>
        <v/>
      </c>
      <c r="J1401" s="5">
        <v>10</v>
      </c>
      <c r="K1401" s="5"/>
      <c r="L1401" s="1" t="s">
        <v>213</v>
      </c>
      <c r="M1401" s="7">
        <v>44934.9375</v>
      </c>
      <c r="N1401" s="7">
        <v>44935.083333333336</v>
      </c>
      <c r="O1401" s="7">
        <v>44934.798611111109</v>
      </c>
      <c r="P1401" s="4" t="s">
        <v>3921</v>
      </c>
      <c r="Q1401" s="10" t="s">
        <v>3921</v>
      </c>
      <c r="R1401" s="2" t="s">
        <v>9408</v>
      </c>
      <c r="S1401" s="6">
        <f>IF(OR(ISBLANK(Table1[[#This Row],[ValidEndUTC]]),ISBLANK(Table1[[#This Row],[ValidStartUTC]])),"",Table1[[#This Row],[ValidEndUTC]]-Table1[[#This Row],[ValidStartUTC]])</f>
        <v>0.14583333333575865</v>
      </c>
      <c r="T1401" s="5">
        <f>IF(OR(ISBLANK(Table1[[#This Row],[ValidEndUTC]]),ISBLANK(Table1[[#This Row],[ValidStartUTC]])),"",Table1[[#This Row],[Duration]]*24*60)</f>
        <v>210.00000000349246</v>
      </c>
    </row>
    <row r="1402" spans="1:20" x14ac:dyDescent="0.25">
      <c r="A1402" s="8" t="str">
        <f>IF(ISBLANK(Table1[[#This Row],[AdvisoryNumber]]),"NTML","ADVZY")</f>
        <v>NTML</v>
      </c>
      <c r="B1402" s="8" t="str">
        <f>_xlfn.TEXTJOIN("-",TRUE,Table1[[#This Row],[Source]],TEXT(Table1[[#This Row],[AdvisoryNumber]],"000"),TEXT(ROW()-1,"000000"),TEXT(Table1[[#This Row],[RecordTimeUTC]],"YYYY-MM-DD"))</f>
        <v>NTML-000-001401-2023-01-08</v>
      </c>
      <c r="C1402" s="1" t="s">
        <v>208</v>
      </c>
      <c r="D1402" s="2"/>
      <c r="E1402" s="1"/>
      <c r="F1402" s="2"/>
      <c r="G1402" s="1" t="s">
        <v>98</v>
      </c>
      <c r="H1402" s="1" t="s">
        <v>101</v>
      </c>
      <c r="I1402" s="8" t="str">
        <f>IF(Table1[[#This Row],[TMI_Type]]="Reroute",INDEX(_xlfn.REGEXEXTRACT(Table1[[#This Row],[RawText]],".*(ROUTE|FEA|FCA|ICR|CTOP|TBO).+([A-Z]{3})",2,0),1,2),"")</f>
        <v/>
      </c>
      <c r="J1402" s="5">
        <v>25</v>
      </c>
      <c r="K1402" s="5"/>
      <c r="L1402" s="1" t="s">
        <v>395</v>
      </c>
      <c r="M1402" s="7">
        <v>44934.9375</v>
      </c>
      <c r="N1402" s="7">
        <v>44935.083333333336</v>
      </c>
      <c r="O1402" s="7">
        <v>44934.798611111109</v>
      </c>
      <c r="P1402" s="4" t="s">
        <v>3922</v>
      </c>
      <c r="Q1402" s="10" t="s">
        <v>3922</v>
      </c>
      <c r="R1402" s="2" t="s">
        <v>9408</v>
      </c>
      <c r="S1402" s="6">
        <f>IF(OR(ISBLANK(Table1[[#This Row],[ValidEndUTC]]),ISBLANK(Table1[[#This Row],[ValidStartUTC]])),"",Table1[[#This Row],[ValidEndUTC]]-Table1[[#This Row],[ValidStartUTC]])</f>
        <v>0.14583333333575865</v>
      </c>
      <c r="T1402" s="5">
        <f>IF(OR(ISBLANK(Table1[[#This Row],[ValidEndUTC]]),ISBLANK(Table1[[#This Row],[ValidStartUTC]])),"",Table1[[#This Row],[Duration]]*24*60)</f>
        <v>210.00000000349246</v>
      </c>
    </row>
    <row r="1403" spans="1:20" x14ac:dyDescent="0.25">
      <c r="A1403" s="8" t="str">
        <f>IF(ISBLANK(Table1[[#This Row],[AdvisoryNumber]]),"NTML","ADVZY")</f>
        <v>NTML</v>
      </c>
      <c r="B1403" s="8" t="str">
        <f>_xlfn.TEXTJOIN("-",TRUE,Table1[[#This Row],[Source]],TEXT(Table1[[#This Row],[AdvisoryNumber]],"000"),TEXT(ROW()-1,"000000"),TEXT(Table1[[#This Row],[RecordTimeUTC]],"YYYY-MM-DD"))</f>
        <v>NTML-000-001402-2023-01-08</v>
      </c>
      <c r="C1403" s="1" t="s">
        <v>208</v>
      </c>
      <c r="D1403" s="2"/>
      <c r="E1403" s="1"/>
      <c r="F1403" s="2"/>
      <c r="G1403" s="1" t="s">
        <v>98</v>
      </c>
      <c r="H1403" s="1" t="s">
        <v>101</v>
      </c>
      <c r="I1403" s="8" t="str">
        <f>IF(Table1[[#This Row],[TMI_Type]]="Reroute",INDEX(_xlfn.REGEXEXTRACT(Table1[[#This Row],[RawText]],".*(ROUTE|FEA|FCA|ICR|CTOP|TBO).+([A-Z]{3})",2,0),1,2),"")</f>
        <v/>
      </c>
      <c r="J1403" s="5">
        <v>10</v>
      </c>
      <c r="K1403" s="5"/>
      <c r="L1403" s="1" t="s">
        <v>1159</v>
      </c>
      <c r="M1403" s="7">
        <v>44934.9375</v>
      </c>
      <c r="N1403" s="7">
        <v>44935.083333333336</v>
      </c>
      <c r="O1403" s="7">
        <v>44934.798611111109</v>
      </c>
      <c r="P1403" s="4" t="s">
        <v>3923</v>
      </c>
      <c r="Q1403" s="10" t="s">
        <v>3923</v>
      </c>
      <c r="R1403" s="2" t="s">
        <v>9408</v>
      </c>
      <c r="S1403" s="6">
        <f>IF(OR(ISBLANK(Table1[[#This Row],[ValidEndUTC]]),ISBLANK(Table1[[#This Row],[ValidStartUTC]])),"",Table1[[#This Row],[ValidEndUTC]]-Table1[[#This Row],[ValidStartUTC]])</f>
        <v>0.14583333333575865</v>
      </c>
      <c r="T1403" s="5">
        <f>IF(OR(ISBLANK(Table1[[#This Row],[ValidEndUTC]]),ISBLANK(Table1[[#This Row],[ValidStartUTC]])),"",Table1[[#This Row],[Duration]]*24*60)</f>
        <v>210.00000000349246</v>
      </c>
    </row>
    <row r="1404" spans="1:20" x14ac:dyDescent="0.25">
      <c r="A1404" s="8" t="str">
        <f>IF(ISBLANK(Table1[[#This Row],[AdvisoryNumber]]),"NTML","ADVZY")</f>
        <v>NTML</v>
      </c>
      <c r="B1404" s="8" t="str">
        <f>_xlfn.TEXTJOIN("-",TRUE,Table1[[#This Row],[Source]],TEXT(Table1[[#This Row],[AdvisoryNumber]],"000"),TEXT(ROW()-1,"000000"),TEXT(Table1[[#This Row],[RecordTimeUTC]],"YYYY-MM-DD"))</f>
        <v>NTML-000-001403-2023-01-08</v>
      </c>
      <c r="C1404" s="1" t="s">
        <v>208</v>
      </c>
      <c r="D1404" s="2"/>
      <c r="E1404" s="1"/>
      <c r="F1404" s="2"/>
      <c r="G1404" s="1" t="s">
        <v>98</v>
      </c>
      <c r="H1404" s="1" t="s">
        <v>101</v>
      </c>
      <c r="I1404" s="8" t="str">
        <f>IF(Table1[[#This Row],[TMI_Type]]="Reroute",INDEX(_xlfn.REGEXEXTRACT(Table1[[#This Row],[RawText]],".*(ROUTE|FEA|FCA|ICR|CTOP|TBO).+([A-Z]{3})",2,0),1,2),"")</f>
        <v/>
      </c>
      <c r="J1404" s="5">
        <v>20</v>
      </c>
      <c r="K1404" s="5"/>
      <c r="L1404" s="1" t="s">
        <v>224</v>
      </c>
      <c r="M1404" s="7">
        <v>44934.9375</v>
      </c>
      <c r="N1404" s="7">
        <v>44935.083333333336</v>
      </c>
      <c r="O1404" s="7">
        <v>44934.798611111109</v>
      </c>
      <c r="P1404" s="4" t="s">
        <v>3924</v>
      </c>
      <c r="Q1404" s="10" t="s">
        <v>3924</v>
      </c>
      <c r="R1404" s="2" t="s">
        <v>9408</v>
      </c>
      <c r="S1404" s="6">
        <f>IF(OR(ISBLANK(Table1[[#This Row],[ValidEndUTC]]),ISBLANK(Table1[[#This Row],[ValidStartUTC]])),"",Table1[[#This Row],[ValidEndUTC]]-Table1[[#This Row],[ValidStartUTC]])</f>
        <v>0.14583333333575865</v>
      </c>
      <c r="T1404" s="5">
        <f>IF(OR(ISBLANK(Table1[[#This Row],[ValidEndUTC]]),ISBLANK(Table1[[#This Row],[ValidStartUTC]])),"",Table1[[#This Row],[Duration]]*24*60)</f>
        <v>210.00000000349246</v>
      </c>
    </row>
    <row r="1405" spans="1:20" ht="21.6" x14ac:dyDescent="0.25">
      <c r="A1405" s="8" t="str">
        <f>IF(ISBLANK(Table1[[#This Row],[AdvisoryNumber]]),"NTML","ADVZY")</f>
        <v>NTML</v>
      </c>
      <c r="B1405" s="8" t="str">
        <f>_xlfn.TEXTJOIN("-",TRUE,Table1[[#This Row],[Source]],TEXT(Table1[[#This Row],[AdvisoryNumber]],"000"),TEXT(ROW()-1,"000000"),TEXT(Table1[[#This Row],[RecordTimeUTC]],"YYYY-MM-DD"))</f>
        <v>NTML-000-001404-2023-01-08</v>
      </c>
      <c r="C1405" s="1" t="s">
        <v>208</v>
      </c>
      <c r="D1405" s="2"/>
      <c r="E1405" s="1"/>
      <c r="F1405" s="2"/>
      <c r="G1405" s="1" t="s">
        <v>98</v>
      </c>
      <c r="H1405" s="1" t="s">
        <v>101</v>
      </c>
      <c r="I1405" s="8" t="str">
        <f>IF(Table1[[#This Row],[TMI_Type]]="Reroute",INDEX(_xlfn.REGEXEXTRACT(Table1[[#This Row],[RawText]],".*(ROUTE|FEA|FCA|ICR|CTOP|TBO).+([A-Z]{3})",2,0),1,2),"")</f>
        <v/>
      </c>
      <c r="J1405" s="5">
        <v>15</v>
      </c>
      <c r="K1405" s="5"/>
      <c r="L1405" s="1" t="s">
        <v>9404</v>
      </c>
      <c r="M1405" s="7">
        <v>44934.9375</v>
      </c>
      <c r="N1405" s="7">
        <v>44935.083333333336</v>
      </c>
      <c r="O1405" s="7">
        <v>44934.798611111109</v>
      </c>
      <c r="P1405" s="4" t="s">
        <v>3925</v>
      </c>
      <c r="Q1405" s="10" t="s">
        <v>3925</v>
      </c>
      <c r="R1405" s="2" t="s">
        <v>9408</v>
      </c>
      <c r="S1405" s="6">
        <f>IF(OR(ISBLANK(Table1[[#This Row],[ValidEndUTC]]),ISBLANK(Table1[[#This Row],[ValidStartUTC]])),"",Table1[[#This Row],[ValidEndUTC]]-Table1[[#This Row],[ValidStartUTC]])</f>
        <v>0.14583333333575865</v>
      </c>
      <c r="T1405" s="5">
        <f>IF(OR(ISBLANK(Table1[[#This Row],[ValidEndUTC]]),ISBLANK(Table1[[#This Row],[ValidStartUTC]])),"",Table1[[#This Row],[Duration]]*24*60)</f>
        <v>210.00000000349246</v>
      </c>
    </row>
    <row r="1406" spans="1:20" x14ac:dyDescent="0.25">
      <c r="A1406" s="8" t="str">
        <f>IF(ISBLANK(Table1[[#This Row],[AdvisoryNumber]]),"NTML","ADVZY")</f>
        <v>NTML</v>
      </c>
      <c r="B1406" s="8" t="str">
        <f>_xlfn.TEXTJOIN("-",TRUE,Table1[[#This Row],[Source]],TEXT(Table1[[#This Row],[AdvisoryNumber]],"000"),TEXT(ROW()-1,"000000"),TEXT(Table1[[#This Row],[RecordTimeUTC]],"YYYY-MM-DD"))</f>
        <v>NTML-000-001405-2023-01-08</v>
      </c>
      <c r="C1406" s="1" t="s">
        <v>208</v>
      </c>
      <c r="D1406" s="2"/>
      <c r="E1406" s="1"/>
      <c r="F1406" s="2"/>
      <c r="G1406" s="1" t="s">
        <v>98</v>
      </c>
      <c r="H1406" s="1" t="s">
        <v>101</v>
      </c>
      <c r="I1406" s="8" t="str">
        <f>IF(Table1[[#This Row],[TMI_Type]]="Reroute",INDEX(_xlfn.REGEXEXTRACT(Table1[[#This Row],[RawText]],".*(ROUTE|FEA|FCA|ICR|CTOP|TBO).+([A-Z]{3})",2,0),1,2),"")</f>
        <v/>
      </c>
      <c r="J1406" s="5">
        <v>10</v>
      </c>
      <c r="K1406" s="5"/>
      <c r="L1406" s="1" t="s">
        <v>209</v>
      </c>
      <c r="M1406" s="7">
        <v>44934.9375</v>
      </c>
      <c r="N1406" s="7">
        <v>44935.083333333336</v>
      </c>
      <c r="O1406" s="7">
        <v>44934.798611111109</v>
      </c>
      <c r="P1406" s="4" t="s">
        <v>3926</v>
      </c>
      <c r="Q1406" s="10" t="s">
        <v>3926</v>
      </c>
      <c r="R1406" s="2" t="s">
        <v>9408</v>
      </c>
      <c r="S1406" s="6">
        <f>IF(OR(ISBLANK(Table1[[#This Row],[ValidEndUTC]]),ISBLANK(Table1[[#This Row],[ValidStartUTC]])),"",Table1[[#This Row],[ValidEndUTC]]-Table1[[#This Row],[ValidStartUTC]])</f>
        <v>0.14583333333575865</v>
      </c>
      <c r="T1406" s="5">
        <f>IF(OR(ISBLANK(Table1[[#This Row],[ValidEndUTC]]),ISBLANK(Table1[[#This Row],[ValidStartUTC]])),"",Table1[[#This Row],[Duration]]*24*60)</f>
        <v>210.00000000349246</v>
      </c>
    </row>
    <row r="1407" spans="1:20" x14ac:dyDescent="0.25">
      <c r="A1407" s="8" t="str">
        <f>IF(ISBLANK(Table1[[#This Row],[AdvisoryNumber]]),"NTML","ADVZY")</f>
        <v>NTML</v>
      </c>
      <c r="B1407" s="8" t="str">
        <f>_xlfn.TEXTJOIN("-",TRUE,Table1[[#This Row],[Source]],TEXT(Table1[[#This Row],[AdvisoryNumber]],"000"),TEXT(ROW()-1,"000000"),TEXT(Table1[[#This Row],[RecordTimeUTC]],"YYYY-MM-DD"))</f>
        <v>NTML-000-001406-2023-01-08</v>
      </c>
      <c r="C1407" s="1" t="s">
        <v>208</v>
      </c>
      <c r="D1407" s="2"/>
      <c r="E1407" s="1"/>
      <c r="F1407" s="2"/>
      <c r="G1407" s="1" t="s">
        <v>98</v>
      </c>
      <c r="H1407" s="1" t="s">
        <v>101</v>
      </c>
      <c r="I1407" s="8" t="str">
        <f>IF(Table1[[#This Row],[TMI_Type]]="Reroute",INDEX(_xlfn.REGEXEXTRACT(Table1[[#This Row],[RawText]],".*(ROUTE|FEA|FCA|ICR|CTOP|TBO).+([A-Z]{3})",2,0),1,2),"")</f>
        <v/>
      </c>
      <c r="J1407" s="5">
        <v>20</v>
      </c>
      <c r="K1407" s="5"/>
      <c r="L1407" s="1" t="s">
        <v>392</v>
      </c>
      <c r="M1407" s="7">
        <v>44934.9375</v>
      </c>
      <c r="N1407" s="7">
        <v>44935.083333333336</v>
      </c>
      <c r="O1407" s="7">
        <v>44934.798611111109</v>
      </c>
      <c r="P1407" s="4" t="s">
        <v>3927</v>
      </c>
      <c r="Q1407" s="10" t="s">
        <v>3927</v>
      </c>
      <c r="R1407" s="2" t="s">
        <v>9408</v>
      </c>
      <c r="S1407" s="6">
        <f>IF(OR(ISBLANK(Table1[[#This Row],[ValidEndUTC]]),ISBLANK(Table1[[#This Row],[ValidStartUTC]])),"",Table1[[#This Row],[ValidEndUTC]]-Table1[[#This Row],[ValidStartUTC]])</f>
        <v>0.14583333333575865</v>
      </c>
      <c r="T1407" s="5">
        <f>IF(OR(ISBLANK(Table1[[#This Row],[ValidEndUTC]]),ISBLANK(Table1[[#This Row],[ValidStartUTC]])),"",Table1[[#This Row],[Duration]]*24*60)</f>
        <v>210.00000000349246</v>
      </c>
    </row>
    <row r="1408" spans="1:20" ht="21.6" x14ac:dyDescent="0.25">
      <c r="A1408" s="8" t="str">
        <f>IF(ISBLANK(Table1[[#This Row],[AdvisoryNumber]]),"NTML","ADVZY")</f>
        <v>NTML</v>
      </c>
      <c r="B1408" s="8" t="str">
        <f>_xlfn.TEXTJOIN("-",TRUE,Table1[[#This Row],[Source]],TEXT(Table1[[#This Row],[AdvisoryNumber]],"000"),TEXT(ROW()-1,"000000"),TEXT(Table1[[#This Row],[RecordTimeUTC]],"YYYY-MM-DD"))</f>
        <v>NTML-000-001407-2023-01-08</v>
      </c>
      <c r="C1408" s="1" t="s">
        <v>208</v>
      </c>
      <c r="D1408" s="2"/>
      <c r="E1408" s="1"/>
      <c r="F1408" s="2"/>
      <c r="G1408" s="1" t="s">
        <v>98</v>
      </c>
      <c r="H1408" s="1" t="s">
        <v>8351</v>
      </c>
      <c r="I1408" s="8" t="str">
        <f>IF(Table1[[#This Row],[TMI_Type]]="Reroute",INDEX(_xlfn.REGEXEXTRACT(Table1[[#This Row],[RawText]],".*(ROUTE|FEA|FCA|ICR|CTOP|TBO).+([A-Z]{3})",2,0),1,2),"")</f>
        <v/>
      </c>
      <c r="J1408" s="5"/>
      <c r="K1408" s="5"/>
      <c r="L1408" s="1"/>
      <c r="M1408" s="7">
        <v>44934.9375</v>
      </c>
      <c r="N1408" s="7">
        <v>44935.083333333336</v>
      </c>
      <c r="O1408" s="7">
        <v>44934.798611111109</v>
      </c>
      <c r="P1408" s="4" t="s">
        <v>9405</v>
      </c>
      <c r="Q1408" s="10" t="s">
        <v>9405</v>
      </c>
      <c r="R1408" s="2" t="s">
        <v>9408</v>
      </c>
      <c r="S1408" s="6">
        <f>IF(OR(ISBLANK(Table1[[#This Row],[ValidEndUTC]]),ISBLANK(Table1[[#This Row],[ValidStartUTC]])),"",Table1[[#This Row],[ValidEndUTC]]-Table1[[#This Row],[ValidStartUTC]])</f>
        <v>0.14583333333575865</v>
      </c>
      <c r="T1408" s="5">
        <f>IF(OR(ISBLANK(Table1[[#This Row],[ValidEndUTC]]),ISBLANK(Table1[[#This Row],[ValidStartUTC]])),"",Table1[[#This Row],[Duration]]*24*60)</f>
        <v>210.00000000349246</v>
      </c>
    </row>
    <row r="1409" spans="1:20" x14ac:dyDescent="0.25">
      <c r="A1409" s="8" t="str">
        <f>IF(ISBLANK(Table1[[#This Row],[AdvisoryNumber]]),"NTML","ADVZY")</f>
        <v>NTML</v>
      </c>
      <c r="B1409" s="8" t="str">
        <f>_xlfn.TEXTJOIN("-",TRUE,Table1[[#This Row],[Source]],TEXT(Table1[[#This Row],[AdvisoryNumber]],"000"),TEXT(ROW()-1,"000000"),TEXT(Table1[[#This Row],[RecordTimeUTC]],"YYYY-MM-DD"))</f>
        <v>NTML-000-001408-2023-01-08</v>
      </c>
      <c r="C1409" s="1" t="s">
        <v>208</v>
      </c>
      <c r="D1409" s="2"/>
      <c r="E1409" s="1"/>
      <c r="F1409" s="2"/>
      <c r="G1409" s="1" t="s">
        <v>98</v>
      </c>
      <c r="H1409" s="1" t="s">
        <v>8351</v>
      </c>
      <c r="I1409" s="8" t="str">
        <f>IF(Table1[[#This Row],[TMI_Type]]="Reroute",INDEX(_xlfn.REGEXEXTRACT(Table1[[#This Row],[RawText]],".*(ROUTE|FEA|FCA|ICR|CTOP|TBO).+([A-Z]{3})",2,0),1,2),"")</f>
        <v/>
      </c>
      <c r="J1409" s="5"/>
      <c r="K1409" s="5"/>
      <c r="L1409" s="1"/>
      <c r="M1409" s="7">
        <v>44934.9375</v>
      </c>
      <c r="N1409" s="7">
        <v>44935.083333333336</v>
      </c>
      <c r="O1409" s="7">
        <v>44934.798611111109</v>
      </c>
      <c r="P1409" s="4" t="s">
        <v>3919</v>
      </c>
      <c r="Q1409" s="10" t="s">
        <v>3919</v>
      </c>
      <c r="R1409" s="2" t="s">
        <v>9408</v>
      </c>
      <c r="S1409" s="6">
        <f>IF(OR(ISBLANK(Table1[[#This Row],[ValidEndUTC]]),ISBLANK(Table1[[#This Row],[ValidStartUTC]])),"",Table1[[#This Row],[ValidEndUTC]]-Table1[[#This Row],[ValidStartUTC]])</f>
        <v>0.14583333333575865</v>
      </c>
      <c r="T1409" s="5">
        <f>IF(OR(ISBLANK(Table1[[#This Row],[ValidEndUTC]]),ISBLANK(Table1[[#This Row],[ValidStartUTC]])),"",Table1[[#This Row],[Duration]]*24*60)</f>
        <v>210.00000000349246</v>
      </c>
    </row>
    <row r="1410" spans="1:20" x14ac:dyDescent="0.25">
      <c r="A1410" s="8" t="str">
        <f>IF(ISBLANK(Table1[[#This Row],[AdvisoryNumber]]),"NTML","ADVZY")</f>
        <v>NTML</v>
      </c>
      <c r="B1410" s="8" t="str">
        <f>_xlfn.TEXTJOIN("-",TRUE,Table1[[#This Row],[Source]],TEXT(Table1[[#This Row],[AdvisoryNumber]],"000"),TEXT(ROW()-1,"000000"),TEXT(Table1[[#This Row],[RecordTimeUTC]],"YYYY-MM-DD"))</f>
        <v>NTML-000-001409-2023-01-08</v>
      </c>
      <c r="C1410" s="1" t="s">
        <v>208</v>
      </c>
      <c r="D1410" s="2"/>
      <c r="E1410" s="1"/>
      <c r="F1410" s="2"/>
      <c r="G1410" s="1" t="s">
        <v>98</v>
      </c>
      <c r="H1410" s="1" t="s">
        <v>101</v>
      </c>
      <c r="I1410" s="8" t="str">
        <f>IF(Table1[[#This Row],[TMI_Type]]="Reroute",INDEX(_xlfn.REGEXEXTRACT(Table1[[#This Row],[RawText]],".*(ROUTE|FEA|FCA|ICR|CTOP|TBO).+([A-Z]{3})",2,0),1,2),"")</f>
        <v/>
      </c>
      <c r="J1410" s="5">
        <v>7</v>
      </c>
      <c r="K1410" s="5"/>
      <c r="L1410" s="1"/>
      <c r="M1410" s="7">
        <v>44934.9375</v>
      </c>
      <c r="N1410" s="7">
        <v>44935.083333333336</v>
      </c>
      <c r="O1410" s="7">
        <v>44934.798611111109</v>
      </c>
      <c r="P1410" s="4" t="s">
        <v>3928</v>
      </c>
      <c r="Q1410" s="10" t="s">
        <v>3928</v>
      </c>
      <c r="R1410" s="2" t="s">
        <v>9408</v>
      </c>
      <c r="S1410" s="6">
        <f>IF(OR(ISBLANK(Table1[[#This Row],[ValidEndUTC]]),ISBLANK(Table1[[#This Row],[ValidStartUTC]])),"",Table1[[#This Row],[ValidEndUTC]]-Table1[[#This Row],[ValidStartUTC]])</f>
        <v>0.14583333333575865</v>
      </c>
      <c r="T1410" s="5">
        <f>IF(OR(ISBLANK(Table1[[#This Row],[ValidEndUTC]]),ISBLANK(Table1[[#This Row],[ValidStartUTC]])),"",Table1[[#This Row],[Duration]]*24*60)</f>
        <v>210.00000000349246</v>
      </c>
    </row>
    <row r="1411" spans="1:20" x14ac:dyDescent="0.25">
      <c r="A1411" s="8" t="str">
        <f>IF(ISBLANK(Table1[[#This Row],[AdvisoryNumber]]),"NTML","ADVZY")</f>
        <v>NTML</v>
      </c>
      <c r="B1411" s="8" t="str">
        <f>_xlfn.TEXTJOIN("-",TRUE,Table1[[#This Row],[Source]],TEXT(Table1[[#This Row],[AdvisoryNumber]],"000"),TEXT(ROW()-1,"000000"),TEXT(Table1[[#This Row],[RecordTimeUTC]],"YYYY-MM-DD"))</f>
        <v>NTML-000-001410-2023-01-09</v>
      </c>
      <c r="C1411" s="1" t="s">
        <v>208</v>
      </c>
      <c r="D1411" s="2"/>
      <c r="E1411" s="1"/>
      <c r="F1411" s="2"/>
      <c r="G1411" s="1"/>
      <c r="H1411" s="1" t="s">
        <v>2640</v>
      </c>
      <c r="I1411" s="8" t="str">
        <f>IF(Table1[[#This Row],[TMI_Type]]="Reroute",INDEX(_xlfn.REGEXEXTRACT(Table1[[#This Row],[RawText]],".*(ROUTE|FEA|FCA|ICR|CTOP|TBO).+([A-Z]{3})",2,0),1,2),"")</f>
        <v/>
      </c>
      <c r="J1411" s="5"/>
      <c r="K1411" s="5"/>
      <c r="L1411" s="1"/>
      <c r="M1411" s="7">
        <v>44935.074305555558</v>
      </c>
      <c r="N1411" s="7">
        <v>44935.074305555558</v>
      </c>
      <c r="O1411" s="7">
        <v>44935.074305555558</v>
      </c>
      <c r="P1411" s="4" t="s">
        <v>9411</v>
      </c>
      <c r="Q1411" s="10" t="s">
        <v>9411</v>
      </c>
      <c r="R1411" s="2" t="s">
        <v>9412</v>
      </c>
      <c r="S1411" s="6">
        <f>IF(OR(ISBLANK(Table1[[#This Row],[ValidEndUTC]]),ISBLANK(Table1[[#This Row],[ValidStartUTC]])),"",Table1[[#This Row],[ValidEndUTC]]-Table1[[#This Row],[ValidStartUTC]])</f>
        <v>0</v>
      </c>
      <c r="T1411" s="5">
        <f>IF(OR(ISBLANK(Table1[[#This Row],[ValidEndUTC]]),ISBLANK(Table1[[#This Row],[ValidStartUTC]])),"",Table1[[#This Row],[Duration]]*24*60)</f>
        <v>0</v>
      </c>
    </row>
    <row r="1412" spans="1:20" ht="75.599999999999994" x14ac:dyDescent="0.25">
      <c r="A1412" s="8" t="str">
        <f>IF(ISBLANK(Table1[[#This Row],[AdvisoryNumber]]),"NTML","ADVZY")</f>
        <v>ADVZY</v>
      </c>
      <c r="B1412" s="8" t="str">
        <f>_xlfn.TEXTJOIN("-",TRUE,Table1[[#This Row],[Source]],TEXT(Table1[[#This Row],[AdvisoryNumber]],"000"),TEXT(ROW()-1,"000000"),TEXT(Table1[[#This Row],[RecordTimeUTC]],"YYYY-MM-DD"))</f>
        <v>ADVZY-003-001411-2023-01-14</v>
      </c>
      <c r="C1412" s="1" t="s">
        <v>16</v>
      </c>
      <c r="D1412" s="2"/>
      <c r="E1412" s="1">
        <v>3</v>
      </c>
      <c r="F1412" s="2"/>
      <c r="G1412" s="1"/>
      <c r="H1412" s="1" t="s">
        <v>6019</v>
      </c>
      <c r="I1412" s="8" t="str">
        <f>IF(Table1[[#This Row],[TMI_Type]]="Reroute",INDEX(_xlfn.REGEXEXTRACT(Table1[[#This Row],[RawText]],".*(ROUTE|FEA|FCA|ICR|CTOP|TBO).+([A-Z]{3})",2,0),1,2),"")</f>
        <v/>
      </c>
      <c r="J1412" s="5"/>
      <c r="K1412" s="5"/>
      <c r="L1412" s="1"/>
      <c r="M1412" s="7">
        <v>44939.999305555553</v>
      </c>
      <c r="N1412" s="7">
        <v>44940.158333333333</v>
      </c>
      <c r="O1412" s="7">
        <v>44940.15902777778</v>
      </c>
      <c r="P1412" s="4" t="s">
        <v>1437</v>
      </c>
      <c r="Q1412" s="10" t="s">
        <v>7291</v>
      </c>
      <c r="R1412" s="2" t="s">
        <v>7292</v>
      </c>
      <c r="S1412" s="6">
        <f>IF(OR(ISBLANK(Table1[[#This Row],[ValidEndUTC]]),ISBLANK(Table1[[#This Row],[ValidStartUTC]])),"",Table1[[#This Row],[ValidEndUTC]]-Table1[[#This Row],[ValidStartUTC]])</f>
        <v>0.15902777777955635</v>
      </c>
      <c r="T1412" s="5">
        <f>IF(OR(ISBLANK(Table1[[#This Row],[ValidEndUTC]]),ISBLANK(Table1[[#This Row],[ValidStartUTC]])),"",Table1[[#This Row],[Duration]]*24*60)</f>
        <v>229.00000000256114</v>
      </c>
    </row>
    <row r="1413" spans="1:20" ht="129.6" x14ac:dyDescent="0.25">
      <c r="A1413" s="8" t="str">
        <f>IF(ISBLANK(Table1[[#This Row],[AdvisoryNumber]]),"NTML","ADVZY")</f>
        <v>ADVZY</v>
      </c>
      <c r="B1413" s="8" t="str">
        <f>_xlfn.TEXTJOIN("-",TRUE,Table1[[#This Row],[Source]],TEXT(Table1[[#This Row],[AdvisoryNumber]],"000"),TEXT(ROW()-1,"000000"),TEXT(Table1[[#This Row],[RecordTimeUTC]],"YYYY-MM-DD"))</f>
        <v>ADVZY-001-001412-2023-01-13</v>
      </c>
      <c r="C1413" s="1" t="s">
        <v>16</v>
      </c>
      <c r="D1413" s="2" t="s">
        <v>7286</v>
      </c>
      <c r="E1413" s="1">
        <v>1</v>
      </c>
      <c r="F1413" s="2"/>
      <c r="G1413" s="1" t="s">
        <v>24</v>
      </c>
      <c r="H1413" s="1" t="s">
        <v>6019</v>
      </c>
      <c r="I1413" s="8" t="str">
        <f>IF(Table1[[#This Row],[TMI_Type]]="Reroute",INDEX(_xlfn.REGEXEXTRACT(Table1[[#This Row],[RawText]],".*(ROUTE|FEA|FCA|ICR|CTOP|TBO).+([A-Z]{3})",2,0),1,2),"")</f>
        <v/>
      </c>
      <c r="J1413" s="5"/>
      <c r="K1413" s="5"/>
      <c r="L1413" s="1"/>
      <c r="M1413" s="7">
        <v>44939.999305555553</v>
      </c>
      <c r="N1413" s="7">
        <v>44940.166666666664</v>
      </c>
      <c r="O1413" s="7">
        <v>44939.972222222219</v>
      </c>
      <c r="P1413" s="4" t="s">
        <v>1436</v>
      </c>
      <c r="Q1413" s="10" t="s">
        <v>7287</v>
      </c>
      <c r="R1413" s="2" t="s">
        <v>7288</v>
      </c>
      <c r="S1413" s="6">
        <f>IF(OR(ISBLANK(Table1[[#This Row],[ValidEndUTC]]),ISBLANK(Table1[[#This Row],[ValidStartUTC]])),"",Table1[[#This Row],[ValidEndUTC]]-Table1[[#This Row],[ValidStartUTC]])</f>
        <v>0.16736111111094942</v>
      </c>
      <c r="T1413" s="5">
        <f>IF(OR(ISBLANK(Table1[[#This Row],[ValidEndUTC]]),ISBLANK(Table1[[#This Row],[ValidStartUTC]])),"",Table1[[#This Row],[Duration]]*24*60)</f>
        <v>240.99999999976717</v>
      </c>
    </row>
    <row r="1414" spans="1:20" ht="409.6" x14ac:dyDescent="0.25">
      <c r="A1414" s="8" t="str">
        <f>IF(ISBLANK(Table1[[#This Row],[AdvisoryNumber]]),"NTML","ADVZY")</f>
        <v>ADVZY</v>
      </c>
      <c r="B1414" s="8" t="str">
        <f>_xlfn.TEXTJOIN("-",TRUE,Table1[[#This Row],[Source]],TEXT(Table1[[#This Row],[AdvisoryNumber]],"000"),TEXT(ROW()-1,"000000"),TEXT(Table1[[#This Row],[RecordTimeUTC]],"YYYY-MM-DD"))</f>
        <v>ADVZY-002-001413-2023-01-13</v>
      </c>
      <c r="C1414" s="1" t="s">
        <v>16</v>
      </c>
      <c r="D1414" s="2"/>
      <c r="E1414" s="1">
        <v>2</v>
      </c>
      <c r="F1414" s="2"/>
      <c r="G1414" s="1"/>
      <c r="H1414" s="1" t="s">
        <v>6014</v>
      </c>
      <c r="I1414" s="8" t="str">
        <f>IF(Table1[[#This Row],[TMI_Type]]="Reroute",INDEX(_xlfn.REGEXEXTRACT(Table1[[#This Row],[RawText]],".*(ROUTE|FEA|FCA|ICR|CTOP|TBO).+([A-Z]{3})",2,0),1,2),"")</f>
        <v/>
      </c>
      <c r="J1414" s="5"/>
      <c r="K1414" s="5"/>
      <c r="L1414" s="1"/>
      <c r="M1414" s="7">
        <v>44939.999305555553</v>
      </c>
      <c r="N1414" s="7">
        <v>44940.166666666664</v>
      </c>
      <c r="O1414" s="7">
        <v>44939.978472222225</v>
      </c>
      <c r="P1414" s="4" t="s">
        <v>1438</v>
      </c>
      <c r="Q1414" s="10" t="s">
        <v>7289</v>
      </c>
      <c r="R1414" s="2" t="s">
        <v>7290</v>
      </c>
      <c r="S1414" s="6">
        <f>IF(OR(ISBLANK(Table1[[#This Row],[ValidEndUTC]]),ISBLANK(Table1[[#This Row],[ValidStartUTC]])),"",Table1[[#This Row],[ValidEndUTC]]-Table1[[#This Row],[ValidStartUTC]])</f>
        <v>0.16736111111094942</v>
      </c>
      <c r="T1414" s="5">
        <f>IF(OR(ISBLANK(Table1[[#This Row],[ValidEndUTC]]),ISBLANK(Table1[[#This Row],[ValidStartUTC]])),"",Table1[[#This Row],[Duration]]*24*60)</f>
        <v>240.99999999976717</v>
      </c>
    </row>
    <row r="1415" spans="1:20" ht="21.6" x14ac:dyDescent="0.25">
      <c r="A1415" s="8" t="str">
        <f>IF(ISBLANK(Table1[[#This Row],[AdvisoryNumber]]),"NTML","ADVZY")</f>
        <v>NTML</v>
      </c>
      <c r="B1415" s="8" t="str">
        <f>_xlfn.TEXTJOIN("-",TRUE,Table1[[#This Row],[Source]],TEXT(Table1[[#This Row],[AdvisoryNumber]],"000"),TEXT(ROW()-1,"000000"),TEXT(Table1[[#This Row],[RecordTimeUTC]],"YYYY-MM-DD"))</f>
        <v>NTML-000-001414-2023-01-14</v>
      </c>
      <c r="C1415" s="1" t="s">
        <v>108</v>
      </c>
      <c r="D1415" s="2"/>
      <c r="E1415" s="1"/>
      <c r="F1415" s="2"/>
      <c r="G1415" s="1" t="s">
        <v>98</v>
      </c>
      <c r="H1415" s="1" t="s">
        <v>101</v>
      </c>
      <c r="I1415" s="8" t="str">
        <f>IF(Table1[[#This Row],[TMI_Type]]="Reroute",INDEX(_xlfn.REGEXEXTRACT(Table1[[#This Row],[RawText]],".*(ROUTE|FEA|FCA|ICR|CTOP|TBO).+([A-Z]{3})",2,0),1,2),"")</f>
        <v/>
      </c>
      <c r="J1415" s="5">
        <v>5</v>
      </c>
      <c r="K1415" s="5"/>
      <c r="L1415" s="1" t="s">
        <v>8364</v>
      </c>
      <c r="M1415" s="7">
        <v>44939.999305555553</v>
      </c>
      <c r="N1415" s="7">
        <v>44940.166666666664</v>
      </c>
      <c r="O1415" s="7">
        <v>44940.020138888889</v>
      </c>
      <c r="P1415" s="4" t="s">
        <v>9415</v>
      </c>
      <c r="Q1415" s="10" t="s">
        <v>9415</v>
      </c>
      <c r="R1415" s="2" t="s">
        <v>9414</v>
      </c>
      <c r="S1415" s="6">
        <f>IF(OR(ISBLANK(Table1[[#This Row],[ValidEndUTC]]),ISBLANK(Table1[[#This Row],[ValidStartUTC]])),"",Table1[[#This Row],[ValidEndUTC]]-Table1[[#This Row],[ValidStartUTC]])</f>
        <v>0.16736111111094942</v>
      </c>
      <c r="T1415" s="5">
        <f>IF(OR(ISBLANK(Table1[[#This Row],[ValidEndUTC]]),ISBLANK(Table1[[#This Row],[ValidStartUTC]])),"",Table1[[#This Row],[Duration]]*24*60)</f>
        <v>240.99999999976717</v>
      </c>
    </row>
    <row r="1416" spans="1:20" x14ac:dyDescent="0.25">
      <c r="A1416" s="8" t="str">
        <f>IF(ISBLANK(Table1[[#This Row],[AdvisoryNumber]]),"NTML","ADVZY")</f>
        <v>NTML</v>
      </c>
      <c r="B1416" s="8" t="str">
        <f>_xlfn.TEXTJOIN("-",TRUE,Table1[[#This Row],[Source]],TEXT(Table1[[#This Row],[AdvisoryNumber]],"000"),TEXT(ROW()-1,"000000"),TEXT(Table1[[#This Row],[RecordTimeUTC]],"YYYY-MM-DD"))</f>
        <v>NTML-000-001415-2023-01-14</v>
      </c>
      <c r="C1416" s="1" t="s">
        <v>108</v>
      </c>
      <c r="D1416" s="2"/>
      <c r="E1416" s="1"/>
      <c r="F1416" s="2"/>
      <c r="G1416" s="1" t="s">
        <v>98</v>
      </c>
      <c r="H1416" s="1" t="s">
        <v>101</v>
      </c>
      <c r="I1416" s="8" t="str">
        <f>IF(Table1[[#This Row],[TMI_Type]]="Reroute",INDEX(_xlfn.REGEXEXTRACT(Table1[[#This Row],[RawText]],".*(ROUTE|FEA|FCA|ICR|CTOP|TBO).+([A-Z]{3})",2,0),1,2),"")</f>
        <v/>
      </c>
      <c r="J1416" s="5">
        <v>10</v>
      </c>
      <c r="K1416" s="5"/>
      <c r="L1416" s="1" t="s">
        <v>3929</v>
      </c>
      <c r="M1416" s="7">
        <v>44940.017361111109</v>
      </c>
      <c r="N1416" s="7">
        <v>44940.166666666664</v>
      </c>
      <c r="O1416" s="7">
        <v>44940.017361111109</v>
      </c>
      <c r="P1416" s="4" t="s">
        <v>3930</v>
      </c>
      <c r="Q1416" s="10" t="s">
        <v>3930</v>
      </c>
      <c r="R1416" s="2" t="s">
        <v>9413</v>
      </c>
      <c r="S1416" s="6">
        <f>IF(OR(ISBLANK(Table1[[#This Row],[ValidEndUTC]]),ISBLANK(Table1[[#This Row],[ValidStartUTC]])),"",Table1[[#This Row],[ValidEndUTC]]-Table1[[#This Row],[ValidStartUTC]])</f>
        <v>0.14930555555474712</v>
      </c>
      <c r="T1416" s="5">
        <f>IF(OR(ISBLANK(Table1[[#This Row],[ValidEndUTC]]),ISBLANK(Table1[[#This Row],[ValidStartUTC]])),"",Table1[[#This Row],[Duration]]*24*60)</f>
        <v>214.99999999883585</v>
      </c>
    </row>
    <row r="1417" spans="1:20" ht="21.6" x14ac:dyDescent="0.25">
      <c r="A1417" s="8" t="str">
        <f>IF(ISBLANK(Table1[[#This Row],[AdvisoryNumber]]),"NTML","ADVZY")</f>
        <v>NTML</v>
      </c>
      <c r="B1417" s="8" t="str">
        <f>_xlfn.TEXTJOIN("-",TRUE,Table1[[#This Row],[Source]],TEXT(Table1[[#This Row],[AdvisoryNumber]],"000"),TEXT(ROW()-1,"000000"),TEXT(Table1[[#This Row],[RecordTimeUTC]],"YYYY-MM-DD"))</f>
        <v>NTML-000-001416-2023-01-14</v>
      </c>
      <c r="C1417" s="1" t="s">
        <v>108</v>
      </c>
      <c r="D1417" s="2"/>
      <c r="E1417" s="1"/>
      <c r="F1417" s="2"/>
      <c r="G1417" s="1" t="s">
        <v>98</v>
      </c>
      <c r="H1417" s="1" t="s">
        <v>101</v>
      </c>
      <c r="I1417" s="8" t="str">
        <f>IF(Table1[[#This Row],[TMI_Type]]="Reroute",INDEX(_xlfn.REGEXEXTRACT(Table1[[#This Row],[RawText]],".*(ROUTE|FEA|FCA|ICR|CTOP|TBO).+([A-Z]{3})",2,0),1,2),"")</f>
        <v/>
      </c>
      <c r="J1417" s="5">
        <v>5</v>
      </c>
      <c r="K1417" s="5"/>
      <c r="L1417" s="1" t="s">
        <v>3933</v>
      </c>
      <c r="M1417" s="7">
        <v>44940.020833333336</v>
      </c>
      <c r="N1417" s="7">
        <v>44940.145833333336</v>
      </c>
      <c r="O1417" s="7">
        <v>44940.020138888889</v>
      </c>
      <c r="P1417" s="4" t="s">
        <v>3934</v>
      </c>
      <c r="Q1417" s="10" t="s">
        <v>3934</v>
      </c>
      <c r="R1417" s="2" t="s">
        <v>9414</v>
      </c>
      <c r="S1417" s="6">
        <f>IF(OR(ISBLANK(Table1[[#This Row],[ValidEndUTC]]),ISBLANK(Table1[[#This Row],[ValidStartUTC]])),"",Table1[[#This Row],[ValidEndUTC]]-Table1[[#This Row],[ValidStartUTC]])</f>
        <v>0.125</v>
      </c>
      <c r="T1417" s="5">
        <f>IF(OR(ISBLANK(Table1[[#This Row],[ValidEndUTC]]),ISBLANK(Table1[[#This Row],[ValidStartUTC]])),"",Table1[[#This Row],[Duration]]*24*60)</f>
        <v>180</v>
      </c>
    </row>
    <row r="1418" spans="1:20" ht="21.6" x14ac:dyDescent="0.25">
      <c r="A1418" s="8" t="str">
        <f>IF(ISBLANK(Table1[[#This Row],[AdvisoryNumber]]),"NTML","ADVZY")</f>
        <v>NTML</v>
      </c>
      <c r="B1418" s="8" t="str">
        <f>_xlfn.TEXTJOIN("-",TRUE,Table1[[#This Row],[Source]],TEXT(Table1[[#This Row],[AdvisoryNumber]],"000"),TEXT(ROW()-1,"000000"),TEXT(Table1[[#This Row],[RecordTimeUTC]],"YYYY-MM-DD"))</f>
        <v>NTML-000-001417-2023-01-14</v>
      </c>
      <c r="C1418" s="1" t="s">
        <v>108</v>
      </c>
      <c r="D1418" s="2"/>
      <c r="E1418" s="1"/>
      <c r="F1418" s="2"/>
      <c r="G1418" s="1" t="s">
        <v>98</v>
      </c>
      <c r="H1418" s="1" t="s">
        <v>101</v>
      </c>
      <c r="I1418" s="8" t="str">
        <f>IF(Table1[[#This Row],[TMI_Type]]="Reroute",INDEX(_xlfn.REGEXEXTRACT(Table1[[#This Row],[RawText]],".*(ROUTE|FEA|FCA|ICR|CTOP|TBO).+([A-Z]{3})",2,0),1,2),"")</f>
        <v/>
      </c>
      <c r="J1418" s="5">
        <v>5</v>
      </c>
      <c r="K1418" s="5"/>
      <c r="L1418" s="1" t="s">
        <v>1261</v>
      </c>
      <c r="M1418" s="7">
        <v>44940.020833333336</v>
      </c>
      <c r="N1418" s="7">
        <v>44940.145833333336</v>
      </c>
      <c r="O1418" s="7">
        <v>44940.020138888889</v>
      </c>
      <c r="P1418" s="4" t="s">
        <v>3935</v>
      </c>
      <c r="Q1418" s="10" t="s">
        <v>3935</v>
      </c>
      <c r="R1418" s="2" t="s">
        <v>9414</v>
      </c>
      <c r="S1418" s="6">
        <f>IF(OR(ISBLANK(Table1[[#This Row],[ValidEndUTC]]),ISBLANK(Table1[[#This Row],[ValidStartUTC]])),"",Table1[[#This Row],[ValidEndUTC]]-Table1[[#This Row],[ValidStartUTC]])</f>
        <v>0.125</v>
      </c>
      <c r="T1418" s="5">
        <f>IF(OR(ISBLANK(Table1[[#This Row],[ValidEndUTC]]),ISBLANK(Table1[[#This Row],[ValidStartUTC]])),"",Table1[[#This Row],[Duration]]*24*60)</f>
        <v>180</v>
      </c>
    </row>
    <row r="1419" spans="1:20" x14ac:dyDescent="0.25">
      <c r="A1419" s="8" t="str">
        <f>IF(ISBLANK(Table1[[#This Row],[AdvisoryNumber]]),"NTML","ADVZY")</f>
        <v>NTML</v>
      </c>
      <c r="B1419" s="8" t="str">
        <f>_xlfn.TEXTJOIN("-",TRUE,Table1[[#This Row],[Source]],TEXT(Table1[[#This Row],[AdvisoryNumber]],"000"),TEXT(ROW()-1,"000000"),TEXT(Table1[[#This Row],[RecordTimeUTC]],"YYYY-MM-DD"))</f>
        <v>NTML-000-001418-2023-01-14</v>
      </c>
      <c r="C1419" s="1" t="s">
        <v>108</v>
      </c>
      <c r="D1419" s="2"/>
      <c r="E1419" s="1"/>
      <c r="F1419" s="2"/>
      <c r="G1419" s="1" t="s">
        <v>98</v>
      </c>
      <c r="H1419" s="1" t="s">
        <v>8351</v>
      </c>
      <c r="I1419" s="8" t="str">
        <f>IF(Table1[[#This Row],[TMI_Type]]="Reroute",INDEX(_xlfn.REGEXEXTRACT(Table1[[#This Row],[RawText]],".*(ROUTE|FEA|FCA|ICR|CTOP|TBO).+([A-Z]{3})",2,0),1,2),"")</f>
        <v/>
      </c>
      <c r="J1419" s="5"/>
      <c r="K1419" s="5"/>
      <c r="L1419" s="1"/>
      <c r="M1419" s="7">
        <v>44940.041666666664</v>
      </c>
      <c r="N1419" s="7">
        <v>44940.145833333336</v>
      </c>
      <c r="O1419" s="7">
        <v>44940.020138888889</v>
      </c>
      <c r="P1419" s="4" t="s">
        <v>3936</v>
      </c>
      <c r="Q1419" s="10" t="s">
        <v>3936</v>
      </c>
      <c r="R1419" s="2" t="s">
        <v>9414</v>
      </c>
      <c r="S1419" s="6">
        <f>IF(OR(ISBLANK(Table1[[#This Row],[ValidEndUTC]]),ISBLANK(Table1[[#This Row],[ValidStartUTC]])),"",Table1[[#This Row],[ValidEndUTC]]-Table1[[#This Row],[ValidStartUTC]])</f>
        <v>0.10416666667151731</v>
      </c>
      <c r="T1419" s="5">
        <f>IF(OR(ISBLANK(Table1[[#This Row],[ValidEndUTC]]),ISBLANK(Table1[[#This Row],[ValidStartUTC]])),"",Table1[[#This Row],[Duration]]*24*60)</f>
        <v>150.00000000698492</v>
      </c>
    </row>
    <row r="1420" spans="1:20" ht="21.6" x14ac:dyDescent="0.25">
      <c r="A1420" s="8" t="str">
        <f>IF(ISBLANK(Table1[[#This Row],[AdvisoryNumber]]),"NTML","ADVZY")</f>
        <v>NTML</v>
      </c>
      <c r="B1420" s="8" t="str">
        <f>_xlfn.TEXTJOIN("-",TRUE,Table1[[#This Row],[Source]],TEXT(Table1[[#This Row],[AdvisoryNumber]],"000"),TEXT(ROW()-1,"000000"),TEXT(Table1[[#This Row],[RecordTimeUTC]],"YYYY-MM-DD"))</f>
        <v>NTML-000-001419-2023-01-14</v>
      </c>
      <c r="C1420" s="1" t="s">
        <v>108</v>
      </c>
      <c r="D1420" s="2"/>
      <c r="E1420" s="1"/>
      <c r="F1420" s="2"/>
      <c r="G1420" s="1" t="s">
        <v>98</v>
      </c>
      <c r="H1420" s="1" t="s">
        <v>101</v>
      </c>
      <c r="I1420" s="8" t="str">
        <f>IF(Table1[[#This Row],[TMI_Type]]="Reroute",INDEX(_xlfn.REGEXEXTRACT(Table1[[#This Row],[RawText]],".*(ROUTE|FEA|FCA|ICR|CTOP|TBO).+([A-Z]{3})",2,0),1,2),"")</f>
        <v/>
      </c>
      <c r="J1420" s="5">
        <v>5</v>
      </c>
      <c r="K1420" s="5"/>
      <c r="L1420" s="1" t="s">
        <v>3929</v>
      </c>
      <c r="M1420" s="7">
        <v>44940.131944444445</v>
      </c>
      <c r="N1420" s="7">
        <v>44940.166666666664</v>
      </c>
      <c r="O1420" s="7">
        <v>44940.131944444445</v>
      </c>
      <c r="P1420" s="4" t="s">
        <v>3937</v>
      </c>
      <c r="Q1420" s="10" t="s">
        <v>3937</v>
      </c>
      <c r="R1420" s="2" t="s">
        <v>9416</v>
      </c>
      <c r="S1420" s="6">
        <f>IF(OR(ISBLANK(Table1[[#This Row],[ValidEndUTC]]),ISBLANK(Table1[[#This Row],[ValidStartUTC]])),"",Table1[[#This Row],[ValidEndUTC]]-Table1[[#This Row],[ValidStartUTC]])</f>
        <v>3.4722222218988463E-2</v>
      </c>
      <c r="T1420" s="5">
        <f>IF(OR(ISBLANK(Table1[[#This Row],[ValidEndUTC]]),ISBLANK(Table1[[#This Row],[ValidStartUTC]])),"",Table1[[#This Row],[Duration]]*24*60)</f>
        <v>49.999999995343387</v>
      </c>
    </row>
    <row r="1421" spans="1:20" ht="409.6" x14ac:dyDescent="0.25">
      <c r="A1421" s="8" t="str">
        <f>IF(ISBLANK(Table1[[#This Row],[AdvisoryNumber]]),"NTML","ADVZY")</f>
        <v>ADVZY</v>
      </c>
      <c r="B1421" s="8" t="str">
        <f>_xlfn.TEXTJOIN("-",TRUE,Table1[[#This Row],[Source]],TEXT(Table1[[#This Row],[AdvisoryNumber]],"000"),TEXT(ROW()-1,"000000"),TEXT(Table1[[#This Row],[RecordTimeUTC]],"YYYY-MM-DD"))</f>
        <v>ADVZY-001-001420-2023-01-20</v>
      </c>
      <c r="C1421" s="1" t="s">
        <v>16</v>
      </c>
      <c r="D1421" s="2" t="s">
        <v>7265</v>
      </c>
      <c r="E1421" s="1">
        <v>1</v>
      </c>
      <c r="F1421" s="2" t="s">
        <v>1426</v>
      </c>
      <c r="G1421" s="1" t="s">
        <v>35</v>
      </c>
      <c r="H1421" s="1" t="s">
        <v>19</v>
      </c>
      <c r="I1421" s="8" t="str">
        <f>IF(Table1[[#This Row],[TMI_Type]]="Reroute",INDEX(_xlfn.REGEXEXTRACT(Table1[[#This Row],[RawText]],".*(ROUTE|FEA|FCA|ICR|CTOP|TBO).+([A-Z]{3})",2,0),1,2),"")</f>
        <v>RQD</v>
      </c>
      <c r="J1421" s="5"/>
      <c r="K1421" s="5"/>
      <c r="L1421" s="1"/>
      <c r="M1421" s="7">
        <v>44946.958333333336</v>
      </c>
      <c r="N1421" s="7">
        <v>44947.166666666664</v>
      </c>
      <c r="O1421" s="7">
        <v>44946.794444444444</v>
      </c>
      <c r="P1421" s="4" t="s">
        <v>1439</v>
      </c>
      <c r="Q1421" s="10" t="s">
        <v>7293</v>
      </c>
      <c r="R1421" s="2" t="s">
        <v>7294</v>
      </c>
      <c r="S1421" s="6">
        <f>IF(OR(ISBLANK(Table1[[#This Row],[ValidEndUTC]]),ISBLANK(Table1[[#This Row],[ValidStartUTC]])),"",Table1[[#This Row],[ValidEndUTC]]-Table1[[#This Row],[ValidStartUTC]])</f>
        <v>0.20833333332848269</v>
      </c>
      <c r="T1421" s="5">
        <f>IF(OR(ISBLANK(Table1[[#This Row],[ValidEndUTC]]),ISBLANK(Table1[[#This Row],[ValidStartUTC]])),"",Table1[[#This Row],[Duration]]*24*60)</f>
        <v>299.99999999301508</v>
      </c>
    </row>
    <row r="1422" spans="1:20" x14ac:dyDescent="0.25">
      <c r="A1422" s="8" t="str">
        <f>IF(ISBLANK(Table1[[#This Row],[AdvisoryNumber]]),"NTML","ADVZY")</f>
        <v>NTML</v>
      </c>
      <c r="B1422" s="8" t="str">
        <f>_xlfn.TEXTJOIN("-",TRUE,Table1[[#This Row],[Source]],TEXT(Table1[[#This Row],[AdvisoryNumber]],"000"),TEXT(ROW()-1,"000000"),TEXT(Table1[[#This Row],[RecordTimeUTC]],"YYYY-MM-DD"))</f>
        <v>NTML-000-001421-2023-01-20</v>
      </c>
      <c r="C1422" s="1" t="s">
        <v>97</v>
      </c>
      <c r="D1422" s="2"/>
      <c r="E1422" s="1"/>
      <c r="F1422" s="2"/>
      <c r="G1422" s="1" t="s">
        <v>98</v>
      </c>
      <c r="H1422" s="1" t="s">
        <v>101</v>
      </c>
      <c r="I1422" s="8" t="str">
        <f>IF(Table1[[#This Row],[TMI_Type]]="Reroute",INDEX(_xlfn.REGEXEXTRACT(Table1[[#This Row],[RawText]],".*(ROUTE|FEA|FCA|ICR|CTOP|TBO).+([A-Z]{3})",2,0),1,2),"")</f>
        <v/>
      </c>
      <c r="J1422" s="5">
        <v>25</v>
      </c>
      <c r="K1422" s="5"/>
      <c r="L1422" s="1" t="s">
        <v>644</v>
      </c>
      <c r="M1422" s="7">
        <v>44946.999305555553</v>
      </c>
      <c r="N1422" s="7">
        <v>44947.166666666664</v>
      </c>
      <c r="O1422" s="7">
        <v>44946.999305555553</v>
      </c>
      <c r="P1422" s="4" t="s">
        <v>3941</v>
      </c>
      <c r="Q1422" s="10" t="s">
        <v>3941</v>
      </c>
      <c r="R1422" s="2" t="s">
        <v>9422</v>
      </c>
      <c r="S1422" s="6">
        <f>IF(OR(ISBLANK(Table1[[#This Row],[ValidEndUTC]]),ISBLANK(Table1[[#This Row],[ValidStartUTC]])),"",Table1[[#This Row],[ValidEndUTC]]-Table1[[#This Row],[ValidStartUTC]])</f>
        <v>0.16736111111094942</v>
      </c>
      <c r="T1422" s="5">
        <f>IF(OR(ISBLANK(Table1[[#This Row],[ValidEndUTC]]),ISBLANK(Table1[[#This Row],[ValidStartUTC]])),"",Table1[[#This Row],[Duration]]*24*60)</f>
        <v>240.99999999976717</v>
      </c>
    </row>
    <row r="1423" spans="1:20" x14ac:dyDescent="0.25">
      <c r="A1423" s="8" t="str">
        <f>IF(ISBLANK(Table1[[#This Row],[AdvisoryNumber]]),"NTML","ADVZY")</f>
        <v>NTML</v>
      </c>
      <c r="B1423" s="8" t="str">
        <f>_xlfn.TEXTJOIN("-",TRUE,Table1[[#This Row],[Source]],TEXT(Table1[[#This Row],[AdvisoryNumber]],"000"),TEXT(ROW()-1,"000000"),TEXT(Table1[[#This Row],[RecordTimeUTC]],"YYYY-MM-DD"))</f>
        <v>NTML-000-001422-2023-01-20</v>
      </c>
      <c r="C1423" s="1" t="s">
        <v>97</v>
      </c>
      <c r="D1423" s="2"/>
      <c r="E1423" s="1"/>
      <c r="F1423" s="2"/>
      <c r="G1423" s="1" t="s">
        <v>98</v>
      </c>
      <c r="H1423" s="1" t="s">
        <v>101</v>
      </c>
      <c r="I1423" s="8" t="str">
        <f>IF(Table1[[#This Row],[TMI_Type]]="Reroute",INDEX(_xlfn.REGEXEXTRACT(Table1[[#This Row],[RawText]],".*(ROUTE|FEA|FCA|ICR|CTOP|TBO).+([A-Z]{3})",2,0),1,2),"")</f>
        <v/>
      </c>
      <c r="J1423" s="5">
        <v>30</v>
      </c>
      <c r="K1423" s="5"/>
      <c r="L1423" s="1" t="s">
        <v>1331</v>
      </c>
      <c r="M1423" s="7">
        <v>44946.999305555553</v>
      </c>
      <c r="N1423" s="7">
        <v>44947.166666666664</v>
      </c>
      <c r="O1423" s="7">
        <v>44946.999305555553</v>
      </c>
      <c r="P1423" s="4" t="s">
        <v>3942</v>
      </c>
      <c r="Q1423" s="10" t="s">
        <v>3942</v>
      </c>
      <c r="R1423" s="2" t="s">
        <v>9422</v>
      </c>
      <c r="S1423" s="6">
        <f>IF(OR(ISBLANK(Table1[[#This Row],[ValidEndUTC]]),ISBLANK(Table1[[#This Row],[ValidStartUTC]])),"",Table1[[#This Row],[ValidEndUTC]]-Table1[[#This Row],[ValidStartUTC]])</f>
        <v>0.16736111111094942</v>
      </c>
      <c r="T1423" s="5">
        <f>IF(OR(ISBLANK(Table1[[#This Row],[ValidEndUTC]]),ISBLANK(Table1[[#This Row],[ValidStartUTC]])),"",Table1[[#This Row],[Duration]]*24*60)</f>
        <v>240.99999999976717</v>
      </c>
    </row>
    <row r="1424" spans="1:20" x14ac:dyDescent="0.25">
      <c r="A1424" s="8" t="str">
        <f>IF(ISBLANK(Table1[[#This Row],[AdvisoryNumber]]),"NTML","ADVZY")</f>
        <v>NTML</v>
      </c>
      <c r="B1424" s="8" t="str">
        <f>_xlfn.TEXTJOIN("-",TRUE,Table1[[#This Row],[Source]],TEXT(Table1[[#This Row],[AdvisoryNumber]],"000"),TEXT(ROW()-1,"000000"),TEXT(Table1[[#This Row],[RecordTimeUTC]],"YYYY-MM-DD"))</f>
        <v>NTML-000-001423-2023-01-20</v>
      </c>
      <c r="C1424" s="1" t="s">
        <v>97</v>
      </c>
      <c r="D1424" s="2"/>
      <c r="E1424" s="1"/>
      <c r="F1424" s="2"/>
      <c r="G1424" s="1" t="s">
        <v>98</v>
      </c>
      <c r="H1424" s="1" t="s">
        <v>101</v>
      </c>
      <c r="I1424" s="8" t="str">
        <f>IF(Table1[[#This Row],[TMI_Type]]="Reroute",INDEX(_xlfn.REGEXEXTRACT(Table1[[#This Row],[RawText]],".*(ROUTE|FEA|FCA|ICR|CTOP|TBO).+([A-Z]{3})",2,0),1,2),"")</f>
        <v/>
      </c>
      <c r="J1424" s="5">
        <v>20</v>
      </c>
      <c r="K1424" s="5"/>
      <c r="L1424" s="1" t="s">
        <v>102</v>
      </c>
      <c r="M1424" s="7">
        <v>44946.999305555553</v>
      </c>
      <c r="N1424" s="7">
        <v>44947.166666666664</v>
      </c>
      <c r="O1424" s="7">
        <v>44946.999305555553</v>
      </c>
      <c r="P1424" s="4" t="s">
        <v>3943</v>
      </c>
      <c r="Q1424" s="10" t="s">
        <v>3943</v>
      </c>
      <c r="R1424" s="2" t="s">
        <v>9422</v>
      </c>
      <c r="S1424" s="6">
        <f>IF(OR(ISBLANK(Table1[[#This Row],[ValidEndUTC]]),ISBLANK(Table1[[#This Row],[ValidStartUTC]])),"",Table1[[#This Row],[ValidEndUTC]]-Table1[[#This Row],[ValidStartUTC]])</f>
        <v>0.16736111111094942</v>
      </c>
      <c r="T1424" s="5">
        <f>IF(OR(ISBLANK(Table1[[#This Row],[ValidEndUTC]]),ISBLANK(Table1[[#This Row],[ValidStartUTC]])),"",Table1[[#This Row],[Duration]]*24*60)</f>
        <v>240.99999999976717</v>
      </c>
    </row>
    <row r="1425" spans="1:20" x14ac:dyDescent="0.25">
      <c r="A1425" s="8" t="str">
        <f>IF(ISBLANK(Table1[[#This Row],[AdvisoryNumber]]),"NTML","ADVZY")</f>
        <v>NTML</v>
      </c>
      <c r="B1425" s="8" t="str">
        <f>_xlfn.TEXTJOIN("-",TRUE,Table1[[#This Row],[Source]],TEXT(Table1[[#This Row],[AdvisoryNumber]],"000"),TEXT(ROW()-1,"000000"),TEXT(Table1[[#This Row],[RecordTimeUTC]],"YYYY-MM-DD"))</f>
        <v>NTML-000-001424-2023-01-20</v>
      </c>
      <c r="C1425" s="1" t="s">
        <v>97</v>
      </c>
      <c r="D1425" s="2"/>
      <c r="E1425" s="1"/>
      <c r="F1425" s="2"/>
      <c r="G1425" s="1" t="s">
        <v>98</v>
      </c>
      <c r="H1425" s="1" t="s">
        <v>101</v>
      </c>
      <c r="I1425" s="8" t="str">
        <f>IF(Table1[[#This Row],[TMI_Type]]="Reroute",INDEX(_xlfn.REGEXEXTRACT(Table1[[#This Row],[RawText]],".*(ROUTE|FEA|FCA|ICR|CTOP|TBO).+([A-Z]{3})",2,0),1,2),"")</f>
        <v/>
      </c>
      <c r="J1425" s="5">
        <v>20</v>
      </c>
      <c r="K1425" s="5"/>
      <c r="L1425" s="1" t="s">
        <v>232</v>
      </c>
      <c r="M1425" s="7">
        <v>44946.999305555553</v>
      </c>
      <c r="N1425" s="7">
        <v>44947.166666666664</v>
      </c>
      <c r="O1425" s="7">
        <v>44946.999305555553</v>
      </c>
      <c r="P1425" s="4" t="s">
        <v>3944</v>
      </c>
      <c r="Q1425" s="10" t="s">
        <v>3944</v>
      </c>
      <c r="R1425" s="2" t="s">
        <v>9422</v>
      </c>
      <c r="S1425" s="6">
        <f>IF(OR(ISBLANK(Table1[[#This Row],[ValidEndUTC]]),ISBLANK(Table1[[#This Row],[ValidStartUTC]])),"",Table1[[#This Row],[ValidEndUTC]]-Table1[[#This Row],[ValidStartUTC]])</f>
        <v>0.16736111111094942</v>
      </c>
      <c r="T1425" s="5">
        <f>IF(OR(ISBLANK(Table1[[#This Row],[ValidEndUTC]]),ISBLANK(Table1[[#This Row],[ValidStartUTC]])),"",Table1[[#This Row],[Duration]]*24*60)</f>
        <v>240.99999999976717</v>
      </c>
    </row>
    <row r="1426" spans="1:20" ht="21.6" x14ac:dyDescent="0.25">
      <c r="A1426" s="8" t="str">
        <f>IF(ISBLANK(Table1[[#This Row],[AdvisoryNumber]]),"NTML","ADVZY")</f>
        <v>NTML</v>
      </c>
      <c r="B1426" s="8" t="str">
        <f>_xlfn.TEXTJOIN("-",TRUE,Table1[[#This Row],[Source]],TEXT(Table1[[#This Row],[AdvisoryNumber]],"000"),TEXT(ROW()-1,"000000"),TEXT(Table1[[#This Row],[RecordTimeUTC]],"YYYY-MM-DD"))</f>
        <v>NTML-000-001425-2023-01-20</v>
      </c>
      <c r="C1426" s="1" t="s">
        <v>97</v>
      </c>
      <c r="D1426" s="2"/>
      <c r="E1426" s="1"/>
      <c r="F1426" s="2"/>
      <c r="G1426" s="1" t="s">
        <v>98</v>
      </c>
      <c r="H1426" s="1" t="s">
        <v>101</v>
      </c>
      <c r="I1426" s="8" t="str">
        <f>IF(Table1[[#This Row],[TMI_Type]]="Reroute",INDEX(_xlfn.REGEXEXTRACT(Table1[[#This Row],[RawText]],".*(ROUTE|FEA|FCA|ICR|CTOP|TBO).+([A-Z]{3})",2,0),1,2),"")</f>
        <v/>
      </c>
      <c r="J1426" s="5">
        <v>30</v>
      </c>
      <c r="K1426" s="5"/>
      <c r="L1426" s="1" t="s">
        <v>1110</v>
      </c>
      <c r="M1426" s="7">
        <v>44946.999305555553</v>
      </c>
      <c r="N1426" s="7">
        <v>44947.166666666664</v>
      </c>
      <c r="O1426" s="7">
        <v>44946.999305555553</v>
      </c>
      <c r="P1426" s="4" t="s">
        <v>9423</v>
      </c>
      <c r="Q1426" s="10" t="s">
        <v>9423</v>
      </c>
      <c r="R1426" s="2" t="s">
        <v>9422</v>
      </c>
      <c r="S1426" s="6">
        <f>IF(OR(ISBLANK(Table1[[#This Row],[ValidEndUTC]]),ISBLANK(Table1[[#This Row],[ValidStartUTC]])),"",Table1[[#This Row],[ValidEndUTC]]-Table1[[#This Row],[ValidStartUTC]])</f>
        <v>0.16736111111094942</v>
      </c>
      <c r="T1426" s="5">
        <f>IF(OR(ISBLANK(Table1[[#This Row],[ValidEndUTC]]),ISBLANK(Table1[[#This Row],[ValidStartUTC]])),"",Table1[[#This Row],[Duration]]*24*60)</f>
        <v>240.99999999976717</v>
      </c>
    </row>
    <row r="1427" spans="1:20" x14ac:dyDescent="0.25">
      <c r="A1427" s="8" t="str">
        <f>IF(ISBLANK(Table1[[#This Row],[AdvisoryNumber]]),"NTML","ADVZY")</f>
        <v>NTML</v>
      </c>
      <c r="B1427" s="8" t="str">
        <f>_xlfn.TEXTJOIN("-",TRUE,Table1[[#This Row],[Source]],TEXT(Table1[[#This Row],[AdvisoryNumber]],"000"),TEXT(ROW()-1,"000000"),TEXT(Table1[[#This Row],[RecordTimeUTC]],"YYYY-MM-DD"))</f>
        <v>NTML-000-001426-2023-01-20</v>
      </c>
      <c r="C1427" s="1" t="s">
        <v>97</v>
      </c>
      <c r="D1427" s="2"/>
      <c r="E1427" s="1"/>
      <c r="F1427" s="2"/>
      <c r="G1427" s="1" t="s">
        <v>98</v>
      </c>
      <c r="H1427" s="1" t="s">
        <v>101</v>
      </c>
      <c r="I1427" s="8" t="str">
        <f>IF(Table1[[#This Row],[TMI_Type]]="Reroute",INDEX(_xlfn.REGEXEXTRACT(Table1[[#This Row],[RawText]],".*(ROUTE|FEA|FCA|ICR|CTOP|TBO).+([A-Z]{3})",2,0),1,2),"")</f>
        <v/>
      </c>
      <c r="J1427" s="5">
        <v>30</v>
      </c>
      <c r="K1427" s="5"/>
      <c r="L1427" s="1" t="s">
        <v>1108</v>
      </c>
      <c r="M1427" s="7">
        <v>44946.999305555553</v>
      </c>
      <c r="N1427" s="7">
        <v>44947.166666666664</v>
      </c>
      <c r="O1427" s="7">
        <v>44946.999305555553</v>
      </c>
      <c r="P1427" s="4" t="s">
        <v>3945</v>
      </c>
      <c r="Q1427" s="10" t="s">
        <v>3945</v>
      </c>
      <c r="R1427" s="2" t="s">
        <v>9422</v>
      </c>
      <c r="S1427" s="6">
        <f>IF(OR(ISBLANK(Table1[[#This Row],[ValidEndUTC]]),ISBLANK(Table1[[#This Row],[ValidStartUTC]])),"",Table1[[#This Row],[ValidEndUTC]]-Table1[[#This Row],[ValidStartUTC]])</f>
        <v>0.16736111111094942</v>
      </c>
      <c r="T1427" s="5">
        <f>IF(OR(ISBLANK(Table1[[#This Row],[ValidEndUTC]]),ISBLANK(Table1[[#This Row],[ValidStartUTC]])),"",Table1[[#This Row],[Duration]]*24*60)</f>
        <v>240.99999999976717</v>
      </c>
    </row>
    <row r="1428" spans="1:20" x14ac:dyDescent="0.25">
      <c r="A1428" s="8" t="str">
        <f>IF(ISBLANK(Table1[[#This Row],[AdvisoryNumber]]),"NTML","ADVZY")</f>
        <v>NTML</v>
      </c>
      <c r="B1428" s="8" t="str">
        <f>_xlfn.TEXTJOIN("-",TRUE,Table1[[#This Row],[Source]],TEXT(Table1[[#This Row],[AdvisoryNumber]],"000"),TEXT(ROW()-1,"000000"),TEXT(Table1[[#This Row],[RecordTimeUTC]],"YYYY-MM-DD"))</f>
        <v>NTML-000-001427-2023-01-20</v>
      </c>
      <c r="C1428" s="1" t="s">
        <v>97</v>
      </c>
      <c r="D1428" s="2"/>
      <c r="E1428" s="1"/>
      <c r="F1428" s="2"/>
      <c r="G1428" s="1" t="s">
        <v>98</v>
      </c>
      <c r="H1428" s="1" t="s">
        <v>104</v>
      </c>
      <c r="I1428" s="8" t="str">
        <f>IF(Table1[[#This Row],[TMI_Type]]="Reroute",INDEX(_xlfn.REGEXEXTRACT(Table1[[#This Row],[RawText]],".*(ROUTE|FEA|FCA|ICR|CTOP|TBO).+([A-Z]{3})",2,0),1,2),"")</f>
        <v/>
      </c>
      <c r="J1428" s="5"/>
      <c r="K1428" s="5"/>
      <c r="L1428" s="1" t="s">
        <v>1114</v>
      </c>
      <c r="M1428" s="7">
        <v>44946.999305555553</v>
      </c>
      <c r="N1428" s="7">
        <v>44947.166666666664</v>
      </c>
      <c r="O1428" s="7">
        <v>44946.999305555553</v>
      </c>
      <c r="P1428" s="4" t="s">
        <v>3946</v>
      </c>
      <c r="Q1428" s="10" t="s">
        <v>3946</v>
      </c>
      <c r="R1428" s="2" t="s">
        <v>9422</v>
      </c>
      <c r="S1428" s="6">
        <f>IF(OR(ISBLANK(Table1[[#This Row],[ValidEndUTC]]),ISBLANK(Table1[[#This Row],[ValidStartUTC]])),"",Table1[[#This Row],[ValidEndUTC]]-Table1[[#This Row],[ValidStartUTC]])</f>
        <v>0.16736111111094942</v>
      </c>
      <c r="T1428" s="5">
        <f>IF(OR(ISBLANK(Table1[[#This Row],[ValidEndUTC]]),ISBLANK(Table1[[#This Row],[ValidStartUTC]])),"",Table1[[#This Row],[Duration]]*24*60)</f>
        <v>240.99999999976717</v>
      </c>
    </row>
    <row r="1429" spans="1:20" x14ac:dyDescent="0.25">
      <c r="A1429" s="8" t="str">
        <f>IF(ISBLANK(Table1[[#This Row],[AdvisoryNumber]]),"NTML","ADVZY")</f>
        <v>NTML</v>
      </c>
      <c r="B1429" s="8" t="str">
        <f>_xlfn.TEXTJOIN("-",TRUE,Table1[[#This Row],[Source]],TEXT(Table1[[#This Row],[AdvisoryNumber]],"000"),TEXT(ROW()-1,"000000"),TEXT(Table1[[#This Row],[RecordTimeUTC]],"YYYY-MM-DD"))</f>
        <v>NTML-000-001428-2023-01-20</v>
      </c>
      <c r="C1429" s="1" t="s">
        <v>97</v>
      </c>
      <c r="D1429" s="2"/>
      <c r="E1429" s="1"/>
      <c r="F1429" s="2"/>
      <c r="G1429" s="1" t="s">
        <v>98</v>
      </c>
      <c r="H1429" s="1" t="s">
        <v>101</v>
      </c>
      <c r="I1429" s="8" t="str">
        <f>IF(Table1[[#This Row],[TMI_Type]]="Reroute",INDEX(_xlfn.REGEXEXTRACT(Table1[[#This Row],[RawText]],".*(ROUTE|FEA|FCA|ICR|CTOP|TBO).+([A-Z]{3})",2,0),1,2),"")</f>
        <v/>
      </c>
      <c r="J1429" s="5">
        <v>25</v>
      </c>
      <c r="K1429" s="5"/>
      <c r="L1429" s="1" t="s">
        <v>233</v>
      </c>
      <c r="M1429" s="7">
        <v>44946.999305555553</v>
      </c>
      <c r="N1429" s="7">
        <v>44947.166666666664</v>
      </c>
      <c r="O1429" s="7">
        <v>44946.999305555553</v>
      </c>
      <c r="P1429" s="4" t="s">
        <v>3947</v>
      </c>
      <c r="Q1429" s="10" t="s">
        <v>3947</v>
      </c>
      <c r="R1429" s="2" t="s">
        <v>9422</v>
      </c>
      <c r="S1429" s="6">
        <f>IF(OR(ISBLANK(Table1[[#This Row],[ValidEndUTC]]),ISBLANK(Table1[[#This Row],[ValidStartUTC]])),"",Table1[[#This Row],[ValidEndUTC]]-Table1[[#This Row],[ValidStartUTC]])</f>
        <v>0.16736111111094942</v>
      </c>
      <c r="T1429" s="5">
        <f>IF(OR(ISBLANK(Table1[[#This Row],[ValidEndUTC]]),ISBLANK(Table1[[#This Row],[ValidStartUTC]])),"",Table1[[#This Row],[Duration]]*24*60)</f>
        <v>240.99999999976717</v>
      </c>
    </row>
    <row r="1430" spans="1:20" x14ac:dyDescent="0.25">
      <c r="A1430" s="8" t="str">
        <f>IF(ISBLANK(Table1[[#This Row],[AdvisoryNumber]]),"NTML","ADVZY")</f>
        <v>NTML</v>
      </c>
      <c r="B1430" s="8" t="str">
        <f>_xlfn.TEXTJOIN("-",TRUE,Table1[[#This Row],[Source]],TEXT(Table1[[#This Row],[AdvisoryNumber]],"000"),TEXT(ROW()-1,"000000"),TEXT(Table1[[#This Row],[RecordTimeUTC]],"YYYY-MM-DD"))</f>
        <v>NTML-000-001429-2023-01-20</v>
      </c>
      <c r="C1430" s="1" t="s">
        <v>97</v>
      </c>
      <c r="D1430" s="2"/>
      <c r="E1430" s="1"/>
      <c r="F1430" s="2"/>
      <c r="G1430" s="1" t="s">
        <v>98</v>
      </c>
      <c r="H1430" s="1" t="s">
        <v>101</v>
      </c>
      <c r="I1430" s="8" t="str">
        <f>IF(Table1[[#This Row],[TMI_Type]]="Reroute",INDEX(_xlfn.REGEXEXTRACT(Table1[[#This Row],[RawText]],".*(ROUTE|FEA|FCA|ICR|CTOP|TBO).+([A-Z]{3})",2,0),1,2),"")</f>
        <v/>
      </c>
      <c r="J1430" s="5">
        <v>20</v>
      </c>
      <c r="K1430" s="5"/>
      <c r="L1430" s="1" t="s">
        <v>232</v>
      </c>
      <c r="M1430" s="7">
        <v>44946.999305555553</v>
      </c>
      <c r="N1430" s="7">
        <v>44947.166666666664</v>
      </c>
      <c r="O1430" s="7">
        <v>44946.999305555553</v>
      </c>
      <c r="P1430" s="4" t="s">
        <v>3948</v>
      </c>
      <c r="Q1430" s="10" t="s">
        <v>3948</v>
      </c>
      <c r="R1430" s="2" t="s">
        <v>9422</v>
      </c>
      <c r="S1430" s="6">
        <f>IF(OR(ISBLANK(Table1[[#This Row],[ValidEndUTC]]),ISBLANK(Table1[[#This Row],[ValidStartUTC]])),"",Table1[[#This Row],[ValidEndUTC]]-Table1[[#This Row],[ValidStartUTC]])</f>
        <v>0.16736111111094942</v>
      </c>
      <c r="T1430" s="5">
        <f>IF(OR(ISBLANK(Table1[[#This Row],[ValidEndUTC]]),ISBLANK(Table1[[#This Row],[ValidStartUTC]])),"",Table1[[#This Row],[Duration]]*24*60)</f>
        <v>240.99999999976717</v>
      </c>
    </row>
    <row r="1431" spans="1:20" x14ac:dyDescent="0.25">
      <c r="A1431" s="8" t="str">
        <f>IF(ISBLANK(Table1[[#This Row],[AdvisoryNumber]]),"NTML","ADVZY")</f>
        <v>NTML</v>
      </c>
      <c r="B1431" s="8" t="str">
        <f>_xlfn.TEXTJOIN("-",TRUE,Table1[[#This Row],[Source]],TEXT(Table1[[#This Row],[AdvisoryNumber]],"000"),TEXT(ROW()-1,"000000"),TEXT(Table1[[#This Row],[RecordTimeUTC]],"YYYY-MM-DD"))</f>
        <v>NTML-000-001430-2023-01-20</v>
      </c>
      <c r="C1431" s="1" t="s">
        <v>97</v>
      </c>
      <c r="D1431" s="2"/>
      <c r="E1431" s="1"/>
      <c r="F1431" s="2"/>
      <c r="G1431" s="1" t="s">
        <v>98</v>
      </c>
      <c r="H1431" s="1" t="s">
        <v>101</v>
      </c>
      <c r="I1431" s="8" t="str">
        <f>IF(Table1[[#This Row],[TMI_Type]]="Reroute",INDEX(_xlfn.REGEXEXTRACT(Table1[[#This Row],[RawText]],".*(ROUTE|FEA|FCA|ICR|CTOP|TBO).+([A-Z]{3})",2,0),1,2),"")</f>
        <v/>
      </c>
      <c r="J1431" s="5">
        <v>30</v>
      </c>
      <c r="K1431" s="5"/>
      <c r="L1431" s="1" t="s">
        <v>1110</v>
      </c>
      <c r="M1431" s="7">
        <v>44946.999305555553</v>
      </c>
      <c r="N1431" s="7">
        <v>44947.166666666664</v>
      </c>
      <c r="O1431" s="7">
        <v>44946.999305555553</v>
      </c>
      <c r="P1431" s="4" t="s">
        <v>3949</v>
      </c>
      <c r="Q1431" s="10" t="s">
        <v>3949</v>
      </c>
      <c r="R1431" s="2" t="s">
        <v>9422</v>
      </c>
      <c r="S1431" s="6">
        <f>IF(OR(ISBLANK(Table1[[#This Row],[ValidEndUTC]]),ISBLANK(Table1[[#This Row],[ValidStartUTC]])),"",Table1[[#This Row],[ValidEndUTC]]-Table1[[#This Row],[ValidStartUTC]])</f>
        <v>0.16736111111094942</v>
      </c>
      <c r="T1431" s="5">
        <f>IF(OR(ISBLANK(Table1[[#This Row],[ValidEndUTC]]),ISBLANK(Table1[[#This Row],[ValidStartUTC]])),"",Table1[[#This Row],[Duration]]*24*60)</f>
        <v>240.99999999976717</v>
      </c>
    </row>
    <row r="1432" spans="1:20" x14ac:dyDescent="0.25">
      <c r="A1432" s="8" t="str">
        <f>IF(ISBLANK(Table1[[#This Row],[AdvisoryNumber]]),"NTML","ADVZY")</f>
        <v>NTML</v>
      </c>
      <c r="B1432" s="8" t="str">
        <f>_xlfn.TEXTJOIN("-",TRUE,Table1[[#This Row],[Source]],TEXT(Table1[[#This Row],[AdvisoryNumber]],"000"),TEXT(ROW()-1,"000000"),TEXT(Table1[[#This Row],[RecordTimeUTC]],"YYYY-MM-DD"))</f>
        <v>NTML-000-001431-2023-01-20</v>
      </c>
      <c r="C1432" s="1" t="s">
        <v>31</v>
      </c>
      <c r="D1432" s="2"/>
      <c r="E1432" s="1"/>
      <c r="F1432" s="2"/>
      <c r="G1432" s="1" t="s">
        <v>98</v>
      </c>
      <c r="H1432" s="1" t="s">
        <v>101</v>
      </c>
      <c r="I1432" s="8" t="str">
        <f>IF(Table1[[#This Row],[TMI_Type]]="Reroute",INDEX(_xlfn.REGEXEXTRACT(Table1[[#This Row],[RawText]],".*(ROUTE|FEA|FCA|ICR|CTOP|TBO).+([A-Z]{3})",2,0),1,2),"")</f>
        <v/>
      </c>
      <c r="J1432" s="5">
        <v>50</v>
      </c>
      <c r="K1432" s="5"/>
      <c r="L1432" s="1" t="s">
        <v>342</v>
      </c>
      <c r="M1432" s="7">
        <v>44946.999305555553</v>
      </c>
      <c r="N1432" s="7">
        <v>44947.166666666664</v>
      </c>
      <c r="O1432" s="7">
        <v>44946.999305555553</v>
      </c>
      <c r="P1432" s="4" t="s">
        <v>3957</v>
      </c>
      <c r="Q1432" s="10" t="s">
        <v>3957</v>
      </c>
      <c r="R1432" s="2" t="s">
        <v>9422</v>
      </c>
      <c r="S1432" s="6">
        <f>IF(OR(ISBLANK(Table1[[#This Row],[ValidEndUTC]]),ISBLANK(Table1[[#This Row],[ValidStartUTC]])),"",Table1[[#This Row],[ValidEndUTC]]-Table1[[#This Row],[ValidStartUTC]])</f>
        <v>0.16736111111094942</v>
      </c>
      <c r="T1432" s="5">
        <f>IF(OR(ISBLANK(Table1[[#This Row],[ValidEndUTC]]),ISBLANK(Table1[[#This Row],[ValidStartUTC]])),"",Table1[[#This Row],[Duration]]*24*60)</f>
        <v>240.99999999976717</v>
      </c>
    </row>
    <row r="1433" spans="1:20" x14ac:dyDescent="0.25">
      <c r="A1433" s="8" t="str">
        <f>IF(ISBLANK(Table1[[#This Row],[AdvisoryNumber]]),"NTML","ADVZY")</f>
        <v>NTML</v>
      </c>
      <c r="B1433" s="8" t="str">
        <f>_xlfn.TEXTJOIN("-",TRUE,Table1[[#This Row],[Source]],TEXT(Table1[[#This Row],[AdvisoryNumber]],"000"),TEXT(ROW()-1,"000000"),TEXT(Table1[[#This Row],[RecordTimeUTC]],"YYYY-MM-DD"))</f>
        <v>NTML-000-001432-2023-01-20</v>
      </c>
      <c r="C1433" s="1" t="s">
        <v>31</v>
      </c>
      <c r="D1433" s="2"/>
      <c r="E1433" s="1"/>
      <c r="F1433" s="2"/>
      <c r="G1433" s="1" t="s">
        <v>98</v>
      </c>
      <c r="H1433" s="1" t="s">
        <v>101</v>
      </c>
      <c r="I1433" s="8" t="str">
        <f>IF(Table1[[#This Row],[TMI_Type]]="Reroute",INDEX(_xlfn.REGEXEXTRACT(Table1[[#This Row],[RawText]],".*(ROUTE|FEA|FCA|ICR|CTOP|TBO).+([A-Z]{3})",2,0),1,2),"")</f>
        <v/>
      </c>
      <c r="J1433" s="5">
        <v>25</v>
      </c>
      <c r="K1433" s="5"/>
      <c r="L1433" s="1" t="s">
        <v>489</v>
      </c>
      <c r="M1433" s="7">
        <v>44946.999305555553</v>
      </c>
      <c r="N1433" s="7">
        <v>44947.166666666664</v>
      </c>
      <c r="O1433" s="7">
        <v>44946.999305555553</v>
      </c>
      <c r="P1433" s="4" t="s">
        <v>3958</v>
      </c>
      <c r="Q1433" s="10" t="s">
        <v>3958</v>
      </c>
      <c r="R1433" s="2" t="s">
        <v>9422</v>
      </c>
      <c r="S1433" s="6">
        <f>IF(OR(ISBLANK(Table1[[#This Row],[ValidEndUTC]]),ISBLANK(Table1[[#This Row],[ValidStartUTC]])),"",Table1[[#This Row],[ValidEndUTC]]-Table1[[#This Row],[ValidStartUTC]])</f>
        <v>0.16736111111094942</v>
      </c>
      <c r="T1433" s="5">
        <f>IF(OR(ISBLANK(Table1[[#This Row],[ValidEndUTC]]),ISBLANK(Table1[[#This Row],[ValidStartUTC]])),"",Table1[[#This Row],[Duration]]*24*60)</f>
        <v>240.99999999976717</v>
      </c>
    </row>
    <row r="1434" spans="1:20" x14ac:dyDescent="0.25">
      <c r="A1434" s="8" t="str">
        <f>IF(ISBLANK(Table1[[#This Row],[AdvisoryNumber]]),"NTML","ADVZY")</f>
        <v>NTML</v>
      </c>
      <c r="B1434" s="8" t="str">
        <f>_xlfn.TEXTJOIN("-",TRUE,Table1[[#This Row],[Source]],TEXT(Table1[[#This Row],[AdvisoryNumber]],"000"),TEXT(ROW()-1,"000000"),TEXT(Table1[[#This Row],[RecordTimeUTC]],"YYYY-MM-DD"))</f>
        <v>NTML-000-001433-2023-01-20</v>
      </c>
      <c r="C1434" s="1" t="s">
        <v>31</v>
      </c>
      <c r="D1434" s="2"/>
      <c r="E1434" s="1"/>
      <c r="F1434" s="2"/>
      <c r="G1434" s="1" t="s">
        <v>98</v>
      </c>
      <c r="H1434" s="1" t="s">
        <v>101</v>
      </c>
      <c r="I1434" s="8" t="str">
        <f>IF(Table1[[#This Row],[TMI_Type]]="Reroute",INDEX(_xlfn.REGEXEXTRACT(Table1[[#This Row],[RawText]],".*(ROUTE|FEA|FCA|ICR|CTOP|TBO).+([A-Z]{3})",2,0),1,2),"")</f>
        <v/>
      </c>
      <c r="J1434" s="5">
        <v>20</v>
      </c>
      <c r="K1434" s="5"/>
      <c r="L1434" s="1" t="s">
        <v>489</v>
      </c>
      <c r="M1434" s="7">
        <v>44946.999305555553</v>
      </c>
      <c r="N1434" s="7">
        <v>44947.166666666664</v>
      </c>
      <c r="O1434" s="7">
        <v>44946.999305555553</v>
      </c>
      <c r="P1434" s="4" t="s">
        <v>3959</v>
      </c>
      <c r="Q1434" s="10" t="s">
        <v>3959</v>
      </c>
      <c r="R1434" s="2" t="s">
        <v>9422</v>
      </c>
      <c r="S1434" s="6">
        <f>IF(OR(ISBLANK(Table1[[#This Row],[ValidEndUTC]]),ISBLANK(Table1[[#This Row],[ValidStartUTC]])),"",Table1[[#This Row],[ValidEndUTC]]-Table1[[#This Row],[ValidStartUTC]])</f>
        <v>0.16736111111094942</v>
      </c>
      <c r="T1434" s="5">
        <f>IF(OR(ISBLANK(Table1[[#This Row],[ValidEndUTC]]),ISBLANK(Table1[[#This Row],[ValidStartUTC]])),"",Table1[[#This Row],[Duration]]*24*60)</f>
        <v>240.99999999976717</v>
      </c>
    </row>
    <row r="1435" spans="1:20" ht="21.6" x14ac:dyDescent="0.25">
      <c r="A1435" s="8" t="str">
        <f>IF(ISBLANK(Table1[[#This Row],[AdvisoryNumber]]),"NTML","ADVZY")</f>
        <v>NTML</v>
      </c>
      <c r="B1435" s="8" t="str">
        <f>_xlfn.TEXTJOIN("-",TRUE,Table1[[#This Row],[Source]],TEXT(Table1[[#This Row],[AdvisoryNumber]],"000"),TEXT(ROW()-1,"000000"),TEXT(Table1[[#This Row],[RecordTimeUTC]],"YYYY-MM-DD"))</f>
        <v>NTML-000-001434-2023-01-20</v>
      </c>
      <c r="C1435" s="1" t="s">
        <v>31</v>
      </c>
      <c r="D1435" s="2"/>
      <c r="E1435" s="1"/>
      <c r="F1435" s="2"/>
      <c r="G1435" s="1" t="s">
        <v>98</v>
      </c>
      <c r="H1435" s="1" t="s">
        <v>101</v>
      </c>
      <c r="I1435" s="8" t="str">
        <f>IF(Table1[[#This Row],[TMI_Type]]="Reroute",INDEX(_xlfn.REGEXEXTRACT(Table1[[#This Row],[RawText]],".*(ROUTE|FEA|FCA|ICR|CTOP|TBO).+([A-Z]{3})",2,0),1,2),"")</f>
        <v/>
      </c>
      <c r="J1435" s="5">
        <v>20</v>
      </c>
      <c r="K1435" s="5"/>
      <c r="L1435" s="1" t="s">
        <v>9124</v>
      </c>
      <c r="M1435" s="7">
        <v>44946.999305555553</v>
      </c>
      <c r="N1435" s="7">
        <v>44947.166666666664</v>
      </c>
      <c r="O1435" s="7">
        <v>44946.999305555553</v>
      </c>
      <c r="P1435" s="4" t="s">
        <v>9426</v>
      </c>
      <c r="Q1435" s="10" t="s">
        <v>9426</v>
      </c>
      <c r="R1435" s="2" t="s">
        <v>9422</v>
      </c>
      <c r="S1435" s="6">
        <f>IF(OR(ISBLANK(Table1[[#This Row],[ValidEndUTC]]),ISBLANK(Table1[[#This Row],[ValidStartUTC]])),"",Table1[[#This Row],[ValidEndUTC]]-Table1[[#This Row],[ValidStartUTC]])</f>
        <v>0.16736111111094942</v>
      </c>
      <c r="T1435" s="5">
        <f>IF(OR(ISBLANK(Table1[[#This Row],[ValidEndUTC]]),ISBLANK(Table1[[#This Row],[ValidStartUTC]])),"",Table1[[#This Row],[Duration]]*24*60)</f>
        <v>240.99999999976717</v>
      </c>
    </row>
    <row r="1436" spans="1:20" x14ac:dyDescent="0.25">
      <c r="A1436" s="8" t="str">
        <f>IF(ISBLANK(Table1[[#This Row],[AdvisoryNumber]]),"NTML","ADVZY")</f>
        <v>NTML</v>
      </c>
      <c r="B1436" s="8" t="str">
        <f>_xlfn.TEXTJOIN("-",TRUE,Table1[[#This Row],[Source]],TEXT(Table1[[#This Row],[AdvisoryNumber]],"000"),TEXT(ROW()-1,"000000"),TEXT(Table1[[#This Row],[RecordTimeUTC]],"YYYY-MM-DD"))</f>
        <v>NTML-000-001435-2023-01-20</v>
      </c>
      <c r="C1436" s="1" t="s">
        <v>31</v>
      </c>
      <c r="D1436" s="2"/>
      <c r="E1436" s="1"/>
      <c r="F1436" s="2"/>
      <c r="G1436" s="1" t="s">
        <v>98</v>
      </c>
      <c r="H1436" s="1" t="s">
        <v>101</v>
      </c>
      <c r="I1436" s="8" t="str">
        <f>IF(Table1[[#This Row],[TMI_Type]]="Reroute",INDEX(_xlfn.REGEXEXTRACT(Table1[[#This Row],[RawText]],".*(ROUTE|FEA|FCA|ICR|CTOP|TBO).+([A-Z]{3})",2,0),1,2),"")</f>
        <v/>
      </c>
      <c r="J1436" s="5">
        <v>15</v>
      </c>
      <c r="K1436" s="5"/>
      <c r="L1436" s="1" t="s">
        <v>1059</v>
      </c>
      <c r="M1436" s="7">
        <v>44946.999305555553</v>
      </c>
      <c r="N1436" s="7">
        <v>44947.166666666664</v>
      </c>
      <c r="O1436" s="7">
        <v>44946.999305555553</v>
      </c>
      <c r="P1436" s="4" t="s">
        <v>3960</v>
      </c>
      <c r="Q1436" s="10" t="s">
        <v>3960</v>
      </c>
      <c r="R1436" s="2" t="s">
        <v>9422</v>
      </c>
      <c r="S1436" s="6">
        <f>IF(OR(ISBLANK(Table1[[#This Row],[ValidEndUTC]]),ISBLANK(Table1[[#This Row],[ValidStartUTC]])),"",Table1[[#This Row],[ValidEndUTC]]-Table1[[#This Row],[ValidStartUTC]])</f>
        <v>0.16736111111094942</v>
      </c>
      <c r="T1436" s="5">
        <f>IF(OR(ISBLANK(Table1[[#This Row],[ValidEndUTC]]),ISBLANK(Table1[[#This Row],[ValidStartUTC]])),"",Table1[[#This Row],[Duration]]*24*60)</f>
        <v>240.99999999976717</v>
      </c>
    </row>
    <row r="1437" spans="1:20" ht="21.6" x14ac:dyDescent="0.25">
      <c r="A1437" s="8" t="str">
        <f>IF(ISBLANK(Table1[[#This Row],[AdvisoryNumber]]),"NTML","ADVZY")</f>
        <v>NTML</v>
      </c>
      <c r="B1437" s="8" t="str">
        <f>_xlfn.TEXTJOIN("-",TRUE,Table1[[#This Row],[Source]],TEXT(Table1[[#This Row],[AdvisoryNumber]],"000"),TEXT(ROW()-1,"000000"),TEXT(Table1[[#This Row],[RecordTimeUTC]],"YYYY-MM-DD"))</f>
        <v>NTML-000-001436-2023-01-20</v>
      </c>
      <c r="C1437" s="1" t="s">
        <v>31</v>
      </c>
      <c r="D1437" s="2"/>
      <c r="E1437" s="1"/>
      <c r="F1437" s="2"/>
      <c r="G1437" s="1" t="s">
        <v>98</v>
      </c>
      <c r="H1437" s="1" t="s">
        <v>6014</v>
      </c>
      <c r="I1437" s="8" t="str">
        <f>IF(Table1[[#This Row],[TMI_Type]]="Reroute",INDEX(_xlfn.REGEXEXTRACT(Table1[[#This Row],[RawText]],".*(ROUTE|FEA|FCA|ICR|CTOP|TBO).+([A-Z]{3})",2,0),1,2),"")</f>
        <v/>
      </c>
      <c r="J1437" s="5"/>
      <c r="K1437" s="5"/>
      <c r="L1437" s="1" t="s">
        <v>198</v>
      </c>
      <c r="M1437" s="7">
        <v>44946.999305555553</v>
      </c>
      <c r="N1437" s="7">
        <v>44947.166666666664</v>
      </c>
      <c r="O1437" s="7">
        <v>44946.999305555553</v>
      </c>
      <c r="P1437" s="4" t="s">
        <v>9427</v>
      </c>
      <c r="Q1437" s="10" t="s">
        <v>9427</v>
      </c>
      <c r="R1437" s="2" t="s">
        <v>9422</v>
      </c>
      <c r="S1437" s="6">
        <f>IF(OR(ISBLANK(Table1[[#This Row],[ValidEndUTC]]),ISBLANK(Table1[[#This Row],[ValidStartUTC]])),"",Table1[[#This Row],[ValidEndUTC]]-Table1[[#This Row],[ValidStartUTC]])</f>
        <v>0.16736111111094942</v>
      </c>
      <c r="T1437" s="5">
        <f>IF(OR(ISBLANK(Table1[[#This Row],[ValidEndUTC]]),ISBLANK(Table1[[#This Row],[ValidStartUTC]])),"",Table1[[#This Row],[Duration]]*24*60)</f>
        <v>240.99999999976717</v>
      </c>
    </row>
    <row r="1438" spans="1:20" ht="21.6" x14ac:dyDescent="0.25">
      <c r="A1438" s="8" t="str">
        <f>IF(ISBLANK(Table1[[#This Row],[AdvisoryNumber]]),"NTML","ADVZY")</f>
        <v>NTML</v>
      </c>
      <c r="B1438" s="8" t="str">
        <f>_xlfn.TEXTJOIN("-",TRUE,Table1[[#This Row],[Source]],TEXT(Table1[[#This Row],[AdvisoryNumber]],"000"),TEXT(ROW()-1,"000000"),TEXT(Table1[[#This Row],[RecordTimeUTC]],"YYYY-MM-DD"))</f>
        <v>NTML-000-001437-2023-01-21</v>
      </c>
      <c r="C1438" s="1" t="s">
        <v>202</v>
      </c>
      <c r="D1438" s="2"/>
      <c r="E1438" s="1"/>
      <c r="F1438" s="2"/>
      <c r="G1438" s="1" t="s">
        <v>98</v>
      </c>
      <c r="H1438" s="1" t="s">
        <v>8351</v>
      </c>
      <c r="I1438" s="8" t="str">
        <f>IF(Table1[[#This Row],[TMI_Type]]="Reroute",INDEX(_xlfn.REGEXEXTRACT(Table1[[#This Row],[RawText]],".*(ROUTE|FEA|FCA|ICR|CTOP|TBO).+([A-Z]{3})",2,0),1,2),"")</f>
        <v/>
      </c>
      <c r="J1438" s="5"/>
      <c r="K1438" s="5"/>
      <c r="L1438" s="1"/>
      <c r="M1438" s="7">
        <v>44947.065972222219</v>
      </c>
      <c r="N1438" s="7">
        <v>44947.145833333336</v>
      </c>
      <c r="O1438" s="7">
        <v>44947.065972222219</v>
      </c>
      <c r="P1438" s="4" t="s">
        <v>9430</v>
      </c>
      <c r="Q1438" s="10" t="s">
        <v>9430</v>
      </c>
      <c r="R1438" s="2" t="s">
        <v>9429</v>
      </c>
      <c r="S1438" s="6">
        <f>IF(OR(ISBLANK(Table1[[#This Row],[ValidEndUTC]]),ISBLANK(Table1[[#This Row],[ValidStartUTC]])),"",Table1[[#This Row],[ValidEndUTC]]-Table1[[#This Row],[ValidStartUTC]])</f>
        <v>7.9861111116770189E-2</v>
      </c>
      <c r="T1438" s="5">
        <f>IF(OR(ISBLANK(Table1[[#This Row],[ValidEndUTC]]),ISBLANK(Table1[[#This Row],[ValidStartUTC]])),"",Table1[[#This Row],[Duration]]*24*60)</f>
        <v>115.00000000814907</v>
      </c>
    </row>
    <row r="1439" spans="1:20" ht="21.6" x14ac:dyDescent="0.25">
      <c r="A1439" s="8" t="str">
        <f>IF(ISBLANK(Table1[[#This Row],[AdvisoryNumber]]),"NTML","ADVZY")</f>
        <v>NTML</v>
      </c>
      <c r="B1439" s="8" t="str">
        <f>_xlfn.TEXTJOIN("-",TRUE,Table1[[#This Row],[Source]],TEXT(Table1[[#This Row],[AdvisoryNumber]],"000"),TEXT(ROW()-1,"000000"),TEXT(Table1[[#This Row],[RecordTimeUTC]],"YYYY-MM-DD"))</f>
        <v>NTML-000-001438-2023-01-21</v>
      </c>
      <c r="C1439" s="1" t="s">
        <v>202</v>
      </c>
      <c r="D1439" s="2"/>
      <c r="E1439" s="1"/>
      <c r="F1439" s="2"/>
      <c r="G1439" s="1" t="s">
        <v>98</v>
      </c>
      <c r="H1439" s="1" t="s">
        <v>101</v>
      </c>
      <c r="I1439" s="8" t="str">
        <f>IF(Table1[[#This Row],[TMI_Type]]="Reroute",INDEX(_xlfn.REGEXEXTRACT(Table1[[#This Row],[RawText]],".*(ROUTE|FEA|FCA|ICR|CTOP|TBO).+([A-Z]{3})",2,0),1,2),"")</f>
        <v/>
      </c>
      <c r="J1439" s="5">
        <v>20</v>
      </c>
      <c r="K1439" s="5"/>
      <c r="L1439" s="1" t="s">
        <v>318</v>
      </c>
      <c r="M1439" s="7">
        <v>44947.065972222219</v>
      </c>
      <c r="N1439" s="7">
        <v>44947.166666666664</v>
      </c>
      <c r="O1439" s="7">
        <v>44947.065972222219</v>
      </c>
      <c r="P1439" s="4" t="s">
        <v>3962</v>
      </c>
      <c r="Q1439" s="10" t="s">
        <v>3962</v>
      </c>
      <c r="R1439" s="2" t="s">
        <v>9429</v>
      </c>
      <c r="S1439" s="6">
        <f>IF(OR(ISBLANK(Table1[[#This Row],[ValidEndUTC]]),ISBLANK(Table1[[#This Row],[ValidStartUTC]])),"",Table1[[#This Row],[ValidEndUTC]]-Table1[[#This Row],[ValidStartUTC]])</f>
        <v>0.10069444444525288</v>
      </c>
      <c r="T1439" s="5">
        <f>IF(OR(ISBLANK(Table1[[#This Row],[ValidEndUTC]]),ISBLANK(Table1[[#This Row],[ValidStartUTC]])),"",Table1[[#This Row],[Duration]]*24*60)</f>
        <v>145.00000000116415</v>
      </c>
    </row>
    <row r="1440" spans="1:20" x14ac:dyDescent="0.25">
      <c r="A1440" s="8" t="str">
        <f>IF(ISBLANK(Table1[[#This Row],[AdvisoryNumber]]),"NTML","ADVZY")</f>
        <v>NTML</v>
      </c>
      <c r="B1440" s="8" t="str">
        <f>_xlfn.TEXTJOIN("-",TRUE,Table1[[#This Row],[Source]],TEXT(Table1[[#This Row],[AdvisoryNumber]],"000"),TEXT(ROW()-1,"000000"),TEXT(Table1[[#This Row],[RecordTimeUTC]],"YYYY-MM-DD"))</f>
        <v>NTML-000-001439-2023-01-21</v>
      </c>
      <c r="C1440" s="1" t="s">
        <v>202</v>
      </c>
      <c r="D1440" s="2"/>
      <c r="E1440" s="1"/>
      <c r="F1440" s="2"/>
      <c r="G1440" s="1"/>
      <c r="H1440" s="1" t="s">
        <v>2640</v>
      </c>
      <c r="I1440" s="8" t="str">
        <f>IF(Table1[[#This Row],[TMI_Type]]="Reroute",INDEX(_xlfn.REGEXEXTRACT(Table1[[#This Row],[RawText]],".*(ROUTE|FEA|FCA|ICR|CTOP|TBO).+([A-Z]{3})",2,0),1,2),"")</f>
        <v/>
      </c>
      <c r="J1440" s="5"/>
      <c r="K1440" s="5"/>
      <c r="L1440" s="1"/>
      <c r="M1440" s="7">
        <v>44947.085416666669</v>
      </c>
      <c r="N1440" s="7">
        <v>44947.085416666669</v>
      </c>
      <c r="O1440" s="7">
        <v>44947.085416666669</v>
      </c>
      <c r="P1440" s="4" t="s">
        <v>3964</v>
      </c>
      <c r="Q1440" s="10" t="s">
        <v>3964</v>
      </c>
      <c r="R1440" s="2" t="s">
        <v>9432</v>
      </c>
      <c r="S1440" s="6">
        <f>IF(OR(ISBLANK(Table1[[#This Row],[ValidEndUTC]]),ISBLANK(Table1[[#This Row],[ValidStartUTC]])),"",Table1[[#This Row],[ValidEndUTC]]-Table1[[#This Row],[ValidStartUTC]])</f>
        <v>0</v>
      </c>
      <c r="T1440" s="5">
        <f>IF(OR(ISBLANK(Table1[[#This Row],[ValidEndUTC]]),ISBLANK(Table1[[#This Row],[ValidStartUTC]])),"",Table1[[#This Row],[Duration]]*24*60)</f>
        <v>0</v>
      </c>
    </row>
    <row r="1441" spans="1:20" x14ac:dyDescent="0.25">
      <c r="A1441" s="8" t="str">
        <f>IF(ISBLANK(Table1[[#This Row],[AdvisoryNumber]]),"NTML","ADVZY")</f>
        <v>NTML</v>
      </c>
      <c r="B1441" s="8" t="str">
        <f>_xlfn.TEXTJOIN("-",TRUE,Table1[[#This Row],[Source]],TEXT(Table1[[#This Row],[AdvisoryNumber]],"000"),TEXT(ROW()-1,"000000"),TEXT(Table1[[#This Row],[RecordTimeUTC]],"YYYY-MM-DD"))</f>
        <v>NTML-000-001440-2023-01-21</v>
      </c>
      <c r="C1441" s="1" t="s">
        <v>31</v>
      </c>
      <c r="D1441" s="2"/>
      <c r="E1441" s="1"/>
      <c r="F1441" s="2"/>
      <c r="G1441" s="1"/>
      <c r="H1441" s="1" t="s">
        <v>2640</v>
      </c>
      <c r="I1441" s="8" t="str">
        <f>IF(Table1[[#This Row],[TMI_Type]]="Reroute",INDEX(_xlfn.REGEXEXTRACT(Table1[[#This Row],[RawText]],".*(ROUTE|FEA|FCA|ICR|CTOP|TBO).+([A-Z]{3})",2,0),1,2),"")</f>
        <v/>
      </c>
      <c r="J1441" s="5"/>
      <c r="K1441" s="5"/>
      <c r="L1441" s="1"/>
      <c r="M1441" s="7">
        <v>44947.085416666669</v>
      </c>
      <c r="N1441" s="7">
        <v>44947.085416666669</v>
      </c>
      <c r="O1441" s="7">
        <v>44947.085416666669</v>
      </c>
      <c r="P1441" s="4" t="s">
        <v>3965</v>
      </c>
      <c r="Q1441" s="10" t="s">
        <v>3965</v>
      </c>
      <c r="R1441" s="2" t="s">
        <v>9432</v>
      </c>
      <c r="S1441" s="6">
        <f>IF(OR(ISBLANK(Table1[[#This Row],[ValidEndUTC]]),ISBLANK(Table1[[#This Row],[ValidStartUTC]])),"",Table1[[#This Row],[ValidEndUTC]]-Table1[[#This Row],[ValidStartUTC]])</f>
        <v>0</v>
      </c>
      <c r="T1441" s="5">
        <f>IF(OR(ISBLANK(Table1[[#This Row],[ValidEndUTC]]),ISBLANK(Table1[[#This Row],[ValidStartUTC]])),"",Table1[[#This Row],[Duration]]*24*60)</f>
        <v>0</v>
      </c>
    </row>
    <row r="1442" spans="1:20" ht="21.6" x14ac:dyDescent="0.25">
      <c r="A1442" s="8" t="str">
        <f>IF(ISBLANK(Table1[[#This Row],[AdvisoryNumber]]),"NTML","ADVZY")</f>
        <v>NTML</v>
      </c>
      <c r="B1442" s="8" t="str">
        <f>_xlfn.TEXTJOIN("-",TRUE,Table1[[#This Row],[Source]],TEXT(Table1[[#This Row],[AdvisoryNumber]],"000"),TEXT(ROW()-1,"000000"),TEXT(Table1[[#This Row],[RecordTimeUTC]],"YYYY-MM-DD"))</f>
        <v>NTML-000-001441-2023-01-21</v>
      </c>
      <c r="C1442" s="1" t="s">
        <v>202</v>
      </c>
      <c r="D1442" s="2"/>
      <c r="E1442" s="1"/>
      <c r="F1442" s="2"/>
      <c r="G1442" s="1" t="s">
        <v>98</v>
      </c>
      <c r="H1442" s="1" t="s">
        <v>6014</v>
      </c>
      <c r="I1442" s="8" t="str">
        <f>IF(Table1[[#This Row],[TMI_Type]]="Reroute",INDEX(_xlfn.REGEXEXTRACT(Table1[[#This Row],[RawText]],".*(ROUTE|FEA|FCA|ICR|CTOP|TBO).+([A-Z]{3})",2,0),1,2),"")</f>
        <v/>
      </c>
      <c r="J1442" s="5"/>
      <c r="K1442" s="5"/>
      <c r="L1442" s="1" t="s">
        <v>198</v>
      </c>
      <c r="M1442" s="7">
        <v>44947.085416666669</v>
      </c>
      <c r="N1442" s="7">
        <v>44947.166666666664</v>
      </c>
      <c r="O1442" s="7">
        <v>44947.085416666669</v>
      </c>
      <c r="P1442" s="4" t="s">
        <v>3966</v>
      </c>
      <c r="Q1442" s="10" t="s">
        <v>3966</v>
      </c>
      <c r="R1442" s="2" t="s">
        <v>9432</v>
      </c>
      <c r="S1442" s="6">
        <f>IF(OR(ISBLANK(Table1[[#This Row],[ValidEndUTC]]),ISBLANK(Table1[[#This Row],[ValidStartUTC]])),"",Table1[[#This Row],[ValidEndUTC]]-Table1[[#This Row],[ValidStartUTC]])</f>
        <v>8.1249999995634425E-2</v>
      </c>
      <c r="T1442" s="5">
        <f>IF(OR(ISBLANK(Table1[[#This Row],[ValidEndUTC]]),ISBLANK(Table1[[#This Row],[ValidStartUTC]])),"",Table1[[#This Row],[Duration]]*24*60)</f>
        <v>116.99999999371357</v>
      </c>
    </row>
    <row r="1443" spans="1:20" ht="21.6" x14ac:dyDescent="0.25">
      <c r="A1443" s="8" t="str">
        <f>IF(ISBLANK(Table1[[#This Row],[AdvisoryNumber]]),"NTML","ADVZY")</f>
        <v>NTML</v>
      </c>
      <c r="B1443" s="8" t="str">
        <f>_xlfn.TEXTJOIN("-",TRUE,Table1[[#This Row],[Source]],TEXT(Table1[[#This Row],[AdvisoryNumber]],"000"),TEXT(ROW()-1,"000000"),TEXT(Table1[[#This Row],[RecordTimeUTC]],"YYYY-MM-DD"))</f>
        <v>NTML-000-001442-2023-01-21</v>
      </c>
      <c r="C1443" s="1" t="s">
        <v>31</v>
      </c>
      <c r="D1443" s="2"/>
      <c r="E1443" s="1"/>
      <c r="F1443" s="2"/>
      <c r="G1443" s="1" t="s">
        <v>98</v>
      </c>
      <c r="H1443" s="1" t="s">
        <v>6014</v>
      </c>
      <c r="I1443" s="8" t="str">
        <f>IF(Table1[[#This Row],[TMI_Type]]="Reroute",INDEX(_xlfn.REGEXEXTRACT(Table1[[#This Row],[RawText]],".*(ROUTE|FEA|FCA|ICR|CTOP|TBO).+([A-Z]{3})",2,0),1,2),"")</f>
        <v/>
      </c>
      <c r="J1443" s="5"/>
      <c r="K1443" s="5"/>
      <c r="L1443" s="1" t="s">
        <v>198</v>
      </c>
      <c r="M1443" s="7">
        <v>44947.085416666669</v>
      </c>
      <c r="N1443" s="7">
        <v>44947.166666666664</v>
      </c>
      <c r="O1443" s="7">
        <v>44947.085416666669</v>
      </c>
      <c r="P1443" s="4" t="s">
        <v>3967</v>
      </c>
      <c r="Q1443" s="10" t="s">
        <v>3967</v>
      </c>
      <c r="R1443" s="2" t="s">
        <v>9432</v>
      </c>
      <c r="S1443" s="6">
        <f>IF(OR(ISBLANK(Table1[[#This Row],[ValidEndUTC]]),ISBLANK(Table1[[#This Row],[ValidStartUTC]])),"",Table1[[#This Row],[ValidEndUTC]]-Table1[[#This Row],[ValidStartUTC]])</f>
        <v>8.1249999995634425E-2</v>
      </c>
      <c r="T1443" s="5">
        <f>IF(OR(ISBLANK(Table1[[#This Row],[ValidEndUTC]]),ISBLANK(Table1[[#This Row],[ValidStartUTC]])),"",Table1[[#This Row],[Duration]]*24*60)</f>
        <v>116.99999999371357</v>
      </c>
    </row>
    <row r="1444" spans="1:20" ht="21.6" x14ac:dyDescent="0.25">
      <c r="A1444" s="8" t="str">
        <f>IF(ISBLANK(Table1[[#This Row],[AdvisoryNumber]]),"NTML","ADVZY")</f>
        <v>NTML</v>
      </c>
      <c r="B1444" s="8" t="str">
        <f>_xlfn.TEXTJOIN("-",TRUE,Table1[[#This Row],[Source]],TEXT(Table1[[#This Row],[AdvisoryNumber]],"000"),TEXT(ROW()-1,"000000"),TEXT(Table1[[#This Row],[RecordTimeUTC]],"YYYY-MM-DD"))</f>
        <v>NTML-000-001443-2023-01-28</v>
      </c>
      <c r="C1444" s="1" t="s">
        <v>270</v>
      </c>
      <c r="D1444" s="2"/>
      <c r="E1444" s="1"/>
      <c r="F1444" s="2"/>
      <c r="G1444" s="1" t="s">
        <v>98</v>
      </c>
      <c r="H1444" s="1" t="s">
        <v>101</v>
      </c>
      <c r="I1444" s="8" t="str">
        <f>IF(Table1[[#This Row],[TMI_Type]]="Reroute",INDEX(_xlfn.REGEXEXTRACT(Table1[[#This Row],[RawText]],".*(ROUTE|FEA|FCA|ICR|CTOP|TBO).+([A-Z]{3})",2,0),1,2),"")</f>
        <v/>
      </c>
      <c r="J1444" s="5">
        <v>10</v>
      </c>
      <c r="K1444" s="5"/>
      <c r="L1444" s="1" t="s">
        <v>286</v>
      </c>
      <c r="M1444" s="7">
        <v>44954.048611111109</v>
      </c>
      <c r="N1444" s="7">
        <v>44954.125</v>
      </c>
      <c r="O1444" s="7">
        <v>44954.051388888889</v>
      </c>
      <c r="P1444" s="4" t="s">
        <v>3970</v>
      </c>
      <c r="Q1444" s="10" t="s">
        <v>3970</v>
      </c>
      <c r="R1444" s="2" t="s">
        <v>9435</v>
      </c>
      <c r="S1444" s="6">
        <f>IF(OR(ISBLANK(Table1[[#This Row],[ValidEndUTC]]),ISBLANK(Table1[[#This Row],[ValidStartUTC]])),"",Table1[[#This Row],[ValidEndUTC]]-Table1[[#This Row],[ValidStartUTC]])</f>
        <v>7.6388888890505768E-2</v>
      </c>
      <c r="T1444" s="5">
        <f>IF(OR(ISBLANK(Table1[[#This Row],[ValidEndUTC]]),ISBLANK(Table1[[#This Row],[ValidStartUTC]])),"",Table1[[#This Row],[Duration]]*24*60)</f>
        <v>110.00000000232831</v>
      </c>
    </row>
    <row r="1445" spans="1:20" x14ac:dyDescent="0.25">
      <c r="A1445" s="8" t="str">
        <f>IF(ISBLANK(Table1[[#This Row],[AdvisoryNumber]]),"NTML","ADVZY")</f>
        <v>NTML</v>
      </c>
      <c r="B1445" s="8" t="str">
        <f>_xlfn.TEXTJOIN("-",TRUE,Table1[[#This Row],[Source]],TEXT(Table1[[#This Row],[AdvisoryNumber]],"000"),TEXT(ROW()-1,"000000"),TEXT(Table1[[#This Row],[RecordTimeUTC]],"YYYY-MM-DD"))</f>
        <v>NTML-000-001444-2023-01-28</v>
      </c>
      <c r="C1445" s="1" t="s">
        <v>2416</v>
      </c>
      <c r="D1445" s="2"/>
      <c r="E1445" s="1"/>
      <c r="F1445" s="2"/>
      <c r="G1445" s="1"/>
      <c r="H1445" s="1" t="s">
        <v>2640</v>
      </c>
      <c r="I1445" s="8" t="str">
        <f>IF(Table1[[#This Row],[TMI_Type]]="Reroute",INDEX(_xlfn.REGEXEXTRACT(Table1[[#This Row],[RawText]],".*(ROUTE|FEA|FCA|ICR|CTOP|TBO).+([A-Z]{3})",2,0),1,2),"")</f>
        <v/>
      </c>
      <c r="J1445" s="5"/>
      <c r="K1445" s="5"/>
      <c r="L1445" s="1"/>
      <c r="M1445" s="7">
        <v>44954.087500000001</v>
      </c>
      <c r="N1445" s="7">
        <v>44954.087500000001</v>
      </c>
      <c r="O1445" s="7">
        <v>44954.087500000001</v>
      </c>
      <c r="P1445" s="4" t="s">
        <v>3973</v>
      </c>
      <c r="Q1445" s="10" t="s">
        <v>3973</v>
      </c>
      <c r="R1445" s="2" t="s">
        <v>9437</v>
      </c>
      <c r="S1445" s="6">
        <f>IF(OR(ISBLANK(Table1[[#This Row],[ValidEndUTC]]),ISBLANK(Table1[[#This Row],[ValidStartUTC]])),"",Table1[[#This Row],[ValidEndUTC]]-Table1[[#This Row],[ValidStartUTC]])</f>
        <v>0</v>
      </c>
      <c r="T1445" s="5">
        <f>IF(OR(ISBLANK(Table1[[#This Row],[ValidEndUTC]]),ISBLANK(Table1[[#This Row],[ValidStartUTC]])),"",Table1[[#This Row],[Duration]]*24*60)</f>
        <v>0</v>
      </c>
    </row>
    <row r="1446" spans="1:20" ht="21.6" x14ac:dyDescent="0.25">
      <c r="A1446" s="8" t="str">
        <f>IF(ISBLANK(Table1[[#This Row],[AdvisoryNumber]]),"NTML","ADVZY")</f>
        <v>NTML</v>
      </c>
      <c r="B1446" s="8" t="str">
        <f>_xlfn.TEXTJOIN("-",TRUE,Table1[[#This Row],[Source]],TEXT(Table1[[#This Row],[AdvisoryNumber]],"000"),TEXT(ROW()-1,"000000"),TEXT(Table1[[#This Row],[RecordTimeUTC]],"YYYY-MM-DD"))</f>
        <v>NTML-000-001445-2023-01-28</v>
      </c>
      <c r="C1446" s="1" t="s">
        <v>711</v>
      </c>
      <c r="D1446" s="2"/>
      <c r="E1446" s="1"/>
      <c r="F1446" s="2"/>
      <c r="G1446" s="1" t="s">
        <v>98</v>
      </c>
      <c r="H1446" s="1" t="s">
        <v>8351</v>
      </c>
      <c r="I1446" s="8" t="str">
        <f>IF(Table1[[#This Row],[TMI_Type]]="Reroute",INDEX(_xlfn.REGEXEXTRACT(Table1[[#This Row],[RawText]],".*(ROUTE|FEA|FCA|ICR|CTOP|TBO).+([A-Z]{3})",2,0),1,2),"")</f>
        <v/>
      </c>
      <c r="J1446" s="5"/>
      <c r="K1446" s="5"/>
      <c r="L1446" s="1"/>
      <c r="M1446" s="7">
        <v>44955</v>
      </c>
      <c r="N1446" s="7">
        <v>44955.166666666664</v>
      </c>
      <c r="O1446" s="7">
        <v>44954.979166666664</v>
      </c>
      <c r="P1446" s="4" t="s">
        <v>3981</v>
      </c>
      <c r="Q1446" s="10" t="s">
        <v>3981</v>
      </c>
      <c r="R1446" s="2" t="s">
        <v>9438</v>
      </c>
      <c r="S1446" s="6">
        <f>IF(OR(ISBLANK(Table1[[#This Row],[ValidEndUTC]]),ISBLANK(Table1[[#This Row],[ValidStartUTC]])),"",Table1[[#This Row],[ValidEndUTC]]-Table1[[#This Row],[ValidStartUTC]])</f>
        <v>0.16666666666424135</v>
      </c>
      <c r="T1446" s="5">
        <f>IF(OR(ISBLANK(Table1[[#This Row],[ValidEndUTC]]),ISBLANK(Table1[[#This Row],[ValidStartUTC]])),"",Table1[[#This Row],[Duration]]*24*60)</f>
        <v>239.99999999650754</v>
      </c>
    </row>
    <row r="1447" spans="1:20" ht="21.6" x14ac:dyDescent="0.25">
      <c r="A1447" s="8" t="str">
        <f>IF(ISBLANK(Table1[[#This Row],[AdvisoryNumber]]),"NTML","ADVZY")</f>
        <v>NTML</v>
      </c>
      <c r="B1447" s="8" t="str">
        <f>_xlfn.TEXTJOIN("-",TRUE,Table1[[#This Row],[Source]],TEXT(Table1[[#This Row],[AdvisoryNumber]],"000"),TEXT(ROW()-1,"000000"),TEXT(Table1[[#This Row],[RecordTimeUTC]],"YYYY-MM-DD"))</f>
        <v>NTML-000-001446-2023-01-28</v>
      </c>
      <c r="C1447" s="1" t="s">
        <v>711</v>
      </c>
      <c r="D1447" s="2"/>
      <c r="E1447" s="1"/>
      <c r="F1447" s="2"/>
      <c r="G1447" s="1" t="s">
        <v>98</v>
      </c>
      <c r="H1447" s="1" t="s">
        <v>101</v>
      </c>
      <c r="I1447" s="8" t="str">
        <f>IF(Table1[[#This Row],[TMI_Type]]="Reroute",INDEX(_xlfn.REGEXEXTRACT(Table1[[#This Row],[RawText]],".*(ROUTE|FEA|FCA|ICR|CTOP|TBO).+([A-Z]{3})",2,0),1,2),"")</f>
        <v/>
      </c>
      <c r="J1447" s="5">
        <v>40</v>
      </c>
      <c r="K1447" s="5"/>
      <c r="L1447" s="1"/>
      <c r="M1447" s="7">
        <v>44955.020833333336</v>
      </c>
      <c r="N1447" s="7">
        <v>44955.166666666664</v>
      </c>
      <c r="O1447" s="7">
        <v>44954.979166666664</v>
      </c>
      <c r="P1447" s="4" t="s">
        <v>3974</v>
      </c>
      <c r="Q1447" s="10" t="s">
        <v>3974</v>
      </c>
      <c r="R1447" s="2" t="s">
        <v>9438</v>
      </c>
      <c r="S1447" s="6">
        <f>IF(OR(ISBLANK(Table1[[#This Row],[ValidEndUTC]]),ISBLANK(Table1[[#This Row],[ValidStartUTC]])),"",Table1[[#This Row],[ValidEndUTC]]-Table1[[#This Row],[ValidStartUTC]])</f>
        <v>0.14583333332848269</v>
      </c>
      <c r="T1447" s="5">
        <f>IF(OR(ISBLANK(Table1[[#This Row],[ValidEndUTC]]),ISBLANK(Table1[[#This Row],[ValidStartUTC]])),"",Table1[[#This Row],[Duration]]*24*60)</f>
        <v>209.99999999301508</v>
      </c>
    </row>
    <row r="1448" spans="1:20" ht="21.6" x14ac:dyDescent="0.25">
      <c r="A1448" s="8" t="str">
        <f>IF(ISBLANK(Table1[[#This Row],[AdvisoryNumber]]),"NTML","ADVZY")</f>
        <v>NTML</v>
      </c>
      <c r="B1448" s="8" t="str">
        <f>_xlfn.TEXTJOIN("-",TRUE,Table1[[#This Row],[Source]],TEXT(Table1[[#This Row],[AdvisoryNumber]],"000"),TEXT(ROW()-1,"000000"),TEXT(Table1[[#This Row],[RecordTimeUTC]],"YYYY-MM-DD"))</f>
        <v>NTML-000-001447-2023-01-28</v>
      </c>
      <c r="C1448" s="1" t="s">
        <v>711</v>
      </c>
      <c r="D1448" s="2"/>
      <c r="E1448" s="1"/>
      <c r="F1448" s="2"/>
      <c r="G1448" s="1" t="s">
        <v>98</v>
      </c>
      <c r="H1448" s="1" t="s">
        <v>101</v>
      </c>
      <c r="I1448" s="8" t="str">
        <f>IF(Table1[[#This Row],[TMI_Type]]="Reroute",INDEX(_xlfn.REGEXEXTRACT(Table1[[#This Row],[RawText]],".*(ROUTE|FEA|FCA|ICR|CTOP|TBO).+([A-Z]{3})",2,0),1,2),"")</f>
        <v/>
      </c>
      <c r="J1448" s="5">
        <v>40</v>
      </c>
      <c r="K1448" s="5"/>
      <c r="L1448" s="1" t="s">
        <v>1028</v>
      </c>
      <c r="M1448" s="7">
        <v>44955.020833333336</v>
      </c>
      <c r="N1448" s="7">
        <v>44955.166666666664</v>
      </c>
      <c r="O1448" s="7">
        <v>44954.979166666664</v>
      </c>
      <c r="P1448" s="4" t="s">
        <v>3975</v>
      </c>
      <c r="Q1448" s="10" t="s">
        <v>3975</v>
      </c>
      <c r="R1448" s="2" t="s">
        <v>9438</v>
      </c>
      <c r="S1448" s="6">
        <f>IF(OR(ISBLANK(Table1[[#This Row],[ValidEndUTC]]),ISBLANK(Table1[[#This Row],[ValidStartUTC]])),"",Table1[[#This Row],[ValidEndUTC]]-Table1[[#This Row],[ValidStartUTC]])</f>
        <v>0.14583333332848269</v>
      </c>
      <c r="T1448" s="5">
        <f>IF(OR(ISBLANK(Table1[[#This Row],[ValidEndUTC]]),ISBLANK(Table1[[#This Row],[ValidStartUTC]])),"",Table1[[#This Row],[Duration]]*24*60)</f>
        <v>209.99999999301508</v>
      </c>
    </row>
    <row r="1449" spans="1:20" ht="21.6" x14ac:dyDescent="0.25">
      <c r="A1449" s="8" t="str">
        <f>IF(ISBLANK(Table1[[#This Row],[AdvisoryNumber]]),"NTML","ADVZY")</f>
        <v>NTML</v>
      </c>
      <c r="B1449" s="8" t="str">
        <f>_xlfn.TEXTJOIN("-",TRUE,Table1[[#This Row],[Source]],TEXT(Table1[[#This Row],[AdvisoryNumber]],"000"),TEXT(ROW()-1,"000000"),TEXT(Table1[[#This Row],[RecordTimeUTC]],"YYYY-MM-DD"))</f>
        <v>NTML-000-001448-2023-01-28</v>
      </c>
      <c r="C1449" s="1" t="s">
        <v>711</v>
      </c>
      <c r="D1449" s="2"/>
      <c r="E1449" s="1"/>
      <c r="F1449" s="2"/>
      <c r="G1449" s="1" t="s">
        <v>98</v>
      </c>
      <c r="H1449" s="1" t="s">
        <v>101</v>
      </c>
      <c r="I1449" s="8" t="str">
        <f>IF(Table1[[#This Row],[TMI_Type]]="Reroute",INDEX(_xlfn.REGEXEXTRACT(Table1[[#This Row],[RawText]],".*(ROUTE|FEA|FCA|ICR|CTOP|TBO).+([A-Z]{3})",2,0),1,2),"")</f>
        <v/>
      </c>
      <c r="J1449" s="5">
        <v>35</v>
      </c>
      <c r="K1449" s="5"/>
      <c r="L1449" s="1" t="s">
        <v>1030</v>
      </c>
      <c r="M1449" s="7">
        <v>44955.020833333336</v>
      </c>
      <c r="N1449" s="7">
        <v>44955.166666666664</v>
      </c>
      <c r="O1449" s="7">
        <v>44954.979166666664</v>
      </c>
      <c r="P1449" s="4" t="s">
        <v>3976</v>
      </c>
      <c r="Q1449" s="10" t="s">
        <v>3976</v>
      </c>
      <c r="R1449" s="2" t="s">
        <v>9438</v>
      </c>
      <c r="S1449" s="6">
        <f>IF(OR(ISBLANK(Table1[[#This Row],[ValidEndUTC]]),ISBLANK(Table1[[#This Row],[ValidStartUTC]])),"",Table1[[#This Row],[ValidEndUTC]]-Table1[[#This Row],[ValidStartUTC]])</f>
        <v>0.14583333332848269</v>
      </c>
      <c r="T1449" s="5">
        <f>IF(OR(ISBLANK(Table1[[#This Row],[ValidEndUTC]]),ISBLANK(Table1[[#This Row],[ValidStartUTC]])),"",Table1[[#This Row],[Duration]]*24*60)</f>
        <v>209.99999999301508</v>
      </c>
    </row>
    <row r="1450" spans="1:20" ht="21.6" x14ac:dyDescent="0.25">
      <c r="A1450" s="8" t="str">
        <f>IF(ISBLANK(Table1[[#This Row],[AdvisoryNumber]]),"NTML","ADVZY")</f>
        <v>NTML</v>
      </c>
      <c r="B1450" s="8" t="str">
        <f>_xlfn.TEXTJOIN("-",TRUE,Table1[[#This Row],[Source]],TEXT(Table1[[#This Row],[AdvisoryNumber]],"000"),TEXT(ROW()-1,"000000"),TEXT(Table1[[#This Row],[RecordTimeUTC]],"YYYY-MM-DD"))</f>
        <v>NTML-000-001449-2023-01-28</v>
      </c>
      <c r="C1450" s="1" t="s">
        <v>711</v>
      </c>
      <c r="D1450" s="2"/>
      <c r="E1450" s="1"/>
      <c r="F1450" s="2"/>
      <c r="G1450" s="1" t="s">
        <v>98</v>
      </c>
      <c r="H1450" s="1" t="s">
        <v>101</v>
      </c>
      <c r="I1450" s="8" t="str">
        <f>IF(Table1[[#This Row],[TMI_Type]]="Reroute",INDEX(_xlfn.REGEXEXTRACT(Table1[[#This Row],[RawText]],".*(ROUTE|FEA|FCA|ICR|CTOP|TBO).+([A-Z]{3})",2,0),1,2),"")</f>
        <v/>
      </c>
      <c r="J1450" s="5">
        <v>35</v>
      </c>
      <c r="K1450" s="5"/>
      <c r="L1450" s="1" t="s">
        <v>1224</v>
      </c>
      <c r="M1450" s="7">
        <v>44955.020833333336</v>
      </c>
      <c r="N1450" s="7">
        <v>44955.166666666664</v>
      </c>
      <c r="O1450" s="7">
        <v>44954.979166666664</v>
      </c>
      <c r="P1450" s="4" t="s">
        <v>3977</v>
      </c>
      <c r="Q1450" s="10" t="s">
        <v>3977</v>
      </c>
      <c r="R1450" s="2" t="s">
        <v>9438</v>
      </c>
      <c r="S1450" s="6">
        <f>IF(OR(ISBLANK(Table1[[#This Row],[ValidEndUTC]]),ISBLANK(Table1[[#This Row],[ValidStartUTC]])),"",Table1[[#This Row],[ValidEndUTC]]-Table1[[#This Row],[ValidStartUTC]])</f>
        <v>0.14583333332848269</v>
      </c>
      <c r="T1450" s="5">
        <f>IF(OR(ISBLANK(Table1[[#This Row],[ValidEndUTC]]),ISBLANK(Table1[[#This Row],[ValidStartUTC]])),"",Table1[[#This Row],[Duration]]*24*60)</f>
        <v>209.99999999301508</v>
      </c>
    </row>
    <row r="1451" spans="1:20" ht="21.6" x14ac:dyDescent="0.25">
      <c r="A1451" s="8" t="str">
        <f>IF(ISBLANK(Table1[[#This Row],[AdvisoryNumber]]),"NTML","ADVZY")</f>
        <v>NTML</v>
      </c>
      <c r="B1451" s="8" t="str">
        <f>_xlfn.TEXTJOIN("-",TRUE,Table1[[#This Row],[Source]],TEXT(Table1[[#This Row],[AdvisoryNumber]],"000"),TEXT(ROW()-1,"000000"),TEXT(Table1[[#This Row],[RecordTimeUTC]],"YYYY-MM-DD"))</f>
        <v>NTML-000-001450-2023-01-28</v>
      </c>
      <c r="C1451" s="1" t="s">
        <v>711</v>
      </c>
      <c r="D1451" s="2"/>
      <c r="E1451" s="1"/>
      <c r="F1451" s="2"/>
      <c r="G1451" s="1" t="s">
        <v>98</v>
      </c>
      <c r="H1451" s="1" t="s">
        <v>101</v>
      </c>
      <c r="I1451" s="8" t="str">
        <f>IF(Table1[[#This Row],[TMI_Type]]="Reroute",INDEX(_xlfn.REGEXEXTRACT(Table1[[#This Row],[RawText]],".*(ROUTE|FEA|FCA|ICR|CTOP|TBO).+([A-Z]{3})",2,0),1,2),"")</f>
        <v/>
      </c>
      <c r="J1451" s="5">
        <v>25</v>
      </c>
      <c r="K1451" s="5"/>
      <c r="L1451" s="1" t="s">
        <v>8875</v>
      </c>
      <c r="M1451" s="7">
        <v>44955.020833333336</v>
      </c>
      <c r="N1451" s="7">
        <v>44955.166666666664</v>
      </c>
      <c r="O1451" s="7">
        <v>44954.979166666664</v>
      </c>
      <c r="P1451" s="4" t="s">
        <v>9439</v>
      </c>
      <c r="Q1451" s="10" t="s">
        <v>9439</v>
      </c>
      <c r="R1451" s="2" t="s">
        <v>9438</v>
      </c>
      <c r="S1451" s="6">
        <f>IF(OR(ISBLANK(Table1[[#This Row],[ValidEndUTC]]),ISBLANK(Table1[[#This Row],[ValidStartUTC]])),"",Table1[[#This Row],[ValidEndUTC]]-Table1[[#This Row],[ValidStartUTC]])</f>
        <v>0.14583333332848269</v>
      </c>
      <c r="T1451" s="5">
        <f>IF(OR(ISBLANK(Table1[[#This Row],[ValidEndUTC]]),ISBLANK(Table1[[#This Row],[ValidStartUTC]])),"",Table1[[#This Row],[Duration]]*24*60)</f>
        <v>209.99999999301508</v>
      </c>
    </row>
    <row r="1452" spans="1:20" ht="21.6" x14ac:dyDescent="0.25">
      <c r="A1452" s="8" t="str">
        <f>IF(ISBLANK(Table1[[#This Row],[AdvisoryNumber]]),"NTML","ADVZY")</f>
        <v>NTML</v>
      </c>
      <c r="B1452" s="8" t="str">
        <f>_xlfn.TEXTJOIN("-",TRUE,Table1[[#This Row],[Source]],TEXT(Table1[[#This Row],[AdvisoryNumber]],"000"),TEXT(ROW()-1,"000000"),TEXT(Table1[[#This Row],[RecordTimeUTC]],"YYYY-MM-DD"))</f>
        <v>NTML-000-001451-2023-01-28</v>
      </c>
      <c r="C1452" s="1" t="s">
        <v>711</v>
      </c>
      <c r="D1452" s="2"/>
      <c r="E1452" s="1"/>
      <c r="F1452" s="2"/>
      <c r="G1452" s="1" t="s">
        <v>98</v>
      </c>
      <c r="H1452" s="1" t="s">
        <v>101</v>
      </c>
      <c r="I1452" s="8" t="str">
        <f>IF(Table1[[#This Row],[TMI_Type]]="Reroute",INDEX(_xlfn.REGEXEXTRACT(Table1[[#This Row],[RawText]],".*(ROUTE|FEA|FCA|ICR|CTOP|TBO).+([A-Z]{3})",2,0),1,2),"")</f>
        <v/>
      </c>
      <c r="J1452" s="5">
        <v>40</v>
      </c>
      <c r="K1452" s="5"/>
      <c r="L1452" s="1" t="s">
        <v>3982</v>
      </c>
      <c r="M1452" s="7">
        <v>44955.020833333336</v>
      </c>
      <c r="N1452" s="7">
        <v>44955.166666666664</v>
      </c>
      <c r="O1452" s="7">
        <v>44954.979166666664</v>
      </c>
      <c r="P1452" s="4" t="s">
        <v>3983</v>
      </c>
      <c r="Q1452" s="10" t="s">
        <v>3983</v>
      </c>
      <c r="R1452" s="2" t="s">
        <v>9438</v>
      </c>
      <c r="S1452" s="6">
        <f>IF(OR(ISBLANK(Table1[[#This Row],[ValidEndUTC]]),ISBLANK(Table1[[#This Row],[ValidStartUTC]])),"",Table1[[#This Row],[ValidEndUTC]]-Table1[[#This Row],[ValidStartUTC]])</f>
        <v>0.14583333332848269</v>
      </c>
      <c r="T1452" s="5">
        <f>IF(OR(ISBLANK(Table1[[#This Row],[ValidEndUTC]]),ISBLANK(Table1[[#This Row],[ValidStartUTC]])),"",Table1[[#This Row],[Duration]]*24*60)</f>
        <v>209.99999999301508</v>
      </c>
    </row>
    <row r="1453" spans="1:20" ht="21.6" x14ac:dyDescent="0.25">
      <c r="A1453" s="8" t="str">
        <f>IF(ISBLANK(Table1[[#This Row],[AdvisoryNumber]]),"NTML","ADVZY")</f>
        <v>NTML</v>
      </c>
      <c r="B1453" s="8" t="str">
        <f>_xlfn.TEXTJOIN("-",TRUE,Table1[[#This Row],[Source]],TEXT(Table1[[#This Row],[AdvisoryNumber]],"000"),TEXT(ROW()-1,"000000"),TEXT(Table1[[#This Row],[RecordTimeUTC]],"YYYY-MM-DD"))</f>
        <v>NTML-000-001452-2023-01-28</v>
      </c>
      <c r="C1453" s="1" t="s">
        <v>711</v>
      </c>
      <c r="D1453" s="2"/>
      <c r="E1453" s="1"/>
      <c r="F1453" s="2"/>
      <c r="G1453" s="1" t="s">
        <v>98</v>
      </c>
      <c r="H1453" s="1" t="s">
        <v>101</v>
      </c>
      <c r="I1453" s="8" t="str">
        <f>IF(Table1[[#This Row],[TMI_Type]]="Reroute",INDEX(_xlfn.REGEXEXTRACT(Table1[[#This Row],[RawText]],".*(ROUTE|FEA|FCA|ICR|CTOP|TBO).+([A-Z]{3})",2,0),1,2),"")</f>
        <v/>
      </c>
      <c r="J1453" s="5">
        <v>30</v>
      </c>
      <c r="K1453" s="5"/>
      <c r="L1453" s="1" t="s">
        <v>722</v>
      </c>
      <c r="M1453" s="7">
        <v>44955.020833333336</v>
      </c>
      <c r="N1453" s="7">
        <v>44955.166666666664</v>
      </c>
      <c r="O1453" s="7">
        <v>44954.979166666664</v>
      </c>
      <c r="P1453" s="4" t="s">
        <v>3984</v>
      </c>
      <c r="Q1453" s="10" t="s">
        <v>3984</v>
      </c>
      <c r="R1453" s="2" t="s">
        <v>9438</v>
      </c>
      <c r="S1453" s="6">
        <f>IF(OR(ISBLANK(Table1[[#This Row],[ValidEndUTC]]),ISBLANK(Table1[[#This Row],[ValidStartUTC]])),"",Table1[[#This Row],[ValidEndUTC]]-Table1[[#This Row],[ValidStartUTC]])</f>
        <v>0.14583333332848269</v>
      </c>
      <c r="T1453" s="5">
        <f>IF(OR(ISBLANK(Table1[[#This Row],[ValidEndUTC]]),ISBLANK(Table1[[#This Row],[ValidStartUTC]])),"",Table1[[#This Row],[Duration]]*24*60)</f>
        <v>209.99999999301508</v>
      </c>
    </row>
    <row r="1454" spans="1:20" ht="21.6" x14ac:dyDescent="0.25">
      <c r="A1454" s="8" t="str">
        <f>IF(ISBLANK(Table1[[#This Row],[AdvisoryNumber]]),"NTML","ADVZY")</f>
        <v>NTML</v>
      </c>
      <c r="B1454" s="8" t="str">
        <f>_xlfn.TEXTJOIN("-",TRUE,Table1[[#This Row],[Source]],TEXT(Table1[[#This Row],[AdvisoryNumber]],"000"),TEXT(ROW()-1,"000000"),TEXT(Table1[[#This Row],[RecordTimeUTC]],"YYYY-MM-DD"))</f>
        <v>NTML-000-001453-2023-01-28</v>
      </c>
      <c r="C1454" s="1" t="s">
        <v>711</v>
      </c>
      <c r="D1454" s="2"/>
      <c r="E1454" s="1"/>
      <c r="F1454" s="2"/>
      <c r="G1454" s="1" t="s">
        <v>98</v>
      </c>
      <c r="H1454" s="1" t="s">
        <v>101</v>
      </c>
      <c r="I1454" s="8" t="str">
        <f>IF(Table1[[#This Row],[TMI_Type]]="Reroute",INDEX(_xlfn.REGEXEXTRACT(Table1[[#This Row],[RawText]],".*(ROUTE|FEA|FCA|ICR|CTOP|TBO).+([A-Z]{3})",2,0),1,2),"")</f>
        <v/>
      </c>
      <c r="J1454" s="5">
        <v>20</v>
      </c>
      <c r="K1454" s="5"/>
      <c r="L1454" s="1" t="s">
        <v>712</v>
      </c>
      <c r="M1454" s="7">
        <v>44955.020833333336</v>
      </c>
      <c r="N1454" s="7">
        <v>44955.166666666664</v>
      </c>
      <c r="O1454" s="7">
        <v>44954.979166666664</v>
      </c>
      <c r="P1454" s="4" t="s">
        <v>3985</v>
      </c>
      <c r="Q1454" s="10" t="s">
        <v>3985</v>
      </c>
      <c r="R1454" s="2" t="s">
        <v>9438</v>
      </c>
      <c r="S1454" s="6">
        <f>IF(OR(ISBLANK(Table1[[#This Row],[ValidEndUTC]]),ISBLANK(Table1[[#This Row],[ValidStartUTC]])),"",Table1[[#This Row],[ValidEndUTC]]-Table1[[#This Row],[ValidStartUTC]])</f>
        <v>0.14583333332848269</v>
      </c>
      <c r="T1454" s="5">
        <f>IF(OR(ISBLANK(Table1[[#This Row],[ValidEndUTC]]),ISBLANK(Table1[[#This Row],[ValidStartUTC]])),"",Table1[[#This Row],[Duration]]*24*60)</f>
        <v>209.99999999301508</v>
      </c>
    </row>
    <row r="1455" spans="1:20" ht="21.6" x14ac:dyDescent="0.25">
      <c r="A1455" s="8" t="str">
        <f>IF(ISBLANK(Table1[[#This Row],[AdvisoryNumber]]),"NTML","ADVZY")</f>
        <v>NTML</v>
      </c>
      <c r="B1455" s="8" t="str">
        <f>_xlfn.TEXTJOIN("-",TRUE,Table1[[#This Row],[Source]],TEXT(Table1[[#This Row],[AdvisoryNumber]],"000"),TEXT(ROW()-1,"000000"),TEXT(Table1[[#This Row],[RecordTimeUTC]],"YYYY-MM-DD"))</f>
        <v>NTML-000-001454-2023-01-29</v>
      </c>
      <c r="C1455" s="1" t="s">
        <v>711</v>
      </c>
      <c r="D1455" s="2"/>
      <c r="E1455" s="1"/>
      <c r="F1455" s="2"/>
      <c r="G1455" s="1" t="s">
        <v>98</v>
      </c>
      <c r="H1455" s="1" t="s">
        <v>101</v>
      </c>
      <c r="I1455" s="8" t="str">
        <f>IF(Table1[[#This Row],[TMI_Type]]="Reroute",INDEX(_xlfn.REGEXEXTRACT(Table1[[#This Row],[RawText]],".*(ROUTE|FEA|FCA|ICR|CTOP|TBO).+([A-Z]{3})",2,0),1,2),"")</f>
        <v/>
      </c>
      <c r="J1455" s="5">
        <v>30</v>
      </c>
      <c r="K1455" s="5"/>
      <c r="L1455" s="1" t="s">
        <v>3982</v>
      </c>
      <c r="M1455" s="7">
        <v>44955.072916666664</v>
      </c>
      <c r="N1455" s="7">
        <v>44955.166666666664</v>
      </c>
      <c r="O1455" s="7">
        <v>44955.083333333336</v>
      </c>
      <c r="P1455" s="4" t="s">
        <v>3986</v>
      </c>
      <c r="Q1455" s="10" t="s">
        <v>3986</v>
      </c>
      <c r="R1455" s="2" t="s">
        <v>9440</v>
      </c>
      <c r="S1455" s="6">
        <f>IF(OR(ISBLANK(Table1[[#This Row],[ValidEndUTC]]),ISBLANK(Table1[[#This Row],[ValidStartUTC]])),"",Table1[[#This Row],[ValidEndUTC]]-Table1[[#This Row],[ValidStartUTC]])</f>
        <v>9.375E-2</v>
      </c>
      <c r="T1455" s="5">
        <f>IF(OR(ISBLANK(Table1[[#This Row],[ValidEndUTC]]),ISBLANK(Table1[[#This Row],[ValidStartUTC]])),"",Table1[[#This Row],[Duration]]*24*60)</f>
        <v>135</v>
      </c>
    </row>
    <row r="1456" spans="1:20" ht="21.6" x14ac:dyDescent="0.25">
      <c r="A1456" s="8" t="str">
        <f>IF(ISBLANK(Table1[[#This Row],[AdvisoryNumber]]),"NTML","ADVZY")</f>
        <v>NTML</v>
      </c>
      <c r="B1456" s="8" t="str">
        <f>_xlfn.TEXTJOIN("-",TRUE,Table1[[#This Row],[Source]],TEXT(Table1[[#This Row],[AdvisoryNumber]],"000"),TEXT(ROW()-1,"000000"),TEXT(Table1[[#This Row],[RecordTimeUTC]],"YYYY-MM-DD"))</f>
        <v>NTML-000-001455-2023-01-29</v>
      </c>
      <c r="C1456" s="1" t="s">
        <v>711</v>
      </c>
      <c r="D1456" s="2"/>
      <c r="E1456" s="1"/>
      <c r="F1456" s="2"/>
      <c r="G1456" s="1" t="s">
        <v>98</v>
      </c>
      <c r="H1456" s="1" t="s">
        <v>101</v>
      </c>
      <c r="I1456" s="8" t="str">
        <f>IF(Table1[[#This Row],[TMI_Type]]="Reroute",INDEX(_xlfn.REGEXEXTRACT(Table1[[#This Row],[RawText]],".*(ROUTE|FEA|FCA|ICR|CTOP|TBO).+([A-Z]{3})",2,0),1,2),"")</f>
        <v/>
      </c>
      <c r="J1456" s="5">
        <v>30</v>
      </c>
      <c r="K1456" s="5"/>
      <c r="L1456" s="1" t="s">
        <v>712</v>
      </c>
      <c r="M1456" s="7">
        <v>44955.072916666664</v>
      </c>
      <c r="N1456" s="7">
        <v>44955.166666666664</v>
      </c>
      <c r="O1456" s="7">
        <v>44955.083333333336</v>
      </c>
      <c r="P1456" s="4" t="s">
        <v>3987</v>
      </c>
      <c r="Q1456" s="10" t="s">
        <v>3987</v>
      </c>
      <c r="R1456" s="2" t="s">
        <v>9440</v>
      </c>
      <c r="S1456" s="6">
        <f>IF(OR(ISBLANK(Table1[[#This Row],[ValidEndUTC]]),ISBLANK(Table1[[#This Row],[ValidStartUTC]])),"",Table1[[#This Row],[ValidEndUTC]]-Table1[[#This Row],[ValidStartUTC]])</f>
        <v>9.375E-2</v>
      </c>
      <c r="T1456" s="5">
        <f>IF(OR(ISBLANK(Table1[[#This Row],[ValidEndUTC]]),ISBLANK(Table1[[#This Row],[ValidStartUTC]])),"",Table1[[#This Row],[Duration]]*24*60)</f>
        <v>135</v>
      </c>
    </row>
    <row r="1457" spans="1:20" ht="21.6" x14ac:dyDescent="0.25">
      <c r="A1457" s="8" t="str">
        <f>IF(ISBLANK(Table1[[#This Row],[AdvisoryNumber]]),"NTML","ADVZY")</f>
        <v>NTML</v>
      </c>
      <c r="B1457" s="8" t="str">
        <f>_xlfn.TEXTJOIN("-",TRUE,Table1[[#This Row],[Source]],TEXT(Table1[[#This Row],[AdvisoryNumber]],"000"),TEXT(ROW()-1,"000000"),TEXT(Table1[[#This Row],[RecordTimeUTC]],"YYYY-MM-DD"))</f>
        <v>NTML-000-001456-2023-01-29</v>
      </c>
      <c r="C1457" s="1" t="s">
        <v>711</v>
      </c>
      <c r="D1457" s="2"/>
      <c r="E1457" s="1"/>
      <c r="F1457" s="2"/>
      <c r="G1457" s="1" t="s">
        <v>98</v>
      </c>
      <c r="H1457" s="1" t="s">
        <v>101</v>
      </c>
      <c r="I1457" s="8" t="str">
        <f>IF(Table1[[#This Row],[TMI_Type]]="Reroute",INDEX(_xlfn.REGEXEXTRACT(Table1[[#This Row],[RawText]],".*(ROUTE|FEA|FCA|ICR|CTOP|TBO).+([A-Z]{3})",2,0),1,2),"")</f>
        <v/>
      </c>
      <c r="J1457" s="5">
        <v>30</v>
      </c>
      <c r="K1457" s="5"/>
      <c r="L1457" s="1" t="s">
        <v>8875</v>
      </c>
      <c r="M1457" s="7">
        <v>44955.083333333336</v>
      </c>
      <c r="N1457" s="7">
        <v>44955.166666666664</v>
      </c>
      <c r="O1457" s="7">
        <v>44955.09375</v>
      </c>
      <c r="P1457" s="4" t="s">
        <v>9441</v>
      </c>
      <c r="Q1457" s="10" t="s">
        <v>9441</v>
      </c>
      <c r="R1457" s="2" t="s">
        <v>9442</v>
      </c>
      <c r="S1457" s="6">
        <f>IF(OR(ISBLANK(Table1[[#This Row],[ValidEndUTC]]),ISBLANK(Table1[[#This Row],[ValidStartUTC]])),"",Table1[[#This Row],[ValidEndUTC]]-Table1[[#This Row],[ValidStartUTC]])</f>
        <v>8.3333333328482695E-2</v>
      </c>
      <c r="T1457" s="5">
        <f>IF(OR(ISBLANK(Table1[[#This Row],[ValidEndUTC]]),ISBLANK(Table1[[#This Row],[ValidStartUTC]])),"",Table1[[#This Row],[Duration]]*24*60)</f>
        <v>119.99999999301508</v>
      </c>
    </row>
    <row r="1458" spans="1:20" ht="21.6" x14ac:dyDescent="0.25">
      <c r="A1458" s="8" t="str">
        <f>IF(ISBLANK(Table1[[#This Row],[AdvisoryNumber]]),"NTML","ADVZY")</f>
        <v>NTML</v>
      </c>
      <c r="B1458" s="8" t="str">
        <f>_xlfn.TEXTJOIN("-",TRUE,Table1[[#This Row],[Source]],TEXT(Table1[[#This Row],[AdvisoryNumber]],"000"),TEXT(ROW()-1,"000000"),TEXT(Table1[[#This Row],[RecordTimeUTC]],"YYYY-MM-DD"))</f>
        <v>NTML-000-001457-2023-01-29</v>
      </c>
      <c r="C1458" s="1" t="s">
        <v>711</v>
      </c>
      <c r="D1458" s="2"/>
      <c r="E1458" s="1"/>
      <c r="F1458" s="2"/>
      <c r="G1458" s="1" t="s">
        <v>98</v>
      </c>
      <c r="H1458" s="1" t="s">
        <v>101</v>
      </c>
      <c r="I1458" s="8" t="str">
        <f>IF(Table1[[#This Row],[TMI_Type]]="Reroute",INDEX(_xlfn.REGEXEXTRACT(Table1[[#This Row],[RawText]],".*(ROUTE|FEA|FCA|ICR|CTOP|TBO).+([A-Z]{3})",2,0),1,2),"")</f>
        <v/>
      </c>
      <c r="J1458" s="5">
        <v>30</v>
      </c>
      <c r="K1458" s="5"/>
      <c r="L1458" s="1" t="s">
        <v>1224</v>
      </c>
      <c r="M1458" s="7">
        <v>44955.114583333336</v>
      </c>
      <c r="N1458" s="7">
        <v>44955.166666666664</v>
      </c>
      <c r="O1458" s="7">
        <v>44955.114583333336</v>
      </c>
      <c r="P1458" s="4" t="s">
        <v>3988</v>
      </c>
      <c r="Q1458" s="10" t="s">
        <v>3988</v>
      </c>
      <c r="R1458" s="2" t="s">
        <v>9443</v>
      </c>
      <c r="S1458" s="6">
        <f>IF(OR(ISBLANK(Table1[[#This Row],[ValidEndUTC]]),ISBLANK(Table1[[#This Row],[ValidStartUTC]])),"",Table1[[#This Row],[ValidEndUTC]]-Table1[[#This Row],[ValidStartUTC]])</f>
        <v>5.2083333328482695E-2</v>
      </c>
      <c r="T1458" s="5">
        <f>IF(OR(ISBLANK(Table1[[#This Row],[ValidEndUTC]]),ISBLANK(Table1[[#This Row],[ValidStartUTC]])),"",Table1[[#This Row],[Duration]]*24*60)</f>
        <v>74.999999993015081</v>
      </c>
    </row>
    <row r="1459" spans="1:20" ht="21.6" x14ac:dyDescent="0.25">
      <c r="A1459" s="8" t="str">
        <f>IF(ISBLANK(Table1[[#This Row],[AdvisoryNumber]]),"NTML","ADVZY")</f>
        <v>NTML</v>
      </c>
      <c r="B1459" s="8" t="str">
        <f>_xlfn.TEXTJOIN("-",TRUE,Table1[[#This Row],[Source]],TEXT(Table1[[#This Row],[AdvisoryNumber]],"000"),TEXT(ROW()-1,"000000"),TEXT(Table1[[#This Row],[RecordTimeUTC]],"YYYY-MM-DD"))</f>
        <v>NTML-000-001458-2023-01-29</v>
      </c>
      <c r="C1459" s="1" t="s">
        <v>711</v>
      </c>
      <c r="D1459" s="2"/>
      <c r="E1459" s="1"/>
      <c r="F1459" s="2"/>
      <c r="G1459" s="1" t="s">
        <v>98</v>
      </c>
      <c r="H1459" s="1" t="s">
        <v>101</v>
      </c>
      <c r="I1459" s="8" t="str">
        <f>IF(Table1[[#This Row],[TMI_Type]]="Reroute",INDEX(_xlfn.REGEXEXTRACT(Table1[[#This Row],[RawText]],".*(ROUTE|FEA|FCA|ICR|CTOP|TBO).+([A-Z]{3})",2,0),1,2),"")</f>
        <v/>
      </c>
      <c r="J1459" s="5">
        <v>20</v>
      </c>
      <c r="K1459" s="5"/>
      <c r="L1459" s="1" t="s">
        <v>8875</v>
      </c>
      <c r="M1459" s="7">
        <v>44955.114583333336</v>
      </c>
      <c r="N1459" s="7">
        <v>44955.166666666664</v>
      </c>
      <c r="O1459" s="7">
        <v>44955.114583333336</v>
      </c>
      <c r="P1459" s="4" t="s">
        <v>9444</v>
      </c>
      <c r="Q1459" s="10" t="s">
        <v>9444</v>
      </c>
      <c r="R1459" s="2" t="s">
        <v>9443</v>
      </c>
      <c r="S1459" s="6">
        <f>IF(OR(ISBLANK(Table1[[#This Row],[ValidEndUTC]]),ISBLANK(Table1[[#This Row],[ValidStartUTC]])),"",Table1[[#This Row],[ValidEndUTC]]-Table1[[#This Row],[ValidStartUTC]])</f>
        <v>5.2083333328482695E-2</v>
      </c>
      <c r="T1459" s="5">
        <f>IF(OR(ISBLANK(Table1[[#This Row],[ValidEndUTC]]),ISBLANK(Table1[[#This Row],[ValidStartUTC]])),"",Table1[[#This Row],[Duration]]*24*60)</f>
        <v>74.999999993015081</v>
      </c>
    </row>
    <row r="1460" spans="1:20" ht="21.6" x14ac:dyDescent="0.25">
      <c r="A1460" s="8" t="str">
        <f>IF(ISBLANK(Table1[[#This Row],[AdvisoryNumber]]),"NTML","ADVZY")</f>
        <v>NTML</v>
      </c>
      <c r="B1460" s="8" t="str">
        <f>_xlfn.TEXTJOIN("-",TRUE,Table1[[#This Row],[Source]],TEXT(Table1[[#This Row],[AdvisoryNumber]],"000"),TEXT(ROW()-1,"000000"),TEXT(Table1[[#This Row],[RecordTimeUTC]],"YYYY-MM-DD"))</f>
        <v>NTML-000-001459-2023-01-29</v>
      </c>
      <c r="C1460" s="1" t="s">
        <v>711</v>
      </c>
      <c r="D1460" s="2"/>
      <c r="E1460" s="1"/>
      <c r="F1460" s="2"/>
      <c r="G1460" s="1" t="s">
        <v>98</v>
      </c>
      <c r="H1460" s="1" t="s">
        <v>101</v>
      </c>
      <c r="I1460" s="8" t="str">
        <f>IF(Table1[[#This Row],[TMI_Type]]="Reroute",INDEX(_xlfn.REGEXEXTRACT(Table1[[#This Row],[RawText]],".*(ROUTE|FEA|FCA|ICR|CTOP|TBO).+([A-Z]{3})",2,0),1,2),"")</f>
        <v/>
      </c>
      <c r="J1460" s="5">
        <v>20</v>
      </c>
      <c r="K1460" s="5"/>
      <c r="L1460" s="1" t="s">
        <v>3982</v>
      </c>
      <c r="M1460" s="7">
        <v>44955.121527777781</v>
      </c>
      <c r="N1460" s="7">
        <v>44955.166666666664</v>
      </c>
      <c r="O1460" s="7">
        <v>44955.121527777781</v>
      </c>
      <c r="P1460" s="4" t="s">
        <v>3989</v>
      </c>
      <c r="Q1460" s="10" t="s">
        <v>3989</v>
      </c>
      <c r="R1460" s="2" t="s">
        <v>9445</v>
      </c>
      <c r="S1460" s="6">
        <f>IF(OR(ISBLANK(Table1[[#This Row],[ValidEndUTC]]),ISBLANK(Table1[[#This Row],[ValidStartUTC]])),"",Table1[[#This Row],[ValidEndUTC]]-Table1[[#This Row],[ValidStartUTC]])</f>
        <v>4.5138888883229811E-2</v>
      </c>
      <c r="T1460" s="5">
        <f>IF(OR(ISBLANK(Table1[[#This Row],[ValidEndUTC]]),ISBLANK(Table1[[#This Row],[ValidStartUTC]])),"",Table1[[#This Row],[Duration]]*24*60)</f>
        <v>64.999999991850927</v>
      </c>
    </row>
    <row r="1461" spans="1:20" ht="21.6" x14ac:dyDescent="0.25">
      <c r="A1461" s="8" t="str">
        <f>IF(ISBLANK(Table1[[#This Row],[AdvisoryNumber]]),"NTML","ADVZY")</f>
        <v>NTML</v>
      </c>
      <c r="B1461" s="8" t="str">
        <f>_xlfn.TEXTJOIN("-",TRUE,Table1[[#This Row],[Source]],TEXT(Table1[[#This Row],[AdvisoryNumber]],"000"),TEXT(ROW()-1,"000000"),TEXT(Table1[[#This Row],[RecordTimeUTC]],"YYYY-MM-DD"))</f>
        <v>NTML-000-001460-2023-01-29</v>
      </c>
      <c r="C1461" s="1" t="s">
        <v>711</v>
      </c>
      <c r="D1461" s="2"/>
      <c r="E1461" s="1"/>
      <c r="F1461" s="2"/>
      <c r="G1461" s="1" t="s">
        <v>98</v>
      </c>
      <c r="H1461" s="1" t="s">
        <v>101</v>
      </c>
      <c r="I1461" s="8" t="str">
        <f>IF(Table1[[#This Row],[TMI_Type]]="Reroute",INDEX(_xlfn.REGEXEXTRACT(Table1[[#This Row],[RawText]],".*(ROUTE|FEA|FCA|ICR|CTOP|TBO).+([A-Z]{3})",2,0),1,2),"")</f>
        <v/>
      </c>
      <c r="J1461" s="5">
        <v>20</v>
      </c>
      <c r="K1461" s="5"/>
      <c r="L1461" s="1" t="s">
        <v>1229</v>
      </c>
      <c r="M1461" s="7">
        <v>44955.121527777781</v>
      </c>
      <c r="N1461" s="7">
        <v>44955.166666666664</v>
      </c>
      <c r="O1461" s="7">
        <v>44955.121527777781</v>
      </c>
      <c r="P1461" s="4" t="s">
        <v>3990</v>
      </c>
      <c r="Q1461" s="10" t="s">
        <v>3990</v>
      </c>
      <c r="R1461" s="2" t="s">
        <v>9445</v>
      </c>
      <c r="S1461" s="6">
        <f>IF(OR(ISBLANK(Table1[[#This Row],[ValidEndUTC]]),ISBLANK(Table1[[#This Row],[ValidStartUTC]])),"",Table1[[#This Row],[ValidEndUTC]]-Table1[[#This Row],[ValidStartUTC]])</f>
        <v>4.5138888883229811E-2</v>
      </c>
      <c r="T1461" s="5">
        <f>IF(OR(ISBLANK(Table1[[#This Row],[ValidEndUTC]]),ISBLANK(Table1[[#This Row],[ValidStartUTC]])),"",Table1[[#This Row],[Duration]]*24*60)</f>
        <v>64.999999991850927</v>
      </c>
    </row>
    <row r="1462" spans="1:20" ht="21.6" x14ac:dyDescent="0.25">
      <c r="A1462" s="8" t="str">
        <f>IF(ISBLANK(Table1[[#This Row],[AdvisoryNumber]]),"NTML","ADVZY")</f>
        <v>NTML</v>
      </c>
      <c r="B1462" s="8" t="str">
        <f>_xlfn.TEXTJOIN("-",TRUE,Table1[[#This Row],[Source]],TEXT(Table1[[#This Row],[AdvisoryNumber]],"000"),TEXT(ROW()-1,"000000"),TEXT(Table1[[#This Row],[RecordTimeUTC]],"YYYY-MM-DD"))</f>
        <v>NTML-000-001461-2023-01-29</v>
      </c>
      <c r="C1462" s="1" t="s">
        <v>711</v>
      </c>
      <c r="D1462" s="2"/>
      <c r="E1462" s="1"/>
      <c r="F1462" s="2"/>
      <c r="G1462" s="1" t="s">
        <v>98</v>
      </c>
      <c r="H1462" s="1" t="s">
        <v>101</v>
      </c>
      <c r="I1462" s="8" t="str">
        <f>IF(Table1[[#This Row],[TMI_Type]]="Reroute",INDEX(_xlfn.REGEXEXTRACT(Table1[[#This Row],[RawText]],".*(ROUTE|FEA|FCA|ICR|CTOP|TBO).+([A-Z]{3})",2,0),1,2),"")</f>
        <v/>
      </c>
      <c r="J1462" s="5">
        <v>20</v>
      </c>
      <c r="K1462" s="5"/>
      <c r="L1462" s="1" t="s">
        <v>712</v>
      </c>
      <c r="M1462" s="7">
        <v>44955.121527777781</v>
      </c>
      <c r="N1462" s="7">
        <v>44955.166666666664</v>
      </c>
      <c r="O1462" s="7">
        <v>44955.121527777781</v>
      </c>
      <c r="P1462" s="4" t="s">
        <v>3991</v>
      </c>
      <c r="Q1462" s="10" t="s">
        <v>3991</v>
      </c>
      <c r="R1462" s="2" t="s">
        <v>9445</v>
      </c>
      <c r="S1462" s="6">
        <f>IF(OR(ISBLANK(Table1[[#This Row],[ValidEndUTC]]),ISBLANK(Table1[[#This Row],[ValidStartUTC]])),"",Table1[[#This Row],[ValidEndUTC]]-Table1[[#This Row],[ValidStartUTC]])</f>
        <v>4.5138888883229811E-2</v>
      </c>
      <c r="T1462" s="5">
        <f>IF(OR(ISBLANK(Table1[[#This Row],[ValidEndUTC]]),ISBLANK(Table1[[#This Row],[ValidStartUTC]])),"",Table1[[#This Row],[Duration]]*24*60)</f>
        <v>64.999999991850927</v>
      </c>
    </row>
    <row r="1463" spans="1:20" ht="21.6" x14ac:dyDescent="0.25">
      <c r="A1463" s="8" t="str">
        <f>IF(ISBLANK(Table1[[#This Row],[AdvisoryNumber]]),"NTML","ADVZY")</f>
        <v>NTML</v>
      </c>
      <c r="B1463" s="8" t="str">
        <f>_xlfn.TEXTJOIN("-",TRUE,Table1[[#This Row],[Source]],TEXT(Table1[[#This Row],[AdvisoryNumber]],"000"),TEXT(ROW()-1,"000000"),TEXT(Table1[[#This Row],[RecordTimeUTC]],"YYYY-MM-DD"))</f>
        <v>NTML-000-001462-2023-01-29</v>
      </c>
      <c r="C1463" s="1" t="s">
        <v>711</v>
      </c>
      <c r="D1463" s="2"/>
      <c r="E1463" s="1"/>
      <c r="F1463" s="2"/>
      <c r="G1463" s="1" t="s">
        <v>98</v>
      </c>
      <c r="H1463" s="1" t="s">
        <v>101</v>
      </c>
      <c r="I1463" s="8" t="str">
        <f>IF(Table1[[#This Row],[TMI_Type]]="Reroute",INDEX(_xlfn.REGEXEXTRACT(Table1[[#This Row],[RawText]],".*(ROUTE|FEA|FCA|ICR|CTOP|TBO).+([A-Z]{3})",2,0),1,2),"")</f>
        <v/>
      </c>
      <c r="J1463" s="5">
        <v>20</v>
      </c>
      <c r="K1463" s="5"/>
      <c r="L1463" s="1" t="s">
        <v>1224</v>
      </c>
      <c r="M1463" s="7">
        <v>44955.125</v>
      </c>
      <c r="N1463" s="7">
        <v>44955.166666666664</v>
      </c>
      <c r="O1463" s="7">
        <v>44955.125</v>
      </c>
      <c r="P1463" s="4" t="s">
        <v>3992</v>
      </c>
      <c r="Q1463" s="10" t="s">
        <v>3992</v>
      </c>
      <c r="R1463" s="2" t="s">
        <v>9446</v>
      </c>
      <c r="S1463" s="6">
        <f>IF(OR(ISBLANK(Table1[[#This Row],[ValidEndUTC]]),ISBLANK(Table1[[#This Row],[ValidStartUTC]])),"",Table1[[#This Row],[ValidEndUTC]]-Table1[[#This Row],[ValidStartUTC]])</f>
        <v>4.1666666664241347E-2</v>
      </c>
      <c r="T1463" s="5">
        <f>IF(OR(ISBLANK(Table1[[#This Row],[ValidEndUTC]]),ISBLANK(Table1[[#This Row],[ValidStartUTC]])),"",Table1[[#This Row],[Duration]]*24*60)</f>
        <v>59.99999999650754</v>
      </c>
    </row>
    <row r="1464" spans="1:20" ht="21.6" x14ac:dyDescent="0.25">
      <c r="A1464" s="8" t="str">
        <f>IF(ISBLANK(Table1[[#This Row],[AdvisoryNumber]]),"NTML","ADVZY")</f>
        <v>NTML</v>
      </c>
      <c r="B1464" s="8" t="str">
        <f>_xlfn.TEXTJOIN("-",TRUE,Table1[[#This Row],[Source]],TEXT(Table1[[#This Row],[AdvisoryNumber]],"000"),TEXT(ROW()-1,"000000"),TEXT(Table1[[#This Row],[RecordTimeUTC]],"YYYY-MM-DD"))</f>
        <v>NTML-000-001463-2023-01-29</v>
      </c>
      <c r="C1464" s="1" t="s">
        <v>1742</v>
      </c>
      <c r="D1464" s="2"/>
      <c r="E1464" s="1"/>
      <c r="F1464" s="2"/>
      <c r="G1464" s="1" t="s">
        <v>98</v>
      </c>
      <c r="H1464" s="1" t="s">
        <v>99</v>
      </c>
      <c r="I1464" s="8" t="str">
        <f>IF(Table1[[#This Row],[TMI_Type]]="Reroute",INDEX(_xlfn.REGEXEXTRACT(Table1[[#This Row],[RawText]],".*(ROUTE|FEA|FCA|ICR|CTOP|TBO).+([A-Z]{3})",2,0),1,2),"")</f>
        <v/>
      </c>
      <c r="J1464" s="5">
        <v>15</v>
      </c>
      <c r="K1464" s="5"/>
      <c r="L1464" s="1" t="s">
        <v>198</v>
      </c>
      <c r="M1464" s="7">
        <v>44955.958333333336</v>
      </c>
      <c r="N1464" s="7">
        <v>44956.125</v>
      </c>
      <c r="O1464" s="7">
        <v>44955.868055555555</v>
      </c>
      <c r="P1464" s="4" t="s">
        <v>9447</v>
      </c>
      <c r="Q1464" s="10" t="s">
        <v>9447</v>
      </c>
      <c r="R1464" s="2" t="s">
        <v>9448</v>
      </c>
      <c r="S1464" s="6">
        <f>IF(OR(ISBLANK(Table1[[#This Row],[ValidEndUTC]]),ISBLANK(Table1[[#This Row],[ValidStartUTC]])),"",Table1[[#This Row],[ValidEndUTC]]-Table1[[#This Row],[ValidStartUTC]])</f>
        <v>0.16666666666424135</v>
      </c>
      <c r="T1464" s="5">
        <f>IF(OR(ISBLANK(Table1[[#This Row],[ValidEndUTC]]),ISBLANK(Table1[[#This Row],[ValidStartUTC]])),"",Table1[[#This Row],[Duration]]*24*60)</f>
        <v>239.99999999650754</v>
      </c>
    </row>
    <row r="1465" spans="1:20" ht="21.6" x14ac:dyDescent="0.25">
      <c r="A1465" s="8" t="str">
        <f>IF(ISBLANK(Table1[[#This Row],[AdvisoryNumber]]),"NTML","ADVZY")</f>
        <v>NTML</v>
      </c>
      <c r="B1465" s="8" t="str">
        <f>_xlfn.TEXTJOIN("-",TRUE,Table1[[#This Row],[Source]],TEXT(Table1[[#This Row],[AdvisoryNumber]],"000"),TEXT(ROW()-1,"000000"),TEXT(Table1[[#This Row],[RecordTimeUTC]],"YYYY-MM-DD"))</f>
        <v>NTML-000-001464-2023-01-29</v>
      </c>
      <c r="C1465" s="1" t="s">
        <v>3993</v>
      </c>
      <c r="D1465" s="2"/>
      <c r="E1465" s="1"/>
      <c r="F1465" s="2"/>
      <c r="G1465" s="1" t="s">
        <v>98</v>
      </c>
      <c r="H1465" s="1" t="s">
        <v>101</v>
      </c>
      <c r="I1465" s="8" t="str">
        <f>IF(Table1[[#This Row],[TMI_Type]]="Reroute",INDEX(_xlfn.REGEXEXTRACT(Table1[[#This Row],[RawText]],".*(ROUTE|FEA|FCA|ICR|CTOP|TBO).+([A-Z]{3})",2,0),1,2),"")</f>
        <v/>
      </c>
      <c r="J1465" s="5">
        <v>20</v>
      </c>
      <c r="K1465" s="5"/>
      <c r="L1465" s="1" t="s">
        <v>198</v>
      </c>
      <c r="M1465" s="7">
        <v>44955.989583333336</v>
      </c>
      <c r="N1465" s="7">
        <v>44956.125</v>
      </c>
      <c r="O1465" s="7">
        <v>44955.986111111109</v>
      </c>
      <c r="P1465" s="4" t="s">
        <v>9449</v>
      </c>
      <c r="Q1465" s="10" t="s">
        <v>9449</v>
      </c>
      <c r="R1465" s="2" t="s">
        <v>9450</v>
      </c>
      <c r="S1465" s="6">
        <f>IF(OR(ISBLANK(Table1[[#This Row],[ValidEndUTC]]),ISBLANK(Table1[[#This Row],[ValidStartUTC]])),"",Table1[[#This Row],[ValidEndUTC]]-Table1[[#This Row],[ValidStartUTC]])</f>
        <v>0.13541666666424135</v>
      </c>
      <c r="T1465" s="5">
        <f>IF(OR(ISBLANK(Table1[[#This Row],[ValidEndUTC]]),ISBLANK(Table1[[#This Row],[ValidStartUTC]])),"",Table1[[#This Row],[Duration]]*24*60)</f>
        <v>194.99999999650754</v>
      </c>
    </row>
    <row r="1466" spans="1:20" ht="21.6" x14ac:dyDescent="0.25">
      <c r="A1466" s="8" t="str">
        <f>IF(ISBLANK(Table1[[#This Row],[AdvisoryNumber]]),"NTML","ADVZY")</f>
        <v>NTML</v>
      </c>
      <c r="B1466" s="8" t="str">
        <f>_xlfn.TEXTJOIN("-",TRUE,Table1[[#This Row],[Source]],TEXT(Table1[[#This Row],[AdvisoryNumber]],"000"),TEXT(ROW()-1,"000000"),TEXT(Table1[[#This Row],[RecordTimeUTC]],"YYYY-MM-DD"))</f>
        <v>NTML-000-001465-2023-02-01</v>
      </c>
      <c r="C1466" s="1" t="s">
        <v>183</v>
      </c>
      <c r="D1466" s="2"/>
      <c r="E1466" s="1"/>
      <c r="F1466" s="2"/>
      <c r="G1466" s="1" t="s">
        <v>98</v>
      </c>
      <c r="H1466" s="1" t="s">
        <v>99</v>
      </c>
      <c r="I1466" s="8" t="str">
        <f>IF(Table1[[#This Row],[TMI_Type]]="Reroute",INDEX(_xlfn.REGEXEXTRACT(Table1[[#This Row],[RawText]],".*(ROUTE|FEA|FCA|ICR|CTOP|TBO).+([A-Z]{3})",2,0),1,2),"")</f>
        <v/>
      </c>
      <c r="J1466" s="5">
        <v>10</v>
      </c>
      <c r="K1466" s="5"/>
      <c r="L1466" s="1" t="s">
        <v>198</v>
      </c>
      <c r="M1466" s="7">
        <v>44958.999305555553</v>
      </c>
      <c r="N1466" s="7">
        <v>44959.166666666664</v>
      </c>
      <c r="O1466" s="7">
        <v>44958.993750000001</v>
      </c>
      <c r="P1466" s="4" t="s">
        <v>9451</v>
      </c>
      <c r="Q1466" s="10" t="s">
        <v>9451</v>
      </c>
      <c r="R1466" s="2" t="s">
        <v>9452</v>
      </c>
      <c r="S1466" s="6">
        <f>IF(OR(ISBLANK(Table1[[#This Row],[ValidEndUTC]]),ISBLANK(Table1[[#This Row],[ValidStartUTC]])),"",Table1[[#This Row],[ValidEndUTC]]-Table1[[#This Row],[ValidStartUTC]])</f>
        <v>0.16736111111094942</v>
      </c>
      <c r="T1466" s="5">
        <f>IF(OR(ISBLANK(Table1[[#This Row],[ValidEndUTC]]),ISBLANK(Table1[[#This Row],[ValidStartUTC]])),"",Table1[[#This Row],[Duration]]*24*60)</f>
        <v>240.99999999976717</v>
      </c>
    </row>
    <row r="1467" spans="1:20" ht="409.6" x14ac:dyDescent="0.25">
      <c r="A1467" s="8" t="str">
        <f>IF(ISBLANK(Table1[[#This Row],[AdvisoryNumber]]),"NTML","ADVZY")</f>
        <v>ADVZY</v>
      </c>
      <c r="B1467" s="8" t="str">
        <f>_xlfn.TEXTJOIN("-",TRUE,Table1[[#This Row],[Source]],TEXT(Table1[[#This Row],[AdvisoryNumber]],"000"),TEXT(ROW()-1,"000000"),TEXT(Table1[[#This Row],[RecordTimeUTC]],"YYYY-MM-DD"))</f>
        <v>ADVZY-001-001466-2023-02-10</v>
      </c>
      <c r="C1467" s="1" t="s">
        <v>16</v>
      </c>
      <c r="D1467" s="2" t="s">
        <v>7265</v>
      </c>
      <c r="E1467" s="1">
        <v>1</v>
      </c>
      <c r="F1467" s="2" t="s">
        <v>1426</v>
      </c>
      <c r="G1467" s="1" t="s">
        <v>35</v>
      </c>
      <c r="H1467" s="1" t="s">
        <v>19</v>
      </c>
      <c r="I1467" s="8" t="str">
        <f>IF(Table1[[#This Row],[TMI_Type]]="Reroute",INDEX(_xlfn.REGEXEXTRACT(Table1[[#This Row],[RawText]],".*(ROUTE|FEA|FCA|ICR|CTOP|TBO).+([A-Z]{3})",2,0),1,2),"")</f>
        <v>RQD</v>
      </c>
      <c r="J1467" s="5"/>
      <c r="K1467" s="5"/>
      <c r="L1467" s="1"/>
      <c r="M1467" s="7">
        <v>44967.999305555553</v>
      </c>
      <c r="N1467" s="7">
        <v>44968.166666666664</v>
      </c>
      <c r="O1467" s="7">
        <v>44967.928472222222</v>
      </c>
      <c r="P1467" s="4" t="s">
        <v>1440</v>
      </c>
      <c r="Q1467" s="10" t="s">
        <v>7295</v>
      </c>
      <c r="R1467" s="2" t="s">
        <v>7296</v>
      </c>
      <c r="S1467" s="6">
        <f>IF(OR(ISBLANK(Table1[[#This Row],[ValidEndUTC]]),ISBLANK(Table1[[#This Row],[ValidStartUTC]])),"",Table1[[#This Row],[ValidEndUTC]]-Table1[[#This Row],[ValidStartUTC]])</f>
        <v>0.16736111111094942</v>
      </c>
      <c r="T1467" s="5">
        <f>IF(OR(ISBLANK(Table1[[#This Row],[ValidEndUTC]]),ISBLANK(Table1[[#This Row],[ValidStartUTC]])),"",Table1[[#This Row],[Duration]]*24*60)</f>
        <v>240.99999999976717</v>
      </c>
    </row>
    <row r="1468" spans="1:20" ht="129.6" x14ac:dyDescent="0.25">
      <c r="A1468" s="8" t="str">
        <f>IF(ISBLANK(Table1[[#This Row],[AdvisoryNumber]]),"NTML","ADVZY")</f>
        <v>ADVZY</v>
      </c>
      <c r="B1468" s="8" t="str">
        <f>_xlfn.TEXTJOIN("-",TRUE,Table1[[#This Row],[Source]],TEXT(Table1[[#This Row],[AdvisoryNumber]],"000"),TEXT(ROW()-1,"000000"),TEXT(Table1[[#This Row],[RecordTimeUTC]],"YYYY-MM-DD"))</f>
        <v>ADVZY-002-001467-2023-02-10</v>
      </c>
      <c r="C1468" s="1" t="s">
        <v>16</v>
      </c>
      <c r="D1468" s="2" t="s">
        <v>6809</v>
      </c>
      <c r="E1468" s="1">
        <v>2</v>
      </c>
      <c r="F1468" s="2" t="s">
        <v>6237</v>
      </c>
      <c r="G1468" s="1" t="s">
        <v>24</v>
      </c>
      <c r="H1468" s="1" t="s">
        <v>6019</v>
      </c>
      <c r="I1468" s="8" t="str">
        <f>IF(Table1[[#This Row],[TMI_Type]]="Reroute",INDEX(_xlfn.REGEXEXTRACT(Table1[[#This Row],[RawText]],".*(ROUTE|FEA|FCA|ICR|CTOP|TBO).+([A-Z]{3})",2,0),1,2),"")</f>
        <v/>
      </c>
      <c r="J1468" s="5"/>
      <c r="K1468" s="5"/>
      <c r="L1468" s="1"/>
      <c r="M1468" s="7">
        <v>44967.999305555553</v>
      </c>
      <c r="N1468" s="7">
        <v>44968.166666666664</v>
      </c>
      <c r="O1468" s="7">
        <v>44967.988194444442</v>
      </c>
      <c r="P1468" s="4" t="s">
        <v>1442</v>
      </c>
      <c r="Q1468" s="10" t="s">
        <v>7297</v>
      </c>
      <c r="R1468" s="2" t="s">
        <v>7298</v>
      </c>
      <c r="S1468" s="6">
        <f>IF(OR(ISBLANK(Table1[[#This Row],[ValidEndUTC]]),ISBLANK(Table1[[#This Row],[ValidStartUTC]])),"",Table1[[#This Row],[ValidEndUTC]]-Table1[[#This Row],[ValidStartUTC]])</f>
        <v>0.16736111111094942</v>
      </c>
      <c r="T1468" s="5">
        <f>IF(OR(ISBLANK(Table1[[#This Row],[ValidEndUTC]]),ISBLANK(Table1[[#This Row],[ValidStartUTC]])),"",Table1[[#This Row],[Duration]]*24*60)</f>
        <v>240.99999999976717</v>
      </c>
    </row>
    <row r="1469" spans="1:20" ht="21.6" x14ac:dyDescent="0.25">
      <c r="A1469" s="8" t="str">
        <f>IF(ISBLANK(Table1[[#This Row],[AdvisoryNumber]]),"NTML","ADVZY")</f>
        <v>NTML</v>
      </c>
      <c r="B1469" s="8" t="str">
        <f>_xlfn.TEXTJOIN("-",TRUE,Table1[[#This Row],[Source]],TEXT(Table1[[#This Row],[AdvisoryNumber]],"000"),TEXT(ROW()-1,"000000"),TEXT(Table1[[#This Row],[RecordTimeUTC]],"YYYY-MM-DD"))</f>
        <v>NTML-000-001468-2023-02-10</v>
      </c>
      <c r="C1469" s="1" t="s">
        <v>97</v>
      </c>
      <c r="D1469" s="2"/>
      <c r="E1469" s="1"/>
      <c r="F1469" s="2"/>
      <c r="G1469" s="1" t="s">
        <v>98</v>
      </c>
      <c r="H1469" s="1" t="s">
        <v>104</v>
      </c>
      <c r="I1469" s="8" t="str">
        <f>IF(Table1[[#This Row],[TMI_Type]]="Reroute",INDEX(_xlfn.REGEXEXTRACT(Table1[[#This Row],[RawText]],".*(ROUTE|FEA|FCA|ICR|CTOP|TBO).+([A-Z]{3})",2,0),1,2),"")</f>
        <v/>
      </c>
      <c r="J1469" s="5"/>
      <c r="K1469" s="5"/>
      <c r="L1469" s="1" t="s">
        <v>1114</v>
      </c>
      <c r="M1469" s="7">
        <v>44967.999305555553</v>
      </c>
      <c r="N1469" s="7">
        <v>44968.166666666664</v>
      </c>
      <c r="O1469" s="7">
        <v>44967.999305555553</v>
      </c>
      <c r="P1469" s="4" t="s">
        <v>4018</v>
      </c>
      <c r="Q1469" s="10" t="s">
        <v>4018</v>
      </c>
      <c r="R1469" s="2" t="s">
        <v>9468</v>
      </c>
      <c r="S1469" s="6">
        <f>IF(OR(ISBLANK(Table1[[#This Row],[ValidEndUTC]]),ISBLANK(Table1[[#This Row],[ValidStartUTC]])),"",Table1[[#This Row],[ValidEndUTC]]-Table1[[#This Row],[ValidStartUTC]])</f>
        <v>0.16736111111094942</v>
      </c>
      <c r="T1469" s="5">
        <f>IF(OR(ISBLANK(Table1[[#This Row],[ValidEndUTC]]),ISBLANK(Table1[[#This Row],[ValidStartUTC]])),"",Table1[[#This Row],[Duration]]*24*60)</f>
        <v>240.99999999976717</v>
      </c>
    </row>
    <row r="1470" spans="1:20" ht="75.599999999999994" x14ac:dyDescent="0.25">
      <c r="A1470" s="8" t="str">
        <f>IF(ISBLANK(Table1[[#This Row],[AdvisoryNumber]]),"NTML","ADVZY")</f>
        <v>ADVZY</v>
      </c>
      <c r="B1470" s="8" t="str">
        <f>_xlfn.TEXTJOIN("-",TRUE,Table1[[#This Row],[Source]],TEXT(Table1[[#This Row],[AdvisoryNumber]],"000"),TEXT(ROW()-1,"000000"),TEXT(Table1[[#This Row],[RecordTimeUTC]],"YYYY-MM-DD"))</f>
        <v>ADVZY-003-001469-2023-02-11</v>
      </c>
      <c r="C1470" s="1" t="s">
        <v>16</v>
      </c>
      <c r="D1470" s="2"/>
      <c r="E1470" s="1">
        <v>3</v>
      </c>
      <c r="F1470" s="2" t="s">
        <v>6237</v>
      </c>
      <c r="G1470" s="1"/>
      <c r="H1470" s="1" t="s">
        <v>6019</v>
      </c>
      <c r="I1470" s="8" t="str">
        <f>IF(Table1[[#This Row],[TMI_Type]]="Reroute",INDEX(_xlfn.REGEXEXTRACT(Table1[[#This Row],[RawText]],".*(ROUTE|FEA|FCA|ICR|CTOP|TBO).+([A-Z]{3})",2,0),1,2),"")</f>
        <v/>
      </c>
      <c r="J1470" s="5"/>
      <c r="K1470" s="5"/>
      <c r="L1470" s="1"/>
      <c r="M1470" s="7">
        <v>44967.999305555553</v>
      </c>
      <c r="N1470" s="7">
        <v>44968.166666666664</v>
      </c>
      <c r="O1470" s="7">
        <v>44968.131249999999</v>
      </c>
      <c r="P1470" s="4" t="s">
        <v>1441</v>
      </c>
      <c r="Q1470" s="10" t="s">
        <v>7299</v>
      </c>
      <c r="R1470" s="2" t="s">
        <v>7300</v>
      </c>
      <c r="S1470" s="6">
        <f>IF(OR(ISBLANK(Table1[[#This Row],[ValidEndUTC]]),ISBLANK(Table1[[#This Row],[ValidStartUTC]])),"",Table1[[#This Row],[ValidEndUTC]]-Table1[[#This Row],[ValidStartUTC]])</f>
        <v>0.16736111111094942</v>
      </c>
      <c r="T1470" s="5">
        <f>IF(OR(ISBLANK(Table1[[#This Row],[ValidEndUTC]]),ISBLANK(Table1[[#This Row],[ValidStartUTC]])),"",Table1[[#This Row],[Duration]]*24*60)</f>
        <v>240.99999999976717</v>
      </c>
    </row>
    <row r="1471" spans="1:20" ht="21.6" x14ac:dyDescent="0.25">
      <c r="A1471" s="8" t="str">
        <f>IF(ISBLANK(Table1[[#This Row],[AdvisoryNumber]]),"NTML","ADVZY")</f>
        <v>NTML</v>
      </c>
      <c r="B1471" s="8" t="str">
        <f>_xlfn.TEXTJOIN("-",TRUE,Table1[[#This Row],[Source]],TEXT(Table1[[#This Row],[AdvisoryNumber]],"000"),TEXT(ROW()-1,"000000"),TEXT(Table1[[#This Row],[RecordTimeUTC]],"YYYY-MM-DD"))</f>
        <v>NTML-000-001470-2023-02-11</v>
      </c>
      <c r="C1471" s="1" t="s">
        <v>232</v>
      </c>
      <c r="D1471" s="2"/>
      <c r="E1471" s="1"/>
      <c r="F1471" s="2"/>
      <c r="G1471" s="1" t="s">
        <v>98</v>
      </c>
      <c r="H1471" s="1" t="s">
        <v>101</v>
      </c>
      <c r="I1471" s="8" t="str">
        <f>IF(Table1[[#This Row],[TMI_Type]]="Reroute",INDEX(_xlfn.REGEXEXTRACT(Table1[[#This Row],[RawText]],".*(ROUTE|FEA|FCA|ICR|CTOP|TBO).+([A-Z]{3})",2,0),1,2),"")</f>
        <v/>
      </c>
      <c r="J1471" s="5">
        <v>10</v>
      </c>
      <c r="K1471" s="5"/>
      <c r="L1471" s="1" t="s">
        <v>3893</v>
      </c>
      <c r="M1471" s="7">
        <v>44968.052083333336</v>
      </c>
      <c r="N1471" s="7">
        <v>44968.166666666664</v>
      </c>
      <c r="O1471" s="7">
        <v>44968.067361111112</v>
      </c>
      <c r="P1471" s="4" t="s">
        <v>4022</v>
      </c>
      <c r="Q1471" s="10" t="s">
        <v>4022</v>
      </c>
      <c r="R1471" s="2" t="s">
        <v>9476</v>
      </c>
      <c r="S1471" s="6">
        <f>IF(OR(ISBLANK(Table1[[#This Row],[ValidEndUTC]]),ISBLANK(Table1[[#This Row],[ValidStartUTC]])),"",Table1[[#This Row],[ValidEndUTC]]-Table1[[#This Row],[ValidStartUTC]])</f>
        <v>0.11458333332848269</v>
      </c>
      <c r="T1471" s="5">
        <f>IF(OR(ISBLANK(Table1[[#This Row],[ValidEndUTC]]),ISBLANK(Table1[[#This Row],[ValidStartUTC]])),"",Table1[[#This Row],[Duration]]*24*60)</f>
        <v>164.99999999301508</v>
      </c>
    </row>
    <row r="1472" spans="1:20" ht="21.6" x14ac:dyDescent="0.25">
      <c r="A1472" s="8" t="str">
        <f>IF(ISBLANK(Table1[[#This Row],[AdvisoryNumber]]),"NTML","ADVZY")</f>
        <v>NTML</v>
      </c>
      <c r="B1472" s="8" t="str">
        <f>_xlfn.TEXTJOIN("-",TRUE,Table1[[#This Row],[Source]],TEXT(Table1[[#This Row],[AdvisoryNumber]],"000"),TEXT(ROW()-1,"000000"),TEXT(Table1[[#This Row],[RecordTimeUTC]],"YYYY-MM-DD"))</f>
        <v>NTML-000-001471-2023-02-11</v>
      </c>
      <c r="C1472" s="1" t="s">
        <v>202</v>
      </c>
      <c r="D1472" s="2"/>
      <c r="E1472" s="1"/>
      <c r="F1472" s="2"/>
      <c r="G1472" s="1" t="s">
        <v>98</v>
      </c>
      <c r="H1472" s="1" t="s">
        <v>101</v>
      </c>
      <c r="I1472" s="8" t="str">
        <f>IF(Table1[[#This Row],[TMI_Type]]="Reroute",INDEX(_xlfn.REGEXEXTRACT(Table1[[#This Row],[RawText]],".*(ROUTE|FEA|FCA|ICR|CTOP|TBO).+([A-Z]{3})",2,0),1,2),"")</f>
        <v/>
      </c>
      <c r="J1472" s="5">
        <v>10</v>
      </c>
      <c r="K1472" s="5"/>
      <c r="L1472" s="1" t="s">
        <v>491</v>
      </c>
      <c r="M1472" s="7">
        <v>44968.052083333336</v>
      </c>
      <c r="N1472" s="7">
        <v>44968.166666666664</v>
      </c>
      <c r="O1472" s="7">
        <v>44968.067361111112</v>
      </c>
      <c r="P1472" s="4" t="s">
        <v>4023</v>
      </c>
      <c r="Q1472" s="10" t="s">
        <v>4023</v>
      </c>
      <c r="R1472" s="2" t="s">
        <v>9476</v>
      </c>
      <c r="S1472" s="6">
        <f>IF(OR(ISBLANK(Table1[[#This Row],[ValidEndUTC]]),ISBLANK(Table1[[#This Row],[ValidStartUTC]])),"",Table1[[#This Row],[ValidEndUTC]]-Table1[[#This Row],[ValidStartUTC]])</f>
        <v>0.11458333332848269</v>
      </c>
      <c r="T1472" s="5">
        <f>IF(OR(ISBLANK(Table1[[#This Row],[ValidEndUTC]]),ISBLANK(Table1[[#This Row],[ValidStartUTC]])),"",Table1[[#This Row],[Duration]]*24*60)</f>
        <v>164.99999999301508</v>
      </c>
    </row>
    <row r="1473" spans="1:20" ht="21.6" x14ac:dyDescent="0.25">
      <c r="A1473" s="8" t="str">
        <f>IF(ISBLANK(Table1[[#This Row],[AdvisoryNumber]]),"NTML","ADVZY")</f>
        <v>NTML</v>
      </c>
      <c r="B1473" s="8" t="str">
        <f>_xlfn.TEXTJOIN("-",TRUE,Table1[[#This Row],[Source]],TEXT(Table1[[#This Row],[AdvisoryNumber]],"000"),TEXT(ROW()-1,"000000"),TEXT(Table1[[#This Row],[RecordTimeUTC]],"YYYY-MM-DD"))</f>
        <v>NTML-000-001472-2023-02-11</v>
      </c>
      <c r="C1473" s="1" t="s">
        <v>232</v>
      </c>
      <c r="D1473" s="2"/>
      <c r="E1473" s="1"/>
      <c r="F1473" s="2"/>
      <c r="G1473" s="1" t="s">
        <v>98</v>
      </c>
      <c r="H1473" s="1" t="s">
        <v>101</v>
      </c>
      <c r="I1473" s="8" t="str">
        <f>IF(Table1[[#This Row],[TMI_Type]]="Reroute",INDEX(_xlfn.REGEXEXTRACT(Table1[[#This Row],[RawText]],".*(ROUTE|FEA|FCA|ICR|CTOP|TBO).+([A-Z]{3})",2,0),1,2),"")</f>
        <v/>
      </c>
      <c r="J1473" s="5">
        <v>15</v>
      </c>
      <c r="K1473" s="5"/>
      <c r="L1473" s="1" t="s">
        <v>326</v>
      </c>
      <c r="M1473" s="7">
        <v>44968.0625</v>
      </c>
      <c r="N1473" s="7">
        <v>44968.166666666664</v>
      </c>
      <c r="O1473" s="7">
        <v>44968.086111111108</v>
      </c>
      <c r="P1473" s="4" t="s">
        <v>4026</v>
      </c>
      <c r="Q1473" s="10" t="s">
        <v>4026</v>
      </c>
      <c r="R1473" s="2" t="s">
        <v>9478</v>
      </c>
      <c r="S1473" s="6">
        <f>IF(OR(ISBLANK(Table1[[#This Row],[ValidEndUTC]]),ISBLANK(Table1[[#This Row],[ValidStartUTC]])),"",Table1[[#This Row],[ValidEndUTC]]-Table1[[#This Row],[ValidStartUTC]])</f>
        <v>0.10416666666424135</v>
      </c>
      <c r="T1473" s="5">
        <f>IF(OR(ISBLANK(Table1[[#This Row],[ValidEndUTC]]),ISBLANK(Table1[[#This Row],[ValidStartUTC]])),"",Table1[[#This Row],[Duration]]*24*60)</f>
        <v>149.99999999650754</v>
      </c>
    </row>
    <row r="1474" spans="1:20" ht="21.6" x14ac:dyDescent="0.25">
      <c r="A1474" s="8" t="str">
        <f>IF(ISBLANK(Table1[[#This Row],[AdvisoryNumber]]),"NTML","ADVZY")</f>
        <v>NTML</v>
      </c>
      <c r="B1474" s="8" t="str">
        <f>_xlfn.TEXTJOIN("-",TRUE,Table1[[#This Row],[Source]],TEXT(Table1[[#This Row],[AdvisoryNumber]],"000"),TEXT(ROW()-1,"000000"),TEXT(Table1[[#This Row],[RecordTimeUTC]],"YYYY-MM-DD"))</f>
        <v>NTML-000-001473-2023-02-11</v>
      </c>
      <c r="C1474" s="1" t="s">
        <v>97</v>
      </c>
      <c r="D1474" s="2"/>
      <c r="E1474" s="1"/>
      <c r="F1474" s="2"/>
      <c r="G1474" s="1" t="s">
        <v>98</v>
      </c>
      <c r="H1474" s="1" t="s">
        <v>101</v>
      </c>
      <c r="I1474" s="8" t="str">
        <f>IF(Table1[[#This Row],[TMI_Type]]="Reroute",INDEX(_xlfn.REGEXEXTRACT(Table1[[#This Row],[RawText]],".*(ROUTE|FEA|FCA|ICR|CTOP|TBO).+([A-Z]{3})",2,0),1,2),"")</f>
        <v/>
      </c>
      <c r="J1474" s="5">
        <v>25</v>
      </c>
      <c r="K1474" s="5"/>
      <c r="L1474" s="1" t="s">
        <v>233</v>
      </c>
      <c r="M1474" s="7">
        <v>44968.083333333336</v>
      </c>
      <c r="N1474" s="7">
        <v>44968.166666666664</v>
      </c>
      <c r="O1474" s="7">
        <v>44968.083333333336</v>
      </c>
      <c r="P1474" s="4" t="s">
        <v>9469</v>
      </c>
      <c r="Q1474" s="10" t="s">
        <v>9469</v>
      </c>
      <c r="R1474" s="2" t="s">
        <v>9468</v>
      </c>
      <c r="S1474" s="6">
        <f>IF(OR(ISBLANK(Table1[[#This Row],[ValidEndUTC]]),ISBLANK(Table1[[#This Row],[ValidStartUTC]])),"",Table1[[#This Row],[ValidEndUTC]]-Table1[[#This Row],[ValidStartUTC]])</f>
        <v>8.3333333328482695E-2</v>
      </c>
      <c r="T1474" s="5">
        <f>IF(OR(ISBLANK(Table1[[#This Row],[ValidEndUTC]]),ISBLANK(Table1[[#This Row],[ValidStartUTC]])),"",Table1[[#This Row],[Duration]]*24*60)</f>
        <v>119.99999999301508</v>
      </c>
    </row>
    <row r="1475" spans="1:20" x14ac:dyDescent="0.25">
      <c r="A1475" s="8" t="str">
        <f>IF(ISBLANK(Table1[[#This Row],[AdvisoryNumber]]),"NTML","ADVZY")</f>
        <v>NTML</v>
      </c>
      <c r="B1475" s="8" t="str">
        <f>_xlfn.TEXTJOIN("-",TRUE,Table1[[#This Row],[Source]],TEXT(Table1[[#This Row],[AdvisoryNumber]],"000"),TEXT(ROW()-1,"000000"),TEXT(Table1[[#This Row],[RecordTimeUTC]],"YYYY-MM-DD"))</f>
        <v>NTML-000-001474-2023-02-11</v>
      </c>
      <c r="C1475" s="1" t="s">
        <v>232</v>
      </c>
      <c r="D1475" s="2"/>
      <c r="E1475" s="1"/>
      <c r="F1475" s="2"/>
      <c r="G1475" s="1"/>
      <c r="H1475" s="1" t="s">
        <v>2640</v>
      </c>
      <c r="I1475" s="8" t="str">
        <f>IF(Table1[[#This Row],[TMI_Type]]="Reroute",INDEX(_xlfn.REGEXEXTRACT(Table1[[#This Row],[RawText]],".*(ROUTE|FEA|FCA|ICR|CTOP|TBO).+([A-Z]{3})",2,0),1,2),"")</f>
        <v/>
      </c>
      <c r="J1475" s="5"/>
      <c r="K1475" s="5"/>
      <c r="L1475" s="1"/>
      <c r="M1475" s="7">
        <v>44968.085416666669</v>
      </c>
      <c r="N1475" s="7">
        <v>44968.085416666669</v>
      </c>
      <c r="O1475" s="7">
        <v>44968.085416666669</v>
      </c>
      <c r="P1475" s="4" t="s">
        <v>4024</v>
      </c>
      <c r="Q1475" s="10" t="s">
        <v>4024</v>
      </c>
      <c r="R1475" s="2" t="s">
        <v>9477</v>
      </c>
      <c r="S1475" s="6">
        <f>IF(OR(ISBLANK(Table1[[#This Row],[ValidEndUTC]]),ISBLANK(Table1[[#This Row],[ValidStartUTC]])),"",Table1[[#This Row],[ValidEndUTC]]-Table1[[#This Row],[ValidStartUTC]])</f>
        <v>0</v>
      </c>
      <c r="T1475" s="5">
        <f>IF(OR(ISBLANK(Table1[[#This Row],[ValidEndUTC]]),ISBLANK(Table1[[#This Row],[ValidStartUTC]])),"",Table1[[#This Row],[Duration]]*24*60)</f>
        <v>0</v>
      </c>
    </row>
    <row r="1476" spans="1:20" x14ac:dyDescent="0.25">
      <c r="A1476" s="8" t="str">
        <f>IF(ISBLANK(Table1[[#This Row],[AdvisoryNumber]]),"NTML","ADVZY")</f>
        <v>NTML</v>
      </c>
      <c r="B1476" s="8" t="str">
        <f>_xlfn.TEXTJOIN("-",TRUE,Table1[[#This Row],[Source]],TEXT(Table1[[#This Row],[AdvisoryNumber]],"000"),TEXT(ROW()-1,"000000"),TEXT(Table1[[#This Row],[RecordTimeUTC]],"YYYY-MM-DD"))</f>
        <v>NTML-000-001475-2023-02-11</v>
      </c>
      <c r="C1476" s="1" t="s">
        <v>202</v>
      </c>
      <c r="D1476" s="2"/>
      <c r="E1476" s="1"/>
      <c r="F1476" s="2"/>
      <c r="G1476" s="1"/>
      <c r="H1476" s="1" t="s">
        <v>2640</v>
      </c>
      <c r="I1476" s="8" t="str">
        <f>IF(Table1[[#This Row],[TMI_Type]]="Reroute",INDEX(_xlfn.REGEXEXTRACT(Table1[[#This Row],[RawText]],".*(ROUTE|FEA|FCA|ICR|CTOP|TBO).+([A-Z]{3})",2,0),1,2),"")</f>
        <v/>
      </c>
      <c r="J1476" s="5"/>
      <c r="K1476" s="5"/>
      <c r="L1476" s="1"/>
      <c r="M1476" s="7">
        <v>44968.085416666669</v>
      </c>
      <c r="N1476" s="7">
        <v>44968.085416666669</v>
      </c>
      <c r="O1476" s="7">
        <v>44968.085416666669</v>
      </c>
      <c r="P1476" s="4" t="s">
        <v>4025</v>
      </c>
      <c r="Q1476" s="10" t="s">
        <v>4025</v>
      </c>
      <c r="R1476" s="2" t="s">
        <v>9477</v>
      </c>
      <c r="S1476" s="6">
        <f>IF(OR(ISBLANK(Table1[[#This Row],[ValidEndUTC]]),ISBLANK(Table1[[#This Row],[ValidStartUTC]])),"",Table1[[#This Row],[ValidEndUTC]]-Table1[[#This Row],[ValidStartUTC]])</f>
        <v>0</v>
      </c>
      <c r="T1476" s="5">
        <f>IF(OR(ISBLANK(Table1[[#This Row],[ValidEndUTC]]),ISBLANK(Table1[[#This Row],[ValidStartUTC]])),"",Table1[[#This Row],[Duration]]*24*60)</f>
        <v>0</v>
      </c>
    </row>
    <row r="1477" spans="1:20" x14ac:dyDescent="0.25">
      <c r="A1477" s="8" t="str">
        <f>IF(ISBLANK(Table1[[#This Row],[AdvisoryNumber]]),"NTML","ADVZY")</f>
        <v>NTML</v>
      </c>
      <c r="B1477" s="8" t="str">
        <f>_xlfn.TEXTJOIN("-",TRUE,Table1[[#This Row],[Source]],TEXT(Table1[[#This Row],[AdvisoryNumber]],"000"),TEXT(ROW()-1,"000000"),TEXT(Table1[[#This Row],[RecordTimeUTC]],"YYYY-MM-DD"))</f>
        <v>NTML-000-001476-2023-02-11</v>
      </c>
      <c r="C1477" s="1" t="s">
        <v>202</v>
      </c>
      <c r="D1477" s="2"/>
      <c r="E1477" s="1"/>
      <c r="F1477" s="2"/>
      <c r="G1477" s="1" t="s">
        <v>98</v>
      </c>
      <c r="H1477" s="1" t="s">
        <v>101</v>
      </c>
      <c r="I1477" s="8" t="str">
        <f>IF(Table1[[#This Row],[TMI_Type]]="Reroute",INDEX(_xlfn.REGEXEXTRACT(Table1[[#This Row],[RawText]],".*(ROUTE|FEA|FCA|ICR|CTOP|TBO).+([A-Z]{3})",2,0),1,2),"")</f>
        <v/>
      </c>
      <c r="J1477" s="5">
        <v>20</v>
      </c>
      <c r="K1477" s="5"/>
      <c r="L1477" s="1" t="s">
        <v>198</v>
      </c>
      <c r="M1477" s="7">
        <v>44968.09652777778</v>
      </c>
      <c r="N1477" s="7">
        <v>44968.166666666664</v>
      </c>
      <c r="O1477" s="7">
        <v>44968.09375</v>
      </c>
      <c r="P1477" s="4" t="s">
        <v>4027</v>
      </c>
      <c r="Q1477" s="10" t="s">
        <v>4027</v>
      </c>
      <c r="R1477" s="2" t="s">
        <v>9479</v>
      </c>
      <c r="S1477" s="6">
        <f>IF(OR(ISBLANK(Table1[[#This Row],[ValidEndUTC]]),ISBLANK(Table1[[#This Row],[ValidStartUTC]])),"",Table1[[#This Row],[ValidEndUTC]]-Table1[[#This Row],[ValidStartUTC]])</f>
        <v>7.0138888884685002E-2</v>
      </c>
      <c r="T1477" s="5">
        <f>IF(OR(ISBLANK(Table1[[#This Row],[ValidEndUTC]]),ISBLANK(Table1[[#This Row],[ValidStartUTC]])),"",Table1[[#This Row],[Duration]]*24*60)</f>
        <v>100.9999999939464</v>
      </c>
    </row>
    <row r="1478" spans="1:20" x14ac:dyDescent="0.25">
      <c r="A1478" s="8" t="str">
        <f>IF(ISBLANK(Table1[[#This Row],[AdvisoryNumber]]),"NTML","ADVZY")</f>
        <v>NTML</v>
      </c>
      <c r="B1478" s="8" t="str">
        <f>_xlfn.TEXTJOIN("-",TRUE,Table1[[#This Row],[Source]],TEXT(Table1[[#This Row],[AdvisoryNumber]],"000"),TEXT(ROW()-1,"000000"),TEXT(Table1[[#This Row],[RecordTimeUTC]],"YYYY-MM-DD"))</f>
        <v>NTML-000-001477-2023-02-11</v>
      </c>
      <c r="C1478" s="1" t="s">
        <v>232</v>
      </c>
      <c r="D1478" s="2"/>
      <c r="E1478" s="1"/>
      <c r="F1478" s="2"/>
      <c r="G1478" s="1" t="s">
        <v>98</v>
      </c>
      <c r="H1478" s="1" t="s">
        <v>101</v>
      </c>
      <c r="I1478" s="8" t="str">
        <f>IF(Table1[[#This Row],[TMI_Type]]="Reroute",INDEX(_xlfn.REGEXEXTRACT(Table1[[#This Row],[RawText]],".*(ROUTE|FEA|FCA|ICR|CTOP|TBO).+([A-Z]{3})",2,0),1,2),"")</f>
        <v/>
      </c>
      <c r="J1478" s="5">
        <v>20</v>
      </c>
      <c r="K1478" s="5"/>
      <c r="L1478" s="1" t="s">
        <v>198</v>
      </c>
      <c r="M1478" s="7">
        <v>44968.09652777778</v>
      </c>
      <c r="N1478" s="7">
        <v>44968.166666666664</v>
      </c>
      <c r="O1478" s="7">
        <v>44968.09375</v>
      </c>
      <c r="P1478" s="4" t="s">
        <v>4028</v>
      </c>
      <c r="Q1478" s="10" t="s">
        <v>4028</v>
      </c>
      <c r="R1478" s="2" t="s">
        <v>9479</v>
      </c>
      <c r="S1478" s="6">
        <f>IF(OR(ISBLANK(Table1[[#This Row],[ValidEndUTC]]),ISBLANK(Table1[[#This Row],[ValidStartUTC]])),"",Table1[[#This Row],[ValidEndUTC]]-Table1[[#This Row],[ValidStartUTC]])</f>
        <v>7.0138888884685002E-2</v>
      </c>
      <c r="T1478" s="5">
        <f>IF(OR(ISBLANK(Table1[[#This Row],[ValidEndUTC]]),ISBLANK(Table1[[#This Row],[ValidStartUTC]])),"",Table1[[#This Row],[Duration]]*24*60)</f>
        <v>100.9999999939464</v>
      </c>
    </row>
    <row r="1479" spans="1:20" x14ac:dyDescent="0.25">
      <c r="A1479" s="8" t="str">
        <f>IF(ISBLANK(Table1[[#This Row],[AdvisoryNumber]]),"NTML","ADVZY")</f>
        <v>NTML</v>
      </c>
      <c r="B1479" s="8" t="str">
        <f>_xlfn.TEXTJOIN("-",TRUE,Table1[[#This Row],[Source]],TEXT(Table1[[#This Row],[AdvisoryNumber]],"000"),TEXT(ROW()-1,"000000"),TEXT(Table1[[#This Row],[RecordTimeUTC]],"YYYY-MM-DD"))</f>
        <v>NTML-000-001478-2023-02-11</v>
      </c>
      <c r="C1479" s="1" t="s">
        <v>232</v>
      </c>
      <c r="D1479" s="2"/>
      <c r="E1479" s="1"/>
      <c r="F1479" s="2"/>
      <c r="G1479" s="1"/>
      <c r="H1479" s="1" t="s">
        <v>2640</v>
      </c>
      <c r="I1479" s="8" t="str">
        <f>IF(Table1[[#This Row],[TMI_Type]]="Reroute",INDEX(_xlfn.REGEXEXTRACT(Table1[[#This Row],[RawText]],".*(ROUTE|FEA|FCA|ICR|CTOP|TBO).+([A-Z]{3})",2,0),1,2),"")</f>
        <v/>
      </c>
      <c r="J1479" s="5"/>
      <c r="K1479" s="5"/>
      <c r="L1479" s="1"/>
      <c r="M1479" s="7">
        <v>44968.116666666669</v>
      </c>
      <c r="N1479" s="7">
        <v>44968.116666666669</v>
      </c>
      <c r="O1479" s="7">
        <v>44968.116666666669</v>
      </c>
      <c r="P1479" s="4" t="s">
        <v>4029</v>
      </c>
      <c r="Q1479" s="10" t="s">
        <v>4029</v>
      </c>
      <c r="R1479" s="2" t="s">
        <v>9480</v>
      </c>
      <c r="S1479" s="6">
        <f>IF(OR(ISBLANK(Table1[[#This Row],[ValidEndUTC]]),ISBLANK(Table1[[#This Row],[ValidStartUTC]])),"",Table1[[#This Row],[ValidEndUTC]]-Table1[[#This Row],[ValidStartUTC]])</f>
        <v>0</v>
      </c>
      <c r="T1479" s="5">
        <f>IF(OR(ISBLANK(Table1[[#This Row],[ValidEndUTC]]),ISBLANK(Table1[[#This Row],[ValidStartUTC]])),"",Table1[[#This Row],[Duration]]*24*60)</f>
        <v>0</v>
      </c>
    </row>
    <row r="1480" spans="1:20" x14ac:dyDescent="0.25">
      <c r="A1480" s="8" t="str">
        <f>IF(ISBLANK(Table1[[#This Row],[AdvisoryNumber]]),"NTML","ADVZY")</f>
        <v>NTML</v>
      </c>
      <c r="B1480" s="8" t="str">
        <f>_xlfn.TEXTJOIN("-",TRUE,Table1[[#This Row],[Source]],TEXT(Table1[[#This Row],[AdvisoryNumber]],"000"),TEXT(ROW()-1,"000000"),TEXT(Table1[[#This Row],[RecordTimeUTC]],"YYYY-MM-DD"))</f>
        <v>NTML-000-001479-2023-02-11</v>
      </c>
      <c r="C1480" s="1" t="s">
        <v>202</v>
      </c>
      <c r="D1480" s="2"/>
      <c r="E1480" s="1"/>
      <c r="F1480" s="2"/>
      <c r="G1480" s="1"/>
      <c r="H1480" s="1" t="s">
        <v>2640</v>
      </c>
      <c r="I1480" s="8" t="str">
        <f>IF(Table1[[#This Row],[TMI_Type]]="Reroute",INDEX(_xlfn.REGEXEXTRACT(Table1[[#This Row],[RawText]],".*(ROUTE|FEA|FCA|ICR|CTOP|TBO).+([A-Z]{3})",2,0),1,2),"")</f>
        <v/>
      </c>
      <c r="J1480" s="5"/>
      <c r="K1480" s="5"/>
      <c r="L1480" s="1"/>
      <c r="M1480" s="7">
        <v>44968.116666666669</v>
      </c>
      <c r="N1480" s="7">
        <v>44968.116666666669</v>
      </c>
      <c r="O1480" s="7">
        <v>44968.116666666669</v>
      </c>
      <c r="P1480" s="4" t="s">
        <v>4030</v>
      </c>
      <c r="Q1480" s="10" t="s">
        <v>4030</v>
      </c>
      <c r="R1480" s="2" t="s">
        <v>9480</v>
      </c>
      <c r="S1480" s="6">
        <f>IF(OR(ISBLANK(Table1[[#This Row],[ValidEndUTC]]),ISBLANK(Table1[[#This Row],[ValidStartUTC]])),"",Table1[[#This Row],[ValidEndUTC]]-Table1[[#This Row],[ValidStartUTC]])</f>
        <v>0</v>
      </c>
      <c r="T1480" s="5">
        <f>IF(OR(ISBLANK(Table1[[#This Row],[ValidEndUTC]]),ISBLANK(Table1[[#This Row],[ValidStartUTC]])),"",Table1[[#This Row],[Duration]]*24*60)</f>
        <v>0</v>
      </c>
    </row>
    <row r="1481" spans="1:20" ht="21.6" x14ac:dyDescent="0.25">
      <c r="A1481" s="8" t="str">
        <f>IF(ISBLANK(Table1[[#This Row],[AdvisoryNumber]]),"NTML","ADVZY")</f>
        <v>NTML</v>
      </c>
      <c r="B1481" s="8" t="str">
        <f>_xlfn.TEXTJOIN("-",TRUE,Table1[[#This Row],[Source]],TEXT(Table1[[#This Row],[AdvisoryNumber]],"000"),TEXT(ROW()-1,"000000"),TEXT(Table1[[#This Row],[RecordTimeUTC]],"YYYY-MM-DD"))</f>
        <v>NTML-000-001480-2023-02-11</v>
      </c>
      <c r="C1481" s="1" t="s">
        <v>232</v>
      </c>
      <c r="D1481" s="2"/>
      <c r="E1481" s="1"/>
      <c r="F1481" s="2"/>
      <c r="G1481" s="1"/>
      <c r="H1481" s="1" t="s">
        <v>2640</v>
      </c>
      <c r="I1481" s="8" t="str">
        <f>IF(Table1[[#This Row],[TMI_Type]]="Reroute",INDEX(_xlfn.REGEXEXTRACT(Table1[[#This Row],[RawText]],".*(ROUTE|FEA|FCA|ICR|CTOP|TBO).+([A-Z]{3})",2,0),1,2),"")</f>
        <v/>
      </c>
      <c r="J1481" s="5"/>
      <c r="K1481" s="5"/>
      <c r="L1481" s="1" t="s">
        <v>9481</v>
      </c>
      <c r="M1481" s="7">
        <v>44968.125694444447</v>
      </c>
      <c r="N1481" s="7">
        <v>44968.125694444447</v>
      </c>
      <c r="O1481" s="7">
        <v>44968.125694444447</v>
      </c>
      <c r="P1481" s="4" t="s">
        <v>4031</v>
      </c>
      <c r="Q1481" s="10" t="s">
        <v>4031</v>
      </c>
      <c r="R1481" s="2" t="s">
        <v>9482</v>
      </c>
      <c r="S1481" s="6">
        <f>IF(OR(ISBLANK(Table1[[#This Row],[ValidEndUTC]]),ISBLANK(Table1[[#This Row],[ValidStartUTC]])),"",Table1[[#This Row],[ValidEndUTC]]-Table1[[#This Row],[ValidStartUTC]])</f>
        <v>0</v>
      </c>
      <c r="T1481" s="5">
        <f>IF(OR(ISBLANK(Table1[[#This Row],[ValidEndUTC]]),ISBLANK(Table1[[#This Row],[ValidStartUTC]])),"",Table1[[#This Row],[Duration]]*24*60)</f>
        <v>0</v>
      </c>
    </row>
    <row r="1482" spans="1:20" ht="21.6" x14ac:dyDescent="0.25">
      <c r="A1482" s="8" t="str">
        <f>IF(ISBLANK(Table1[[#This Row],[AdvisoryNumber]]),"NTML","ADVZY")</f>
        <v>NTML</v>
      </c>
      <c r="B1482" s="8" t="str">
        <f>_xlfn.TEXTJOIN("-",TRUE,Table1[[#This Row],[Source]],TEXT(Table1[[#This Row],[AdvisoryNumber]],"000"),TEXT(ROW()-1,"000000"),TEXT(Table1[[#This Row],[RecordTimeUTC]],"YYYY-MM-DD"))</f>
        <v>NTML-000-001481-2023-02-11</v>
      </c>
      <c r="C1482" s="1" t="s">
        <v>202</v>
      </c>
      <c r="D1482" s="2"/>
      <c r="E1482" s="1"/>
      <c r="F1482" s="2"/>
      <c r="G1482" s="1"/>
      <c r="H1482" s="1" t="s">
        <v>2640</v>
      </c>
      <c r="I1482" s="8" t="str">
        <f>IF(Table1[[#This Row],[TMI_Type]]="Reroute",INDEX(_xlfn.REGEXEXTRACT(Table1[[#This Row],[RawText]],".*(ROUTE|FEA|FCA|ICR|CTOP|TBO).+([A-Z]{3})",2,0),1,2),"")</f>
        <v/>
      </c>
      <c r="J1482" s="5"/>
      <c r="K1482" s="5"/>
      <c r="L1482" s="1" t="s">
        <v>9481</v>
      </c>
      <c r="M1482" s="7">
        <v>44968.125694444447</v>
      </c>
      <c r="N1482" s="7">
        <v>44968.125694444447</v>
      </c>
      <c r="O1482" s="7">
        <v>44968.125694444447</v>
      </c>
      <c r="P1482" s="4" t="s">
        <v>4032</v>
      </c>
      <c r="Q1482" s="10" t="s">
        <v>4032</v>
      </c>
      <c r="R1482" s="2" t="s">
        <v>9482</v>
      </c>
      <c r="S1482" s="6">
        <f>IF(OR(ISBLANK(Table1[[#This Row],[ValidEndUTC]]),ISBLANK(Table1[[#This Row],[ValidStartUTC]])),"",Table1[[#This Row],[ValidEndUTC]]-Table1[[#This Row],[ValidStartUTC]])</f>
        <v>0</v>
      </c>
      <c r="T1482" s="5">
        <f>IF(OR(ISBLANK(Table1[[#This Row],[ValidEndUTC]]),ISBLANK(Table1[[#This Row],[ValidStartUTC]])),"",Table1[[#This Row],[Duration]]*24*60)</f>
        <v>0</v>
      </c>
    </row>
    <row r="1483" spans="1:20" x14ac:dyDescent="0.25">
      <c r="A1483" s="8" t="str">
        <f>IF(ISBLANK(Table1[[#This Row],[AdvisoryNumber]]),"NTML","ADVZY")</f>
        <v>NTML</v>
      </c>
      <c r="B1483" s="8" t="str">
        <f>_xlfn.TEXTJOIN("-",TRUE,Table1[[#This Row],[Source]],TEXT(Table1[[#This Row],[AdvisoryNumber]],"000"),TEXT(ROW()-1,"000000"),TEXT(Table1[[#This Row],[RecordTimeUTC]],"YYYY-MM-DD"))</f>
        <v>NTML-000-001482-2023-02-13</v>
      </c>
      <c r="C1483" s="1" t="s">
        <v>1570</v>
      </c>
      <c r="D1483" s="2"/>
      <c r="E1483" s="1"/>
      <c r="F1483" s="2"/>
      <c r="G1483" s="1" t="s">
        <v>98</v>
      </c>
      <c r="H1483" s="1" t="s">
        <v>101</v>
      </c>
      <c r="I1483" s="8" t="str">
        <f>IF(Table1[[#This Row],[TMI_Type]]="Reroute",INDEX(_xlfn.REGEXEXTRACT(Table1[[#This Row],[RawText]],".*(ROUTE|FEA|FCA|ICR|CTOP|TBO).+([A-Z]{3})",2,0),1,2),"")</f>
        <v/>
      </c>
      <c r="J1483" s="5">
        <v>7</v>
      </c>
      <c r="K1483" s="5"/>
      <c r="L1483" s="1" t="s">
        <v>4034</v>
      </c>
      <c r="M1483" s="7">
        <v>44970.999305555553</v>
      </c>
      <c r="N1483" s="7">
        <v>44971.166666666664</v>
      </c>
      <c r="O1483" s="7">
        <v>44970.784722222219</v>
      </c>
      <c r="P1483" s="4" t="s">
        <v>4035</v>
      </c>
      <c r="Q1483" s="10" t="s">
        <v>4035</v>
      </c>
      <c r="R1483" s="2" t="s">
        <v>9483</v>
      </c>
      <c r="S1483" s="6">
        <f>IF(OR(ISBLANK(Table1[[#This Row],[ValidEndUTC]]),ISBLANK(Table1[[#This Row],[ValidStartUTC]])),"",Table1[[#This Row],[ValidEndUTC]]-Table1[[#This Row],[ValidStartUTC]])</f>
        <v>0.16736111111094942</v>
      </c>
      <c r="T1483" s="5">
        <f>IF(OR(ISBLANK(Table1[[#This Row],[ValidEndUTC]]),ISBLANK(Table1[[#This Row],[ValidStartUTC]])),"",Table1[[#This Row],[Duration]]*24*60)</f>
        <v>240.99999999976717</v>
      </c>
    </row>
    <row r="1484" spans="1:20" ht="21.6" x14ac:dyDescent="0.25">
      <c r="A1484" s="8" t="str">
        <f>IF(ISBLANK(Table1[[#This Row],[AdvisoryNumber]]),"NTML","ADVZY")</f>
        <v>NTML</v>
      </c>
      <c r="B1484" s="8" t="str">
        <f>_xlfn.TEXTJOIN("-",TRUE,Table1[[#This Row],[Source]],TEXT(Table1[[#This Row],[AdvisoryNumber]],"000"),TEXT(ROW()-1,"000000"),TEXT(Table1[[#This Row],[RecordTimeUTC]],"YYYY-MM-DD"))</f>
        <v>NTML-000-001483-2023-02-13</v>
      </c>
      <c r="C1484" s="1" t="s">
        <v>1570</v>
      </c>
      <c r="D1484" s="2"/>
      <c r="E1484" s="1"/>
      <c r="F1484" s="2"/>
      <c r="G1484" s="1" t="s">
        <v>98</v>
      </c>
      <c r="H1484" s="1" t="s">
        <v>101</v>
      </c>
      <c r="I1484" s="8" t="str">
        <f>IF(Table1[[#This Row],[TMI_Type]]="Reroute",INDEX(_xlfn.REGEXEXTRACT(Table1[[#This Row],[RawText]],".*(ROUTE|FEA|FCA|ICR|CTOP|TBO).+([A-Z]{3})",2,0),1,2),"")</f>
        <v/>
      </c>
      <c r="J1484" s="5">
        <v>10</v>
      </c>
      <c r="K1484" s="5"/>
      <c r="L1484" s="1" t="s">
        <v>4036</v>
      </c>
      <c r="M1484" s="7">
        <v>44970.999305555553</v>
      </c>
      <c r="N1484" s="7">
        <v>44971.166666666664</v>
      </c>
      <c r="O1484" s="7">
        <v>44970.784722222219</v>
      </c>
      <c r="P1484" s="4" t="s">
        <v>4037</v>
      </c>
      <c r="Q1484" s="10" t="s">
        <v>4037</v>
      </c>
      <c r="R1484" s="2" t="s">
        <v>9483</v>
      </c>
      <c r="S1484" s="6">
        <f>IF(OR(ISBLANK(Table1[[#This Row],[ValidEndUTC]]),ISBLANK(Table1[[#This Row],[ValidStartUTC]])),"",Table1[[#This Row],[ValidEndUTC]]-Table1[[#This Row],[ValidStartUTC]])</f>
        <v>0.16736111111094942</v>
      </c>
      <c r="T1484" s="5">
        <f>IF(OR(ISBLANK(Table1[[#This Row],[ValidEndUTC]]),ISBLANK(Table1[[#This Row],[ValidStartUTC]])),"",Table1[[#This Row],[Duration]]*24*60)</f>
        <v>240.99999999976717</v>
      </c>
    </row>
    <row r="1485" spans="1:20" ht="21.6" x14ac:dyDescent="0.25">
      <c r="A1485" s="8" t="str">
        <f>IF(ISBLANK(Table1[[#This Row],[AdvisoryNumber]]),"NTML","ADVZY")</f>
        <v>NTML</v>
      </c>
      <c r="B1485" s="8" t="str">
        <f>_xlfn.TEXTJOIN("-",TRUE,Table1[[#This Row],[Source]],TEXT(Table1[[#This Row],[AdvisoryNumber]],"000"),TEXT(ROW()-1,"000000"),TEXT(Table1[[#This Row],[RecordTimeUTC]],"YYYY-MM-DD"))</f>
        <v>NTML-000-001484-2023-02-13</v>
      </c>
      <c r="C1485" s="1" t="s">
        <v>1570</v>
      </c>
      <c r="D1485" s="2"/>
      <c r="E1485" s="1"/>
      <c r="F1485" s="2"/>
      <c r="G1485" s="1" t="s">
        <v>98</v>
      </c>
      <c r="H1485" s="1" t="s">
        <v>101</v>
      </c>
      <c r="I1485" s="8" t="str">
        <f>IF(Table1[[#This Row],[TMI_Type]]="Reroute",INDEX(_xlfn.REGEXEXTRACT(Table1[[#This Row],[RawText]],".*(ROUTE|FEA|FCA|ICR|CTOP|TBO).+([A-Z]{3})",2,0),1,2),"")</f>
        <v/>
      </c>
      <c r="J1485" s="5">
        <v>20</v>
      </c>
      <c r="K1485" s="5"/>
      <c r="L1485" s="1" t="s">
        <v>198</v>
      </c>
      <c r="M1485" s="7">
        <v>44970.999305555553</v>
      </c>
      <c r="N1485" s="7">
        <v>44971.166666666664</v>
      </c>
      <c r="O1485" s="7">
        <v>44970.784722222219</v>
      </c>
      <c r="P1485" s="4" t="s">
        <v>9484</v>
      </c>
      <c r="Q1485" s="10" t="s">
        <v>9484</v>
      </c>
      <c r="R1485" s="2" t="s">
        <v>9483</v>
      </c>
      <c r="S1485" s="6">
        <f>IF(OR(ISBLANK(Table1[[#This Row],[ValidEndUTC]]),ISBLANK(Table1[[#This Row],[ValidStartUTC]])),"",Table1[[#This Row],[ValidEndUTC]]-Table1[[#This Row],[ValidStartUTC]])</f>
        <v>0.16736111111094942</v>
      </c>
      <c r="T1485" s="5">
        <f>IF(OR(ISBLANK(Table1[[#This Row],[ValidEndUTC]]),ISBLANK(Table1[[#This Row],[ValidStartUTC]])),"",Table1[[#This Row],[Duration]]*24*60)</f>
        <v>240.99999999976717</v>
      </c>
    </row>
    <row r="1486" spans="1:20" ht="21.6" x14ac:dyDescent="0.25">
      <c r="A1486" s="8" t="str">
        <f>IF(ISBLANK(Table1[[#This Row],[AdvisoryNumber]]),"NTML","ADVZY")</f>
        <v>NTML</v>
      </c>
      <c r="B1486" s="8" t="str">
        <f>_xlfn.TEXTJOIN("-",TRUE,Table1[[#This Row],[Source]],TEXT(Table1[[#This Row],[AdvisoryNumber]],"000"),TEXT(ROW()-1,"000000"),TEXT(Table1[[#This Row],[RecordTimeUTC]],"YYYY-MM-DD"))</f>
        <v>NTML-000-001485-2023-02-14</v>
      </c>
      <c r="C1486" s="1" t="s">
        <v>1570</v>
      </c>
      <c r="D1486" s="2"/>
      <c r="E1486" s="1"/>
      <c r="F1486" s="2"/>
      <c r="G1486" s="1" t="s">
        <v>98</v>
      </c>
      <c r="H1486" s="1" t="s">
        <v>101</v>
      </c>
      <c r="I1486" s="8" t="str">
        <f>IF(Table1[[#This Row],[TMI_Type]]="Reroute",INDEX(_xlfn.REGEXEXTRACT(Table1[[#This Row],[RawText]],".*(ROUTE|FEA|FCA|ICR|CTOP|TBO).+([A-Z]{3})",2,0),1,2),"")</f>
        <v/>
      </c>
      <c r="J1486" s="5">
        <v>15</v>
      </c>
      <c r="K1486" s="5"/>
      <c r="L1486" s="1" t="s">
        <v>198</v>
      </c>
      <c r="M1486" s="7">
        <v>44971.020833333336</v>
      </c>
      <c r="N1486" s="7">
        <v>44971.166666666664</v>
      </c>
      <c r="O1486" s="7">
        <v>44971.019444444442</v>
      </c>
      <c r="P1486" s="4" t="s">
        <v>9485</v>
      </c>
      <c r="Q1486" s="10" t="s">
        <v>9485</v>
      </c>
      <c r="R1486" s="2" t="s">
        <v>9486</v>
      </c>
      <c r="S1486" s="6">
        <f>IF(OR(ISBLANK(Table1[[#This Row],[ValidEndUTC]]),ISBLANK(Table1[[#This Row],[ValidStartUTC]])),"",Table1[[#This Row],[ValidEndUTC]]-Table1[[#This Row],[ValidStartUTC]])</f>
        <v>0.14583333332848269</v>
      </c>
      <c r="T1486" s="5">
        <f>IF(OR(ISBLANK(Table1[[#This Row],[ValidEndUTC]]),ISBLANK(Table1[[#This Row],[ValidStartUTC]])),"",Table1[[#This Row],[Duration]]*24*60)</f>
        <v>209.99999999301508</v>
      </c>
    </row>
    <row r="1487" spans="1:20" ht="409.6" x14ac:dyDescent="0.25">
      <c r="A1487" s="8" t="str">
        <f>IF(ISBLANK(Table1[[#This Row],[AdvisoryNumber]]),"NTML","ADVZY")</f>
        <v>ADVZY</v>
      </c>
      <c r="B1487" s="8" t="str">
        <f>_xlfn.TEXTJOIN("-",TRUE,Table1[[#This Row],[Source]],TEXT(Table1[[#This Row],[AdvisoryNumber]],"000"),TEXT(ROW()-1,"000000"),TEXT(Table1[[#This Row],[RecordTimeUTC]],"YYYY-MM-DD"))</f>
        <v>ADVZY-001-001486-2023-02-17</v>
      </c>
      <c r="C1487" s="1" t="s">
        <v>16</v>
      </c>
      <c r="D1487" s="2"/>
      <c r="E1487" s="1">
        <v>1</v>
      </c>
      <c r="F1487" s="2" t="s">
        <v>5996</v>
      </c>
      <c r="G1487" s="1"/>
      <c r="H1487" s="1" t="s">
        <v>6014</v>
      </c>
      <c r="I1487" s="8" t="str">
        <f>IF(Table1[[#This Row],[TMI_Type]]="Reroute",INDEX(_xlfn.REGEXEXTRACT(Table1[[#This Row],[RawText]],".*(ROUTE|FEA|FCA|ICR|CTOP|TBO).+([A-Z]{3})",2,0),1,2),"")</f>
        <v/>
      </c>
      <c r="J1487" s="5"/>
      <c r="K1487" s="5"/>
      <c r="L1487" s="1"/>
      <c r="M1487" s="7">
        <v>44974.999305555553</v>
      </c>
      <c r="N1487" s="7">
        <v>44975.166666666664</v>
      </c>
      <c r="O1487" s="7">
        <v>44974.976388888892</v>
      </c>
      <c r="P1487" s="4" t="s">
        <v>1443</v>
      </c>
      <c r="Q1487" s="10" t="s">
        <v>7301</v>
      </c>
      <c r="R1487" s="2" t="s">
        <v>7302</v>
      </c>
      <c r="S1487" s="6">
        <f>IF(OR(ISBLANK(Table1[[#This Row],[ValidEndUTC]]),ISBLANK(Table1[[#This Row],[ValidStartUTC]])),"",Table1[[#This Row],[ValidEndUTC]]-Table1[[#This Row],[ValidStartUTC]])</f>
        <v>0.16736111111094942</v>
      </c>
      <c r="T1487" s="5">
        <f>IF(OR(ISBLANK(Table1[[#This Row],[ValidEndUTC]]),ISBLANK(Table1[[#This Row],[ValidStartUTC]])),"",Table1[[#This Row],[Duration]]*24*60)</f>
        <v>240.99999999976717</v>
      </c>
    </row>
    <row r="1488" spans="1:20" ht="140.4" x14ac:dyDescent="0.25">
      <c r="A1488" s="8" t="str">
        <f>IF(ISBLANK(Table1[[#This Row],[AdvisoryNumber]]),"NTML","ADVZY")</f>
        <v>ADVZY</v>
      </c>
      <c r="B1488" s="8" t="str">
        <f>_xlfn.TEXTJOIN("-",TRUE,Table1[[#This Row],[Source]],TEXT(Table1[[#This Row],[AdvisoryNumber]],"000"),TEXT(ROW()-1,"000000"),TEXT(Table1[[#This Row],[RecordTimeUTC]],"YYYY-MM-DD"))</f>
        <v>ADVZY-002-001487-2023-02-17</v>
      </c>
      <c r="C1488" s="1" t="s">
        <v>16</v>
      </c>
      <c r="D1488" s="2" t="s">
        <v>7303</v>
      </c>
      <c r="E1488" s="1">
        <v>2</v>
      </c>
      <c r="F1488" s="2" t="s">
        <v>6250</v>
      </c>
      <c r="G1488" s="1" t="s">
        <v>24</v>
      </c>
      <c r="H1488" s="1" t="s">
        <v>6019</v>
      </c>
      <c r="I1488" s="8" t="str">
        <f>IF(Table1[[#This Row],[TMI_Type]]="Reroute",INDEX(_xlfn.REGEXEXTRACT(Table1[[#This Row],[RawText]],".*(ROUTE|FEA|FCA|ICR|CTOP|TBO).+([A-Z]{3})",2,0),1,2),"")</f>
        <v/>
      </c>
      <c r="J1488" s="5"/>
      <c r="K1488" s="5"/>
      <c r="L1488" s="1"/>
      <c r="M1488" s="7">
        <v>44974.999305555553</v>
      </c>
      <c r="N1488" s="7">
        <v>44975.166666666664</v>
      </c>
      <c r="O1488" s="7">
        <v>44974.976388888892</v>
      </c>
      <c r="P1488" s="4" t="s">
        <v>1444</v>
      </c>
      <c r="Q1488" s="10" t="s">
        <v>7304</v>
      </c>
      <c r="R1488" s="2" t="s">
        <v>7302</v>
      </c>
      <c r="S1488" s="6">
        <f>IF(OR(ISBLANK(Table1[[#This Row],[ValidEndUTC]]),ISBLANK(Table1[[#This Row],[ValidStartUTC]])),"",Table1[[#This Row],[ValidEndUTC]]-Table1[[#This Row],[ValidStartUTC]])</f>
        <v>0.16736111111094942</v>
      </c>
      <c r="T1488" s="5">
        <f>IF(OR(ISBLANK(Table1[[#This Row],[ValidEndUTC]]),ISBLANK(Table1[[#This Row],[ValidStartUTC]])),"",Table1[[#This Row],[Duration]]*24*60)</f>
        <v>240.99999999976717</v>
      </c>
    </row>
    <row r="1489" spans="1:20" ht="21.6" x14ac:dyDescent="0.25">
      <c r="A1489" s="8" t="str">
        <f>IF(ISBLANK(Table1[[#This Row],[AdvisoryNumber]]),"NTML","ADVZY")</f>
        <v>NTML</v>
      </c>
      <c r="B1489" s="8" t="str">
        <f>_xlfn.TEXTJOIN("-",TRUE,Table1[[#This Row],[Source]],TEXT(Table1[[#This Row],[AdvisoryNumber]],"000"),TEXT(ROW()-1,"000000"),TEXT(Table1[[#This Row],[RecordTimeUTC]],"YYYY-MM-DD"))</f>
        <v>NTML-000-001488-2023-02-17</v>
      </c>
      <c r="C1489" s="1" t="s">
        <v>1309</v>
      </c>
      <c r="D1489" s="2"/>
      <c r="E1489" s="1"/>
      <c r="F1489" s="2"/>
      <c r="G1489" s="1" t="s">
        <v>98</v>
      </c>
      <c r="H1489" s="1" t="s">
        <v>101</v>
      </c>
      <c r="I1489" s="8" t="str">
        <f>IF(Table1[[#This Row],[TMI_Type]]="Reroute",INDEX(_xlfn.REGEXEXTRACT(Table1[[#This Row],[RawText]],".*(ROUTE|FEA|FCA|ICR|CTOP|TBO).+([A-Z]{3})",2,0),1,2),"")</f>
        <v/>
      </c>
      <c r="J1489" s="5">
        <v>20</v>
      </c>
      <c r="K1489" s="5"/>
      <c r="L1489" s="1" t="s">
        <v>198</v>
      </c>
      <c r="M1489" s="7">
        <v>44974.999305555553</v>
      </c>
      <c r="N1489" s="7">
        <v>44975.166666666664</v>
      </c>
      <c r="O1489" s="7">
        <v>44974.986111111109</v>
      </c>
      <c r="P1489" s="4" t="s">
        <v>4038</v>
      </c>
      <c r="Q1489" s="10" t="s">
        <v>4038</v>
      </c>
      <c r="R1489" s="2" t="s">
        <v>9487</v>
      </c>
      <c r="S1489" s="6">
        <f>IF(OR(ISBLANK(Table1[[#This Row],[ValidEndUTC]]),ISBLANK(Table1[[#This Row],[ValidStartUTC]])),"",Table1[[#This Row],[ValidEndUTC]]-Table1[[#This Row],[ValidStartUTC]])</f>
        <v>0.16736111111094942</v>
      </c>
      <c r="T1489" s="5">
        <f>IF(OR(ISBLANK(Table1[[#This Row],[ValidEndUTC]]),ISBLANK(Table1[[#This Row],[ValidStartUTC]])),"",Table1[[#This Row],[Duration]]*24*60)</f>
        <v>240.99999999976717</v>
      </c>
    </row>
    <row r="1490" spans="1:20" ht="21.6" x14ac:dyDescent="0.25">
      <c r="A1490" s="8" t="str">
        <f>IF(ISBLANK(Table1[[#This Row],[AdvisoryNumber]]),"NTML","ADVZY")</f>
        <v>NTML</v>
      </c>
      <c r="B1490" s="8" t="str">
        <f>_xlfn.TEXTJOIN("-",TRUE,Table1[[#This Row],[Source]],TEXT(Table1[[#This Row],[AdvisoryNumber]],"000"),TEXT(ROW()-1,"000000"),TEXT(Table1[[#This Row],[RecordTimeUTC]],"YYYY-MM-DD"))</f>
        <v>NTML-000-001489-2023-02-17</v>
      </c>
      <c r="C1490" s="1" t="s">
        <v>1309</v>
      </c>
      <c r="D1490" s="2"/>
      <c r="E1490" s="1"/>
      <c r="F1490" s="2"/>
      <c r="G1490" s="1" t="s">
        <v>98</v>
      </c>
      <c r="H1490" s="1" t="s">
        <v>101</v>
      </c>
      <c r="I1490" s="8" t="str">
        <f>IF(Table1[[#This Row],[TMI_Type]]="Reroute",INDEX(_xlfn.REGEXEXTRACT(Table1[[#This Row],[RawText]],".*(ROUTE|FEA|FCA|ICR|CTOP|TBO).+([A-Z]{3})",2,0),1,2),"")</f>
        <v/>
      </c>
      <c r="J1490" s="5">
        <v>15</v>
      </c>
      <c r="K1490" s="5"/>
      <c r="L1490" s="1" t="s">
        <v>198</v>
      </c>
      <c r="M1490" s="7">
        <v>44974.999305555553</v>
      </c>
      <c r="N1490" s="7">
        <v>44975.166666666664</v>
      </c>
      <c r="O1490" s="7">
        <v>44974.986111111109</v>
      </c>
      <c r="P1490" s="4" t="s">
        <v>4039</v>
      </c>
      <c r="Q1490" s="10" t="s">
        <v>4039</v>
      </c>
      <c r="R1490" s="2" t="s">
        <v>9487</v>
      </c>
      <c r="S1490" s="6">
        <f>IF(OR(ISBLANK(Table1[[#This Row],[ValidEndUTC]]),ISBLANK(Table1[[#This Row],[ValidStartUTC]])),"",Table1[[#This Row],[ValidEndUTC]]-Table1[[#This Row],[ValidStartUTC]])</f>
        <v>0.16736111111094942</v>
      </c>
      <c r="T1490" s="5">
        <f>IF(OR(ISBLANK(Table1[[#This Row],[ValidEndUTC]]),ISBLANK(Table1[[#This Row],[ValidStartUTC]])),"",Table1[[#This Row],[Duration]]*24*60)</f>
        <v>240.99999999976717</v>
      </c>
    </row>
    <row r="1491" spans="1:20" ht="21.6" x14ac:dyDescent="0.25">
      <c r="A1491" s="8" t="str">
        <f>IF(ISBLANK(Table1[[#This Row],[AdvisoryNumber]]),"NTML","ADVZY")</f>
        <v>NTML</v>
      </c>
      <c r="B1491" s="8" t="str">
        <f>_xlfn.TEXTJOIN("-",TRUE,Table1[[#This Row],[Source]],TEXT(Table1[[#This Row],[AdvisoryNumber]],"000"),TEXT(ROW()-1,"000000"),TEXT(Table1[[#This Row],[RecordTimeUTC]],"YYYY-MM-DD"))</f>
        <v>NTML-000-001490-2023-02-17</v>
      </c>
      <c r="C1491" s="1" t="s">
        <v>1309</v>
      </c>
      <c r="D1491" s="2"/>
      <c r="E1491" s="1"/>
      <c r="F1491" s="2"/>
      <c r="G1491" s="1" t="s">
        <v>98</v>
      </c>
      <c r="H1491" s="1" t="s">
        <v>101</v>
      </c>
      <c r="I1491" s="8" t="str">
        <f>IF(Table1[[#This Row],[TMI_Type]]="Reroute",INDEX(_xlfn.REGEXEXTRACT(Table1[[#This Row],[RawText]],".*(ROUTE|FEA|FCA|ICR|CTOP|TBO).+([A-Z]{3})",2,0),1,2),"")</f>
        <v/>
      </c>
      <c r="J1491" s="5">
        <v>20</v>
      </c>
      <c r="K1491" s="5"/>
      <c r="L1491" s="1" t="s">
        <v>198</v>
      </c>
      <c r="M1491" s="7">
        <v>44974.999305555553</v>
      </c>
      <c r="N1491" s="7">
        <v>44975.166666666664</v>
      </c>
      <c r="O1491" s="7">
        <v>44974.988194444442</v>
      </c>
      <c r="P1491" s="4" t="s">
        <v>4040</v>
      </c>
      <c r="Q1491" s="10" t="s">
        <v>4040</v>
      </c>
      <c r="R1491" s="2" t="s">
        <v>9487</v>
      </c>
      <c r="S1491" s="6">
        <f>IF(OR(ISBLANK(Table1[[#This Row],[ValidEndUTC]]),ISBLANK(Table1[[#This Row],[ValidStartUTC]])),"",Table1[[#This Row],[ValidEndUTC]]-Table1[[#This Row],[ValidStartUTC]])</f>
        <v>0.16736111111094942</v>
      </c>
      <c r="T1491" s="5">
        <f>IF(OR(ISBLANK(Table1[[#This Row],[ValidEndUTC]]),ISBLANK(Table1[[#This Row],[ValidStartUTC]])),"",Table1[[#This Row],[Duration]]*24*60)</f>
        <v>240.99999999976717</v>
      </c>
    </row>
    <row r="1492" spans="1:20" ht="21.6" x14ac:dyDescent="0.25">
      <c r="A1492" s="8" t="str">
        <f>IF(ISBLANK(Table1[[#This Row],[AdvisoryNumber]]),"NTML","ADVZY")</f>
        <v>NTML</v>
      </c>
      <c r="B1492" s="8" t="str">
        <f>_xlfn.TEXTJOIN("-",TRUE,Table1[[#This Row],[Source]],TEXT(Table1[[#This Row],[AdvisoryNumber]],"000"),TEXT(ROW()-1,"000000"),TEXT(Table1[[#This Row],[RecordTimeUTC]],"YYYY-MM-DD"))</f>
        <v>NTML-000-001491-2023-02-17</v>
      </c>
      <c r="C1492" s="1" t="s">
        <v>1309</v>
      </c>
      <c r="D1492" s="2"/>
      <c r="E1492" s="1"/>
      <c r="F1492" s="2"/>
      <c r="G1492" s="1" t="s">
        <v>98</v>
      </c>
      <c r="H1492" s="1" t="s">
        <v>101</v>
      </c>
      <c r="I1492" s="8" t="str">
        <f>IF(Table1[[#This Row],[TMI_Type]]="Reroute",INDEX(_xlfn.REGEXEXTRACT(Table1[[#This Row],[RawText]],".*(ROUTE|FEA|FCA|ICR|CTOP|TBO).+([A-Z]{3})",2,0),1,2),"")</f>
        <v/>
      </c>
      <c r="J1492" s="5">
        <v>35</v>
      </c>
      <c r="K1492" s="5"/>
      <c r="L1492" s="1" t="s">
        <v>198</v>
      </c>
      <c r="M1492" s="7">
        <v>44974.999305555553</v>
      </c>
      <c r="N1492" s="7">
        <v>44975.166666666664</v>
      </c>
      <c r="O1492" s="7">
        <v>44974.989583333336</v>
      </c>
      <c r="P1492" s="4" t="s">
        <v>4041</v>
      </c>
      <c r="Q1492" s="10" t="s">
        <v>4041</v>
      </c>
      <c r="R1492" s="2" t="s">
        <v>9487</v>
      </c>
      <c r="S1492" s="6">
        <f>IF(OR(ISBLANK(Table1[[#This Row],[ValidEndUTC]]),ISBLANK(Table1[[#This Row],[ValidStartUTC]])),"",Table1[[#This Row],[ValidEndUTC]]-Table1[[#This Row],[ValidStartUTC]])</f>
        <v>0.16736111111094942</v>
      </c>
      <c r="T1492" s="5">
        <f>IF(OR(ISBLANK(Table1[[#This Row],[ValidEndUTC]]),ISBLANK(Table1[[#This Row],[ValidStartUTC]])),"",Table1[[#This Row],[Duration]]*24*60)</f>
        <v>240.99999999976717</v>
      </c>
    </row>
    <row r="1493" spans="1:20" ht="21.6" x14ac:dyDescent="0.25">
      <c r="A1493" s="8" t="str">
        <f>IF(ISBLANK(Table1[[#This Row],[AdvisoryNumber]]),"NTML","ADVZY")</f>
        <v>NTML</v>
      </c>
      <c r="B1493" s="8" t="str">
        <f>_xlfn.TEXTJOIN("-",TRUE,Table1[[#This Row],[Source]],TEXT(Table1[[#This Row],[AdvisoryNumber]],"000"),TEXT(ROW()-1,"000000"),TEXT(Table1[[#This Row],[RecordTimeUTC]],"YYYY-MM-DD"))</f>
        <v>NTML-000-001492-2023-02-17</v>
      </c>
      <c r="C1493" s="1" t="s">
        <v>372</v>
      </c>
      <c r="D1493" s="2"/>
      <c r="E1493" s="1"/>
      <c r="F1493" s="2"/>
      <c r="G1493" s="1" t="s">
        <v>98</v>
      </c>
      <c r="H1493" s="1" t="s">
        <v>104</v>
      </c>
      <c r="I1493" s="8" t="str">
        <f>IF(Table1[[#This Row],[TMI_Type]]="Reroute",INDEX(_xlfn.REGEXEXTRACT(Table1[[#This Row],[RawText]],".*(ROUTE|FEA|FCA|ICR|CTOP|TBO).+([A-Z]{3})",2,0),1,2),"")</f>
        <v/>
      </c>
      <c r="J1493" s="5"/>
      <c r="K1493" s="5"/>
      <c r="L1493" s="1" t="s">
        <v>2308</v>
      </c>
      <c r="M1493" s="7">
        <v>44974.999305555553</v>
      </c>
      <c r="N1493" s="7">
        <v>44975.166666666664</v>
      </c>
      <c r="O1493" s="7">
        <v>44974.990277777775</v>
      </c>
      <c r="P1493" s="4" t="s">
        <v>9488</v>
      </c>
      <c r="Q1493" s="10" t="s">
        <v>9488</v>
      </c>
      <c r="R1493" s="2" t="s">
        <v>9487</v>
      </c>
      <c r="S1493" s="6">
        <f>IF(OR(ISBLANK(Table1[[#This Row],[ValidEndUTC]]),ISBLANK(Table1[[#This Row],[ValidStartUTC]])),"",Table1[[#This Row],[ValidEndUTC]]-Table1[[#This Row],[ValidStartUTC]])</f>
        <v>0.16736111111094942</v>
      </c>
      <c r="T1493" s="5">
        <f>IF(OR(ISBLANK(Table1[[#This Row],[ValidEndUTC]]),ISBLANK(Table1[[#This Row],[ValidStartUTC]])),"",Table1[[#This Row],[Duration]]*24*60)</f>
        <v>240.99999999976717</v>
      </c>
    </row>
    <row r="1494" spans="1:20" ht="64.8" x14ac:dyDescent="0.25">
      <c r="A1494" s="8" t="str">
        <f>IF(ISBLANK(Table1[[#This Row],[AdvisoryNumber]]),"NTML","ADVZY")</f>
        <v>ADVZY</v>
      </c>
      <c r="B1494" s="8" t="str">
        <f>_xlfn.TEXTJOIN("-",TRUE,Table1[[#This Row],[Source]],TEXT(Table1[[#This Row],[AdvisoryNumber]],"000"),TEXT(ROW()-1,"000000"),TEXT(Table1[[#This Row],[RecordTimeUTC]],"YYYY-MM-DD"))</f>
        <v>ADVZY-003-001493-2023-02-18</v>
      </c>
      <c r="C1494" s="1" t="s">
        <v>16</v>
      </c>
      <c r="D1494" s="2"/>
      <c r="E1494" s="1">
        <v>3</v>
      </c>
      <c r="F1494" s="2" t="s">
        <v>6250</v>
      </c>
      <c r="G1494" s="1"/>
      <c r="H1494" s="1" t="s">
        <v>6019</v>
      </c>
      <c r="I1494" s="8" t="str">
        <f>IF(Table1[[#This Row],[TMI_Type]]="Reroute",INDEX(_xlfn.REGEXEXTRACT(Table1[[#This Row],[RawText]],".*(ROUTE|FEA|FCA|ICR|CTOP|TBO).+([A-Z]{3})",2,0),1,2),"")</f>
        <v/>
      </c>
      <c r="J1494" s="5"/>
      <c r="K1494" s="5"/>
      <c r="L1494" s="1"/>
      <c r="M1494" s="7">
        <v>44974.999305555553</v>
      </c>
      <c r="N1494" s="7">
        <v>44975.166666666664</v>
      </c>
      <c r="O1494" s="7">
        <v>44975.149305555555</v>
      </c>
      <c r="P1494" s="4" t="s">
        <v>1445</v>
      </c>
      <c r="Q1494" s="10" t="s">
        <v>7305</v>
      </c>
      <c r="R1494" s="2" t="s">
        <v>7306</v>
      </c>
      <c r="S1494" s="6">
        <f>IF(OR(ISBLANK(Table1[[#This Row],[ValidEndUTC]]),ISBLANK(Table1[[#This Row],[ValidStartUTC]])),"",Table1[[#This Row],[ValidEndUTC]]-Table1[[#This Row],[ValidStartUTC]])</f>
        <v>0.16736111111094942</v>
      </c>
      <c r="T1494" s="5">
        <f>IF(OR(ISBLANK(Table1[[#This Row],[ValidEndUTC]]),ISBLANK(Table1[[#This Row],[ValidStartUTC]])),"",Table1[[#This Row],[Duration]]*24*60)</f>
        <v>240.99999999976717</v>
      </c>
    </row>
    <row r="1495" spans="1:20" x14ac:dyDescent="0.25">
      <c r="A1495" s="8" t="str">
        <f>IF(ISBLANK(Table1[[#This Row],[AdvisoryNumber]]),"NTML","ADVZY")</f>
        <v>NTML</v>
      </c>
      <c r="B1495" s="8" t="str">
        <f>_xlfn.TEXTJOIN("-",TRUE,Table1[[#This Row],[Source]],TEXT(Table1[[#This Row],[AdvisoryNumber]],"000"),TEXT(ROW()-1,"000000"),TEXT(Table1[[#This Row],[RecordTimeUTC]],"YYYY-MM-DD"))</f>
        <v>NTML-000-001494-2023-02-18</v>
      </c>
      <c r="C1495" s="1" t="s">
        <v>1309</v>
      </c>
      <c r="D1495" s="2"/>
      <c r="E1495" s="1"/>
      <c r="F1495" s="2"/>
      <c r="G1495" s="1" t="s">
        <v>98</v>
      </c>
      <c r="H1495" s="1" t="s">
        <v>101</v>
      </c>
      <c r="I1495" s="8" t="str">
        <f>IF(Table1[[#This Row],[TMI_Type]]="Reroute",INDEX(_xlfn.REGEXEXTRACT(Table1[[#This Row],[RawText]],".*(ROUTE|FEA|FCA|ICR|CTOP|TBO).+([A-Z]{3})",2,0),1,2),"")</f>
        <v/>
      </c>
      <c r="J1495" s="5">
        <v>30</v>
      </c>
      <c r="K1495" s="5"/>
      <c r="L1495" s="1" t="s">
        <v>198</v>
      </c>
      <c r="M1495" s="7">
        <v>44975.043055555558</v>
      </c>
      <c r="N1495" s="7">
        <v>44975.166666666664</v>
      </c>
      <c r="O1495" s="7">
        <v>44975.043055555558</v>
      </c>
      <c r="P1495" s="4" t="s">
        <v>4044</v>
      </c>
      <c r="Q1495" s="10" t="s">
        <v>4044</v>
      </c>
      <c r="R1495" s="2" t="s">
        <v>9490</v>
      </c>
      <c r="S1495" s="6">
        <f>IF(OR(ISBLANK(Table1[[#This Row],[ValidEndUTC]]),ISBLANK(Table1[[#This Row],[ValidStartUTC]])),"",Table1[[#This Row],[ValidEndUTC]]-Table1[[#This Row],[ValidStartUTC]])</f>
        <v>0.12361111110658385</v>
      </c>
      <c r="T1495" s="5">
        <f>IF(OR(ISBLANK(Table1[[#This Row],[ValidEndUTC]]),ISBLANK(Table1[[#This Row],[ValidStartUTC]])),"",Table1[[#This Row],[Duration]]*24*60)</f>
        <v>177.99999999348074</v>
      </c>
    </row>
    <row r="1496" spans="1:20" x14ac:dyDescent="0.25">
      <c r="A1496" s="8" t="str">
        <f>IF(ISBLANK(Table1[[#This Row],[AdvisoryNumber]]),"NTML","ADVZY")</f>
        <v>NTML</v>
      </c>
      <c r="B1496" s="8" t="str">
        <f>_xlfn.TEXTJOIN("-",TRUE,Table1[[#This Row],[Source]],TEXT(Table1[[#This Row],[AdvisoryNumber]],"000"),TEXT(ROW()-1,"000000"),TEXT(Table1[[#This Row],[RecordTimeUTC]],"YYYY-MM-DD"))</f>
        <v>NTML-000-001495-2023-02-18</v>
      </c>
      <c r="C1496" s="1" t="s">
        <v>1309</v>
      </c>
      <c r="D1496" s="2"/>
      <c r="E1496" s="1"/>
      <c r="F1496" s="2"/>
      <c r="G1496" s="1" t="s">
        <v>98</v>
      </c>
      <c r="H1496" s="1" t="s">
        <v>101</v>
      </c>
      <c r="I1496" s="8" t="str">
        <f>IF(Table1[[#This Row],[TMI_Type]]="Reroute",INDEX(_xlfn.REGEXEXTRACT(Table1[[#This Row],[RawText]],".*(ROUTE|FEA|FCA|ICR|CTOP|TBO).+([A-Z]{3})",2,0),1,2),"")</f>
        <v/>
      </c>
      <c r="J1496" s="5">
        <v>30</v>
      </c>
      <c r="K1496" s="5"/>
      <c r="L1496" s="1" t="s">
        <v>1498</v>
      </c>
      <c r="M1496" s="7">
        <v>44975.063888888886</v>
      </c>
      <c r="N1496" s="7">
        <v>44975.166666666664</v>
      </c>
      <c r="O1496" s="7">
        <v>44975.063888888886</v>
      </c>
      <c r="P1496" s="4" t="s">
        <v>4046</v>
      </c>
      <c r="Q1496" s="10" t="s">
        <v>4046</v>
      </c>
      <c r="R1496" s="2" t="s">
        <v>9493</v>
      </c>
      <c r="S1496" s="6">
        <f>IF(OR(ISBLANK(Table1[[#This Row],[ValidEndUTC]]),ISBLANK(Table1[[#This Row],[ValidStartUTC]])),"",Table1[[#This Row],[ValidEndUTC]]-Table1[[#This Row],[ValidStartUTC]])</f>
        <v>0.10277777777810115</v>
      </c>
      <c r="T1496" s="5">
        <f>IF(OR(ISBLANK(Table1[[#This Row],[ValidEndUTC]]),ISBLANK(Table1[[#This Row],[ValidStartUTC]])),"",Table1[[#This Row],[Duration]]*24*60)</f>
        <v>148.00000000046566</v>
      </c>
    </row>
    <row r="1497" spans="1:20" x14ac:dyDescent="0.25">
      <c r="A1497" s="8" t="str">
        <f>IF(ISBLANK(Table1[[#This Row],[AdvisoryNumber]]),"NTML","ADVZY")</f>
        <v>NTML</v>
      </c>
      <c r="B1497" s="8" t="str">
        <f>_xlfn.TEXTJOIN("-",TRUE,Table1[[#This Row],[Source]],TEXT(Table1[[#This Row],[AdvisoryNumber]],"000"),TEXT(ROW()-1,"000000"),TEXT(Table1[[#This Row],[RecordTimeUTC]],"YYYY-MM-DD"))</f>
        <v>NTML-000-001496-2023-02-18</v>
      </c>
      <c r="C1497" s="1" t="s">
        <v>1309</v>
      </c>
      <c r="D1497" s="2"/>
      <c r="E1497" s="1"/>
      <c r="F1497" s="2"/>
      <c r="G1497" s="1"/>
      <c r="H1497" s="1" t="s">
        <v>2640</v>
      </c>
      <c r="I1497" s="8" t="str">
        <f>IF(Table1[[#This Row],[TMI_Type]]="Reroute",INDEX(_xlfn.REGEXEXTRACT(Table1[[#This Row],[RawText]],".*(ROUTE|FEA|FCA|ICR|CTOP|TBO).+([A-Z]{3})",2,0),1,2),"")</f>
        <v/>
      </c>
      <c r="J1497" s="5"/>
      <c r="K1497" s="5"/>
      <c r="L1497" s="1"/>
      <c r="M1497" s="7">
        <v>44975.125694444447</v>
      </c>
      <c r="N1497" s="7">
        <v>44975.125694444447</v>
      </c>
      <c r="O1497" s="7">
        <v>44975.125694444447</v>
      </c>
      <c r="P1497" s="4" t="s">
        <v>4048</v>
      </c>
      <c r="Q1497" s="10" t="s">
        <v>4048</v>
      </c>
      <c r="R1497" s="2" t="s">
        <v>9495</v>
      </c>
      <c r="S1497" s="6">
        <f>IF(OR(ISBLANK(Table1[[#This Row],[ValidEndUTC]]),ISBLANK(Table1[[#This Row],[ValidStartUTC]])),"",Table1[[#This Row],[ValidEndUTC]]-Table1[[#This Row],[ValidStartUTC]])</f>
        <v>0</v>
      </c>
      <c r="T1497" s="5">
        <f>IF(OR(ISBLANK(Table1[[#This Row],[ValidEndUTC]]),ISBLANK(Table1[[#This Row],[ValidStartUTC]])),"",Table1[[#This Row],[Duration]]*24*60)</f>
        <v>0</v>
      </c>
    </row>
    <row r="1498" spans="1:20" x14ac:dyDescent="0.25">
      <c r="A1498" s="8" t="str">
        <f>IF(ISBLANK(Table1[[#This Row],[AdvisoryNumber]]),"NTML","ADVZY")</f>
        <v>NTML</v>
      </c>
      <c r="B1498" s="8" t="str">
        <f>_xlfn.TEXTJOIN("-",TRUE,Table1[[#This Row],[Source]],TEXT(Table1[[#This Row],[AdvisoryNumber]],"000"),TEXT(ROW()-1,"000000"),TEXT(Table1[[#This Row],[RecordTimeUTC]],"YYYY-MM-DD"))</f>
        <v>NTML-000-001497-2023-02-18</v>
      </c>
      <c r="C1498" s="1" t="s">
        <v>1309</v>
      </c>
      <c r="D1498" s="2"/>
      <c r="E1498" s="1"/>
      <c r="F1498" s="2"/>
      <c r="G1498" s="1"/>
      <c r="H1498" s="1" t="s">
        <v>2640</v>
      </c>
      <c r="I1498" s="8" t="str">
        <f>IF(Table1[[#This Row],[TMI_Type]]="Reroute",INDEX(_xlfn.REGEXEXTRACT(Table1[[#This Row],[RawText]],".*(ROUTE|FEA|FCA|ICR|CTOP|TBO).+([A-Z]{3})",2,0),1,2),"")</f>
        <v/>
      </c>
      <c r="J1498" s="5"/>
      <c r="K1498" s="5"/>
      <c r="L1498" s="1"/>
      <c r="M1498" s="7">
        <v>44975.147222222222</v>
      </c>
      <c r="N1498" s="7">
        <v>44975.147222222222</v>
      </c>
      <c r="O1498" s="7">
        <v>44975.147222222222</v>
      </c>
      <c r="P1498" s="4" t="s">
        <v>9496</v>
      </c>
      <c r="Q1498" s="10" t="s">
        <v>9496</v>
      </c>
      <c r="R1498" s="2" t="s">
        <v>9497</v>
      </c>
      <c r="S1498" s="6">
        <f>IF(OR(ISBLANK(Table1[[#This Row],[ValidEndUTC]]),ISBLANK(Table1[[#This Row],[ValidStartUTC]])),"",Table1[[#This Row],[ValidEndUTC]]-Table1[[#This Row],[ValidStartUTC]])</f>
        <v>0</v>
      </c>
      <c r="T1498" s="5">
        <f>IF(OR(ISBLANK(Table1[[#This Row],[ValidEndUTC]]),ISBLANK(Table1[[#This Row],[ValidStartUTC]])),"",Table1[[#This Row],[Duration]]*24*60)</f>
        <v>0</v>
      </c>
    </row>
    <row r="1499" spans="1:20" ht="21.6" x14ac:dyDescent="0.25">
      <c r="A1499" s="8" t="str">
        <f>IF(ISBLANK(Table1[[#This Row],[AdvisoryNumber]]),"NTML","ADVZY")</f>
        <v>NTML</v>
      </c>
      <c r="B1499" s="8" t="str">
        <f>_xlfn.TEXTJOIN("-",TRUE,Table1[[#This Row],[Source]],TEXT(Table1[[#This Row],[AdvisoryNumber]],"000"),TEXT(ROW()-1,"000000"),TEXT(Table1[[#This Row],[RecordTimeUTC]],"YYYY-MM-DD"))</f>
        <v>NTML-000-001498-2023-02-18</v>
      </c>
      <c r="C1499" s="1" t="s">
        <v>2524</v>
      </c>
      <c r="D1499" s="2"/>
      <c r="E1499" s="1"/>
      <c r="F1499" s="2"/>
      <c r="G1499" s="1" t="s">
        <v>98</v>
      </c>
      <c r="H1499" s="1" t="s">
        <v>99</v>
      </c>
      <c r="I1499" s="8" t="str">
        <f>IF(Table1[[#This Row],[TMI_Type]]="Reroute",INDEX(_xlfn.REGEXEXTRACT(Table1[[#This Row],[RawText]],".*(ROUTE|FEA|FCA|ICR|CTOP|TBO).+([A-Z]{3})",2,0),1,2),"")</f>
        <v/>
      </c>
      <c r="J1499" s="5">
        <v>10</v>
      </c>
      <c r="K1499" s="5"/>
      <c r="L1499" s="1" t="s">
        <v>198</v>
      </c>
      <c r="M1499" s="7">
        <v>44975.833333333336</v>
      </c>
      <c r="N1499" s="7">
        <v>44975.958333333336</v>
      </c>
      <c r="O1499" s="7">
        <v>44975.762499999997</v>
      </c>
      <c r="P1499" s="4" t="s">
        <v>9498</v>
      </c>
      <c r="Q1499" s="10" t="s">
        <v>9498</v>
      </c>
      <c r="R1499" s="2" t="s">
        <v>9499</v>
      </c>
      <c r="S1499" s="6">
        <f>IF(OR(ISBLANK(Table1[[#This Row],[ValidEndUTC]]),ISBLANK(Table1[[#This Row],[ValidStartUTC]])),"",Table1[[#This Row],[ValidEndUTC]]-Table1[[#This Row],[ValidStartUTC]])</f>
        <v>0.125</v>
      </c>
      <c r="T1499" s="5">
        <f>IF(OR(ISBLANK(Table1[[#This Row],[ValidEndUTC]]),ISBLANK(Table1[[#This Row],[ValidStartUTC]])),"",Table1[[#This Row],[Duration]]*24*60)</f>
        <v>180</v>
      </c>
    </row>
    <row r="1500" spans="1:20" ht="21.6" x14ac:dyDescent="0.25">
      <c r="A1500" s="8" t="str">
        <f>IF(ISBLANK(Table1[[#This Row],[AdvisoryNumber]]),"NTML","ADVZY")</f>
        <v>NTML</v>
      </c>
      <c r="B1500" s="8" t="str">
        <f>_xlfn.TEXTJOIN("-",TRUE,Table1[[#This Row],[Source]],TEXT(Table1[[#This Row],[AdvisoryNumber]],"000"),TEXT(ROW()-1,"000000"),TEXT(Table1[[#This Row],[RecordTimeUTC]],"YYYY-MM-DD"))</f>
        <v>NTML-000-001499-2023-02-18</v>
      </c>
      <c r="C1500" s="1" t="s">
        <v>711</v>
      </c>
      <c r="D1500" s="2"/>
      <c r="E1500" s="1"/>
      <c r="F1500" s="2"/>
      <c r="G1500" s="1" t="s">
        <v>98</v>
      </c>
      <c r="H1500" s="1" t="s">
        <v>101</v>
      </c>
      <c r="I1500" s="8" t="str">
        <f>IF(Table1[[#This Row],[TMI_Type]]="Reroute",INDEX(_xlfn.REGEXEXTRACT(Table1[[#This Row],[RawText]],".*(ROUTE|FEA|FCA|ICR|CTOP|TBO).+([A-Z]{3})",2,0),1,2),"")</f>
        <v/>
      </c>
      <c r="J1500" s="5">
        <v>30</v>
      </c>
      <c r="K1500" s="5"/>
      <c r="L1500" s="1"/>
      <c r="M1500" s="7">
        <v>44976.041666666664</v>
      </c>
      <c r="N1500" s="7">
        <v>44976.208333333336</v>
      </c>
      <c r="O1500" s="7">
        <v>44975.775694444441</v>
      </c>
      <c r="P1500" s="4" t="s">
        <v>4049</v>
      </c>
      <c r="Q1500" s="10" t="s">
        <v>4049</v>
      </c>
      <c r="R1500" s="2" t="s">
        <v>9500</v>
      </c>
      <c r="S1500" s="6">
        <f>IF(OR(ISBLANK(Table1[[#This Row],[ValidEndUTC]]),ISBLANK(Table1[[#This Row],[ValidStartUTC]])),"",Table1[[#This Row],[ValidEndUTC]]-Table1[[#This Row],[ValidStartUTC]])</f>
        <v>0.16666666667151731</v>
      </c>
      <c r="T1500" s="5">
        <f>IF(OR(ISBLANK(Table1[[#This Row],[ValidEndUTC]]),ISBLANK(Table1[[#This Row],[ValidStartUTC]])),"",Table1[[#This Row],[Duration]]*24*60)</f>
        <v>240.00000000698492</v>
      </c>
    </row>
    <row r="1501" spans="1:20" ht="21.6" x14ac:dyDescent="0.25">
      <c r="A1501" s="8" t="str">
        <f>IF(ISBLANK(Table1[[#This Row],[AdvisoryNumber]]),"NTML","ADVZY")</f>
        <v>NTML</v>
      </c>
      <c r="B1501" s="8" t="str">
        <f>_xlfn.TEXTJOIN("-",TRUE,Table1[[#This Row],[Source]],TEXT(Table1[[#This Row],[AdvisoryNumber]],"000"),TEXT(ROW()-1,"000000"),TEXT(Table1[[#This Row],[RecordTimeUTC]],"YYYY-MM-DD"))</f>
        <v>NTML-000-001500-2023-02-18</v>
      </c>
      <c r="C1501" s="1" t="s">
        <v>711</v>
      </c>
      <c r="D1501" s="2"/>
      <c r="E1501" s="1"/>
      <c r="F1501" s="2"/>
      <c r="G1501" s="1" t="s">
        <v>98</v>
      </c>
      <c r="H1501" s="1" t="s">
        <v>101</v>
      </c>
      <c r="I1501" s="8" t="str">
        <f>IF(Table1[[#This Row],[TMI_Type]]="Reroute",INDEX(_xlfn.REGEXEXTRACT(Table1[[#This Row],[RawText]],".*(ROUTE|FEA|FCA|ICR|CTOP|TBO).+([A-Z]{3})",2,0),1,2),"")</f>
        <v/>
      </c>
      <c r="J1501" s="5">
        <v>40</v>
      </c>
      <c r="K1501" s="5"/>
      <c r="L1501" s="1" t="s">
        <v>1028</v>
      </c>
      <c r="M1501" s="7">
        <v>44976.041666666664</v>
      </c>
      <c r="N1501" s="7">
        <v>44976.208333333336</v>
      </c>
      <c r="O1501" s="7">
        <v>44975.779166666667</v>
      </c>
      <c r="P1501" s="4" t="s">
        <v>4050</v>
      </c>
      <c r="Q1501" s="10" t="s">
        <v>4050</v>
      </c>
      <c r="R1501" s="2" t="s">
        <v>9500</v>
      </c>
      <c r="S1501" s="6">
        <f>IF(OR(ISBLANK(Table1[[#This Row],[ValidEndUTC]]),ISBLANK(Table1[[#This Row],[ValidStartUTC]])),"",Table1[[#This Row],[ValidEndUTC]]-Table1[[#This Row],[ValidStartUTC]])</f>
        <v>0.16666666667151731</v>
      </c>
      <c r="T1501" s="5">
        <f>IF(OR(ISBLANK(Table1[[#This Row],[ValidEndUTC]]),ISBLANK(Table1[[#This Row],[ValidStartUTC]])),"",Table1[[#This Row],[Duration]]*24*60)</f>
        <v>240.00000000698492</v>
      </c>
    </row>
    <row r="1502" spans="1:20" ht="21.6" x14ac:dyDescent="0.25">
      <c r="A1502" s="8" t="str">
        <f>IF(ISBLANK(Table1[[#This Row],[AdvisoryNumber]]),"NTML","ADVZY")</f>
        <v>NTML</v>
      </c>
      <c r="B1502" s="8" t="str">
        <f>_xlfn.TEXTJOIN("-",TRUE,Table1[[#This Row],[Source]],TEXT(Table1[[#This Row],[AdvisoryNumber]],"000"),TEXT(ROW()-1,"000000"),TEXT(Table1[[#This Row],[RecordTimeUTC]],"YYYY-MM-DD"))</f>
        <v>NTML-000-001501-2023-02-18</v>
      </c>
      <c r="C1502" s="1" t="s">
        <v>711</v>
      </c>
      <c r="D1502" s="2"/>
      <c r="E1502" s="1"/>
      <c r="F1502" s="2"/>
      <c r="G1502" s="1" t="s">
        <v>98</v>
      </c>
      <c r="H1502" s="1" t="s">
        <v>99</v>
      </c>
      <c r="I1502" s="8" t="str">
        <f>IF(Table1[[#This Row],[TMI_Type]]="Reroute",INDEX(_xlfn.REGEXEXTRACT(Table1[[#This Row],[RawText]],".*(ROUTE|FEA|FCA|ICR|CTOP|TBO).+([A-Z]{3})",2,0),1,2),"")</f>
        <v/>
      </c>
      <c r="J1502" s="5">
        <v>35</v>
      </c>
      <c r="K1502" s="5"/>
      <c r="L1502" s="1" t="s">
        <v>1030</v>
      </c>
      <c r="M1502" s="7">
        <v>44976.041666666664</v>
      </c>
      <c r="N1502" s="7">
        <v>44976.208333333336</v>
      </c>
      <c r="O1502" s="7">
        <v>44975.780555555553</v>
      </c>
      <c r="P1502" s="4" t="s">
        <v>9501</v>
      </c>
      <c r="Q1502" s="10" t="s">
        <v>9501</v>
      </c>
      <c r="R1502" s="2" t="s">
        <v>9500</v>
      </c>
      <c r="S1502" s="6">
        <f>IF(OR(ISBLANK(Table1[[#This Row],[ValidEndUTC]]),ISBLANK(Table1[[#This Row],[ValidStartUTC]])),"",Table1[[#This Row],[ValidEndUTC]]-Table1[[#This Row],[ValidStartUTC]])</f>
        <v>0.16666666667151731</v>
      </c>
      <c r="T1502" s="5">
        <f>IF(OR(ISBLANK(Table1[[#This Row],[ValidEndUTC]]),ISBLANK(Table1[[#This Row],[ValidStartUTC]])),"",Table1[[#This Row],[Duration]]*24*60)</f>
        <v>240.00000000698492</v>
      </c>
    </row>
    <row r="1503" spans="1:20" ht="21.6" x14ac:dyDescent="0.25">
      <c r="A1503" s="8" t="str">
        <f>IF(ISBLANK(Table1[[#This Row],[AdvisoryNumber]]),"NTML","ADVZY")</f>
        <v>NTML</v>
      </c>
      <c r="B1503" s="8" t="str">
        <f>_xlfn.TEXTJOIN("-",TRUE,Table1[[#This Row],[Source]],TEXT(Table1[[#This Row],[AdvisoryNumber]],"000"),TEXT(ROW()-1,"000000"),TEXT(Table1[[#This Row],[RecordTimeUTC]],"YYYY-MM-DD"))</f>
        <v>NTML-000-001502-2023-02-18</v>
      </c>
      <c r="C1503" s="1" t="s">
        <v>711</v>
      </c>
      <c r="D1503" s="2"/>
      <c r="E1503" s="1"/>
      <c r="F1503" s="2"/>
      <c r="G1503" s="1" t="s">
        <v>98</v>
      </c>
      <c r="H1503" s="1" t="s">
        <v>101</v>
      </c>
      <c r="I1503" s="8" t="str">
        <f>IF(Table1[[#This Row],[TMI_Type]]="Reroute",INDEX(_xlfn.REGEXEXTRACT(Table1[[#This Row],[RawText]],".*(ROUTE|FEA|FCA|ICR|CTOP|TBO).+([A-Z]{3})",2,0),1,2),"")</f>
        <v/>
      </c>
      <c r="J1503" s="5">
        <v>20</v>
      </c>
      <c r="K1503" s="5"/>
      <c r="L1503" s="1" t="s">
        <v>1224</v>
      </c>
      <c r="M1503" s="7">
        <v>44976.041666666664</v>
      </c>
      <c r="N1503" s="7">
        <v>44976.208333333336</v>
      </c>
      <c r="O1503" s="7">
        <v>44975.78125</v>
      </c>
      <c r="P1503" s="4" t="s">
        <v>4051</v>
      </c>
      <c r="Q1503" s="10" t="s">
        <v>4051</v>
      </c>
      <c r="R1503" s="2" t="s">
        <v>9502</v>
      </c>
      <c r="S1503" s="6">
        <f>IF(OR(ISBLANK(Table1[[#This Row],[ValidEndUTC]]),ISBLANK(Table1[[#This Row],[ValidStartUTC]])),"",Table1[[#This Row],[ValidEndUTC]]-Table1[[#This Row],[ValidStartUTC]])</f>
        <v>0.16666666667151731</v>
      </c>
      <c r="T1503" s="5">
        <f>IF(OR(ISBLANK(Table1[[#This Row],[ValidEndUTC]]),ISBLANK(Table1[[#This Row],[ValidStartUTC]])),"",Table1[[#This Row],[Duration]]*24*60)</f>
        <v>240.00000000698492</v>
      </c>
    </row>
    <row r="1504" spans="1:20" ht="21.6" x14ac:dyDescent="0.25">
      <c r="A1504" s="8" t="str">
        <f>IF(ISBLANK(Table1[[#This Row],[AdvisoryNumber]]),"NTML","ADVZY")</f>
        <v>NTML</v>
      </c>
      <c r="B1504" s="8" t="str">
        <f>_xlfn.TEXTJOIN("-",TRUE,Table1[[#This Row],[Source]],TEXT(Table1[[#This Row],[AdvisoryNumber]],"000"),TEXT(ROW()-1,"000000"),TEXT(Table1[[#This Row],[RecordTimeUTC]],"YYYY-MM-DD"))</f>
        <v>NTML-000-001503-2023-02-18</v>
      </c>
      <c r="C1504" s="1" t="s">
        <v>711</v>
      </c>
      <c r="D1504" s="2"/>
      <c r="E1504" s="1"/>
      <c r="F1504" s="2"/>
      <c r="G1504" s="1" t="s">
        <v>98</v>
      </c>
      <c r="H1504" s="1" t="s">
        <v>99</v>
      </c>
      <c r="I1504" s="8" t="str">
        <f>IF(Table1[[#This Row],[TMI_Type]]="Reroute",INDEX(_xlfn.REGEXEXTRACT(Table1[[#This Row],[RawText]],".*(ROUTE|FEA|FCA|ICR|CTOP|TBO).+([A-Z]{3})",2,0),1,2),"")</f>
        <v/>
      </c>
      <c r="J1504" s="5">
        <v>20</v>
      </c>
      <c r="K1504" s="5"/>
      <c r="L1504" s="1" t="s">
        <v>8875</v>
      </c>
      <c r="M1504" s="7">
        <v>44976.041666666664</v>
      </c>
      <c r="N1504" s="7">
        <v>44976.208333333336</v>
      </c>
      <c r="O1504" s="7">
        <v>44975.783333333333</v>
      </c>
      <c r="P1504" s="4" t="s">
        <v>9503</v>
      </c>
      <c r="Q1504" s="10" t="s">
        <v>9503</v>
      </c>
      <c r="R1504" s="2" t="s">
        <v>9502</v>
      </c>
      <c r="S1504" s="6">
        <f>IF(OR(ISBLANK(Table1[[#This Row],[ValidEndUTC]]),ISBLANK(Table1[[#This Row],[ValidStartUTC]])),"",Table1[[#This Row],[ValidEndUTC]]-Table1[[#This Row],[ValidStartUTC]])</f>
        <v>0.16666666667151731</v>
      </c>
      <c r="T1504" s="5">
        <f>IF(OR(ISBLANK(Table1[[#This Row],[ValidEndUTC]]),ISBLANK(Table1[[#This Row],[ValidStartUTC]])),"",Table1[[#This Row],[Duration]]*24*60)</f>
        <v>240.00000000698492</v>
      </c>
    </row>
    <row r="1505" spans="1:20" ht="21.6" x14ac:dyDescent="0.25">
      <c r="A1505" s="8" t="str">
        <f>IF(ISBLANK(Table1[[#This Row],[AdvisoryNumber]]),"NTML","ADVZY")</f>
        <v>NTML</v>
      </c>
      <c r="B1505" s="8" t="str">
        <f>_xlfn.TEXTJOIN("-",TRUE,Table1[[#This Row],[Source]],TEXT(Table1[[#This Row],[AdvisoryNumber]],"000"),TEXT(ROW()-1,"000000"),TEXT(Table1[[#This Row],[RecordTimeUTC]],"YYYY-MM-DD"))</f>
        <v>NTML-000-001504-2023-02-18</v>
      </c>
      <c r="C1505" s="1" t="s">
        <v>711</v>
      </c>
      <c r="D1505" s="2"/>
      <c r="E1505" s="1"/>
      <c r="F1505" s="2"/>
      <c r="G1505" s="1" t="s">
        <v>98</v>
      </c>
      <c r="H1505" s="1" t="s">
        <v>101</v>
      </c>
      <c r="I1505" s="8" t="str">
        <f>IF(Table1[[#This Row],[TMI_Type]]="Reroute",INDEX(_xlfn.REGEXEXTRACT(Table1[[#This Row],[RawText]],".*(ROUTE|FEA|FCA|ICR|CTOP|TBO).+([A-Z]{3})",2,0),1,2),"")</f>
        <v/>
      </c>
      <c r="J1505" s="5">
        <v>20</v>
      </c>
      <c r="K1505" s="5"/>
      <c r="L1505" s="1" t="s">
        <v>3982</v>
      </c>
      <c r="M1505" s="7">
        <v>44976.041666666664</v>
      </c>
      <c r="N1505" s="7">
        <v>44976.208333333336</v>
      </c>
      <c r="O1505" s="7">
        <v>44975.790277777778</v>
      </c>
      <c r="P1505" s="4" t="s">
        <v>4052</v>
      </c>
      <c r="Q1505" s="10" t="s">
        <v>4052</v>
      </c>
      <c r="R1505" s="2" t="s">
        <v>9504</v>
      </c>
      <c r="S1505" s="6">
        <f>IF(OR(ISBLANK(Table1[[#This Row],[ValidEndUTC]]),ISBLANK(Table1[[#This Row],[ValidStartUTC]])),"",Table1[[#This Row],[ValidEndUTC]]-Table1[[#This Row],[ValidStartUTC]])</f>
        <v>0.16666666667151731</v>
      </c>
      <c r="T1505" s="5">
        <f>IF(OR(ISBLANK(Table1[[#This Row],[ValidEndUTC]]),ISBLANK(Table1[[#This Row],[ValidStartUTC]])),"",Table1[[#This Row],[Duration]]*24*60)</f>
        <v>240.00000000698492</v>
      </c>
    </row>
    <row r="1506" spans="1:20" ht="21.6" x14ac:dyDescent="0.25">
      <c r="A1506" s="8" t="str">
        <f>IF(ISBLANK(Table1[[#This Row],[AdvisoryNumber]]),"NTML","ADVZY")</f>
        <v>NTML</v>
      </c>
      <c r="B1506" s="8" t="str">
        <f>_xlfn.TEXTJOIN("-",TRUE,Table1[[#This Row],[Source]],TEXT(Table1[[#This Row],[AdvisoryNumber]],"000"),TEXT(ROW()-1,"000000"),TEXT(Table1[[#This Row],[RecordTimeUTC]],"YYYY-MM-DD"))</f>
        <v>NTML-000-001505-2023-02-18</v>
      </c>
      <c r="C1506" s="1" t="s">
        <v>711</v>
      </c>
      <c r="D1506" s="2"/>
      <c r="E1506" s="1"/>
      <c r="F1506" s="2"/>
      <c r="G1506" s="1" t="s">
        <v>98</v>
      </c>
      <c r="H1506" s="1" t="s">
        <v>101</v>
      </c>
      <c r="I1506" s="8" t="str">
        <f>IF(Table1[[#This Row],[TMI_Type]]="Reroute",INDEX(_xlfn.REGEXEXTRACT(Table1[[#This Row],[RawText]],".*(ROUTE|FEA|FCA|ICR|CTOP|TBO).+([A-Z]{3})",2,0),1,2),"")</f>
        <v/>
      </c>
      <c r="J1506" s="5">
        <v>15</v>
      </c>
      <c r="K1506" s="5"/>
      <c r="L1506" s="1" t="s">
        <v>722</v>
      </c>
      <c r="M1506" s="7">
        <v>44976.041666666664</v>
      </c>
      <c r="N1506" s="7">
        <v>44976.208333333336</v>
      </c>
      <c r="O1506" s="7">
        <v>44975.791666666664</v>
      </c>
      <c r="P1506" s="4" t="s">
        <v>4053</v>
      </c>
      <c r="Q1506" s="10" t="s">
        <v>4053</v>
      </c>
      <c r="R1506" s="2" t="s">
        <v>9504</v>
      </c>
      <c r="S1506" s="6">
        <f>IF(OR(ISBLANK(Table1[[#This Row],[ValidEndUTC]]),ISBLANK(Table1[[#This Row],[ValidStartUTC]])),"",Table1[[#This Row],[ValidEndUTC]]-Table1[[#This Row],[ValidStartUTC]])</f>
        <v>0.16666666667151731</v>
      </c>
      <c r="T1506" s="5">
        <f>IF(OR(ISBLANK(Table1[[#This Row],[ValidEndUTC]]),ISBLANK(Table1[[#This Row],[ValidStartUTC]])),"",Table1[[#This Row],[Duration]]*24*60)</f>
        <v>240.00000000698492</v>
      </c>
    </row>
    <row r="1507" spans="1:20" ht="21.6" x14ac:dyDescent="0.25">
      <c r="A1507" s="8" t="str">
        <f>IF(ISBLANK(Table1[[#This Row],[AdvisoryNumber]]),"NTML","ADVZY")</f>
        <v>NTML</v>
      </c>
      <c r="B1507" s="8" t="str">
        <f>_xlfn.TEXTJOIN("-",TRUE,Table1[[#This Row],[Source]],TEXT(Table1[[#This Row],[AdvisoryNumber]],"000"),TEXT(ROW()-1,"000000"),TEXT(Table1[[#This Row],[RecordTimeUTC]],"YYYY-MM-DD"))</f>
        <v>NTML-000-001506-2023-02-18</v>
      </c>
      <c r="C1507" s="1" t="s">
        <v>711</v>
      </c>
      <c r="D1507" s="2"/>
      <c r="E1507" s="1"/>
      <c r="F1507" s="2"/>
      <c r="G1507" s="1" t="s">
        <v>98</v>
      </c>
      <c r="H1507" s="1" t="s">
        <v>101</v>
      </c>
      <c r="I1507" s="8" t="str">
        <f>IF(Table1[[#This Row],[TMI_Type]]="Reroute",INDEX(_xlfn.REGEXEXTRACT(Table1[[#This Row],[RawText]],".*(ROUTE|FEA|FCA|ICR|CTOP|TBO).+([A-Z]{3})",2,0),1,2),"")</f>
        <v/>
      </c>
      <c r="J1507" s="5">
        <v>15</v>
      </c>
      <c r="K1507" s="5"/>
      <c r="L1507" s="1" t="s">
        <v>712</v>
      </c>
      <c r="M1507" s="7">
        <v>44976.041666666664</v>
      </c>
      <c r="N1507" s="7">
        <v>44976.208333333336</v>
      </c>
      <c r="O1507" s="7">
        <v>44975.792361111111</v>
      </c>
      <c r="P1507" s="4" t="s">
        <v>9505</v>
      </c>
      <c r="Q1507" s="10" t="s">
        <v>9505</v>
      </c>
      <c r="R1507" s="2" t="s">
        <v>9504</v>
      </c>
      <c r="S1507" s="6">
        <f>IF(OR(ISBLANK(Table1[[#This Row],[ValidEndUTC]]),ISBLANK(Table1[[#This Row],[ValidStartUTC]])),"",Table1[[#This Row],[ValidEndUTC]]-Table1[[#This Row],[ValidStartUTC]])</f>
        <v>0.16666666667151731</v>
      </c>
      <c r="T1507" s="5">
        <f>IF(OR(ISBLANK(Table1[[#This Row],[ValidEndUTC]]),ISBLANK(Table1[[#This Row],[ValidStartUTC]])),"",Table1[[#This Row],[Duration]]*24*60)</f>
        <v>240.00000000698492</v>
      </c>
    </row>
    <row r="1508" spans="1:20" x14ac:dyDescent="0.25">
      <c r="A1508" s="8" t="str">
        <f>IF(ISBLANK(Table1[[#This Row],[AdvisoryNumber]]),"NTML","ADVZY")</f>
        <v>NTML</v>
      </c>
      <c r="B1508" s="8" t="str">
        <f>_xlfn.TEXTJOIN("-",TRUE,Table1[[#This Row],[Source]],TEXT(Table1[[#This Row],[AdvisoryNumber]],"000"),TEXT(ROW()-1,"000000"),TEXT(Table1[[#This Row],[RecordTimeUTC]],"YYYY-MM-DD"))</f>
        <v>NTML-000-001507-2023-02-24</v>
      </c>
      <c r="C1508" s="1" t="s">
        <v>2035</v>
      </c>
      <c r="D1508" s="2"/>
      <c r="E1508" s="1"/>
      <c r="F1508" s="2"/>
      <c r="G1508" s="1"/>
      <c r="H1508" s="1" t="s">
        <v>8351</v>
      </c>
      <c r="I1508" s="8" t="str">
        <f>IF(Table1[[#This Row],[TMI_Type]]="Reroute",INDEX(_xlfn.REGEXEXTRACT(Table1[[#This Row],[RawText]],".*(ROUTE|FEA|FCA|ICR|CTOP|TBO).+([A-Z]{3})",2,0),1,2),"")</f>
        <v/>
      </c>
      <c r="J1508" s="5"/>
      <c r="K1508" s="5"/>
      <c r="L1508" s="1" t="s">
        <v>3836</v>
      </c>
      <c r="M1508" s="7">
        <v>44981.0625</v>
      </c>
      <c r="N1508" s="7">
        <v>44981.09375</v>
      </c>
      <c r="O1508" s="7">
        <v>44981.0625</v>
      </c>
      <c r="P1508" s="4" t="s">
        <v>4058</v>
      </c>
      <c r="Q1508" s="10" t="s">
        <v>4058</v>
      </c>
      <c r="R1508" s="2" t="s">
        <v>9511</v>
      </c>
      <c r="S1508" s="6">
        <f>IF(OR(ISBLANK(Table1[[#This Row],[ValidEndUTC]]),ISBLANK(Table1[[#This Row],[ValidStartUTC]])),"",Table1[[#This Row],[ValidEndUTC]]-Table1[[#This Row],[ValidStartUTC]])</f>
        <v>3.125E-2</v>
      </c>
      <c r="T1508" s="5">
        <f>IF(OR(ISBLANK(Table1[[#This Row],[ValidEndUTC]]),ISBLANK(Table1[[#This Row],[ValidStartUTC]])),"",Table1[[#This Row],[Duration]]*24*60)</f>
        <v>45</v>
      </c>
    </row>
    <row r="1509" spans="1:20" x14ac:dyDescent="0.25">
      <c r="A1509" s="8" t="str">
        <f>IF(ISBLANK(Table1[[#This Row],[AdvisoryNumber]]),"NTML","ADVZY")</f>
        <v>NTML</v>
      </c>
      <c r="B1509" s="8" t="str">
        <f>_xlfn.TEXTJOIN("-",TRUE,Table1[[#This Row],[Source]],TEXT(Table1[[#This Row],[AdvisoryNumber]],"000"),TEXT(ROW()-1,"000000"),TEXT(Table1[[#This Row],[RecordTimeUTC]],"YYYY-MM-DD"))</f>
        <v>NTML-000-001508-2023-02-24</v>
      </c>
      <c r="C1509" s="1" t="s">
        <v>232</v>
      </c>
      <c r="D1509" s="2"/>
      <c r="E1509" s="1"/>
      <c r="F1509" s="2"/>
      <c r="G1509" s="1" t="s">
        <v>98</v>
      </c>
      <c r="H1509" s="1" t="s">
        <v>101</v>
      </c>
      <c r="I1509" s="8" t="str">
        <f>IF(Table1[[#This Row],[TMI_Type]]="Reroute",INDEX(_xlfn.REGEXEXTRACT(Table1[[#This Row],[RawText]],".*(ROUTE|FEA|FCA|ICR|CTOP|TBO).+([A-Z]{3})",2,0),1,2),"")</f>
        <v/>
      </c>
      <c r="J1509" s="5">
        <v>25</v>
      </c>
      <c r="K1509" s="5"/>
      <c r="L1509" s="1" t="s">
        <v>1182</v>
      </c>
      <c r="M1509" s="7">
        <v>44981.0625</v>
      </c>
      <c r="N1509" s="7">
        <v>44981.166666666664</v>
      </c>
      <c r="O1509" s="7">
        <v>44981.0625</v>
      </c>
      <c r="P1509" s="4" t="s">
        <v>4067</v>
      </c>
      <c r="Q1509" s="10" t="s">
        <v>4067</v>
      </c>
      <c r="R1509" s="2" t="s">
        <v>9515</v>
      </c>
      <c r="S1509" s="6">
        <f>IF(OR(ISBLANK(Table1[[#This Row],[ValidEndUTC]]),ISBLANK(Table1[[#This Row],[ValidStartUTC]])),"",Table1[[#This Row],[ValidEndUTC]]-Table1[[#This Row],[ValidStartUTC]])</f>
        <v>0.10416666666424135</v>
      </c>
      <c r="T1509" s="5">
        <f>IF(OR(ISBLANK(Table1[[#This Row],[ValidEndUTC]]),ISBLANK(Table1[[#This Row],[ValidStartUTC]])),"",Table1[[#This Row],[Duration]]*24*60)</f>
        <v>149.99999999650754</v>
      </c>
    </row>
    <row r="1510" spans="1:20" x14ac:dyDescent="0.25">
      <c r="A1510" s="8" t="str">
        <f>IF(ISBLANK(Table1[[#This Row],[AdvisoryNumber]]),"NTML","ADVZY")</f>
        <v>NTML</v>
      </c>
      <c r="B1510" s="8" t="str">
        <f>_xlfn.TEXTJOIN("-",TRUE,Table1[[#This Row],[Source]],TEXT(Table1[[#This Row],[AdvisoryNumber]],"000"),TEXT(ROW()-1,"000000"),TEXT(Table1[[#This Row],[RecordTimeUTC]],"YYYY-MM-DD"))</f>
        <v>NTML-000-001509-2023-02-24</v>
      </c>
      <c r="C1510" s="1" t="s">
        <v>232</v>
      </c>
      <c r="D1510" s="2"/>
      <c r="E1510" s="1"/>
      <c r="F1510" s="2"/>
      <c r="G1510" s="1" t="s">
        <v>98</v>
      </c>
      <c r="H1510" s="1" t="s">
        <v>101</v>
      </c>
      <c r="I1510" s="8" t="str">
        <f>IF(Table1[[#This Row],[TMI_Type]]="Reroute",INDEX(_xlfn.REGEXEXTRACT(Table1[[#This Row],[RawText]],".*(ROUTE|FEA|FCA|ICR|CTOP|TBO).+([A-Z]{3})",2,0),1,2),"")</f>
        <v/>
      </c>
      <c r="J1510" s="5">
        <v>25</v>
      </c>
      <c r="K1510" s="5"/>
      <c r="L1510" s="1" t="s">
        <v>1182</v>
      </c>
      <c r="M1510" s="7">
        <v>44981.0625</v>
      </c>
      <c r="N1510" s="7">
        <v>44981.166666666664</v>
      </c>
      <c r="O1510" s="7">
        <v>44981.0625</v>
      </c>
      <c r="P1510" s="4" t="s">
        <v>4068</v>
      </c>
      <c r="Q1510" s="10" t="s">
        <v>4068</v>
      </c>
      <c r="R1510" s="2" t="s">
        <v>9515</v>
      </c>
      <c r="S1510" s="6">
        <f>IF(OR(ISBLANK(Table1[[#This Row],[ValidEndUTC]]),ISBLANK(Table1[[#This Row],[ValidStartUTC]])),"",Table1[[#This Row],[ValidEndUTC]]-Table1[[#This Row],[ValidStartUTC]])</f>
        <v>0.10416666666424135</v>
      </c>
      <c r="T1510" s="5">
        <f>IF(OR(ISBLANK(Table1[[#This Row],[ValidEndUTC]]),ISBLANK(Table1[[#This Row],[ValidStartUTC]])),"",Table1[[#This Row],[Duration]]*24*60)</f>
        <v>149.99999999650754</v>
      </c>
    </row>
    <row r="1511" spans="1:20" x14ac:dyDescent="0.25">
      <c r="A1511" s="8" t="str">
        <f>IF(ISBLANK(Table1[[#This Row],[AdvisoryNumber]]),"NTML","ADVZY")</f>
        <v>NTML</v>
      </c>
      <c r="B1511" s="8" t="str">
        <f>_xlfn.TEXTJOIN("-",TRUE,Table1[[#This Row],[Source]],TEXT(Table1[[#This Row],[AdvisoryNumber]],"000"),TEXT(ROW()-1,"000000"),TEXT(Table1[[#This Row],[RecordTimeUTC]],"YYYY-MM-DD"))</f>
        <v>NTML-000-001510-2023-02-24</v>
      </c>
      <c r="C1511" s="1" t="s">
        <v>1081</v>
      </c>
      <c r="D1511" s="2"/>
      <c r="E1511" s="1"/>
      <c r="F1511" s="2"/>
      <c r="G1511" s="1" t="s">
        <v>98</v>
      </c>
      <c r="H1511" s="1" t="s">
        <v>101</v>
      </c>
      <c r="I1511" s="8" t="str">
        <f>IF(Table1[[#This Row],[TMI_Type]]="Reroute",INDEX(_xlfn.REGEXEXTRACT(Table1[[#This Row],[RawText]],".*(ROUTE|FEA|FCA|ICR|CTOP|TBO).+([A-Z]{3})",2,0),1,2),"")</f>
        <v/>
      </c>
      <c r="J1511" s="5">
        <v>20</v>
      </c>
      <c r="K1511" s="5"/>
      <c r="L1511" s="1" t="s">
        <v>1292</v>
      </c>
      <c r="M1511" s="7">
        <v>44981.0625</v>
      </c>
      <c r="N1511" s="7">
        <v>44981.166666666664</v>
      </c>
      <c r="O1511" s="7">
        <v>44981.0625</v>
      </c>
      <c r="P1511" s="4" t="s">
        <v>4069</v>
      </c>
      <c r="Q1511" s="10" t="s">
        <v>4069</v>
      </c>
      <c r="R1511" s="2" t="s">
        <v>9515</v>
      </c>
      <c r="S1511" s="6">
        <f>IF(OR(ISBLANK(Table1[[#This Row],[ValidEndUTC]]),ISBLANK(Table1[[#This Row],[ValidStartUTC]])),"",Table1[[#This Row],[ValidEndUTC]]-Table1[[#This Row],[ValidStartUTC]])</f>
        <v>0.10416666666424135</v>
      </c>
      <c r="T1511" s="5">
        <f>IF(OR(ISBLANK(Table1[[#This Row],[ValidEndUTC]]),ISBLANK(Table1[[#This Row],[ValidStartUTC]])),"",Table1[[#This Row],[Duration]]*24*60)</f>
        <v>149.99999999650754</v>
      </c>
    </row>
    <row r="1512" spans="1:20" x14ac:dyDescent="0.25">
      <c r="A1512" s="8" t="str">
        <f>IF(ISBLANK(Table1[[#This Row],[AdvisoryNumber]]),"NTML","ADVZY")</f>
        <v>NTML</v>
      </c>
      <c r="B1512" s="8" t="str">
        <f>_xlfn.TEXTJOIN("-",TRUE,Table1[[#This Row],[Source]],TEXT(Table1[[#This Row],[AdvisoryNumber]],"000"),TEXT(ROW()-1,"000000"),TEXT(Table1[[#This Row],[RecordTimeUTC]],"YYYY-MM-DD"))</f>
        <v>NTML-000-001511-2023-02-24</v>
      </c>
      <c r="C1512" s="1" t="s">
        <v>232</v>
      </c>
      <c r="D1512" s="2"/>
      <c r="E1512" s="1"/>
      <c r="F1512" s="2"/>
      <c r="G1512" s="1" t="s">
        <v>98</v>
      </c>
      <c r="H1512" s="1" t="s">
        <v>101</v>
      </c>
      <c r="I1512" s="8" t="str">
        <f>IF(Table1[[#This Row],[TMI_Type]]="Reroute",INDEX(_xlfn.REGEXEXTRACT(Table1[[#This Row],[RawText]],".*(ROUTE|FEA|FCA|ICR|CTOP|TBO).+([A-Z]{3})",2,0),1,2),"")</f>
        <v/>
      </c>
      <c r="J1512" s="5">
        <v>45</v>
      </c>
      <c r="K1512" s="5"/>
      <c r="L1512" s="1" t="s">
        <v>1184</v>
      </c>
      <c r="M1512" s="7">
        <v>44981.999305555553</v>
      </c>
      <c r="N1512" s="7">
        <v>44982.166666666664</v>
      </c>
      <c r="O1512" s="7">
        <v>44981.999305555553</v>
      </c>
      <c r="P1512" s="4" t="s">
        <v>4070</v>
      </c>
      <c r="Q1512" s="10" t="s">
        <v>4070</v>
      </c>
      <c r="R1512" s="2" t="s">
        <v>9515</v>
      </c>
      <c r="S1512" s="6">
        <f>IF(OR(ISBLANK(Table1[[#This Row],[ValidEndUTC]]),ISBLANK(Table1[[#This Row],[ValidStartUTC]])),"",Table1[[#This Row],[ValidEndUTC]]-Table1[[#This Row],[ValidStartUTC]])</f>
        <v>0.16736111111094942</v>
      </c>
      <c r="T1512" s="5">
        <f>IF(OR(ISBLANK(Table1[[#This Row],[ValidEndUTC]]),ISBLANK(Table1[[#This Row],[ValidStartUTC]])),"",Table1[[#This Row],[Duration]]*24*60)</f>
        <v>240.99999999976717</v>
      </c>
    </row>
    <row r="1513" spans="1:20" x14ac:dyDescent="0.25">
      <c r="A1513" s="8" t="str">
        <f>IF(ISBLANK(Table1[[#This Row],[AdvisoryNumber]]),"NTML","ADVZY")</f>
        <v>NTML</v>
      </c>
      <c r="B1513" s="8" t="str">
        <f>_xlfn.TEXTJOIN("-",TRUE,Table1[[#This Row],[Source]],TEXT(Table1[[#This Row],[AdvisoryNumber]],"000"),TEXT(ROW()-1,"000000"),TEXT(Table1[[#This Row],[RecordTimeUTC]],"YYYY-MM-DD"))</f>
        <v>NTML-000-001512-2023-02-24</v>
      </c>
      <c r="C1513" s="1" t="s">
        <v>1081</v>
      </c>
      <c r="D1513" s="2"/>
      <c r="E1513" s="1"/>
      <c r="F1513" s="2"/>
      <c r="G1513" s="1" t="s">
        <v>98</v>
      </c>
      <c r="H1513" s="1" t="s">
        <v>101</v>
      </c>
      <c r="I1513" s="8" t="str">
        <f>IF(Table1[[#This Row],[TMI_Type]]="Reroute",INDEX(_xlfn.REGEXEXTRACT(Table1[[#This Row],[RawText]],".*(ROUTE|FEA|FCA|ICR|CTOP|TBO).+([A-Z]{3})",2,0),1,2),"")</f>
        <v/>
      </c>
      <c r="J1513" s="5">
        <v>25</v>
      </c>
      <c r="K1513" s="5"/>
      <c r="L1513" s="1" t="s">
        <v>198</v>
      </c>
      <c r="M1513" s="7">
        <v>44981.999305555553</v>
      </c>
      <c r="N1513" s="7">
        <v>44982.166666666664</v>
      </c>
      <c r="O1513" s="7">
        <v>44981.999305555553</v>
      </c>
      <c r="P1513" s="4" t="s">
        <v>4071</v>
      </c>
      <c r="Q1513" s="10" t="s">
        <v>4071</v>
      </c>
      <c r="R1513" s="2" t="s">
        <v>9515</v>
      </c>
      <c r="S1513" s="6">
        <f>IF(OR(ISBLANK(Table1[[#This Row],[ValidEndUTC]]),ISBLANK(Table1[[#This Row],[ValidStartUTC]])),"",Table1[[#This Row],[ValidEndUTC]]-Table1[[#This Row],[ValidStartUTC]])</f>
        <v>0.16736111111094942</v>
      </c>
      <c r="T1513" s="5">
        <f>IF(OR(ISBLANK(Table1[[#This Row],[ValidEndUTC]]),ISBLANK(Table1[[#This Row],[ValidStartUTC]])),"",Table1[[#This Row],[Duration]]*24*60)</f>
        <v>240.99999999976717</v>
      </c>
    </row>
    <row r="1514" spans="1:20" x14ac:dyDescent="0.25">
      <c r="A1514" s="8" t="str">
        <f>IF(ISBLANK(Table1[[#This Row],[AdvisoryNumber]]),"NTML","ADVZY")</f>
        <v>NTML</v>
      </c>
      <c r="B1514" s="8" t="str">
        <f>_xlfn.TEXTJOIN("-",TRUE,Table1[[#This Row],[Source]],TEXT(Table1[[#This Row],[AdvisoryNumber]],"000"),TEXT(ROW()-1,"000000"),TEXT(Table1[[#This Row],[RecordTimeUTC]],"YYYY-MM-DD"))</f>
        <v>NTML-000-001513-2023-02-24</v>
      </c>
      <c r="C1514" s="1" t="s">
        <v>1081</v>
      </c>
      <c r="D1514" s="2"/>
      <c r="E1514" s="1"/>
      <c r="F1514" s="2"/>
      <c r="G1514" s="1" t="s">
        <v>98</v>
      </c>
      <c r="H1514" s="1" t="s">
        <v>101</v>
      </c>
      <c r="I1514" s="8" t="str">
        <f>IF(Table1[[#This Row],[TMI_Type]]="Reroute",INDEX(_xlfn.REGEXEXTRACT(Table1[[#This Row],[RawText]],".*(ROUTE|FEA|FCA|ICR|CTOP|TBO).+([A-Z]{3})",2,0),1,2),"")</f>
        <v/>
      </c>
      <c r="J1514" s="5">
        <v>20</v>
      </c>
      <c r="K1514" s="5"/>
      <c r="L1514" s="1" t="s">
        <v>4072</v>
      </c>
      <c r="M1514" s="7">
        <v>44981.999305555553</v>
      </c>
      <c r="N1514" s="7">
        <v>44982.166666666664</v>
      </c>
      <c r="O1514" s="7">
        <v>44981.999305555553</v>
      </c>
      <c r="P1514" s="4" t="s">
        <v>4073</v>
      </c>
      <c r="Q1514" s="10" t="s">
        <v>4073</v>
      </c>
      <c r="R1514" s="2" t="s">
        <v>9516</v>
      </c>
      <c r="S1514" s="6">
        <f>IF(OR(ISBLANK(Table1[[#This Row],[ValidEndUTC]]),ISBLANK(Table1[[#This Row],[ValidStartUTC]])),"",Table1[[#This Row],[ValidEndUTC]]-Table1[[#This Row],[ValidStartUTC]])</f>
        <v>0.16736111111094942</v>
      </c>
      <c r="T1514" s="5">
        <f>IF(OR(ISBLANK(Table1[[#This Row],[ValidEndUTC]]),ISBLANK(Table1[[#This Row],[ValidStartUTC]])),"",Table1[[#This Row],[Duration]]*24*60)</f>
        <v>240.99999999976717</v>
      </c>
    </row>
    <row r="1515" spans="1:20" x14ac:dyDescent="0.25">
      <c r="A1515" s="8" t="str">
        <f>IF(ISBLANK(Table1[[#This Row],[AdvisoryNumber]]),"NTML","ADVZY")</f>
        <v>NTML</v>
      </c>
      <c r="B1515" s="8" t="str">
        <f>_xlfn.TEXTJOIN("-",TRUE,Table1[[#This Row],[Source]],TEXT(Table1[[#This Row],[AdvisoryNumber]],"000"),TEXT(ROW()-1,"000000"),TEXT(Table1[[#This Row],[RecordTimeUTC]],"YYYY-MM-DD"))</f>
        <v>NTML-000-001514-2023-02-24</v>
      </c>
      <c r="C1515" s="1" t="s">
        <v>1081</v>
      </c>
      <c r="D1515" s="2"/>
      <c r="E1515" s="1"/>
      <c r="F1515" s="2"/>
      <c r="G1515" s="1" t="s">
        <v>98</v>
      </c>
      <c r="H1515" s="1" t="s">
        <v>101</v>
      </c>
      <c r="I1515" s="8" t="str">
        <f>IF(Table1[[#This Row],[TMI_Type]]="Reroute",INDEX(_xlfn.REGEXEXTRACT(Table1[[#This Row],[RawText]],".*(ROUTE|FEA|FCA|ICR|CTOP|TBO).+([A-Z]{3})",2,0),1,2),"")</f>
        <v/>
      </c>
      <c r="J1515" s="5">
        <v>20</v>
      </c>
      <c r="K1515" s="5"/>
      <c r="L1515" s="1" t="s">
        <v>4074</v>
      </c>
      <c r="M1515" s="7">
        <v>44981.999305555553</v>
      </c>
      <c r="N1515" s="7">
        <v>44982.166666666664</v>
      </c>
      <c r="O1515" s="7">
        <v>44981.999305555553</v>
      </c>
      <c r="P1515" s="4" t="s">
        <v>4075</v>
      </c>
      <c r="Q1515" s="10" t="s">
        <v>4075</v>
      </c>
      <c r="R1515" s="2" t="s">
        <v>9516</v>
      </c>
      <c r="S1515" s="6">
        <f>IF(OR(ISBLANK(Table1[[#This Row],[ValidEndUTC]]),ISBLANK(Table1[[#This Row],[ValidStartUTC]])),"",Table1[[#This Row],[ValidEndUTC]]-Table1[[#This Row],[ValidStartUTC]])</f>
        <v>0.16736111111094942</v>
      </c>
      <c r="T1515" s="5">
        <f>IF(OR(ISBLANK(Table1[[#This Row],[ValidEndUTC]]),ISBLANK(Table1[[#This Row],[ValidStartUTC]])),"",Table1[[#This Row],[Duration]]*24*60)</f>
        <v>240.99999999976717</v>
      </c>
    </row>
    <row r="1516" spans="1:20" x14ac:dyDescent="0.25">
      <c r="A1516" s="8" t="str">
        <f>IF(ISBLANK(Table1[[#This Row],[AdvisoryNumber]]),"NTML","ADVZY")</f>
        <v>NTML</v>
      </c>
      <c r="B1516" s="8" t="str">
        <f>_xlfn.TEXTJOIN("-",TRUE,Table1[[#This Row],[Source]],TEXT(Table1[[#This Row],[AdvisoryNumber]],"000"),TEXT(ROW()-1,"000000"),TEXT(Table1[[#This Row],[RecordTimeUTC]],"YYYY-MM-DD"))</f>
        <v>NTML-000-001515-2023-02-24</v>
      </c>
      <c r="C1516" s="1" t="s">
        <v>344</v>
      </c>
      <c r="D1516" s="2"/>
      <c r="E1516" s="1"/>
      <c r="F1516" s="2"/>
      <c r="G1516" s="1" t="s">
        <v>98</v>
      </c>
      <c r="H1516" s="1" t="s">
        <v>101</v>
      </c>
      <c r="I1516" s="8" t="str">
        <f>IF(Table1[[#This Row],[TMI_Type]]="Reroute",INDEX(_xlfn.REGEXEXTRACT(Table1[[#This Row],[RawText]],".*(ROUTE|FEA|FCA|ICR|CTOP|TBO).+([A-Z]{3})",2,0),1,2),"")</f>
        <v/>
      </c>
      <c r="J1516" s="5">
        <v>10</v>
      </c>
      <c r="K1516" s="5"/>
      <c r="L1516" s="1" t="s">
        <v>198</v>
      </c>
      <c r="M1516" s="7">
        <v>44981.999305555553</v>
      </c>
      <c r="N1516" s="7">
        <v>44982.166666666664</v>
      </c>
      <c r="O1516" s="7">
        <v>44981.999305555553</v>
      </c>
      <c r="P1516" s="4" t="s">
        <v>4076</v>
      </c>
      <c r="Q1516" s="10" t="s">
        <v>4076</v>
      </c>
      <c r="R1516" s="2" t="s">
        <v>9516</v>
      </c>
      <c r="S1516" s="6">
        <f>IF(OR(ISBLANK(Table1[[#This Row],[ValidEndUTC]]),ISBLANK(Table1[[#This Row],[ValidStartUTC]])),"",Table1[[#This Row],[ValidEndUTC]]-Table1[[#This Row],[ValidStartUTC]])</f>
        <v>0.16736111111094942</v>
      </c>
      <c r="T1516" s="5">
        <f>IF(OR(ISBLANK(Table1[[#This Row],[ValidEndUTC]]),ISBLANK(Table1[[#This Row],[ValidStartUTC]])),"",Table1[[#This Row],[Duration]]*24*60)</f>
        <v>240.99999999976717</v>
      </c>
    </row>
    <row r="1517" spans="1:20" x14ac:dyDescent="0.25">
      <c r="A1517" s="8" t="str">
        <f>IF(ISBLANK(Table1[[#This Row],[AdvisoryNumber]]),"NTML","ADVZY")</f>
        <v>NTML</v>
      </c>
      <c r="B1517" s="8" t="str">
        <f>_xlfn.TEXTJOIN("-",TRUE,Table1[[#This Row],[Source]],TEXT(Table1[[#This Row],[AdvisoryNumber]],"000"),TEXT(ROW()-1,"000000"),TEXT(Table1[[#This Row],[RecordTimeUTC]],"YYYY-MM-DD"))</f>
        <v>NTML-000-001516-2023-02-24</v>
      </c>
      <c r="C1517" s="1" t="s">
        <v>232</v>
      </c>
      <c r="D1517" s="2"/>
      <c r="E1517" s="1"/>
      <c r="F1517" s="2"/>
      <c r="G1517" s="1" t="s">
        <v>98</v>
      </c>
      <c r="H1517" s="1" t="s">
        <v>101</v>
      </c>
      <c r="I1517" s="8" t="str">
        <f>IF(Table1[[#This Row],[TMI_Type]]="Reroute",INDEX(_xlfn.REGEXEXTRACT(Table1[[#This Row],[RawText]],".*(ROUTE|FEA|FCA|ICR|CTOP|TBO).+([A-Z]{3})",2,0),1,2),"")</f>
        <v/>
      </c>
      <c r="J1517" s="5">
        <v>15</v>
      </c>
      <c r="K1517" s="5"/>
      <c r="L1517" s="1" t="s">
        <v>198</v>
      </c>
      <c r="M1517" s="7">
        <v>44981.999305555553</v>
      </c>
      <c r="N1517" s="7">
        <v>44982.166666666664</v>
      </c>
      <c r="O1517" s="7">
        <v>44981.999305555553</v>
      </c>
      <c r="P1517" s="4" t="s">
        <v>4077</v>
      </c>
      <c r="Q1517" s="10" t="s">
        <v>4077</v>
      </c>
      <c r="R1517" s="2" t="s">
        <v>9516</v>
      </c>
      <c r="S1517" s="6">
        <f>IF(OR(ISBLANK(Table1[[#This Row],[ValidEndUTC]]),ISBLANK(Table1[[#This Row],[ValidStartUTC]])),"",Table1[[#This Row],[ValidEndUTC]]-Table1[[#This Row],[ValidStartUTC]])</f>
        <v>0.16736111111094942</v>
      </c>
      <c r="T1517" s="5">
        <f>IF(OR(ISBLANK(Table1[[#This Row],[ValidEndUTC]]),ISBLANK(Table1[[#This Row],[ValidStartUTC]])),"",Table1[[#This Row],[Duration]]*24*60)</f>
        <v>240.99999999976717</v>
      </c>
    </row>
    <row r="1518" spans="1:20" x14ac:dyDescent="0.25">
      <c r="A1518" s="8" t="str">
        <f>IF(ISBLANK(Table1[[#This Row],[AdvisoryNumber]]),"NTML","ADVZY")</f>
        <v>NTML</v>
      </c>
      <c r="B1518" s="8" t="str">
        <f>_xlfn.TEXTJOIN("-",TRUE,Table1[[#This Row],[Source]],TEXT(Table1[[#This Row],[AdvisoryNumber]],"000"),TEXT(ROW()-1,"000000"),TEXT(Table1[[#This Row],[RecordTimeUTC]],"YYYY-MM-DD"))</f>
        <v>NTML-000-001517-2023-02-24</v>
      </c>
      <c r="C1518" s="1" t="s">
        <v>1081</v>
      </c>
      <c r="D1518" s="2"/>
      <c r="E1518" s="1"/>
      <c r="F1518" s="2"/>
      <c r="G1518" s="1" t="s">
        <v>98</v>
      </c>
      <c r="H1518" s="1" t="s">
        <v>101</v>
      </c>
      <c r="I1518" s="8" t="str">
        <f>IF(Table1[[#This Row],[TMI_Type]]="Reroute",INDEX(_xlfn.REGEXEXTRACT(Table1[[#This Row],[RawText]],".*(ROUTE|FEA|FCA|ICR|CTOP|TBO).+([A-Z]{3})",2,0),1,2),"")</f>
        <v/>
      </c>
      <c r="J1518" s="5">
        <v>10</v>
      </c>
      <c r="K1518" s="5"/>
      <c r="L1518" s="1" t="s">
        <v>4074</v>
      </c>
      <c r="M1518" s="7">
        <v>44981.999305555553</v>
      </c>
      <c r="N1518" s="7">
        <v>44982.166666666664</v>
      </c>
      <c r="O1518" s="7">
        <v>44981.999305555553</v>
      </c>
      <c r="P1518" s="4" t="s">
        <v>4078</v>
      </c>
      <c r="Q1518" s="10" t="s">
        <v>4078</v>
      </c>
      <c r="R1518" s="2" t="s">
        <v>9516</v>
      </c>
      <c r="S1518" s="6">
        <f>IF(OR(ISBLANK(Table1[[#This Row],[ValidEndUTC]]),ISBLANK(Table1[[#This Row],[ValidStartUTC]])),"",Table1[[#This Row],[ValidEndUTC]]-Table1[[#This Row],[ValidStartUTC]])</f>
        <v>0.16736111111094942</v>
      </c>
      <c r="T1518" s="5">
        <f>IF(OR(ISBLANK(Table1[[#This Row],[ValidEndUTC]]),ISBLANK(Table1[[#This Row],[ValidStartUTC]])),"",Table1[[#This Row],[Duration]]*24*60)</f>
        <v>240.99999999976717</v>
      </c>
    </row>
    <row r="1519" spans="1:20" x14ac:dyDescent="0.25">
      <c r="A1519" s="8" t="str">
        <f>IF(ISBLANK(Table1[[#This Row],[AdvisoryNumber]]),"NTML","ADVZY")</f>
        <v>NTML</v>
      </c>
      <c r="B1519" s="8" t="str">
        <f>_xlfn.TEXTJOIN("-",TRUE,Table1[[#This Row],[Source]],TEXT(Table1[[#This Row],[AdvisoryNumber]],"000"),TEXT(ROW()-1,"000000"),TEXT(Table1[[#This Row],[RecordTimeUTC]],"YYYY-MM-DD"))</f>
        <v>NTML-000-001518-2023-02-24</v>
      </c>
      <c r="C1519" s="1" t="s">
        <v>1081</v>
      </c>
      <c r="D1519" s="2"/>
      <c r="E1519" s="1"/>
      <c r="F1519" s="2"/>
      <c r="G1519" s="1" t="s">
        <v>98</v>
      </c>
      <c r="H1519" s="1" t="s">
        <v>101</v>
      </c>
      <c r="I1519" s="8" t="str">
        <f>IF(Table1[[#This Row],[TMI_Type]]="Reroute",INDEX(_xlfn.REGEXEXTRACT(Table1[[#This Row],[RawText]],".*(ROUTE|FEA|FCA|ICR|CTOP|TBO).+([A-Z]{3})",2,0),1,2),"")</f>
        <v/>
      </c>
      <c r="J1519" s="5">
        <v>10</v>
      </c>
      <c r="K1519" s="5"/>
      <c r="L1519" s="1" t="s">
        <v>4074</v>
      </c>
      <c r="M1519" s="7">
        <v>44981.999305555553</v>
      </c>
      <c r="N1519" s="7">
        <v>44982.166666666664</v>
      </c>
      <c r="O1519" s="7">
        <v>44981.999305555553</v>
      </c>
      <c r="P1519" s="4" t="s">
        <v>4079</v>
      </c>
      <c r="Q1519" s="10" t="s">
        <v>4079</v>
      </c>
      <c r="R1519" s="2" t="s">
        <v>9516</v>
      </c>
      <c r="S1519" s="6">
        <f>IF(OR(ISBLANK(Table1[[#This Row],[ValidEndUTC]]),ISBLANK(Table1[[#This Row],[ValidStartUTC]])),"",Table1[[#This Row],[ValidEndUTC]]-Table1[[#This Row],[ValidStartUTC]])</f>
        <v>0.16736111111094942</v>
      </c>
      <c r="T1519" s="5">
        <f>IF(OR(ISBLANK(Table1[[#This Row],[ValidEndUTC]]),ISBLANK(Table1[[#This Row],[ValidStartUTC]])),"",Table1[[#This Row],[Duration]]*24*60)</f>
        <v>240.99999999976717</v>
      </c>
    </row>
    <row r="1520" spans="1:20" x14ac:dyDescent="0.25">
      <c r="A1520" s="8" t="str">
        <f>IF(ISBLANK(Table1[[#This Row],[AdvisoryNumber]]),"NTML","ADVZY")</f>
        <v>NTML</v>
      </c>
      <c r="B1520" s="8" t="str">
        <f>_xlfn.TEXTJOIN("-",TRUE,Table1[[#This Row],[Source]],TEXT(Table1[[#This Row],[AdvisoryNumber]],"000"),TEXT(ROW()-1,"000000"),TEXT(Table1[[#This Row],[RecordTimeUTC]],"YYYY-MM-DD"))</f>
        <v>NTML-000-001519-2023-02-24</v>
      </c>
      <c r="C1520" s="1" t="s">
        <v>1081</v>
      </c>
      <c r="D1520" s="2"/>
      <c r="E1520" s="1"/>
      <c r="F1520" s="2"/>
      <c r="G1520" s="1" t="s">
        <v>98</v>
      </c>
      <c r="H1520" s="1" t="s">
        <v>101</v>
      </c>
      <c r="I1520" s="8" t="str">
        <f>IF(Table1[[#This Row],[TMI_Type]]="Reroute",INDEX(_xlfn.REGEXEXTRACT(Table1[[#This Row],[RawText]],".*(ROUTE|FEA|FCA|ICR|CTOP|TBO).+([A-Z]{3})",2,0),1,2),"")</f>
        <v/>
      </c>
      <c r="J1520" s="5">
        <v>10</v>
      </c>
      <c r="K1520" s="5"/>
      <c r="L1520" s="1" t="s">
        <v>4072</v>
      </c>
      <c r="M1520" s="7">
        <v>44981.999305555553</v>
      </c>
      <c r="N1520" s="7">
        <v>44982.166666666664</v>
      </c>
      <c r="O1520" s="7">
        <v>44981.999305555553</v>
      </c>
      <c r="P1520" s="4" t="s">
        <v>4080</v>
      </c>
      <c r="Q1520" s="10" t="s">
        <v>4080</v>
      </c>
      <c r="R1520" s="2" t="s">
        <v>9516</v>
      </c>
      <c r="S1520" s="6">
        <f>IF(OR(ISBLANK(Table1[[#This Row],[ValidEndUTC]]),ISBLANK(Table1[[#This Row],[ValidStartUTC]])),"",Table1[[#This Row],[ValidEndUTC]]-Table1[[#This Row],[ValidStartUTC]])</f>
        <v>0.16736111111094942</v>
      </c>
      <c r="T1520" s="5">
        <f>IF(OR(ISBLANK(Table1[[#This Row],[ValidEndUTC]]),ISBLANK(Table1[[#This Row],[ValidStartUTC]])),"",Table1[[#This Row],[Duration]]*24*60)</f>
        <v>240.99999999976717</v>
      </c>
    </row>
    <row r="1521" spans="1:20" x14ac:dyDescent="0.25">
      <c r="A1521" s="8" t="str">
        <f>IF(ISBLANK(Table1[[#This Row],[AdvisoryNumber]]),"NTML","ADVZY")</f>
        <v>NTML</v>
      </c>
      <c r="B1521" s="8" t="str">
        <f>_xlfn.TEXTJOIN("-",TRUE,Table1[[#This Row],[Source]],TEXT(Table1[[#This Row],[AdvisoryNumber]],"000"),TEXT(ROW()-1,"000000"),TEXT(Table1[[#This Row],[RecordTimeUTC]],"YYYY-MM-DD"))</f>
        <v>NTML-000-001520-2023-02-24</v>
      </c>
      <c r="C1521" s="1" t="s">
        <v>344</v>
      </c>
      <c r="D1521" s="2"/>
      <c r="E1521" s="1"/>
      <c r="F1521" s="2"/>
      <c r="G1521" s="1" t="s">
        <v>98</v>
      </c>
      <c r="H1521" s="1" t="s">
        <v>101</v>
      </c>
      <c r="I1521" s="8" t="str">
        <f>IF(Table1[[#This Row],[TMI_Type]]="Reroute",INDEX(_xlfn.REGEXEXTRACT(Table1[[#This Row],[RawText]],".*(ROUTE|FEA|FCA|ICR|CTOP|TBO).+([A-Z]{3})",2,0),1,2),"")</f>
        <v/>
      </c>
      <c r="J1521" s="5">
        <v>20</v>
      </c>
      <c r="K1521" s="5"/>
      <c r="L1521" s="1" t="s">
        <v>1605</v>
      </c>
      <c r="M1521" s="7">
        <v>44981.999305555553</v>
      </c>
      <c r="N1521" s="7">
        <v>44982.166666666664</v>
      </c>
      <c r="O1521" s="7">
        <v>44981.999305555553</v>
      </c>
      <c r="P1521" s="4" t="s">
        <v>4081</v>
      </c>
      <c r="Q1521" s="10" t="s">
        <v>4081</v>
      </c>
      <c r="R1521" s="2" t="s">
        <v>9518</v>
      </c>
      <c r="S1521" s="6">
        <f>IF(OR(ISBLANK(Table1[[#This Row],[ValidEndUTC]]),ISBLANK(Table1[[#This Row],[ValidStartUTC]])),"",Table1[[#This Row],[ValidEndUTC]]-Table1[[#This Row],[ValidStartUTC]])</f>
        <v>0.16736111111094942</v>
      </c>
      <c r="T1521" s="5">
        <f>IF(OR(ISBLANK(Table1[[#This Row],[ValidEndUTC]]),ISBLANK(Table1[[#This Row],[ValidStartUTC]])),"",Table1[[#This Row],[Duration]]*24*60)</f>
        <v>240.99999999976717</v>
      </c>
    </row>
    <row r="1522" spans="1:20" ht="21.6" x14ac:dyDescent="0.25">
      <c r="A1522" s="8" t="str">
        <f>IF(ISBLANK(Table1[[#This Row],[AdvisoryNumber]]),"NTML","ADVZY")</f>
        <v>NTML</v>
      </c>
      <c r="B1522" s="8" t="str">
        <f>_xlfn.TEXTJOIN("-",TRUE,Table1[[#This Row],[Source]],TEXT(Table1[[#This Row],[AdvisoryNumber]],"000"),TEXT(ROW()-1,"000000"),TEXT(Table1[[#This Row],[RecordTimeUTC]],"YYYY-MM-DD"))</f>
        <v>NTML-000-001521-2023-02-24</v>
      </c>
      <c r="C1522" s="1" t="s">
        <v>344</v>
      </c>
      <c r="D1522" s="2"/>
      <c r="E1522" s="1"/>
      <c r="F1522" s="2"/>
      <c r="G1522" s="1" t="s">
        <v>98</v>
      </c>
      <c r="H1522" s="1" t="s">
        <v>101</v>
      </c>
      <c r="I1522" s="8" t="str">
        <f>IF(Table1[[#This Row],[TMI_Type]]="Reroute",INDEX(_xlfn.REGEXEXTRACT(Table1[[#This Row],[RawText]],".*(ROUTE|FEA|FCA|ICR|CTOP|TBO).+([A-Z]{3})",2,0),1,2),"")</f>
        <v/>
      </c>
      <c r="J1522" s="5">
        <v>20</v>
      </c>
      <c r="K1522" s="5"/>
      <c r="L1522" s="1" t="s">
        <v>1708</v>
      </c>
      <c r="M1522" s="7">
        <v>44981.999305555553</v>
      </c>
      <c r="N1522" s="7">
        <v>44982.166666666664</v>
      </c>
      <c r="O1522" s="7">
        <v>44981.999305555553</v>
      </c>
      <c r="P1522" s="4" t="s">
        <v>4082</v>
      </c>
      <c r="Q1522" s="10" t="s">
        <v>4082</v>
      </c>
      <c r="R1522" s="2" t="s">
        <v>9518</v>
      </c>
      <c r="S1522" s="6">
        <f>IF(OR(ISBLANK(Table1[[#This Row],[ValidEndUTC]]),ISBLANK(Table1[[#This Row],[ValidStartUTC]])),"",Table1[[#This Row],[ValidEndUTC]]-Table1[[#This Row],[ValidStartUTC]])</f>
        <v>0.16736111111094942</v>
      </c>
      <c r="T1522" s="5">
        <f>IF(OR(ISBLANK(Table1[[#This Row],[ValidEndUTC]]),ISBLANK(Table1[[#This Row],[ValidStartUTC]])),"",Table1[[#This Row],[Duration]]*24*60)</f>
        <v>240.99999999976717</v>
      </c>
    </row>
    <row r="1523" spans="1:20" x14ac:dyDescent="0.25">
      <c r="A1523" s="8" t="str">
        <f>IF(ISBLANK(Table1[[#This Row],[AdvisoryNumber]]),"NTML","ADVZY")</f>
        <v>NTML</v>
      </c>
      <c r="B1523" s="8" t="str">
        <f>_xlfn.TEXTJOIN("-",TRUE,Table1[[#This Row],[Source]],TEXT(Table1[[#This Row],[AdvisoryNumber]],"000"),TEXT(ROW()-1,"000000"),TEXT(Table1[[#This Row],[RecordTimeUTC]],"YYYY-MM-DD"))</f>
        <v>NTML-000-001522-2023-02-24</v>
      </c>
      <c r="C1523" s="1" t="s">
        <v>344</v>
      </c>
      <c r="D1523" s="2"/>
      <c r="E1523" s="1"/>
      <c r="F1523" s="2"/>
      <c r="G1523" s="1" t="s">
        <v>98</v>
      </c>
      <c r="H1523" s="1" t="s">
        <v>104</v>
      </c>
      <c r="I1523" s="8" t="str">
        <f>IF(Table1[[#This Row],[TMI_Type]]="Reroute",INDEX(_xlfn.REGEXEXTRACT(Table1[[#This Row],[RawText]],".*(ROUTE|FEA|FCA|ICR|CTOP|TBO).+([A-Z]{3})",2,0),1,2),"")</f>
        <v/>
      </c>
      <c r="J1523" s="5"/>
      <c r="K1523" s="5"/>
      <c r="L1523" s="1" t="s">
        <v>4083</v>
      </c>
      <c r="M1523" s="7">
        <v>44981.999305555553</v>
      </c>
      <c r="N1523" s="7">
        <v>44982.166666666664</v>
      </c>
      <c r="O1523" s="7">
        <v>44981.999305555553</v>
      </c>
      <c r="P1523" s="4" t="s">
        <v>4084</v>
      </c>
      <c r="Q1523" s="10" t="s">
        <v>4084</v>
      </c>
      <c r="R1523" s="2" t="s">
        <v>9518</v>
      </c>
      <c r="S1523" s="6">
        <f>IF(OR(ISBLANK(Table1[[#This Row],[ValidEndUTC]]),ISBLANK(Table1[[#This Row],[ValidStartUTC]])),"",Table1[[#This Row],[ValidEndUTC]]-Table1[[#This Row],[ValidStartUTC]])</f>
        <v>0.16736111111094942</v>
      </c>
      <c r="T1523" s="5">
        <f>IF(OR(ISBLANK(Table1[[#This Row],[ValidEndUTC]]),ISBLANK(Table1[[#This Row],[ValidStartUTC]])),"",Table1[[#This Row],[Duration]]*24*60)</f>
        <v>240.99999999976717</v>
      </c>
    </row>
    <row r="1524" spans="1:20" x14ac:dyDescent="0.25">
      <c r="A1524" s="8" t="str">
        <f>IF(ISBLANK(Table1[[#This Row],[AdvisoryNumber]]),"NTML","ADVZY")</f>
        <v>NTML</v>
      </c>
      <c r="B1524" s="8" t="str">
        <f>_xlfn.TEXTJOIN("-",TRUE,Table1[[#This Row],[Source]],TEXT(Table1[[#This Row],[AdvisoryNumber]],"000"),TEXT(ROW()-1,"000000"),TEXT(Table1[[#This Row],[RecordTimeUTC]],"YYYY-MM-DD"))</f>
        <v>NTML-000-001523-2023-02-24</v>
      </c>
      <c r="C1524" s="1" t="s">
        <v>344</v>
      </c>
      <c r="D1524" s="2"/>
      <c r="E1524" s="1"/>
      <c r="F1524" s="2"/>
      <c r="G1524" s="1" t="s">
        <v>98</v>
      </c>
      <c r="H1524" s="1" t="s">
        <v>101</v>
      </c>
      <c r="I1524" s="8" t="str">
        <f>IF(Table1[[#This Row],[TMI_Type]]="Reroute",INDEX(_xlfn.REGEXEXTRACT(Table1[[#This Row],[RawText]],".*(ROUTE|FEA|FCA|ICR|CTOP|TBO).+([A-Z]{3})",2,0),1,2),"")</f>
        <v/>
      </c>
      <c r="J1524" s="5">
        <v>20</v>
      </c>
      <c r="K1524" s="5"/>
      <c r="L1524" s="1" t="s">
        <v>1070</v>
      </c>
      <c r="M1524" s="7">
        <v>44981.999305555553</v>
      </c>
      <c r="N1524" s="7">
        <v>44982.166666666664</v>
      </c>
      <c r="O1524" s="7">
        <v>44981.999305555553</v>
      </c>
      <c r="P1524" s="4" t="s">
        <v>4085</v>
      </c>
      <c r="Q1524" s="10" t="s">
        <v>4085</v>
      </c>
      <c r="R1524" s="2" t="s">
        <v>9518</v>
      </c>
      <c r="S1524" s="6">
        <f>IF(OR(ISBLANK(Table1[[#This Row],[ValidEndUTC]]),ISBLANK(Table1[[#This Row],[ValidStartUTC]])),"",Table1[[#This Row],[ValidEndUTC]]-Table1[[#This Row],[ValidStartUTC]])</f>
        <v>0.16736111111094942</v>
      </c>
      <c r="T1524" s="5">
        <f>IF(OR(ISBLANK(Table1[[#This Row],[ValidEndUTC]]),ISBLANK(Table1[[#This Row],[ValidStartUTC]])),"",Table1[[#This Row],[Duration]]*24*60)</f>
        <v>240.99999999976717</v>
      </c>
    </row>
    <row r="1525" spans="1:20" x14ac:dyDescent="0.25">
      <c r="A1525" s="8" t="str">
        <f>IF(ISBLANK(Table1[[#This Row],[AdvisoryNumber]]),"NTML","ADVZY")</f>
        <v>NTML</v>
      </c>
      <c r="B1525" s="8" t="str">
        <f>_xlfn.TEXTJOIN("-",TRUE,Table1[[#This Row],[Source]],TEXT(Table1[[#This Row],[AdvisoryNumber]],"000"),TEXT(ROW()-1,"000000"),TEXT(Table1[[#This Row],[RecordTimeUTC]],"YYYY-MM-DD"))</f>
        <v>NTML-000-001524-2023-02-24</v>
      </c>
      <c r="C1525" s="1" t="s">
        <v>344</v>
      </c>
      <c r="D1525" s="2"/>
      <c r="E1525" s="1"/>
      <c r="F1525" s="2"/>
      <c r="G1525" s="1" t="s">
        <v>98</v>
      </c>
      <c r="H1525" s="1" t="s">
        <v>101</v>
      </c>
      <c r="I1525" s="8" t="str">
        <f>IF(Table1[[#This Row],[TMI_Type]]="Reroute",INDEX(_xlfn.REGEXEXTRACT(Table1[[#This Row],[RawText]],".*(ROUTE|FEA|FCA|ICR|CTOP|TBO).+([A-Z]{3})",2,0),1,2),"")</f>
        <v/>
      </c>
      <c r="J1525" s="5">
        <v>20</v>
      </c>
      <c r="K1525" s="5"/>
      <c r="L1525" s="1" t="s">
        <v>1061</v>
      </c>
      <c r="M1525" s="7">
        <v>44981.999305555553</v>
      </c>
      <c r="N1525" s="7">
        <v>44982.166666666664</v>
      </c>
      <c r="O1525" s="7">
        <v>44981.999305555553</v>
      </c>
      <c r="P1525" s="4" t="s">
        <v>4086</v>
      </c>
      <c r="Q1525" s="10" t="s">
        <v>4086</v>
      </c>
      <c r="R1525" s="2" t="s">
        <v>9518</v>
      </c>
      <c r="S1525" s="6">
        <f>IF(OR(ISBLANK(Table1[[#This Row],[ValidEndUTC]]),ISBLANK(Table1[[#This Row],[ValidStartUTC]])),"",Table1[[#This Row],[ValidEndUTC]]-Table1[[#This Row],[ValidStartUTC]])</f>
        <v>0.16736111111094942</v>
      </c>
      <c r="T1525" s="5">
        <f>IF(OR(ISBLANK(Table1[[#This Row],[ValidEndUTC]]),ISBLANK(Table1[[#This Row],[ValidStartUTC]])),"",Table1[[#This Row],[Duration]]*24*60)</f>
        <v>240.99999999976717</v>
      </c>
    </row>
    <row r="1526" spans="1:20" x14ac:dyDescent="0.25">
      <c r="A1526" s="8" t="str">
        <f>IF(ISBLANK(Table1[[#This Row],[AdvisoryNumber]]),"NTML","ADVZY")</f>
        <v>NTML</v>
      </c>
      <c r="B1526" s="8" t="str">
        <f>_xlfn.TEXTJOIN("-",TRUE,Table1[[#This Row],[Source]],TEXT(Table1[[#This Row],[AdvisoryNumber]],"000"),TEXT(ROW()-1,"000000"),TEXT(Table1[[#This Row],[RecordTimeUTC]],"YYYY-MM-DD"))</f>
        <v>NTML-000-001525-2023-02-24</v>
      </c>
      <c r="C1526" s="1" t="s">
        <v>344</v>
      </c>
      <c r="D1526" s="2"/>
      <c r="E1526" s="1"/>
      <c r="F1526" s="2"/>
      <c r="G1526" s="1" t="s">
        <v>98</v>
      </c>
      <c r="H1526" s="1" t="s">
        <v>101</v>
      </c>
      <c r="I1526" s="8" t="str">
        <f>IF(Table1[[#This Row],[TMI_Type]]="Reroute",INDEX(_xlfn.REGEXEXTRACT(Table1[[#This Row],[RawText]],".*(ROUTE|FEA|FCA|ICR|CTOP|TBO).+([A-Z]{3})",2,0),1,2),"")</f>
        <v/>
      </c>
      <c r="J1526" s="5">
        <v>20</v>
      </c>
      <c r="K1526" s="5"/>
      <c r="L1526" s="1" t="s">
        <v>346</v>
      </c>
      <c r="M1526" s="7">
        <v>44981.999305555553</v>
      </c>
      <c r="N1526" s="7">
        <v>44982.166666666664</v>
      </c>
      <c r="O1526" s="7">
        <v>44981.999305555553</v>
      </c>
      <c r="P1526" s="4" t="s">
        <v>4087</v>
      </c>
      <c r="Q1526" s="10" t="s">
        <v>4087</v>
      </c>
      <c r="R1526" s="2" t="s">
        <v>9518</v>
      </c>
      <c r="S1526" s="6">
        <f>IF(OR(ISBLANK(Table1[[#This Row],[ValidEndUTC]]),ISBLANK(Table1[[#This Row],[ValidStartUTC]])),"",Table1[[#This Row],[ValidEndUTC]]-Table1[[#This Row],[ValidStartUTC]])</f>
        <v>0.16736111111094942</v>
      </c>
      <c r="T1526" s="5">
        <f>IF(OR(ISBLANK(Table1[[#This Row],[ValidEndUTC]]),ISBLANK(Table1[[#This Row],[ValidStartUTC]])),"",Table1[[#This Row],[Duration]]*24*60)</f>
        <v>240.99999999976717</v>
      </c>
    </row>
    <row r="1527" spans="1:20" ht="21.6" x14ac:dyDescent="0.25">
      <c r="A1527" s="8" t="str">
        <f>IF(ISBLANK(Table1[[#This Row],[AdvisoryNumber]]),"NTML","ADVZY")</f>
        <v>NTML</v>
      </c>
      <c r="B1527" s="8" t="str">
        <f>_xlfn.TEXTJOIN("-",TRUE,Table1[[#This Row],[Source]],TEXT(Table1[[#This Row],[AdvisoryNumber]],"000"),TEXT(ROW()-1,"000000"),TEXT(Table1[[#This Row],[RecordTimeUTC]],"YYYY-MM-DD"))</f>
        <v>NTML-000-001526-2023-02-24</v>
      </c>
      <c r="C1527" s="1" t="s">
        <v>344</v>
      </c>
      <c r="D1527" s="2"/>
      <c r="E1527" s="1"/>
      <c r="F1527" s="2"/>
      <c r="G1527" s="1" t="s">
        <v>98</v>
      </c>
      <c r="H1527" s="1" t="s">
        <v>101</v>
      </c>
      <c r="I1527" s="8" t="str">
        <f>IF(Table1[[#This Row],[TMI_Type]]="Reroute",INDEX(_xlfn.REGEXEXTRACT(Table1[[#This Row],[RawText]],".*(ROUTE|FEA|FCA|ICR|CTOP|TBO).+([A-Z]{3})",2,0),1,2),"")</f>
        <v/>
      </c>
      <c r="J1527" s="5">
        <v>20</v>
      </c>
      <c r="K1527" s="5"/>
      <c r="L1527" s="1" t="s">
        <v>9519</v>
      </c>
      <c r="M1527" s="7">
        <v>44981.999305555553</v>
      </c>
      <c r="N1527" s="7">
        <v>44982.166666666664</v>
      </c>
      <c r="O1527" s="7">
        <v>44981.999305555553</v>
      </c>
      <c r="P1527" s="4" t="s">
        <v>9520</v>
      </c>
      <c r="Q1527" s="10" t="s">
        <v>9520</v>
      </c>
      <c r="R1527" s="2" t="s">
        <v>9518</v>
      </c>
      <c r="S1527" s="6">
        <f>IF(OR(ISBLANK(Table1[[#This Row],[ValidEndUTC]]),ISBLANK(Table1[[#This Row],[ValidStartUTC]])),"",Table1[[#This Row],[ValidEndUTC]]-Table1[[#This Row],[ValidStartUTC]])</f>
        <v>0.16736111111094942</v>
      </c>
      <c r="T1527" s="5">
        <f>IF(OR(ISBLANK(Table1[[#This Row],[ValidEndUTC]]),ISBLANK(Table1[[#This Row],[ValidStartUTC]])),"",Table1[[#This Row],[Duration]]*24*60)</f>
        <v>240.99999999976717</v>
      </c>
    </row>
    <row r="1528" spans="1:20" x14ac:dyDescent="0.25">
      <c r="A1528" s="8" t="str">
        <f>IF(ISBLANK(Table1[[#This Row],[AdvisoryNumber]]),"NTML","ADVZY")</f>
        <v>NTML</v>
      </c>
      <c r="B1528" s="8" t="str">
        <f>_xlfn.TEXTJOIN("-",TRUE,Table1[[#This Row],[Source]],TEXT(Table1[[#This Row],[AdvisoryNumber]],"000"),TEXT(ROW()-1,"000000"),TEXT(Table1[[#This Row],[RecordTimeUTC]],"YYYY-MM-DD"))</f>
        <v>NTML-000-001527-2023-02-24</v>
      </c>
      <c r="C1528" s="1" t="s">
        <v>344</v>
      </c>
      <c r="D1528" s="2"/>
      <c r="E1528" s="1"/>
      <c r="F1528" s="2"/>
      <c r="G1528" s="1" t="s">
        <v>98</v>
      </c>
      <c r="H1528" s="1" t="s">
        <v>101</v>
      </c>
      <c r="I1528" s="8" t="str">
        <f>IF(Table1[[#This Row],[TMI_Type]]="Reroute",INDEX(_xlfn.REGEXEXTRACT(Table1[[#This Row],[RawText]],".*(ROUTE|FEA|FCA|ICR|CTOP|TBO).+([A-Z]{3})",2,0),1,2),"")</f>
        <v/>
      </c>
      <c r="J1528" s="5">
        <v>20</v>
      </c>
      <c r="K1528" s="5"/>
      <c r="L1528" s="1" t="s">
        <v>1114</v>
      </c>
      <c r="M1528" s="7">
        <v>44981.999305555553</v>
      </c>
      <c r="N1528" s="7">
        <v>44982.166666666664</v>
      </c>
      <c r="O1528" s="7">
        <v>44981.999305555553</v>
      </c>
      <c r="P1528" s="4" t="s">
        <v>4088</v>
      </c>
      <c r="Q1528" s="10" t="s">
        <v>4088</v>
      </c>
      <c r="R1528" s="2" t="s">
        <v>9518</v>
      </c>
      <c r="S1528" s="6">
        <f>IF(OR(ISBLANK(Table1[[#This Row],[ValidEndUTC]]),ISBLANK(Table1[[#This Row],[ValidStartUTC]])),"",Table1[[#This Row],[ValidEndUTC]]-Table1[[#This Row],[ValidStartUTC]])</f>
        <v>0.16736111111094942</v>
      </c>
      <c r="T1528" s="5">
        <f>IF(OR(ISBLANK(Table1[[#This Row],[ValidEndUTC]]),ISBLANK(Table1[[#This Row],[ValidStartUTC]])),"",Table1[[#This Row],[Duration]]*24*60)</f>
        <v>240.99999999976717</v>
      </c>
    </row>
    <row r="1529" spans="1:20" ht="21.6" x14ac:dyDescent="0.25">
      <c r="A1529" s="8" t="str">
        <f>IF(ISBLANK(Table1[[#This Row],[AdvisoryNumber]]),"NTML","ADVZY")</f>
        <v>NTML</v>
      </c>
      <c r="B1529" s="8" t="str">
        <f>_xlfn.TEXTJOIN("-",TRUE,Table1[[#This Row],[Source]],TEXT(Table1[[#This Row],[AdvisoryNumber]],"000"),TEXT(ROW()-1,"000000"),TEXT(Table1[[#This Row],[RecordTimeUTC]],"YYYY-MM-DD"))</f>
        <v>NTML-000-001528-2023-02-24</v>
      </c>
      <c r="C1529" s="1" t="s">
        <v>344</v>
      </c>
      <c r="D1529" s="2"/>
      <c r="E1529" s="1"/>
      <c r="F1529" s="2"/>
      <c r="G1529" s="1" t="s">
        <v>98</v>
      </c>
      <c r="H1529" s="1" t="s">
        <v>104</v>
      </c>
      <c r="I1529" s="8" t="str">
        <f>IF(Table1[[#This Row],[TMI_Type]]="Reroute",INDEX(_xlfn.REGEXEXTRACT(Table1[[#This Row],[RawText]],".*(ROUTE|FEA|FCA|ICR|CTOP|TBO).+([A-Z]{3})",2,0),1,2),"")</f>
        <v/>
      </c>
      <c r="J1529" s="5"/>
      <c r="K1529" s="5"/>
      <c r="L1529" s="1" t="s">
        <v>4089</v>
      </c>
      <c r="M1529" s="7">
        <v>44981.999305555553</v>
      </c>
      <c r="N1529" s="7">
        <v>44982.166666666664</v>
      </c>
      <c r="O1529" s="7">
        <v>44981.999305555553</v>
      </c>
      <c r="P1529" s="4" t="s">
        <v>9521</v>
      </c>
      <c r="Q1529" s="10" t="s">
        <v>9521</v>
      </c>
      <c r="R1529" s="2" t="s">
        <v>9518</v>
      </c>
      <c r="S1529" s="6">
        <f>IF(OR(ISBLANK(Table1[[#This Row],[ValidEndUTC]]),ISBLANK(Table1[[#This Row],[ValidStartUTC]])),"",Table1[[#This Row],[ValidEndUTC]]-Table1[[#This Row],[ValidStartUTC]])</f>
        <v>0.16736111111094942</v>
      </c>
      <c r="T1529" s="5">
        <f>IF(OR(ISBLANK(Table1[[#This Row],[ValidEndUTC]]),ISBLANK(Table1[[#This Row],[ValidStartUTC]])),"",Table1[[#This Row],[Duration]]*24*60)</f>
        <v>240.99999999976717</v>
      </c>
    </row>
    <row r="1530" spans="1:20" ht="21.6" x14ac:dyDescent="0.25">
      <c r="A1530" s="8" t="str">
        <f>IF(ISBLANK(Table1[[#This Row],[AdvisoryNumber]]),"NTML","ADVZY")</f>
        <v>NTML</v>
      </c>
      <c r="B1530" s="8" t="str">
        <f>_xlfn.TEXTJOIN("-",TRUE,Table1[[#This Row],[Source]],TEXT(Table1[[#This Row],[AdvisoryNumber]],"000"),TEXT(ROW()-1,"000000"),TEXT(Table1[[#This Row],[RecordTimeUTC]],"YYYY-MM-DD"))</f>
        <v>NTML-000-001529-2023-02-25</v>
      </c>
      <c r="C1530" s="1" t="s">
        <v>1081</v>
      </c>
      <c r="D1530" s="2"/>
      <c r="E1530" s="1"/>
      <c r="F1530" s="2"/>
      <c r="G1530" s="1" t="s">
        <v>98</v>
      </c>
      <c r="H1530" s="1" t="s">
        <v>101</v>
      </c>
      <c r="I1530" s="8" t="str">
        <f>IF(Table1[[#This Row],[TMI_Type]]="Reroute",INDEX(_xlfn.REGEXEXTRACT(Table1[[#This Row],[RawText]],".*(ROUTE|FEA|FCA|ICR|CTOP|TBO).+([A-Z]{3})",2,0),1,2),"")</f>
        <v/>
      </c>
      <c r="J1530" s="5">
        <v>15</v>
      </c>
      <c r="K1530" s="5"/>
      <c r="L1530" s="1"/>
      <c r="M1530" s="7">
        <v>44982.063194444447</v>
      </c>
      <c r="N1530" s="7">
        <v>44982.166666666664</v>
      </c>
      <c r="O1530" s="7">
        <v>44982.063194444447</v>
      </c>
      <c r="P1530" s="4" t="s">
        <v>9523</v>
      </c>
      <c r="Q1530" s="10" t="s">
        <v>9523</v>
      </c>
      <c r="R1530" s="2" t="s">
        <v>9524</v>
      </c>
      <c r="S1530" s="6">
        <f>IF(OR(ISBLANK(Table1[[#This Row],[ValidEndUTC]]),ISBLANK(Table1[[#This Row],[ValidStartUTC]])),"",Table1[[#This Row],[ValidEndUTC]]-Table1[[#This Row],[ValidStartUTC]])</f>
        <v>0.10347222221753327</v>
      </c>
      <c r="T1530" s="5">
        <f>IF(OR(ISBLANK(Table1[[#This Row],[ValidEndUTC]]),ISBLANK(Table1[[#This Row],[ValidStartUTC]])),"",Table1[[#This Row],[Duration]]*24*60)</f>
        <v>148.99999999324791</v>
      </c>
    </row>
    <row r="1531" spans="1:20" x14ac:dyDescent="0.25">
      <c r="A1531" s="8" t="str">
        <f>IF(ISBLANK(Table1[[#This Row],[AdvisoryNumber]]),"NTML","ADVZY")</f>
        <v>NTML</v>
      </c>
      <c r="B1531" s="8" t="str">
        <f>_xlfn.TEXTJOIN("-",TRUE,Table1[[#This Row],[Source]],TEXT(Table1[[#This Row],[AdvisoryNumber]],"000"),TEXT(ROW()-1,"000000"),TEXT(Table1[[#This Row],[RecordTimeUTC]],"YYYY-MM-DD"))</f>
        <v>NTML-000-001530-2023-02-25</v>
      </c>
      <c r="C1531" s="1" t="s">
        <v>344</v>
      </c>
      <c r="D1531" s="2"/>
      <c r="E1531" s="1"/>
      <c r="F1531" s="2"/>
      <c r="G1531" s="1"/>
      <c r="H1531" s="1" t="s">
        <v>2640</v>
      </c>
      <c r="I1531" s="8" t="str">
        <f>IF(Table1[[#This Row],[TMI_Type]]="Reroute",INDEX(_xlfn.REGEXEXTRACT(Table1[[#This Row],[RawText]],".*(ROUTE|FEA|FCA|ICR|CTOP|TBO).+([A-Z]{3})",2,0),1,2),"")</f>
        <v/>
      </c>
      <c r="J1531" s="5"/>
      <c r="K1531" s="5"/>
      <c r="L1531" s="1"/>
      <c r="M1531" s="7">
        <v>44982.135416666664</v>
      </c>
      <c r="N1531" s="7">
        <v>44982.135416666664</v>
      </c>
      <c r="O1531" s="7">
        <v>44982.135416666664</v>
      </c>
      <c r="P1531" s="4" t="s">
        <v>4091</v>
      </c>
      <c r="Q1531" s="10" t="s">
        <v>4091</v>
      </c>
      <c r="R1531" s="2" t="s">
        <v>9525</v>
      </c>
      <c r="S1531" s="6">
        <f>IF(OR(ISBLANK(Table1[[#This Row],[ValidEndUTC]]),ISBLANK(Table1[[#This Row],[ValidStartUTC]])),"",Table1[[#This Row],[ValidEndUTC]]-Table1[[#This Row],[ValidStartUTC]])</f>
        <v>0</v>
      </c>
      <c r="T1531" s="5">
        <f>IF(OR(ISBLANK(Table1[[#This Row],[ValidEndUTC]]),ISBLANK(Table1[[#This Row],[ValidStartUTC]])),"",Table1[[#This Row],[Duration]]*24*60)</f>
        <v>0</v>
      </c>
    </row>
    <row r="1532" spans="1:20" x14ac:dyDescent="0.25">
      <c r="A1532" s="8" t="str">
        <f>IF(ISBLANK(Table1[[#This Row],[AdvisoryNumber]]),"NTML","ADVZY")</f>
        <v>NTML</v>
      </c>
      <c r="B1532" s="8" t="str">
        <f>_xlfn.TEXTJOIN("-",TRUE,Table1[[#This Row],[Source]],TEXT(Table1[[#This Row],[AdvisoryNumber]],"000"),TEXT(ROW()-1,"000000"),TEXT(Table1[[#This Row],[RecordTimeUTC]],"YYYY-MM-DD"))</f>
        <v>NTML-000-001531-2023-02-25</v>
      </c>
      <c r="C1532" s="1" t="s">
        <v>232</v>
      </c>
      <c r="D1532" s="2"/>
      <c r="E1532" s="1"/>
      <c r="F1532" s="2"/>
      <c r="G1532" s="1"/>
      <c r="H1532" s="1" t="s">
        <v>2640</v>
      </c>
      <c r="I1532" s="8" t="str">
        <f>IF(Table1[[#This Row],[TMI_Type]]="Reroute",INDEX(_xlfn.REGEXEXTRACT(Table1[[#This Row],[RawText]],".*(ROUTE|FEA|FCA|ICR|CTOP|TBO).+([A-Z]{3})",2,0),1,2),"")</f>
        <v/>
      </c>
      <c r="J1532" s="5"/>
      <c r="K1532" s="5"/>
      <c r="L1532" s="1"/>
      <c r="M1532" s="7">
        <v>44982.135416666664</v>
      </c>
      <c r="N1532" s="7">
        <v>44982.135416666664</v>
      </c>
      <c r="O1532" s="7">
        <v>44982.135416666664</v>
      </c>
      <c r="P1532" s="4" t="s">
        <v>4092</v>
      </c>
      <c r="Q1532" s="10" t="s">
        <v>4092</v>
      </c>
      <c r="R1532" s="2" t="s">
        <v>9525</v>
      </c>
      <c r="S1532" s="6">
        <f>IF(OR(ISBLANK(Table1[[#This Row],[ValidEndUTC]]),ISBLANK(Table1[[#This Row],[ValidStartUTC]])),"",Table1[[#This Row],[ValidEndUTC]]-Table1[[#This Row],[ValidStartUTC]])</f>
        <v>0</v>
      </c>
      <c r="T1532" s="5">
        <f>IF(OR(ISBLANK(Table1[[#This Row],[ValidEndUTC]]),ISBLANK(Table1[[#This Row],[ValidStartUTC]])),"",Table1[[#This Row],[Duration]]*24*60)</f>
        <v>0</v>
      </c>
    </row>
    <row r="1533" spans="1:20" ht="21.6" x14ac:dyDescent="0.25">
      <c r="A1533" s="8" t="str">
        <f>IF(ISBLANK(Table1[[#This Row],[AdvisoryNumber]]),"NTML","ADVZY")</f>
        <v>NTML</v>
      </c>
      <c r="B1533" s="8" t="str">
        <f>_xlfn.TEXTJOIN("-",TRUE,Table1[[#This Row],[Source]],TEXT(Table1[[#This Row],[AdvisoryNumber]],"000"),TEXT(ROW()-1,"000000"),TEXT(Table1[[#This Row],[RecordTimeUTC]],"YYYY-MM-DD"))</f>
        <v>NTML-000-001532-2023-02-25</v>
      </c>
      <c r="C1533" s="1" t="s">
        <v>1071</v>
      </c>
      <c r="D1533" s="2"/>
      <c r="E1533" s="1"/>
      <c r="F1533" s="2"/>
      <c r="G1533" s="1" t="s">
        <v>98</v>
      </c>
      <c r="H1533" s="1" t="s">
        <v>101</v>
      </c>
      <c r="I1533" s="8" t="str">
        <f>IF(Table1[[#This Row],[TMI_Type]]="Reroute",INDEX(_xlfn.REGEXEXTRACT(Table1[[#This Row],[RawText]],".*(ROUTE|FEA|FCA|ICR|CTOP|TBO).+([A-Z]{3})",2,0),1,2),"")</f>
        <v/>
      </c>
      <c r="J1533" s="5">
        <v>15</v>
      </c>
      <c r="K1533" s="5"/>
      <c r="L1533" s="1" t="s">
        <v>198</v>
      </c>
      <c r="M1533" s="7">
        <v>44982.916666666664</v>
      </c>
      <c r="N1533" s="7">
        <v>44983.083333333336</v>
      </c>
      <c r="O1533" s="7">
        <v>44982.918749999997</v>
      </c>
      <c r="P1533" s="4" t="s">
        <v>4093</v>
      </c>
      <c r="Q1533" s="10" t="s">
        <v>4093</v>
      </c>
      <c r="R1533" s="2" t="s">
        <v>9526</v>
      </c>
      <c r="S1533" s="6">
        <f>IF(OR(ISBLANK(Table1[[#This Row],[ValidEndUTC]]),ISBLANK(Table1[[#This Row],[ValidStartUTC]])),"",Table1[[#This Row],[ValidEndUTC]]-Table1[[#This Row],[ValidStartUTC]])</f>
        <v>0.16666666667151731</v>
      </c>
      <c r="T1533" s="5">
        <f>IF(OR(ISBLANK(Table1[[#This Row],[ValidEndUTC]]),ISBLANK(Table1[[#This Row],[ValidStartUTC]])),"",Table1[[#This Row],[Duration]]*24*60)</f>
        <v>240.00000000698492</v>
      </c>
    </row>
    <row r="1534" spans="1:20" x14ac:dyDescent="0.25">
      <c r="A1534" s="8" t="str">
        <f>IF(ISBLANK(Table1[[#This Row],[AdvisoryNumber]]),"NTML","ADVZY")</f>
        <v>NTML</v>
      </c>
      <c r="B1534" s="8" t="str">
        <f>_xlfn.TEXTJOIN("-",TRUE,Table1[[#This Row],[Source]],TEXT(Table1[[#This Row],[AdvisoryNumber]],"000"),TEXT(ROW()-1,"000000"),TEXT(Table1[[#This Row],[RecordTimeUTC]],"YYYY-MM-DD"))</f>
        <v>NTML-000-001533-2023-02-25</v>
      </c>
      <c r="C1534" s="1" t="s">
        <v>1071</v>
      </c>
      <c r="D1534" s="2"/>
      <c r="E1534" s="1"/>
      <c r="F1534" s="2"/>
      <c r="G1534" s="1" t="s">
        <v>98</v>
      </c>
      <c r="H1534" s="1" t="s">
        <v>101</v>
      </c>
      <c r="I1534" s="8" t="str">
        <f>IF(Table1[[#This Row],[TMI_Type]]="Reroute",INDEX(_xlfn.REGEXEXTRACT(Table1[[#This Row],[RawText]],".*(ROUTE|FEA|FCA|ICR|CTOP|TBO).+([A-Z]{3})",2,0),1,2),"")</f>
        <v/>
      </c>
      <c r="J1534" s="5">
        <v>10</v>
      </c>
      <c r="K1534" s="5"/>
      <c r="L1534" s="1" t="s">
        <v>1088</v>
      </c>
      <c r="M1534" s="7">
        <v>44982.916666666664</v>
      </c>
      <c r="N1534" s="7">
        <v>44983.083333333336</v>
      </c>
      <c r="O1534" s="7">
        <v>44982.919444444444</v>
      </c>
      <c r="P1534" s="4" t="s">
        <v>4094</v>
      </c>
      <c r="Q1534" s="10" t="s">
        <v>4094</v>
      </c>
      <c r="R1534" s="2" t="s">
        <v>9526</v>
      </c>
      <c r="S1534" s="6">
        <f>IF(OR(ISBLANK(Table1[[#This Row],[ValidEndUTC]]),ISBLANK(Table1[[#This Row],[ValidStartUTC]])),"",Table1[[#This Row],[ValidEndUTC]]-Table1[[#This Row],[ValidStartUTC]])</f>
        <v>0.16666666667151731</v>
      </c>
      <c r="T1534" s="5">
        <f>IF(OR(ISBLANK(Table1[[#This Row],[ValidEndUTC]]),ISBLANK(Table1[[#This Row],[ValidStartUTC]])),"",Table1[[#This Row],[Duration]]*24*60)</f>
        <v>240.00000000698492</v>
      </c>
    </row>
    <row r="1535" spans="1:20" ht="21.6" x14ac:dyDescent="0.25">
      <c r="A1535" s="8" t="str">
        <f>IF(ISBLANK(Table1[[#This Row],[AdvisoryNumber]]),"NTML","ADVZY")</f>
        <v>NTML</v>
      </c>
      <c r="B1535" s="8" t="str">
        <f>_xlfn.TEXTJOIN("-",TRUE,Table1[[#This Row],[Source]],TEXT(Table1[[#This Row],[AdvisoryNumber]],"000"),TEXT(ROW()-1,"000000"),TEXT(Table1[[#This Row],[RecordTimeUTC]],"YYYY-MM-DD"))</f>
        <v>NTML-000-001534-2023-02-25</v>
      </c>
      <c r="C1535" s="1" t="s">
        <v>1071</v>
      </c>
      <c r="D1535" s="2"/>
      <c r="E1535" s="1"/>
      <c r="F1535" s="2"/>
      <c r="G1535" s="1" t="s">
        <v>9527</v>
      </c>
      <c r="H1535" s="1" t="s">
        <v>101</v>
      </c>
      <c r="I1535" s="8" t="str">
        <f>IF(Table1[[#This Row],[TMI_Type]]="Reroute",INDEX(_xlfn.REGEXEXTRACT(Table1[[#This Row],[RawText]],".*(ROUTE|FEA|FCA|ICR|CTOP|TBO).+([A-Z]{3})",2,0),1,2),"")</f>
        <v/>
      </c>
      <c r="J1535" s="5">
        <v>10</v>
      </c>
      <c r="K1535" s="5"/>
      <c r="L1535" s="1" t="s">
        <v>198</v>
      </c>
      <c r="M1535" s="7">
        <v>44982.916666666664</v>
      </c>
      <c r="N1535" s="7">
        <v>44983.083333333336</v>
      </c>
      <c r="O1535" s="7">
        <v>44982.949305555558</v>
      </c>
      <c r="P1535" s="4" t="s">
        <v>9528</v>
      </c>
      <c r="Q1535" s="10" t="s">
        <v>9528</v>
      </c>
      <c r="R1535" s="2" t="s">
        <v>9529</v>
      </c>
      <c r="S1535" s="6">
        <f>IF(OR(ISBLANK(Table1[[#This Row],[ValidEndUTC]]),ISBLANK(Table1[[#This Row],[ValidStartUTC]])),"",Table1[[#This Row],[ValidEndUTC]]-Table1[[#This Row],[ValidStartUTC]])</f>
        <v>0.16666666667151731</v>
      </c>
      <c r="T1535" s="5">
        <f>IF(OR(ISBLANK(Table1[[#This Row],[ValidEndUTC]]),ISBLANK(Table1[[#This Row],[ValidStartUTC]])),"",Table1[[#This Row],[Duration]]*24*60)</f>
        <v>240.00000000698492</v>
      </c>
    </row>
    <row r="1536" spans="1:20" ht="21.6" x14ac:dyDescent="0.25">
      <c r="A1536" s="8" t="str">
        <f>IF(ISBLANK(Table1[[#This Row],[AdvisoryNumber]]),"NTML","ADVZY")</f>
        <v>NTML</v>
      </c>
      <c r="B1536" s="8" t="str">
        <f>_xlfn.TEXTJOIN("-",TRUE,Table1[[#This Row],[Source]],TEXT(Table1[[#This Row],[AdvisoryNumber]],"000"),TEXT(ROW()-1,"000000"),TEXT(Table1[[#This Row],[RecordTimeUTC]],"YYYY-MM-DD"))</f>
        <v>NTML-000-001535-2023-02-26</v>
      </c>
      <c r="C1536" s="1" t="s">
        <v>1071</v>
      </c>
      <c r="D1536" s="2"/>
      <c r="E1536" s="1"/>
      <c r="F1536" s="2"/>
      <c r="G1536" s="1" t="s">
        <v>98</v>
      </c>
      <c r="H1536" s="1" t="s">
        <v>101</v>
      </c>
      <c r="I1536" s="8" t="str">
        <f>IF(Table1[[#This Row],[TMI_Type]]="Reroute",INDEX(_xlfn.REGEXEXTRACT(Table1[[#This Row],[RawText]],".*(ROUTE|FEA|FCA|ICR|CTOP|TBO).+([A-Z]{3})",2,0),1,2),"")</f>
        <v/>
      </c>
      <c r="J1536" s="5">
        <v>5</v>
      </c>
      <c r="K1536" s="5"/>
      <c r="L1536" s="1" t="s">
        <v>198</v>
      </c>
      <c r="M1536" s="7">
        <v>44982.916666666664</v>
      </c>
      <c r="N1536" s="7">
        <v>44983.083333333336</v>
      </c>
      <c r="O1536" s="7">
        <v>44983.001388888886</v>
      </c>
      <c r="P1536" s="4" t="s">
        <v>9531</v>
      </c>
      <c r="Q1536" s="10" t="s">
        <v>9531</v>
      </c>
      <c r="R1536" s="2" t="s">
        <v>9532</v>
      </c>
      <c r="S1536" s="6">
        <f>IF(OR(ISBLANK(Table1[[#This Row],[ValidEndUTC]]),ISBLANK(Table1[[#This Row],[ValidStartUTC]])),"",Table1[[#This Row],[ValidEndUTC]]-Table1[[#This Row],[ValidStartUTC]])</f>
        <v>0.16666666667151731</v>
      </c>
      <c r="T1536" s="5">
        <f>IF(OR(ISBLANK(Table1[[#This Row],[ValidEndUTC]]),ISBLANK(Table1[[#This Row],[ValidStartUTC]])),"",Table1[[#This Row],[Duration]]*24*60)</f>
        <v>240.00000000698492</v>
      </c>
    </row>
    <row r="1537" spans="1:20" ht="21.6" x14ac:dyDescent="0.25">
      <c r="A1537" s="8" t="str">
        <f>IF(ISBLANK(Table1[[#This Row],[AdvisoryNumber]]),"NTML","ADVZY")</f>
        <v>NTML</v>
      </c>
      <c r="B1537" s="8" t="str">
        <f>_xlfn.TEXTJOIN("-",TRUE,Table1[[#This Row],[Source]],TEXT(Table1[[#This Row],[AdvisoryNumber]],"000"),TEXT(ROW()-1,"000000"),TEXT(Table1[[#This Row],[RecordTimeUTC]],"YYYY-MM-DD"))</f>
        <v>NTML-000-001536-2023-02-25</v>
      </c>
      <c r="C1537" s="1" t="s">
        <v>251</v>
      </c>
      <c r="D1537" s="2"/>
      <c r="E1537" s="1"/>
      <c r="F1537" s="2"/>
      <c r="G1537" s="1" t="s">
        <v>98</v>
      </c>
      <c r="H1537" s="1" t="s">
        <v>101</v>
      </c>
      <c r="I1537" s="8" t="str">
        <f>IF(Table1[[#This Row],[TMI_Type]]="Reroute",INDEX(_xlfn.REGEXEXTRACT(Table1[[#This Row],[RawText]],".*(ROUTE|FEA|FCA|ICR|CTOP|TBO).+([A-Z]{3})",2,0),1,2),"")</f>
        <v/>
      </c>
      <c r="J1537" s="5">
        <v>10</v>
      </c>
      <c r="K1537" s="5"/>
      <c r="L1537" s="1" t="s">
        <v>198</v>
      </c>
      <c r="M1537" s="7">
        <v>44982.958333333336</v>
      </c>
      <c r="N1537" s="7">
        <v>44983.083333333336</v>
      </c>
      <c r="O1537" s="7">
        <v>44982.952777777777</v>
      </c>
      <c r="P1537" s="4" t="s">
        <v>4095</v>
      </c>
      <c r="Q1537" s="10" t="s">
        <v>4095</v>
      </c>
      <c r="R1537" s="2" t="s">
        <v>9530</v>
      </c>
      <c r="S1537" s="6">
        <f>IF(OR(ISBLANK(Table1[[#This Row],[ValidEndUTC]]),ISBLANK(Table1[[#This Row],[ValidStartUTC]])),"",Table1[[#This Row],[ValidEndUTC]]-Table1[[#This Row],[ValidStartUTC]])</f>
        <v>0.125</v>
      </c>
      <c r="T1537" s="5">
        <f>IF(OR(ISBLANK(Table1[[#This Row],[ValidEndUTC]]),ISBLANK(Table1[[#This Row],[ValidStartUTC]])),"",Table1[[#This Row],[Duration]]*24*60)</f>
        <v>180</v>
      </c>
    </row>
    <row r="1538" spans="1:20" ht="21.6" x14ac:dyDescent="0.25">
      <c r="A1538" s="8" t="str">
        <f>IF(ISBLANK(Table1[[#This Row],[AdvisoryNumber]]),"NTML","ADVZY")</f>
        <v>NTML</v>
      </c>
      <c r="B1538" s="8" t="str">
        <f>_xlfn.TEXTJOIN("-",TRUE,Table1[[#This Row],[Source]],TEXT(Table1[[#This Row],[AdvisoryNumber]],"000"),TEXT(ROW()-1,"000000"),TEXT(Table1[[#This Row],[RecordTimeUTC]],"YYYY-MM-DD"))</f>
        <v>NTML-000-001537-2023-02-26</v>
      </c>
      <c r="C1538" s="1" t="s">
        <v>1071</v>
      </c>
      <c r="D1538" s="2"/>
      <c r="E1538" s="1"/>
      <c r="F1538" s="2"/>
      <c r="G1538" s="1"/>
      <c r="H1538" s="1" t="s">
        <v>2640</v>
      </c>
      <c r="I1538" s="8" t="str">
        <f>IF(Table1[[#This Row],[TMI_Type]]="Reroute",INDEX(_xlfn.REGEXEXTRACT(Table1[[#This Row],[RawText]],".*(ROUTE|FEA|FCA|ICR|CTOP|TBO).+([A-Z]{3})",2,0),1,2),"")</f>
        <v/>
      </c>
      <c r="J1538" s="5"/>
      <c r="K1538" s="5"/>
      <c r="L1538" s="1"/>
      <c r="M1538" s="7">
        <v>44983.084722222222</v>
      </c>
      <c r="N1538" s="7">
        <v>44983.084722222222</v>
      </c>
      <c r="O1538" s="7">
        <v>44983.084722222222</v>
      </c>
      <c r="P1538" s="4" t="s">
        <v>9533</v>
      </c>
      <c r="Q1538" s="10" t="s">
        <v>9533</v>
      </c>
      <c r="R1538" s="2" t="s">
        <v>9534</v>
      </c>
      <c r="S1538" s="6">
        <f>IF(OR(ISBLANK(Table1[[#This Row],[ValidEndUTC]]),ISBLANK(Table1[[#This Row],[ValidStartUTC]])),"",Table1[[#This Row],[ValidEndUTC]]-Table1[[#This Row],[ValidStartUTC]])</f>
        <v>0</v>
      </c>
      <c r="T1538" s="5">
        <f>IF(OR(ISBLANK(Table1[[#This Row],[ValidEndUTC]]),ISBLANK(Table1[[#This Row],[ValidStartUTC]])),"",Table1[[#This Row],[Duration]]*24*60)</f>
        <v>0</v>
      </c>
    </row>
    <row r="1539" spans="1:20" ht="324" x14ac:dyDescent="0.25">
      <c r="A1539" s="8" t="str">
        <f>IF(ISBLANK(Table1[[#This Row],[AdvisoryNumber]]),"NTML","ADVZY")</f>
        <v>ADVZY</v>
      </c>
      <c r="B1539" s="8" t="str">
        <f>_xlfn.TEXTJOIN("-",TRUE,Table1[[#This Row],[Source]],TEXT(Table1[[#This Row],[AdvisoryNumber]],"000"),TEXT(ROW()-1,"000000"),TEXT(Table1[[#This Row],[RecordTimeUTC]],"YYYY-MM-DD"))</f>
        <v>ADVZY-001-001538-2023-03-18</v>
      </c>
      <c r="C1539" s="1" t="s">
        <v>16</v>
      </c>
      <c r="D1539" s="2" t="s">
        <v>7307</v>
      </c>
      <c r="E1539" s="1">
        <v>1</v>
      </c>
      <c r="F1539" s="2" t="s">
        <v>1447</v>
      </c>
      <c r="G1539" s="1" t="s">
        <v>35</v>
      </c>
      <c r="H1539" s="1" t="s">
        <v>19</v>
      </c>
      <c r="I1539" s="8" t="str">
        <f>IF(Table1[[#This Row],[TMI_Type]]="Reroute",INDEX(_xlfn.REGEXEXTRACT(Table1[[#This Row],[RawText]],".*(ROUTE|FEA|FCA|ICR|CTOP|TBO).+([A-Z]{3})",2,0),1,2),"")</f>
        <v>RQD</v>
      </c>
      <c r="J1539" s="5"/>
      <c r="K1539" s="5"/>
      <c r="L1539" s="1"/>
      <c r="M1539" s="7">
        <v>45003.958333333336</v>
      </c>
      <c r="N1539" s="7">
        <v>45004.125</v>
      </c>
      <c r="O1539" s="7">
        <v>45003.719444444447</v>
      </c>
      <c r="P1539" s="4" t="s">
        <v>1448</v>
      </c>
      <c r="Q1539" s="10" t="s">
        <v>7308</v>
      </c>
      <c r="R1539" s="2" t="s">
        <v>7309</v>
      </c>
      <c r="S1539" s="6">
        <f>IF(OR(ISBLANK(Table1[[#This Row],[ValidEndUTC]]),ISBLANK(Table1[[#This Row],[ValidStartUTC]])),"",Table1[[#This Row],[ValidEndUTC]]-Table1[[#This Row],[ValidStartUTC]])</f>
        <v>0.16666666666424135</v>
      </c>
      <c r="T1539" s="5">
        <f>IF(OR(ISBLANK(Table1[[#This Row],[ValidEndUTC]]),ISBLANK(Table1[[#This Row],[ValidStartUTC]])),"",Table1[[#This Row],[Duration]]*24*60)</f>
        <v>239.99999999650754</v>
      </c>
    </row>
    <row r="1540" spans="1:20" ht="409.6" x14ac:dyDescent="0.25">
      <c r="A1540" s="8" t="str">
        <f>IF(ISBLANK(Table1[[#This Row],[AdvisoryNumber]]),"NTML","ADVZY")</f>
        <v>ADVZY</v>
      </c>
      <c r="B1540" s="8" t="str">
        <f>_xlfn.TEXTJOIN("-",TRUE,Table1[[#This Row],[Source]],TEXT(Table1[[#This Row],[AdvisoryNumber]],"000"),TEXT(ROW()-1,"000000"),TEXT(Table1[[#This Row],[RecordTimeUTC]],"YYYY-MM-DD"))</f>
        <v>ADVZY-002-001539-2023-03-18</v>
      </c>
      <c r="C1540" s="1" t="s">
        <v>16</v>
      </c>
      <c r="D1540" s="2"/>
      <c r="E1540" s="1">
        <v>2</v>
      </c>
      <c r="F1540" s="2" t="s">
        <v>5996</v>
      </c>
      <c r="G1540" s="1"/>
      <c r="H1540" s="1" t="s">
        <v>6014</v>
      </c>
      <c r="I1540" s="8" t="str">
        <f>IF(Table1[[#This Row],[TMI_Type]]="Reroute",INDEX(_xlfn.REGEXEXTRACT(Table1[[#This Row],[RawText]],".*(ROUTE|FEA|FCA|ICR|CTOP|TBO).+([A-Z]{3})",2,0),1,2),"")</f>
        <v/>
      </c>
      <c r="J1540" s="5"/>
      <c r="K1540" s="5"/>
      <c r="L1540" s="1"/>
      <c r="M1540" s="7">
        <v>45003.958333333336</v>
      </c>
      <c r="N1540" s="7">
        <v>45004.125</v>
      </c>
      <c r="O1540" s="7">
        <v>45003.770833333336</v>
      </c>
      <c r="P1540" s="4" t="s">
        <v>1449</v>
      </c>
      <c r="Q1540" s="10" t="s">
        <v>7310</v>
      </c>
      <c r="R1540" s="2" t="s">
        <v>7311</v>
      </c>
      <c r="S1540" s="6">
        <f>IF(OR(ISBLANK(Table1[[#This Row],[ValidEndUTC]]),ISBLANK(Table1[[#This Row],[ValidStartUTC]])),"",Table1[[#This Row],[ValidEndUTC]]-Table1[[#This Row],[ValidStartUTC]])</f>
        <v>0.16666666666424135</v>
      </c>
      <c r="T1540" s="5">
        <f>IF(OR(ISBLANK(Table1[[#This Row],[ValidEndUTC]]),ISBLANK(Table1[[#This Row],[ValidStartUTC]])),"",Table1[[#This Row],[Duration]]*24*60)</f>
        <v>239.99999999650754</v>
      </c>
    </row>
    <row r="1541" spans="1:20" ht="140.4" x14ac:dyDescent="0.25">
      <c r="A1541" s="8" t="str">
        <f>IF(ISBLANK(Table1[[#This Row],[AdvisoryNumber]]),"NTML","ADVZY")</f>
        <v>ADVZY</v>
      </c>
      <c r="B1541" s="8" t="str">
        <f>_xlfn.TEXTJOIN("-",TRUE,Table1[[#This Row],[Source]],TEXT(Table1[[#This Row],[AdvisoryNumber]],"000"),TEXT(ROW()-1,"000000"),TEXT(Table1[[#This Row],[RecordTimeUTC]],"YYYY-MM-DD"))</f>
        <v>ADVZY-003-001540-2023-03-18</v>
      </c>
      <c r="C1541" s="1" t="s">
        <v>16</v>
      </c>
      <c r="D1541" s="2"/>
      <c r="E1541" s="1">
        <v>3</v>
      </c>
      <c r="F1541" s="2" t="s">
        <v>6298</v>
      </c>
      <c r="G1541" s="1" t="s">
        <v>24</v>
      </c>
      <c r="H1541" s="1" t="s">
        <v>6019</v>
      </c>
      <c r="I1541" s="8" t="str">
        <f>IF(Table1[[#This Row],[TMI_Type]]="Reroute",INDEX(_xlfn.REGEXEXTRACT(Table1[[#This Row],[RawText]],".*(ROUTE|FEA|FCA|ICR|CTOP|TBO).+([A-Z]{3})",2,0),1,2),"")</f>
        <v/>
      </c>
      <c r="J1541" s="5"/>
      <c r="K1541" s="5"/>
      <c r="L1541" s="1"/>
      <c r="M1541" s="7">
        <v>45003.958333333336</v>
      </c>
      <c r="N1541" s="7">
        <v>45004.125</v>
      </c>
      <c r="O1541" s="7">
        <v>45003.947916666664</v>
      </c>
      <c r="P1541" s="4" t="s">
        <v>1446</v>
      </c>
      <c r="Q1541" s="10" t="s">
        <v>7312</v>
      </c>
      <c r="R1541" s="2" t="s">
        <v>7313</v>
      </c>
      <c r="S1541" s="6">
        <f>IF(OR(ISBLANK(Table1[[#This Row],[ValidEndUTC]]),ISBLANK(Table1[[#This Row],[ValidStartUTC]])),"",Table1[[#This Row],[ValidEndUTC]]-Table1[[#This Row],[ValidStartUTC]])</f>
        <v>0.16666666666424135</v>
      </c>
      <c r="T1541" s="5">
        <f>IF(OR(ISBLANK(Table1[[#This Row],[ValidEndUTC]]),ISBLANK(Table1[[#This Row],[ValidStartUTC]])),"",Table1[[#This Row],[Duration]]*24*60)</f>
        <v>239.99999999650754</v>
      </c>
    </row>
    <row r="1542" spans="1:20" ht="75.599999999999994" x14ac:dyDescent="0.25">
      <c r="A1542" s="8" t="str">
        <f>IF(ISBLANK(Table1[[#This Row],[AdvisoryNumber]]),"NTML","ADVZY")</f>
        <v>ADVZY</v>
      </c>
      <c r="B1542" s="8" t="str">
        <f>_xlfn.TEXTJOIN("-",TRUE,Table1[[#This Row],[Source]],TEXT(Table1[[#This Row],[AdvisoryNumber]],"000"),TEXT(ROW()-1,"000000"),TEXT(Table1[[#This Row],[RecordTimeUTC]],"YYYY-MM-DD"))</f>
        <v>ADVZY-004-001541-2023-03-19</v>
      </c>
      <c r="C1542" s="1" t="s">
        <v>16</v>
      </c>
      <c r="D1542" s="2"/>
      <c r="E1542" s="1">
        <v>4</v>
      </c>
      <c r="F1542" s="2" t="s">
        <v>6298</v>
      </c>
      <c r="G1542" s="1"/>
      <c r="H1542" s="1" t="s">
        <v>6019</v>
      </c>
      <c r="I1542" s="8" t="str">
        <f>IF(Table1[[#This Row],[TMI_Type]]="Reroute",INDEX(_xlfn.REGEXEXTRACT(Table1[[#This Row],[RawText]],".*(ROUTE|FEA|FCA|ICR|CTOP|TBO).+([A-Z]{3})",2,0),1,2),"")</f>
        <v/>
      </c>
      <c r="J1542" s="5"/>
      <c r="K1542" s="5"/>
      <c r="L1542" s="1"/>
      <c r="M1542" s="7">
        <v>45003.958333333336</v>
      </c>
      <c r="N1542" s="7">
        <v>45004.125</v>
      </c>
      <c r="O1542" s="7">
        <v>45004.125</v>
      </c>
      <c r="P1542" s="4" t="s">
        <v>1450</v>
      </c>
      <c r="Q1542" s="10" t="s">
        <v>7323</v>
      </c>
      <c r="R1542" s="2" t="s">
        <v>7324</v>
      </c>
      <c r="S1542" s="6">
        <f>IF(OR(ISBLANK(Table1[[#This Row],[ValidEndUTC]]),ISBLANK(Table1[[#This Row],[ValidStartUTC]])),"",Table1[[#This Row],[ValidEndUTC]]-Table1[[#This Row],[ValidStartUTC]])</f>
        <v>0.16666666666424135</v>
      </c>
      <c r="T1542" s="5">
        <f>IF(OR(ISBLANK(Table1[[#This Row],[ValidEndUTC]]),ISBLANK(Table1[[#This Row],[ValidStartUTC]])),"",Table1[[#This Row],[Duration]]*24*60)</f>
        <v>239.99999999650754</v>
      </c>
    </row>
    <row r="1543" spans="1:20" ht="21.6" x14ac:dyDescent="0.25">
      <c r="A1543" s="8" t="str">
        <f>IF(ISBLANK(Table1[[#This Row],[AdvisoryNumber]]),"NTML","ADVZY")</f>
        <v>NTML</v>
      </c>
      <c r="B1543" s="8" t="str">
        <f>_xlfn.TEXTJOIN("-",TRUE,Table1[[#This Row],[Source]],TEXT(Table1[[#This Row],[AdvisoryNumber]],"000"),TEXT(ROW()-1,"000000"),TEXT(Table1[[#This Row],[RecordTimeUTC]],"YYYY-MM-DD"))</f>
        <v>NTML-000-001542-2023-03-18</v>
      </c>
      <c r="C1543" s="1" t="s">
        <v>31</v>
      </c>
      <c r="D1543" s="2"/>
      <c r="E1543" s="1"/>
      <c r="F1543" s="2"/>
      <c r="G1543" s="1" t="s">
        <v>98</v>
      </c>
      <c r="H1543" s="1" t="s">
        <v>101</v>
      </c>
      <c r="I1543" s="8" t="str">
        <f>IF(Table1[[#This Row],[TMI_Type]]="Reroute",INDEX(_xlfn.REGEXEXTRACT(Table1[[#This Row],[RawText]],".*(ROUTE|FEA|FCA|ICR|CTOP|TBO).+([A-Z]{3})",2,0),1,2),"")</f>
        <v/>
      </c>
      <c r="J1543" s="5">
        <v>20</v>
      </c>
      <c r="K1543" s="5"/>
      <c r="L1543" s="1" t="s">
        <v>503</v>
      </c>
      <c r="M1543" s="7">
        <v>45003.979166666664</v>
      </c>
      <c r="N1543" s="7">
        <v>45004.125</v>
      </c>
      <c r="O1543" s="7">
        <v>45003.980555555558</v>
      </c>
      <c r="P1543" s="4" t="s">
        <v>4096</v>
      </c>
      <c r="Q1543" s="10" t="s">
        <v>4096</v>
      </c>
      <c r="R1543" s="2" t="s">
        <v>9537</v>
      </c>
      <c r="S1543" s="6">
        <f>IF(OR(ISBLANK(Table1[[#This Row],[ValidEndUTC]]),ISBLANK(Table1[[#This Row],[ValidStartUTC]])),"",Table1[[#This Row],[ValidEndUTC]]-Table1[[#This Row],[ValidStartUTC]])</f>
        <v>0.14583333333575865</v>
      </c>
      <c r="T1543" s="5">
        <f>IF(OR(ISBLANK(Table1[[#This Row],[ValidEndUTC]]),ISBLANK(Table1[[#This Row],[ValidStartUTC]])),"",Table1[[#This Row],[Duration]]*24*60)</f>
        <v>210.00000000349246</v>
      </c>
    </row>
    <row r="1544" spans="1:20" ht="129.6" x14ac:dyDescent="0.25">
      <c r="A1544" s="8" t="str">
        <f>IF(ISBLANK(Table1[[#This Row],[AdvisoryNumber]]),"NTML","ADVZY")</f>
        <v>ADVZY</v>
      </c>
      <c r="B1544" s="8" t="str">
        <f>_xlfn.TEXTJOIN("-",TRUE,Table1[[#This Row],[Source]],TEXT(Table1[[#This Row],[AdvisoryNumber]],"000"),TEXT(ROW()-1,"000000"),TEXT(Table1[[#This Row],[RecordTimeUTC]],"YYYY-MM-DD"))</f>
        <v>ADVZY-004-001543-2023-03-18</v>
      </c>
      <c r="C1544" s="1" t="s">
        <v>311</v>
      </c>
      <c r="D1544" s="2" t="s">
        <v>7314</v>
      </c>
      <c r="E1544" s="1">
        <v>4</v>
      </c>
      <c r="F1544" s="2" t="s">
        <v>5995</v>
      </c>
      <c r="G1544" s="1" t="s">
        <v>35</v>
      </c>
      <c r="H1544" s="1" t="s">
        <v>32</v>
      </c>
      <c r="I1544" s="8" t="str">
        <f>IF(Table1[[#This Row],[TMI_Type]]="Reroute",INDEX(_xlfn.REGEXEXTRACT(Table1[[#This Row],[RawText]],".*(ROUTE|FEA|FCA|ICR|CTOP|TBO).+([A-Z]{3})",2,0),1,2),"")</f>
        <v/>
      </c>
      <c r="J1544" s="5"/>
      <c r="K1544" s="5"/>
      <c r="L1544" s="1"/>
      <c r="M1544" s="7">
        <v>45003.989583333336</v>
      </c>
      <c r="N1544" s="7">
        <v>45004.010416666664</v>
      </c>
      <c r="O1544" s="7">
        <v>45003.995833333334</v>
      </c>
      <c r="P1544" s="4" t="s">
        <v>1451</v>
      </c>
      <c r="Q1544" s="10" t="s">
        <v>7315</v>
      </c>
      <c r="R1544" s="2" t="s">
        <v>7316</v>
      </c>
      <c r="S1544" s="6">
        <f>IF(OR(ISBLANK(Table1[[#This Row],[ValidEndUTC]]),ISBLANK(Table1[[#This Row],[ValidStartUTC]])),"",Table1[[#This Row],[ValidEndUTC]]-Table1[[#This Row],[ValidStartUTC]])</f>
        <v>2.0833333328482695E-2</v>
      </c>
      <c r="T1544" s="5">
        <f>IF(OR(ISBLANK(Table1[[#This Row],[ValidEndUTC]]),ISBLANK(Table1[[#This Row],[ValidStartUTC]])),"",Table1[[#This Row],[Duration]]*24*60)</f>
        <v>29.999999993015081</v>
      </c>
    </row>
    <row r="1545" spans="1:20" ht="118.8" x14ac:dyDescent="0.25">
      <c r="A1545" s="8" t="str">
        <f>IF(ISBLANK(Table1[[#This Row],[AdvisoryNumber]]),"NTML","ADVZY")</f>
        <v>ADVZY</v>
      </c>
      <c r="B1545" s="8" t="str">
        <f>_xlfn.TEXTJOIN("-",TRUE,Table1[[#This Row],[Source]],TEXT(Table1[[#This Row],[AdvisoryNumber]],"000"),TEXT(ROW()-1,"000000"),TEXT(Table1[[#This Row],[RecordTimeUTC]],"YYYY-MM-DD"))</f>
        <v>ADVZY-002-001544-2023-03-19</v>
      </c>
      <c r="C1545" s="1" t="s">
        <v>311</v>
      </c>
      <c r="D1545" s="2"/>
      <c r="E1545" s="1">
        <v>2</v>
      </c>
      <c r="F1545" s="2" t="s">
        <v>5994</v>
      </c>
      <c r="G1545" s="1"/>
      <c r="H1545" s="1" t="s">
        <v>32</v>
      </c>
      <c r="I1545" s="8" t="str">
        <f>IF(Table1[[#This Row],[TMI_Type]]="Reroute",INDEX(_xlfn.REGEXEXTRACT(Table1[[#This Row],[RawText]],".*(ROUTE|FEA|FCA|ICR|CTOP|TBO).+([A-Z]{3})",2,0),1,2),"")</f>
        <v/>
      </c>
      <c r="J1545" s="5"/>
      <c r="K1545" s="5"/>
      <c r="L1545" s="1"/>
      <c r="M1545" s="7">
        <v>45003.989583333336</v>
      </c>
      <c r="N1545" s="7">
        <v>45004.010416666664</v>
      </c>
      <c r="O1545" s="7">
        <v>45004.013194444444</v>
      </c>
      <c r="P1545" s="4" t="s">
        <v>1452</v>
      </c>
      <c r="Q1545" s="10" t="s">
        <v>7320</v>
      </c>
      <c r="R1545" s="2" t="s">
        <v>7319</v>
      </c>
      <c r="S1545" s="6">
        <f>IF(OR(ISBLANK(Table1[[#This Row],[ValidEndUTC]]),ISBLANK(Table1[[#This Row],[ValidStartUTC]])),"",Table1[[#This Row],[ValidEndUTC]]-Table1[[#This Row],[ValidStartUTC]])</f>
        <v>2.0833333328482695E-2</v>
      </c>
      <c r="T1545" s="5">
        <f>IF(OR(ISBLANK(Table1[[#This Row],[ValidEndUTC]]),ISBLANK(Table1[[#This Row],[ValidStartUTC]])),"",Table1[[#This Row],[Duration]]*24*60)</f>
        <v>29.999999993015081</v>
      </c>
    </row>
    <row r="1546" spans="1:20" x14ac:dyDescent="0.25">
      <c r="A1546" s="8" t="str">
        <f>IF(ISBLANK(Table1[[#This Row],[AdvisoryNumber]]),"NTML","ADVZY")</f>
        <v>NTML</v>
      </c>
      <c r="B1546" s="8" t="str">
        <f>_xlfn.TEXTJOIN("-",TRUE,Table1[[#This Row],[Source]],TEXT(Table1[[#This Row],[AdvisoryNumber]],"000"),TEXT(ROW()-1,"000000"),TEXT(Table1[[#This Row],[RecordTimeUTC]],"YYYY-MM-DD"))</f>
        <v>NTML-000-001545-2023-03-19</v>
      </c>
      <c r="C1546" s="1" t="s">
        <v>31</v>
      </c>
      <c r="D1546" s="2"/>
      <c r="E1546" s="1"/>
      <c r="F1546" s="2"/>
      <c r="G1546" s="1" t="s">
        <v>98</v>
      </c>
      <c r="H1546" s="1" t="s">
        <v>101</v>
      </c>
      <c r="I1546" s="8" t="str">
        <f>IF(Table1[[#This Row],[TMI_Type]]="Reroute",INDEX(_xlfn.REGEXEXTRACT(Table1[[#This Row],[RawText]],".*(ROUTE|FEA|FCA|ICR|CTOP|TBO).+([A-Z]{3})",2,0),1,2),"")</f>
        <v/>
      </c>
      <c r="J1546" s="5">
        <v>30</v>
      </c>
      <c r="K1546" s="5"/>
      <c r="L1546" s="1" t="s">
        <v>1900</v>
      </c>
      <c r="M1546" s="7">
        <v>45004</v>
      </c>
      <c r="N1546" s="7">
        <v>45004.125</v>
      </c>
      <c r="O1546" s="7">
        <v>45004</v>
      </c>
      <c r="P1546" s="4" t="s">
        <v>4097</v>
      </c>
      <c r="Q1546" s="10" t="s">
        <v>4097</v>
      </c>
      <c r="R1546" s="2" t="s">
        <v>9538</v>
      </c>
      <c r="S1546" s="6">
        <f>IF(OR(ISBLANK(Table1[[#This Row],[ValidEndUTC]]),ISBLANK(Table1[[#This Row],[ValidStartUTC]])),"",Table1[[#This Row],[ValidEndUTC]]-Table1[[#This Row],[ValidStartUTC]])</f>
        <v>0.125</v>
      </c>
      <c r="T1546" s="5">
        <f>IF(OR(ISBLANK(Table1[[#This Row],[ValidEndUTC]]),ISBLANK(Table1[[#This Row],[ValidStartUTC]])),"",Table1[[#This Row],[Duration]]*24*60)</f>
        <v>180</v>
      </c>
    </row>
    <row r="1547" spans="1:20" x14ac:dyDescent="0.25">
      <c r="A1547" s="8" t="str">
        <f>IF(ISBLANK(Table1[[#This Row],[AdvisoryNumber]]),"NTML","ADVZY")</f>
        <v>NTML</v>
      </c>
      <c r="B1547" s="8" t="str">
        <f>_xlfn.TEXTJOIN("-",TRUE,Table1[[#This Row],[Source]],TEXT(Table1[[#This Row],[AdvisoryNumber]],"000"),TEXT(ROW()-1,"000000"),TEXT(Table1[[#This Row],[RecordTimeUTC]],"YYYY-MM-DD"))</f>
        <v>NTML-000-001546-2023-03-19</v>
      </c>
      <c r="C1547" s="1" t="s">
        <v>31</v>
      </c>
      <c r="D1547" s="2"/>
      <c r="E1547" s="1"/>
      <c r="F1547" s="2"/>
      <c r="G1547" s="1" t="s">
        <v>98</v>
      </c>
      <c r="H1547" s="1" t="s">
        <v>101</v>
      </c>
      <c r="I1547" s="8" t="str">
        <f>IF(Table1[[#This Row],[TMI_Type]]="Reroute",INDEX(_xlfn.REGEXEXTRACT(Table1[[#This Row],[RawText]],".*(ROUTE|FEA|FCA|ICR|CTOP|TBO).+([A-Z]{3})",2,0),1,2),"")</f>
        <v/>
      </c>
      <c r="J1547" s="5">
        <v>30</v>
      </c>
      <c r="K1547" s="5"/>
      <c r="L1547" s="1" t="s">
        <v>501</v>
      </c>
      <c r="M1547" s="7">
        <v>45004.003472222219</v>
      </c>
      <c r="N1547" s="7">
        <v>45004.0625</v>
      </c>
      <c r="O1547" s="7">
        <v>45004.003472222219</v>
      </c>
      <c r="P1547" s="4" t="s">
        <v>4099</v>
      </c>
      <c r="Q1547" s="10" t="s">
        <v>4099</v>
      </c>
      <c r="R1547" s="2" t="s">
        <v>9540</v>
      </c>
      <c r="S1547" s="6">
        <f>IF(OR(ISBLANK(Table1[[#This Row],[ValidEndUTC]]),ISBLANK(Table1[[#This Row],[ValidStartUTC]])),"",Table1[[#This Row],[ValidEndUTC]]-Table1[[#This Row],[ValidStartUTC]])</f>
        <v>5.9027777781011537E-2</v>
      </c>
      <c r="T1547" s="5">
        <f>IF(OR(ISBLANK(Table1[[#This Row],[ValidEndUTC]]),ISBLANK(Table1[[#This Row],[ValidStartUTC]])),"",Table1[[#This Row],[Duration]]*24*60)</f>
        <v>85.000000004656613</v>
      </c>
    </row>
    <row r="1548" spans="1:20" ht="21.6" x14ac:dyDescent="0.25">
      <c r="A1548" s="8" t="str">
        <f>IF(ISBLANK(Table1[[#This Row],[AdvisoryNumber]]),"NTML","ADVZY")</f>
        <v>NTML</v>
      </c>
      <c r="B1548" s="8" t="str">
        <f>_xlfn.TEXTJOIN("-",TRUE,Table1[[#This Row],[Source]],TEXT(Table1[[#This Row],[AdvisoryNumber]],"000"),TEXT(ROW()-1,"000000"),TEXT(Table1[[#This Row],[RecordTimeUTC]],"YYYY-MM-DD"))</f>
        <v>NTML-000-001547-2023-03-19</v>
      </c>
      <c r="C1548" s="1" t="s">
        <v>31</v>
      </c>
      <c r="D1548" s="2"/>
      <c r="E1548" s="1"/>
      <c r="F1548" s="2"/>
      <c r="G1548" s="1" t="s">
        <v>98</v>
      </c>
      <c r="H1548" s="1" t="s">
        <v>101</v>
      </c>
      <c r="I1548" s="8" t="str">
        <f>IF(Table1[[#This Row],[TMI_Type]]="Reroute",INDEX(_xlfn.REGEXEXTRACT(Table1[[#This Row],[RawText]],".*(ROUTE|FEA|FCA|ICR|CTOP|TBO).+([A-Z]{3})",2,0),1,2),"")</f>
        <v/>
      </c>
      <c r="J1548" s="5">
        <v>30</v>
      </c>
      <c r="K1548" s="5"/>
      <c r="L1548" s="1" t="s">
        <v>9519</v>
      </c>
      <c r="M1548" s="7">
        <v>45004.003472222219</v>
      </c>
      <c r="N1548" s="7">
        <v>45004.0625</v>
      </c>
      <c r="O1548" s="7">
        <v>45004.003472222219</v>
      </c>
      <c r="P1548" s="4" t="s">
        <v>9541</v>
      </c>
      <c r="Q1548" s="10" t="s">
        <v>9541</v>
      </c>
      <c r="R1548" s="2" t="s">
        <v>9540</v>
      </c>
      <c r="S1548" s="6">
        <f>IF(OR(ISBLANK(Table1[[#This Row],[ValidEndUTC]]),ISBLANK(Table1[[#This Row],[ValidStartUTC]])),"",Table1[[#This Row],[ValidEndUTC]]-Table1[[#This Row],[ValidStartUTC]])</f>
        <v>5.9027777781011537E-2</v>
      </c>
      <c r="T1548" s="5">
        <f>IF(OR(ISBLANK(Table1[[#This Row],[ValidEndUTC]]),ISBLANK(Table1[[#This Row],[ValidStartUTC]])),"",Table1[[#This Row],[Duration]]*24*60)</f>
        <v>85.000000004656613</v>
      </c>
    </row>
    <row r="1549" spans="1:20" ht="108" x14ac:dyDescent="0.25">
      <c r="A1549" s="8" t="str">
        <f>IF(ISBLANK(Table1[[#This Row],[AdvisoryNumber]]),"NTML","ADVZY")</f>
        <v>ADVZY</v>
      </c>
      <c r="B1549" s="8" t="str">
        <f>_xlfn.TEXTJOIN("-",TRUE,Table1[[#This Row],[Source]],TEXT(Table1[[#This Row],[AdvisoryNumber]],"000"),TEXT(ROW()-1,"000000"),TEXT(Table1[[#This Row],[RecordTimeUTC]],"YYYY-MM-DD"))</f>
        <v>ADVZY-003-001548-2023-03-19</v>
      </c>
      <c r="C1549" s="1" t="s">
        <v>311</v>
      </c>
      <c r="D1549" s="2"/>
      <c r="E1549" s="1">
        <v>3</v>
      </c>
      <c r="F1549" s="2" t="s">
        <v>5994</v>
      </c>
      <c r="G1549" s="1"/>
      <c r="H1549" s="1" t="s">
        <v>32</v>
      </c>
      <c r="I1549" s="8" t="str">
        <f>IF(Table1[[#This Row],[TMI_Type]]="Reroute",INDEX(_xlfn.REGEXEXTRACT(Table1[[#This Row],[RawText]],".*(ROUTE|FEA|FCA|ICR|CTOP|TBO).+([A-Z]{3})",2,0),1,2),"")</f>
        <v/>
      </c>
      <c r="J1549" s="5"/>
      <c r="K1549" s="5"/>
      <c r="L1549" s="1"/>
      <c r="M1549" s="7">
        <v>45004.009722222225</v>
      </c>
      <c r="N1549" s="7">
        <v>45004.018750000003</v>
      </c>
      <c r="O1549" s="7">
        <v>45004.021527777775</v>
      </c>
      <c r="P1549" s="4" t="s">
        <v>1453</v>
      </c>
      <c r="Q1549" s="10" t="s">
        <v>7321</v>
      </c>
      <c r="R1549" s="2" t="s">
        <v>7322</v>
      </c>
      <c r="S1549" s="6">
        <f>IF(OR(ISBLANK(Table1[[#This Row],[ValidEndUTC]]),ISBLANK(Table1[[#This Row],[ValidStartUTC]])),"",Table1[[#This Row],[ValidEndUTC]]-Table1[[#This Row],[ValidStartUTC]])</f>
        <v>9.0277777781011537E-3</v>
      </c>
      <c r="T1549" s="5">
        <f>IF(OR(ISBLANK(Table1[[#This Row],[ValidEndUTC]]),ISBLANK(Table1[[#This Row],[ValidStartUTC]])),"",Table1[[#This Row],[Duration]]*24*60)</f>
        <v>13.000000000465661</v>
      </c>
    </row>
    <row r="1550" spans="1:20" ht="129.6" x14ac:dyDescent="0.25">
      <c r="A1550" s="8" t="str">
        <f>IF(ISBLANK(Table1[[#This Row],[AdvisoryNumber]]),"NTML","ADVZY")</f>
        <v>ADVZY</v>
      </c>
      <c r="B1550" s="8" t="str">
        <f>_xlfn.TEXTJOIN("-",TRUE,Table1[[#This Row],[Source]],TEXT(Table1[[#This Row],[AdvisoryNumber]],"000"),TEXT(ROW()-1,"000000"),TEXT(Table1[[#This Row],[RecordTimeUTC]],"YYYY-MM-DD"))</f>
        <v>ADVZY-001-001549-2023-03-19</v>
      </c>
      <c r="C1550" s="1" t="s">
        <v>311</v>
      </c>
      <c r="D1550" s="2" t="s">
        <v>7317</v>
      </c>
      <c r="E1550" s="1">
        <v>1</v>
      </c>
      <c r="F1550" s="2" t="s">
        <v>5995</v>
      </c>
      <c r="G1550" s="1" t="s">
        <v>35</v>
      </c>
      <c r="H1550" s="1" t="s">
        <v>32</v>
      </c>
      <c r="I1550" s="8" t="str">
        <f>IF(Table1[[#This Row],[TMI_Type]]="Reroute",INDEX(_xlfn.REGEXEXTRACT(Table1[[#This Row],[RawText]],".*(ROUTE|FEA|FCA|ICR|CTOP|TBO).+([A-Z]{3})",2,0),1,2),"")</f>
        <v/>
      </c>
      <c r="J1550" s="5"/>
      <c r="K1550" s="5"/>
      <c r="L1550" s="1"/>
      <c r="M1550" s="7">
        <v>45004.009722222225</v>
      </c>
      <c r="N1550" s="7">
        <v>45004.03125</v>
      </c>
      <c r="O1550" s="7">
        <v>45004.013194444444</v>
      </c>
      <c r="P1550" s="4" t="s">
        <v>1454</v>
      </c>
      <c r="Q1550" s="10" t="s">
        <v>7318</v>
      </c>
      <c r="R1550" s="2" t="s">
        <v>7319</v>
      </c>
      <c r="S1550" s="6">
        <f>IF(OR(ISBLANK(Table1[[#This Row],[ValidEndUTC]]),ISBLANK(Table1[[#This Row],[ValidStartUTC]])),"",Table1[[#This Row],[ValidEndUTC]]-Table1[[#This Row],[ValidStartUTC]])</f>
        <v>2.1527777775190771E-2</v>
      </c>
      <c r="T1550" s="5">
        <f>IF(OR(ISBLANK(Table1[[#This Row],[ValidEndUTC]]),ISBLANK(Table1[[#This Row],[ValidStartUTC]])),"",Table1[[#This Row],[Duration]]*24*60)</f>
        <v>30.99999999627471</v>
      </c>
    </row>
    <row r="1551" spans="1:20" ht="21.6" x14ac:dyDescent="0.25">
      <c r="A1551" s="8" t="str">
        <f>IF(ISBLANK(Table1[[#This Row],[AdvisoryNumber]]),"NTML","ADVZY")</f>
        <v>NTML</v>
      </c>
      <c r="B1551" s="8" t="str">
        <f>_xlfn.TEXTJOIN("-",TRUE,Table1[[#This Row],[Source]],TEXT(Table1[[#This Row],[AdvisoryNumber]],"000"),TEXT(ROW()-1,"000000"),TEXT(Table1[[#This Row],[RecordTimeUTC]],"YYYY-MM-DD"))</f>
        <v>NTML-000-001550-2023-03-19</v>
      </c>
      <c r="C1551" s="1" t="s">
        <v>31</v>
      </c>
      <c r="D1551" s="2"/>
      <c r="E1551" s="1"/>
      <c r="F1551" s="2"/>
      <c r="G1551" s="1" t="s">
        <v>98</v>
      </c>
      <c r="H1551" s="1" t="s">
        <v>101</v>
      </c>
      <c r="I1551" s="8" t="str">
        <f>IF(Table1[[#This Row],[TMI_Type]]="Reroute",INDEX(_xlfn.REGEXEXTRACT(Table1[[#This Row],[RawText]],".*(ROUTE|FEA|FCA|ICR|CTOP|TBO).+([A-Z]{3})",2,0),1,2),"")</f>
        <v/>
      </c>
      <c r="J1551" s="5">
        <v>25</v>
      </c>
      <c r="K1551" s="5"/>
      <c r="L1551" s="1" t="s">
        <v>9124</v>
      </c>
      <c r="M1551" s="7">
        <v>45004.010416666664</v>
      </c>
      <c r="N1551" s="7">
        <v>45004.125</v>
      </c>
      <c r="O1551" s="7">
        <v>45004</v>
      </c>
      <c r="P1551" s="4" t="s">
        <v>9539</v>
      </c>
      <c r="Q1551" s="10" t="s">
        <v>9539</v>
      </c>
      <c r="R1551" s="2" t="s">
        <v>9538</v>
      </c>
      <c r="S1551" s="6">
        <f>IF(OR(ISBLANK(Table1[[#This Row],[ValidEndUTC]]),ISBLANK(Table1[[#This Row],[ValidStartUTC]])),"",Table1[[#This Row],[ValidEndUTC]]-Table1[[#This Row],[ValidStartUTC]])</f>
        <v>0.11458333333575865</v>
      </c>
      <c r="T1551" s="5">
        <f>IF(OR(ISBLANK(Table1[[#This Row],[ValidEndUTC]]),ISBLANK(Table1[[#This Row],[ValidStartUTC]])),"",Table1[[#This Row],[Duration]]*24*60)</f>
        <v>165.00000000349246</v>
      </c>
    </row>
    <row r="1552" spans="1:20" x14ac:dyDescent="0.25">
      <c r="A1552" s="8" t="str">
        <f>IF(ISBLANK(Table1[[#This Row],[AdvisoryNumber]]),"NTML","ADVZY")</f>
        <v>NTML</v>
      </c>
      <c r="B1552" s="8" t="str">
        <f>_xlfn.TEXTJOIN("-",TRUE,Table1[[#This Row],[Source]],TEXT(Table1[[#This Row],[AdvisoryNumber]],"000"),TEXT(ROW()-1,"000000"),TEXT(Table1[[#This Row],[RecordTimeUTC]],"YYYY-MM-DD"))</f>
        <v>NTML-000-001551-2023-03-19</v>
      </c>
      <c r="C1552" s="1" t="s">
        <v>31</v>
      </c>
      <c r="D1552" s="2"/>
      <c r="E1552" s="1"/>
      <c r="F1552" s="2"/>
      <c r="G1552" s="1" t="s">
        <v>98</v>
      </c>
      <c r="H1552" s="1" t="s">
        <v>101</v>
      </c>
      <c r="I1552" s="8" t="str">
        <f>IF(Table1[[#This Row],[TMI_Type]]="Reroute",INDEX(_xlfn.REGEXEXTRACT(Table1[[#This Row],[RawText]],".*(ROUTE|FEA|FCA|ICR|CTOP|TBO).+([A-Z]{3})",2,0),1,2),"")</f>
        <v/>
      </c>
      <c r="J1552" s="5">
        <v>30</v>
      </c>
      <c r="K1552" s="5"/>
      <c r="L1552" s="1" t="s">
        <v>1061</v>
      </c>
      <c r="M1552" s="7">
        <v>45004.010416666664</v>
      </c>
      <c r="N1552" s="7">
        <v>45004.125</v>
      </c>
      <c r="O1552" s="7">
        <v>45004</v>
      </c>
      <c r="P1552" s="4" t="s">
        <v>4098</v>
      </c>
      <c r="Q1552" s="10" t="s">
        <v>4098</v>
      </c>
      <c r="R1552" s="2" t="s">
        <v>9538</v>
      </c>
      <c r="S1552" s="6">
        <f>IF(OR(ISBLANK(Table1[[#This Row],[ValidEndUTC]]),ISBLANK(Table1[[#This Row],[ValidStartUTC]])),"",Table1[[#This Row],[ValidEndUTC]]-Table1[[#This Row],[ValidStartUTC]])</f>
        <v>0.11458333333575865</v>
      </c>
      <c r="T1552" s="5">
        <f>IF(OR(ISBLANK(Table1[[#This Row],[ValidEndUTC]]),ISBLANK(Table1[[#This Row],[ValidStartUTC]])),"",Table1[[#This Row],[Duration]]*24*60)</f>
        <v>165.00000000349246</v>
      </c>
    </row>
    <row r="1553" spans="1:20" x14ac:dyDescent="0.25">
      <c r="A1553" s="8" t="str">
        <f>IF(ISBLANK(Table1[[#This Row],[AdvisoryNumber]]),"NTML","ADVZY")</f>
        <v>NTML</v>
      </c>
      <c r="B1553" s="8" t="str">
        <f>_xlfn.TEXTJOIN("-",TRUE,Table1[[#This Row],[Source]],TEXT(Table1[[#This Row],[AdvisoryNumber]],"000"),TEXT(ROW()-1,"000000"),TEXT(Table1[[#This Row],[RecordTimeUTC]],"YYYY-MM-DD"))</f>
        <v>NTML-000-001552-2023-03-19</v>
      </c>
      <c r="C1553" s="1" t="s">
        <v>31</v>
      </c>
      <c r="D1553" s="2"/>
      <c r="E1553" s="1"/>
      <c r="F1553" s="2"/>
      <c r="G1553" s="1" t="s">
        <v>98</v>
      </c>
      <c r="H1553" s="1" t="s">
        <v>6014</v>
      </c>
      <c r="I1553" s="8" t="str">
        <f>IF(Table1[[#This Row],[TMI_Type]]="Reroute",INDEX(_xlfn.REGEXEXTRACT(Table1[[#This Row],[RawText]],".*(ROUTE|FEA|FCA|ICR|CTOP|TBO).+([A-Z]{3})",2,0),1,2),"")</f>
        <v/>
      </c>
      <c r="J1553" s="5"/>
      <c r="K1553" s="5"/>
      <c r="L1553" s="1" t="s">
        <v>9542</v>
      </c>
      <c r="M1553" s="7">
        <v>45004.010416666664</v>
      </c>
      <c r="N1553" s="7">
        <v>45004.125</v>
      </c>
      <c r="O1553" s="7">
        <v>45004.010416666664</v>
      </c>
      <c r="P1553" s="4" t="s">
        <v>4101</v>
      </c>
      <c r="Q1553" s="10" t="s">
        <v>4101</v>
      </c>
      <c r="R1553" s="2" t="s">
        <v>9543</v>
      </c>
      <c r="S1553" s="6">
        <f>IF(OR(ISBLANK(Table1[[#This Row],[ValidEndUTC]]),ISBLANK(Table1[[#This Row],[ValidStartUTC]])),"",Table1[[#This Row],[ValidEndUTC]]-Table1[[#This Row],[ValidStartUTC]])</f>
        <v>0.11458333333575865</v>
      </c>
      <c r="T1553" s="5">
        <f>IF(OR(ISBLANK(Table1[[#This Row],[ValidEndUTC]]),ISBLANK(Table1[[#This Row],[ValidStartUTC]])),"",Table1[[#This Row],[Duration]]*24*60)</f>
        <v>165.00000000349246</v>
      </c>
    </row>
    <row r="1554" spans="1:20" x14ac:dyDescent="0.25">
      <c r="A1554" s="8" t="str">
        <f>IF(ISBLANK(Table1[[#This Row],[AdvisoryNumber]]),"NTML","ADVZY")</f>
        <v>NTML</v>
      </c>
      <c r="B1554" s="8" t="str">
        <f>_xlfn.TEXTJOIN("-",TRUE,Table1[[#This Row],[Source]],TEXT(Table1[[#This Row],[AdvisoryNumber]],"000"),TEXT(ROW()-1,"000000"),TEXT(Table1[[#This Row],[RecordTimeUTC]],"YYYY-MM-DD"))</f>
        <v>NTML-000-001553-2023-03-19</v>
      </c>
      <c r="C1554" s="1" t="s">
        <v>31</v>
      </c>
      <c r="D1554" s="2"/>
      <c r="E1554" s="1"/>
      <c r="F1554" s="2"/>
      <c r="G1554" s="1" t="s">
        <v>98</v>
      </c>
      <c r="H1554" s="1" t="s">
        <v>101</v>
      </c>
      <c r="I1554" s="8" t="str">
        <f>IF(Table1[[#This Row],[TMI_Type]]="Reroute",INDEX(_xlfn.REGEXEXTRACT(Table1[[#This Row],[RawText]],".*(ROUTE|FEA|FCA|ICR|CTOP|TBO).+([A-Z]{3})",2,0),1,2),"")</f>
        <v/>
      </c>
      <c r="J1554" s="5">
        <v>20</v>
      </c>
      <c r="K1554" s="5"/>
      <c r="L1554" s="1" t="s">
        <v>4100</v>
      </c>
      <c r="M1554" s="7">
        <v>45004.010416666664</v>
      </c>
      <c r="N1554" s="7">
        <v>45004.125</v>
      </c>
      <c r="O1554" s="7">
        <v>45004.010416666664</v>
      </c>
      <c r="P1554" s="4" t="s">
        <v>4102</v>
      </c>
      <c r="Q1554" s="10" t="s">
        <v>4102</v>
      </c>
      <c r="R1554" s="2" t="s">
        <v>9543</v>
      </c>
      <c r="S1554" s="6">
        <f>IF(OR(ISBLANK(Table1[[#This Row],[ValidEndUTC]]),ISBLANK(Table1[[#This Row],[ValidStartUTC]])),"",Table1[[#This Row],[ValidEndUTC]]-Table1[[#This Row],[ValidStartUTC]])</f>
        <v>0.11458333333575865</v>
      </c>
      <c r="T1554" s="5">
        <f>IF(OR(ISBLANK(Table1[[#This Row],[ValidEndUTC]]),ISBLANK(Table1[[#This Row],[ValidStartUTC]])),"",Table1[[#This Row],[Duration]]*24*60)</f>
        <v>165.00000000349246</v>
      </c>
    </row>
    <row r="1555" spans="1:20" ht="21.6" x14ac:dyDescent="0.25">
      <c r="A1555" s="8" t="str">
        <f>IF(ISBLANK(Table1[[#This Row],[AdvisoryNumber]]),"NTML","ADVZY")</f>
        <v>NTML</v>
      </c>
      <c r="B1555" s="8" t="str">
        <f>_xlfn.TEXTJOIN("-",TRUE,Table1[[#This Row],[Source]],TEXT(Table1[[#This Row],[AdvisoryNumber]],"000"),TEXT(ROW()-1,"000000"),TEXT(Table1[[#This Row],[RecordTimeUTC]],"YYYY-MM-DD"))</f>
        <v>NTML-000-001554-2023-03-19</v>
      </c>
      <c r="C1555" s="1" t="s">
        <v>31</v>
      </c>
      <c r="D1555" s="2"/>
      <c r="E1555" s="1"/>
      <c r="F1555" s="2"/>
      <c r="G1555" s="1" t="s">
        <v>98</v>
      </c>
      <c r="H1555" s="1" t="s">
        <v>101</v>
      </c>
      <c r="I1555" s="8" t="str">
        <f>IF(Table1[[#This Row],[TMI_Type]]="Reroute",INDEX(_xlfn.REGEXEXTRACT(Table1[[#This Row],[RawText]],".*(ROUTE|FEA|FCA|ICR|CTOP|TBO).+([A-Z]{3})",2,0),1,2),"")</f>
        <v/>
      </c>
      <c r="J1555" s="5">
        <v>30</v>
      </c>
      <c r="K1555" s="5"/>
      <c r="L1555" s="1" t="s">
        <v>503</v>
      </c>
      <c r="M1555" s="7">
        <v>45004.01666666667</v>
      </c>
      <c r="N1555" s="7">
        <v>45004.125</v>
      </c>
      <c r="O1555" s="7">
        <v>45004.01666666667</v>
      </c>
      <c r="P1555" s="4" t="s">
        <v>9544</v>
      </c>
      <c r="Q1555" s="10" t="s">
        <v>9544</v>
      </c>
      <c r="R1555" s="2" t="s">
        <v>9545</v>
      </c>
      <c r="S1555" s="6">
        <f>IF(OR(ISBLANK(Table1[[#This Row],[ValidEndUTC]]),ISBLANK(Table1[[#This Row],[ValidStartUTC]])),"",Table1[[#This Row],[ValidEndUTC]]-Table1[[#This Row],[ValidStartUTC]])</f>
        <v>0.10833333332993789</v>
      </c>
      <c r="T1555" s="5">
        <f>IF(OR(ISBLANK(Table1[[#This Row],[ValidEndUTC]]),ISBLANK(Table1[[#This Row],[ValidStartUTC]])),"",Table1[[#This Row],[Duration]]*24*60)</f>
        <v>155.99999999511056</v>
      </c>
    </row>
    <row r="1556" spans="1:20" ht="21.6" x14ac:dyDescent="0.25">
      <c r="A1556" s="8" t="str">
        <f>IF(ISBLANK(Table1[[#This Row],[AdvisoryNumber]]),"NTML","ADVZY")</f>
        <v>NTML</v>
      </c>
      <c r="B1556" s="8" t="str">
        <f>_xlfn.TEXTJOIN("-",TRUE,Table1[[#This Row],[Source]],TEXT(Table1[[#This Row],[AdvisoryNumber]],"000"),TEXT(ROW()-1,"000000"),TEXT(Table1[[#This Row],[RecordTimeUTC]],"YYYY-MM-DD"))</f>
        <v>NTML-000-001555-2023-03-19</v>
      </c>
      <c r="C1556" s="1" t="s">
        <v>31</v>
      </c>
      <c r="D1556" s="2"/>
      <c r="E1556" s="1"/>
      <c r="F1556" s="2"/>
      <c r="G1556" s="1" t="s">
        <v>98</v>
      </c>
      <c r="H1556" s="1" t="s">
        <v>101</v>
      </c>
      <c r="I1556" s="8" t="str">
        <f>IF(Table1[[#This Row],[TMI_Type]]="Reroute",INDEX(_xlfn.REGEXEXTRACT(Table1[[#This Row],[RawText]],".*(ROUTE|FEA|FCA|ICR|CTOP|TBO).+([A-Z]{3})",2,0),1,2),"")</f>
        <v/>
      </c>
      <c r="J1556" s="5">
        <v>40</v>
      </c>
      <c r="K1556" s="5"/>
      <c r="L1556" s="1" t="s">
        <v>198</v>
      </c>
      <c r="M1556" s="7">
        <v>45004.027777777781</v>
      </c>
      <c r="N1556" s="7">
        <v>45004.0625</v>
      </c>
      <c r="O1556" s="7">
        <v>45004.027777777781</v>
      </c>
      <c r="P1556" s="4" t="s">
        <v>4103</v>
      </c>
      <c r="Q1556" s="10" t="s">
        <v>4103</v>
      </c>
      <c r="R1556" s="2" t="s">
        <v>9546</v>
      </c>
      <c r="S1556" s="6">
        <f>IF(OR(ISBLANK(Table1[[#This Row],[ValidEndUTC]]),ISBLANK(Table1[[#This Row],[ValidStartUTC]])),"",Table1[[#This Row],[ValidEndUTC]]-Table1[[#This Row],[ValidStartUTC]])</f>
        <v>3.4722222218988463E-2</v>
      </c>
      <c r="T1556" s="5">
        <f>IF(OR(ISBLANK(Table1[[#This Row],[ValidEndUTC]]),ISBLANK(Table1[[#This Row],[ValidStartUTC]])),"",Table1[[#This Row],[Duration]]*24*60)</f>
        <v>49.999999995343387</v>
      </c>
    </row>
    <row r="1557" spans="1:20" x14ac:dyDescent="0.25">
      <c r="A1557" s="8" t="str">
        <f>IF(ISBLANK(Table1[[#This Row],[AdvisoryNumber]]),"NTML","ADVZY")</f>
        <v>NTML</v>
      </c>
      <c r="B1557" s="8" t="str">
        <f>_xlfn.TEXTJOIN("-",TRUE,Table1[[#This Row],[Source]],TEXT(Table1[[#This Row],[AdvisoryNumber]],"000"),TEXT(ROW()-1,"000000"),TEXT(Table1[[#This Row],[RecordTimeUTC]],"YYYY-MM-DD"))</f>
        <v>NTML-000-001556-2023-03-19</v>
      </c>
      <c r="C1557" s="1" t="s">
        <v>31</v>
      </c>
      <c r="D1557" s="2"/>
      <c r="E1557" s="1"/>
      <c r="F1557" s="2"/>
      <c r="G1557" s="1" t="s">
        <v>98</v>
      </c>
      <c r="H1557" s="1" t="s">
        <v>101</v>
      </c>
      <c r="I1557" s="8" t="str">
        <f>IF(Table1[[#This Row],[TMI_Type]]="Reroute",INDEX(_xlfn.REGEXEXTRACT(Table1[[#This Row],[RawText]],".*(ROUTE|FEA|FCA|ICR|CTOP|TBO).+([A-Z]{3})",2,0),1,2),"")</f>
        <v/>
      </c>
      <c r="J1557" s="5">
        <v>40</v>
      </c>
      <c r="K1557" s="5"/>
      <c r="L1557" s="1" t="s">
        <v>501</v>
      </c>
      <c r="M1557" s="7">
        <v>45004.027777777781</v>
      </c>
      <c r="N1557" s="7">
        <v>45004.0625</v>
      </c>
      <c r="O1557" s="7">
        <v>45004.027777777781</v>
      </c>
      <c r="P1557" s="4" t="s">
        <v>4104</v>
      </c>
      <c r="Q1557" s="10" t="s">
        <v>4104</v>
      </c>
      <c r="R1557" s="2" t="s">
        <v>9546</v>
      </c>
      <c r="S1557" s="6">
        <f>IF(OR(ISBLANK(Table1[[#This Row],[ValidEndUTC]]),ISBLANK(Table1[[#This Row],[ValidStartUTC]])),"",Table1[[#This Row],[ValidEndUTC]]-Table1[[#This Row],[ValidStartUTC]])</f>
        <v>3.4722222218988463E-2</v>
      </c>
      <c r="T1557" s="5">
        <f>IF(OR(ISBLANK(Table1[[#This Row],[ValidEndUTC]]),ISBLANK(Table1[[#This Row],[ValidStartUTC]])),"",Table1[[#This Row],[Duration]]*24*60)</f>
        <v>49.999999995343387</v>
      </c>
    </row>
    <row r="1558" spans="1:20" ht="21.6" x14ac:dyDescent="0.25">
      <c r="A1558" s="8" t="str">
        <f>IF(ISBLANK(Table1[[#This Row],[AdvisoryNumber]]),"NTML","ADVZY")</f>
        <v>NTML</v>
      </c>
      <c r="B1558" s="8" t="str">
        <f>_xlfn.TEXTJOIN("-",TRUE,Table1[[#This Row],[Source]],TEXT(Table1[[#This Row],[AdvisoryNumber]],"000"),TEXT(ROW()-1,"000000"),TEXT(Table1[[#This Row],[RecordTimeUTC]],"YYYY-MM-DD"))</f>
        <v>NTML-000-001557-2023-03-19</v>
      </c>
      <c r="C1558" s="1" t="s">
        <v>31</v>
      </c>
      <c r="D1558" s="2"/>
      <c r="E1558" s="1"/>
      <c r="F1558" s="2"/>
      <c r="G1558" s="1" t="s">
        <v>98</v>
      </c>
      <c r="H1558" s="1" t="s">
        <v>101</v>
      </c>
      <c r="I1558" s="8" t="str">
        <f>IF(Table1[[#This Row],[TMI_Type]]="Reroute",INDEX(_xlfn.REGEXEXTRACT(Table1[[#This Row],[RawText]],".*(ROUTE|FEA|FCA|ICR|CTOP|TBO).+([A-Z]{3})",2,0),1,2),"")</f>
        <v/>
      </c>
      <c r="J1558" s="5">
        <v>40</v>
      </c>
      <c r="K1558" s="5"/>
      <c r="L1558" s="1" t="s">
        <v>9519</v>
      </c>
      <c r="M1558" s="7">
        <v>45004.027777777781</v>
      </c>
      <c r="N1558" s="7">
        <v>45004.0625</v>
      </c>
      <c r="O1558" s="7">
        <v>45004.027777777781</v>
      </c>
      <c r="P1558" s="4" t="s">
        <v>9547</v>
      </c>
      <c r="Q1558" s="10" t="s">
        <v>9547</v>
      </c>
      <c r="R1558" s="2" t="s">
        <v>9546</v>
      </c>
      <c r="S1558" s="6">
        <f>IF(OR(ISBLANK(Table1[[#This Row],[ValidEndUTC]]),ISBLANK(Table1[[#This Row],[ValidStartUTC]])),"",Table1[[#This Row],[ValidEndUTC]]-Table1[[#This Row],[ValidStartUTC]])</f>
        <v>3.4722222218988463E-2</v>
      </c>
      <c r="T1558" s="5">
        <f>IF(OR(ISBLANK(Table1[[#This Row],[ValidEndUTC]]),ISBLANK(Table1[[#This Row],[ValidStartUTC]])),"",Table1[[#This Row],[Duration]]*24*60)</f>
        <v>49.999999995343387</v>
      </c>
    </row>
    <row r="1559" spans="1:20" x14ac:dyDescent="0.25">
      <c r="A1559" s="8" t="str">
        <f>IF(ISBLANK(Table1[[#This Row],[AdvisoryNumber]]),"NTML","ADVZY")</f>
        <v>NTML</v>
      </c>
      <c r="B1559" s="8" t="str">
        <f>_xlfn.TEXTJOIN("-",TRUE,Table1[[#This Row],[Source]],TEXT(Table1[[#This Row],[AdvisoryNumber]],"000"),TEXT(ROW()-1,"000000"),TEXT(Table1[[#This Row],[RecordTimeUTC]],"YYYY-MM-DD"))</f>
        <v>NTML-000-001558-2023-03-19</v>
      </c>
      <c r="C1559" s="1" t="s">
        <v>31</v>
      </c>
      <c r="D1559" s="2"/>
      <c r="E1559" s="1"/>
      <c r="F1559" s="2"/>
      <c r="G1559" s="1" t="s">
        <v>98</v>
      </c>
      <c r="H1559" s="1" t="s">
        <v>101</v>
      </c>
      <c r="I1559" s="8" t="str">
        <f>IF(Table1[[#This Row],[TMI_Type]]="Reroute",INDEX(_xlfn.REGEXEXTRACT(Table1[[#This Row],[RawText]],".*(ROUTE|FEA|FCA|ICR|CTOP|TBO).+([A-Z]{3})",2,0),1,2),"")</f>
        <v/>
      </c>
      <c r="J1559" s="5">
        <v>10</v>
      </c>
      <c r="K1559" s="5"/>
      <c r="L1559" s="1" t="s">
        <v>501</v>
      </c>
      <c r="M1559" s="7">
        <v>45004.027777777781</v>
      </c>
      <c r="N1559" s="7">
        <v>45004.0625</v>
      </c>
      <c r="O1559" s="7">
        <v>45004.045138888891</v>
      </c>
      <c r="P1559" s="4" t="s">
        <v>4105</v>
      </c>
      <c r="Q1559" s="10" t="s">
        <v>4105</v>
      </c>
      <c r="R1559" s="2" t="s">
        <v>9548</v>
      </c>
      <c r="S1559" s="6">
        <f>IF(OR(ISBLANK(Table1[[#This Row],[ValidEndUTC]]),ISBLANK(Table1[[#This Row],[ValidStartUTC]])),"",Table1[[#This Row],[ValidEndUTC]]-Table1[[#This Row],[ValidStartUTC]])</f>
        <v>3.4722222218988463E-2</v>
      </c>
      <c r="T1559" s="5">
        <f>IF(OR(ISBLANK(Table1[[#This Row],[ValidEndUTC]]),ISBLANK(Table1[[#This Row],[ValidStartUTC]])),"",Table1[[#This Row],[Duration]]*24*60)</f>
        <v>49.999999995343387</v>
      </c>
    </row>
    <row r="1560" spans="1:20" ht="21.6" x14ac:dyDescent="0.25">
      <c r="A1560" s="8" t="str">
        <f>IF(ISBLANK(Table1[[#This Row],[AdvisoryNumber]]),"NTML","ADVZY")</f>
        <v>NTML</v>
      </c>
      <c r="B1560" s="8" t="str">
        <f>_xlfn.TEXTJOIN("-",TRUE,Table1[[#This Row],[Source]],TEXT(Table1[[#This Row],[AdvisoryNumber]],"000"),TEXT(ROW()-1,"000000"),TEXT(Table1[[#This Row],[RecordTimeUTC]],"YYYY-MM-DD"))</f>
        <v>NTML-000-001559-2023-03-19</v>
      </c>
      <c r="C1560" s="1" t="s">
        <v>31</v>
      </c>
      <c r="D1560" s="2"/>
      <c r="E1560" s="1"/>
      <c r="F1560" s="2"/>
      <c r="G1560" s="1" t="s">
        <v>98</v>
      </c>
      <c r="H1560" s="1" t="s">
        <v>101</v>
      </c>
      <c r="I1560" s="8" t="str">
        <f>IF(Table1[[#This Row],[TMI_Type]]="Reroute",INDEX(_xlfn.REGEXEXTRACT(Table1[[#This Row],[RawText]],".*(ROUTE|FEA|FCA|ICR|CTOP|TBO).+([A-Z]{3})",2,0),1,2),"")</f>
        <v/>
      </c>
      <c r="J1560" s="5">
        <v>10</v>
      </c>
      <c r="K1560" s="5"/>
      <c r="L1560" s="1" t="s">
        <v>9519</v>
      </c>
      <c r="M1560" s="7">
        <v>45004.027777777781</v>
      </c>
      <c r="N1560" s="7">
        <v>45004.0625</v>
      </c>
      <c r="O1560" s="7">
        <v>45004.084027777775</v>
      </c>
      <c r="P1560" s="4" t="s">
        <v>9551</v>
      </c>
      <c r="Q1560" s="10" t="s">
        <v>9551</v>
      </c>
      <c r="R1560" s="2" t="s">
        <v>9552</v>
      </c>
      <c r="S1560" s="6">
        <f>IF(OR(ISBLANK(Table1[[#This Row],[ValidEndUTC]]),ISBLANK(Table1[[#This Row],[ValidStartUTC]])),"",Table1[[#This Row],[ValidEndUTC]]-Table1[[#This Row],[ValidStartUTC]])</f>
        <v>3.4722222218988463E-2</v>
      </c>
      <c r="T1560" s="5">
        <f>IF(OR(ISBLANK(Table1[[#This Row],[ValidEndUTC]]),ISBLANK(Table1[[#This Row],[ValidStartUTC]])),"",Table1[[#This Row],[Duration]]*24*60)</f>
        <v>49.999999995343387</v>
      </c>
    </row>
    <row r="1561" spans="1:20" ht="21.6" x14ac:dyDescent="0.25">
      <c r="A1561" s="8" t="str">
        <f>IF(ISBLANK(Table1[[#This Row],[AdvisoryNumber]]),"NTML","ADVZY")</f>
        <v>NTML</v>
      </c>
      <c r="B1561" s="8" t="str">
        <f>_xlfn.TEXTJOIN("-",TRUE,Table1[[#This Row],[Source]],TEXT(Table1[[#This Row],[AdvisoryNumber]],"000"),TEXT(ROW()-1,"000000"),TEXT(Table1[[#This Row],[RecordTimeUTC]],"YYYY-MM-DD"))</f>
        <v>NTML-000-001560-2023-03-19</v>
      </c>
      <c r="C1561" s="1" t="s">
        <v>31</v>
      </c>
      <c r="D1561" s="2"/>
      <c r="E1561" s="1"/>
      <c r="F1561" s="2"/>
      <c r="G1561" s="1" t="s">
        <v>98</v>
      </c>
      <c r="H1561" s="1" t="s">
        <v>101</v>
      </c>
      <c r="I1561" s="8" t="str">
        <f>IF(Table1[[#This Row],[TMI_Type]]="Reroute",INDEX(_xlfn.REGEXEXTRACT(Table1[[#This Row],[RawText]],".*(ROUTE|FEA|FCA|ICR|CTOP|TBO).+([A-Z]{3})",2,0),1,2),"")</f>
        <v/>
      </c>
      <c r="J1561" s="5">
        <v>20</v>
      </c>
      <c r="K1561" s="5"/>
      <c r="L1561" s="1" t="s">
        <v>9124</v>
      </c>
      <c r="M1561" s="7">
        <v>45004.083333333336</v>
      </c>
      <c r="N1561" s="7">
        <v>45004.125</v>
      </c>
      <c r="O1561" s="7">
        <v>45004.083333333336</v>
      </c>
      <c r="P1561" s="4" t="s">
        <v>9549</v>
      </c>
      <c r="Q1561" s="10" t="s">
        <v>9549</v>
      </c>
      <c r="R1561" s="2" t="s">
        <v>9550</v>
      </c>
      <c r="S1561" s="6">
        <f>IF(OR(ISBLANK(Table1[[#This Row],[ValidEndUTC]]),ISBLANK(Table1[[#This Row],[ValidStartUTC]])),"",Table1[[#This Row],[ValidEndUTC]]-Table1[[#This Row],[ValidStartUTC]])</f>
        <v>4.1666666664241347E-2</v>
      </c>
      <c r="T1561" s="5">
        <f>IF(OR(ISBLANK(Table1[[#This Row],[ValidEndUTC]]),ISBLANK(Table1[[#This Row],[ValidStartUTC]])),"",Table1[[#This Row],[Duration]]*24*60)</f>
        <v>59.99999999650754</v>
      </c>
    </row>
    <row r="1562" spans="1:20" x14ac:dyDescent="0.25">
      <c r="A1562" s="8" t="str">
        <f>IF(ISBLANK(Table1[[#This Row],[AdvisoryNumber]]),"NTML","ADVZY")</f>
        <v>NTML</v>
      </c>
      <c r="B1562" s="8" t="str">
        <f>_xlfn.TEXTJOIN("-",TRUE,Table1[[#This Row],[Source]],TEXT(Table1[[#This Row],[AdvisoryNumber]],"000"),TEXT(ROW()-1,"000000"),TEXT(Table1[[#This Row],[RecordTimeUTC]],"YYYY-MM-DD"))</f>
        <v>NTML-000-001561-2023-03-19</v>
      </c>
      <c r="C1562" s="1" t="s">
        <v>31</v>
      </c>
      <c r="D1562" s="2"/>
      <c r="E1562" s="1"/>
      <c r="F1562" s="2"/>
      <c r="G1562" s="1" t="s">
        <v>98</v>
      </c>
      <c r="H1562" s="1" t="s">
        <v>101</v>
      </c>
      <c r="I1562" s="8" t="str">
        <f>IF(Table1[[#This Row],[TMI_Type]]="Reroute",INDEX(_xlfn.REGEXEXTRACT(Table1[[#This Row],[RawText]],".*(ROUTE|FEA|FCA|ICR|CTOP|TBO).+([A-Z]{3})",2,0),1,2),"")</f>
        <v/>
      </c>
      <c r="J1562" s="5">
        <v>20</v>
      </c>
      <c r="K1562" s="5"/>
      <c r="L1562" s="1" t="s">
        <v>1061</v>
      </c>
      <c r="M1562" s="7">
        <v>45004.083333333336</v>
      </c>
      <c r="N1562" s="7">
        <v>45004.125</v>
      </c>
      <c r="O1562" s="7">
        <v>45004.083333333336</v>
      </c>
      <c r="P1562" s="4" t="s">
        <v>4106</v>
      </c>
      <c r="Q1562" s="10" t="s">
        <v>4106</v>
      </c>
      <c r="R1562" s="2" t="s">
        <v>9550</v>
      </c>
      <c r="S1562" s="6">
        <f>IF(OR(ISBLANK(Table1[[#This Row],[ValidEndUTC]]),ISBLANK(Table1[[#This Row],[ValidStartUTC]])),"",Table1[[#This Row],[ValidEndUTC]]-Table1[[#This Row],[ValidStartUTC]])</f>
        <v>4.1666666664241347E-2</v>
      </c>
      <c r="T1562" s="5">
        <f>IF(OR(ISBLANK(Table1[[#This Row],[ValidEndUTC]]),ISBLANK(Table1[[#This Row],[ValidStartUTC]])),"",Table1[[#This Row],[Duration]]*24*60)</f>
        <v>59.99999999650754</v>
      </c>
    </row>
    <row r="1563" spans="1:20" x14ac:dyDescent="0.25">
      <c r="A1563" s="8" t="str">
        <f>IF(ISBLANK(Table1[[#This Row],[AdvisoryNumber]]),"NTML","ADVZY")</f>
        <v>NTML</v>
      </c>
      <c r="B1563" s="8" t="str">
        <f>_xlfn.TEXTJOIN("-",TRUE,Table1[[#This Row],[Source]],TEXT(Table1[[#This Row],[AdvisoryNumber]],"000"),TEXT(ROW()-1,"000000"),TEXT(Table1[[#This Row],[RecordTimeUTC]],"YYYY-MM-DD"))</f>
        <v>NTML-000-001562-2023-03-20</v>
      </c>
      <c r="C1563" s="1" t="s">
        <v>208</v>
      </c>
      <c r="D1563" s="2"/>
      <c r="E1563" s="1"/>
      <c r="F1563" s="2"/>
      <c r="G1563" s="1" t="s">
        <v>98</v>
      </c>
      <c r="H1563" s="1" t="s">
        <v>101</v>
      </c>
      <c r="I1563" s="8" t="str">
        <f>IF(Table1[[#This Row],[TMI_Type]]="Reroute",INDEX(_xlfn.REGEXEXTRACT(Table1[[#This Row],[RawText]],".*(ROUTE|FEA|FCA|ICR|CTOP|TBO).+([A-Z]{3})",2,0),1,2),"")</f>
        <v/>
      </c>
      <c r="J1563" s="5">
        <v>10</v>
      </c>
      <c r="K1563" s="5"/>
      <c r="L1563" s="1" t="s">
        <v>213</v>
      </c>
      <c r="M1563" s="7">
        <v>45005.958333333336</v>
      </c>
      <c r="N1563" s="7">
        <v>45006.125</v>
      </c>
      <c r="O1563" s="7">
        <v>45005.933333333334</v>
      </c>
      <c r="P1563" s="4" t="s">
        <v>4107</v>
      </c>
      <c r="Q1563" s="10" t="s">
        <v>4107</v>
      </c>
      <c r="R1563" s="2" t="s">
        <v>9553</v>
      </c>
      <c r="S1563" s="6">
        <f>IF(OR(ISBLANK(Table1[[#This Row],[ValidEndUTC]]),ISBLANK(Table1[[#This Row],[ValidStartUTC]])),"",Table1[[#This Row],[ValidEndUTC]]-Table1[[#This Row],[ValidStartUTC]])</f>
        <v>0.16666666666424135</v>
      </c>
      <c r="T1563" s="5">
        <f>IF(OR(ISBLANK(Table1[[#This Row],[ValidEndUTC]]),ISBLANK(Table1[[#This Row],[ValidStartUTC]])),"",Table1[[#This Row],[Duration]]*24*60)</f>
        <v>239.99999999650754</v>
      </c>
    </row>
    <row r="1564" spans="1:20" x14ac:dyDescent="0.25">
      <c r="A1564" s="8" t="str">
        <f>IF(ISBLANK(Table1[[#This Row],[AdvisoryNumber]]),"NTML","ADVZY")</f>
        <v>NTML</v>
      </c>
      <c r="B1564" s="8" t="str">
        <f>_xlfn.TEXTJOIN("-",TRUE,Table1[[#This Row],[Source]],TEXT(Table1[[#This Row],[AdvisoryNumber]],"000"),TEXT(ROW()-1,"000000"),TEXT(Table1[[#This Row],[RecordTimeUTC]],"YYYY-MM-DD"))</f>
        <v>NTML-000-001563-2023-03-20</v>
      </c>
      <c r="C1564" s="1" t="s">
        <v>208</v>
      </c>
      <c r="D1564" s="2"/>
      <c r="E1564" s="1"/>
      <c r="F1564" s="2"/>
      <c r="G1564" s="1" t="s">
        <v>98</v>
      </c>
      <c r="H1564" s="1" t="s">
        <v>101</v>
      </c>
      <c r="I1564" s="8" t="str">
        <f>IF(Table1[[#This Row],[TMI_Type]]="Reroute",INDEX(_xlfn.REGEXEXTRACT(Table1[[#This Row],[RawText]],".*(ROUTE|FEA|FCA|ICR|CTOP|TBO).+([A-Z]{3})",2,0),1,2),"")</f>
        <v/>
      </c>
      <c r="J1564" s="5">
        <v>25</v>
      </c>
      <c r="K1564" s="5"/>
      <c r="L1564" s="1" t="s">
        <v>395</v>
      </c>
      <c r="M1564" s="7">
        <v>45005.958333333336</v>
      </c>
      <c r="N1564" s="7">
        <v>45006.125</v>
      </c>
      <c r="O1564" s="7">
        <v>45005.933333333334</v>
      </c>
      <c r="P1564" s="4" t="s">
        <v>4108</v>
      </c>
      <c r="Q1564" s="10" t="s">
        <v>4108</v>
      </c>
      <c r="R1564" s="2" t="s">
        <v>9553</v>
      </c>
      <c r="S1564" s="6">
        <f>IF(OR(ISBLANK(Table1[[#This Row],[ValidEndUTC]]),ISBLANK(Table1[[#This Row],[ValidStartUTC]])),"",Table1[[#This Row],[ValidEndUTC]]-Table1[[#This Row],[ValidStartUTC]])</f>
        <v>0.16666666666424135</v>
      </c>
      <c r="T1564" s="5">
        <f>IF(OR(ISBLANK(Table1[[#This Row],[ValidEndUTC]]),ISBLANK(Table1[[#This Row],[ValidStartUTC]])),"",Table1[[#This Row],[Duration]]*24*60)</f>
        <v>239.99999999650754</v>
      </c>
    </row>
    <row r="1565" spans="1:20" x14ac:dyDescent="0.25">
      <c r="A1565" s="8" t="str">
        <f>IF(ISBLANK(Table1[[#This Row],[AdvisoryNumber]]),"NTML","ADVZY")</f>
        <v>NTML</v>
      </c>
      <c r="B1565" s="8" t="str">
        <f>_xlfn.TEXTJOIN("-",TRUE,Table1[[#This Row],[Source]],TEXT(Table1[[#This Row],[AdvisoryNumber]],"000"),TEXT(ROW()-1,"000000"),TEXT(Table1[[#This Row],[RecordTimeUTC]],"YYYY-MM-DD"))</f>
        <v>NTML-000-001564-2023-03-20</v>
      </c>
      <c r="C1565" s="1" t="s">
        <v>208</v>
      </c>
      <c r="D1565" s="2"/>
      <c r="E1565" s="1"/>
      <c r="F1565" s="2"/>
      <c r="G1565" s="1" t="s">
        <v>98</v>
      </c>
      <c r="H1565" s="1" t="s">
        <v>101</v>
      </c>
      <c r="I1565" s="8" t="str">
        <f>IF(Table1[[#This Row],[TMI_Type]]="Reroute",INDEX(_xlfn.REGEXEXTRACT(Table1[[#This Row],[RawText]],".*(ROUTE|FEA|FCA|ICR|CTOP|TBO).+([A-Z]{3})",2,0),1,2),"")</f>
        <v/>
      </c>
      <c r="J1565" s="5">
        <v>10</v>
      </c>
      <c r="K1565" s="5"/>
      <c r="L1565" s="1" t="s">
        <v>1159</v>
      </c>
      <c r="M1565" s="7">
        <v>45005.958333333336</v>
      </c>
      <c r="N1565" s="7">
        <v>45006.125</v>
      </c>
      <c r="O1565" s="7">
        <v>45005.933333333334</v>
      </c>
      <c r="P1565" s="4" t="s">
        <v>4109</v>
      </c>
      <c r="Q1565" s="10" t="s">
        <v>4109</v>
      </c>
      <c r="R1565" s="2" t="s">
        <v>9553</v>
      </c>
      <c r="S1565" s="6">
        <f>IF(OR(ISBLANK(Table1[[#This Row],[ValidEndUTC]]),ISBLANK(Table1[[#This Row],[ValidStartUTC]])),"",Table1[[#This Row],[ValidEndUTC]]-Table1[[#This Row],[ValidStartUTC]])</f>
        <v>0.16666666666424135</v>
      </c>
      <c r="T1565" s="5">
        <f>IF(OR(ISBLANK(Table1[[#This Row],[ValidEndUTC]]),ISBLANK(Table1[[#This Row],[ValidStartUTC]])),"",Table1[[#This Row],[Duration]]*24*60)</f>
        <v>239.99999999650754</v>
      </c>
    </row>
    <row r="1566" spans="1:20" x14ac:dyDescent="0.25">
      <c r="A1566" s="8" t="str">
        <f>IF(ISBLANK(Table1[[#This Row],[AdvisoryNumber]]),"NTML","ADVZY")</f>
        <v>NTML</v>
      </c>
      <c r="B1566" s="8" t="str">
        <f>_xlfn.TEXTJOIN("-",TRUE,Table1[[#This Row],[Source]],TEXT(Table1[[#This Row],[AdvisoryNumber]],"000"),TEXT(ROW()-1,"000000"),TEXT(Table1[[#This Row],[RecordTimeUTC]],"YYYY-MM-DD"))</f>
        <v>NTML-000-001565-2023-03-20</v>
      </c>
      <c r="C1566" s="1" t="s">
        <v>208</v>
      </c>
      <c r="D1566" s="2"/>
      <c r="E1566" s="1"/>
      <c r="F1566" s="2"/>
      <c r="G1566" s="1" t="s">
        <v>98</v>
      </c>
      <c r="H1566" s="1" t="s">
        <v>101</v>
      </c>
      <c r="I1566" s="8" t="str">
        <f>IF(Table1[[#This Row],[TMI_Type]]="Reroute",INDEX(_xlfn.REGEXEXTRACT(Table1[[#This Row],[RawText]],".*(ROUTE|FEA|FCA|ICR|CTOP|TBO).+([A-Z]{3})",2,0),1,2),"")</f>
        <v/>
      </c>
      <c r="J1566" s="5">
        <v>20</v>
      </c>
      <c r="K1566" s="5"/>
      <c r="L1566" s="1" t="s">
        <v>224</v>
      </c>
      <c r="M1566" s="7">
        <v>45005.958333333336</v>
      </c>
      <c r="N1566" s="7">
        <v>45006.125</v>
      </c>
      <c r="O1566" s="7">
        <v>45005.933333333334</v>
      </c>
      <c r="P1566" s="4" t="s">
        <v>4110</v>
      </c>
      <c r="Q1566" s="10" t="s">
        <v>4110</v>
      </c>
      <c r="R1566" s="2" t="s">
        <v>9553</v>
      </c>
      <c r="S1566" s="6">
        <f>IF(OR(ISBLANK(Table1[[#This Row],[ValidEndUTC]]),ISBLANK(Table1[[#This Row],[ValidStartUTC]])),"",Table1[[#This Row],[ValidEndUTC]]-Table1[[#This Row],[ValidStartUTC]])</f>
        <v>0.16666666666424135</v>
      </c>
      <c r="T1566" s="5">
        <f>IF(OR(ISBLANK(Table1[[#This Row],[ValidEndUTC]]),ISBLANK(Table1[[#This Row],[ValidStartUTC]])),"",Table1[[#This Row],[Duration]]*24*60)</f>
        <v>239.99999999650754</v>
      </c>
    </row>
    <row r="1567" spans="1:20" ht="21.6" x14ac:dyDescent="0.25">
      <c r="A1567" s="8" t="str">
        <f>IF(ISBLANK(Table1[[#This Row],[AdvisoryNumber]]),"NTML","ADVZY")</f>
        <v>NTML</v>
      </c>
      <c r="B1567" s="8" t="str">
        <f>_xlfn.TEXTJOIN("-",TRUE,Table1[[#This Row],[Source]],TEXT(Table1[[#This Row],[AdvisoryNumber]],"000"),TEXT(ROW()-1,"000000"),TEXT(Table1[[#This Row],[RecordTimeUTC]],"YYYY-MM-DD"))</f>
        <v>NTML-000-001566-2023-03-20</v>
      </c>
      <c r="C1567" s="1" t="s">
        <v>208</v>
      </c>
      <c r="D1567" s="2"/>
      <c r="E1567" s="1"/>
      <c r="F1567" s="2"/>
      <c r="G1567" s="1" t="s">
        <v>98</v>
      </c>
      <c r="H1567" s="1" t="s">
        <v>101</v>
      </c>
      <c r="I1567" s="8" t="str">
        <f>IF(Table1[[#This Row],[TMI_Type]]="Reroute",INDEX(_xlfn.REGEXEXTRACT(Table1[[#This Row],[RawText]],".*(ROUTE|FEA|FCA|ICR|CTOP|TBO).+([A-Z]{3})",2,0),1,2),"")</f>
        <v/>
      </c>
      <c r="J1567" s="5">
        <v>15</v>
      </c>
      <c r="K1567" s="5"/>
      <c r="L1567" s="1" t="s">
        <v>9404</v>
      </c>
      <c r="M1567" s="7">
        <v>45005.958333333336</v>
      </c>
      <c r="N1567" s="7">
        <v>45006.125</v>
      </c>
      <c r="O1567" s="7">
        <v>45005.933333333334</v>
      </c>
      <c r="P1567" s="4" t="s">
        <v>4111</v>
      </c>
      <c r="Q1567" s="10" t="s">
        <v>4111</v>
      </c>
      <c r="R1567" s="2" t="s">
        <v>9553</v>
      </c>
      <c r="S1567" s="6">
        <f>IF(OR(ISBLANK(Table1[[#This Row],[ValidEndUTC]]),ISBLANK(Table1[[#This Row],[ValidStartUTC]])),"",Table1[[#This Row],[ValidEndUTC]]-Table1[[#This Row],[ValidStartUTC]])</f>
        <v>0.16666666666424135</v>
      </c>
      <c r="T1567" s="5">
        <f>IF(OR(ISBLANK(Table1[[#This Row],[ValidEndUTC]]),ISBLANK(Table1[[#This Row],[ValidStartUTC]])),"",Table1[[#This Row],[Duration]]*24*60)</f>
        <v>239.99999999650754</v>
      </c>
    </row>
    <row r="1568" spans="1:20" x14ac:dyDescent="0.25">
      <c r="A1568" s="8" t="str">
        <f>IF(ISBLANK(Table1[[#This Row],[AdvisoryNumber]]),"NTML","ADVZY")</f>
        <v>NTML</v>
      </c>
      <c r="B1568" s="8" t="str">
        <f>_xlfn.TEXTJOIN("-",TRUE,Table1[[#This Row],[Source]],TEXT(Table1[[#This Row],[AdvisoryNumber]],"000"),TEXT(ROW()-1,"000000"),TEXT(Table1[[#This Row],[RecordTimeUTC]],"YYYY-MM-DD"))</f>
        <v>NTML-000-001567-2023-03-20</v>
      </c>
      <c r="C1568" s="1" t="s">
        <v>208</v>
      </c>
      <c r="D1568" s="2"/>
      <c r="E1568" s="1"/>
      <c r="F1568" s="2"/>
      <c r="G1568" s="1" t="s">
        <v>98</v>
      </c>
      <c r="H1568" s="1" t="s">
        <v>101</v>
      </c>
      <c r="I1568" s="8" t="str">
        <f>IF(Table1[[#This Row],[TMI_Type]]="Reroute",INDEX(_xlfn.REGEXEXTRACT(Table1[[#This Row],[RawText]],".*(ROUTE|FEA|FCA|ICR|CTOP|TBO).+([A-Z]{3})",2,0),1,2),"")</f>
        <v/>
      </c>
      <c r="J1568" s="5">
        <v>10</v>
      </c>
      <c r="K1568" s="5"/>
      <c r="L1568" s="1" t="s">
        <v>209</v>
      </c>
      <c r="M1568" s="7">
        <v>45005.958333333336</v>
      </c>
      <c r="N1568" s="7">
        <v>45006.125</v>
      </c>
      <c r="O1568" s="7">
        <v>45005.933333333334</v>
      </c>
      <c r="P1568" s="4" t="s">
        <v>4112</v>
      </c>
      <c r="Q1568" s="10" t="s">
        <v>4112</v>
      </c>
      <c r="R1568" s="2" t="s">
        <v>9553</v>
      </c>
      <c r="S1568" s="6">
        <f>IF(OR(ISBLANK(Table1[[#This Row],[ValidEndUTC]]),ISBLANK(Table1[[#This Row],[ValidStartUTC]])),"",Table1[[#This Row],[ValidEndUTC]]-Table1[[#This Row],[ValidStartUTC]])</f>
        <v>0.16666666666424135</v>
      </c>
      <c r="T1568" s="5">
        <f>IF(OR(ISBLANK(Table1[[#This Row],[ValidEndUTC]]),ISBLANK(Table1[[#This Row],[ValidStartUTC]])),"",Table1[[#This Row],[Duration]]*24*60)</f>
        <v>239.99999999650754</v>
      </c>
    </row>
    <row r="1569" spans="1:20" x14ac:dyDescent="0.25">
      <c r="A1569" s="8" t="str">
        <f>IF(ISBLANK(Table1[[#This Row],[AdvisoryNumber]]),"NTML","ADVZY")</f>
        <v>NTML</v>
      </c>
      <c r="B1569" s="8" t="str">
        <f>_xlfn.TEXTJOIN("-",TRUE,Table1[[#This Row],[Source]],TEXT(Table1[[#This Row],[AdvisoryNumber]],"000"),TEXT(ROW()-1,"000000"),TEXT(Table1[[#This Row],[RecordTimeUTC]],"YYYY-MM-DD"))</f>
        <v>NTML-000-001568-2023-03-20</v>
      </c>
      <c r="C1569" s="1" t="s">
        <v>208</v>
      </c>
      <c r="D1569" s="2"/>
      <c r="E1569" s="1"/>
      <c r="F1569" s="2"/>
      <c r="G1569" s="1" t="s">
        <v>98</v>
      </c>
      <c r="H1569" s="1" t="s">
        <v>101</v>
      </c>
      <c r="I1569" s="8" t="str">
        <f>IF(Table1[[#This Row],[TMI_Type]]="Reroute",INDEX(_xlfn.REGEXEXTRACT(Table1[[#This Row],[RawText]],".*(ROUTE|FEA|FCA|ICR|CTOP|TBO).+([A-Z]{3})",2,0),1,2),"")</f>
        <v/>
      </c>
      <c r="J1569" s="5">
        <v>20</v>
      </c>
      <c r="K1569" s="5"/>
      <c r="L1569" s="1" t="s">
        <v>392</v>
      </c>
      <c r="M1569" s="7">
        <v>45005.958333333336</v>
      </c>
      <c r="N1569" s="7">
        <v>45006.125</v>
      </c>
      <c r="O1569" s="7">
        <v>45005.933333333334</v>
      </c>
      <c r="P1569" s="4" t="s">
        <v>4113</v>
      </c>
      <c r="Q1569" s="10" t="s">
        <v>4113</v>
      </c>
      <c r="R1569" s="2" t="s">
        <v>9553</v>
      </c>
      <c r="S1569" s="6">
        <f>IF(OR(ISBLANK(Table1[[#This Row],[ValidEndUTC]]),ISBLANK(Table1[[#This Row],[ValidStartUTC]])),"",Table1[[#This Row],[ValidEndUTC]]-Table1[[#This Row],[ValidStartUTC]])</f>
        <v>0.16666666666424135</v>
      </c>
      <c r="T1569" s="5">
        <f>IF(OR(ISBLANK(Table1[[#This Row],[ValidEndUTC]]),ISBLANK(Table1[[#This Row],[ValidStartUTC]])),"",Table1[[#This Row],[Duration]]*24*60)</f>
        <v>239.99999999650754</v>
      </c>
    </row>
    <row r="1570" spans="1:20" ht="21.6" x14ac:dyDescent="0.25">
      <c r="A1570" s="8" t="str">
        <f>IF(ISBLANK(Table1[[#This Row],[AdvisoryNumber]]),"NTML","ADVZY")</f>
        <v>NTML</v>
      </c>
      <c r="B1570" s="8" t="str">
        <f>_xlfn.TEXTJOIN("-",TRUE,Table1[[#This Row],[Source]],TEXT(Table1[[#This Row],[AdvisoryNumber]],"000"),TEXT(ROW()-1,"000000"),TEXT(Table1[[#This Row],[RecordTimeUTC]],"YYYY-MM-DD"))</f>
        <v>NTML-000-001569-2023-03-20</v>
      </c>
      <c r="C1570" s="1" t="s">
        <v>208</v>
      </c>
      <c r="D1570" s="2"/>
      <c r="E1570" s="1"/>
      <c r="F1570" s="2"/>
      <c r="G1570" s="1" t="s">
        <v>98</v>
      </c>
      <c r="H1570" s="1" t="s">
        <v>8351</v>
      </c>
      <c r="I1570" s="8" t="str">
        <f>IF(Table1[[#This Row],[TMI_Type]]="Reroute",INDEX(_xlfn.REGEXEXTRACT(Table1[[#This Row],[RawText]],".*(ROUTE|FEA|FCA|ICR|CTOP|TBO).+([A-Z]{3})",2,0),1,2),"")</f>
        <v/>
      </c>
      <c r="J1570" s="5"/>
      <c r="K1570" s="5"/>
      <c r="L1570" s="1"/>
      <c r="M1570" s="7">
        <v>45005.958333333336</v>
      </c>
      <c r="N1570" s="7">
        <v>45006.125</v>
      </c>
      <c r="O1570" s="7">
        <v>45005.933333333334</v>
      </c>
      <c r="P1570" s="4" t="s">
        <v>4114</v>
      </c>
      <c r="Q1570" s="10" t="s">
        <v>4114</v>
      </c>
      <c r="R1570" s="2" t="s">
        <v>9553</v>
      </c>
      <c r="S1570" s="6">
        <f>IF(OR(ISBLANK(Table1[[#This Row],[ValidEndUTC]]),ISBLANK(Table1[[#This Row],[ValidStartUTC]])),"",Table1[[#This Row],[ValidEndUTC]]-Table1[[#This Row],[ValidStartUTC]])</f>
        <v>0.16666666666424135</v>
      </c>
      <c r="T1570" s="5">
        <f>IF(OR(ISBLANK(Table1[[#This Row],[ValidEndUTC]]),ISBLANK(Table1[[#This Row],[ValidStartUTC]])),"",Table1[[#This Row],[Duration]]*24*60)</f>
        <v>239.99999999650754</v>
      </c>
    </row>
    <row r="1571" spans="1:20" x14ac:dyDescent="0.25">
      <c r="A1571" s="8" t="str">
        <f>IF(ISBLANK(Table1[[#This Row],[AdvisoryNumber]]),"NTML","ADVZY")</f>
        <v>NTML</v>
      </c>
      <c r="B1571" s="8" t="str">
        <f>_xlfn.TEXTJOIN("-",TRUE,Table1[[#This Row],[Source]],TEXT(Table1[[#This Row],[AdvisoryNumber]],"000"),TEXT(ROW()-1,"000000"),TEXT(Table1[[#This Row],[RecordTimeUTC]],"YYYY-MM-DD"))</f>
        <v>NTML-000-001570-2023-03-20</v>
      </c>
      <c r="C1571" s="1" t="s">
        <v>208</v>
      </c>
      <c r="D1571" s="2"/>
      <c r="E1571" s="1"/>
      <c r="F1571" s="2"/>
      <c r="G1571" s="1" t="s">
        <v>98</v>
      </c>
      <c r="H1571" s="1" t="s">
        <v>8351</v>
      </c>
      <c r="I1571" s="8" t="str">
        <f>IF(Table1[[#This Row],[TMI_Type]]="Reroute",INDEX(_xlfn.REGEXEXTRACT(Table1[[#This Row],[RawText]],".*(ROUTE|FEA|FCA|ICR|CTOP|TBO).+([A-Z]{3})",2,0),1,2),"")</f>
        <v/>
      </c>
      <c r="J1571" s="5"/>
      <c r="K1571" s="5"/>
      <c r="L1571" s="1"/>
      <c r="M1571" s="7">
        <v>45005.958333333336</v>
      </c>
      <c r="N1571" s="7">
        <v>45006.125</v>
      </c>
      <c r="O1571" s="7">
        <v>45005.933333333334</v>
      </c>
      <c r="P1571" s="4" t="s">
        <v>4115</v>
      </c>
      <c r="Q1571" s="10" t="s">
        <v>4115</v>
      </c>
      <c r="R1571" s="2" t="s">
        <v>9553</v>
      </c>
      <c r="S1571" s="6">
        <f>IF(OR(ISBLANK(Table1[[#This Row],[ValidEndUTC]]),ISBLANK(Table1[[#This Row],[ValidStartUTC]])),"",Table1[[#This Row],[ValidEndUTC]]-Table1[[#This Row],[ValidStartUTC]])</f>
        <v>0.16666666666424135</v>
      </c>
      <c r="T1571" s="5">
        <f>IF(OR(ISBLANK(Table1[[#This Row],[ValidEndUTC]]),ISBLANK(Table1[[#This Row],[ValidStartUTC]])),"",Table1[[#This Row],[Duration]]*24*60)</f>
        <v>239.99999999650754</v>
      </c>
    </row>
    <row r="1572" spans="1:20" ht="32.4" x14ac:dyDescent="0.25">
      <c r="A1572" s="8" t="str">
        <f>IF(ISBLANK(Table1[[#This Row],[AdvisoryNumber]]),"NTML","ADVZY")</f>
        <v>NTML</v>
      </c>
      <c r="B1572" s="8" t="str">
        <f>_xlfn.TEXTJOIN("-",TRUE,Table1[[#This Row],[Source]],TEXT(Table1[[#This Row],[AdvisoryNumber]],"000"),TEXT(ROW()-1,"000000"),TEXT(Table1[[#This Row],[RecordTimeUTC]],"YYYY-MM-DD"))</f>
        <v>NTML-000-001571-2023-03-20</v>
      </c>
      <c r="C1572" s="1" t="s">
        <v>208</v>
      </c>
      <c r="D1572" s="2"/>
      <c r="E1572" s="1"/>
      <c r="F1572" s="2"/>
      <c r="G1572" s="1" t="s">
        <v>98</v>
      </c>
      <c r="H1572" s="1" t="s">
        <v>2641</v>
      </c>
      <c r="I1572" s="8" t="str">
        <f>IF(Table1[[#This Row],[TMI_Type]]="Reroute",INDEX(_xlfn.REGEXEXTRACT(Table1[[#This Row],[RawText]],".*(ROUTE|FEA|FCA|ICR|CTOP|TBO).+([A-Z]{3})",2,0),1,2),"")</f>
        <v/>
      </c>
      <c r="J1572" s="5">
        <v>7</v>
      </c>
      <c r="K1572" s="5"/>
      <c r="L1572" s="1"/>
      <c r="M1572" s="7">
        <v>45005.958333333336</v>
      </c>
      <c r="N1572" s="7">
        <v>45006.125</v>
      </c>
      <c r="O1572" s="7">
        <v>45005.933333333334</v>
      </c>
      <c r="P1572" s="4" t="s">
        <v>9554</v>
      </c>
      <c r="Q1572" s="10" t="s">
        <v>9554</v>
      </c>
      <c r="R1572" s="2" t="s">
        <v>9553</v>
      </c>
      <c r="S1572" s="6">
        <f>IF(OR(ISBLANK(Table1[[#This Row],[ValidEndUTC]]),ISBLANK(Table1[[#This Row],[ValidStartUTC]])),"",Table1[[#This Row],[ValidEndUTC]]-Table1[[#This Row],[ValidStartUTC]])</f>
        <v>0.16666666666424135</v>
      </c>
      <c r="T1572" s="5">
        <f>IF(OR(ISBLANK(Table1[[#This Row],[ValidEndUTC]]),ISBLANK(Table1[[#This Row],[ValidStartUTC]])),"",Table1[[#This Row],[Duration]]*24*60)</f>
        <v>239.99999999650754</v>
      </c>
    </row>
    <row r="1573" spans="1:20" ht="21.6" x14ac:dyDescent="0.25">
      <c r="A1573" s="8" t="str">
        <f>IF(ISBLANK(Table1[[#This Row],[AdvisoryNumber]]),"NTML","ADVZY")</f>
        <v>NTML</v>
      </c>
      <c r="B1573" s="8" t="str">
        <f>_xlfn.TEXTJOIN("-",TRUE,Table1[[#This Row],[Source]],TEXT(Table1[[#This Row],[AdvisoryNumber]],"000"),TEXT(ROW()-1,"000000"),TEXT(Table1[[#This Row],[RecordTimeUTC]],"YYYY-MM-DD"))</f>
        <v>NTML-000-001572-2023-03-21</v>
      </c>
      <c r="C1573" s="1" t="s">
        <v>621</v>
      </c>
      <c r="D1573" s="2"/>
      <c r="E1573" s="1"/>
      <c r="F1573" s="2"/>
      <c r="G1573" s="1" t="s">
        <v>98</v>
      </c>
      <c r="H1573" s="1" t="s">
        <v>101</v>
      </c>
      <c r="I1573" s="8" t="str">
        <f>IF(Table1[[#This Row],[TMI_Type]]="Reroute",INDEX(_xlfn.REGEXEXTRACT(Table1[[#This Row],[RawText]],".*(ROUTE|FEA|FCA|ICR|CTOP|TBO).+([A-Z]{3})",2,0),1,2),"")</f>
        <v/>
      </c>
      <c r="J1573" s="5">
        <v>20</v>
      </c>
      <c r="K1573" s="5"/>
      <c r="L1573" s="1" t="s">
        <v>198</v>
      </c>
      <c r="M1573" s="7">
        <v>45006.979166666664</v>
      </c>
      <c r="N1573" s="7">
        <v>45007.125</v>
      </c>
      <c r="O1573" s="7">
        <v>45006.979166666664</v>
      </c>
      <c r="P1573" s="4" t="s">
        <v>9555</v>
      </c>
      <c r="Q1573" s="10" t="s">
        <v>9555</v>
      </c>
      <c r="R1573" s="2" t="s">
        <v>9556</v>
      </c>
      <c r="S1573" s="6">
        <f>IF(OR(ISBLANK(Table1[[#This Row],[ValidEndUTC]]),ISBLANK(Table1[[#This Row],[ValidStartUTC]])),"",Table1[[#This Row],[ValidEndUTC]]-Table1[[#This Row],[ValidStartUTC]])</f>
        <v>0.14583333333575865</v>
      </c>
      <c r="T1573" s="5">
        <f>IF(OR(ISBLANK(Table1[[#This Row],[ValidEndUTC]]),ISBLANK(Table1[[#This Row],[ValidStartUTC]])),"",Table1[[#This Row],[Duration]]*24*60)</f>
        <v>210.00000000349246</v>
      </c>
    </row>
    <row r="1574" spans="1:20" ht="21.6" x14ac:dyDescent="0.25">
      <c r="A1574" s="8" t="str">
        <f>IF(ISBLANK(Table1[[#This Row],[AdvisoryNumber]]),"NTML","ADVZY")</f>
        <v>NTML</v>
      </c>
      <c r="B1574" s="8" t="str">
        <f>_xlfn.TEXTJOIN("-",TRUE,Table1[[#This Row],[Source]],TEXT(Table1[[#This Row],[AdvisoryNumber]],"000"),TEXT(ROW()-1,"000000"),TEXT(Table1[[#This Row],[RecordTimeUTC]],"YYYY-MM-DD"))</f>
        <v>NTML-000-001573-2023-03-21</v>
      </c>
      <c r="C1574" s="1" t="s">
        <v>621</v>
      </c>
      <c r="D1574" s="2"/>
      <c r="E1574" s="1"/>
      <c r="F1574" s="2"/>
      <c r="G1574" s="1" t="s">
        <v>98</v>
      </c>
      <c r="H1574" s="1" t="s">
        <v>8351</v>
      </c>
      <c r="I1574" s="8" t="str">
        <f>IF(Table1[[#This Row],[TMI_Type]]="Reroute",INDEX(_xlfn.REGEXEXTRACT(Table1[[#This Row],[RawText]],".*(ROUTE|FEA|FCA|ICR|CTOP|TBO).+([A-Z]{3})",2,0),1,2),"")</f>
        <v/>
      </c>
      <c r="J1574" s="5"/>
      <c r="K1574" s="5"/>
      <c r="L1574" s="1"/>
      <c r="M1574" s="7">
        <v>45006.999305555553</v>
      </c>
      <c r="N1574" s="7">
        <v>45007.125</v>
      </c>
      <c r="O1574" s="7">
        <v>45006.979166666664</v>
      </c>
      <c r="P1574" s="4" t="s">
        <v>4116</v>
      </c>
      <c r="Q1574" s="10" t="s">
        <v>4116</v>
      </c>
      <c r="R1574" s="2" t="s">
        <v>9556</v>
      </c>
      <c r="S1574" s="6">
        <f>IF(OR(ISBLANK(Table1[[#This Row],[ValidEndUTC]]),ISBLANK(Table1[[#This Row],[ValidStartUTC]])),"",Table1[[#This Row],[ValidEndUTC]]-Table1[[#This Row],[ValidStartUTC]])</f>
        <v>0.12569444444670808</v>
      </c>
      <c r="T1574" s="5">
        <f>IF(OR(ISBLANK(Table1[[#This Row],[ValidEndUTC]]),ISBLANK(Table1[[#This Row],[ValidStartUTC]])),"",Table1[[#This Row],[Duration]]*24*60)</f>
        <v>181.00000000325963</v>
      </c>
    </row>
    <row r="1575" spans="1:20" ht="21.6" x14ac:dyDescent="0.25">
      <c r="A1575" s="8" t="str">
        <f>IF(ISBLANK(Table1[[#This Row],[AdvisoryNumber]]),"NTML","ADVZY")</f>
        <v>NTML</v>
      </c>
      <c r="B1575" s="8" t="str">
        <f>_xlfn.TEXTJOIN("-",TRUE,Table1[[#This Row],[Source]],TEXT(Table1[[#This Row],[AdvisoryNumber]],"000"),TEXT(ROW()-1,"000000"),TEXT(Table1[[#This Row],[RecordTimeUTC]],"YYYY-MM-DD"))</f>
        <v>NTML-000-001574-2023-03-30</v>
      </c>
      <c r="C1575" s="1" t="s">
        <v>2705</v>
      </c>
      <c r="D1575" s="2"/>
      <c r="E1575" s="1"/>
      <c r="F1575" s="2"/>
      <c r="G1575" s="1" t="s">
        <v>98</v>
      </c>
      <c r="H1575" s="1" t="s">
        <v>101</v>
      </c>
      <c r="I1575" s="8" t="str">
        <f>IF(Table1[[#This Row],[TMI_Type]]="Reroute",INDEX(_xlfn.REGEXEXTRACT(Table1[[#This Row],[RawText]],".*(ROUTE|FEA|FCA|ICR|CTOP|TBO).+([A-Z]{3})",2,0),1,2),"")</f>
        <v/>
      </c>
      <c r="J1575" s="5">
        <v>20</v>
      </c>
      <c r="K1575" s="5"/>
      <c r="L1575" s="1" t="s">
        <v>198</v>
      </c>
      <c r="M1575" s="7">
        <v>45015.999305555553</v>
      </c>
      <c r="N1575" s="7">
        <v>45016.083333333336</v>
      </c>
      <c r="O1575" s="7">
        <v>45015.999305555553</v>
      </c>
      <c r="P1575" s="4" t="s">
        <v>9558</v>
      </c>
      <c r="Q1575" s="10" t="s">
        <v>9558</v>
      </c>
      <c r="R1575" s="2" t="s">
        <v>9557</v>
      </c>
      <c r="S1575" s="6">
        <f>IF(OR(ISBLANK(Table1[[#This Row],[ValidEndUTC]]),ISBLANK(Table1[[#This Row],[ValidStartUTC]])),"",Table1[[#This Row],[ValidEndUTC]]-Table1[[#This Row],[ValidStartUTC]])</f>
        <v>8.4027777782466728E-2</v>
      </c>
      <c r="T1575" s="5">
        <f>IF(OR(ISBLANK(Table1[[#This Row],[ValidEndUTC]]),ISBLANK(Table1[[#This Row],[ValidStartUTC]])),"",Table1[[#This Row],[Duration]]*24*60)</f>
        <v>121.00000000675209</v>
      </c>
    </row>
    <row r="1576" spans="1:20" ht="21.6" x14ac:dyDescent="0.25">
      <c r="A1576" s="8" t="str">
        <f>IF(ISBLANK(Table1[[#This Row],[AdvisoryNumber]]),"NTML","ADVZY")</f>
        <v>NTML</v>
      </c>
      <c r="B1576" s="8" t="str">
        <f>_xlfn.TEXTJOIN("-",TRUE,Table1[[#This Row],[Source]],TEXT(Table1[[#This Row],[AdvisoryNumber]],"000"),TEXT(ROW()-1,"000000"),TEXT(Table1[[#This Row],[RecordTimeUTC]],"YYYY-MM-DD"))</f>
        <v>NTML-000-001575-2023-03-30</v>
      </c>
      <c r="C1576" s="1" t="s">
        <v>2705</v>
      </c>
      <c r="D1576" s="2"/>
      <c r="E1576" s="1"/>
      <c r="F1576" s="2"/>
      <c r="G1576" s="1" t="s">
        <v>98</v>
      </c>
      <c r="H1576" s="1" t="s">
        <v>101</v>
      </c>
      <c r="I1576" s="8" t="str">
        <f>IF(Table1[[#This Row],[TMI_Type]]="Reroute",INDEX(_xlfn.REGEXEXTRACT(Table1[[#This Row],[RawText]],".*(ROUTE|FEA|FCA|ICR|CTOP|TBO).+([A-Z]{3})",2,0),1,2),"")</f>
        <v/>
      </c>
      <c r="J1576" s="5">
        <v>20</v>
      </c>
      <c r="K1576" s="5"/>
      <c r="L1576" s="1" t="s">
        <v>198</v>
      </c>
      <c r="M1576" s="7">
        <v>45015.999305555553</v>
      </c>
      <c r="N1576" s="7">
        <v>45016.083333333336</v>
      </c>
      <c r="O1576" s="7">
        <v>45015.999305555553</v>
      </c>
      <c r="P1576" s="4" t="s">
        <v>9559</v>
      </c>
      <c r="Q1576" s="10" t="s">
        <v>9559</v>
      </c>
      <c r="R1576" s="2" t="s">
        <v>9557</v>
      </c>
      <c r="S1576" s="6">
        <f>IF(OR(ISBLANK(Table1[[#This Row],[ValidEndUTC]]),ISBLANK(Table1[[#This Row],[ValidStartUTC]])),"",Table1[[#This Row],[ValidEndUTC]]-Table1[[#This Row],[ValidStartUTC]])</f>
        <v>8.4027777782466728E-2</v>
      </c>
      <c r="T1576" s="5">
        <f>IF(OR(ISBLANK(Table1[[#This Row],[ValidEndUTC]]),ISBLANK(Table1[[#This Row],[ValidStartUTC]])),"",Table1[[#This Row],[Duration]]*24*60)</f>
        <v>121.00000000675209</v>
      </c>
    </row>
    <row r="1577" spans="1:20" ht="75.599999999999994" x14ac:dyDescent="0.25">
      <c r="A1577" s="8" t="str">
        <f>IF(ISBLANK(Table1[[#This Row],[AdvisoryNumber]]),"NTML","ADVZY")</f>
        <v>ADVZY</v>
      </c>
      <c r="B1577" s="8" t="str">
        <f>_xlfn.TEXTJOIN("-",TRUE,Table1[[#This Row],[Source]],TEXT(Table1[[#This Row],[AdvisoryNumber]],"000"),TEXT(ROW()-1,"000000"),TEXT(Table1[[#This Row],[RecordTimeUTC]],"YYYY-MM-DD"))</f>
        <v>ADVZY-009-001576-2023-04-01</v>
      </c>
      <c r="C1577" s="1" t="s">
        <v>16</v>
      </c>
      <c r="D1577" s="2"/>
      <c r="E1577" s="1">
        <v>9</v>
      </c>
      <c r="F1577" s="2" t="s">
        <v>7344</v>
      </c>
      <c r="G1577" s="1"/>
      <c r="H1577" s="1" t="s">
        <v>6019</v>
      </c>
      <c r="I1577" s="8" t="str">
        <f>IF(Table1[[#This Row],[TMI_Type]]="Reroute",INDEX(_xlfn.REGEXEXTRACT(Table1[[#This Row],[RawText]],".*(ROUTE|FEA|FCA|ICR|CTOP|TBO).+([A-Z]{3})",2,0),1,2),"")</f>
        <v/>
      </c>
      <c r="J1577" s="5"/>
      <c r="K1577" s="5"/>
      <c r="L1577" s="1"/>
      <c r="M1577" s="7">
        <v>45017.500694444447</v>
      </c>
      <c r="N1577" s="7">
        <v>45017.958333333336</v>
      </c>
      <c r="O1577" s="7">
        <v>45017.958333333336</v>
      </c>
      <c r="P1577" s="4" t="s">
        <v>1456</v>
      </c>
      <c r="Q1577" s="10" t="s">
        <v>7345</v>
      </c>
      <c r="R1577" s="2" t="s">
        <v>7346</v>
      </c>
      <c r="S1577" s="6">
        <f>IF(OR(ISBLANK(Table1[[#This Row],[ValidEndUTC]]),ISBLANK(Table1[[#This Row],[ValidStartUTC]])),"",Table1[[#This Row],[ValidEndUTC]]-Table1[[#This Row],[ValidStartUTC]])</f>
        <v>0.45763888888905058</v>
      </c>
      <c r="T1577" s="5">
        <f>IF(OR(ISBLANK(Table1[[#This Row],[ValidEndUTC]]),ISBLANK(Table1[[#This Row],[ValidStartUTC]])),"",Table1[[#This Row],[Duration]]*24*60)</f>
        <v>659.00000000023283</v>
      </c>
    </row>
    <row r="1578" spans="1:20" ht="140.4" x14ac:dyDescent="0.25">
      <c r="A1578" s="8" t="str">
        <f>IF(ISBLANK(Table1[[#This Row],[AdvisoryNumber]]),"NTML","ADVZY")</f>
        <v>ADVZY</v>
      </c>
      <c r="B1578" s="8" t="str">
        <f>_xlfn.TEXTJOIN("-",TRUE,Table1[[#This Row],[Source]],TEXT(Table1[[#This Row],[AdvisoryNumber]],"000"),TEXT(ROW()-1,"000000"),TEXT(Table1[[#This Row],[RecordTimeUTC]],"YYYY-MM-DD"))</f>
        <v>ADVZY-002-001577-2023-04-01</v>
      </c>
      <c r="C1578" s="9">
        <v>45017</v>
      </c>
      <c r="D1578" s="2" t="s">
        <v>7328</v>
      </c>
      <c r="E1578" s="1">
        <v>2</v>
      </c>
      <c r="F1578" s="2"/>
      <c r="G1578" s="1" t="s">
        <v>24</v>
      </c>
      <c r="H1578" s="1" t="s">
        <v>6019</v>
      </c>
      <c r="I1578" s="8" t="str">
        <f>IF(Table1[[#This Row],[TMI_Type]]="Reroute",INDEX(_xlfn.REGEXEXTRACT(Table1[[#This Row],[RawText]],".*(ROUTE|FEA|FCA|ICR|CTOP|TBO).+([A-Z]{3})",2,0),1,2),"")</f>
        <v/>
      </c>
      <c r="J1578" s="5"/>
      <c r="K1578" s="5"/>
      <c r="L1578" s="1"/>
      <c r="M1578" s="7">
        <v>45017.500694444447</v>
      </c>
      <c r="N1578" s="7">
        <v>45017.999305555553</v>
      </c>
      <c r="O1578" s="7">
        <v>45017.503472222219</v>
      </c>
      <c r="P1578" s="4" t="s">
        <v>1457</v>
      </c>
      <c r="Q1578" s="10" t="s">
        <v>7329</v>
      </c>
      <c r="R1578" s="2" t="s">
        <v>7330</v>
      </c>
      <c r="S1578" s="6">
        <f>IF(OR(ISBLANK(Table1[[#This Row],[ValidEndUTC]]),ISBLANK(Table1[[#This Row],[ValidStartUTC]])),"",Table1[[#This Row],[ValidEndUTC]]-Table1[[#This Row],[ValidStartUTC]])</f>
        <v>0.49861111110658385</v>
      </c>
      <c r="T1578" s="5">
        <f>IF(OR(ISBLANK(Table1[[#This Row],[ValidEndUTC]]),ISBLANK(Table1[[#This Row],[ValidStartUTC]])),"",Table1[[#This Row],[Duration]]*24*60)</f>
        <v>717.99999999348074</v>
      </c>
    </row>
    <row r="1579" spans="1:20" ht="108" x14ac:dyDescent="0.25">
      <c r="A1579" s="8" t="str">
        <f>IF(ISBLANK(Table1[[#This Row],[AdvisoryNumber]]),"NTML","ADVZY")</f>
        <v>ADVZY</v>
      </c>
      <c r="B1579" s="8" t="str">
        <f>_xlfn.TEXTJOIN("-",TRUE,Table1[[#This Row],[Source]],TEXT(Table1[[#This Row],[AdvisoryNumber]],"000"),TEXT(ROW()-1,"000000"),TEXT(Table1[[#This Row],[RecordTimeUTC]],"YYYY-MM-DD"))</f>
        <v>ADVZY-005-001578-2023-04-01</v>
      </c>
      <c r="C1579" s="1" t="s">
        <v>16</v>
      </c>
      <c r="D1579" s="2"/>
      <c r="E1579" s="1">
        <v>5</v>
      </c>
      <c r="F1579" s="2" t="s">
        <v>7333</v>
      </c>
      <c r="G1579" s="1"/>
      <c r="H1579" s="1" t="s">
        <v>6014</v>
      </c>
      <c r="I1579" s="8" t="str">
        <f>IF(Table1[[#This Row],[TMI_Type]]="Reroute",INDEX(_xlfn.REGEXEXTRACT(Table1[[#This Row],[RawText]],".*(ROUTE|FEA|FCA|ICR|CTOP|TBO).+([A-Z]{3})",2,0),1,2),"")</f>
        <v/>
      </c>
      <c r="J1579" s="5"/>
      <c r="K1579" s="5"/>
      <c r="L1579" s="1"/>
      <c r="M1579" s="7">
        <v>45017.568749999999</v>
      </c>
      <c r="N1579" s="7">
        <v>45017.582638888889</v>
      </c>
      <c r="O1579" s="7">
        <v>45017.584027777775</v>
      </c>
      <c r="P1579" s="4" t="s">
        <v>1458</v>
      </c>
      <c r="Q1579" s="10" t="s">
        <v>7336</v>
      </c>
      <c r="R1579" s="2" t="s">
        <v>7337</v>
      </c>
      <c r="S1579" s="6">
        <f>IF(OR(ISBLANK(Table1[[#This Row],[ValidEndUTC]]),ISBLANK(Table1[[#This Row],[ValidStartUTC]])),"",Table1[[#This Row],[ValidEndUTC]]-Table1[[#This Row],[ValidStartUTC]])</f>
        <v>1.3888888890505768E-2</v>
      </c>
      <c r="T1579" s="5">
        <f>IF(OR(ISBLANK(Table1[[#This Row],[ValidEndUTC]]),ISBLANK(Table1[[#This Row],[ValidStartUTC]])),"",Table1[[#This Row],[Duration]]*24*60)</f>
        <v>20.000000002328306</v>
      </c>
    </row>
    <row r="1580" spans="1:20" ht="409.6" x14ac:dyDescent="0.25">
      <c r="A1580" s="8" t="str">
        <f>IF(ISBLANK(Table1[[#This Row],[AdvisoryNumber]]),"NTML","ADVZY")</f>
        <v>ADVZY</v>
      </c>
      <c r="B1580" s="8" t="str">
        <f>_xlfn.TEXTJOIN("-",TRUE,Table1[[#This Row],[Source]],TEXT(Table1[[#This Row],[AdvisoryNumber]],"000"),TEXT(ROW()-1,"000000"),TEXT(Table1[[#This Row],[RecordTimeUTC]],"YYYY-MM-DD"))</f>
        <v>ADVZY-003-001579-2023-04-01</v>
      </c>
      <c r="C1580" s="1" t="s">
        <v>16</v>
      </c>
      <c r="D1580" s="2" t="s">
        <v>7265</v>
      </c>
      <c r="E1580" s="1">
        <v>3</v>
      </c>
      <c r="F1580" s="2" t="s">
        <v>1426</v>
      </c>
      <c r="G1580" s="1" t="s">
        <v>35</v>
      </c>
      <c r="H1580" s="1" t="s">
        <v>19</v>
      </c>
      <c r="I1580" s="8" t="str">
        <f>IF(Table1[[#This Row],[TMI_Type]]="Reroute",INDEX(_xlfn.REGEXEXTRACT(Table1[[#This Row],[RawText]],".*(ROUTE|FEA|FCA|ICR|CTOP|TBO).+([A-Z]{3})",2,0),1,2),"")</f>
        <v>RQD</v>
      </c>
      <c r="J1580" s="5"/>
      <c r="K1580" s="5"/>
      <c r="L1580" s="1"/>
      <c r="M1580" s="7">
        <v>45017.708333333336</v>
      </c>
      <c r="N1580" s="7">
        <v>45017.958333333336</v>
      </c>
      <c r="O1580" s="7">
        <v>45017.536111111112</v>
      </c>
      <c r="P1580" s="4" t="s">
        <v>1460</v>
      </c>
      <c r="Q1580" s="10" t="s">
        <v>7331</v>
      </c>
      <c r="R1580" s="2" t="s">
        <v>7332</v>
      </c>
      <c r="S1580" s="6">
        <f>IF(OR(ISBLANK(Table1[[#This Row],[ValidEndUTC]]),ISBLANK(Table1[[#This Row],[ValidStartUTC]])),"",Table1[[#This Row],[ValidEndUTC]]-Table1[[#This Row],[ValidStartUTC]])</f>
        <v>0.25</v>
      </c>
      <c r="T1580" s="5">
        <f>IF(OR(ISBLANK(Table1[[#This Row],[ValidEndUTC]]),ISBLANK(Table1[[#This Row],[ValidStartUTC]])),"",Table1[[#This Row],[Duration]]*24*60)</f>
        <v>360</v>
      </c>
    </row>
    <row r="1581" spans="1:20" ht="21.6" x14ac:dyDescent="0.25">
      <c r="A1581" s="8" t="str">
        <f>IF(ISBLANK(Table1[[#This Row],[AdvisoryNumber]]),"NTML","ADVZY")</f>
        <v>NTML</v>
      </c>
      <c r="B1581" s="8" t="str">
        <f>_xlfn.TEXTJOIN("-",TRUE,Table1[[#This Row],[Source]],TEXT(Table1[[#This Row],[AdvisoryNumber]],"000"),TEXT(ROW()-1,"000000"),TEXT(Table1[[#This Row],[RecordTimeUTC]],"YYYY-MM-DD"))</f>
        <v>NTML-000-001580-2023-04-01</v>
      </c>
      <c r="C1581" s="1" t="s">
        <v>97</v>
      </c>
      <c r="D1581" s="2"/>
      <c r="E1581" s="1"/>
      <c r="F1581" s="2"/>
      <c r="G1581" s="1" t="s">
        <v>98</v>
      </c>
      <c r="H1581" s="1" t="s">
        <v>104</v>
      </c>
      <c r="I1581" s="8" t="str">
        <f>IF(Table1[[#This Row],[TMI_Type]]="Reroute",INDEX(_xlfn.REGEXEXTRACT(Table1[[#This Row],[RawText]],".*(ROUTE|FEA|FCA|ICR|CTOP|TBO).+([A-Z]{3})",2,0),1,2),"")</f>
        <v/>
      </c>
      <c r="J1581" s="5"/>
      <c r="K1581" s="5"/>
      <c r="L1581" s="1" t="s">
        <v>1114</v>
      </c>
      <c r="M1581" s="7">
        <v>45017.75</v>
      </c>
      <c r="N1581" s="7">
        <v>45017.958333333336</v>
      </c>
      <c r="O1581" s="7">
        <v>45017.536805555559</v>
      </c>
      <c r="P1581" s="4" t="s">
        <v>4119</v>
      </c>
      <c r="Q1581" s="10" t="s">
        <v>4119</v>
      </c>
      <c r="R1581" s="2" t="s">
        <v>9560</v>
      </c>
      <c r="S1581" s="6">
        <f>IF(OR(ISBLANK(Table1[[#This Row],[ValidEndUTC]]),ISBLANK(Table1[[#This Row],[ValidStartUTC]])),"",Table1[[#This Row],[ValidEndUTC]]-Table1[[#This Row],[ValidStartUTC]])</f>
        <v>0.20833333333575865</v>
      </c>
      <c r="T1581" s="5">
        <f>IF(OR(ISBLANK(Table1[[#This Row],[ValidEndUTC]]),ISBLANK(Table1[[#This Row],[ValidStartUTC]])),"",Table1[[#This Row],[Duration]]*24*60)</f>
        <v>300.00000000349246</v>
      </c>
    </row>
    <row r="1582" spans="1:20" x14ac:dyDescent="0.25">
      <c r="A1582" s="8" t="str">
        <f>IF(ISBLANK(Table1[[#This Row],[AdvisoryNumber]]),"NTML","ADVZY")</f>
        <v>NTML</v>
      </c>
      <c r="B1582" s="8" t="str">
        <f>_xlfn.TEXTJOIN("-",TRUE,Table1[[#This Row],[Source]],TEXT(Table1[[#This Row],[AdvisoryNumber]],"000"),TEXT(ROW()-1,"000000"),TEXT(Table1[[#This Row],[RecordTimeUTC]],"YYYY-MM-DD"))</f>
        <v>NTML-000-001581-2023-04-01</v>
      </c>
      <c r="C1582" s="1" t="s">
        <v>97</v>
      </c>
      <c r="D1582" s="2"/>
      <c r="E1582" s="1"/>
      <c r="F1582" s="2"/>
      <c r="G1582" s="1" t="s">
        <v>98</v>
      </c>
      <c r="H1582" s="1" t="s">
        <v>101</v>
      </c>
      <c r="I1582" s="8" t="str">
        <f>IF(Table1[[#This Row],[TMI_Type]]="Reroute",INDEX(_xlfn.REGEXEXTRACT(Table1[[#This Row],[RawText]],".*(ROUTE|FEA|FCA|ICR|CTOP|TBO).+([A-Z]{3})",2,0),1,2),"")</f>
        <v/>
      </c>
      <c r="J1582" s="5">
        <v>40</v>
      </c>
      <c r="K1582" s="5"/>
      <c r="L1582" s="1" t="s">
        <v>232</v>
      </c>
      <c r="M1582" s="7">
        <v>45017.75</v>
      </c>
      <c r="N1582" s="7">
        <v>45017.958333333336</v>
      </c>
      <c r="O1582" s="7">
        <v>45017.75</v>
      </c>
      <c r="P1582" s="4" t="s">
        <v>4124</v>
      </c>
      <c r="Q1582" s="10" t="s">
        <v>4124</v>
      </c>
      <c r="R1582" s="2" t="s">
        <v>9565</v>
      </c>
      <c r="S1582" s="6">
        <f>IF(OR(ISBLANK(Table1[[#This Row],[ValidEndUTC]]),ISBLANK(Table1[[#This Row],[ValidStartUTC]])),"",Table1[[#This Row],[ValidEndUTC]]-Table1[[#This Row],[ValidStartUTC]])</f>
        <v>0.20833333333575865</v>
      </c>
      <c r="T1582" s="5">
        <f>IF(OR(ISBLANK(Table1[[#This Row],[ValidEndUTC]]),ISBLANK(Table1[[#This Row],[ValidStartUTC]])),"",Table1[[#This Row],[Duration]]*24*60)</f>
        <v>300.00000000349246</v>
      </c>
    </row>
    <row r="1583" spans="1:20" x14ac:dyDescent="0.25">
      <c r="A1583" s="8" t="str">
        <f>IF(ISBLANK(Table1[[#This Row],[AdvisoryNumber]]),"NTML","ADVZY")</f>
        <v>NTML</v>
      </c>
      <c r="B1583" s="8" t="str">
        <f>_xlfn.TEXTJOIN("-",TRUE,Table1[[#This Row],[Source]],TEXT(Table1[[#This Row],[AdvisoryNumber]],"000"),TEXT(ROW()-1,"000000"),TEXT(Table1[[#This Row],[RecordTimeUTC]],"YYYY-MM-DD"))</f>
        <v>NTML-000-001582-2023-04-01</v>
      </c>
      <c r="C1583" s="1" t="s">
        <v>97</v>
      </c>
      <c r="D1583" s="2"/>
      <c r="E1583" s="1"/>
      <c r="F1583" s="2"/>
      <c r="G1583" s="1" t="s">
        <v>98</v>
      </c>
      <c r="H1583" s="1" t="s">
        <v>101</v>
      </c>
      <c r="I1583" s="8" t="str">
        <f>IF(Table1[[#This Row],[TMI_Type]]="Reroute",INDEX(_xlfn.REGEXEXTRACT(Table1[[#This Row],[RawText]],".*(ROUTE|FEA|FCA|ICR|CTOP|TBO).+([A-Z]{3})",2,0),1,2),"")</f>
        <v/>
      </c>
      <c r="J1583" s="5">
        <v>30</v>
      </c>
      <c r="K1583" s="5"/>
      <c r="L1583" s="1" t="s">
        <v>1108</v>
      </c>
      <c r="M1583" s="7">
        <v>45017.75</v>
      </c>
      <c r="N1583" s="7">
        <v>45017.958333333336</v>
      </c>
      <c r="O1583" s="7">
        <v>45017.75</v>
      </c>
      <c r="P1583" s="4" t="s">
        <v>4125</v>
      </c>
      <c r="Q1583" s="10" t="s">
        <v>4125</v>
      </c>
      <c r="R1583" s="2" t="s">
        <v>9565</v>
      </c>
      <c r="S1583" s="6">
        <f>IF(OR(ISBLANK(Table1[[#This Row],[ValidEndUTC]]),ISBLANK(Table1[[#This Row],[ValidStartUTC]])),"",Table1[[#This Row],[ValidEndUTC]]-Table1[[#This Row],[ValidStartUTC]])</f>
        <v>0.20833333333575865</v>
      </c>
      <c r="T1583" s="5">
        <f>IF(OR(ISBLANK(Table1[[#This Row],[ValidEndUTC]]),ISBLANK(Table1[[#This Row],[ValidStartUTC]])),"",Table1[[#This Row],[Duration]]*24*60)</f>
        <v>300.00000000349246</v>
      </c>
    </row>
    <row r="1584" spans="1:20" x14ac:dyDescent="0.25">
      <c r="A1584" s="8" t="str">
        <f>IF(ISBLANK(Table1[[#This Row],[AdvisoryNumber]]),"NTML","ADVZY")</f>
        <v>NTML</v>
      </c>
      <c r="B1584" s="8" t="str">
        <f>_xlfn.TEXTJOIN("-",TRUE,Table1[[#This Row],[Source]],TEXT(Table1[[#This Row],[AdvisoryNumber]],"000"),TEXT(ROW()-1,"000000"),TEXT(Table1[[#This Row],[RecordTimeUTC]],"YYYY-MM-DD"))</f>
        <v>NTML-000-001583-2023-04-01</v>
      </c>
      <c r="C1584" s="1" t="s">
        <v>97</v>
      </c>
      <c r="D1584" s="2"/>
      <c r="E1584" s="1"/>
      <c r="F1584" s="2"/>
      <c r="G1584" s="1" t="s">
        <v>98</v>
      </c>
      <c r="H1584" s="1" t="s">
        <v>101</v>
      </c>
      <c r="I1584" s="8" t="str">
        <f>IF(Table1[[#This Row],[TMI_Type]]="Reroute",INDEX(_xlfn.REGEXEXTRACT(Table1[[#This Row],[RawText]],".*(ROUTE|FEA|FCA|ICR|CTOP|TBO).+([A-Z]{3})",2,0),1,2),"")</f>
        <v/>
      </c>
      <c r="J1584" s="5">
        <v>10</v>
      </c>
      <c r="K1584" s="5"/>
      <c r="L1584" s="1" t="s">
        <v>1331</v>
      </c>
      <c r="M1584" s="7">
        <v>45017.75</v>
      </c>
      <c r="N1584" s="7">
        <v>45017.958333333336</v>
      </c>
      <c r="O1584" s="7">
        <v>45017.75</v>
      </c>
      <c r="P1584" s="4" t="s">
        <v>4134</v>
      </c>
      <c r="Q1584" s="10" t="s">
        <v>4134</v>
      </c>
      <c r="R1584" s="2" t="s">
        <v>9568</v>
      </c>
      <c r="S1584" s="6">
        <f>IF(OR(ISBLANK(Table1[[#This Row],[ValidEndUTC]]),ISBLANK(Table1[[#This Row],[ValidStartUTC]])),"",Table1[[#This Row],[ValidEndUTC]]-Table1[[#This Row],[ValidStartUTC]])</f>
        <v>0.20833333333575865</v>
      </c>
      <c r="T1584" s="5">
        <f>IF(OR(ISBLANK(Table1[[#This Row],[ValidEndUTC]]),ISBLANK(Table1[[#This Row],[ValidStartUTC]])),"",Table1[[#This Row],[Duration]]*24*60)</f>
        <v>300.00000000349246</v>
      </c>
    </row>
    <row r="1585" spans="1:20" x14ac:dyDescent="0.25">
      <c r="A1585" s="8" t="str">
        <f>IF(ISBLANK(Table1[[#This Row],[AdvisoryNumber]]),"NTML","ADVZY")</f>
        <v>NTML</v>
      </c>
      <c r="B1585" s="8" t="str">
        <f>_xlfn.TEXTJOIN("-",TRUE,Table1[[#This Row],[Source]],TEXT(Table1[[#This Row],[AdvisoryNumber]],"000"),TEXT(ROW()-1,"000000"),TEXT(Table1[[#This Row],[RecordTimeUTC]],"YYYY-MM-DD"))</f>
        <v>NTML-000-001584-2023-04-01</v>
      </c>
      <c r="C1585" s="1" t="s">
        <v>97</v>
      </c>
      <c r="D1585" s="2"/>
      <c r="E1585" s="1"/>
      <c r="F1585" s="2"/>
      <c r="G1585" s="1" t="s">
        <v>98</v>
      </c>
      <c r="H1585" s="1" t="s">
        <v>101</v>
      </c>
      <c r="I1585" s="8" t="str">
        <f>IF(Table1[[#This Row],[TMI_Type]]="Reroute",INDEX(_xlfn.REGEXEXTRACT(Table1[[#This Row],[RawText]],".*(ROUTE|FEA|FCA|ICR|CTOP|TBO).+([A-Z]{3})",2,0),1,2),"")</f>
        <v/>
      </c>
      <c r="J1585" s="5">
        <v>40</v>
      </c>
      <c r="K1585" s="5"/>
      <c r="L1585" s="1" t="s">
        <v>1616</v>
      </c>
      <c r="M1585" s="7">
        <v>45017.75</v>
      </c>
      <c r="N1585" s="7">
        <v>45017.958333333336</v>
      </c>
      <c r="O1585" s="7">
        <v>45017.75</v>
      </c>
      <c r="P1585" s="4" t="s">
        <v>4135</v>
      </c>
      <c r="Q1585" s="10" t="s">
        <v>4135</v>
      </c>
      <c r="R1585" s="2" t="s">
        <v>9568</v>
      </c>
      <c r="S1585" s="6">
        <f>IF(OR(ISBLANK(Table1[[#This Row],[ValidEndUTC]]),ISBLANK(Table1[[#This Row],[ValidStartUTC]])),"",Table1[[#This Row],[ValidEndUTC]]-Table1[[#This Row],[ValidStartUTC]])</f>
        <v>0.20833333333575865</v>
      </c>
      <c r="T1585" s="5">
        <f>IF(OR(ISBLANK(Table1[[#This Row],[ValidEndUTC]]),ISBLANK(Table1[[#This Row],[ValidStartUTC]])),"",Table1[[#This Row],[Duration]]*24*60)</f>
        <v>300.00000000349246</v>
      </c>
    </row>
    <row r="1586" spans="1:20" x14ac:dyDescent="0.25">
      <c r="A1586" s="8" t="str">
        <f>IF(ISBLANK(Table1[[#This Row],[AdvisoryNumber]]),"NTML","ADVZY")</f>
        <v>NTML</v>
      </c>
      <c r="B1586" s="8" t="str">
        <f>_xlfn.TEXTJOIN("-",TRUE,Table1[[#This Row],[Source]],TEXT(Table1[[#This Row],[AdvisoryNumber]],"000"),TEXT(ROW()-1,"000000"),TEXT(Table1[[#This Row],[RecordTimeUTC]],"YYYY-MM-DD"))</f>
        <v>NTML-000-001585-2023-04-01</v>
      </c>
      <c r="C1586" s="1" t="s">
        <v>97</v>
      </c>
      <c r="D1586" s="2"/>
      <c r="E1586" s="1"/>
      <c r="F1586" s="2"/>
      <c r="G1586" s="1" t="s">
        <v>98</v>
      </c>
      <c r="H1586" s="1" t="s">
        <v>101</v>
      </c>
      <c r="I1586" s="8" t="str">
        <f>IF(Table1[[#This Row],[TMI_Type]]="Reroute",INDEX(_xlfn.REGEXEXTRACT(Table1[[#This Row],[RawText]],".*(ROUTE|FEA|FCA|ICR|CTOP|TBO).+([A-Z]{3})",2,0),1,2),"")</f>
        <v/>
      </c>
      <c r="J1586" s="5">
        <v>35</v>
      </c>
      <c r="K1586" s="5"/>
      <c r="L1586" s="1" t="s">
        <v>102</v>
      </c>
      <c r="M1586" s="7">
        <v>45017.75</v>
      </c>
      <c r="N1586" s="7">
        <v>45017.958333333336</v>
      </c>
      <c r="O1586" s="7">
        <v>45017.75</v>
      </c>
      <c r="P1586" s="4" t="s">
        <v>4136</v>
      </c>
      <c r="Q1586" s="10" t="s">
        <v>4136</v>
      </c>
      <c r="R1586" s="2" t="s">
        <v>9568</v>
      </c>
      <c r="S1586" s="6">
        <f>IF(OR(ISBLANK(Table1[[#This Row],[ValidEndUTC]]),ISBLANK(Table1[[#This Row],[ValidStartUTC]])),"",Table1[[#This Row],[ValidEndUTC]]-Table1[[#This Row],[ValidStartUTC]])</f>
        <v>0.20833333333575865</v>
      </c>
      <c r="T1586" s="5">
        <f>IF(OR(ISBLANK(Table1[[#This Row],[ValidEndUTC]]),ISBLANK(Table1[[#This Row],[ValidStartUTC]])),"",Table1[[#This Row],[Duration]]*24*60)</f>
        <v>300.00000000349246</v>
      </c>
    </row>
    <row r="1587" spans="1:20" x14ac:dyDescent="0.25">
      <c r="A1587" s="8" t="str">
        <f>IF(ISBLANK(Table1[[#This Row],[AdvisoryNumber]]),"NTML","ADVZY")</f>
        <v>NTML</v>
      </c>
      <c r="B1587" s="8" t="str">
        <f>_xlfn.TEXTJOIN("-",TRUE,Table1[[#This Row],[Source]],TEXT(Table1[[#This Row],[AdvisoryNumber]],"000"),TEXT(ROW()-1,"000000"),TEXT(Table1[[#This Row],[RecordTimeUTC]],"YYYY-MM-DD"))</f>
        <v>NTML-000-001586-2023-04-01</v>
      </c>
      <c r="C1587" s="1" t="s">
        <v>97</v>
      </c>
      <c r="D1587" s="2"/>
      <c r="E1587" s="1"/>
      <c r="F1587" s="2"/>
      <c r="G1587" s="1" t="s">
        <v>98</v>
      </c>
      <c r="H1587" s="1" t="s">
        <v>101</v>
      </c>
      <c r="I1587" s="8" t="str">
        <f>IF(Table1[[#This Row],[TMI_Type]]="Reroute",INDEX(_xlfn.REGEXEXTRACT(Table1[[#This Row],[RawText]],".*(ROUTE|FEA|FCA|ICR|CTOP|TBO).+([A-Z]{3})",2,0),1,2),"")</f>
        <v/>
      </c>
      <c r="J1587" s="5">
        <v>35</v>
      </c>
      <c r="K1587" s="5"/>
      <c r="L1587" s="1" t="s">
        <v>232</v>
      </c>
      <c r="M1587" s="7">
        <v>45017.75</v>
      </c>
      <c r="N1587" s="7">
        <v>45017.958333333336</v>
      </c>
      <c r="O1587" s="7">
        <v>45017.75</v>
      </c>
      <c r="P1587" s="4" t="s">
        <v>4137</v>
      </c>
      <c r="Q1587" s="10" t="s">
        <v>4137</v>
      </c>
      <c r="R1587" s="2" t="s">
        <v>9568</v>
      </c>
      <c r="S1587" s="6">
        <f>IF(OR(ISBLANK(Table1[[#This Row],[ValidEndUTC]]),ISBLANK(Table1[[#This Row],[ValidStartUTC]])),"",Table1[[#This Row],[ValidEndUTC]]-Table1[[#This Row],[ValidStartUTC]])</f>
        <v>0.20833333333575865</v>
      </c>
      <c r="T1587" s="5">
        <f>IF(OR(ISBLANK(Table1[[#This Row],[ValidEndUTC]]),ISBLANK(Table1[[#This Row],[ValidStartUTC]])),"",Table1[[#This Row],[Duration]]*24*60)</f>
        <v>300.00000000349246</v>
      </c>
    </row>
    <row r="1588" spans="1:20" x14ac:dyDescent="0.25">
      <c r="A1588" s="8" t="str">
        <f>IF(ISBLANK(Table1[[#This Row],[AdvisoryNumber]]),"NTML","ADVZY")</f>
        <v>NTML</v>
      </c>
      <c r="B1588" s="8" t="str">
        <f>_xlfn.TEXTJOIN("-",TRUE,Table1[[#This Row],[Source]],TEXT(Table1[[#This Row],[AdvisoryNumber]],"000"),TEXT(ROW()-1,"000000"),TEXT(Table1[[#This Row],[RecordTimeUTC]],"YYYY-MM-DD"))</f>
        <v>NTML-000-001587-2023-04-01</v>
      </c>
      <c r="C1588" s="1" t="s">
        <v>97</v>
      </c>
      <c r="D1588" s="2"/>
      <c r="E1588" s="1"/>
      <c r="F1588" s="2"/>
      <c r="G1588" s="1" t="s">
        <v>98</v>
      </c>
      <c r="H1588" s="1" t="s">
        <v>101</v>
      </c>
      <c r="I1588" s="8" t="str">
        <f>IF(Table1[[#This Row],[TMI_Type]]="Reroute",INDEX(_xlfn.REGEXEXTRACT(Table1[[#This Row],[RawText]],".*(ROUTE|FEA|FCA|ICR|CTOP|TBO).+([A-Z]{3})",2,0),1,2),"")</f>
        <v/>
      </c>
      <c r="J1588" s="5">
        <v>40</v>
      </c>
      <c r="K1588" s="5"/>
      <c r="L1588" s="1" t="s">
        <v>644</v>
      </c>
      <c r="M1588" s="7">
        <v>45017.75</v>
      </c>
      <c r="N1588" s="7">
        <v>45017.958333333336</v>
      </c>
      <c r="O1588" s="7">
        <v>45017.75</v>
      </c>
      <c r="P1588" s="4" t="s">
        <v>4138</v>
      </c>
      <c r="Q1588" s="10" t="s">
        <v>4138</v>
      </c>
      <c r="R1588" s="2" t="s">
        <v>9568</v>
      </c>
      <c r="S1588" s="6">
        <f>IF(OR(ISBLANK(Table1[[#This Row],[ValidEndUTC]]),ISBLANK(Table1[[#This Row],[ValidStartUTC]])),"",Table1[[#This Row],[ValidEndUTC]]-Table1[[#This Row],[ValidStartUTC]])</f>
        <v>0.20833333333575865</v>
      </c>
      <c r="T1588" s="5">
        <f>IF(OR(ISBLANK(Table1[[#This Row],[ValidEndUTC]]),ISBLANK(Table1[[#This Row],[ValidStartUTC]])),"",Table1[[#This Row],[Duration]]*24*60)</f>
        <v>300.00000000349246</v>
      </c>
    </row>
    <row r="1589" spans="1:20" x14ac:dyDescent="0.25">
      <c r="A1589" s="8" t="str">
        <f>IF(ISBLANK(Table1[[#This Row],[AdvisoryNumber]]),"NTML","ADVZY")</f>
        <v>NTML</v>
      </c>
      <c r="B1589" s="8" t="str">
        <f>_xlfn.TEXTJOIN("-",TRUE,Table1[[#This Row],[Source]],TEXT(Table1[[#This Row],[AdvisoryNumber]],"000"),TEXT(ROW()-1,"000000"),TEXT(Table1[[#This Row],[RecordTimeUTC]],"YYYY-MM-DD"))</f>
        <v>NTML-000-001588-2023-04-01</v>
      </c>
      <c r="C1589" s="1" t="s">
        <v>97</v>
      </c>
      <c r="D1589" s="2"/>
      <c r="E1589" s="1"/>
      <c r="F1589" s="2"/>
      <c r="G1589" s="1" t="s">
        <v>98</v>
      </c>
      <c r="H1589" s="1" t="s">
        <v>101</v>
      </c>
      <c r="I1589" s="8" t="str">
        <f>IF(Table1[[#This Row],[TMI_Type]]="Reroute",INDEX(_xlfn.REGEXEXTRACT(Table1[[#This Row],[RawText]],".*(ROUTE|FEA|FCA|ICR|CTOP|TBO).+([A-Z]{3})",2,0),1,2),"")</f>
        <v/>
      </c>
      <c r="J1589" s="5">
        <v>30</v>
      </c>
      <c r="K1589" s="5"/>
      <c r="L1589" s="1" t="s">
        <v>1110</v>
      </c>
      <c r="M1589" s="7">
        <v>45017.75</v>
      </c>
      <c r="N1589" s="7">
        <v>45017.958333333336</v>
      </c>
      <c r="O1589" s="7">
        <v>45017.75</v>
      </c>
      <c r="P1589" s="4" t="s">
        <v>9569</v>
      </c>
      <c r="Q1589" s="10" t="s">
        <v>9569</v>
      </c>
      <c r="R1589" s="2" t="s">
        <v>9568</v>
      </c>
      <c r="S1589" s="6">
        <f>IF(OR(ISBLANK(Table1[[#This Row],[ValidEndUTC]]),ISBLANK(Table1[[#This Row],[ValidStartUTC]])),"",Table1[[#This Row],[ValidEndUTC]]-Table1[[#This Row],[ValidStartUTC]])</f>
        <v>0.20833333333575865</v>
      </c>
      <c r="T1589" s="5">
        <f>IF(OR(ISBLANK(Table1[[#This Row],[ValidEndUTC]]),ISBLANK(Table1[[#This Row],[ValidStartUTC]])),"",Table1[[#This Row],[Duration]]*24*60)</f>
        <v>300.00000000349246</v>
      </c>
    </row>
    <row r="1590" spans="1:20" x14ac:dyDescent="0.25">
      <c r="A1590" s="8" t="str">
        <f>IF(ISBLANK(Table1[[#This Row],[AdvisoryNumber]]),"NTML","ADVZY")</f>
        <v>NTML</v>
      </c>
      <c r="B1590" s="8" t="str">
        <f>_xlfn.TEXTJOIN("-",TRUE,Table1[[#This Row],[Source]],TEXT(Table1[[#This Row],[AdvisoryNumber]],"000"),TEXT(ROW()-1,"000000"),TEXT(Table1[[#This Row],[RecordTimeUTC]],"YYYY-MM-DD"))</f>
        <v>NTML-000-001589-2023-04-01</v>
      </c>
      <c r="C1590" s="1" t="s">
        <v>97</v>
      </c>
      <c r="D1590" s="2"/>
      <c r="E1590" s="1"/>
      <c r="F1590" s="2"/>
      <c r="G1590" s="1" t="s">
        <v>98</v>
      </c>
      <c r="H1590" s="1" t="s">
        <v>101</v>
      </c>
      <c r="I1590" s="8" t="str">
        <f>IF(Table1[[#This Row],[TMI_Type]]="Reroute",INDEX(_xlfn.REGEXEXTRACT(Table1[[#This Row],[RawText]],".*(ROUTE|FEA|FCA|ICR|CTOP|TBO).+([A-Z]{3})",2,0),1,2),"")</f>
        <v/>
      </c>
      <c r="J1590" s="5">
        <v>40</v>
      </c>
      <c r="K1590" s="5"/>
      <c r="L1590" s="1" t="s">
        <v>4139</v>
      </c>
      <c r="M1590" s="7">
        <v>45017.75</v>
      </c>
      <c r="N1590" s="7">
        <v>45017.958333333336</v>
      </c>
      <c r="O1590" s="7">
        <v>45017.75</v>
      </c>
      <c r="P1590" s="4" t="s">
        <v>4140</v>
      </c>
      <c r="Q1590" s="10" t="s">
        <v>4140</v>
      </c>
      <c r="R1590" s="2" t="s">
        <v>9568</v>
      </c>
      <c r="S1590" s="6">
        <f>IF(OR(ISBLANK(Table1[[#This Row],[ValidEndUTC]]),ISBLANK(Table1[[#This Row],[ValidStartUTC]])),"",Table1[[#This Row],[ValidEndUTC]]-Table1[[#This Row],[ValidStartUTC]])</f>
        <v>0.20833333333575865</v>
      </c>
      <c r="T1590" s="5">
        <f>IF(OR(ISBLANK(Table1[[#This Row],[ValidEndUTC]]),ISBLANK(Table1[[#This Row],[ValidStartUTC]])),"",Table1[[#This Row],[Duration]]*24*60)</f>
        <v>300.00000000349246</v>
      </c>
    </row>
    <row r="1591" spans="1:20" x14ac:dyDescent="0.25">
      <c r="A1591" s="8" t="str">
        <f>IF(ISBLANK(Table1[[#This Row],[AdvisoryNumber]]),"NTML","ADVZY")</f>
        <v>NTML</v>
      </c>
      <c r="B1591" s="8" t="str">
        <f>_xlfn.TEXTJOIN("-",TRUE,Table1[[#This Row],[Source]],TEXT(Table1[[#This Row],[AdvisoryNumber]],"000"),TEXT(ROW()-1,"000000"),TEXT(Table1[[#This Row],[RecordTimeUTC]],"YYYY-MM-DD"))</f>
        <v>NTML-000-001590-2023-04-01</v>
      </c>
      <c r="C1591" s="1" t="s">
        <v>97</v>
      </c>
      <c r="D1591" s="2"/>
      <c r="E1591" s="1"/>
      <c r="F1591" s="2"/>
      <c r="G1591" s="1" t="s">
        <v>98</v>
      </c>
      <c r="H1591" s="1" t="s">
        <v>104</v>
      </c>
      <c r="I1591" s="8" t="str">
        <f>IF(Table1[[#This Row],[TMI_Type]]="Reroute",INDEX(_xlfn.REGEXEXTRACT(Table1[[#This Row],[RawText]],".*(ROUTE|FEA|FCA|ICR|CTOP|TBO).+([A-Z]{3})",2,0),1,2),"")</f>
        <v/>
      </c>
      <c r="J1591" s="5"/>
      <c r="K1591" s="5"/>
      <c r="L1591" s="1" t="s">
        <v>3682</v>
      </c>
      <c r="M1591" s="7">
        <v>45017.75</v>
      </c>
      <c r="N1591" s="7">
        <v>45017.958333333336</v>
      </c>
      <c r="O1591" s="7">
        <v>45017.75</v>
      </c>
      <c r="P1591" s="4" t="s">
        <v>4141</v>
      </c>
      <c r="Q1591" s="10" t="s">
        <v>4141</v>
      </c>
      <c r="R1591" s="2" t="s">
        <v>9568</v>
      </c>
      <c r="S1591" s="6">
        <f>IF(OR(ISBLANK(Table1[[#This Row],[ValidEndUTC]]),ISBLANK(Table1[[#This Row],[ValidStartUTC]])),"",Table1[[#This Row],[ValidEndUTC]]-Table1[[#This Row],[ValidStartUTC]])</f>
        <v>0.20833333333575865</v>
      </c>
      <c r="T1591" s="5">
        <f>IF(OR(ISBLANK(Table1[[#This Row],[ValidEndUTC]]),ISBLANK(Table1[[#This Row],[ValidStartUTC]])),"",Table1[[#This Row],[Duration]]*24*60)</f>
        <v>300.00000000349246</v>
      </c>
    </row>
    <row r="1592" spans="1:20" x14ac:dyDescent="0.25">
      <c r="A1592" s="8" t="str">
        <f>IF(ISBLANK(Table1[[#This Row],[AdvisoryNumber]]),"NTML","ADVZY")</f>
        <v>NTML</v>
      </c>
      <c r="B1592" s="8" t="str">
        <f>_xlfn.TEXTJOIN("-",TRUE,Table1[[#This Row],[Source]],TEXT(Table1[[#This Row],[AdvisoryNumber]],"000"),TEXT(ROW()-1,"000000"),TEXT(Table1[[#This Row],[RecordTimeUTC]],"YYYY-MM-DD"))</f>
        <v>NTML-000-001591-2023-04-01</v>
      </c>
      <c r="C1592" s="1" t="s">
        <v>97</v>
      </c>
      <c r="D1592" s="2"/>
      <c r="E1592" s="1"/>
      <c r="F1592" s="2"/>
      <c r="G1592" s="1" t="s">
        <v>98</v>
      </c>
      <c r="H1592" s="1" t="s">
        <v>101</v>
      </c>
      <c r="I1592" s="8" t="str">
        <f>IF(Table1[[#This Row],[TMI_Type]]="Reroute",INDEX(_xlfn.REGEXEXTRACT(Table1[[#This Row],[RawText]],".*(ROUTE|FEA|FCA|ICR|CTOP|TBO).+([A-Z]{3})",2,0),1,2),"")</f>
        <v/>
      </c>
      <c r="J1592" s="5">
        <v>30</v>
      </c>
      <c r="K1592" s="5"/>
      <c r="L1592" s="1" t="s">
        <v>1108</v>
      </c>
      <c r="M1592" s="7">
        <v>45017.75</v>
      </c>
      <c r="N1592" s="7">
        <v>45017.958333333336</v>
      </c>
      <c r="O1592" s="7">
        <v>45017.75</v>
      </c>
      <c r="P1592" s="4" t="s">
        <v>4142</v>
      </c>
      <c r="Q1592" s="10" t="s">
        <v>4142</v>
      </c>
      <c r="R1592" s="2" t="s">
        <v>9568</v>
      </c>
      <c r="S1592" s="6">
        <f>IF(OR(ISBLANK(Table1[[#This Row],[ValidEndUTC]]),ISBLANK(Table1[[#This Row],[ValidStartUTC]])),"",Table1[[#This Row],[ValidEndUTC]]-Table1[[#This Row],[ValidStartUTC]])</f>
        <v>0.20833333333575865</v>
      </c>
      <c r="T1592" s="5">
        <f>IF(OR(ISBLANK(Table1[[#This Row],[ValidEndUTC]]),ISBLANK(Table1[[#This Row],[ValidStartUTC]])),"",Table1[[#This Row],[Duration]]*24*60)</f>
        <v>300.00000000349246</v>
      </c>
    </row>
    <row r="1593" spans="1:20" x14ac:dyDescent="0.25">
      <c r="A1593" s="8" t="str">
        <f>IF(ISBLANK(Table1[[#This Row],[AdvisoryNumber]]),"NTML","ADVZY")</f>
        <v>NTML</v>
      </c>
      <c r="B1593" s="8" t="str">
        <f>_xlfn.TEXTJOIN("-",TRUE,Table1[[#This Row],[Source]],TEXT(Table1[[#This Row],[AdvisoryNumber]],"000"),TEXT(ROW()-1,"000000"),TEXT(Table1[[#This Row],[RecordTimeUTC]],"YYYY-MM-DD"))</f>
        <v>NTML-000-001592-2023-04-01</v>
      </c>
      <c r="C1593" s="1" t="s">
        <v>232</v>
      </c>
      <c r="D1593" s="2"/>
      <c r="E1593" s="1"/>
      <c r="F1593" s="2"/>
      <c r="G1593" s="1" t="s">
        <v>98</v>
      </c>
      <c r="H1593" s="1" t="s">
        <v>101</v>
      </c>
      <c r="I1593" s="8" t="str">
        <f>IF(Table1[[#This Row],[TMI_Type]]="Reroute",INDEX(_xlfn.REGEXEXTRACT(Table1[[#This Row],[RawText]],".*(ROUTE|FEA|FCA|ICR|CTOP|TBO).+([A-Z]{3})",2,0),1,2),"")</f>
        <v/>
      </c>
      <c r="J1593" s="5">
        <v>30</v>
      </c>
      <c r="K1593" s="5"/>
      <c r="L1593" s="1" t="s">
        <v>1182</v>
      </c>
      <c r="M1593" s="7">
        <v>45017.791666666664</v>
      </c>
      <c r="N1593" s="7">
        <v>45017.958333333336</v>
      </c>
      <c r="O1593" s="7">
        <v>45017.555555555555</v>
      </c>
      <c r="P1593" s="4" t="s">
        <v>4133</v>
      </c>
      <c r="Q1593" s="10" t="s">
        <v>4133</v>
      </c>
      <c r="R1593" s="2" t="s">
        <v>9567</v>
      </c>
      <c r="S1593" s="6">
        <f>IF(OR(ISBLANK(Table1[[#This Row],[ValidEndUTC]]),ISBLANK(Table1[[#This Row],[ValidStartUTC]])),"",Table1[[#This Row],[ValidEndUTC]]-Table1[[#This Row],[ValidStartUTC]])</f>
        <v>0.16666666667151731</v>
      </c>
      <c r="T1593" s="5">
        <f>IF(OR(ISBLANK(Table1[[#This Row],[ValidEndUTC]]),ISBLANK(Table1[[#This Row],[ValidStartUTC]])),"",Table1[[#This Row],[Duration]]*24*60)</f>
        <v>240.00000000698492</v>
      </c>
    </row>
    <row r="1594" spans="1:20" x14ac:dyDescent="0.25">
      <c r="A1594" s="8" t="str">
        <f>IF(ISBLANK(Table1[[#This Row],[AdvisoryNumber]]),"NTML","ADVZY")</f>
        <v>NTML</v>
      </c>
      <c r="B1594" s="8" t="str">
        <f>_xlfn.TEXTJOIN("-",TRUE,Table1[[#This Row],[Source]],TEXT(Table1[[#This Row],[AdvisoryNumber]],"000"),TEXT(ROW()-1,"000000"),TEXT(Table1[[#This Row],[RecordTimeUTC]],"YYYY-MM-DD"))</f>
        <v>NTML-000-001593-2023-04-01</v>
      </c>
      <c r="C1594" s="1" t="s">
        <v>232</v>
      </c>
      <c r="D1594" s="2"/>
      <c r="E1594" s="1"/>
      <c r="F1594" s="2"/>
      <c r="G1594" s="1" t="s">
        <v>98</v>
      </c>
      <c r="H1594" s="1" t="s">
        <v>101</v>
      </c>
      <c r="I1594" s="8" t="str">
        <f>IF(Table1[[#This Row],[TMI_Type]]="Reroute",INDEX(_xlfn.REGEXEXTRACT(Table1[[#This Row],[RawText]],".*(ROUTE|FEA|FCA|ICR|CTOP|TBO).+([A-Z]{3})",2,0),1,2),"")</f>
        <v/>
      </c>
      <c r="J1594" s="5">
        <v>15</v>
      </c>
      <c r="K1594" s="5"/>
      <c r="L1594" s="1" t="s">
        <v>1165</v>
      </c>
      <c r="M1594" s="7">
        <v>45017.791666666664</v>
      </c>
      <c r="N1594" s="7">
        <v>45017.958333333336</v>
      </c>
      <c r="O1594" s="7">
        <v>45017.791666666664</v>
      </c>
      <c r="P1594" s="4" t="s">
        <v>4126</v>
      </c>
      <c r="Q1594" s="10" t="s">
        <v>4126</v>
      </c>
      <c r="R1594" s="2" t="s">
        <v>9565</v>
      </c>
      <c r="S1594" s="6">
        <f>IF(OR(ISBLANK(Table1[[#This Row],[ValidEndUTC]]),ISBLANK(Table1[[#This Row],[ValidStartUTC]])),"",Table1[[#This Row],[ValidEndUTC]]-Table1[[#This Row],[ValidStartUTC]])</f>
        <v>0.16666666667151731</v>
      </c>
      <c r="T1594" s="5">
        <f>IF(OR(ISBLANK(Table1[[#This Row],[ValidEndUTC]]),ISBLANK(Table1[[#This Row],[ValidStartUTC]])),"",Table1[[#This Row],[Duration]]*24*60)</f>
        <v>240.00000000698492</v>
      </c>
    </row>
    <row r="1595" spans="1:20" x14ac:dyDescent="0.25">
      <c r="A1595" s="8" t="str">
        <f>IF(ISBLANK(Table1[[#This Row],[AdvisoryNumber]]),"NTML","ADVZY")</f>
        <v>NTML</v>
      </c>
      <c r="B1595" s="8" t="str">
        <f>_xlfn.TEXTJOIN("-",TRUE,Table1[[#This Row],[Source]],TEXT(Table1[[#This Row],[AdvisoryNumber]],"000"),TEXT(ROW()-1,"000000"),TEXT(Table1[[#This Row],[RecordTimeUTC]],"YYYY-MM-DD"))</f>
        <v>NTML-000-001594-2023-04-01</v>
      </c>
      <c r="C1595" s="1" t="s">
        <v>232</v>
      </c>
      <c r="D1595" s="2"/>
      <c r="E1595" s="1"/>
      <c r="F1595" s="2"/>
      <c r="G1595" s="1" t="s">
        <v>98</v>
      </c>
      <c r="H1595" s="1" t="s">
        <v>101</v>
      </c>
      <c r="I1595" s="8" t="str">
        <f>IF(Table1[[#This Row],[TMI_Type]]="Reroute",INDEX(_xlfn.REGEXEXTRACT(Table1[[#This Row],[RawText]],".*(ROUTE|FEA|FCA|ICR|CTOP|TBO).+([A-Z]{3})",2,0),1,2),"")</f>
        <v/>
      </c>
      <c r="J1595" s="5">
        <v>10</v>
      </c>
      <c r="K1595" s="5"/>
      <c r="L1595" s="1" t="s">
        <v>1184</v>
      </c>
      <c r="M1595" s="7">
        <v>45017.791666666664</v>
      </c>
      <c r="N1595" s="7">
        <v>45017.958333333336</v>
      </c>
      <c r="O1595" s="7">
        <v>45017.791666666664</v>
      </c>
      <c r="P1595" s="4" t="s">
        <v>4127</v>
      </c>
      <c r="Q1595" s="10" t="s">
        <v>4127</v>
      </c>
      <c r="R1595" s="2" t="s">
        <v>9565</v>
      </c>
      <c r="S1595" s="6">
        <f>IF(OR(ISBLANK(Table1[[#This Row],[ValidEndUTC]]),ISBLANK(Table1[[#This Row],[ValidStartUTC]])),"",Table1[[#This Row],[ValidEndUTC]]-Table1[[#This Row],[ValidStartUTC]])</f>
        <v>0.16666666667151731</v>
      </c>
      <c r="T1595" s="5">
        <f>IF(OR(ISBLANK(Table1[[#This Row],[ValidEndUTC]]),ISBLANK(Table1[[#This Row],[ValidStartUTC]])),"",Table1[[#This Row],[Duration]]*24*60)</f>
        <v>240.00000000698492</v>
      </c>
    </row>
    <row r="1596" spans="1:20" x14ac:dyDescent="0.25">
      <c r="A1596" s="8" t="str">
        <f>IF(ISBLANK(Table1[[#This Row],[AdvisoryNumber]]),"NTML","ADVZY")</f>
        <v>NTML</v>
      </c>
      <c r="B1596" s="8" t="str">
        <f>_xlfn.TEXTJOIN("-",TRUE,Table1[[#This Row],[Source]],TEXT(Table1[[#This Row],[AdvisoryNumber]],"000"),TEXT(ROW()-1,"000000"),TEXT(Table1[[#This Row],[RecordTimeUTC]],"YYYY-MM-DD"))</f>
        <v>NTML-000-001595-2023-04-01</v>
      </c>
      <c r="C1596" s="1" t="s">
        <v>232</v>
      </c>
      <c r="D1596" s="2"/>
      <c r="E1596" s="1"/>
      <c r="F1596" s="2"/>
      <c r="G1596" s="1" t="s">
        <v>98</v>
      </c>
      <c r="H1596" s="1" t="s">
        <v>101</v>
      </c>
      <c r="I1596" s="8" t="str">
        <f>IF(Table1[[#This Row],[TMI_Type]]="Reroute",INDEX(_xlfn.REGEXEXTRACT(Table1[[#This Row],[RawText]],".*(ROUTE|FEA|FCA|ICR|CTOP|TBO).+([A-Z]{3})",2,0),1,2),"")</f>
        <v/>
      </c>
      <c r="J1596" s="5">
        <v>30</v>
      </c>
      <c r="K1596" s="5"/>
      <c r="L1596" s="1" t="s">
        <v>326</v>
      </c>
      <c r="M1596" s="7">
        <v>45017.791666666664</v>
      </c>
      <c r="N1596" s="7">
        <v>45017.958333333336</v>
      </c>
      <c r="O1596" s="7">
        <v>45017.791666666664</v>
      </c>
      <c r="P1596" s="4" t="s">
        <v>4128</v>
      </c>
      <c r="Q1596" s="10" t="s">
        <v>4128</v>
      </c>
      <c r="R1596" s="2" t="s">
        <v>9565</v>
      </c>
      <c r="S1596" s="6">
        <f>IF(OR(ISBLANK(Table1[[#This Row],[ValidEndUTC]]),ISBLANK(Table1[[#This Row],[ValidStartUTC]])),"",Table1[[#This Row],[ValidEndUTC]]-Table1[[#This Row],[ValidStartUTC]])</f>
        <v>0.16666666667151731</v>
      </c>
      <c r="T1596" s="5">
        <f>IF(OR(ISBLANK(Table1[[#This Row],[ValidEndUTC]]),ISBLANK(Table1[[#This Row],[ValidStartUTC]])),"",Table1[[#This Row],[Duration]]*24*60)</f>
        <v>240.00000000698492</v>
      </c>
    </row>
    <row r="1597" spans="1:20" x14ac:dyDescent="0.25">
      <c r="A1597" s="8" t="str">
        <f>IF(ISBLANK(Table1[[#This Row],[AdvisoryNumber]]),"NTML","ADVZY")</f>
        <v>NTML</v>
      </c>
      <c r="B1597" s="8" t="str">
        <f>_xlfn.TEXTJOIN("-",TRUE,Table1[[#This Row],[Source]],TEXT(Table1[[#This Row],[AdvisoryNumber]],"000"),TEXT(ROW()-1,"000000"),TEXT(Table1[[#This Row],[RecordTimeUTC]],"YYYY-MM-DD"))</f>
        <v>NTML-000-001596-2023-04-01</v>
      </c>
      <c r="C1597" s="1" t="s">
        <v>232</v>
      </c>
      <c r="D1597" s="2"/>
      <c r="E1597" s="1"/>
      <c r="F1597" s="2"/>
      <c r="G1597" s="1" t="s">
        <v>98</v>
      </c>
      <c r="H1597" s="1" t="s">
        <v>101</v>
      </c>
      <c r="I1597" s="8" t="str">
        <f>IF(Table1[[#This Row],[TMI_Type]]="Reroute",INDEX(_xlfn.REGEXEXTRACT(Table1[[#This Row],[RawText]],".*(ROUTE|FEA|FCA|ICR|CTOP|TBO).+([A-Z]{3})",2,0),1,2),"")</f>
        <v/>
      </c>
      <c r="J1597" s="5">
        <v>40</v>
      </c>
      <c r="K1597" s="5"/>
      <c r="L1597" s="1" t="s">
        <v>1182</v>
      </c>
      <c r="M1597" s="7">
        <v>45017.791666666664</v>
      </c>
      <c r="N1597" s="7">
        <v>45017.958333333336</v>
      </c>
      <c r="O1597" s="7">
        <v>45017.791666666664</v>
      </c>
      <c r="P1597" s="4" t="s">
        <v>4129</v>
      </c>
      <c r="Q1597" s="10" t="s">
        <v>4129</v>
      </c>
      <c r="R1597" s="2" t="s">
        <v>9565</v>
      </c>
      <c r="S1597" s="6">
        <f>IF(OR(ISBLANK(Table1[[#This Row],[ValidEndUTC]]),ISBLANK(Table1[[#This Row],[ValidStartUTC]])),"",Table1[[#This Row],[ValidEndUTC]]-Table1[[#This Row],[ValidStartUTC]])</f>
        <v>0.16666666667151731</v>
      </c>
      <c r="T1597" s="5">
        <f>IF(OR(ISBLANK(Table1[[#This Row],[ValidEndUTC]]),ISBLANK(Table1[[#This Row],[ValidStartUTC]])),"",Table1[[#This Row],[Duration]]*24*60)</f>
        <v>240.00000000698492</v>
      </c>
    </row>
    <row r="1598" spans="1:20" x14ac:dyDescent="0.25">
      <c r="A1598" s="8" t="str">
        <f>IF(ISBLANK(Table1[[#This Row],[AdvisoryNumber]]),"NTML","ADVZY")</f>
        <v>NTML</v>
      </c>
      <c r="B1598" s="8" t="str">
        <f>_xlfn.TEXTJOIN("-",TRUE,Table1[[#This Row],[Source]],TEXT(Table1[[#This Row],[AdvisoryNumber]],"000"),TEXT(ROW()-1,"000000"),TEXT(Table1[[#This Row],[RecordTimeUTC]],"YYYY-MM-DD"))</f>
        <v>NTML-000-001597-2023-04-01</v>
      </c>
      <c r="C1598" s="1" t="s">
        <v>232</v>
      </c>
      <c r="D1598" s="2"/>
      <c r="E1598" s="1"/>
      <c r="F1598" s="2"/>
      <c r="G1598" s="1" t="s">
        <v>98</v>
      </c>
      <c r="H1598" s="1" t="s">
        <v>101</v>
      </c>
      <c r="I1598" s="8" t="str">
        <f>IF(Table1[[#This Row],[TMI_Type]]="Reroute",INDEX(_xlfn.REGEXEXTRACT(Table1[[#This Row],[RawText]],".*(ROUTE|FEA|FCA|ICR|CTOP|TBO).+([A-Z]{3})",2,0),1,2),"")</f>
        <v/>
      </c>
      <c r="J1598" s="5">
        <v>10</v>
      </c>
      <c r="K1598" s="5"/>
      <c r="L1598" s="1" t="s">
        <v>376</v>
      </c>
      <c r="M1598" s="7">
        <v>45017.791666666664</v>
      </c>
      <c r="N1598" s="7">
        <v>45017.958333333336</v>
      </c>
      <c r="O1598" s="7">
        <v>45017.791666666664</v>
      </c>
      <c r="P1598" s="4" t="s">
        <v>4130</v>
      </c>
      <c r="Q1598" s="10" t="s">
        <v>4130</v>
      </c>
      <c r="R1598" s="2" t="s">
        <v>9565</v>
      </c>
      <c r="S1598" s="6">
        <f>IF(OR(ISBLANK(Table1[[#This Row],[ValidEndUTC]]),ISBLANK(Table1[[#This Row],[ValidStartUTC]])),"",Table1[[#This Row],[ValidEndUTC]]-Table1[[#This Row],[ValidStartUTC]])</f>
        <v>0.16666666667151731</v>
      </c>
      <c r="T1598" s="5">
        <f>IF(OR(ISBLANK(Table1[[#This Row],[ValidEndUTC]]),ISBLANK(Table1[[#This Row],[ValidStartUTC]])),"",Table1[[#This Row],[Duration]]*24*60)</f>
        <v>240.00000000698492</v>
      </c>
    </row>
    <row r="1599" spans="1:20" x14ac:dyDescent="0.25">
      <c r="A1599" s="8" t="str">
        <f>IF(ISBLANK(Table1[[#This Row],[AdvisoryNumber]]),"NTML","ADVZY")</f>
        <v>NTML</v>
      </c>
      <c r="B1599" s="8" t="str">
        <f>_xlfn.TEXTJOIN("-",TRUE,Table1[[#This Row],[Source]],TEXT(Table1[[#This Row],[AdvisoryNumber]],"000"),TEXT(ROW()-1,"000000"),TEXT(Table1[[#This Row],[RecordTimeUTC]],"YYYY-MM-DD"))</f>
        <v>NTML-000-001598-2023-04-01</v>
      </c>
      <c r="C1599" s="1" t="s">
        <v>232</v>
      </c>
      <c r="D1599" s="2"/>
      <c r="E1599" s="1"/>
      <c r="F1599" s="2"/>
      <c r="G1599" s="1" t="s">
        <v>98</v>
      </c>
      <c r="H1599" s="1" t="s">
        <v>101</v>
      </c>
      <c r="I1599" s="8" t="str">
        <f>IF(Table1[[#This Row],[TMI_Type]]="Reroute",INDEX(_xlfn.REGEXEXTRACT(Table1[[#This Row],[RawText]],".*(ROUTE|FEA|FCA|ICR|CTOP|TBO).+([A-Z]{3})",2,0),1,2),"")</f>
        <v/>
      </c>
      <c r="J1599" s="5">
        <v>15</v>
      </c>
      <c r="K1599" s="5"/>
      <c r="L1599" s="1" t="s">
        <v>9467</v>
      </c>
      <c r="M1599" s="7">
        <v>45017.791666666664</v>
      </c>
      <c r="N1599" s="7">
        <v>45017.958333333336</v>
      </c>
      <c r="O1599" s="7">
        <v>45017.791666666664</v>
      </c>
      <c r="P1599" s="4" t="s">
        <v>4131</v>
      </c>
      <c r="Q1599" s="10" t="s">
        <v>4131</v>
      </c>
      <c r="R1599" s="2" t="s">
        <v>9565</v>
      </c>
      <c r="S1599" s="6">
        <f>IF(OR(ISBLANK(Table1[[#This Row],[ValidEndUTC]]),ISBLANK(Table1[[#This Row],[ValidStartUTC]])),"",Table1[[#This Row],[ValidEndUTC]]-Table1[[#This Row],[ValidStartUTC]])</f>
        <v>0.16666666667151731</v>
      </c>
      <c r="T1599" s="5">
        <f>IF(OR(ISBLANK(Table1[[#This Row],[ValidEndUTC]]),ISBLANK(Table1[[#This Row],[ValidStartUTC]])),"",Table1[[#This Row],[Duration]]*24*60)</f>
        <v>240.00000000698492</v>
      </c>
    </row>
    <row r="1600" spans="1:20" x14ac:dyDescent="0.25">
      <c r="A1600" s="8" t="str">
        <f>IF(ISBLANK(Table1[[#This Row],[AdvisoryNumber]]),"NTML","ADVZY")</f>
        <v>NTML</v>
      </c>
      <c r="B1600" s="8" t="str">
        <f>_xlfn.TEXTJOIN("-",TRUE,Table1[[#This Row],[Source]],TEXT(Table1[[#This Row],[AdvisoryNumber]],"000"),TEXT(ROW()-1,"000000"),TEXT(Table1[[#This Row],[RecordTimeUTC]],"YYYY-MM-DD"))</f>
        <v>NTML-000-001599-2023-04-01</v>
      </c>
      <c r="C1600" s="1" t="s">
        <v>232</v>
      </c>
      <c r="D1600" s="2"/>
      <c r="E1600" s="1"/>
      <c r="F1600" s="2"/>
      <c r="G1600" s="1" t="s">
        <v>98</v>
      </c>
      <c r="H1600" s="1" t="s">
        <v>101</v>
      </c>
      <c r="I1600" s="8" t="str">
        <f>IF(Table1[[#This Row],[TMI_Type]]="Reroute",INDEX(_xlfn.REGEXEXTRACT(Table1[[#This Row],[RawText]],".*(ROUTE|FEA|FCA|ICR|CTOP|TBO).+([A-Z]{3})",2,0),1,2),"")</f>
        <v/>
      </c>
      <c r="J1600" s="5">
        <v>30</v>
      </c>
      <c r="K1600" s="5"/>
      <c r="L1600" s="1" t="s">
        <v>9566</v>
      </c>
      <c r="M1600" s="7">
        <v>45017.791666666664</v>
      </c>
      <c r="N1600" s="7">
        <v>45017.958333333336</v>
      </c>
      <c r="O1600" s="7">
        <v>45017.791666666664</v>
      </c>
      <c r="P1600" s="4" t="s">
        <v>4132</v>
      </c>
      <c r="Q1600" s="10" t="s">
        <v>4132</v>
      </c>
      <c r="R1600" s="2" t="s">
        <v>9565</v>
      </c>
      <c r="S1600" s="6">
        <f>IF(OR(ISBLANK(Table1[[#This Row],[ValidEndUTC]]),ISBLANK(Table1[[#This Row],[ValidStartUTC]])),"",Table1[[#This Row],[ValidEndUTC]]-Table1[[#This Row],[ValidStartUTC]])</f>
        <v>0.16666666667151731</v>
      </c>
      <c r="T1600" s="5">
        <f>IF(OR(ISBLANK(Table1[[#This Row],[ValidEndUTC]]),ISBLANK(Table1[[#This Row],[ValidStartUTC]])),"",Table1[[#This Row],[Duration]]*24*60)</f>
        <v>240.00000000698492</v>
      </c>
    </row>
    <row r="1601" spans="1:20" ht="21.6" x14ac:dyDescent="0.25">
      <c r="A1601" s="8" t="str">
        <f>IF(ISBLANK(Table1[[#This Row],[AdvisoryNumber]]),"NTML","ADVZY")</f>
        <v>NTML</v>
      </c>
      <c r="B1601" s="8" t="str">
        <f>_xlfn.TEXTJOIN("-",TRUE,Table1[[#This Row],[Source]],TEXT(Table1[[#This Row],[AdvisoryNumber]],"000"),TEXT(ROW()-1,"000000"),TEXT(Table1[[#This Row],[RecordTimeUTC]],"YYYY-MM-DD"))</f>
        <v>NTML-000-001600-2023-04-01</v>
      </c>
      <c r="C1601" s="1" t="s">
        <v>208</v>
      </c>
      <c r="D1601" s="2"/>
      <c r="E1601" s="1"/>
      <c r="F1601" s="2"/>
      <c r="G1601" s="1" t="s">
        <v>98</v>
      </c>
      <c r="H1601" s="1" t="s">
        <v>101</v>
      </c>
      <c r="I1601" s="8" t="str">
        <f>IF(Table1[[#This Row],[TMI_Type]]="Reroute",INDEX(_xlfn.REGEXEXTRACT(Table1[[#This Row],[RawText]],".*(ROUTE|FEA|FCA|ICR|CTOP|TBO).+([A-Z]{3})",2,0),1,2),"")</f>
        <v/>
      </c>
      <c r="J1601" s="5">
        <v>30</v>
      </c>
      <c r="K1601" s="5"/>
      <c r="L1601" s="1" t="s">
        <v>1159</v>
      </c>
      <c r="M1601" s="7">
        <v>45017.791666666664</v>
      </c>
      <c r="N1601" s="7">
        <v>45017.989583333336</v>
      </c>
      <c r="O1601" s="7">
        <v>45017.697916666664</v>
      </c>
      <c r="P1601" s="4" t="s">
        <v>4122</v>
      </c>
      <c r="Q1601" s="10" t="s">
        <v>4122</v>
      </c>
      <c r="R1601" s="2" t="s">
        <v>9563</v>
      </c>
      <c r="S1601" s="6">
        <f>IF(OR(ISBLANK(Table1[[#This Row],[ValidEndUTC]]),ISBLANK(Table1[[#This Row],[ValidStartUTC]])),"",Table1[[#This Row],[ValidEndUTC]]-Table1[[#This Row],[ValidStartUTC]])</f>
        <v>0.19791666667151731</v>
      </c>
      <c r="T1601" s="5">
        <f>IF(OR(ISBLANK(Table1[[#This Row],[ValidEndUTC]]),ISBLANK(Table1[[#This Row],[ValidStartUTC]])),"",Table1[[#This Row],[Duration]]*24*60)</f>
        <v>285.00000000698492</v>
      </c>
    </row>
    <row r="1602" spans="1:20" x14ac:dyDescent="0.25">
      <c r="A1602" s="8" t="str">
        <f>IF(ISBLANK(Table1[[#This Row],[AdvisoryNumber]]),"NTML","ADVZY")</f>
        <v>NTML</v>
      </c>
      <c r="B1602" s="8" t="str">
        <f>_xlfn.TEXTJOIN("-",TRUE,Table1[[#This Row],[Source]],TEXT(Table1[[#This Row],[AdvisoryNumber]],"000"),TEXT(ROW()-1,"000000"),TEXT(Table1[[#This Row],[RecordTimeUTC]],"YYYY-MM-DD"))</f>
        <v>NTML-000-001601-2023-04-01</v>
      </c>
      <c r="C1602" s="1" t="s">
        <v>97</v>
      </c>
      <c r="D1602" s="2"/>
      <c r="E1602" s="1"/>
      <c r="F1602" s="2"/>
      <c r="G1602" s="1" t="s">
        <v>98</v>
      </c>
      <c r="H1602" s="1" t="s">
        <v>101</v>
      </c>
      <c r="I1602" s="8" t="str">
        <f>IF(Table1[[#This Row],[TMI_Type]]="Reroute",INDEX(_xlfn.REGEXEXTRACT(Table1[[#This Row],[RawText]],".*(ROUTE|FEA|FCA|ICR|CTOP|TBO).+([A-Z]{3})",2,0),1,2),"")</f>
        <v/>
      </c>
      <c r="J1602" s="5">
        <v>40</v>
      </c>
      <c r="K1602" s="5"/>
      <c r="L1602" s="1" t="s">
        <v>232</v>
      </c>
      <c r="M1602" s="7">
        <v>45017.802083333336</v>
      </c>
      <c r="N1602" s="7">
        <v>45017.833333333336</v>
      </c>
      <c r="O1602" s="7">
        <v>45017.802083333336</v>
      </c>
      <c r="P1602" s="4" t="s">
        <v>4144</v>
      </c>
      <c r="Q1602" s="10" t="s">
        <v>4144</v>
      </c>
      <c r="R1602" s="2" t="s">
        <v>9571</v>
      </c>
      <c r="S1602" s="6">
        <f>IF(OR(ISBLANK(Table1[[#This Row],[ValidEndUTC]]),ISBLANK(Table1[[#This Row],[ValidStartUTC]])),"",Table1[[#This Row],[ValidEndUTC]]-Table1[[#This Row],[ValidStartUTC]])</f>
        <v>3.125E-2</v>
      </c>
      <c r="T1602" s="5">
        <f>IF(OR(ISBLANK(Table1[[#This Row],[ValidEndUTC]]),ISBLANK(Table1[[#This Row],[ValidStartUTC]])),"",Table1[[#This Row],[Duration]]*24*60)</f>
        <v>45</v>
      </c>
    </row>
    <row r="1603" spans="1:20" ht="183.6" x14ac:dyDescent="0.25">
      <c r="A1603" s="8" t="str">
        <f>IF(ISBLANK(Table1[[#This Row],[AdvisoryNumber]]),"NTML","ADVZY")</f>
        <v>ADVZY</v>
      </c>
      <c r="B1603" s="8" t="str">
        <f>_xlfn.TEXTJOIN("-",TRUE,Table1[[#This Row],[Source]],TEXT(Table1[[#This Row],[AdvisoryNumber]],"000"),TEXT(ROW()-1,"000000"),TEXT(Table1[[#This Row],[RecordTimeUTC]],"YYYY-MM-DD"))</f>
        <v>ADVZY-006-001602-2023-04-01</v>
      </c>
      <c r="C1603" s="1" t="s">
        <v>87</v>
      </c>
      <c r="D1603" s="2"/>
      <c r="E1603" s="1">
        <v>6</v>
      </c>
      <c r="F1603" s="2" t="s">
        <v>5995</v>
      </c>
      <c r="G1603" s="1" t="s">
        <v>35</v>
      </c>
      <c r="H1603" s="1" t="s">
        <v>32</v>
      </c>
      <c r="I1603" s="8" t="str">
        <f>IF(Table1[[#This Row],[TMI_Type]]="Reroute",INDEX(_xlfn.REGEXEXTRACT(Table1[[#This Row],[RawText]],".*(ROUTE|FEA|FCA|ICR|CTOP|TBO).+([A-Z]{3})",2,0),1,2),"")</f>
        <v/>
      </c>
      <c r="J1603" s="5"/>
      <c r="K1603" s="5"/>
      <c r="L1603" s="1"/>
      <c r="M1603" s="7">
        <v>45017.836805555555</v>
      </c>
      <c r="N1603" s="7">
        <v>45017.857638888891</v>
      </c>
      <c r="O1603" s="7">
        <v>45017.839583333334</v>
      </c>
      <c r="P1603" s="4" t="s">
        <v>1461</v>
      </c>
      <c r="Q1603" s="10" t="s">
        <v>7338</v>
      </c>
      <c r="R1603" s="2" t="s">
        <v>7339</v>
      </c>
      <c r="S1603" s="6">
        <f>IF(OR(ISBLANK(Table1[[#This Row],[ValidEndUTC]]),ISBLANK(Table1[[#This Row],[ValidStartUTC]])),"",Table1[[#This Row],[ValidEndUTC]]-Table1[[#This Row],[ValidStartUTC]])</f>
        <v>2.0833333335758653E-2</v>
      </c>
      <c r="T1603" s="5">
        <f>IF(OR(ISBLANK(Table1[[#This Row],[ValidEndUTC]]),ISBLANK(Table1[[#This Row],[ValidStartUTC]])),"",Table1[[#This Row],[Duration]]*24*60)</f>
        <v>30.00000000349246</v>
      </c>
    </row>
    <row r="1604" spans="1:20" ht="172.8" x14ac:dyDescent="0.25">
      <c r="A1604" s="8" t="str">
        <f>IF(ISBLANK(Table1[[#This Row],[AdvisoryNumber]]),"NTML","ADVZY")</f>
        <v>ADVZY</v>
      </c>
      <c r="B1604" s="8" t="str">
        <f>_xlfn.TEXTJOIN("-",TRUE,Table1[[#This Row],[Source]],TEXT(Table1[[#This Row],[AdvisoryNumber]],"000"),TEXT(ROW()-1,"000000"),TEXT(Table1[[#This Row],[RecordTimeUTC]],"YYYY-MM-DD"))</f>
        <v>ADVZY-007-001603-2023-04-01</v>
      </c>
      <c r="C1604" s="1" t="s">
        <v>87</v>
      </c>
      <c r="D1604" s="2"/>
      <c r="E1604" s="1">
        <v>7</v>
      </c>
      <c r="F1604" s="2" t="s">
        <v>5995</v>
      </c>
      <c r="G1604" s="1" t="s">
        <v>35</v>
      </c>
      <c r="H1604" s="1" t="s">
        <v>32</v>
      </c>
      <c r="I1604" s="8" t="str">
        <f>IF(Table1[[#This Row],[TMI_Type]]="Reroute",INDEX(_xlfn.REGEXEXTRACT(Table1[[#This Row],[RawText]],".*(ROUTE|FEA|FCA|ICR|CTOP|TBO).+([A-Z]{3})",2,0),1,2),"")</f>
        <v/>
      </c>
      <c r="J1604" s="5"/>
      <c r="K1604" s="5"/>
      <c r="L1604" s="1"/>
      <c r="M1604" s="7">
        <v>45017.857638888891</v>
      </c>
      <c r="N1604" s="7">
        <v>45017.864583333336</v>
      </c>
      <c r="O1604" s="7">
        <v>45017.856944444444</v>
      </c>
      <c r="P1604" s="4" t="s">
        <v>1462</v>
      </c>
      <c r="Q1604" s="10" t="s">
        <v>7340</v>
      </c>
      <c r="R1604" s="2" t="s">
        <v>7341</v>
      </c>
      <c r="S1604" s="6">
        <f>IF(OR(ISBLANK(Table1[[#This Row],[ValidEndUTC]]),ISBLANK(Table1[[#This Row],[ValidStartUTC]])),"",Table1[[#This Row],[ValidEndUTC]]-Table1[[#This Row],[ValidStartUTC]])</f>
        <v>6.9444444452528842E-3</v>
      </c>
      <c r="T1604" s="5">
        <f>IF(OR(ISBLANK(Table1[[#This Row],[ValidEndUTC]]),ISBLANK(Table1[[#This Row],[ValidStartUTC]])),"",Table1[[#This Row],[Duration]]*24*60)</f>
        <v>10.000000001164153</v>
      </c>
    </row>
    <row r="1605" spans="1:20" ht="172.8" x14ac:dyDescent="0.25">
      <c r="A1605" s="8" t="str">
        <f>IF(ISBLANK(Table1[[#This Row],[AdvisoryNumber]]),"NTML","ADVZY")</f>
        <v>ADVZY</v>
      </c>
      <c r="B1605" s="8" t="str">
        <f>_xlfn.TEXTJOIN("-",TRUE,Table1[[#This Row],[Source]],TEXT(Table1[[#This Row],[AdvisoryNumber]],"000"),TEXT(ROW()-1,"000000"),TEXT(Table1[[#This Row],[RecordTimeUTC]],"YYYY-MM-DD"))</f>
        <v>ADVZY-008-001604-2023-04-01</v>
      </c>
      <c r="C1605" s="1" t="s">
        <v>87</v>
      </c>
      <c r="D1605" s="2"/>
      <c r="E1605" s="1">
        <v>8</v>
      </c>
      <c r="F1605" s="2" t="s">
        <v>5995</v>
      </c>
      <c r="G1605" s="1" t="s">
        <v>35</v>
      </c>
      <c r="H1605" s="1" t="s">
        <v>32</v>
      </c>
      <c r="I1605" s="8" t="str">
        <f>IF(Table1[[#This Row],[TMI_Type]]="Reroute",INDEX(_xlfn.REGEXEXTRACT(Table1[[#This Row],[RawText]],".*(ROUTE|FEA|FCA|ICR|CTOP|TBO).+([A-Z]{3})",2,0),1,2),"")</f>
        <v/>
      </c>
      <c r="J1605" s="5"/>
      <c r="K1605" s="5"/>
      <c r="L1605" s="1"/>
      <c r="M1605" s="7">
        <v>45017.864583333336</v>
      </c>
      <c r="N1605" s="7">
        <v>45017.875</v>
      </c>
      <c r="O1605" s="7">
        <v>45017.865277777775</v>
      </c>
      <c r="P1605" s="4" t="s">
        <v>1463</v>
      </c>
      <c r="Q1605" s="10" t="s">
        <v>7342</v>
      </c>
      <c r="R1605" s="2" t="s">
        <v>7343</v>
      </c>
      <c r="S1605" s="6">
        <f>IF(OR(ISBLANK(Table1[[#This Row],[ValidEndUTC]]),ISBLANK(Table1[[#This Row],[ValidStartUTC]])),"",Table1[[#This Row],[ValidEndUTC]]-Table1[[#This Row],[ValidStartUTC]])</f>
        <v>1.0416666664241347E-2</v>
      </c>
      <c r="T1605" s="5">
        <f>IF(OR(ISBLANK(Table1[[#This Row],[ValidEndUTC]]),ISBLANK(Table1[[#This Row],[ValidStartUTC]])),"",Table1[[#This Row],[Duration]]*24*60)</f>
        <v>14.99999999650754</v>
      </c>
    </row>
    <row r="1606" spans="1:20" x14ac:dyDescent="0.25">
      <c r="A1606" s="8" t="str">
        <f>IF(ISBLANK(Table1[[#This Row],[AdvisoryNumber]]),"NTML","ADVZY")</f>
        <v>NTML</v>
      </c>
      <c r="B1606" s="8" t="str">
        <f>_xlfn.TEXTJOIN("-",TRUE,Table1[[#This Row],[Source]],TEXT(Table1[[#This Row],[AdvisoryNumber]],"000"),TEXT(ROW()-1,"000000"),TEXT(Table1[[#This Row],[RecordTimeUTC]],"YYYY-MM-DD"))</f>
        <v>NTML-000-001605-2023-04-01</v>
      </c>
      <c r="C1606" s="1" t="s">
        <v>97</v>
      </c>
      <c r="D1606" s="2"/>
      <c r="E1606" s="1"/>
      <c r="F1606" s="2"/>
      <c r="G1606" s="1" t="s">
        <v>98</v>
      </c>
      <c r="H1606" s="1" t="s">
        <v>101</v>
      </c>
      <c r="I1606" s="8" t="str">
        <f>IF(Table1[[#This Row],[TMI_Type]]="Reroute",INDEX(_xlfn.REGEXEXTRACT(Table1[[#This Row],[RawText]],".*(ROUTE|FEA|FCA|ICR|CTOP|TBO).+([A-Z]{3})",2,0),1,2),"")</f>
        <v/>
      </c>
      <c r="J1606" s="5">
        <v>30</v>
      </c>
      <c r="K1606" s="5"/>
      <c r="L1606" s="1" t="s">
        <v>232</v>
      </c>
      <c r="M1606" s="7">
        <v>45017.864583333336</v>
      </c>
      <c r="N1606" s="7">
        <v>45017.958333333336</v>
      </c>
      <c r="O1606" s="7">
        <v>45017.864583333336</v>
      </c>
      <c r="P1606" s="4" t="s">
        <v>11680</v>
      </c>
      <c r="Q1606" s="10" t="s">
        <v>11680</v>
      </c>
      <c r="R1606" s="2" t="s">
        <v>9574</v>
      </c>
      <c r="S1606" s="6">
        <f>IF(OR(ISBLANK(Table1[[#This Row],[ValidEndUTC]]),ISBLANK(Table1[[#This Row],[ValidStartUTC]])),"",Table1[[#This Row],[ValidEndUTC]]-Table1[[#This Row],[ValidStartUTC]])</f>
        <v>9.375E-2</v>
      </c>
      <c r="T1606" s="5">
        <f>IF(OR(ISBLANK(Table1[[#This Row],[ValidEndUTC]]),ISBLANK(Table1[[#This Row],[ValidStartUTC]])),"",Table1[[#This Row],[Duration]]*24*60)</f>
        <v>135</v>
      </c>
    </row>
    <row r="1607" spans="1:20" x14ac:dyDescent="0.25">
      <c r="A1607" s="8" t="str">
        <f>IF(ISBLANK(Table1[[#This Row],[AdvisoryNumber]]),"NTML","ADVZY")</f>
        <v>NTML</v>
      </c>
      <c r="B1607" s="8" t="str">
        <f>_xlfn.TEXTJOIN("-",TRUE,Table1[[#This Row],[Source]],TEXT(Table1[[#This Row],[AdvisoryNumber]],"000"),TEXT(ROW()-1,"000000"),TEXT(Table1[[#This Row],[RecordTimeUTC]],"YYYY-MM-DD"))</f>
        <v>NTML-000-001606-2023-04-01</v>
      </c>
      <c r="C1607" s="1" t="s">
        <v>97</v>
      </c>
      <c r="D1607" s="2"/>
      <c r="E1607" s="1"/>
      <c r="F1607" s="2"/>
      <c r="G1607" s="1" t="s">
        <v>98</v>
      </c>
      <c r="H1607" s="1" t="s">
        <v>101</v>
      </c>
      <c r="I1607" s="8" t="str">
        <f>IF(Table1[[#This Row],[TMI_Type]]="Reroute",INDEX(_xlfn.REGEXEXTRACT(Table1[[#This Row],[RawText]],".*(ROUTE|FEA|FCA|ICR|CTOP|TBO).+([A-Z]{3})",2,0),1,2),"")</f>
        <v/>
      </c>
      <c r="J1607" s="5">
        <v>30</v>
      </c>
      <c r="K1607" s="5"/>
      <c r="L1607" s="1" t="s">
        <v>232</v>
      </c>
      <c r="M1607" s="7">
        <v>45017.864583333336</v>
      </c>
      <c r="N1607" s="7">
        <v>45017.958333333336</v>
      </c>
      <c r="O1607" s="7">
        <v>45017.864583333336</v>
      </c>
      <c r="P1607" s="4" t="s">
        <v>4147</v>
      </c>
      <c r="Q1607" s="10" t="s">
        <v>4147</v>
      </c>
      <c r="R1607" s="2" t="s">
        <v>9574</v>
      </c>
      <c r="S1607" s="6">
        <f>IF(OR(ISBLANK(Table1[[#This Row],[ValidEndUTC]]),ISBLANK(Table1[[#This Row],[ValidStartUTC]])),"",Table1[[#This Row],[ValidEndUTC]]-Table1[[#This Row],[ValidStartUTC]])</f>
        <v>9.375E-2</v>
      </c>
      <c r="T1607" s="5">
        <f>IF(OR(ISBLANK(Table1[[#This Row],[ValidEndUTC]]),ISBLANK(Table1[[#This Row],[ValidStartUTC]])),"",Table1[[#This Row],[Duration]]*24*60)</f>
        <v>135</v>
      </c>
    </row>
    <row r="1608" spans="1:20" x14ac:dyDescent="0.25">
      <c r="A1608" s="8" t="str">
        <f>IF(ISBLANK(Table1[[#This Row],[AdvisoryNumber]]),"NTML","ADVZY")</f>
        <v>NTML</v>
      </c>
      <c r="B1608" s="8" t="str">
        <f>_xlfn.TEXTJOIN("-",TRUE,Table1[[#This Row],[Source]],TEXT(Table1[[#This Row],[AdvisoryNumber]],"000"),TEXT(ROW()-1,"000000"),TEXT(Table1[[#This Row],[RecordTimeUTC]],"YYYY-MM-DD"))</f>
        <v>NTML-000-001607-2023-04-01</v>
      </c>
      <c r="C1608" s="1" t="s">
        <v>97</v>
      </c>
      <c r="D1608" s="2"/>
      <c r="E1608" s="1"/>
      <c r="F1608" s="2"/>
      <c r="G1608" s="1" t="s">
        <v>98</v>
      </c>
      <c r="H1608" s="1" t="s">
        <v>101</v>
      </c>
      <c r="I1608" s="8" t="str">
        <f>IF(Table1[[#This Row],[TMI_Type]]="Reroute",INDEX(_xlfn.REGEXEXTRACT(Table1[[#This Row],[RawText]],".*(ROUTE|FEA|FCA|ICR|CTOP|TBO).+([A-Z]{3})",2,0),1,2),"")</f>
        <v/>
      </c>
      <c r="J1608" s="5">
        <v>20</v>
      </c>
      <c r="K1608" s="5"/>
      <c r="L1608" s="1" t="s">
        <v>1616</v>
      </c>
      <c r="M1608" s="7">
        <v>45017.864583333336</v>
      </c>
      <c r="N1608" s="7">
        <v>45017.958333333336</v>
      </c>
      <c r="O1608" s="7">
        <v>45017.864583333336</v>
      </c>
      <c r="P1608" s="4" t="s">
        <v>4148</v>
      </c>
      <c r="Q1608" s="10" t="s">
        <v>4148</v>
      </c>
      <c r="R1608" s="2" t="s">
        <v>9574</v>
      </c>
      <c r="S1608" s="6">
        <f>IF(OR(ISBLANK(Table1[[#This Row],[ValidEndUTC]]),ISBLANK(Table1[[#This Row],[ValidStartUTC]])),"",Table1[[#This Row],[ValidEndUTC]]-Table1[[#This Row],[ValidStartUTC]])</f>
        <v>9.375E-2</v>
      </c>
      <c r="T1608" s="5">
        <f>IF(OR(ISBLANK(Table1[[#This Row],[ValidEndUTC]]),ISBLANK(Table1[[#This Row],[ValidStartUTC]])),"",Table1[[#This Row],[Duration]]*24*60)</f>
        <v>135</v>
      </c>
    </row>
    <row r="1609" spans="1:20" x14ac:dyDescent="0.25">
      <c r="A1609" s="8" t="str">
        <f>IF(ISBLANK(Table1[[#This Row],[AdvisoryNumber]]),"NTML","ADVZY")</f>
        <v>NTML</v>
      </c>
      <c r="B1609" s="8" t="str">
        <f>_xlfn.TEXTJOIN("-",TRUE,Table1[[#This Row],[Source]],TEXT(Table1[[#This Row],[AdvisoryNumber]],"000"),TEXT(ROW()-1,"000000"),TEXT(Table1[[#This Row],[RecordTimeUTC]],"YYYY-MM-DD"))</f>
        <v>NTML-000-001608-2023-04-01</v>
      </c>
      <c r="C1609" s="1" t="s">
        <v>232</v>
      </c>
      <c r="D1609" s="2"/>
      <c r="E1609" s="1"/>
      <c r="F1609" s="2"/>
      <c r="G1609" s="1" t="s">
        <v>98</v>
      </c>
      <c r="H1609" s="1" t="s">
        <v>101</v>
      </c>
      <c r="I1609" s="8" t="str">
        <f>IF(Table1[[#This Row],[TMI_Type]]="Reroute",INDEX(_xlfn.REGEXEXTRACT(Table1[[#This Row],[RawText]],".*(ROUTE|FEA|FCA|ICR|CTOP|TBO).+([A-Z]{3})",2,0),1,2),"")</f>
        <v/>
      </c>
      <c r="J1609" s="5">
        <v>30</v>
      </c>
      <c r="K1609" s="5"/>
      <c r="L1609" s="1" t="s">
        <v>326</v>
      </c>
      <c r="M1609" s="7">
        <v>45017.868750000001</v>
      </c>
      <c r="N1609" s="7">
        <v>45017.958333333336</v>
      </c>
      <c r="O1609" s="7">
        <v>45017.868750000001</v>
      </c>
      <c r="P1609" s="4" t="s">
        <v>4149</v>
      </c>
      <c r="Q1609" s="10" t="s">
        <v>4149</v>
      </c>
      <c r="R1609" s="2" t="s">
        <v>9574</v>
      </c>
      <c r="S1609" s="6">
        <f>IF(OR(ISBLANK(Table1[[#This Row],[ValidEndUTC]]),ISBLANK(Table1[[#This Row],[ValidStartUTC]])),"",Table1[[#This Row],[ValidEndUTC]]-Table1[[#This Row],[ValidStartUTC]])</f>
        <v>8.9583333334303461E-2</v>
      </c>
      <c r="T1609" s="5">
        <f>IF(OR(ISBLANK(Table1[[#This Row],[ValidEndUTC]]),ISBLANK(Table1[[#This Row],[ValidStartUTC]])),"",Table1[[#This Row],[Duration]]*24*60)</f>
        <v>129.00000000139698</v>
      </c>
    </row>
    <row r="1610" spans="1:20" x14ac:dyDescent="0.25">
      <c r="A1610" s="8" t="str">
        <f>IF(ISBLANK(Table1[[#This Row],[AdvisoryNumber]]),"NTML","ADVZY")</f>
        <v>NTML</v>
      </c>
      <c r="B1610" s="8" t="str">
        <f>_xlfn.TEXTJOIN("-",TRUE,Table1[[#This Row],[Source]],TEXT(Table1[[#This Row],[AdvisoryNumber]],"000"),TEXT(ROW()-1,"000000"),TEXT(Table1[[#This Row],[RecordTimeUTC]],"YYYY-MM-DD"))</f>
        <v>NTML-000-001609-2023-04-01</v>
      </c>
      <c r="C1610" s="1" t="s">
        <v>97</v>
      </c>
      <c r="D1610" s="2"/>
      <c r="E1610" s="1"/>
      <c r="F1610" s="2"/>
      <c r="G1610" s="1" t="s">
        <v>98</v>
      </c>
      <c r="H1610" s="1" t="s">
        <v>101</v>
      </c>
      <c r="I1610" s="8" t="str">
        <f>IF(Table1[[#This Row],[TMI_Type]]="Reroute",INDEX(_xlfn.REGEXEXTRACT(Table1[[#This Row],[RawText]],".*(ROUTE|FEA|FCA|ICR|CTOP|TBO).+([A-Z]{3})",2,0),1,2),"")</f>
        <v/>
      </c>
      <c r="J1610" s="5">
        <v>20</v>
      </c>
      <c r="K1610" s="5"/>
      <c r="L1610" s="1" t="s">
        <v>232</v>
      </c>
      <c r="M1610" s="7">
        <v>45017.899305555555</v>
      </c>
      <c r="N1610" s="7">
        <v>45017.958333333336</v>
      </c>
      <c r="O1610" s="7">
        <v>45017.899305555555</v>
      </c>
      <c r="P1610" s="4" t="s">
        <v>11684</v>
      </c>
      <c r="Q1610" s="10" t="s">
        <v>11684</v>
      </c>
      <c r="R1610" s="2" t="s">
        <v>9575</v>
      </c>
      <c r="S1610" s="6">
        <f>IF(OR(ISBLANK(Table1[[#This Row],[ValidEndUTC]]),ISBLANK(Table1[[#This Row],[ValidStartUTC]])),"",Table1[[#This Row],[ValidEndUTC]]-Table1[[#This Row],[ValidStartUTC]])</f>
        <v>5.9027777781011537E-2</v>
      </c>
      <c r="T1610" s="5">
        <f>IF(OR(ISBLANK(Table1[[#This Row],[ValidEndUTC]]),ISBLANK(Table1[[#This Row],[ValidStartUTC]])),"",Table1[[#This Row],[Duration]]*24*60)</f>
        <v>85.000000004656613</v>
      </c>
    </row>
    <row r="1611" spans="1:20" x14ac:dyDescent="0.25">
      <c r="A1611" s="8" t="str">
        <f>IF(ISBLANK(Table1[[#This Row],[AdvisoryNumber]]),"NTML","ADVZY")</f>
        <v>NTML</v>
      </c>
      <c r="B1611" s="8" t="str">
        <f>_xlfn.TEXTJOIN("-",TRUE,Table1[[#This Row],[Source]],TEXT(Table1[[#This Row],[AdvisoryNumber]],"000"),TEXT(ROW()-1,"000000"),TEXT(Table1[[#This Row],[RecordTimeUTC]],"YYYY-MM-DD"))</f>
        <v>NTML-000-001610-2023-04-01</v>
      </c>
      <c r="C1611" s="1" t="s">
        <v>97</v>
      </c>
      <c r="D1611" s="2"/>
      <c r="E1611" s="1"/>
      <c r="F1611" s="2"/>
      <c r="G1611" s="1" t="s">
        <v>98</v>
      </c>
      <c r="H1611" s="1" t="s">
        <v>101</v>
      </c>
      <c r="I1611" s="8" t="str">
        <f>IF(Table1[[#This Row],[TMI_Type]]="Reroute",INDEX(_xlfn.REGEXEXTRACT(Table1[[#This Row],[RawText]],".*(ROUTE|FEA|FCA|ICR|CTOP|TBO).+([A-Z]{3})",2,0),1,2),"")</f>
        <v/>
      </c>
      <c r="J1611" s="5">
        <v>20</v>
      </c>
      <c r="K1611" s="5"/>
      <c r="L1611" s="1" t="s">
        <v>232</v>
      </c>
      <c r="M1611" s="7">
        <v>45017.899305555555</v>
      </c>
      <c r="N1611" s="7">
        <v>45017.958333333336</v>
      </c>
      <c r="O1611" s="7">
        <v>45017.899305555555</v>
      </c>
      <c r="P1611" s="4" t="s">
        <v>4150</v>
      </c>
      <c r="Q1611" s="10" t="s">
        <v>4150</v>
      </c>
      <c r="R1611" s="2" t="s">
        <v>9575</v>
      </c>
      <c r="S1611" s="6">
        <f>IF(OR(ISBLANK(Table1[[#This Row],[ValidEndUTC]]),ISBLANK(Table1[[#This Row],[ValidStartUTC]])),"",Table1[[#This Row],[ValidEndUTC]]-Table1[[#This Row],[ValidStartUTC]])</f>
        <v>5.9027777781011537E-2</v>
      </c>
      <c r="T1611" s="5">
        <f>IF(OR(ISBLANK(Table1[[#This Row],[ValidEndUTC]]),ISBLANK(Table1[[#This Row],[ValidStartUTC]])),"",Table1[[#This Row],[Duration]]*24*60)</f>
        <v>85.000000004656613</v>
      </c>
    </row>
    <row r="1612" spans="1:20" x14ac:dyDescent="0.25">
      <c r="A1612" s="8" t="str">
        <f>IF(ISBLANK(Table1[[#This Row],[AdvisoryNumber]]),"NTML","ADVZY")</f>
        <v>NTML</v>
      </c>
      <c r="B1612" s="8" t="str">
        <f>_xlfn.TEXTJOIN("-",TRUE,Table1[[#This Row],[Source]],TEXT(Table1[[#This Row],[AdvisoryNumber]],"000"),TEXT(ROW()-1,"000000"),TEXT(Table1[[#This Row],[RecordTimeUTC]],"YYYY-MM-DD"))</f>
        <v>NTML-000-001611-2023-04-01</v>
      </c>
      <c r="C1612" s="1" t="s">
        <v>97</v>
      </c>
      <c r="D1612" s="2"/>
      <c r="E1612" s="1"/>
      <c r="F1612" s="2"/>
      <c r="G1612" s="1" t="s">
        <v>98</v>
      </c>
      <c r="H1612" s="1" t="s">
        <v>101</v>
      </c>
      <c r="I1612" s="8" t="str">
        <f>IF(Table1[[#This Row],[TMI_Type]]="Reroute",INDEX(_xlfn.REGEXEXTRACT(Table1[[#This Row],[RawText]],".*(ROUTE|FEA|FCA|ICR|CTOP|TBO).+([A-Z]{3})",2,0),1,2),"")</f>
        <v/>
      </c>
      <c r="J1612" s="5">
        <v>20</v>
      </c>
      <c r="K1612" s="5"/>
      <c r="L1612" s="1" t="s">
        <v>1616</v>
      </c>
      <c r="M1612" s="7">
        <v>45017.899305555555</v>
      </c>
      <c r="N1612" s="7">
        <v>45017.958333333336</v>
      </c>
      <c r="O1612" s="7">
        <v>45017.899305555555</v>
      </c>
      <c r="P1612" s="4" t="s">
        <v>4151</v>
      </c>
      <c r="Q1612" s="10" t="s">
        <v>4151</v>
      </c>
      <c r="R1612" s="2" t="s">
        <v>9575</v>
      </c>
      <c r="S1612" s="6">
        <f>IF(OR(ISBLANK(Table1[[#This Row],[ValidEndUTC]]),ISBLANK(Table1[[#This Row],[ValidStartUTC]])),"",Table1[[#This Row],[ValidEndUTC]]-Table1[[#This Row],[ValidStartUTC]])</f>
        <v>5.9027777781011537E-2</v>
      </c>
      <c r="T1612" s="5">
        <f>IF(OR(ISBLANK(Table1[[#This Row],[ValidEndUTC]]),ISBLANK(Table1[[#This Row],[ValidStartUTC]])),"",Table1[[#This Row],[Duration]]*24*60)</f>
        <v>85.000000004656613</v>
      </c>
    </row>
    <row r="1613" spans="1:20" x14ac:dyDescent="0.25">
      <c r="A1613" s="8" t="str">
        <f>IF(ISBLANK(Table1[[#This Row],[AdvisoryNumber]]),"NTML","ADVZY")</f>
        <v>NTML</v>
      </c>
      <c r="B1613" s="8" t="str">
        <f>_xlfn.TEXTJOIN("-",TRUE,Table1[[#This Row],[Source]],TEXT(Table1[[#This Row],[AdvisoryNumber]],"000"),TEXT(ROW()-1,"000000"),TEXT(Table1[[#This Row],[RecordTimeUTC]],"YYYY-MM-DD"))</f>
        <v>NTML-000-001612-2023-04-01</v>
      </c>
      <c r="C1613" s="1" t="s">
        <v>232</v>
      </c>
      <c r="D1613" s="2"/>
      <c r="E1613" s="1"/>
      <c r="F1613" s="2"/>
      <c r="G1613" s="1" t="s">
        <v>98</v>
      </c>
      <c r="H1613" s="1" t="s">
        <v>101</v>
      </c>
      <c r="I1613" s="8" t="str">
        <f>IF(Table1[[#This Row],[TMI_Type]]="Reroute",INDEX(_xlfn.REGEXEXTRACT(Table1[[#This Row],[RawText]],".*(ROUTE|FEA|FCA|ICR|CTOP|TBO).+([A-Z]{3})",2,0),1,2),"")</f>
        <v/>
      </c>
      <c r="J1613" s="5">
        <v>20</v>
      </c>
      <c r="K1613" s="5"/>
      <c r="L1613" s="1" t="s">
        <v>326</v>
      </c>
      <c r="M1613" s="7">
        <v>45017.900694444441</v>
      </c>
      <c r="N1613" s="7">
        <v>45017.958333333336</v>
      </c>
      <c r="O1613" s="7">
        <v>45017.900694444441</v>
      </c>
      <c r="P1613" s="4" t="s">
        <v>4152</v>
      </c>
      <c r="Q1613" s="10" t="s">
        <v>4152</v>
      </c>
      <c r="R1613" s="2" t="s">
        <v>9575</v>
      </c>
      <c r="S1613" s="6">
        <f>IF(OR(ISBLANK(Table1[[#This Row],[ValidEndUTC]]),ISBLANK(Table1[[#This Row],[ValidStartUTC]])),"",Table1[[#This Row],[ValidEndUTC]]-Table1[[#This Row],[ValidStartUTC]])</f>
        <v>5.7638888894871343E-2</v>
      </c>
      <c r="T1613" s="5">
        <f>IF(OR(ISBLANK(Table1[[#This Row],[ValidEndUTC]]),ISBLANK(Table1[[#This Row],[ValidStartUTC]])),"",Table1[[#This Row],[Duration]]*24*60)</f>
        <v>83.000000008614734</v>
      </c>
    </row>
    <row r="1614" spans="1:20" x14ac:dyDescent="0.25">
      <c r="A1614" s="8" t="str">
        <f>IF(ISBLANK(Table1[[#This Row],[AdvisoryNumber]]),"NTML","ADVZY")</f>
        <v>NTML</v>
      </c>
      <c r="B1614" s="8" t="str">
        <f>_xlfn.TEXTJOIN("-",TRUE,Table1[[#This Row],[Source]],TEXT(Table1[[#This Row],[AdvisoryNumber]],"000"),TEXT(ROW()-1,"000000"),TEXT(Table1[[#This Row],[RecordTimeUTC]],"YYYY-MM-DD"))</f>
        <v>NTML-000-001613-2023-04-07</v>
      </c>
      <c r="C1614" s="1" t="s">
        <v>97</v>
      </c>
      <c r="D1614" s="2"/>
      <c r="E1614" s="1"/>
      <c r="F1614" s="2"/>
      <c r="G1614" s="1" t="s">
        <v>98</v>
      </c>
      <c r="H1614" s="1" t="s">
        <v>104</v>
      </c>
      <c r="I1614" s="8" t="str">
        <f>IF(Table1[[#This Row],[TMI_Type]]="Reroute",INDEX(_xlfn.REGEXEXTRACT(Table1[[#This Row],[RawText]],".*(ROUTE|FEA|FCA|ICR|CTOP|TBO).+([A-Z]{3})",2,0),1,2),"")</f>
        <v/>
      </c>
      <c r="J1614" s="5"/>
      <c r="K1614" s="5"/>
      <c r="L1614" s="1" t="s">
        <v>1114</v>
      </c>
      <c r="M1614" s="7">
        <v>45023.958333333336</v>
      </c>
      <c r="N1614" s="7">
        <v>45024.125</v>
      </c>
      <c r="O1614" s="7">
        <v>45023.916666666664</v>
      </c>
      <c r="P1614" s="4" t="s">
        <v>4157</v>
      </c>
      <c r="Q1614" s="10" t="s">
        <v>4157</v>
      </c>
      <c r="R1614" s="2" t="s">
        <v>9576</v>
      </c>
      <c r="S1614" s="6">
        <f>IF(OR(ISBLANK(Table1[[#This Row],[ValidEndUTC]]),ISBLANK(Table1[[#This Row],[ValidStartUTC]])),"",Table1[[#This Row],[ValidEndUTC]]-Table1[[#This Row],[ValidStartUTC]])</f>
        <v>0.16666666666424135</v>
      </c>
      <c r="T1614" s="5">
        <f>IF(OR(ISBLANK(Table1[[#This Row],[ValidEndUTC]]),ISBLANK(Table1[[#This Row],[ValidStartUTC]])),"",Table1[[#This Row],[Duration]]*24*60)</f>
        <v>239.99999999650754</v>
      </c>
    </row>
    <row r="1615" spans="1:20" ht="409.6" x14ac:dyDescent="0.25">
      <c r="A1615" s="8" t="str">
        <f>IF(ISBLANK(Table1[[#This Row],[AdvisoryNumber]]),"NTML","ADVZY")</f>
        <v>ADVZY</v>
      </c>
      <c r="B1615" s="8" t="str">
        <f>_xlfn.TEXTJOIN("-",TRUE,Table1[[#This Row],[Source]],TEXT(Table1[[#This Row],[AdvisoryNumber]],"000"),TEXT(ROW()-1,"000000"),TEXT(Table1[[#This Row],[RecordTimeUTC]],"YYYY-MM-DD"))</f>
        <v>ADVZY-001-001614-2023-04-07</v>
      </c>
      <c r="C1615" s="1" t="s">
        <v>16</v>
      </c>
      <c r="D1615" s="2"/>
      <c r="E1615" s="1">
        <v>1</v>
      </c>
      <c r="F1615" s="2" t="s">
        <v>1426</v>
      </c>
      <c r="G1615" s="1" t="s">
        <v>35</v>
      </c>
      <c r="H1615" s="1" t="s">
        <v>6014</v>
      </c>
      <c r="I1615" s="8" t="str">
        <f>IF(Table1[[#This Row],[TMI_Type]]="Reroute",INDEX(_xlfn.REGEXEXTRACT(Table1[[#This Row],[RawText]],".*(ROUTE|FEA|FCA|ICR|CTOP|TBO).+([A-Z]{3})",2,0),1,2),"")</f>
        <v/>
      </c>
      <c r="J1615" s="5"/>
      <c r="K1615" s="5"/>
      <c r="L1615" s="1"/>
      <c r="M1615" s="7">
        <v>45023.958333333336</v>
      </c>
      <c r="N1615" s="7">
        <v>45024.125</v>
      </c>
      <c r="O1615" s="7">
        <v>45023.918749999997</v>
      </c>
      <c r="P1615" s="4" t="s">
        <v>1464</v>
      </c>
      <c r="Q1615" s="10" t="s">
        <v>7347</v>
      </c>
      <c r="R1615" s="2" t="s">
        <v>7348</v>
      </c>
      <c r="S1615" s="6">
        <f>IF(OR(ISBLANK(Table1[[#This Row],[ValidEndUTC]]),ISBLANK(Table1[[#This Row],[ValidStartUTC]])),"",Table1[[#This Row],[ValidEndUTC]]-Table1[[#This Row],[ValidStartUTC]])</f>
        <v>0.16666666666424135</v>
      </c>
      <c r="T1615" s="5">
        <f>IF(OR(ISBLANK(Table1[[#This Row],[ValidEndUTC]]),ISBLANK(Table1[[#This Row],[ValidStartUTC]])),"",Table1[[#This Row],[Duration]]*24*60)</f>
        <v>239.99999999650754</v>
      </c>
    </row>
    <row r="1616" spans="1:20" x14ac:dyDescent="0.25">
      <c r="A1616" s="8" t="str">
        <f>IF(ISBLANK(Table1[[#This Row],[AdvisoryNumber]]),"NTML","ADVZY")</f>
        <v>NTML</v>
      </c>
      <c r="B1616" s="8" t="str">
        <f>_xlfn.TEXTJOIN("-",TRUE,Table1[[#This Row],[Source]],TEXT(Table1[[#This Row],[AdvisoryNumber]],"000"),TEXT(ROW()-1,"000000"),TEXT(Table1[[#This Row],[RecordTimeUTC]],"YYYY-MM-DD"))</f>
        <v>NTML-000-001615-2023-04-07</v>
      </c>
      <c r="C1616" s="1" t="s">
        <v>9582</v>
      </c>
      <c r="D1616" s="2"/>
      <c r="E1616" s="1"/>
      <c r="F1616" s="2"/>
      <c r="G1616" s="1" t="s">
        <v>98</v>
      </c>
      <c r="H1616" s="1" t="s">
        <v>104</v>
      </c>
      <c r="I1616" s="8" t="str">
        <f>IF(Table1[[#This Row],[TMI_Type]]="Reroute",INDEX(_xlfn.REGEXEXTRACT(Table1[[#This Row],[RawText]],".*(ROUTE|FEA|FCA|ICR|CTOP|TBO).+([A-Z]{3})",2,0),1,2),"")</f>
        <v/>
      </c>
      <c r="J1616" s="5"/>
      <c r="K1616" s="5"/>
      <c r="L1616" s="1" t="s">
        <v>4164</v>
      </c>
      <c r="M1616" s="7">
        <v>45023.958333333336</v>
      </c>
      <c r="N1616" s="7">
        <v>45024.125</v>
      </c>
      <c r="O1616" s="7">
        <v>45023.930555555555</v>
      </c>
      <c r="P1616" s="4" t="s">
        <v>4165</v>
      </c>
      <c r="Q1616" s="10" t="s">
        <v>4165</v>
      </c>
      <c r="R1616" s="2" t="s">
        <v>9583</v>
      </c>
      <c r="S1616" s="6">
        <f>IF(OR(ISBLANK(Table1[[#This Row],[ValidEndUTC]]),ISBLANK(Table1[[#This Row],[ValidStartUTC]])),"",Table1[[#This Row],[ValidEndUTC]]-Table1[[#This Row],[ValidStartUTC]])</f>
        <v>0.16666666666424135</v>
      </c>
      <c r="T1616" s="5">
        <f>IF(OR(ISBLANK(Table1[[#This Row],[ValidEndUTC]]),ISBLANK(Table1[[#This Row],[ValidStartUTC]])),"",Table1[[#This Row],[Duration]]*24*60)</f>
        <v>239.99999999650754</v>
      </c>
    </row>
    <row r="1617" spans="1:20" ht="21.6" x14ac:dyDescent="0.25">
      <c r="A1617" s="8" t="str">
        <f>IF(ISBLANK(Table1[[#This Row],[AdvisoryNumber]]),"NTML","ADVZY")</f>
        <v>NTML</v>
      </c>
      <c r="B1617" s="8" t="str">
        <f>_xlfn.TEXTJOIN("-",TRUE,Table1[[#This Row],[Source]],TEXT(Table1[[#This Row],[AdvisoryNumber]],"000"),TEXT(ROW()-1,"000000"),TEXT(Table1[[#This Row],[RecordTimeUTC]],"YYYY-MM-DD"))</f>
        <v>NTML-000-001616-2023-04-07</v>
      </c>
      <c r="C1617" s="1" t="s">
        <v>202</v>
      </c>
      <c r="D1617" s="2"/>
      <c r="E1617" s="1"/>
      <c r="F1617" s="2"/>
      <c r="G1617" s="1" t="s">
        <v>98</v>
      </c>
      <c r="H1617" s="1" t="s">
        <v>101</v>
      </c>
      <c r="I1617" s="8" t="str">
        <f>IF(Table1[[#This Row],[TMI_Type]]="Reroute",INDEX(_xlfn.REGEXEXTRACT(Table1[[#This Row],[RawText]],".*(ROUTE|FEA|FCA|ICR|CTOP|TBO).+([A-Z]{3})",2,0),1,2),"")</f>
        <v/>
      </c>
      <c r="J1617" s="5">
        <v>40</v>
      </c>
      <c r="K1617" s="5"/>
      <c r="L1617" s="1" t="s">
        <v>623</v>
      </c>
      <c r="M1617" s="7">
        <v>45023.979166666664</v>
      </c>
      <c r="N1617" s="7">
        <v>45024.125</v>
      </c>
      <c r="O1617" s="7">
        <v>45023.916666666664</v>
      </c>
      <c r="P1617" s="4" t="s">
        <v>4153</v>
      </c>
      <c r="Q1617" s="10" t="s">
        <v>4153</v>
      </c>
      <c r="R1617" s="2" t="s">
        <v>9576</v>
      </c>
      <c r="S1617" s="6">
        <f>IF(OR(ISBLANK(Table1[[#This Row],[ValidEndUTC]]),ISBLANK(Table1[[#This Row],[ValidStartUTC]])),"",Table1[[#This Row],[ValidEndUTC]]-Table1[[#This Row],[ValidStartUTC]])</f>
        <v>0.14583333333575865</v>
      </c>
      <c r="T1617" s="5">
        <f>IF(OR(ISBLANK(Table1[[#This Row],[ValidEndUTC]]),ISBLANK(Table1[[#This Row],[ValidStartUTC]])),"",Table1[[#This Row],[Duration]]*24*60)</f>
        <v>210.00000000349246</v>
      </c>
    </row>
    <row r="1618" spans="1:20" ht="21.6" x14ac:dyDescent="0.25">
      <c r="A1618" s="8" t="str">
        <f>IF(ISBLANK(Table1[[#This Row],[AdvisoryNumber]]),"NTML","ADVZY")</f>
        <v>NTML</v>
      </c>
      <c r="B1618" s="8" t="str">
        <f>_xlfn.TEXTJOIN("-",TRUE,Table1[[#This Row],[Source]],TEXT(Table1[[#This Row],[AdvisoryNumber]],"000"),TEXT(ROW()-1,"000000"),TEXT(Table1[[#This Row],[RecordTimeUTC]],"YYYY-MM-DD"))</f>
        <v>NTML-000-001617-2023-04-07</v>
      </c>
      <c r="C1618" s="1" t="s">
        <v>202</v>
      </c>
      <c r="D1618" s="2"/>
      <c r="E1618" s="1"/>
      <c r="F1618" s="2"/>
      <c r="G1618" s="1" t="s">
        <v>98</v>
      </c>
      <c r="H1618" s="1" t="s">
        <v>101</v>
      </c>
      <c r="I1618" s="8" t="str">
        <f>IF(Table1[[#This Row],[TMI_Type]]="Reroute",INDEX(_xlfn.REGEXEXTRACT(Table1[[#This Row],[RawText]],".*(ROUTE|FEA|FCA|ICR|CTOP|TBO).+([A-Z]{3})",2,0),1,2),"")</f>
        <v/>
      </c>
      <c r="J1618" s="5">
        <v>20</v>
      </c>
      <c r="K1618" s="5"/>
      <c r="L1618" s="1" t="s">
        <v>1292</v>
      </c>
      <c r="M1618" s="7">
        <v>45023.979166666664</v>
      </c>
      <c r="N1618" s="7">
        <v>45024.125</v>
      </c>
      <c r="O1618" s="7">
        <v>45023.916666666664</v>
      </c>
      <c r="P1618" s="4" t="s">
        <v>4154</v>
      </c>
      <c r="Q1618" s="10" t="s">
        <v>4154</v>
      </c>
      <c r="R1618" s="2" t="s">
        <v>9576</v>
      </c>
      <c r="S1618" s="6">
        <f>IF(OR(ISBLANK(Table1[[#This Row],[ValidEndUTC]]),ISBLANK(Table1[[#This Row],[ValidStartUTC]])),"",Table1[[#This Row],[ValidEndUTC]]-Table1[[#This Row],[ValidStartUTC]])</f>
        <v>0.14583333333575865</v>
      </c>
      <c r="T1618" s="5">
        <f>IF(OR(ISBLANK(Table1[[#This Row],[ValidEndUTC]]),ISBLANK(Table1[[#This Row],[ValidStartUTC]])),"",Table1[[#This Row],[Duration]]*24*60)</f>
        <v>210.00000000349246</v>
      </c>
    </row>
    <row r="1619" spans="1:20" ht="21.6" x14ac:dyDescent="0.25">
      <c r="A1619" s="8" t="str">
        <f>IF(ISBLANK(Table1[[#This Row],[AdvisoryNumber]]),"NTML","ADVZY")</f>
        <v>NTML</v>
      </c>
      <c r="B1619" s="8" t="str">
        <f>_xlfn.TEXTJOIN("-",TRUE,Table1[[#This Row],[Source]],TEXT(Table1[[#This Row],[AdvisoryNumber]],"000"),TEXT(ROW()-1,"000000"),TEXT(Table1[[#This Row],[RecordTimeUTC]],"YYYY-MM-DD"))</f>
        <v>NTML-000-001618-2023-04-07</v>
      </c>
      <c r="C1619" s="1" t="s">
        <v>202</v>
      </c>
      <c r="D1619" s="2"/>
      <c r="E1619" s="1"/>
      <c r="F1619" s="2"/>
      <c r="G1619" s="1" t="s">
        <v>98</v>
      </c>
      <c r="H1619" s="1" t="s">
        <v>101</v>
      </c>
      <c r="I1619" s="8" t="str">
        <f>IF(Table1[[#This Row],[TMI_Type]]="Reroute",INDEX(_xlfn.REGEXEXTRACT(Table1[[#This Row],[RawText]],".*(ROUTE|FEA|FCA|ICR|CTOP|TBO).+([A-Z]{3})",2,0),1,2),"")</f>
        <v/>
      </c>
      <c r="J1619" s="5">
        <v>40</v>
      </c>
      <c r="K1619" s="5"/>
      <c r="L1619" s="1" t="s">
        <v>318</v>
      </c>
      <c r="M1619" s="7">
        <v>45023.979166666664</v>
      </c>
      <c r="N1619" s="7">
        <v>45024.125</v>
      </c>
      <c r="O1619" s="7">
        <v>45023.916666666664</v>
      </c>
      <c r="P1619" s="4" t="s">
        <v>4155</v>
      </c>
      <c r="Q1619" s="10" t="s">
        <v>4155</v>
      </c>
      <c r="R1619" s="2" t="s">
        <v>9576</v>
      </c>
      <c r="S1619" s="6">
        <f>IF(OR(ISBLANK(Table1[[#This Row],[ValidEndUTC]]),ISBLANK(Table1[[#This Row],[ValidStartUTC]])),"",Table1[[#This Row],[ValidEndUTC]]-Table1[[#This Row],[ValidStartUTC]])</f>
        <v>0.14583333333575865</v>
      </c>
      <c r="T1619" s="5">
        <f>IF(OR(ISBLANK(Table1[[#This Row],[ValidEndUTC]]),ISBLANK(Table1[[#This Row],[ValidStartUTC]])),"",Table1[[#This Row],[Duration]]*24*60)</f>
        <v>210.00000000349246</v>
      </c>
    </row>
    <row r="1620" spans="1:20" ht="21.6" x14ac:dyDescent="0.25">
      <c r="A1620" s="8" t="str">
        <f>IF(ISBLANK(Table1[[#This Row],[AdvisoryNumber]]),"NTML","ADVZY")</f>
        <v>NTML</v>
      </c>
      <c r="B1620" s="8" t="str">
        <f>_xlfn.TEXTJOIN("-",TRUE,Table1[[#This Row],[Source]],TEXT(Table1[[#This Row],[AdvisoryNumber]],"000"),TEXT(ROW()-1,"000000"),TEXT(Table1[[#This Row],[RecordTimeUTC]],"YYYY-MM-DD"))</f>
        <v>NTML-000-001619-2023-04-07</v>
      </c>
      <c r="C1620" s="1" t="s">
        <v>202</v>
      </c>
      <c r="D1620" s="2"/>
      <c r="E1620" s="1"/>
      <c r="F1620" s="2"/>
      <c r="G1620" s="1" t="s">
        <v>98</v>
      </c>
      <c r="H1620" s="1" t="s">
        <v>101</v>
      </c>
      <c r="I1620" s="8" t="str">
        <f>IF(Table1[[#This Row],[TMI_Type]]="Reroute",INDEX(_xlfn.REGEXEXTRACT(Table1[[#This Row],[RawText]],".*(ROUTE|FEA|FCA|ICR|CTOP|TBO).+([A-Z]{3})",2,0),1,2),"")</f>
        <v/>
      </c>
      <c r="J1620" s="5">
        <v>20</v>
      </c>
      <c r="K1620" s="5"/>
      <c r="L1620" s="1" t="s">
        <v>9424</v>
      </c>
      <c r="M1620" s="7">
        <v>45023.979166666664</v>
      </c>
      <c r="N1620" s="7">
        <v>45024.125</v>
      </c>
      <c r="O1620" s="7">
        <v>45023.916666666664</v>
      </c>
      <c r="P1620" s="4" t="s">
        <v>9577</v>
      </c>
      <c r="Q1620" s="10" t="s">
        <v>9577</v>
      </c>
      <c r="R1620" s="2" t="s">
        <v>9576</v>
      </c>
      <c r="S1620" s="6">
        <f>IF(OR(ISBLANK(Table1[[#This Row],[ValidEndUTC]]),ISBLANK(Table1[[#This Row],[ValidStartUTC]])),"",Table1[[#This Row],[ValidEndUTC]]-Table1[[#This Row],[ValidStartUTC]])</f>
        <v>0.14583333333575865</v>
      </c>
      <c r="T1620" s="5">
        <f>IF(OR(ISBLANK(Table1[[#This Row],[ValidEndUTC]]),ISBLANK(Table1[[#This Row],[ValidStartUTC]])),"",Table1[[#This Row],[Duration]]*24*60)</f>
        <v>210.00000000349246</v>
      </c>
    </row>
    <row r="1621" spans="1:20" ht="21.6" x14ac:dyDescent="0.25">
      <c r="A1621" s="8" t="str">
        <f>IF(ISBLANK(Table1[[#This Row],[AdvisoryNumber]]),"NTML","ADVZY")</f>
        <v>NTML</v>
      </c>
      <c r="B1621" s="8" t="str">
        <f>_xlfn.TEXTJOIN("-",TRUE,Table1[[#This Row],[Source]],TEXT(Table1[[#This Row],[AdvisoryNumber]],"000"),TEXT(ROW()-1,"000000"),TEXT(Table1[[#This Row],[RecordTimeUTC]],"YYYY-MM-DD"))</f>
        <v>NTML-000-001620-2023-04-07</v>
      </c>
      <c r="C1621" s="1" t="s">
        <v>202</v>
      </c>
      <c r="D1621" s="2"/>
      <c r="E1621" s="1"/>
      <c r="F1621" s="2"/>
      <c r="G1621" s="1" t="s">
        <v>98</v>
      </c>
      <c r="H1621" s="1" t="s">
        <v>101</v>
      </c>
      <c r="I1621" s="8" t="str">
        <f>IF(Table1[[#This Row],[TMI_Type]]="Reroute",INDEX(_xlfn.REGEXEXTRACT(Table1[[#This Row],[RawText]],".*(ROUTE|FEA|FCA|ICR|CTOP|TBO).+([A-Z]{3})",2,0),1,2),"")</f>
        <v/>
      </c>
      <c r="J1621" s="5">
        <v>20</v>
      </c>
      <c r="K1621" s="5"/>
      <c r="L1621" s="1" t="s">
        <v>1167</v>
      </c>
      <c r="M1621" s="7">
        <v>45023.979166666664</v>
      </c>
      <c r="N1621" s="7">
        <v>45024.125</v>
      </c>
      <c r="O1621" s="7">
        <v>45023.916666666664</v>
      </c>
      <c r="P1621" s="4" t="s">
        <v>4156</v>
      </c>
      <c r="Q1621" s="10" t="s">
        <v>4156</v>
      </c>
      <c r="R1621" s="2" t="s">
        <v>9576</v>
      </c>
      <c r="S1621" s="6">
        <f>IF(OR(ISBLANK(Table1[[#This Row],[ValidEndUTC]]),ISBLANK(Table1[[#This Row],[ValidStartUTC]])),"",Table1[[#This Row],[ValidEndUTC]]-Table1[[#This Row],[ValidStartUTC]])</f>
        <v>0.14583333333575865</v>
      </c>
      <c r="T1621" s="5">
        <f>IF(OR(ISBLANK(Table1[[#This Row],[ValidEndUTC]]),ISBLANK(Table1[[#This Row],[ValidStartUTC]])),"",Table1[[#This Row],[Duration]]*24*60)</f>
        <v>210.00000000349246</v>
      </c>
    </row>
    <row r="1622" spans="1:20" x14ac:dyDescent="0.25">
      <c r="A1622" s="8" t="str">
        <f>IF(ISBLANK(Table1[[#This Row],[AdvisoryNumber]]),"NTML","ADVZY")</f>
        <v>NTML</v>
      </c>
      <c r="B1622" s="8" t="str">
        <f>_xlfn.TEXTJOIN("-",TRUE,Table1[[#This Row],[Source]],TEXT(Table1[[#This Row],[AdvisoryNumber]],"000"),TEXT(ROW()-1,"000000"),TEXT(Table1[[#This Row],[RecordTimeUTC]],"YYYY-MM-DD"))</f>
        <v>NTML-000-001621-2023-04-07</v>
      </c>
      <c r="C1622" s="1" t="s">
        <v>97</v>
      </c>
      <c r="D1622" s="2"/>
      <c r="E1622" s="1"/>
      <c r="F1622" s="2"/>
      <c r="G1622" s="1" t="s">
        <v>98</v>
      </c>
      <c r="H1622" s="1" t="s">
        <v>101</v>
      </c>
      <c r="I1622" s="8" t="str">
        <f>IF(Table1[[#This Row],[TMI_Type]]="Reroute",INDEX(_xlfn.REGEXEXTRACT(Table1[[#This Row],[RawText]],".*(ROUTE|FEA|FCA|ICR|CTOP|TBO).+([A-Z]{3})",2,0),1,2),"")</f>
        <v/>
      </c>
      <c r="J1622" s="5">
        <v>30</v>
      </c>
      <c r="K1622" s="5"/>
      <c r="L1622" s="1" t="s">
        <v>232</v>
      </c>
      <c r="M1622" s="7">
        <v>45023.979166666664</v>
      </c>
      <c r="N1622" s="7">
        <v>45024.125</v>
      </c>
      <c r="O1622" s="7">
        <v>45023.916666666664</v>
      </c>
      <c r="P1622" s="4" t="s">
        <v>4158</v>
      </c>
      <c r="Q1622" s="10" t="s">
        <v>4158</v>
      </c>
      <c r="R1622" s="2" t="s">
        <v>9576</v>
      </c>
      <c r="S1622" s="6">
        <f>IF(OR(ISBLANK(Table1[[#This Row],[ValidEndUTC]]),ISBLANK(Table1[[#This Row],[ValidStartUTC]])),"",Table1[[#This Row],[ValidEndUTC]]-Table1[[#This Row],[ValidStartUTC]])</f>
        <v>0.14583333333575865</v>
      </c>
      <c r="T1622" s="5">
        <f>IF(OR(ISBLANK(Table1[[#This Row],[ValidEndUTC]]),ISBLANK(Table1[[#This Row],[ValidStartUTC]])),"",Table1[[#This Row],[Duration]]*24*60)</f>
        <v>210.00000000349246</v>
      </c>
    </row>
    <row r="1623" spans="1:20" ht="21.6" x14ac:dyDescent="0.25">
      <c r="A1623" s="8" t="str">
        <f>IF(ISBLANK(Table1[[#This Row],[AdvisoryNumber]]),"NTML","ADVZY")</f>
        <v>NTML</v>
      </c>
      <c r="B1623" s="8" t="str">
        <f>_xlfn.TEXTJOIN("-",TRUE,Table1[[#This Row],[Source]],TEXT(Table1[[#This Row],[AdvisoryNumber]],"000"),TEXT(ROW()-1,"000000"),TEXT(Table1[[#This Row],[RecordTimeUTC]],"YYYY-MM-DD"))</f>
        <v>NTML-000-001622-2023-04-07</v>
      </c>
      <c r="C1623" s="1" t="s">
        <v>1729</v>
      </c>
      <c r="D1623" s="2"/>
      <c r="E1623" s="1"/>
      <c r="F1623" s="2"/>
      <c r="G1623" s="1" t="s">
        <v>98</v>
      </c>
      <c r="H1623" s="1" t="s">
        <v>101</v>
      </c>
      <c r="I1623" s="8" t="str">
        <f>IF(Table1[[#This Row],[TMI_Type]]="Reroute",INDEX(_xlfn.REGEXEXTRACT(Table1[[#This Row],[RawText]],".*(ROUTE|FEA|FCA|ICR|CTOP|TBO).+([A-Z]{3})",2,0),1,2),"")</f>
        <v/>
      </c>
      <c r="J1623" s="5">
        <v>15</v>
      </c>
      <c r="K1623" s="5"/>
      <c r="L1623" s="1" t="s">
        <v>1108</v>
      </c>
      <c r="M1623" s="7">
        <v>45023.979166666664</v>
      </c>
      <c r="N1623" s="7">
        <v>45024.125</v>
      </c>
      <c r="O1623" s="7">
        <v>45023.916666666664</v>
      </c>
      <c r="P1623" s="4" t="s">
        <v>9578</v>
      </c>
      <c r="Q1623" s="10" t="s">
        <v>9578</v>
      </c>
      <c r="R1623" s="2" t="s">
        <v>9576</v>
      </c>
      <c r="S1623" s="6">
        <f>IF(OR(ISBLANK(Table1[[#This Row],[ValidEndUTC]]),ISBLANK(Table1[[#This Row],[ValidStartUTC]])),"",Table1[[#This Row],[ValidEndUTC]]-Table1[[#This Row],[ValidStartUTC]])</f>
        <v>0.14583333333575865</v>
      </c>
      <c r="T1623" s="5">
        <f>IF(OR(ISBLANK(Table1[[#This Row],[ValidEndUTC]]),ISBLANK(Table1[[#This Row],[ValidStartUTC]])),"",Table1[[#This Row],[Duration]]*24*60)</f>
        <v>210.00000000349246</v>
      </c>
    </row>
    <row r="1624" spans="1:20" x14ac:dyDescent="0.25">
      <c r="A1624" s="8" t="str">
        <f>IF(ISBLANK(Table1[[#This Row],[AdvisoryNumber]]),"NTML","ADVZY")</f>
        <v>NTML</v>
      </c>
      <c r="B1624" s="8" t="str">
        <f>_xlfn.TEXTJOIN("-",TRUE,Table1[[#This Row],[Source]],TEXT(Table1[[#This Row],[AdvisoryNumber]],"000"),TEXT(ROW()-1,"000000"),TEXT(Table1[[#This Row],[RecordTimeUTC]],"YYYY-MM-DD"))</f>
        <v>NTML-000-001623-2023-04-07</v>
      </c>
      <c r="C1624" s="1" t="s">
        <v>1729</v>
      </c>
      <c r="D1624" s="2"/>
      <c r="E1624" s="1"/>
      <c r="F1624" s="2"/>
      <c r="G1624" s="1" t="s">
        <v>98</v>
      </c>
      <c r="H1624" s="1" t="s">
        <v>101</v>
      </c>
      <c r="I1624" s="8" t="str">
        <f>IF(Table1[[#This Row],[TMI_Type]]="Reroute",INDEX(_xlfn.REGEXEXTRACT(Table1[[#This Row],[RawText]],".*(ROUTE|FEA|FCA|ICR|CTOP|TBO).+([A-Z]{3})",2,0),1,2),"")</f>
        <v/>
      </c>
      <c r="J1624" s="5">
        <v>15</v>
      </c>
      <c r="K1624" s="5"/>
      <c r="L1624" s="1" t="s">
        <v>1732</v>
      </c>
      <c r="M1624" s="7">
        <v>45023.979166666664</v>
      </c>
      <c r="N1624" s="7">
        <v>45024.125</v>
      </c>
      <c r="O1624" s="7">
        <v>45023.925000000003</v>
      </c>
      <c r="P1624" s="4" t="s">
        <v>4159</v>
      </c>
      <c r="Q1624" s="10" t="s">
        <v>4159</v>
      </c>
      <c r="R1624" s="2" t="s">
        <v>9579</v>
      </c>
      <c r="S1624" s="6">
        <f>IF(OR(ISBLANK(Table1[[#This Row],[ValidEndUTC]]),ISBLANK(Table1[[#This Row],[ValidStartUTC]])),"",Table1[[#This Row],[ValidEndUTC]]-Table1[[#This Row],[ValidStartUTC]])</f>
        <v>0.14583333333575865</v>
      </c>
      <c r="T1624" s="5">
        <f>IF(OR(ISBLANK(Table1[[#This Row],[ValidEndUTC]]),ISBLANK(Table1[[#This Row],[ValidStartUTC]])),"",Table1[[#This Row],[Duration]]*24*60)</f>
        <v>210.00000000349246</v>
      </c>
    </row>
    <row r="1625" spans="1:20" x14ac:dyDescent="0.25">
      <c r="A1625" s="8" t="str">
        <f>IF(ISBLANK(Table1[[#This Row],[AdvisoryNumber]]),"NTML","ADVZY")</f>
        <v>NTML</v>
      </c>
      <c r="B1625" s="8" t="str">
        <f>_xlfn.TEXTJOIN("-",TRUE,Table1[[#This Row],[Source]],TEXT(Table1[[#This Row],[AdvisoryNumber]],"000"),TEXT(ROW()-1,"000000"),TEXT(Table1[[#This Row],[RecordTimeUTC]],"YYYY-MM-DD"))</f>
        <v>NTML-000-001624-2023-04-07</v>
      </c>
      <c r="C1625" s="1" t="s">
        <v>1729</v>
      </c>
      <c r="D1625" s="2"/>
      <c r="E1625" s="1"/>
      <c r="F1625" s="2"/>
      <c r="G1625" s="1" t="s">
        <v>98</v>
      </c>
      <c r="H1625" s="1" t="s">
        <v>101</v>
      </c>
      <c r="I1625" s="8" t="str">
        <f>IF(Table1[[#This Row],[TMI_Type]]="Reroute",INDEX(_xlfn.REGEXEXTRACT(Table1[[#This Row],[RawText]],".*(ROUTE|FEA|FCA|ICR|CTOP|TBO).+([A-Z]{3})",2,0),1,2),"")</f>
        <v/>
      </c>
      <c r="J1625" s="5">
        <v>15</v>
      </c>
      <c r="K1625" s="5"/>
      <c r="L1625" s="1" t="s">
        <v>1736</v>
      </c>
      <c r="M1625" s="7">
        <v>45023.979166666664</v>
      </c>
      <c r="N1625" s="7">
        <v>45024.125</v>
      </c>
      <c r="O1625" s="7">
        <v>45023.925000000003</v>
      </c>
      <c r="P1625" s="4" t="s">
        <v>4160</v>
      </c>
      <c r="Q1625" s="10" t="s">
        <v>4160</v>
      </c>
      <c r="R1625" s="2" t="s">
        <v>9579</v>
      </c>
      <c r="S1625" s="6">
        <f>IF(OR(ISBLANK(Table1[[#This Row],[ValidEndUTC]]),ISBLANK(Table1[[#This Row],[ValidStartUTC]])),"",Table1[[#This Row],[ValidEndUTC]]-Table1[[#This Row],[ValidStartUTC]])</f>
        <v>0.14583333333575865</v>
      </c>
      <c r="T1625" s="5">
        <f>IF(OR(ISBLANK(Table1[[#This Row],[ValidEndUTC]]),ISBLANK(Table1[[#This Row],[ValidStartUTC]])),"",Table1[[#This Row],[Duration]]*24*60)</f>
        <v>210.00000000349246</v>
      </c>
    </row>
    <row r="1626" spans="1:20" x14ac:dyDescent="0.25">
      <c r="A1626" s="8" t="str">
        <f>IF(ISBLANK(Table1[[#This Row],[AdvisoryNumber]]),"NTML","ADVZY")</f>
        <v>NTML</v>
      </c>
      <c r="B1626" s="8" t="str">
        <f>_xlfn.TEXTJOIN("-",TRUE,Table1[[#This Row],[Source]],TEXT(Table1[[#This Row],[AdvisoryNumber]],"000"),TEXT(ROW()-1,"000000"),TEXT(Table1[[#This Row],[RecordTimeUTC]],"YYYY-MM-DD"))</f>
        <v>NTML-000-001625-2023-04-07</v>
      </c>
      <c r="C1626" s="1" t="s">
        <v>1729</v>
      </c>
      <c r="D1626" s="2"/>
      <c r="E1626" s="1"/>
      <c r="F1626" s="2"/>
      <c r="G1626" s="1" t="s">
        <v>98</v>
      </c>
      <c r="H1626" s="1" t="s">
        <v>101</v>
      </c>
      <c r="I1626" s="8" t="str">
        <f>IF(Table1[[#This Row],[TMI_Type]]="Reroute",INDEX(_xlfn.REGEXEXTRACT(Table1[[#This Row],[RawText]],".*(ROUTE|FEA|FCA|ICR|CTOP|TBO).+([A-Z]{3})",2,0),1,2),"")</f>
        <v/>
      </c>
      <c r="J1626" s="5">
        <v>30</v>
      </c>
      <c r="K1626" s="5"/>
      <c r="L1626" s="1" t="s">
        <v>1734</v>
      </c>
      <c r="M1626" s="7">
        <v>45023.979166666664</v>
      </c>
      <c r="N1626" s="7">
        <v>45024.125</v>
      </c>
      <c r="O1626" s="7">
        <v>45023.925000000003</v>
      </c>
      <c r="P1626" s="4" t="s">
        <v>4161</v>
      </c>
      <c r="Q1626" s="10" t="s">
        <v>4161</v>
      </c>
      <c r="R1626" s="2" t="s">
        <v>9579</v>
      </c>
      <c r="S1626" s="6">
        <f>IF(OR(ISBLANK(Table1[[#This Row],[ValidEndUTC]]),ISBLANK(Table1[[#This Row],[ValidStartUTC]])),"",Table1[[#This Row],[ValidEndUTC]]-Table1[[#This Row],[ValidStartUTC]])</f>
        <v>0.14583333333575865</v>
      </c>
      <c r="T1626" s="5">
        <f>IF(OR(ISBLANK(Table1[[#This Row],[ValidEndUTC]]),ISBLANK(Table1[[#This Row],[ValidStartUTC]])),"",Table1[[#This Row],[Duration]]*24*60)</f>
        <v>210.00000000349246</v>
      </c>
    </row>
    <row r="1627" spans="1:20" x14ac:dyDescent="0.25">
      <c r="A1627" s="8" t="str">
        <f>IF(ISBLANK(Table1[[#This Row],[AdvisoryNumber]]),"NTML","ADVZY")</f>
        <v>NTML</v>
      </c>
      <c r="B1627" s="8" t="str">
        <f>_xlfn.TEXTJOIN("-",TRUE,Table1[[#This Row],[Source]],TEXT(Table1[[#This Row],[AdvisoryNumber]],"000"),TEXT(ROW()-1,"000000"),TEXT(Table1[[#This Row],[RecordTimeUTC]],"YYYY-MM-DD"))</f>
        <v>NTML-000-001626-2023-04-07</v>
      </c>
      <c r="C1627" s="1" t="s">
        <v>1729</v>
      </c>
      <c r="D1627" s="2"/>
      <c r="E1627" s="1"/>
      <c r="F1627" s="2"/>
      <c r="G1627" s="1" t="s">
        <v>98</v>
      </c>
      <c r="H1627" s="1" t="s">
        <v>101</v>
      </c>
      <c r="I1627" s="8" t="str">
        <f>IF(Table1[[#This Row],[TMI_Type]]="Reroute",INDEX(_xlfn.REGEXEXTRACT(Table1[[#This Row],[RawText]],".*(ROUTE|FEA|FCA|ICR|CTOP|TBO).+([A-Z]{3})",2,0),1,2),"")</f>
        <v/>
      </c>
      <c r="J1627" s="5">
        <v>30</v>
      </c>
      <c r="K1627" s="5"/>
      <c r="L1627" s="1" t="s">
        <v>1730</v>
      </c>
      <c r="M1627" s="7">
        <v>45023.979166666664</v>
      </c>
      <c r="N1627" s="7">
        <v>45024.125</v>
      </c>
      <c r="O1627" s="7">
        <v>45023.925000000003</v>
      </c>
      <c r="P1627" s="4" t="s">
        <v>4162</v>
      </c>
      <c r="Q1627" s="10" t="s">
        <v>4162</v>
      </c>
      <c r="R1627" s="2" t="s">
        <v>9579</v>
      </c>
      <c r="S1627" s="6">
        <f>IF(OR(ISBLANK(Table1[[#This Row],[ValidEndUTC]]),ISBLANK(Table1[[#This Row],[ValidStartUTC]])),"",Table1[[#This Row],[ValidEndUTC]]-Table1[[#This Row],[ValidStartUTC]])</f>
        <v>0.14583333333575865</v>
      </c>
      <c r="T1627" s="5">
        <f>IF(OR(ISBLANK(Table1[[#This Row],[ValidEndUTC]]),ISBLANK(Table1[[#This Row],[ValidStartUTC]])),"",Table1[[#This Row],[Duration]]*24*60)</f>
        <v>210.00000000349246</v>
      </c>
    </row>
    <row r="1628" spans="1:20" ht="21.6" x14ac:dyDescent="0.25">
      <c r="A1628" s="8" t="str">
        <f>IF(ISBLANK(Table1[[#This Row],[AdvisoryNumber]]),"NTML","ADVZY")</f>
        <v>NTML</v>
      </c>
      <c r="B1628" s="8" t="str">
        <f>_xlfn.TEXTJOIN("-",TRUE,Table1[[#This Row],[Source]],TEXT(Table1[[#This Row],[AdvisoryNumber]],"000"),TEXT(ROW()-1,"000000"),TEXT(Table1[[#This Row],[RecordTimeUTC]],"YYYY-MM-DD"))</f>
        <v>NTML-000-001627-2023-04-07</v>
      </c>
      <c r="C1628" s="1" t="s">
        <v>97</v>
      </c>
      <c r="D1628" s="2"/>
      <c r="E1628" s="1"/>
      <c r="F1628" s="2"/>
      <c r="G1628" s="1" t="s">
        <v>98</v>
      </c>
      <c r="H1628" s="1" t="s">
        <v>101</v>
      </c>
      <c r="I1628" s="8" t="str">
        <f>IF(Table1[[#This Row],[TMI_Type]]="Reroute",INDEX(_xlfn.REGEXEXTRACT(Table1[[#This Row],[RawText]],".*(ROUTE|FEA|FCA|ICR|CTOP|TBO).+([A-Z]{3})",2,0),1,2),"")</f>
        <v/>
      </c>
      <c r="J1628" s="5">
        <v>45</v>
      </c>
      <c r="K1628" s="5"/>
      <c r="L1628" s="1" t="s">
        <v>1110</v>
      </c>
      <c r="M1628" s="7">
        <v>45023.979166666664</v>
      </c>
      <c r="N1628" s="7">
        <v>45024.125</v>
      </c>
      <c r="O1628" s="7">
        <v>45023.925000000003</v>
      </c>
      <c r="P1628" s="4" t="s">
        <v>9580</v>
      </c>
      <c r="Q1628" s="10" t="s">
        <v>9580</v>
      </c>
      <c r="R1628" s="2" t="s">
        <v>9579</v>
      </c>
      <c r="S1628" s="6">
        <f>IF(OR(ISBLANK(Table1[[#This Row],[ValidEndUTC]]),ISBLANK(Table1[[#This Row],[ValidStartUTC]])),"",Table1[[#This Row],[ValidEndUTC]]-Table1[[#This Row],[ValidStartUTC]])</f>
        <v>0.14583333333575865</v>
      </c>
      <c r="T1628" s="5">
        <f>IF(OR(ISBLANK(Table1[[#This Row],[ValidEndUTC]]),ISBLANK(Table1[[#This Row],[ValidStartUTC]])),"",Table1[[#This Row],[Duration]]*24*60)</f>
        <v>210.00000000349246</v>
      </c>
    </row>
    <row r="1629" spans="1:20" x14ac:dyDescent="0.25">
      <c r="A1629" s="8" t="str">
        <f>IF(ISBLANK(Table1[[#This Row],[AdvisoryNumber]]),"NTML","ADVZY")</f>
        <v>NTML</v>
      </c>
      <c r="B1629" s="8" t="str">
        <f>_xlfn.TEXTJOIN("-",TRUE,Table1[[#This Row],[Source]],TEXT(Table1[[#This Row],[AdvisoryNumber]],"000"),TEXT(ROW()-1,"000000"),TEXT(Table1[[#This Row],[RecordTimeUTC]],"YYYY-MM-DD"))</f>
        <v>NTML-000-001628-2023-04-07</v>
      </c>
      <c r="C1629" s="1" t="s">
        <v>202</v>
      </c>
      <c r="D1629" s="2"/>
      <c r="E1629" s="1"/>
      <c r="F1629" s="2"/>
      <c r="G1629" s="1" t="s">
        <v>98</v>
      </c>
      <c r="H1629" s="1" t="s">
        <v>101</v>
      </c>
      <c r="I1629" s="8" t="str">
        <f>IF(Table1[[#This Row],[TMI_Type]]="Reroute",INDEX(_xlfn.REGEXEXTRACT(Table1[[#This Row],[RawText]],".*(ROUTE|FEA|FCA|ICR|CTOP|TBO).+([A-Z]{3})",2,0),1,2),"")</f>
        <v/>
      </c>
      <c r="J1629" s="5">
        <v>45</v>
      </c>
      <c r="K1629" s="5"/>
      <c r="L1629" s="1" t="s">
        <v>3953</v>
      </c>
      <c r="M1629" s="7">
        <v>45023.979166666664</v>
      </c>
      <c r="N1629" s="7">
        <v>45024.125</v>
      </c>
      <c r="O1629" s="7">
        <v>45023.925000000003</v>
      </c>
      <c r="P1629" s="4" t="s">
        <v>4163</v>
      </c>
      <c r="Q1629" s="10" t="s">
        <v>4163</v>
      </c>
      <c r="R1629" s="2" t="s">
        <v>9579</v>
      </c>
      <c r="S1629" s="6">
        <f>IF(OR(ISBLANK(Table1[[#This Row],[ValidEndUTC]]),ISBLANK(Table1[[#This Row],[ValidStartUTC]])),"",Table1[[#This Row],[ValidEndUTC]]-Table1[[#This Row],[ValidStartUTC]])</f>
        <v>0.14583333333575865</v>
      </c>
      <c r="T1629" s="5">
        <f>IF(OR(ISBLANK(Table1[[#This Row],[ValidEndUTC]]),ISBLANK(Table1[[#This Row],[ValidStartUTC]])),"",Table1[[#This Row],[Duration]]*24*60)</f>
        <v>210.00000000349246</v>
      </c>
    </row>
    <row r="1630" spans="1:20" x14ac:dyDescent="0.25">
      <c r="A1630" s="8" t="str">
        <f>IF(ISBLANK(Table1[[#This Row],[AdvisoryNumber]]),"NTML","ADVZY")</f>
        <v>NTML</v>
      </c>
      <c r="B1630" s="8" t="str">
        <f>_xlfn.TEXTJOIN("-",TRUE,Table1[[#This Row],[Source]],TEXT(Table1[[#This Row],[AdvisoryNumber]],"000"),TEXT(ROW()-1,"000000"),TEXT(Table1[[#This Row],[RecordTimeUTC]],"YYYY-MM-DD"))</f>
        <v>NTML-000-001629-2023-04-07</v>
      </c>
      <c r="C1630" s="1" t="s">
        <v>202</v>
      </c>
      <c r="D1630" s="2"/>
      <c r="E1630" s="1"/>
      <c r="F1630" s="2"/>
      <c r="G1630" s="1" t="s">
        <v>98</v>
      </c>
      <c r="H1630" s="1" t="s">
        <v>101</v>
      </c>
      <c r="I1630" s="8" t="str">
        <f>IF(Table1[[#This Row],[TMI_Type]]="Reroute",INDEX(_xlfn.REGEXEXTRACT(Table1[[#This Row],[RawText]],".*(ROUTE|FEA|FCA|ICR|CTOP|TBO).+([A-Z]{3})",2,0),1,2),"")</f>
        <v/>
      </c>
      <c r="J1630" s="5">
        <v>45</v>
      </c>
      <c r="K1630" s="5"/>
      <c r="L1630" s="1" t="s">
        <v>623</v>
      </c>
      <c r="M1630" s="7">
        <v>45023.979166666664</v>
      </c>
      <c r="N1630" s="7">
        <v>45024.125</v>
      </c>
      <c r="O1630" s="7">
        <v>45023.925000000003</v>
      </c>
      <c r="P1630" s="4" t="s">
        <v>9581</v>
      </c>
      <c r="Q1630" s="10" t="s">
        <v>9581</v>
      </c>
      <c r="R1630" s="2" t="s">
        <v>9579</v>
      </c>
      <c r="S1630" s="6">
        <f>IF(OR(ISBLANK(Table1[[#This Row],[ValidEndUTC]]),ISBLANK(Table1[[#This Row],[ValidStartUTC]])),"",Table1[[#This Row],[ValidEndUTC]]-Table1[[#This Row],[ValidStartUTC]])</f>
        <v>0.14583333333575865</v>
      </c>
      <c r="T1630" s="5">
        <f>IF(OR(ISBLANK(Table1[[#This Row],[ValidEndUTC]]),ISBLANK(Table1[[#This Row],[ValidStartUTC]])),"",Table1[[#This Row],[Duration]]*24*60)</f>
        <v>210.00000000349246</v>
      </c>
    </row>
    <row r="1631" spans="1:20" x14ac:dyDescent="0.25">
      <c r="A1631" s="8" t="str">
        <f>IF(ISBLANK(Table1[[#This Row],[AdvisoryNumber]]),"NTML","ADVZY")</f>
        <v>NTML</v>
      </c>
      <c r="B1631" s="8" t="str">
        <f>_xlfn.TEXTJOIN("-",TRUE,Table1[[#This Row],[Source]],TEXT(Table1[[#This Row],[AdvisoryNumber]],"000"),TEXT(ROW()-1,"000000"),TEXT(Table1[[#This Row],[RecordTimeUTC]],"YYYY-MM-DD"))</f>
        <v>NTML-000-001630-2023-04-07</v>
      </c>
      <c r="C1631" s="1" t="s">
        <v>97</v>
      </c>
      <c r="D1631" s="2"/>
      <c r="E1631" s="1"/>
      <c r="F1631" s="2"/>
      <c r="G1631" s="1" t="s">
        <v>98</v>
      </c>
      <c r="H1631" s="1" t="s">
        <v>101</v>
      </c>
      <c r="I1631" s="8" t="str">
        <f>IF(Table1[[#This Row],[TMI_Type]]="Reroute",INDEX(_xlfn.REGEXEXTRACT(Table1[[#This Row],[RawText]],".*(ROUTE|FEA|FCA|ICR|CTOP|TBO).+([A-Z]{3})",2,0),1,2),"")</f>
        <v/>
      </c>
      <c r="J1631" s="5">
        <v>25</v>
      </c>
      <c r="K1631" s="5"/>
      <c r="L1631" s="1" t="s">
        <v>102</v>
      </c>
      <c r="M1631" s="7">
        <v>45023.979166666664</v>
      </c>
      <c r="N1631" s="7">
        <v>45024.125</v>
      </c>
      <c r="O1631" s="7">
        <v>45023.930555555555</v>
      </c>
      <c r="P1631" s="4" t="s">
        <v>4166</v>
      </c>
      <c r="Q1631" s="10" t="s">
        <v>4166</v>
      </c>
      <c r="R1631" s="2" t="s">
        <v>9583</v>
      </c>
      <c r="S1631" s="6">
        <f>IF(OR(ISBLANK(Table1[[#This Row],[ValidEndUTC]]),ISBLANK(Table1[[#This Row],[ValidStartUTC]])),"",Table1[[#This Row],[ValidEndUTC]]-Table1[[#This Row],[ValidStartUTC]])</f>
        <v>0.14583333333575865</v>
      </c>
      <c r="T1631" s="5">
        <f>IF(OR(ISBLANK(Table1[[#This Row],[ValidEndUTC]]),ISBLANK(Table1[[#This Row],[ValidStartUTC]])),"",Table1[[#This Row],[Duration]]*24*60)</f>
        <v>210.00000000349246</v>
      </c>
    </row>
    <row r="1632" spans="1:20" x14ac:dyDescent="0.25">
      <c r="A1632" s="8" t="str">
        <f>IF(ISBLANK(Table1[[#This Row],[AdvisoryNumber]]),"NTML","ADVZY")</f>
        <v>NTML</v>
      </c>
      <c r="B1632" s="8" t="str">
        <f>_xlfn.TEXTJOIN("-",TRUE,Table1[[#This Row],[Source]],TEXT(Table1[[#This Row],[AdvisoryNumber]],"000"),TEXT(ROW()-1,"000000"),TEXT(Table1[[#This Row],[RecordTimeUTC]],"YYYY-MM-DD"))</f>
        <v>NTML-000-001631-2023-04-07</v>
      </c>
      <c r="C1632" s="1" t="s">
        <v>97</v>
      </c>
      <c r="D1632" s="2"/>
      <c r="E1632" s="1"/>
      <c r="F1632" s="2"/>
      <c r="G1632" s="1" t="s">
        <v>98</v>
      </c>
      <c r="H1632" s="1" t="s">
        <v>101</v>
      </c>
      <c r="I1632" s="8" t="str">
        <f>IF(Table1[[#This Row],[TMI_Type]]="Reroute",INDEX(_xlfn.REGEXEXTRACT(Table1[[#This Row],[RawText]],".*(ROUTE|FEA|FCA|ICR|CTOP|TBO).+([A-Z]{3})",2,0),1,2),"")</f>
        <v/>
      </c>
      <c r="J1632" s="5">
        <v>25</v>
      </c>
      <c r="K1632" s="5"/>
      <c r="L1632" s="1" t="s">
        <v>232</v>
      </c>
      <c r="M1632" s="7">
        <v>45023.979166666664</v>
      </c>
      <c r="N1632" s="7">
        <v>45024.125</v>
      </c>
      <c r="O1632" s="7">
        <v>45023.930555555555</v>
      </c>
      <c r="P1632" s="4" t="s">
        <v>4167</v>
      </c>
      <c r="Q1632" s="10" t="s">
        <v>4167</v>
      </c>
      <c r="R1632" s="2" t="s">
        <v>9583</v>
      </c>
      <c r="S1632" s="6">
        <f>IF(OR(ISBLANK(Table1[[#This Row],[ValidEndUTC]]),ISBLANK(Table1[[#This Row],[ValidStartUTC]])),"",Table1[[#This Row],[ValidEndUTC]]-Table1[[#This Row],[ValidStartUTC]])</f>
        <v>0.14583333333575865</v>
      </c>
      <c r="T1632" s="5">
        <f>IF(OR(ISBLANK(Table1[[#This Row],[ValidEndUTC]]),ISBLANK(Table1[[#This Row],[ValidStartUTC]])),"",Table1[[#This Row],[Duration]]*24*60)</f>
        <v>210.00000000349246</v>
      </c>
    </row>
    <row r="1633" spans="1:20" x14ac:dyDescent="0.25">
      <c r="A1633" s="8" t="str">
        <f>IF(ISBLANK(Table1[[#This Row],[AdvisoryNumber]]),"NTML","ADVZY")</f>
        <v>NTML</v>
      </c>
      <c r="B1633" s="8" t="str">
        <f>_xlfn.TEXTJOIN("-",TRUE,Table1[[#This Row],[Source]],TEXT(Table1[[#This Row],[AdvisoryNumber]],"000"),TEXT(ROW()-1,"000000"),TEXT(Table1[[#This Row],[RecordTimeUTC]],"YYYY-MM-DD"))</f>
        <v>NTML-000-001632-2023-04-07</v>
      </c>
      <c r="C1633" s="1" t="s">
        <v>97</v>
      </c>
      <c r="D1633" s="2"/>
      <c r="E1633" s="1"/>
      <c r="F1633" s="2"/>
      <c r="G1633" s="1" t="s">
        <v>98</v>
      </c>
      <c r="H1633" s="1" t="s">
        <v>101</v>
      </c>
      <c r="I1633" s="8" t="str">
        <f>IF(Table1[[#This Row],[TMI_Type]]="Reroute",INDEX(_xlfn.REGEXEXTRACT(Table1[[#This Row],[RawText]],".*(ROUTE|FEA|FCA|ICR|CTOP|TBO).+([A-Z]{3})",2,0),1,2),"")</f>
        <v/>
      </c>
      <c r="J1633" s="5">
        <v>25</v>
      </c>
      <c r="K1633" s="5"/>
      <c r="L1633" s="1" t="s">
        <v>1110</v>
      </c>
      <c r="M1633" s="7">
        <v>45023.979166666664</v>
      </c>
      <c r="N1633" s="7">
        <v>45024.125</v>
      </c>
      <c r="O1633" s="7">
        <v>45023.930555555555</v>
      </c>
      <c r="P1633" s="4" t="s">
        <v>9584</v>
      </c>
      <c r="Q1633" s="10" t="s">
        <v>9584</v>
      </c>
      <c r="R1633" s="2" t="s">
        <v>9583</v>
      </c>
      <c r="S1633" s="6">
        <f>IF(OR(ISBLANK(Table1[[#This Row],[ValidEndUTC]]),ISBLANK(Table1[[#This Row],[ValidStartUTC]])),"",Table1[[#This Row],[ValidEndUTC]]-Table1[[#This Row],[ValidStartUTC]])</f>
        <v>0.14583333333575865</v>
      </c>
      <c r="T1633" s="5">
        <f>IF(OR(ISBLANK(Table1[[#This Row],[ValidEndUTC]]),ISBLANK(Table1[[#This Row],[ValidStartUTC]])),"",Table1[[#This Row],[Duration]]*24*60)</f>
        <v>210.00000000349246</v>
      </c>
    </row>
    <row r="1634" spans="1:20" ht="21.6" x14ac:dyDescent="0.25">
      <c r="A1634" s="8" t="str">
        <f>IF(ISBLANK(Table1[[#This Row],[AdvisoryNumber]]),"NTML","ADVZY")</f>
        <v>NTML</v>
      </c>
      <c r="B1634" s="8" t="str">
        <f>_xlfn.TEXTJOIN("-",TRUE,Table1[[#This Row],[Source]],TEXT(Table1[[#This Row],[AdvisoryNumber]],"000"),TEXT(ROW()-1,"000000"),TEXT(Table1[[#This Row],[RecordTimeUTC]],"YYYY-MM-DD"))</f>
        <v>NTML-000-001633-2023-04-08</v>
      </c>
      <c r="C1634" s="1" t="s">
        <v>108</v>
      </c>
      <c r="D1634" s="2"/>
      <c r="E1634" s="1"/>
      <c r="F1634" s="2"/>
      <c r="G1634" s="1" t="s">
        <v>98</v>
      </c>
      <c r="H1634" s="1" t="s">
        <v>99</v>
      </c>
      <c r="I1634" s="8" t="str">
        <f>IF(Table1[[#This Row],[TMI_Type]]="Reroute",INDEX(_xlfn.REGEXEXTRACT(Table1[[#This Row],[RawText]],".*(ROUTE|FEA|FCA|ICR|CTOP|TBO).+([A-Z]{3})",2,0),1,2),"")</f>
        <v/>
      </c>
      <c r="J1634" s="5">
        <v>5</v>
      </c>
      <c r="K1634" s="5"/>
      <c r="L1634" s="1" t="s">
        <v>4174</v>
      </c>
      <c r="M1634" s="7">
        <v>45024.017361111109</v>
      </c>
      <c r="N1634" s="7">
        <v>45024.125</v>
      </c>
      <c r="O1634" s="7">
        <v>45024.053472222222</v>
      </c>
      <c r="P1634" s="4" t="s">
        <v>9591</v>
      </c>
      <c r="Q1634" s="10" t="s">
        <v>9591</v>
      </c>
      <c r="R1634" s="2" t="s">
        <v>9592</v>
      </c>
      <c r="S1634" s="6">
        <f>IF(OR(ISBLANK(Table1[[#This Row],[ValidEndUTC]]),ISBLANK(Table1[[#This Row],[ValidStartUTC]])),"",Table1[[#This Row],[ValidEndUTC]]-Table1[[#This Row],[ValidStartUTC]])</f>
        <v>0.10763888889050577</v>
      </c>
      <c r="T1634" s="5">
        <f>IF(OR(ISBLANK(Table1[[#This Row],[ValidEndUTC]]),ISBLANK(Table1[[#This Row],[ValidStartUTC]])),"",Table1[[#This Row],[Duration]]*24*60)</f>
        <v>155.00000000232831</v>
      </c>
    </row>
    <row r="1635" spans="1:20" ht="21.6" x14ac:dyDescent="0.25">
      <c r="A1635" s="8" t="str">
        <f>IF(ISBLANK(Table1[[#This Row],[AdvisoryNumber]]),"NTML","ADVZY")</f>
        <v>NTML</v>
      </c>
      <c r="B1635" s="8" t="str">
        <f>_xlfn.TEXTJOIN("-",TRUE,Table1[[#This Row],[Source]],TEXT(Table1[[#This Row],[AdvisoryNumber]],"000"),TEXT(ROW()-1,"000000"),TEXT(Table1[[#This Row],[RecordTimeUTC]],"YYYY-MM-DD"))</f>
        <v>NTML-000-001634-2023-04-08</v>
      </c>
      <c r="C1635" s="1" t="s">
        <v>108</v>
      </c>
      <c r="D1635" s="2"/>
      <c r="E1635" s="1"/>
      <c r="F1635" s="2"/>
      <c r="G1635" s="1" t="s">
        <v>98</v>
      </c>
      <c r="H1635" s="1" t="s">
        <v>101</v>
      </c>
      <c r="I1635" s="8" t="str">
        <f>IF(Table1[[#This Row],[TMI_Type]]="Reroute",INDEX(_xlfn.REGEXEXTRACT(Table1[[#This Row],[RawText]],".*(ROUTE|FEA|FCA|ICR|CTOP|TBO).+([A-Z]{3})",2,0),1,2),"")</f>
        <v/>
      </c>
      <c r="J1635" s="5">
        <v>10</v>
      </c>
      <c r="K1635" s="5"/>
      <c r="L1635" s="1" t="s">
        <v>4174</v>
      </c>
      <c r="M1635" s="7">
        <v>45024.034722222219</v>
      </c>
      <c r="N1635" s="7">
        <v>45024.125</v>
      </c>
      <c r="O1635" s="7">
        <v>45024.034722222219</v>
      </c>
      <c r="P1635" s="4" t="s">
        <v>4175</v>
      </c>
      <c r="Q1635" s="10" t="s">
        <v>4175</v>
      </c>
      <c r="R1635" s="2" t="s">
        <v>9590</v>
      </c>
      <c r="S1635" s="6">
        <f>IF(OR(ISBLANK(Table1[[#This Row],[ValidEndUTC]]),ISBLANK(Table1[[#This Row],[ValidStartUTC]])),"",Table1[[#This Row],[ValidEndUTC]]-Table1[[#This Row],[ValidStartUTC]])</f>
        <v>9.0277777781011537E-2</v>
      </c>
      <c r="T1635" s="5">
        <f>IF(OR(ISBLANK(Table1[[#This Row],[ValidEndUTC]]),ISBLANK(Table1[[#This Row],[ValidStartUTC]])),"",Table1[[#This Row],[Duration]]*24*60)</f>
        <v>130.00000000465661</v>
      </c>
    </row>
    <row r="1636" spans="1:20" ht="21.6" x14ac:dyDescent="0.25">
      <c r="A1636" s="8" t="str">
        <f>IF(ISBLANK(Table1[[#This Row],[AdvisoryNumber]]),"NTML","ADVZY")</f>
        <v>NTML</v>
      </c>
      <c r="B1636" s="8" t="str">
        <f>_xlfn.TEXTJOIN("-",TRUE,Table1[[#This Row],[Source]],TEXT(Table1[[#This Row],[AdvisoryNumber]],"000"),TEXT(ROW()-1,"000000"),TEXT(Table1[[#This Row],[RecordTimeUTC]],"YYYY-MM-DD"))</f>
        <v>NTML-000-001635-2023-04-08</v>
      </c>
      <c r="C1636" s="1" t="s">
        <v>108</v>
      </c>
      <c r="D1636" s="2"/>
      <c r="E1636" s="1"/>
      <c r="F1636" s="2"/>
      <c r="G1636" s="1" t="s">
        <v>98</v>
      </c>
      <c r="H1636" s="1" t="s">
        <v>101</v>
      </c>
      <c r="I1636" s="8" t="str">
        <f>IF(Table1[[#This Row],[TMI_Type]]="Reroute",INDEX(_xlfn.REGEXEXTRACT(Table1[[#This Row],[RawText]],".*(ROUTE|FEA|FCA|ICR|CTOP|TBO).+([A-Z]{3})",2,0),1,2),"")</f>
        <v/>
      </c>
      <c r="J1636" s="5">
        <v>10</v>
      </c>
      <c r="K1636" s="5"/>
      <c r="L1636" s="1" t="s">
        <v>4174</v>
      </c>
      <c r="M1636" s="7">
        <v>45024.034722222219</v>
      </c>
      <c r="N1636" s="7">
        <v>45024.125</v>
      </c>
      <c r="O1636" s="7">
        <v>45024.034722222219</v>
      </c>
      <c r="P1636" s="4" t="s">
        <v>4176</v>
      </c>
      <c r="Q1636" s="10" t="s">
        <v>4176</v>
      </c>
      <c r="R1636" s="2" t="s">
        <v>9590</v>
      </c>
      <c r="S1636" s="6">
        <f>IF(OR(ISBLANK(Table1[[#This Row],[ValidEndUTC]]),ISBLANK(Table1[[#This Row],[ValidStartUTC]])),"",Table1[[#This Row],[ValidEndUTC]]-Table1[[#This Row],[ValidStartUTC]])</f>
        <v>9.0277777781011537E-2</v>
      </c>
      <c r="T1636" s="5">
        <f>IF(OR(ISBLANK(Table1[[#This Row],[ValidEndUTC]]),ISBLANK(Table1[[#This Row],[ValidStartUTC]])),"",Table1[[#This Row],[Duration]]*24*60)</f>
        <v>130.00000000465661</v>
      </c>
    </row>
    <row r="1637" spans="1:20" ht="21.6" x14ac:dyDescent="0.25">
      <c r="A1637" s="8" t="str">
        <f>IF(ISBLANK(Table1[[#This Row],[AdvisoryNumber]]),"NTML","ADVZY")</f>
        <v>NTML</v>
      </c>
      <c r="B1637" s="8" t="str">
        <f>_xlfn.TEXTJOIN("-",TRUE,Table1[[#This Row],[Source]],TEXT(Table1[[#This Row],[AdvisoryNumber]],"000"),TEXT(ROW()-1,"000000"),TEXT(Table1[[#This Row],[RecordTimeUTC]],"YYYY-MM-DD"))</f>
        <v>NTML-000-001636-2023-04-14</v>
      </c>
      <c r="C1637" s="1" t="s">
        <v>4177</v>
      </c>
      <c r="D1637" s="2"/>
      <c r="E1637" s="1"/>
      <c r="F1637" s="2"/>
      <c r="G1637" s="1" t="s">
        <v>98</v>
      </c>
      <c r="H1637" s="1" t="s">
        <v>101</v>
      </c>
      <c r="I1637" s="8" t="str">
        <f>IF(Table1[[#This Row],[TMI_Type]]="Reroute",INDEX(_xlfn.REGEXEXTRACT(Table1[[#This Row],[RawText]],".*(ROUTE|FEA|FCA|ICR|CTOP|TBO).+([A-Z]{3})",2,0),1,2),"")</f>
        <v/>
      </c>
      <c r="J1637" s="5">
        <v>15</v>
      </c>
      <c r="K1637" s="5"/>
      <c r="L1637" s="1"/>
      <c r="M1637" s="7">
        <v>45031</v>
      </c>
      <c r="N1637" s="7">
        <v>45031.166666666664</v>
      </c>
      <c r="O1637" s="7">
        <v>45030.513888888891</v>
      </c>
      <c r="P1637" s="4" t="s">
        <v>4178</v>
      </c>
      <c r="Q1637" s="10" t="s">
        <v>4178</v>
      </c>
      <c r="R1637" s="2" t="s">
        <v>9593</v>
      </c>
      <c r="S1637" s="6">
        <f>IF(OR(ISBLANK(Table1[[#This Row],[ValidEndUTC]]),ISBLANK(Table1[[#This Row],[ValidStartUTC]])),"",Table1[[#This Row],[ValidEndUTC]]-Table1[[#This Row],[ValidStartUTC]])</f>
        <v>0.16666666666424135</v>
      </c>
      <c r="T1637" s="5">
        <f>IF(OR(ISBLANK(Table1[[#This Row],[ValidEndUTC]]),ISBLANK(Table1[[#This Row],[ValidStartUTC]])),"",Table1[[#This Row],[Duration]]*24*60)</f>
        <v>239.99999999650754</v>
      </c>
    </row>
    <row r="1638" spans="1:20" ht="21.6" x14ac:dyDescent="0.25">
      <c r="A1638" s="8" t="str">
        <f>IF(ISBLANK(Table1[[#This Row],[AdvisoryNumber]]),"NTML","ADVZY")</f>
        <v>NTML</v>
      </c>
      <c r="B1638" s="8" t="str">
        <f>_xlfn.TEXTJOIN("-",TRUE,Table1[[#This Row],[Source]],TEXT(Table1[[#This Row],[AdvisoryNumber]],"000"),TEXT(ROW()-1,"000000"),TEXT(Table1[[#This Row],[RecordTimeUTC]],"YYYY-MM-DD"))</f>
        <v>NTML-000-001637-2023-04-14</v>
      </c>
      <c r="C1638" s="1" t="s">
        <v>3838</v>
      </c>
      <c r="D1638" s="2"/>
      <c r="E1638" s="1"/>
      <c r="F1638" s="2"/>
      <c r="G1638" s="1" t="s">
        <v>98</v>
      </c>
      <c r="H1638" s="1" t="s">
        <v>101</v>
      </c>
      <c r="I1638" s="8" t="str">
        <f>IF(Table1[[#This Row],[TMI_Type]]="Reroute",INDEX(_xlfn.REGEXEXTRACT(Table1[[#This Row],[RawText]],".*(ROUTE|FEA|FCA|ICR|CTOP|TBO).+([A-Z]{3})",2,0),1,2),"")</f>
        <v/>
      </c>
      <c r="J1638" s="5">
        <v>15</v>
      </c>
      <c r="K1638" s="5"/>
      <c r="L1638" s="1"/>
      <c r="M1638" s="7">
        <v>45031</v>
      </c>
      <c r="N1638" s="7">
        <v>45031.166666666664</v>
      </c>
      <c r="O1638" s="7">
        <v>45030.51458333333</v>
      </c>
      <c r="P1638" s="4" t="s">
        <v>4179</v>
      </c>
      <c r="Q1638" s="10" t="s">
        <v>4179</v>
      </c>
      <c r="R1638" s="2" t="s">
        <v>9593</v>
      </c>
      <c r="S1638" s="6">
        <f>IF(OR(ISBLANK(Table1[[#This Row],[ValidEndUTC]]),ISBLANK(Table1[[#This Row],[ValidStartUTC]])),"",Table1[[#This Row],[ValidEndUTC]]-Table1[[#This Row],[ValidStartUTC]])</f>
        <v>0.16666666666424135</v>
      </c>
      <c r="T1638" s="5">
        <f>IF(OR(ISBLANK(Table1[[#This Row],[ValidEndUTC]]),ISBLANK(Table1[[#This Row],[ValidStartUTC]])),"",Table1[[#This Row],[Duration]]*24*60)</f>
        <v>239.99999999650754</v>
      </c>
    </row>
    <row r="1639" spans="1:20" ht="21.6" x14ac:dyDescent="0.25">
      <c r="A1639" s="8" t="str">
        <f>IF(ISBLANK(Table1[[#This Row],[AdvisoryNumber]]),"NTML","ADVZY")</f>
        <v>NTML</v>
      </c>
      <c r="B1639" s="8" t="str">
        <f>_xlfn.TEXTJOIN("-",TRUE,Table1[[#This Row],[Source]],TEXT(Table1[[#This Row],[AdvisoryNumber]],"000"),TEXT(ROW()-1,"000000"),TEXT(Table1[[#This Row],[RecordTimeUTC]],"YYYY-MM-DD"))</f>
        <v>NTML-000-001638-2023-04-14</v>
      </c>
      <c r="C1639" s="1" t="s">
        <v>3604</v>
      </c>
      <c r="D1639" s="2"/>
      <c r="E1639" s="1"/>
      <c r="F1639" s="2"/>
      <c r="G1639" s="1" t="s">
        <v>98</v>
      </c>
      <c r="H1639" s="1" t="s">
        <v>101</v>
      </c>
      <c r="I1639" s="8" t="str">
        <f>IF(Table1[[#This Row],[TMI_Type]]="Reroute",INDEX(_xlfn.REGEXEXTRACT(Table1[[#This Row],[RawText]],".*(ROUTE|FEA|FCA|ICR|CTOP|TBO).+([A-Z]{3})",2,0),1,2),"")</f>
        <v/>
      </c>
      <c r="J1639" s="5">
        <v>15</v>
      </c>
      <c r="K1639" s="5"/>
      <c r="L1639" s="1"/>
      <c r="M1639" s="7">
        <v>45031</v>
      </c>
      <c r="N1639" s="7">
        <v>45031.166666666664</v>
      </c>
      <c r="O1639" s="7">
        <v>45030.515277777777</v>
      </c>
      <c r="P1639" s="4" t="s">
        <v>4180</v>
      </c>
      <c r="Q1639" s="10" t="s">
        <v>4180</v>
      </c>
      <c r="R1639" s="2" t="s">
        <v>9593</v>
      </c>
      <c r="S1639" s="6">
        <f>IF(OR(ISBLANK(Table1[[#This Row],[ValidEndUTC]]),ISBLANK(Table1[[#This Row],[ValidStartUTC]])),"",Table1[[#This Row],[ValidEndUTC]]-Table1[[#This Row],[ValidStartUTC]])</f>
        <v>0.16666666666424135</v>
      </c>
      <c r="T1639" s="5">
        <f>IF(OR(ISBLANK(Table1[[#This Row],[ValidEndUTC]]),ISBLANK(Table1[[#This Row],[ValidStartUTC]])),"",Table1[[#This Row],[Duration]]*24*60)</f>
        <v>239.99999999650754</v>
      </c>
    </row>
    <row r="1640" spans="1:20" ht="21.6" x14ac:dyDescent="0.25">
      <c r="A1640" s="8" t="str">
        <f>IF(ISBLANK(Table1[[#This Row],[AdvisoryNumber]]),"NTML","ADVZY")</f>
        <v>NTML</v>
      </c>
      <c r="B1640" s="8" t="str">
        <f>_xlfn.TEXTJOIN("-",TRUE,Table1[[#This Row],[Source]],TEXT(Table1[[#This Row],[AdvisoryNumber]],"000"),TEXT(ROW()-1,"000000"),TEXT(Table1[[#This Row],[RecordTimeUTC]],"YYYY-MM-DD"))</f>
        <v>NTML-000-001639-2023-04-14</v>
      </c>
      <c r="C1640" s="1" t="s">
        <v>3838</v>
      </c>
      <c r="D1640" s="2"/>
      <c r="E1640" s="1"/>
      <c r="F1640" s="2"/>
      <c r="G1640" s="1" t="s">
        <v>98</v>
      </c>
      <c r="H1640" s="1" t="s">
        <v>101</v>
      </c>
      <c r="I1640" s="8" t="str">
        <f>IF(Table1[[#This Row],[TMI_Type]]="Reroute",INDEX(_xlfn.REGEXEXTRACT(Table1[[#This Row],[RawText]],".*(ROUTE|FEA|FCA|ICR|CTOP|TBO).+([A-Z]{3})",2,0),1,2),"")</f>
        <v/>
      </c>
      <c r="J1640" s="5">
        <v>10</v>
      </c>
      <c r="K1640" s="5"/>
      <c r="L1640" s="1"/>
      <c r="M1640" s="7">
        <v>45031</v>
      </c>
      <c r="N1640" s="7">
        <v>45031.166666666664</v>
      </c>
      <c r="O1640" s="7">
        <v>45030.51666666667</v>
      </c>
      <c r="P1640" s="4" t="s">
        <v>4181</v>
      </c>
      <c r="Q1640" s="10" t="s">
        <v>4181</v>
      </c>
      <c r="R1640" s="2" t="s">
        <v>9593</v>
      </c>
      <c r="S1640" s="6">
        <f>IF(OR(ISBLANK(Table1[[#This Row],[ValidEndUTC]]),ISBLANK(Table1[[#This Row],[ValidStartUTC]])),"",Table1[[#This Row],[ValidEndUTC]]-Table1[[#This Row],[ValidStartUTC]])</f>
        <v>0.16666666666424135</v>
      </c>
      <c r="T1640" s="5">
        <f>IF(OR(ISBLANK(Table1[[#This Row],[ValidEndUTC]]),ISBLANK(Table1[[#This Row],[ValidStartUTC]])),"",Table1[[#This Row],[Duration]]*24*60)</f>
        <v>239.99999999650754</v>
      </c>
    </row>
    <row r="1641" spans="1:20" ht="21.6" x14ac:dyDescent="0.25">
      <c r="A1641" s="8" t="str">
        <f>IF(ISBLANK(Table1[[#This Row],[AdvisoryNumber]]),"NTML","ADVZY")</f>
        <v>NTML</v>
      </c>
      <c r="B1641" s="8" t="str">
        <f>_xlfn.TEXTJOIN("-",TRUE,Table1[[#This Row],[Source]],TEXT(Table1[[#This Row],[AdvisoryNumber]],"000"),TEXT(ROW()-1,"000000"),TEXT(Table1[[#This Row],[RecordTimeUTC]],"YYYY-MM-DD"))</f>
        <v>NTML-000-001640-2023-04-14</v>
      </c>
      <c r="C1641" s="1" t="s">
        <v>3604</v>
      </c>
      <c r="D1641" s="2"/>
      <c r="E1641" s="1"/>
      <c r="F1641" s="2"/>
      <c r="G1641" s="1" t="s">
        <v>98</v>
      </c>
      <c r="H1641" s="1" t="s">
        <v>101</v>
      </c>
      <c r="I1641" s="8" t="str">
        <f>IF(Table1[[#This Row],[TMI_Type]]="Reroute",INDEX(_xlfn.REGEXEXTRACT(Table1[[#This Row],[RawText]],".*(ROUTE|FEA|FCA|ICR|CTOP|TBO).+([A-Z]{3})",2,0),1,2),"")</f>
        <v/>
      </c>
      <c r="J1641" s="5">
        <v>10</v>
      </c>
      <c r="K1641" s="5"/>
      <c r="L1641" s="1"/>
      <c r="M1641" s="7">
        <v>45031</v>
      </c>
      <c r="N1641" s="7">
        <v>45031.166666666664</v>
      </c>
      <c r="O1641" s="7">
        <v>45030.517361111109</v>
      </c>
      <c r="P1641" s="4" t="s">
        <v>9594</v>
      </c>
      <c r="Q1641" s="10" t="s">
        <v>9594</v>
      </c>
      <c r="R1641" s="2" t="s">
        <v>9593</v>
      </c>
      <c r="S1641" s="6">
        <f>IF(OR(ISBLANK(Table1[[#This Row],[ValidEndUTC]]),ISBLANK(Table1[[#This Row],[ValidStartUTC]])),"",Table1[[#This Row],[ValidEndUTC]]-Table1[[#This Row],[ValidStartUTC]])</f>
        <v>0.16666666666424135</v>
      </c>
      <c r="T1641" s="5">
        <f>IF(OR(ISBLANK(Table1[[#This Row],[ValidEndUTC]]),ISBLANK(Table1[[#This Row],[ValidStartUTC]])),"",Table1[[#This Row],[Duration]]*24*60)</f>
        <v>239.99999999650754</v>
      </c>
    </row>
    <row r="1642" spans="1:20" ht="21.6" x14ac:dyDescent="0.25">
      <c r="A1642" s="8" t="str">
        <f>IF(ISBLANK(Table1[[#This Row],[AdvisoryNumber]]),"NTML","ADVZY")</f>
        <v>NTML</v>
      </c>
      <c r="B1642" s="8" t="str">
        <f>_xlfn.TEXTJOIN("-",TRUE,Table1[[#This Row],[Source]],TEXT(Table1[[#This Row],[AdvisoryNumber]],"000"),TEXT(ROW()-1,"000000"),TEXT(Table1[[#This Row],[RecordTimeUTC]],"YYYY-MM-DD"))</f>
        <v>NTML-000-001641-2023-04-14</v>
      </c>
      <c r="C1642" s="1" t="s">
        <v>4184</v>
      </c>
      <c r="D1642" s="2"/>
      <c r="E1642" s="1"/>
      <c r="F1642" s="2"/>
      <c r="G1642" s="1" t="s">
        <v>1858</v>
      </c>
      <c r="H1642" s="1" t="s">
        <v>101</v>
      </c>
      <c r="I1642" s="8" t="str">
        <f>IF(Table1[[#This Row],[TMI_Type]]="Reroute",INDEX(_xlfn.REGEXEXTRACT(Table1[[#This Row],[RawText]],".*(ROUTE|FEA|FCA|ICR|CTOP|TBO).+([A-Z]{3})",2,0),1,2),"")</f>
        <v/>
      </c>
      <c r="J1642" s="5">
        <v>15</v>
      </c>
      <c r="K1642" s="5"/>
      <c r="L1642" s="1"/>
      <c r="M1642" s="7">
        <v>45031</v>
      </c>
      <c r="N1642" s="7">
        <v>45031.166666666664</v>
      </c>
      <c r="O1642" s="7">
        <v>45030.90625</v>
      </c>
      <c r="P1642" s="4" t="s">
        <v>4185</v>
      </c>
      <c r="Q1642" s="10" t="s">
        <v>4185</v>
      </c>
      <c r="R1642" s="2" t="s">
        <v>9597</v>
      </c>
      <c r="S1642" s="6">
        <f>IF(OR(ISBLANK(Table1[[#This Row],[ValidEndUTC]]),ISBLANK(Table1[[#This Row],[ValidStartUTC]])),"",Table1[[#This Row],[ValidEndUTC]]-Table1[[#This Row],[ValidStartUTC]])</f>
        <v>0.16666666666424135</v>
      </c>
      <c r="T1642" s="5">
        <f>IF(OR(ISBLANK(Table1[[#This Row],[ValidEndUTC]]),ISBLANK(Table1[[#This Row],[ValidStartUTC]])),"",Table1[[#This Row],[Duration]]*24*60)</f>
        <v>239.99999999650754</v>
      </c>
    </row>
    <row r="1643" spans="1:20" ht="21.6" x14ac:dyDescent="0.25">
      <c r="A1643" s="8" t="str">
        <f>IF(ISBLANK(Table1[[#This Row],[AdvisoryNumber]]),"NTML","ADVZY")</f>
        <v>NTML</v>
      </c>
      <c r="B1643" s="8" t="str">
        <f>_xlfn.TEXTJOIN("-",TRUE,Table1[[#This Row],[Source]],TEXT(Table1[[#This Row],[AdvisoryNumber]],"000"),TEXT(ROW()-1,"000000"),TEXT(Table1[[#This Row],[RecordTimeUTC]],"YYYY-MM-DD"))</f>
        <v>NTML-000-001642-2023-04-14</v>
      </c>
      <c r="C1643" s="1" t="s">
        <v>4186</v>
      </c>
      <c r="D1643" s="2"/>
      <c r="E1643" s="1"/>
      <c r="F1643" s="2"/>
      <c r="G1643" s="1" t="s">
        <v>1858</v>
      </c>
      <c r="H1643" s="1" t="s">
        <v>101</v>
      </c>
      <c r="I1643" s="8" t="str">
        <f>IF(Table1[[#This Row],[TMI_Type]]="Reroute",INDEX(_xlfn.REGEXEXTRACT(Table1[[#This Row],[RawText]],".*(ROUTE|FEA|FCA|ICR|CTOP|TBO).+([A-Z]{3})",2,0),1,2),"")</f>
        <v/>
      </c>
      <c r="J1643" s="5">
        <v>15</v>
      </c>
      <c r="K1643" s="5"/>
      <c r="L1643" s="1"/>
      <c r="M1643" s="7">
        <v>45031</v>
      </c>
      <c r="N1643" s="7">
        <v>45031.166666666664</v>
      </c>
      <c r="O1643" s="7">
        <v>45030.907638888886</v>
      </c>
      <c r="P1643" s="4" t="s">
        <v>4187</v>
      </c>
      <c r="Q1643" s="10" t="s">
        <v>4187</v>
      </c>
      <c r="R1643" s="2" t="s">
        <v>9597</v>
      </c>
      <c r="S1643" s="6">
        <f>IF(OR(ISBLANK(Table1[[#This Row],[ValidEndUTC]]),ISBLANK(Table1[[#This Row],[ValidStartUTC]])),"",Table1[[#This Row],[ValidEndUTC]]-Table1[[#This Row],[ValidStartUTC]])</f>
        <v>0.16666666666424135</v>
      </c>
      <c r="T1643" s="5">
        <f>IF(OR(ISBLANK(Table1[[#This Row],[ValidEndUTC]]),ISBLANK(Table1[[#This Row],[ValidStartUTC]])),"",Table1[[#This Row],[Duration]]*24*60)</f>
        <v>239.99999999650754</v>
      </c>
    </row>
    <row r="1644" spans="1:20" ht="21.6" x14ac:dyDescent="0.25">
      <c r="A1644" s="8" t="str">
        <f>IF(ISBLANK(Table1[[#This Row],[AdvisoryNumber]]),"NTML","ADVZY")</f>
        <v>NTML</v>
      </c>
      <c r="B1644" s="8" t="str">
        <f>_xlfn.TEXTJOIN("-",TRUE,Table1[[#This Row],[Source]],TEXT(Table1[[#This Row],[AdvisoryNumber]],"000"),TEXT(ROW()-1,"000000"),TEXT(Table1[[#This Row],[RecordTimeUTC]],"YYYY-MM-DD"))</f>
        <v>NTML-000-001643-2023-04-14</v>
      </c>
      <c r="C1644" s="1" t="s">
        <v>4188</v>
      </c>
      <c r="D1644" s="2"/>
      <c r="E1644" s="1"/>
      <c r="F1644" s="2"/>
      <c r="G1644" s="1" t="s">
        <v>1858</v>
      </c>
      <c r="H1644" s="1" t="s">
        <v>101</v>
      </c>
      <c r="I1644" s="8" t="str">
        <f>IF(Table1[[#This Row],[TMI_Type]]="Reroute",INDEX(_xlfn.REGEXEXTRACT(Table1[[#This Row],[RawText]],".*(ROUTE|FEA|FCA|ICR|CTOP|TBO).+([A-Z]{3})",2,0),1,2),"")</f>
        <v/>
      </c>
      <c r="J1644" s="5">
        <v>15</v>
      </c>
      <c r="K1644" s="5"/>
      <c r="L1644" s="1"/>
      <c r="M1644" s="7">
        <v>45031</v>
      </c>
      <c r="N1644" s="7">
        <v>45031.166666666664</v>
      </c>
      <c r="O1644" s="7">
        <v>45030.909722222219</v>
      </c>
      <c r="P1644" s="4" t="s">
        <v>9598</v>
      </c>
      <c r="Q1644" s="10" t="s">
        <v>9598</v>
      </c>
      <c r="R1644" s="2" t="s">
        <v>9597</v>
      </c>
      <c r="S1644" s="6">
        <f>IF(OR(ISBLANK(Table1[[#This Row],[ValidEndUTC]]),ISBLANK(Table1[[#This Row],[ValidStartUTC]])),"",Table1[[#This Row],[ValidEndUTC]]-Table1[[#This Row],[ValidStartUTC]])</f>
        <v>0.16666666666424135</v>
      </c>
      <c r="T1644" s="5">
        <f>IF(OR(ISBLANK(Table1[[#This Row],[ValidEndUTC]]),ISBLANK(Table1[[#This Row],[ValidStartUTC]])),"",Table1[[#This Row],[Duration]]*24*60)</f>
        <v>239.99999999650754</v>
      </c>
    </row>
    <row r="1645" spans="1:20" ht="21.6" x14ac:dyDescent="0.25">
      <c r="A1645" s="8" t="str">
        <f>IF(ISBLANK(Table1[[#This Row],[AdvisoryNumber]]),"NTML","ADVZY")</f>
        <v>NTML</v>
      </c>
      <c r="B1645" s="8" t="str">
        <f>_xlfn.TEXTJOIN("-",TRUE,Table1[[#This Row],[Source]],TEXT(Table1[[#This Row],[AdvisoryNumber]],"000"),TEXT(ROW()-1,"000000"),TEXT(Table1[[#This Row],[RecordTimeUTC]],"YYYY-MM-DD"))</f>
        <v>NTML-000-001644-2023-04-15</v>
      </c>
      <c r="C1645" s="1" t="s">
        <v>1522</v>
      </c>
      <c r="D1645" s="2"/>
      <c r="E1645" s="1"/>
      <c r="F1645" s="2"/>
      <c r="G1645" s="1" t="s">
        <v>1858</v>
      </c>
      <c r="H1645" s="1" t="s">
        <v>101</v>
      </c>
      <c r="I1645" s="8" t="str">
        <f>IF(Table1[[#This Row],[TMI_Type]]="Reroute",INDEX(_xlfn.REGEXEXTRACT(Table1[[#This Row],[RawText]],".*(ROUTE|FEA|FCA|ICR|CTOP|TBO).+([A-Z]{3})",2,0),1,2),"")</f>
        <v/>
      </c>
      <c r="J1645" s="5">
        <v>30</v>
      </c>
      <c r="K1645" s="5"/>
      <c r="L1645" s="1"/>
      <c r="M1645" s="7">
        <v>45031</v>
      </c>
      <c r="N1645" s="7">
        <v>45031.166666666664</v>
      </c>
      <c r="O1645" s="7">
        <v>45031.041666666664</v>
      </c>
      <c r="P1645" s="4" t="s">
        <v>4193</v>
      </c>
      <c r="Q1645" s="10" t="s">
        <v>4193</v>
      </c>
      <c r="R1645" s="2" t="s">
        <v>9600</v>
      </c>
      <c r="S1645" s="6">
        <f>IF(OR(ISBLANK(Table1[[#This Row],[ValidEndUTC]]),ISBLANK(Table1[[#This Row],[ValidStartUTC]])),"",Table1[[#This Row],[ValidEndUTC]]-Table1[[#This Row],[ValidStartUTC]])</f>
        <v>0.16666666666424135</v>
      </c>
      <c r="T1645" s="5">
        <f>IF(OR(ISBLANK(Table1[[#This Row],[ValidEndUTC]]),ISBLANK(Table1[[#This Row],[ValidStartUTC]])),"",Table1[[#This Row],[Duration]]*24*60)</f>
        <v>239.99999999650754</v>
      </c>
    </row>
    <row r="1646" spans="1:20" ht="21.6" x14ac:dyDescent="0.25">
      <c r="A1646" s="8" t="str">
        <f>IF(ISBLANK(Table1[[#This Row],[AdvisoryNumber]]),"NTML","ADVZY")</f>
        <v>NTML</v>
      </c>
      <c r="B1646" s="8" t="str">
        <f>_xlfn.TEXTJOIN("-",TRUE,Table1[[#This Row],[Source]],TEXT(Table1[[#This Row],[AdvisoryNumber]],"000"),TEXT(ROW()-1,"000000"),TEXT(Table1[[#This Row],[RecordTimeUTC]],"YYYY-MM-DD"))</f>
        <v>NTML-000-001645-2023-04-15</v>
      </c>
      <c r="C1646" s="1" t="s">
        <v>1041</v>
      </c>
      <c r="D1646" s="2"/>
      <c r="E1646" s="1"/>
      <c r="F1646" s="2"/>
      <c r="G1646" s="1" t="s">
        <v>1858</v>
      </c>
      <c r="H1646" s="1" t="s">
        <v>101</v>
      </c>
      <c r="I1646" s="8" t="str">
        <f>IF(Table1[[#This Row],[TMI_Type]]="Reroute",INDEX(_xlfn.REGEXEXTRACT(Table1[[#This Row],[RawText]],".*(ROUTE|FEA|FCA|ICR|CTOP|TBO).+([A-Z]{3})",2,0),1,2),"")</f>
        <v/>
      </c>
      <c r="J1646" s="5">
        <v>30</v>
      </c>
      <c r="K1646" s="5"/>
      <c r="L1646" s="1"/>
      <c r="M1646" s="7">
        <v>45031</v>
      </c>
      <c r="N1646" s="7">
        <v>45031.166666666664</v>
      </c>
      <c r="O1646" s="7">
        <v>45031.041666666664</v>
      </c>
      <c r="P1646" s="4" t="s">
        <v>4194</v>
      </c>
      <c r="Q1646" s="10" t="s">
        <v>4194</v>
      </c>
      <c r="R1646" s="2" t="s">
        <v>9600</v>
      </c>
      <c r="S1646" s="6">
        <f>IF(OR(ISBLANK(Table1[[#This Row],[ValidEndUTC]]),ISBLANK(Table1[[#This Row],[ValidStartUTC]])),"",Table1[[#This Row],[ValidEndUTC]]-Table1[[#This Row],[ValidStartUTC]])</f>
        <v>0.16666666666424135</v>
      </c>
      <c r="T1646" s="5">
        <f>IF(OR(ISBLANK(Table1[[#This Row],[ValidEndUTC]]),ISBLANK(Table1[[#This Row],[ValidStartUTC]])),"",Table1[[#This Row],[Duration]]*24*60)</f>
        <v>239.99999999650754</v>
      </c>
    </row>
    <row r="1647" spans="1:20" ht="21.6" x14ac:dyDescent="0.25">
      <c r="A1647" s="8" t="str">
        <f>IF(ISBLANK(Table1[[#This Row],[AdvisoryNumber]]),"NTML","ADVZY")</f>
        <v>NTML</v>
      </c>
      <c r="B1647" s="8" t="str">
        <f>_xlfn.TEXTJOIN("-",TRUE,Table1[[#This Row],[Source]],TEXT(Table1[[#This Row],[AdvisoryNumber]],"000"),TEXT(ROW()-1,"000000"),TEXT(Table1[[#This Row],[RecordTimeUTC]],"YYYY-MM-DD"))</f>
        <v>NTML-000-001646-2023-04-15</v>
      </c>
      <c r="C1647" s="1" t="s">
        <v>1031</v>
      </c>
      <c r="D1647" s="2"/>
      <c r="E1647" s="1"/>
      <c r="F1647" s="2"/>
      <c r="G1647" s="1" t="s">
        <v>1858</v>
      </c>
      <c r="H1647" s="1" t="s">
        <v>99</v>
      </c>
      <c r="I1647" s="8" t="str">
        <f>IF(Table1[[#This Row],[TMI_Type]]="Reroute",INDEX(_xlfn.REGEXEXTRACT(Table1[[#This Row],[RawText]],".*(ROUTE|FEA|FCA|ICR|CTOP|TBO).+([A-Z]{3})",2,0),1,2),"")</f>
        <v/>
      </c>
      <c r="J1647" s="5">
        <v>30</v>
      </c>
      <c r="K1647" s="5"/>
      <c r="L1647" s="1"/>
      <c r="M1647" s="7">
        <v>45031</v>
      </c>
      <c r="N1647" s="7">
        <v>45031.166666666664</v>
      </c>
      <c r="O1647" s="7">
        <v>45031.041666666664</v>
      </c>
      <c r="P1647" s="4" t="s">
        <v>9601</v>
      </c>
      <c r="Q1647" s="10" t="s">
        <v>9601</v>
      </c>
      <c r="R1647" s="2" t="s">
        <v>9600</v>
      </c>
      <c r="S1647" s="6">
        <f>IF(OR(ISBLANK(Table1[[#This Row],[ValidEndUTC]]),ISBLANK(Table1[[#This Row],[ValidStartUTC]])),"",Table1[[#This Row],[ValidEndUTC]]-Table1[[#This Row],[ValidStartUTC]])</f>
        <v>0.16666666666424135</v>
      </c>
      <c r="T1647" s="5">
        <f>IF(OR(ISBLANK(Table1[[#This Row],[ValidEndUTC]]),ISBLANK(Table1[[#This Row],[ValidStartUTC]])),"",Table1[[#This Row],[Duration]]*24*60)</f>
        <v>239.99999999650754</v>
      </c>
    </row>
    <row r="1648" spans="1:20" ht="21.6" x14ac:dyDescent="0.25">
      <c r="A1648" s="8" t="str">
        <f>IF(ISBLANK(Table1[[#This Row],[AdvisoryNumber]]),"NTML","ADVZY")</f>
        <v>NTML</v>
      </c>
      <c r="B1648" s="8" t="str">
        <f>_xlfn.TEXTJOIN("-",TRUE,Table1[[#This Row],[Source]],TEXT(Table1[[#This Row],[AdvisoryNumber]],"000"),TEXT(ROW()-1,"000000"),TEXT(Table1[[#This Row],[RecordTimeUTC]],"YYYY-MM-DD"))</f>
        <v>NTML-000-001647-2023-04-15</v>
      </c>
      <c r="C1648" s="1" t="s">
        <v>1031</v>
      </c>
      <c r="D1648" s="2"/>
      <c r="E1648" s="1"/>
      <c r="F1648" s="2"/>
      <c r="G1648" s="1" t="s">
        <v>1858</v>
      </c>
      <c r="H1648" s="1" t="s">
        <v>101</v>
      </c>
      <c r="I1648" s="8" t="str">
        <f>IF(Table1[[#This Row],[TMI_Type]]="Reroute",INDEX(_xlfn.REGEXEXTRACT(Table1[[#This Row],[RawText]],".*(ROUTE|FEA|FCA|ICR|CTOP|TBO).+([A-Z]{3})",2,0),1,2),"")</f>
        <v/>
      </c>
      <c r="J1648" s="5">
        <v>20</v>
      </c>
      <c r="K1648" s="5"/>
      <c r="L1648" s="1"/>
      <c r="M1648" s="7">
        <v>45031.083333333336</v>
      </c>
      <c r="N1648" s="7">
        <v>45031.166666666664</v>
      </c>
      <c r="O1648" s="7">
        <v>45031.088194444441</v>
      </c>
      <c r="P1648" s="4" t="s">
        <v>4195</v>
      </c>
      <c r="Q1648" s="10" t="s">
        <v>4195</v>
      </c>
      <c r="R1648" s="2" t="s">
        <v>9602</v>
      </c>
      <c r="S1648" s="6">
        <f>IF(OR(ISBLANK(Table1[[#This Row],[ValidEndUTC]]),ISBLANK(Table1[[#This Row],[ValidStartUTC]])),"",Table1[[#This Row],[ValidEndUTC]]-Table1[[#This Row],[ValidStartUTC]])</f>
        <v>8.3333333328482695E-2</v>
      </c>
      <c r="T1648" s="5">
        <f>IF(OR(ISBLANK(Table1[[#This Row],[ValidEndUTC]]),ISBLANK(Table1[[#This Row],[ValidStartUTC]])),"",Table1[[#This Row],[Duration]]*24*60)</f>
        <v>119.99999999301508</v>
      </c>
    </row>
    <row r="1649" spans="1:20" ht="21.6" x14ac:dyDescent="0.25">
      <c r="A1649" s="8" t="str">
        <f>IF(ISBLANK(Table1[[#This Row],[AdvisoryNumber]]),"NTML","ADVZY")</f>
        <v>NTML</v>
      </c>
      <c r="B1649" s="8" t="str">
        <f>_xlfn.TEXTJOIN("-",TRUE,Table1[[#This Row],[Source]],TEXT(Table1[[#This Row],[AdvisoryNumber]],"000"),TEXT(ROW()-1,"000000"),TEXT(Table1[[#This Row],[RecordTimeUTC]],"YYYY-MM-DD"))</f>
        <v>NTML-000-001648-2023-04-15</v>
      </c>
      <c r="C1649" s="1" t="s">
        <v>9603</v>
      </c>
      <c r="D1649" s="2"/>
      <c r="E1649" s="1"/>
      <c r="F1649" s="2"/>
      <c r="G1649" s="1" t="s">
        <v>1858</v>
      </c>
      <c r="H1649" s="1" t="s">
        <v>101</v>
      </c>
      <c r="I1649" s="8" t="str">
        <f>IF(Table1[[#This Row],[TMI_Type]]="Reroute",INDEX(_xlfn.REGEXEXTRACT(Table1[[#This Row],[RawText]],".*(ROUTE|FEA|FCA|ICR|CTOP|TBO).+([A-Z]{3})",2,0),1,2),"")</f>
        <v/>
      </c>
      <c r="J1649" s="5">
        <v>20</v>
      </c>
      <c r="K1649" s="5"/>
      <c r="L1649" s="1"/>
      <c r="M1649" s="7">
        <v>45031.083333333336</v>
      </c>
      <c r="N1649" s="7">
        <v>45031.166666666664</v>
      </c>
      <c r="O1649" s="7">
        <v>45031.088888888888</v>
      </c>
      <c r="P1649" s="4" t="s">
        <v>9604</v>
      </c>
      <c r="Q1649" s="10" t="s">
        <v>9604</v>
      </c>
      <c r="R1649" s="2" t="s">
        <v>9602</v>
      </c>
      <c r="S1649" s="6">
        <f>IF(OR(ISBLANK(Table1[[#This Row],[ValidEndUTC]]),ISBLANK(Table1[[#This Row],[ValidStartUTC]])),"",Table1[[#This Row],[ValidEndUTC]]-Table1[[#This Row],[ValidStartUTC]])</f>
        <v>8.3333333328482695E-2</v>
      </c>
      <c r="T1649" s="5">
        <f>IF(OR(ISBLANK(Table1[[#This Row],[ValidEndUTC]]),ISBLANK(Table1[[#This Row],[ValidStartUTC]])),"",Table1[[#This Row],[Duration]]*24*60)</f>
        <v>119.99999999301508</v>
      </c>
    </row>
    <row r="1650" spans="1:20" ht="399.6" x14ac:dyDescent="0.25">
      <c r="A1650" s="8" t="str">
        <f>IF(ISBLANK(Table1[[#This Row],[AdvisoryNumber]]),"NTML","ADVZY")</f>
        <v>ADVZY</v>
      </c>
      <c r="B1650" s="8" t="str">
        <f>_xlfn.TEXTJOIN("-",TRUE,Table1[[#This Row],[Source]],TEXT(Table1[[#This Row],[AdvisoryNumber]],"000"),TEXT(ROW()-1,"000000"),TEXT(Table1[[#This Row],[RecordTimeUTC]],"YYYY-MM-DD"))</f>
        <v>ADVZY-001-001649-2023-04-15</v>
      </c>
      <c r="C1650" s="1" t="s">
        <v>16</v>
      </c>
      <c r="D1650" s="2"/>
      <c r="E1650" s="1">
        <v>1</v>
      </c>
      <c r="F1650" s="2" t="s">
        <v>5996</v>
      </c>
      <c r="G1650" s="1"/>
      <c r="H1650" s="1" t="s">
        <v>6014</v>
      </c>
      <c r="I1650" s="8" t="str">
        <f>IF(Table1[[#This Row],[TMI_Type]]="Reroute",INDEX(_xlfn.REGEXEXTRACT(Table1[[#This Row],[RawText]],".*(ROUTE|FEA|FCA|ICR|CTOP|TBO).+([A-Z]{3})",2,0),1,2),"")</f>
        <v/>
      </c>
      <c r="J1650" s="5"/>
      <c r="K1650" s="5"/>
      <c r="L1650" s="1"/>
      <c r="M1650" s="7">
        <v>45031.958333333336</v>
      </c>
      <c r="N1650" s="7">
        <v>45032.125</v>
      </c>
      <c r="O1650" s="7">
        <v>45031.930555555555</v>
      </c>
      <c r="P1650" s="4" t="s">
        <v>1465</v>
      </c>
      <c r="Q1650" s="10" t="s">
        <v>7349</v>
      </c>
      <c r="R1650" s="2" t="s">
        <v>7350</v>
      </c>
      <c r="S1650" s="6">
        <f>IF(OR(ISBLANK(Table1[[#This Row],[ValidEndUTC]]),ISBLANK(Table1[[#This Row],[ValidStartUTC]])),"",Table1[[#This Row],[ValidEndUTC]]-Table1[[#This Row],[ValidStartUTC]])</f>
        <v>0.16666666666424135</v>
      </c>
      <c r="T1650" s="5">
        <f>IF(OR(ISBLANK(Table1[[#This Row],[ValidEndUTC]]),ISBLANK(Table1[[#This Row],[ValidStartUTC]])),"",Table1[[#This Row],[Duration]]*24*60)</f>
        <v>239.99999999650754</v>
      </c>
    </row>
    <row r="1651" spans="1:20" ht="140.4" x14ac:dyDescent="0.25">
      <c r="A1651" s="8" t="str">
        <f>IF(ISBLANK(Table1[[#This Row],[AdvisoryNumber]]),"NTML","ADVZY")</f>
        <v>ADVZY</v>
      </c>
      <c r="B1651" s="8" t="str">
        <f>_xlfn.TEXTJOIN("-",TRUE,Table1[[#This Row],[Source]],TEXT(Table1[[#This Row],[AdvisoryNumber]],"000"),TEXT(ROW()-1,"000000"),TEXT(Table1[[#This Row],[RecordTimeUTC]],"YYYY-MM-DD"))</f>
        <v>ADVZY-002-001650-2023-04-15</v>
      </c>
      <c r="C1651" s="1" t="s">
        <v>16</v>
      </c>
      <c r="D1651" s="2" t="s">
        <v>7351</v>
      </c>
      <c r="E1651" s="1">
        <v>2</v>
      </c>
      <c r="F1651" s="2" t="s">
        <v>6407</v>
      </c>
      <c r="G1651" s="1" t="s">
        <v>24</v>
      </c>
      <c r="H1651" s="1" t="s">
        <v>6019</v>
      </c>
      <c r="I1651" s="8" t="str">
        <f>IF(Table1[[#This Row],[TMI_Type]]="Reroute",INDEX(_xlfn.REGEXEXTRACT(Table1[[#This Row],[RawText]],".*(ROUTE|FEA|FCA|ICR|CTOP|TBO).+([A-Z]{3})",2,0),1,2),"")</f>
        <v/>
      </c>
      <c r="J1651" s="5"/>
      <c r="K1651" s="5"/>
      <c r="L1651" s="1"/>
      <c r="M1651" s="7">
        <v>45031.958333333336</v>
      </c>
      <c r="N1651" s="7">
        <v>45032.125</v>
      </c>
      <c r="O1651" s="7">
        <v>45031.930555555555</v>
      </c>
      <c r="P1651" s="4" t="s">
        <v>1466</v>
      </c>
      <c r="Q1651" s="10" t="s">
        <v>7352</v>
      </c>
      <c r="R1651" s="2" t="s">
        <v>7350</v>
      </c>
      <c r="S1651" s="6">
        <f>IF(OR(ISBLANK(Table1[[#This Row],[ValidEndUTC]]),ISBLANK(Table1[[#This Row],[ValidStartUTC]])),"",Table1[[#This Row],[ValidEndUTC]]-Table1[[#This Row],[ValidStartUTC]])</f>
        <v>0.16666666666424135</v>
      </c>
      <c r="T1651" s="5">
        <f>IF(OR(ISBLANK(Table1[[#This Row],[ValidEndUTC]]),ISBLANK(Table1[[#This Row],[ValidStartUTC]])),"",Table1[[#This Row],[Duration]]*24*60)</f>
        <v>239.99999999650754</v>
      </c>
    </row>
    <row r="1652" spans="1:20" ht="21.6" x14ac:dyDescent="0.25">
      <c r="A1652" s="8" t="str">
        <f>IF(ISBLANK(Table1[[#This Row],[AdvisoryNumber]]),"NTML","ADVZY")</f>
        <v>NTML</v>
      </c>
      <c r="B1652" s="8" t="str">
        <f>_xlfn.TEXTJOIN("-",TRUE,Table1[[#This Row],[Source]],TEXT(Table1[[#This Row],[AdvisoryNumber]],"000"),TEXT(ROW()-1,"000000"),TEXT(Table1[[#This Row],[RecordTimeUTC]],"YYYY-MM-DD"))</f>
        <v>NTML-000-001651-2023-04-16</v>
      </c>
      <c r="C1652" s="1" t="s">
        <v>31</v>
      </c>
      <c r="D1652" s="2"/>
      <c r="E1652" s="1"/>
      <c r="F1652" s="2"/>
      <c r="G1652" s="1" t="s">
        <v>98</v>
      </c>
      <c r="H1652" s="1" t="s">
        <v>101</v>
      </c>
      <c r="I1652" s="8" t="str">
        <f>IF(Table1[[#This Row],[TMI_Type]]="Reroute",INDEX(_xlfn.REGEXEXTRACT(Table1[[#This Row],[RawText]],".*(ROUTE|FEA|FCA|ICR|CTOP|TBO).+([A-Z]{3})",2,0),1,2),"")</f>
        <v/>
      </c>
      <c r="J1652" s="5">
        <v>20</v>
      </c>
      <c r="K1652" s="5"/>
      <c r="L1652" s="1" t="s">
        <v>9124</v>
      </c>
      <c r="M1652" s="7">
        <v>45032.916666666664</v>
      </c>
      <c r="N1652" s="7">
        <v>45033.041666666664</v>
      </c>
      <c r="O1652" s="7">
        <v>45032.916666666664</v>
      </c>
      <c r="P1652" s="4" t="s">
        <v>9607</v>
      </c>
      <c r="Q1652" s="10" t="s">
        <v>9607</v>
      </c>
      <c r="R1652" s="2" t="s">
        <v>9608</v>
      </c>
      <c r="S1652" s="6">
        <f>IF(OR(ISBLANK(Table1[[#This Row],[ValidEndUTC]]),ISBLANK(Table1[[#This Row],[ValidStartUTC]])),"",Table1[[#This Row],[ValidEndUTC]]-Table1[[#This Row],[ValidStartUTC]])</f>
        <v>0.125</v>
      </c>
      <c r="T1652" s="5">
        <f>IF(OR(ISBLANK(Table1[[#This Row],[ValidEndUTC]]),ISBLANK(Table1[[#This Row],[ValidStartUTC]])),"",Table1[[#This Row],[Duration]]*24*60)</f>
        <v>180</v>
      </c>
    </row>
    <row r="1653" spans="1:20" ht="21.6" x14ac:dyDescent="0.25">
      <c r="A1653" s="8" t="str">
        <f>IF(ISBLANK(Table1[[#This Row],[AdvisoryNumber]]),"NTML","ADVZY")</f>
        <v>NTML</v>
      </c>
      <c r="B1653" s="8" t="str">
        <f>_xlfn.TEXTJOIN("-",TRUE,Table1[[#This Row],[Source]],TEXT(Table1[[#This Row],[AdvisoryNumber]],"000"),TEXT(ROW()-1,"000000"),TEXT(Table1[[#This Row],[RecordTimeUTC]],"YYYY-MM-DD"))</f>
        <v>NTML-000-001652-2023-04-16</v>
      </c>
      <c r="C1653" s="1" t="s">
        <v>31</v>
      </c>
      <c r="D1653" s="2"/>
      <c r="E1653" s="1"/>
      <c r="F1653" s="2"/>
      <c r="G1653" s="1" t="s">
        <v>98</v>
      </c>
      <c r="H1653" s="1" t="s">
        <v>101</v>
      </c>
      <c r="I1653" s="8" t="str">
        <f>IF(Table1[[#This Row],[TMI_Type]]="Reroute",INDEX(_xlfn.REGEXEXTRACT(Table1[[#This Row],[RawText]],".*(ROUTE|FEA|FCA|ICR|CTOP|TBO).+([A-Z]{3})",2,0),1,2),"")</f>
        <v/>
      </c>
      <c r="J1653" s="5">
        <v>20</v>
      </c>
      <c r="K1653" s="5"/>
      <c r="L1653" s="1" t="s">
        <v>1061</v>
      </c>
      <c r="M1653" s="7">
        <v>45032.916666666664</v>
      </c>
      <c r="N1653" s="7">
        <v>45033.041666666664</v>
      </c>
      <c r="O1653" s="7">
        <v>45032.916666666664</v>
      </c>
      <c r="P1653" s="4" t="s">
        <v>9609</v>
      </c>
      <c r="Q1653" s="10" t="s">
        <v>9609</v>
      </c>
      <c r="R1653" s="2" t="s">
        <v>9608</v>
      </c>
      <c r="S1653" s="6">
        <f>IF(OR(ISBLANK(Table1[[#This Row],[ValidEndUTC]]),ISBLANK(Table1[[#This Row],[ValidStartUTC]])),"",Table1[[#This Row],[ValidEndUTC]]-Table1[[#This Row],[ValidStartUTC]])</f>
        <v>0.125</v>
      </c>
      <c r="T1653" s="5">
        <f>IF(OR(ISBLANK(Table1[[#This Row],[ValidEndUTC]]),ISBLANK(Table1[[#This Row],[ValidStartUTC]])),"",Table1[[#This Row],[Duration]]*24*60)</f>
        <v>180</v>
      </c>
    </row>
    <row r="1654" spans="1:20" x14ac:dyDescent="0.25">
      <c r="A1654" s="8" t="str">
        <f>IF(ISBLANK(Table1[[#This Row],[AdvisoryNumber]]),"NTML","ADVZY")</f>
        <v>NTML</v>
      </c>
      <c r="B1654" s="8" t="str">
        <f>_xlfn.TEXTJOIN("-",TRUE,Table1[[#This Row],[Source]],TEXT(Table1[[#This Row],[AdvisoryNumber]],"000"),TEXT(ROW()-1,"000000"),TEXT(Table1[[#This Row],[RecordTimeUTC]],"YYYY-MM-DD"))</f>
        <v>NTML-000-001653-2023-04-16</v>
      </c>
      <c r="C1654" s="1" t="s">
        <v>31</v>
      </c>
      <c r="D1654" s="2"/>
      <c r="E1654" s="1"/>
      <c r="F1654" s="2"/>
      <c r="G1654" s="1" t="s">
        <v>98</v>
      </c>
      <c r="H1654" s="1" t="s">
        <v>101</v>
      </c>
      <c r="I1654" s="8" t="str">
        <f>IF(Table1[[#This Row],[TMI_Type]]="Reroute",INDEX(_xlfn.REGEXEXTRACT(Table1[[#This Row],[RawText]],".*(ROUTE|FEA|FCA|ICR|CTOP|TBO).+([A-Z]{3})",2,0),1,2),"")</f>
        <v/>
      </c>
      <c r="J1654" s="5">
        <v>50</v>
      </c>
      <c r="K1654" s="5"/>
      <c r="L1654" s="1" t="s">
        <v>342</v>
      </c>
      <c r="M1654" s="7">
        <v>45032.916666666664</v>
      </c>
      <c r="N1654" s="7">
        <v>45033.041666666664</v>
      </c>
      <c r="O1654" s="7">
        <v>45032.916666666664</v>
      </c>
      <c r="P1654" s="4" t="s">
        <v>4197</v>
      </c>
      <c r="Q1654" s="10" t="s">
        <v>4197</v>
      </c>
      <c r="R1654" s="2" t="s">
        <v>9611</v>
      </c>
      <c r="S1654" s="6">
        <f>IF(OR(ISBLANK(Table1[[#This Row],[ValidEndUTC]]),ISBLANK(Table1[[#This Row],[ValidStartUTC]])),"",Table1[[#This Row],[ValidEndUTC]]-Table1[[#This Row],[ValidStartUTC]])</f>
        <v>0.125</v>
      </c>
      <c r="T1654" s="5">
        <f>IF(OR(ISBLANK(Table1[[#This Row],[ValidEndUTC]]),ISBLANK(Table1[[#This Row],[ValidStartUTC]])),"",Table1[[#This Row],[Duration]]*24*60)</f>
        <v>180</v>
      </c>
    </row>
    <row r="1655" spans="1:20" ht="270" x14ac:dyDescent="0.25">
      <c r="A1655" s="8" t="str">
        <f>IF(ISBLANK(Table1[[#This Row],[AdvisoryNumber]]),"NTML","ADVZY")</f>
        <v>ADVZY</v>
      </c>
      <c r="B1655" s="8" t="str">
        <f>_xlfn.TEXTJOIN("-",TRUE,Table1[[#This Row],[Source]],TEXT(Table1[[#This Row],[AdvisoryNumber]],"000"),TEXT(ROW()-1,"000000"),TEXT(Table1[[#This Row],[RecordTimeUTC]],"YYYY-MM-DD"))</f>
        <v>ADVZY-001-001654-2023-04-22</v>
      </c>
      <c r="C1655" s="1" t="s">
        <v>16</v>
      </c>
      <c r="D1655" s="2" t="s">
        <v>7353</v>
      </c>
      <c r="E1655" s="1">
        <v>1</v>
      </c>
      <c r="F1655" s="2" t="s">
        <v>1467</v>
      </c>
      <c r="G1655" s="1" t="s">
        <v>35</v>
      </c>
      <c r="H1655" s="1" t="s">
        <v>19</v>
      </c>
      <c r="I1655" s="8" t="str">
        <f>IF(Table1[[#This Row],[TMI_Type]]="Reroute",INDEX(_xlfn.REGEXEXTRACT(Table1[[#This Row],[RawText]],".*(ROUTE|FEA|FCA|ICR|CTOP|TBO).+([A-Z]{3})",2,0),1,2),"")</f>
        <v>RQD</v>
      </c>
      <c r="J1655" s="5"/>
      <c r="K1655" s="5"/>
      <c r="L1655" s="1"/>
      <c r="M1655" s="7">
        <v>45037.958333333336</v>
      </c>
      <c r="N1655" s="7">
        <v>45038.083333333336</v>
      </c>
      <c r="O1655" s="7">
        <v>45038.002083333333</v>
      </c>
      <c r="P1655" s="4" t="s">
        <v>1468</v>
      </c>
      <c r="Q1655" s="10" t="s">
        <v>7354</v>
      </c>
      <c r="R1655" s="2" t="s">
        <v>7355</v>
      </c>
      <c r="S1655" s="6">
        <f>IF(OR(ISBLANK(Table1[[#This Row],[ValidEndUTC]]),ISBLANK(Table1[[#This Row],[ValidStartUTC]])),"",Table1[[#This Row],[ValidEndUTC]]-Table1[[#This Row],[ValidStartUTC]])</f>
        <v>0.125</v>
      </c>
      <c r="T1655" s="5">
        <f>IF(OR(ISBLANK(Table1[[#This Row],[ValidEndUTC]]),ISBLANK(Table1[[#This Row],[ValidStartUTC]])),"",Table1[[#This Row],[Duration]]*24*60)</f>
        <v>180</v>
      </c>
    </row>
    <row r="1656" spans="1:20" ht="21.6" x14ac:dyDescent="0.25">
      <c r="A1656" s="8" t="str">
        <f>IF(ISBLANK(Table1[[#This Row],[AdvisoryNumber]]),"NTML","ADVZY")</f>
        <v>NTML</v>
      </c>
      <c r="B1656" s="8" t="str">
        <f>_xlfn.TEXTJOIN("-",TRUE,Table1[[#This Row],[Source]],TEXT(Table1[[#This Row],[AdvisoryNumber]],"000"),TEXT(ROW()-1,"000000"),TEXT(Table1[[#This Row],[RecordTimeUTC]],"YYYY-MM-DD"))</f>
        <v>NTML-000-001655-2023-04-22</v>
      </c>
      <c r="C1656" s="1" t="s">
        <v>1071</v>
      </c>
      <c r="D1656" s="2"/>
      <c r="E1656" s="1"/>
      <c r="F1656" s="2"/>
      <c r="G1656" s="1" t="s">
        <v>98</v>
      </c>
      <c r="H1656" s="1" t="s">
        <v>101</v>
      </c>
      <c r="I1656" s="8" t="str">
        <f>IF(Table1[[#This Row],[TMI_Type]]="Reroute",INDEX(_xlfn.REGEXEXTRACT(Table1[[#This Row],[RawText]],".*(ROUTE|FEA|FCA|ICR|CTOP|TBO).+([A-Z]{3})",2,0),1,2),"")</f>
        <v/>
      </c>
      <c r="J1656" s="5">
        <v>10</v>
      </c>
      <c r="K1656" s="5"/>
      <c r="L1656" s="1" t="s">
        <v>2488</v>
      </c>
      <c r="M1656" s="7">
        <v>45038.059027777781</v>
      </c>
      <c r="N1656" s="7">
        <v>45038.083333333336</v>
      </c>
      <c r="O1656" s="7">
        <v>45038.054861111108</v>
      </c>
      <c r="P1656" s="4" t="s">
        <v>9613</v>
      </c>
      <c r="Q1656" s="10" t="s">
        <v>9613</v>
      </c>
      <c r="R1656" s="2" t="s">
        <v>9614</v>
      </c>
      <c r="S1656" s="6">
        <f>IF(OR(ISBLANK(Table1[[#This Row],[ValidEndUTC]]),ISBLANK(Table1[[#This Row],[ValidStartUTC]])),"",Table1[[#This Row],[ValidEndUTC]]-Table1[[#This Row],[ValidStartUTC]])</f>
        <v>2.4305555554747116E-2</v>
      </c>
      <c r="T1656" s="5">
        <f>IF(OR(ISBLANK(Table1[[#This Row],[ValidEndUTC]]),ISBLANK(Table1[[#This Row],[ValidStartUTC]])),"",Table1[[#This Row],[Duration]]*24*60)</f>
        <v>34.999999998835847</v>
      </c>
    </row>
    <row r="1657" spans="1:20" ht="399.6" x14ac:dyDescent="0.25">
      <c r="A1657" s="8" t="str">
        <f>IF(ISBLANK(Table1[[#This Row],[AdvisoryNumber]]),"NTML","ADVZY")</f>
        <v>ADVZY</v>
      </c>
      <c r="B1657" s="8" t="str">
        <f>_xlfn.TEXTJOIN("-",TRUE,Table1[[#This Row],[Source]],TEXT(Table1[[#This Row],[AdvisoryNumber]],"000"),TEXT(ROW()-1,"000000"),TEXT(Table1[[#This Row],[RecordTimeUTC]],"YYYY-MM-DD"))</f>
        <v>ADVZY-001-001656-2023-04-22</v>
      </c>
      <c r="C1657" s="1" t="s">
        <v>16</v>
      </c>
      <c r="D1657" s="2" t="s">
        <v>7356</v>
      </c>
      <c r="E1657" s="1">
        <v>1</v>
      </c>
      <c r="F1657" s="2" t="s">
        <v>1469</v>
      </c>
      <c r="G1657" s="1" t="s">
        <v>35</v>
      </c>
      <c r="H1657" s="1" t="s">
        <v>19</v>
      </c>
      <c r="I1657" s="8" t="str">
        <f>IF(Table1[[#This Row],[TMI_Type]]="Reroute",INDEX(_xlfn.REGEXEXTRACT(Table1[[#This Row],[RawText]],".*(ROUTE|FEA|FCA|ICR|CTOP|TBO).+([A-Z]{3})",2,0),1,2),"")</f>
        <v>RQD</v>
      </c>
      <c r="J1657" s="5"/>
      <c r="K1657" s="5"/>
      <c r="L1657" s="1"/>
      <c r="M1657" s="7">
        <v>45044.958333333336</v>
      </c>
      <c r="N1657" s="7">
        <v>45045.125</v>
      </c>
      <c r="O1657" s="7">
        <v>45038.002083333333</v>
      </c>
      <c r="P1657" s="4" t="s">
        <v>1470</v>
      </c>
      <c r="Q1657" s="10" t="s">
        <v>7357</v>
      </c>
      <c r="R1657" s="2" t="s">
        <v>7355</v>
      </c>
      <c r="S1657" s="6">
        <f>IF(OR(ISBLANK(Table1[[#This Row],[ValidEndUTC]]),ISBLANK(Table1[[#This Row],[ValidStartUTC]])),"",Table1[[#This Row],[ValidEndUTC]]-Table1[[#This Row],[ValidStartUTC]])</f>
        <v>0.16666666666424135</v>
      </c>
      <c r="T1657" s="5">
        <f>IF(OR(ISBLANK(Table1[[#This Row],[ValidEndUTC]]),ISBLANK(Table1[[#This Row],[ValidStartUTC]])),"",Table1[[#This Row],[Duration]]*24*60)</f>
        <v>239.99999999650754</v>
      </c>
    </row>
    <row r="1658" spans="1:20" ht="21.6" x14ac:dyDescent="0.25">
      <c r="A1658" s="8" t="str">
        <f>IF(ISBLANK(Table1[[#This Row],[AdvisoryNumber]]),"NTML","ADVZY")</f>
        <v>NTML</v>
      </c>
      <c r="B1658" s="8" t="str">
        <f>_xlfn.TEXTJOIN("-",TRUE,Table1[[#This Row],[Source]],TEXT(Table1[[#This Row],[AdvisoryNumber]],"000"),TEXT(ROW()-1,"000000"),TEXT(Table1[[#This Row],[RecordTimeUTC]],"YYYY-MM-DD"))</f>
        <v>NTML-000-001657-2023-04-28</v>
      </c>
      <c r="C1658" s="1" t="s">
        <v>217</v>
      </c>
      <c r="D1658" s="2"/>
      <c r="E1658" s="1"/>
      <c r="F1658" s="2"/>
      <c r="G1658" s="1" t="s">
        <v>98</v>
      </c>
      <c r="H1658" s="1" t="s">
        <v>6014</v>
      </c>
      <c r="I1658" s="8" t="str">
        <f>IF(Table1[[#This Row],[TMI_Type]]="Reroute",INDEX(_xlfn.REGEXEXTRACT(Table1[[#This Row],[RawText]],".*(ROUTE|FEA|FCA|ICR|CTOP|TBO).+([A-Z]{3})",2,0),1,2),"")</f>
        <v/>
      </c>
      <c r="J1658" s="5"/>
      <c r="K1658" s="5"/>
      <c r="L1658" s="1" t="s">
        <v>198</v>
      </c>
      <c r="M1658" s="7">
        <v>45044.958333333336</v>
      </c>
      <c r="N1658" s="7">
        <v>45045.125</v>
      </c>
      <c r="O1658" s="7">
        <v>45044.739583333336</v>
      </c>
      <c r="P1658" s="4" t="s">
        <v>9617</v>
      </c>
      <c r="Q1658" s="10" t="s">
        <v>9617</v>
      </c>
      <c r="R1658" s="2" t="s">
        <v>9618</v>
      </c>
      <c r="S1658" s="6">
        <f>IF(OR(ISBLANK(Table1[[#This Row],[ValidEndUTC]]),ISBLANK(Table1[[#This Row],[ValidStartUTC]])),"",Table1[[#This Row],[ValidEndUTC]]-Table1[[#This Row],[ValidStartUTC]])</f>
        <v>0.16666666666424135</v>
      </c>
      <c r="T1658" s="5">
        <f>IF(OR(ISBLANK(Table1[[#This Row],[ValidEndUTC]]),ISBLANK(Table1[[#This Row],[ValidStartUTC]])),"",Table1[[#This Row],[Duration]]*24*60)</f>
        <v>239.99999999650754</v>
      </c>
    </row>
    <row r="1659" spans="1:20" ht="21.6" x14ac:dyDescent="0.25">
      <c r="A1659" s="8" t="str">
        <f>IF(ISBLANK(Table1[[#This Row],[AdvisoryNumber]]),"NTML","ADVZY")</f>
        <v>NTML</v>
      </c>
      <c r="B1659" s="8" t="str">
        <f>_xlfn.TEXTJOIN("-",TRUE,Table1[[#This Row],[Source]],TEXT(Table1[[#This Row],[AdvisoryNumber]],"000"),TEXT(ROW()-1,"000000"),TEXT(Table1[[#This Row],[RecordTimeUTC]],"YYYY-MM-DD"))</f>
        <v>NTML-000-001658-2023-04-29</v>
      </c>
      <c r="C1659" s="1" t="s">
        <v>218</v>
      </c>
      <c r="D1659" s="2"/>
      <c r="E1659" s="1"/>
      <c r="F1659" s="2"/>
      <c r="G1659" s="1" t="s">
        <v>1858</v>
      </c>
      <c r="H1659" s="1" t="s">
        <v>101</v>
      </c>
      <c r="I1659" s="8" t="str">
        <f>IF(Table1[[#This Row],[TMI_Type]]="Reroute",INDEX(_xlfn.REGEXEXTRACT(Table1[[#This Row],[RawText]],".*(ROUTE|FEA|FCA|ICR|CTOP|TBO).+([A-Z]{3})",2,0),1,2),"")</f>
        <v/>
      </c>
      <c r="J1659" s="5">
        <v>15</v>
      </c>
      <c r="K1659" s="5"/>
      <c r="L1659" s="1" t="s">
        <v>220</v>
      </c>
      <c r="M1659" s="7">
        <v>45045.013888888891</v>
      </c>
      <c r="N1659" s="7">
        <v>45045.125</v>
      </c>
      <c r="O1659" s="7">
        <v>45045.01666666667</v>
      </c>
      <c r="P1659" s="4" t="s">
        <v>4199</v>
      </c>
      <c r="Q1659" s="10" t="s">
        <v>4199</v>
      </c>
      <c r="R1659" s="2" t="s">
        <v>9621</v>
      </c>
      <c r="S1659" s="6">
        <f>IF(OR(ISBLANK(Table1[[#This Row],[ValidEndUTC]]),ISBLANK(Table1[[#This Row],[ValidStartUTC]])),"",Table1[[#This Row],[ValidEndUTC]]-Table1[[#This Row],[ValidStartUTC]])</f>
        <v>0.11111111110949423</v>
      </c>
      <c r="T1659" s="5">
        <f>IF(OR(ISBLANK(Table1[[#This Row],[ValidEndUTC]]),ISBLANK(Table1[[#This Row],[ValidStartUTC]])),"",Table1[[#This Row],[Duration]]*24*60)</f>
        <v>159.99999999767169</v>
      </c>
    </row>
    <row r="1660" spans="1:20" ht="205.2" x14ac:dyDescent="0.25">
      <c r="A1660" s="8" t="str">
        <f>IF(ISBLANK(Table1[[#This Row],[AdvisoryNumber]]),"NTML","ADVZY")</f>
        <v>ADVZY</v>
      </c>
      <c r="B1660" s="8" t="str">
        <f>_xlfn.TEXTJOIN("-",TRUE,Table1[[#This Row],[Source]],TEXT(Table1[[#This Row],[AdvisoryNumber]],"000"),TEXT(ROW()-1,"000000"),TEXT(Table1[[#This Row],[RecordTimeUTC]],"YYYY-MM-DD"))</f>
        <v>ADVZY-002-001659-2023-05-06</v>
      </c>
      <c r="C1660" s="1" t="s">
        <v>16</v>
      </c>
      <c r="D1660" s="2" t="s">
        <v>7361</v>
      </c>
      <c r="E1660" s="1">
        <v>2</v>
      </c>
      <c r="F1660" s="2" t="s">
        <v>3286</v>
      </c>
      <c r="G1660" s="1" t="s">
        <v>35</v>
      </c>
      <c r="H1660" s="1" t="s">
        <v>19</v>
      </c>
      <c r="I1660" s="8" t="str">
        <f>IF(Table1[[#This Row],[TMI_Type]]="Reroute",INDEX(_xlfn.REGEXEXTRACT(Table1[[#This Row],[RawText]],".*(ROUTE|FEA|FCA|ICR|CTOP|TBO).+([A-Z]{3})",2,0),1,2),"")</f>
        <v>RQD</v>
      </c>
      <c r="J1660" s="5"/>
      <c r="K1660" s="5"/>
      <c r="L1660" s="1"/>
      <c r="M1660" s="7">
        <v>45052.9375</v>
      </c>
      <c r="N1660" s="7">
        <v>45053.083333333336</v>
      </c>
      <c r="O1660" s="7">
        <v>45052.754166666666</v>
      </c>
      <c r="P1660" s="4" t="s">
        <v>3349</v>
      </c>
      <c r="Q1660" s="10" t="s">
        <v>7362</v>
      </c>
      <c r="R1660" s="2" t="s">
        <v>7363</v>
      </c>
      <c r="S1660" s="6">
        <f>IF(OR(ISBLANK(Table1[[#This Row],[ValidEndUTC]]),ISBLANK(Table1[[#This Row],[ValidStartUTC]])),"",Table1[[#This Row],[ValidEndUTC]]-Table1[[#This Row],[ValidStartUTC]])</f>
        <v>0.14583333333575865</v>
      </c>
      <c r="T1660" s="5">
        <f>IF(OR(ISBLANK(Table1[[#This Row],[ValidEndUTC]]),ISBLANK(Table1[[#This Row],[ValidStartUTC]])),"",Table1[[#This Row],[Duration]]*24*60)</f>
        <v>210.00000000349246</v>
      </c>
    </row>
    <row r="1661" spans="1:20" ht="409.6" x14ac:dyDescent="0.25">
      <c r="A1661" s="8" t="str">
        <f>IF(ISBLANK(Table1[[#This Row],[AdvisoryNumber]]),"NTML","ADVZY")</f>
        <v>ADVZY</v>
      </c>
      <c r="B1661" s="8" t="str">
        <f>_xlfn.TEXTJOIN("-",TRUE,Table1[[#This Row],[Source]],TEXT(Table1[[#This Row],[AdvisoryNumber]],"000"),TEXT(ROW()-1,"000000"),TEXT(Table1[[#This Row],[RecordTimeUTC]],"YYYY-MM-DD"))</f>
        <v>ADVZY-001-001660-2023-05-06</v>
      </c>
      <c r="C1661" s="1" t="s">
        <v>16</v>
      </c>
      <c r="D1661" s="2" t="s">
        <v>7358</v>
      </c>
      <c r="E1661" s="1">
        <v>1</v>
      </c>
      <c r="F1661" s="2" t="s">
        <v>1426</v>
      </c>
      <c r="G1661" s="1" t="s">
        <v>35</v>
      </c>
      <c r="H1661" s="1" t="s">
        <v>19</v>
      </c>
      <c r="I1661" s="8" t="str">
        <f>IF(Table1[[#This Row],[TMI_Type]]="Reroute",INDEX(_xlfn.REGEXEXTRACT(Table1[[#This Row],[RawText]],".*(ROUTE|FEA|FCA|ICR|CTOP|TBO).+([A-Z]{3})",2,0),1,2),"")</f>
        <v>RQD</v>
      </c>
      <c r="J1661" s="5"/>
      <c r="K1661" s="5"/>
      <c r="L1661" s="1"/>
      <c r="M1661" s="7">
        <v>45052.958333333336</v>
      </c>
      <c r="N1661" s="7">
        <v>45053.125</v>
      </c>
      <c r="O1661" s="7">
        <v>45052.699305555558</v>
      </c>
      <c r="P1661" s="4" t="s">
        <v>1471</v>
      </c>
      <c r="Q1661" s="10" t="s">
        <v>7359</v>
      </c>
      <c r="R1661" s="2" t="s">
        <v>7360</v>
      </c>
      <c r="S1661" s="6">
        <f>IF(OR(ISBLANK(Table1[[#This Row],[ValidEndUTC]]),ISBLANK(Table1[[#This Row],[ValidStartUTC]])),"",Table1[[#This Row],[ValidEndUTC]]-Table1[[#This Row],[ValidStartUTC]])</f>
        <v>0.16666666666424135</v>
      </c>
      <c r="T1661" s="5">
        <f>IF(OR(ISBLANK(Table1[[#This Row],[ValidEndUTC]]),ISBLANK(Table1[[#This Row],[ValidStartUTC]])),"",Table1[[#This Row],[Duration]]*24*60)</f>
        <v>239.99999999650754</v>
      </c>
    </row>
    <row r="1662" spans="1:20" ht="21.6" x14ac:dyDescent="0.25">
      <c r="A1662" s="8" t="str">
        <f>IF(ISBLANK(Table1[[#This Row],[AdvisoryNumber]]),"NTML","ADVZY")</f>
        <v>NTML</v>
      </c>
      <c r="B1662" s="8" t="str">
        <f>_xlfn.TEXTJOIN("-",TRUE,Table1[[#This Row],[Source]],TEXT(Table1[[#This Row],[AdvisoryNumber]],"000"),TEXT(ROW()-1,"000000"),TEXT(Table1[[#This Row],[RecordTimeUTC]],"YYYY-MM-DD"))</f>
        <v>NTML-000-001661-2023-05-06</v>
      </c>
      <c r="C1662" s="1" t="s">
        <v>97</v>
      </c>
      <c r="D1662" s="2"/>
      <c r="E1662" s="1"/>
      <c r="F1662" s="2"/>
      <c r="G1662" s="1" t="s">
        <v>98</v>
      </c>
      <c r="H1662" s="1" t="s">
        <v>104</v>
      </c>
      <c r="I1662" s="8" t="str">
        <f>IF(Table1[[#This Row],[TMI_Type]]="Reroute",INDEX(_xlfn.REGEXEXTRACT(Table1[[#This Row],[RawText]],".*(ROUTE|FEA|FCA|ICR|CTOP|TBO).+([A-Z]{3})",2,0),1,2),"")</f>
        <v/>
      </c>
      <c r="J1662" s="5"/>
      <c r="K1662" s="5"/>
      <c r="L1662" s="1" t="s">
        <v>1599</v>
      </c>
      <c r="M1662" s="7">
        <v>45052.958333333336</v>
      </c>
      <c r="N1662" s="7">
        <v>45053.125</v>
      </c>
      <c r="O1662" s="7">
        <v>45052.931944444441</v>
      </c>
      <c r="P1662" s="4" t="s">
        <v>4201</v>
      </c>
      <c r="Q1662" s="10" t="s">
        <v>4201</v>
      </c>
      <c r="R1662" s="2" t="s">
        <v>9622</v>
      </c>
      <c r="S1662" s="6">
        <f>IF(OR(ISBLANK(Table1[[#This Row],[ValidEndUTC]]),ISBLANK(Table1[[#This Row],[ValidStartUTC]])),"",Table1[[#This Row],[ValidEndUTC]]-Table1[[#This Row],[ValidStartUTC]])</f>
        <v>0.16666666666424135</v>
      </c>
      <c r="T1662" s="5">
        <f>IF(OR(ISBLANK(Table1[[#This Row],[ValidEndUTC]]),ISBLANK(Table1[[#This Row],[ValidStartUTC]])),"",Table1[[#This Row],[Duration]]*24*60)</f>
        <v>239.99999999650754</v>
      </c>
    </row>
    <row r="1663" spans="1:20" ht="21.6" x14ac:dyDescent="0.25">
      <c r="A1663" s="8" t="str">
        <f>IF(ISBLANK(Table1[[#This Row],[AdvisoryNumber]]),"NTML","ADVZY")</f>
        <v>NTML</v>
      </c>
      <c r="B1663" s="8" t="str">
        <f>_xlfn.TEXTJOIN("-",TRUE,Table1[[#This Row],[Source]],TEXT(Table1[[#This Row],[AdvisoryNumber]],"000"),TEXT(ROW()-1,"000000"),TEXT(Table1[[#This Row],[RecordTimeUTC]],"YYYY-MM-DD"))</f>
        <v>NTML-000-001662-2023-05-06</v>
      </c>
      <c r="C1663" s="1" t="s">
        <v>270</v>
      </c>
      <c r="D1663" s="2"/>
      <c r="E1663" s="1"/>
      <c r="F1663" s="2"/>
      <c r="G1663" s="1" t="s">
        <v>98</v>
      </c>
      <c r="H1663" s="1" t="s">
        <v>101</v>
      </c>
      <c r="I1663" s="8" t="str">
        <f>IF(Table1[[#This Row],[TMI_Type]]="Reroute",INDEX(_xlfn.REGEXEXTRACT(Table1[[#This Row],[RawText]],".*(ROUTE|FEA|FCA|ICR|CTOP|TBO).+([A-Z]{3})",2,0),1,2),"")</f>
        <v/>
      </c>
      <c r="J1663" s="5">
        <v>15</v>
      </c>
      <c r="K1663" s="5"/>
      <c r="L1663" s="1" t="s">
        <v>286</v>
      </c>
      <c r="M1663" s="7">
        <v>45052.958333333336</v>
      </c>
      <c r="N1663" s="7">
        <v>45053.125</v>
      </c>
      <c r="O1663" s="7">
        <v>45052.95</v>
      </c>
      <c r="P1663" s="4" t="s">
        <v>4203</v>
      </c>
      <c r="Q1663" s="10" t="s">
        <v>4203</v>
      </c>
      <c r="R1663" s="2" t="s">
        <v>9623</v>
      </c>
      <c r="S1663" s="6">
        <f>IF(OR(ISBLANK(Table1[[#This Row],[ValidEndUTC]]),ISBLANK(Table1[[#This Row],[ValidStartUTC]])),"",Table1[[#This Row],[ValidEndUTC]]-Table1[[#This Row],[ValidStartUTC]])</f>
        <v>0.16666666666424135</v>
      </c>
      <c r="T1663" s="5">
        <f>IF(OR(ISBLANK(Table1[[#This Row],[ValidEndUTC]]),ISBLANK(Table1[[#This Row],[ValidStartUTC]])),"",Table1[[#This Row],[Duration]]*24*60)</f>
        <v>239.99999999650754</v>
      </c>
    </row>
    <row r="1664" spans="1:20" x14ac:dyDescent="0.25">
      <c r="A1664" s="8" t="str">
        <f>IF(ISBLANK(Table1[[#This Row],[AdvisoryNumber]]),"NTML","ADVZY")</f>
        <v>NTML</v>
      </c>
      <c r="B1664" s="8" t="str">
        <f>_xlfn.TEXTJOIN("-",TRUE,Table1[[#This Row],[Source]],TEXT(Table1[[#This Row],[AdvisoryNumber]],"000"),TEXT(ROW()-1,"000000"),TEXT(Table1[[#This Row],[RecordTimeUTC]],"YYYY-MM-DD"))</f>
        <v>NTML-000-001663-2023-05-06</v>
      </c>
      <c r="C1664" s="1" t="s">
        <v>270</v>
      </c>
      <c r="D1664" s="2"/>
      <c r="E1664" s="1"/>
      <c r="F1664" s="2"/>
      <c r="G1664" s="1" t="s">
        <v>98</v>
      </c>
      <c r="H1664" s="1" t="s">
        <v>101</v>
      </c>
      <c r="I1664" s="8" t="str">
        <f>IF(Table1[[#This Row],[TMI_Type]]="Reroute",INDEX(_xlfn.REGEXEXTRACT(Table1[[#This Row],[RawText]],".*(ROUTE|FEA|FCA|ICR|CTOP|TBO).+([A-Z]{3})",2,0),1,2),"")</f>
        <v/>
      </c>
      <c r="J1664" s="5">
        <v>25</v>
      </c>
      <c r="K1664" s="5"/>
      <c r="L1664" s="1" t="s">
        <v>288</v>
      </c>
      <c r="M1664" s="7">
        <v>45052.958333333336</v>
      </c>
      <c r="N1664" s="7">
        <v>45053.125</v>
      </c>
      <c r="O1664" s="7">
        <v>45052.953472222223</v>
      </c>
      <c r="P1664" s="4" t="s">
        <v>5929</v>
      </c>
      <c r="Q1664" s="10" t="s">
        <v>5929</v>
      </c>
      <c r="R1664" s="2" t="s">
        <v>9624</v>
      </c>
      <c r="S1664" s="6">
        <f>IF(OR(ISBLANK(Table1[[#This Row],[ValidEndUTC]]),ISBLANK(Table1[[#This Row],[ValidStartUTC]])),"",Table1[[#This Row],[ValidEndUTC]]-Table1[[#This Row],[ValidStartUTC]])</f>
        <v>0.16666666666424135</v>
      </c>
      <c r="T1664" s="5">
        <f>IF(OR(ISBLANK(Table1[[#This Row],[ValidEndUTC]]),ISBLANK(Table1[[#This Row],[ValidStartUTC]])),"",Table1[[#This Row],[Duration]]*24*60)</f>
        <v>239.99999999650754</v>
      </c>
    </row>
    <row r="1665" spans="1:20" ht="21.6" x14ac:dyDescent="0.25">
      <c r="A1665" s="8" t="str">
        <f>IF(ISBLANK(Table1[[#This Row],[AdvisoryNumber]]),"NTML","ADVZY")</f>
        <v>NTML</v>
      </c>
      <c r="B1665" s="8" t="str">
        <f>_xlfn.TEXTJOIN("-",TRUE,Table1[[#This Row],[Source]],TEXT(Table1[[#This Row],[AdvisoryNumber]],"000"),TEXT(ROW()-1,"000000"),TEXT(Table1[[#This Row],[RecordTimeUTC]],"YYYY-MM-DD"))</f>
        <v>NTML-000-001664-2023-05-06</v>
      </c>
      <c r="C1665" s="1" t="s">
        <v>97</v>
      </c>
      <c r="D1665" s="2"/>
      <c r="E1665" s="1"/>
      <c r="F1665" s="2"/>
      <c r="G1665" s="1" t="s">
        <v>98</v>
      </c>
      <c r="H1665" s="1" t="s">
        <v>101</v>
      </c>
      <c r="I1665" s="8" t="str">
        <f>IF(Table1[[#This Row],[TMI_Type]]="Reroute",INDEX(_xlfn.REGEXEXTRACT(Table1[[#This Row],[RawText]],".*(ROUTE|FEA|FCA|ICR|CTOP|TBO).+([A-Z]{3})",2,0),1,2),"")</f>
        <v/>
      </c>
      <c r="J1665" s="5">
        <v>25</v>
      </c>
      <c r="K1665" s="5"/>
      <c r="L1665" s="1" t="s">
        <v>2581</v>
      </c>
      <c r="M1665" s="7">
        <v>45052.958333333336</v>
      </c>
      <c r="N1665" s="7">
        <v>45053.125</v>
      </c>
      <c r="O1665" s="7">
        <v>45052.954861111109</v>
      </c>
      <c r="P1665" s="4" t="s">
        <v>5930</v>
      </c>
      <c r="Q1665" s="10" t="s">
        <v>5930</v>
      </c>
      <c r="R1665" s="2" t="s">
        <v>9624</v>
      </c>
      <c r="S1665" s="6">
        <f>IF(OR(ISBLANK(Table1[[#This Row],[ValidEndUTC]]),ISBLANK(Table1[[#This Row],[ValidStartUTC]])),"",Table1[[#This Row],[ValidEndUTC]]-Table1[[#This Row],[ValidStartUTC]])</f>
        <v>0.16666666666424135</v>
      </c>
      <c r="T1665" s="5">
        <f>IF(OR(ISBLANK(Table1[[#This Row],[ValidEndUTC]]),ISBLANK(Table1[[#This Row],[ValidStartUTC]])),"",Table1[[#This Row],[Duration]]*24*60)</f>
        <v>239.99999999650754</v>
      </c>
    </row>
    <row r="1666" spans="1:20" ht="21.6" x14ac:dyDescent="0.25">
      <c r="A1666" s="8" t="str">
        <f>IF(ISBLANK(Table1[[#This Row],[AdvisoryNumber]]),"NTML","ADVZY")</f>
        <v>NTML</v>
      </c>
      <c r="B1666" s="8" t="str">
        <f>_xlfn.TEXTJOIN("-",TRUE,Table1[[#This Row],[Source]],TEXT(Table1[[#This Row],[AdvisoryNumber]],"000"),TEXT(ROW()-1,"000000"),TEXT(Table1[[#This Row],[RecordTimeUTC]],"YYYY-MM-DD"))</f>
        <v>NTML-000-001665-2023-05-06</v>
      </c>
      <c r="C1666" s="1" t="s">
        <v>270</v>
      </c>
      <c r="D1666" s="2"/>
      <c r="E1666" s="1"/>
      <c r="F1666" s="2"/>
      <c r="G1666" s="1" t="s">
        <v>98</v>
      </c>
      <c r="H1666" s="1" t="s">
        <v>101</v>
      </c>
      <c r="I1666" s="8" t="str">
        <f>IF(Table1[[#This Row],[TMI_Type]]="Reroute",INDEX(_xlfn.REGEXEXTRACT(Table1[[#This Row],[RawText]],".*(ROUTE|FEA|FCA|ICR|CTOP|TBO).+([A-Z]{3})",2,0),1,2),"")</f>
        <v/>
      </c>
      <c r="J1666" s="5">
        <v>20</v>
      </c>
      <c r="K1666" s="5"/>
      <c r="L1666" s="1" t="s">
        <v>286</v>
      </c>
      <c r="M1666" s="7">
        <v>45053</v>
      </c>
      <c r="N1666" s="7">
        <v>45053.125</v>
      </c>
      <c r="O1666" s="7">
        <v>45052.931944444441</v>
      </c>
      <c r="P1666" s="4" t="s">
        <v>11681</v>
      </c>
      <c r="Q1666" s="10" t="s">
        <v>11681</v>
      </c>
      <c r="R1666" s="2" t="s">
        <v>9622</v>
      </c>
      <c r="S1666" s="6">
        <f>IF(OR(ISBLANK(Table1[[#This Row],[ValidEndUTC]]),ISBLANK(Table1[[#This Row],[ValidStartUTC]])),"",Table1[[#This Row],[ValidEndUTC]]-Table1[[#This Row],[ValidStartUTC]])</f>
        <v>0.125</v>
      </c>
      <c r="T1666" s="5">
        <f>IF(OR(ISBLANK(Table1[[#This Row],[ValidEndUTC]]),ISBLANK(Table1[[#This Row],[ValidStartUTC]])),"",Table1[[#This Row],[Duration]]*24*60)</f>
        <v>180</v>
      </c>
    </row>
    <row r="1667" spans="1:20" ht="21.6" x14ac:dyDescent="0.25">
      <c r="A1667" s="8" t="str">
        <f>IF(ISBLANK(Table1[[#This Row],[AdvisoryNumber]]),"NTML","ADVZY")</f>
        <v>NTML</v>
      </c>
      <c r="B1667" s="8" t="str">
        <f>_xlfn.TEXTJOIN("-",TRUE,Table1[[#This Row],[Source]],TEXT(Table1[[#This Row],[AdvisoryNumber]],"000"),TEXT(ROW()-1,"000000"),TEXT(Table1[[#This Row],[RecordTimeUTC]],"YYYY-MM-DD"))</f>
        <v>NTML-000-001666-2023-05-06</v>
      </c>
      <c r="C1667" s="1" t="s">
        <v>270</v>
      </c>
      <c r="D1667" s="2"/>
      <c r="E1667" s="1"/>
      <c r="F1667" s="2"/>
      <c r="G1667" s="1" t="s">
        <v>98</v>
      </c>
      <c r="H1667" s="1" t="s">
        <v>101</v>
      </c>
      <c r="I1667" s="8" t="str">
        <f>IF(Table1[[#This Row],[TMI_Type]]="Reroute",INDEX(_xlfn.REGEXEXTRACT(Table1[[#This Row],[RawText]],".*(ROUTE|FEA|FCA|ICR|CTOP|TBO).+([A-Z]{3})",2,0),1,2),"")</f>
        <v/>
      </c>
      <c r="J1667" s="5">
        <v>15</v>
      </c>
      <c r="K1667" s="5"/>
      <c r="L1667" s="1" t="s">
        <v>1175</v>
      </c>
      <c r="M1667" s="7">
        <v>45053</v>
      </c>
      <c r="N1667" s="7">
        <v>45053.125</v>
      </c>
      <c r="O1667" s="7">
        <v>45052.931944444441</v>
      </c>
      <c r="P1667" s="4" t="s">
        <v>11682</v>
      </c>
      <c r="Q1667" s="10" t="s">
        <v>11682</v>
      </c>
      <c r="R1667" s="2" t="s">
        <v>9622</v>
      </c>
      <c r="S1667" s="6">
        <f>IF(OR(ISBLANK(Table1[[#This Row],[ValidEndUTC]]),ISBLANK(Table1[[#This Row],[ValidStartUTC]])),"",Table1[[#This Row],[ValidEndUTC]]-Table1[[#This Row],[ValidStartUTC]])</f>
        <v>0.125</v>
      </c>
      <c r="T1667" s="5">
        <f>IF(OR(ISBLANK(Table1[[#This Row],[ValidEndUTC]]),ISBLANK(Table1[[#This Row],[ValidStartUTC]])),"",Table1[[#This Row],[Duration]]*24*60)</f>
        <v>180</v>
      </c>
    </row>
    <row r="1668" spans="1:20" ht="21.6" x14ac:dyDescent="0.25">
      <c r="A1668" s="8" t="str">
        <f>IF(ISBLANK(Table1[[#This Row],[AdvisoryNumber]]),"NTML","ADVZY")</f>
        <v>NTML</v>
      </c>
      <c r="B1668" s="8" t="str">
        <f>_xlfn.TEXTJOIN("-",TRUE,Table1[[#This Row],[Source]],TEXT(Table1[[#This Row],[AdvisoryNumber]],"000"),TEXT(ROW()-1,"000000"),TEXT(Table1[[#This Row],[RecordTimeUTC]],"YYYY-MM-DD"))</f>
        <v>NTML-000-001667-2023-05-06</v>
      </c>
      <c r="C1668" s="1" t="s">
        <v>270</v>
      </c>
      <c r="D1668" s="2"/>
      <c r="E1668" s="1"/>
      <c r="F1668" s="2"/>
      <c r="G1668" s="1" t="s">
        <v>98</v>
      </c>
      <c r="H1668" s="1" t="s">
        <v>99</v>
      </c>
      <c r="I1668" s="8" t="str">
        <f>IF(Table1[[#This Row],[TMI_Type]]="Reroute",INDEX(_xlfn.REGEXEXTRACT(Table1[[#This Row],[RawText]],".*(ROUTE|FEA|FCA|ICR|CTOP|TBO).+([A-Z]{3})",2,0),1,2),"")</f>
        <v/>
      </c>
      <c r="J1668" s="5">
        <v>15</v>
      </c>
      <c r="K1668" s="5"/>
      <c r="L1668" s="1" t="s">
        <v>1177</v>
      </c>
      <c r="M1668" s="7">
        <v>45053</v>
      </c>
      <c r="N1668" s="7">
        <v>45053.125</v>
      </c>
      <c r="O1668" s="7">
        <v>45052.931944444441</v>
      </c>
      <c r="P1668" s="4" t="s">
        <v>11683</v>
      </c>
      <c r="Q1668" s="10" t="s">
        <v>11683</v>
      </c>
      <c r="R1668" s="2" t="s">
        <v>9622</v>
      </c>
      <c r="S1668" s="6">
        <f>IF(OR(ISBLANK(Table1[[#This Row],[ValidEndUTC]]),ISBLANK(Table1[[#This Row],[ValidStartUTC]])),"",Table1[[#This Row],[ValidEndUTC]]-Table1[[#This Row],[ValidStartUTC]])</f>
        <v>0.125</v>
      </c>
      <c r="T1668" s="5">
        <f>IF(OR(ISBLANK(Table1[[#This Row],[ValidEndUTC]]),ISBLANK(Table1[[#This Row],[ValidStartUTC]])),"",Table1[[#This Row],[Duration]]*24*60)</f>
        <v>180</v>
      </c>
    </row>
    <row r="1669" spans="1:20" ht="21.6" x14ac:dyDescent="0.25">
      <c r="A1669" s="8" t="str">
        <f>IF(ISBLANK(Table1[[#This Row],[AdvisoryNumber]]),"NTML","ADVZY")</f>
        <v>NTML</v>
      </c>
      <c r="B1669" s="8" t="str">
        <f>_xlfn.TEXTJOIN("-",TRUE,Table1[[#This Row],[Source]],TEXT(Table1[[#This Row],[AdvisoryNumber]],"000"),TEXT(ROW()-1,"000000"),TEXT(Table1[[#This Row],[RecordTimeUTC]],"YYYY-MM-DD"))</f>
        <v>NTML-000-001668-2023-05-06</v>
      </c>
      <c r="C1669" s="1" t="s">
        <v>97</v>
      </c>
      <c r="D1669" s="2"/>
      <c r="E1669" s="1"/>
      <c r="F1669" s="2"/>
      <c r="G1669" s="1" t="s">
        <v>98</v>
      </c>
      <c r="H1669" s="1" t="s">
        <v>101</v>
      </c>
      <c r="I1669" s="8" t="str">
        <f>IF(Table1[[#This Row],[TMI_Type]]="Reroute",INDEX(_xlfn.REGEXEXTRACT(Table1[[#This Row],[RawText]],".*(ROUTE|FEA|FCA|ICR|CTOP|TBO).+([A-Z]{3})",2,0),1,2),"")</f>
        <v/>
      </c>
      <c r="J1669" s="5">
        <v>25</v>
      </c>
      <c r="K1669" s="5"/>
      <c r="L1669" s="1" t="s">
        <v>232</v>
      </c>
      <c r="M1669" s="7">
        <v>45053</v>
      </c>
      <c r="N1669" s="7">
        <v>45053.125</v>
      </c>
      <c r="O1669" s="7">
        <v>45052.931944444441</v>
      </c>
      <c r="P1669" s="4" t="s">
        <v>4202</v>
      </c>
      <c r="Q1669" s="10" t="s">
        <v>4202</v>
      </c>
      <c r="R1669" s="2" t="s">
        <v>9622</v>
      </c>
      <c r="S1669" s="6">
        <f>IF(OR(ISBLANK(Table1[[#This Row],[ValidEndUTC]]),ISBLANK(Table1[[#This Row],[ValidStartUTC]])),"",Table1[[#This Row],[ValidEndUTC]]-Table1[[#This Row],[ValidStartUTC]])</f>
        <v>0.125</v>
      </c>
      <c r="T1669" s="5">
        <f>IF(OR(ISBLANK(Table1[[#This Row],[ValidEndUTC]]),ISBLANK(Table1[[#This Row],[ValidStartUTC]])),"",Table1[[#This Row],[Duration]]*24*60)</f>
        <v>180</v>
      </c>
    </row>
    <row r="1670" spans="1:20" ht="21.6" x14ac:dyDescent="0.25">
      <c r="A1670" s="8" t="str">
        <f>IF(ISBLANK(Table1[[#This Row],[AdvisoryNumber]]),"NTML","ADVZY")</f>
        <v>NTML</v>
      </c>
      <c r="B1670" s="8" t="str">
        <f>_xlfn.TEXTJOIN("-",TRUE,Table1[[#This Row],[Source]],TEXT(Table1[[#This Row],[AdvisoryNumber]],"000"),TEXT(ROW()-1,"000000"),TEXT(Table1[[#This Row],[RecordTimeUTC]],"YYYY-MM-DD"))</f>
        <v>NTML-000-001669-2023-05-07</v>
      </c>
      <c r="C1670" s="1" t="s">
        <v>97</v>
      </c>
      <c r="D1670" s="2"/>
      <c r="E1670" s="1"/>
      <c r="F1670" s="2"/>
      <c r="G1670" s="1" t="s">
        <v>98</v>
      </c>
      <c r="H1670" s="1" t="s">
        <v>101</v>
      </c>
      <c r="I1670" s="8" t="str">
        <f>IF(Table1[[#This Row],[TMI_Type]]="Reroute",INDEX(_xlfn.REGEXEXTRACT(Table1[[#This Row],[RawText]],".*(ROUTE|FEA|FCA|ICR|CTOP|TBO).+([A-Z]{3})",2,0),1,2),"")</f>
        <v/>
      </c>
      <c r="J1670" s="5">
        <v>20</v>
      </c>
      <c r="K1670" s="5"/>
      <c r="L1670" s="1" t="s">
        <v>3682</v>
      </c>
      <c r="M1670" s="7">
        <v>45053.020833333336</v>
      </c>
      <c r="N1670" s="7">
        <v>45053.125</v>
      </c>
      <c r="O1670" s="7">
        <v>45053.104166666664</v>
      </c>
      <c r="P1670" s="4" t="s">
        <v>9630</v>
      </c>
      <c r="Q1670" s="10" t="s">
        <v>9630</v>
      </c>
      <c r="R1670" s="2" t="s">
        <v>9628</v>
      </c>
      <c r="S1670" s="6">
        <f>IF(OR(ISBLANK(Table1[[#This Row],[ValidEndUTC]]),ISBLANK(Table1[[#This Row],[ValidStartUTC]])),"",Table1[[#This Row],[ValidEndUTC]]-Table1[[#This Row],[ValidStartUTC]])</f>
        <v>0.10416666666424135</v>
      </c>
      <c r="T1670" s="5">
        <f>IF(OR(ISBLANK(Table1[[#This Row],[ValidEndUTC]]),ISBLANK(Table1[[#This Row],[ValidStartUTC]])),"",Table1[[#This Row],[Duration]]*24*60)</f>
        <v>149.99999999650754</v>
      </c>
    </row>
    <row r="1671" spans="1:20" x14ac:dyDescent="0.25">
      <c r="A1671" s="8" t="str">
        <f>IF(ISBLANK(Table1[[#This Row],[AdvisoryNumber]]),"NTML","ADVZY")</f>
        <v>NTML</v>
      </c>
      <c r="B1671" s="8" t="str">
        <f>_xlfn.TEXTJOIN("-",TRUE,Table1[[#This Row],[Source]],TEXT(Table1[[#This Row],[AdvisoryNumber]],"000"),TEXT(ROW()-1,"000000"),TEXT(Table1[[#This Row],[RecordTimeUTC]],"YYYY-MM-DD"))</f>
        <v>NTML-000-001670-2023-05-07</v>
      </c>
      <c r="C1671" s="1" t="s">
        <v>97</v>
      </c>
      <c r="D1671" s="2"/>
      <c r="E1671" s="1"/>
      <c r="F1671" s="2"/>
      <c r="G1671" s="1"/>
      <c r="H1671" s="1" t="s">
        <v>2640</v>
      </c>
      <c r="I1671" s="8" t="str">
        <f>IF(Table1[[#This Row],[TMI_Type]]="Reroute",INDEX(_xlfn.REGEXEXTRACT(Table1[[#This Row],[RawText]],".*(ROUTE|FEA|FCA|ICR|CTOP|TBO).+([A-Z]{3})",2,0),1,2),"")</f>
        <v/>
      </c>
      <c r="J1671" s="5"/>
      <c r="K1671" s="5"/>
      <c r="L1671" s="1" t="s">
        <v>102</v>
      </c>
      <c r="M1671" s="7">
        <v>45053.104166666664</v>
      </c>
      <c r="N1671" s="7">
        <v>45053.104166666664</v>
      </c>
      <c r="O1671" s="7">
        <v>45053.104166666664</v>
      </c>
      <c r="P1671" s="4" t="s">
        <v>4206</v>
      </c>
      <c r="Q1671" s="10" t="s">
        <v>4206</v>
      </c>
      <c r="R1671" s="2" t="s">
        <v>9628</v>
      </c>
      <c r="S1671" s="6">
        <f>IF(OR(ISBLANK(Table1[[#This Row],[ValidEndUTC]]),ISBLANK(Table1[[#This Row],[ValidStartUTC]])),"",Table1[[#This Row],[ValidEndUTC]]-Table1[[#This Row],[ValidStartUTC]])</f>
        <v>0</v>
      </c>
      <c r="T1671" s="5">
        <f>IF(OR(ISBLANK(Table1[[#This Row],[ValidEndUTC]]),ISBLANK(Table1[[#This Row],[ValidStartUTC]])),"",Table1[[#This Row],[Duration]]*24*60)</f>
        <v>0</v>
      </c>
    </row>
    <row r="1672" spans="1:20" x14ac:dyDescent="0.25">
      <c r="A1672" s="8" t="str">
        <f>IF(ISBLANK(Table1[[#This Row],[AdvisoryNumber]]),"NTML","ADVZY")</f>
        <v>NTML</v>
      </c>
      <c r="B1672" s="8" t="str">
        <f>_xlfn.TEXTJOIN("-",TRUE,Table1[[#This Row],[Source]],TEXT(Table1[[#This Row],[AdvisoryNumber]],"000"),TEXT(ROW()-1,"000000"),TEXT(Table1[[#This Row],[RecordTimeUTC]],"YYYY-MM-DD"))</f>
        <v>NTML-000-001671-2023-05-07</v>
      </c>
      <c r="C1672" s="1" t="s">
        <v>97</v>
      </c>
      <c r="D1672" s="2"/>
      <c r="E1672" s="1"/>
      <c r="F1672" s="2"/>
      <c r="G1672" s="1"/>
      <c r="H1672" s="1" t="s">
        <v>2640</v>
      </c>
      <c r="I1672" s="8" t="str">
        <f>IF(Table1[[#This Row],[TMI_Type]]="Reroute",INDEX(_xlfn.REGEXEXTRACT(Table1[[#This Row],[RawText]],".*(ROUTE|FEA|FCA|ICR|CTOP|TBO).+([A-Z]{3})",2,0),1,2),"")</f>
        <v/>
      </c>
      <c r="J1672" s="5"/>
      <c r="K1672" s="5"/>
      <c r="L1672" s="1" t="s">
        <v>232</v>
      </c>
      <c r="M1672" s="7">
        <v>45053.104166666664</v>
      </c>
      <c r="N1672" s="7">
        <v>45053.104166666664</v>
      </c>
      <c r="O1672" s="7">
        <v>45053.104166666664</v>
      </c>
      <c r="P1672" s="4" t="s">
        <v>4207</v>
      </c>
      <c r="Q1672" s="10" t="s">
        <v>4207</v>
      </c>
      <c r="R1672" s="2" t="s">
        <v>9628</v>
      </c>
      <c r="S1672" s="6">
        <f>IF(OR(ISBLANK(Table1[[#This Row],[ValidEndUTC]]),ISBLANK(Table1[[#This Row],[ValidStartUTC]])),"",Table1[[#This Row],[ValidEndUTC]]-Table1[[#This Row],[ValidStartUTC]])</f>
        <v>0</v>
      </c>
      <c r="T1672" s="5">
        <f>IF(OR(ISBLANK(Table1[[#This Row],[ValidEndUTC]]),ISBLANK(Table1[[#This Row],[ValidStartUTC]])),"",Table1[[#This Row],[Duration]]*24*60)</f>
        <v>0</v>
      </c>
    </row>
    <row r="1673" spans="1:20" ht="21.6" x14ac:dyDescent="0.25">
      <c r="A1673" s="8" t="str">
        <f>IF(ISBLANK(Table1[[#This Row],[AdvisoryNumber]]),"NTML","ADVZY")</f>
        <v>NTML</v>
      </c>
      <c r="B1673" s="8" t="str">
        <f>_xlfn.TEXTJOIN("-",TRUE,Table1[[#This Row],[Source]],TEXT(Table1[[#This Row],[AdvisoryNumber]],"000"),TEXT(ROW()-1,"000000"),TEXT(Table1[[#This Row],[RecordTimeUTC]],"YYYY-MM-DD"))</f>
        <v>NTML-000-001672-2023-05-07</v>
      </c>
      <c r="C1673" s="1" t="s">
        <v>97</v>
      </c>
      <c r="D1673" s="2"/>
      <c r="E1673" s="1"/>
      <c r="F1673" s="2"/>
      <c r="G1673" s="1" t="s">
        <v>98</v>
      </c>
      <c r="H1673" s="1" t="s">
        <v>101</v>
      </c>
      <c r="I1673" s="8" t="str">
        <f>IF(Table1[[#This Row],[TMI_Type]]="Reroute",INDEX(_xlfn.REGEXEXTRACT(Table1[[#This Row],[RawText]],".*(ROUTE|FEA|FCA|ICR|CTOP|TBO).+([A-Z]{3})",2,0),1,2),"")</f>
        <v/>
      </c>
      <c r="J1673" s="5">
        <v>15</v>
      </c>
      <c r="K1673" s="5"/>
      <c r="L1673" s="1" t="s">
        <v>1110</v>
      </c>
      <c r="M1673" s="7">
        <v>45053.104166666664</v>
      </c>
      <c r="N1673" s="7">
        <v>45053.125</v>
      </c>
      <c r="O1673" s="7">
        <v>45053.104166666664</v>
      </c>
      <c r="P1673" s="4" t="s">
        <v>9629</v>
      </c>
      <c r="Q1673" s="10" t="s">
        <v>9629</v>
      </c>
      <c r="R1673" s="2" t="s">
        <v>9628</v>
      </c>
      <c r="S1673" s="6">
        <f>IF(OR(ISBLANK(Table1[[#This Row],[ValidEndUTC]]),ISBLANK(Table1[[#This Row],[ValidStartUTC]])),"",Table1[[#This Row],[ValidEndUTC]]-Table1[[#This Row],[ValidStartUTC]])</f>
        <v>2.0833333335758653E-2</v>
      </c>
      <c r="T1673" s="5">
        <f>IF(OR(ISBLANK(Table1[[#This Row],[ValidEndUTC]]),ISBLANK(Table1[[#This Row],[ValidStartUTC]])),"",Table1[[#This Row],[Duration]]*24*60)</f>
        <v>30.00000000349246</v>
      </c>
    </row>
    <row r="1674" spans="1:20" x14ac:dyDescent="0.25">
      <c r="A1674" s="8" t="str">
        <f>IF(ISBLANK(Table1[[#This Row],[AdvisoryNumber]]),"NTML","ADVZY")</f>
        <v>NTML</v>
      </c>
      <c r="B1674" s="8" t="str">
        <f>_xlfn.TEXTJOIN("-",TRUE,Table1[[#This Row],[Source]],TEXT(Table1[[#This Row],[AdvisoryNumber]],"000"),TEXT(ROW()-1,"000000"),TEXT(Table1[[#This Row],[RecordTimeUTC]],"YYYY-MM-DD"))</f>
        <v>NTML-000-001673-2023-05-07</v>
      </c>
      <c r="C1674" s="1" t="s">
        <v>97</v>
      </c>
      <c r="D1674" s="2"/>
      <c r="E1674" s="1"/>
      <c r="F1674" s="2"/>
      <c r="G1674" s="1"/>
      <c r="H1674" s="1" t="s">
        <v>2640</v>
      </c>
      <c r="I1674" s="8" t="str">
        <f>IF(Table1[[#This Row],[TMI_Type]]="Reroute",INDEX(_xlfn.REGEXEXTRACT(Table1[[#This Row],[RawText]],".*(ROUTE|FEA|FCA|ICR|CTOP|TBO).+([A-Z]{3})",2,0),1,2),"")</f>
        <v/>
      </c>
      <c r="J1674" s="5"/>
      <c r="K1674" s="5"/>
      <c r="L1674" s="1" t="s">
        <v>232</v>
      </c>
      <c r="M1674" s="7">
        <v>45053.104166666664</v>
      </c>
      <c r="N1674" s="7">
        <v>45053.125</v>
      </c>
      <c r="O1674" s="7">
        <v>45053.104166666664</v>
      </c>
      <c r="P1674" s="4" t="s">
        <v>4208</v>
      </c>
      <c r="Q1674" s="10" t="s">
        <v>4208</v>
      </c>
      <c r="R1674" s="2" t="s">
        <v>9628</v>
      </c>
      <c r="S1674" s="6">
        <f>IF(OR(ISBLANK(Table1[[#This Row],[ValidEndUTC]]),ISBLANK(Table1[[#This Row],[ValidStartUTC]])),"",Table1[[#This Row],[ValidEndUTC]]-Table1[[#This Row],[ValidStartUTC]])</f>
        <v>2.0833333335758653E-2</v>
      </c>
      <c r="T1674" s="5">
        <f>IF(OR(ISBLANK(Table1[[#This Row],[ValidEndUTC]]),ISBLANK(Table1[[#This Row],[ValidStartUTC]])),"",Table1[[#This Row],[Duration]]*24*60)</f>
        <v>30.00000000349246</v>
      </c>
    </row>
    <row r="1675" spans="1:20" x14ac:dyDescent="0.25">
      <c r="A1675" s="8" t="str">
        <f>IF(ISBLANK(Table1[[#This Row],[AdvisoryNumber]]),"NTML","ADVZY")</f>
        <v>NTML</v>
      </c>
      <c r="B1675" s="8" t="str">
        <f>_xlfn.TEXTJOIN("-",TRUE,Table1[[#This Row],[Source]],TEXT(Table1[[#This Row],[AdvisoryNumber]],"000"),TEXT(ROW()-1,"000000"),TEXT(Table1[[#This Row],[RecordTimeUTC]],"YYYY-MM-DD"))</f>
        <v>NTML-000-001674-2023-05-07</v>
      </c>
      <c r="C1675" s="1" t="s">
        <v>270</v>
      </c>
      <c r="D1675" s="2"/>
      <c r="E1675" s="1"/>
      <c r="F1675" s="2"/>
      <c r="G1675" s="1"/>
      <c r="H1675" s="1" t="s">
        <v>2640</v>
      </c>
      <c r="I1675" s="8" t="str">
        <f>IF(Table1[[#This Row],[TMI_Type]]="Reroute",INDEX(_xlfn.REGEXEXTRACT(Table1[[#This Row],[RawText]],".*(ROUTE|FEA|FCA|ICR|CTOP|TBO).+([A-Z]{3})",2,0),1,2),"")</f>
        <v/>
      </c>
      <c r="J1675" s="5"/>
      <c r="K1675" s="5"/>
      <c r="L1675" s="1" t="s">
        <v>286</v>
      </c>
      <c r="M1675" s="7">
        <v>45053.104166666664</v>
      </c>
      <c r="N1675" s="7">
        <v>45053.125</v>
      </c>
      <c r="O1675" s="7">
        <v>45053.104166666664</v>
      </c>
      <c r="P1675" s="4" t="s">
        <v>8344</v>
      </c>
      <c r="Q1675" s="10" t="s">
        <v>8344</v>
      </c>
      <c r="R1675" s="2" t="s">
        <v>9628</v>
      </c>
      <c r="S1675" s="6">
        <f>IF(OR(ISBLANK(Table1[[#This Row],[ValidEndUTC]]),ISBLANK(Table1[[#This Row],[ValidStartUTC]])),"",Table1[[#This Row],[ValidEndUTC]]-Table1[[#This Row],[ValidStartUTC]])</f>
        <v>2.0833333335758653E-2</v>
      </c>
      <c r="T1675" s="5">
        <f>IF(OR(ISBLANK(Table1[[#This Row],[ValidEndUTC]]),ISBLANK(Table1[[#This Row],[ValidStartUTC]])),"",Table1[[#This Row],[Duration]]*24*60)</f>
        <v>30.00000000349246</v>
      </c>
    </row>
    <row r="1676" spans="1:20" x14ac:dyDescent="0.25">
      <c r="A1676" s="8" t="str">
        <f>IF(ISBLANK(Table1[[#This Row],[AdvisoryNumber]]),"NTML","ADVZY")</f>
        <v>NTML</v>
      </c>
      <c r="B1676" s="8" t="str">
        <f>_xlfn.TEXTJOIN("-",TRUE,Table1[[#This Row],[Source]],TEXT(Table1[[#This Row],[AdvisoryNumber]],"000"),TEXT(ROW()-1,"000000"),TEXT(Table1[[#This Row],[RecordTimeUTC]],"YYYY-MM-DD"))</f>
        <v>NTML-000-001675-2023-05-07</v>
      </c>
      <c r="C1676" s="1" t="s">
        <v>270</v>
      </c>
      <c r="D1676" s="2"/>
      <c r="E1676" s="1"/>
      <c r="F1676" s="2"/>
      <c r="G1676" s="1"/>
      <c r="H1676" s="1" t="s">
        <v>2640</v>
      </c>
      <c r="I1676" s="8" t="str">
        <f>IF(Table1[[#This Row],[TMI_Type]]="Reroute",INDEX(_xlfn.REGEXEXTRACT(Table1[[#This Row],[RawText]],".*(ROUTE|FEA|FCA|ICR|CTOP|TBO).+([A-Z]{3})",2,0),1,2),"")</f>
        <v/>
      </c>
      <c r="J1676" s="5"/>
      <c r="K1676" s="5"/>
      <c r="L1676" s="1" t="s">
        <v>1175</v>
      </c>
      <c r="M1676" s="7">
        <v>45053.104166666664</v>
      </c>
      <c r="N1676" s="7">
        <v>45053.125</v>
      </c>
      <c r="O1676" s="7">
        <v>45053.104166666664</v>
      </c>
      <c r="P1676" s="4" t="s">
        <v>8343</v>
      </c>
      <c r="Q1676" s="10" t="s">
        <v>8343</v>
      </c>
      <c r="R1676" s="2" t="s">
        <v>9628</v>
      </c>
      <c r="S1676" s="6">
        <f>IF(OR(ISBLANK(Table1[[#This Row],[ValidEndUTC]]),ISBLANK(Table1[[#This Row],[ValidStartUTC]])),"",Table1[[#This Row],[ValidEndUTC]]-Table1[[#This Row],[ValidStartUTC]])</f>
        <v>2.0833333335758653E-2</v>
      </c>
      <c r="T1676" s="5">
        <f>IF(OR(ISBLANK(Table1[[#This Row],[ValidEndUTC]]),ISBLANK(Table1[[#This Row],[ValidStartUTC]])),"",Table1[[#This Row],[Duration]]*24*60)</f>
        <v>30.00000000349246</v>
      </c>
    </row>
    <row r="1677" spans="1:20" x14ac:dyDescent="0.25">
      <c r="A1677" s="8" t="str">
        <f>IF(ISBLANK(Table1[[#This Row],[AdvisoryNumber]]),"NTML","ADVZY")</f>
        <v>NTML</v>
      </c>
      <c r="B1677" s="8" t="str">
        <f>_xlfn.TEXTJOIN("-",TRUE,Table1[[#This Row],[Source]],TEXT(Table1[[#This Row],[AdvisoryNumber]],"000"),TEXT(ROW()-1,"000000"),TEXT(Table1[[#This Row],[RecordTimeUTC]],"YYYY-MM-DD"))</f>
        <v>NTML-000-001676-2023-05-07</v>
      </c>
      <c r="C1677" s="1" t="s">
        <v>270</v>
      </c>
      <c r="D1677" s="2"/>
      <c r="E1677" s="1"/>
      <c r="F1677" s="2"/>
      <c r="G1677" s="1"/>
      <c r="H1677" s="1" t="s">
        <v>2640</v>
      </c>
      <c r="I1677" s="8" t="str">
        <f>IF(Table1[[#This Row],[TMI_Type]]="Reroute",INDEX(_xlfn.REGEXEXTRACT(Table1[[#This Row],[RawText]],".*(ROUTE|FEA|FCA|ICR|CTOP|TBO).+([A-Z]{3})",2,0),1,2),"")</f>
        <v/>
      </c>
      <c r="J1677" s="5"/>
      <c r="K1677" s="5"/>
      <c r="L1677" s="1" t="s">
        <v>1177</v>
      </c>
      <c r="M1677" s="7">
        <v>45053.104166666664</v>
      </c>
      <c r="N1677" s="7">
        <v>45053.125</v>
      </c>
      <c r="O1677" s="7">
        <v>45053.104166666664</v>
      </c>
      <c r="P1677" s="4" t="s">
        <v>8342</v>
      </c>
      <c r="Q1677" s="10" t="s">
        <v>8342</v>
      </c>
      <c r="R1677" s="2" t="s">
        <v>9628</v>
      </c>
      <c r="S1677" s="6">
        <f>IF(OR(ISBLANK(Table1[[#This Row],[ValidEndUTC]]),ISBLANK(Table1[[#This Row],[ValidStartUTC]])),"",Table1[[#This Row],[ValidEndUTC]]-Table1[[#This Row],[ValidStartUTC]])</f>
        <v>2.0833333335758653E-2</v>
      </c>
      <c r="T1677" s="5">
        <f>IF(OR(ISBLANK(Table1[[#This Row],[ValidEndUTC]]),ISBLANK(Table1[[#This Row],[ValidStartUTC]])),"",Table1[[#This Row],[Duration]]*24*60)</f>
        <v>30.00000000349246</v>
      </c>
    </row>
    <row r="1678" spans="1:20" ht="21.6" x14ac:dyDescent="0.25">
      <c r="A1678" s="8" t="str">
        <f>IF(ISBLANK(Table1[[#This Row],[AdvisoryNumber]]),"NTML","ADVZY")</f>
        <v>NTML</v>
      </c>
      <c r="B1678" s="8" t="str">
        <f>_xlfn.TEXTJOIN("-",TRUE,Table1[[#This Row],[Source]],TEXT(Table1[[#This Row],[AdvisoryNumber]],"000"),TEXT(ROW()-1,"000000"),TEXT(Table1[[#This Row],[RecordTimeUTC]],"YYYY-MM-DD"))</f>
        <v>NTML-000-001677-2023-05-07</v>
      </c>
      <c r="C1678" s="1" t="s">
        <v>97</v>
      </c>
      <c r="D1678" s="2"/>
      <c r="E1678" s="1"/>
      <c r="F1678" s="2"/>
      <c r="G1678" s="1" t="s">
        <v>98</v>
      </c>
      <c r="H1678" s="1" t="s">
        <v>101</v>
      </c>
      <c r="I1678" s="8" t="str">
        <f>IF(Table1[[#This Row],[TMI_Type]]="Reroute",INDEX(_xlfn.REGEXEXTRACT(Table1[[#This Row],[RawText]],".*(ROUTE|FEA|FCA|ICR|CTOP|TBO).+([A-Z]{3})",2,0),1,2),"")</f>
        <v/>
      </c>
      <c r="J1678" s="5">
        <v>20</v>
      </c>
      <c r="K1678" s="5"/>
      <c r="L1678" s="1" t="s">
        <v>102</v>
      </c>
      <c r="M1678" s="7">
        <v>45054</v>
      </c>
      <c r="N1678" s="7">
        <v>45054.125</v>
      </c>
      <c r="O1678" s="7">
        <v>45053.989583333336</v>
      </c>
      <c r="P1678" s="4" t="s">
        <v>4204</v>
      </c>
      <c r="Q1678" s="10" t="s">
        <v>4204</v>
      </c>
      <c r="R1678" s="2" t="s">
        <v>9625</v>
      </c>
      <c r="S1678" s="6">
        <f>IF(OR(ISBLANK(Table1[[#This Row],[ValidEndUTC]]),ISBLANK(Table1[[#This Row],[ValidStartUTC]])),"",Table1[[#This Row],[ValidEndUTC]]-Table1[[#This Row],[ValidStartUTC]])</f>
        <v>0.125</v>
      </c>
      <c r="T1678" s="5">
        <f>IF(OR(ISBLANK(Table1[[#This Row],[ValidEndUTC]]),ISBLANK(Table1[[#This Row],[ValidStartUTC]])),"",Table1[[#This Row],[Duration]]*24*60)</f>
        <v>180</v>
      </c>
    </row>
    <row r="1679" spans="1:20" ht="21.6" x14ac:dyDescent="0.25">
      <c r="A1679" s="8" t="str">
        <f>IF(ISBLANK(Table1[[#This Row],[AdvisoryNumber]]),"NTML","ADVZY")</f>
        <v>NTML</v>
      </c>
      <c r="B1679" s="8" t="str">
        <f>_xlfn.TEXTJOIN("-",TRUE,Table1[[#This Row],[Source]],TEXT(Table1[[#This Row],[AdvisoryNumber]],"000"),TEXT(ROW()-1,"000000"),TEXT(Table1[[#This Row],[RecordTimeUTC]],"YYYY-MM-DD"))</f>
        <v>NTML-000-001678-2023-05-07</v>
      </c>
      <c r="C1679" s="1" t="s">
        <v>97</v>
      </c>
      <c r="D1679" s="2"/>
      <c r="E1679" s="1"/>
      <c r="F1679" s="2"/>
      <c r="G1679" s="1" t="s">
        <v>98</v>
      </c>
      <c r="H1679" s="1" t="s">
        <v>101</v>
      </c>
      <c r="I1679" s="8" t="str">
        <f>IF(Table1[[#This Row],[TMI_Type]]="Reroute",INDEX(_xlfn.REGEXEXTRACT(Table1[[#This Row],[RawText]],".*(ROUTE|FEA|FCA|ICR|CTOP|TBO).+([A-Z]{3})",2,0),1,2),"")</f>
        <v/>
      </c>
      <c r="J1679" s="5">
        <v>20</v>
      </c>
      <c r="K1679" s="5"/>
      <c r="L1679" s="1" t="s">
        <v>232</v>
      </c>
      <c r="M1679" s="7">
        <v>45054</v>
      </c>
      <c r="N1679" s="7">
        <v>45054.125</v>
      </c>
      <c r="O1679" s="7">
        <v>45053.989583333336</v>
      </c>
      <c r="P1679" s="4" t="s">
        <v>4205</v>
      </c>
      <c r="Q1679" s="10" t="s">
        <v>4205</v>
      </c>
      <c r="R1679" s="2" t="s">
        <v>9625</v>
      </c>
      <c r="S1679" s="6">
        <f>IF(OR(ISBLANK(Table1[[#This Row],[ValidEndUTC]]),ISBLANK(Table1[[#This Row],[ValidStartUTC]])),"",Table1[[#This Row],[ValidEndUTC]]-Table1[[#This Row],[ValidStartUTC]])</f>
        <v>0.125</v>
      </c>
      <c r="T1679" s="5">
        <f>IF(OR(ISBLANK(Table1[[#This Row],[ValidEndUTC]]),ISBLANK(Table1[[#This Row],[ValidStartUTC]])),"",Table1[[#This Row],[Duration]]*24*60)</f>
        <v>180</v>
      </c>
    </row>
    <row r="1680" spans="1:20" ht="21.6" x14ac:dyDescent="0.25">
      <c r="A1680" s="8" t="str">
        <f>IF(ISBLANK(Table1[[#This Row],[AdvisoryNumber]]),"NTML","ADVZY")</f>
        <v>NTML</v>
      </c>
      <c r="B1680" s="8" t="str">
        <f>_xlfn.TEXTJOIN("-",TRUE,Table1[[#This Row],[Source]],TEXT(Table1[[#This Row],[AdvisoryNumber]],"000"),TEXT(ROW()-1,"000000"),TEXT(Table1[[#This Row],[RecordTimeUTC]],"YYYY-MM-DD"))</f>
        <v>NTML-000-001679-2023-05-07</v>
      </c>
      <c r="C1680" s="1" t="s">
        <v>97</v>
      </c>
      <c r="D1680" s="2"/>
      <c r="E1680" s="1"/>
      <c r="F1680" s="2"/>
      <c r="G1680" s="1" t="s">
        <v>98</v>
      </c>
      <c r="H1680" s="1" t="s">
        <v>101</v>
      </c>
      <c r="I1680" s="8" t="str">
        <f>IF(Table1[[#This Row],[TMI_Type]]="Reroute",INDEX(_xlfn.REGEXEXTRACT(Table1[[#This Row],[RawText]],".*(ROUTE|FEA|FCA|ICR|CTOP|TBO).+([A-Z]{3})",2,0),1,2),"")</f>
        <v/>
      </c>
      <c r="J1680" s="5">
        <v>25</v>
      </c>
      <c r="K1680" s="5"/>
      <c r="L1680" s="1" t="s">
        <v>1110</v>
      </c>
      <c r="M1680" s="7">
        <v>45054</v>
      </c>
      <c r="N1680" s="7">
        <v>45054.125</v>
      </c>
      <c r="O1680" s="7">
        <v>45053.989583333336</v>
      </c>
      <c r="P1680" s="4" t="s">
        <v>9626</v>
      </c>
      <c r="Q1680" s="10" t="s">
        <v>9626</v>
      </c>
      <c r="R1680" s="2" t="s">
        <v>9625</v>
      </c>
      <c r="S1680" s="6">
        <f>IF(OR(ISBLANK(Table1[[#This Row],[ValidEndUTC]]),ISBLANK(Table1[[#This Row],[ValidStartUTC]])),"",Table1[[#This Row],[ValidEndUTC]]-Table1[[#This Row],[ValidStartUTC]])</f>
        <v>0.125</v>
      </c>
      <c r="T1680" s="5">
        <f>IF(OR(ISBLANK(Table1[[#This Row],[ValidEndUTC]]),ISBLANK(Table1[[#This Row],[ValidStartUTC]])),"",Table1[[#This Row],[Duration]]*24*60)</f>
        <v>180</v>
      </c>
    </row>
    <row r="1681" spans="1:20" ht="21.6" x14ac:dyDescent="0.25">
      <c r="A1681" s="8" t="str">
        <f>IF(ISBLANK(Table1[[#This Row],[AdvisoryNumber]]),"NTML","ADVZY")</f>
        <v>NTML</v>
      </c>
      <c r="B1681" s="8" t="str">
        <f>_xlfn.TEXTJOIN("-",TRUE,Table1[[#This Row],[Source]],TEXT(Table1[[#This Row],[AdvisoryNumber]],"000"),TEXT(ROW()-1,"000000"),TEXT(Table1[[#This Row],[RecordTimeUTC]],"YYYY-MM-DD"))</f>
        <v>NTML-000-001680-2023-05-07</v>
      </c>
      <c r="C1681" s="1" t="s">
        <v>97</v>
      </c>
      <c r="D1681" s="2"/>
      <c r="E1681" s="1"/>
      <c r="F1681" s="2"/>
      <c r="G1681" s="1" t="s">
        <v>98</v>
      </c>
      <c r="H1681" s="1" t="s">
        <v>101</v>
      </c>
      <c r="I1681" s="8" t="str">
        <f>IF(Table1[[#This Row],[TMI_Type]]="Reroute",INDEX(_xlfn.REGEXEXTRACT(Table1[[#This Row],[RawText]],".*(ROUTE|FEA|FCA|ICR|CTOP|TBO).+([A-Z]{3})",2,0),1,2),"")</f>
        <v/>
      </c>
      <c r="J1681" s="5">
        <v>30</v>
      </c>
      <c r="K1681" s="5"/>
      <c r="L1681" s="1" t="s">
        <v>3682</v>
      </c>
      <c r="M1681" s="7">
        <v>45054</v>
      </c>
      <c r="N1681" s="7">
        <v>45054.125</v>
      </c>
      <c r="O1681" s="7">
        <v>45053.989583333336</v>
      </c>
      <c r="P1681" s="4" t="s">
        <v>9627</v>
      </c>
      <c r="Q1681" s="10" t="s">
        <v>9627</v>
      </c>
      <c r="R1681" s="2" t="s">
        <v>9625</v>
      </c>
      <c r="S1681" s="6">
        <f>IF(OR(ISBLANK(Table1[[#This Row],[ValidEndUTC]]),ISBLANK(Table1[[#This Row],[ValidStartUTC]])),"",Table1[[#This Row],[ValidEndUTC]]-Table1[[#This Row],[ValidStartUTC]])</f>
        <v>0.125</v>
      </c>
      <c r="T1681" s="5">
        <f>IF(OR(ISBLANK(Table1[[#This Row],[ValidEndUTC]]),ISBLANK(Table1[[#This Row],[ValidStartUTC]])),"",Table1[[#This Row],[Duration]]*24*60)</f>
        <v>180</v>
      </c>
    </row>
    <row r="1682" spans="1:20" ht="21.6" x14ac:dyDescent="0.25">
      <c r="A1682" s="8" t="str">
        <f>IF(ISBLANK(Table1[[#This Row],[AdvisoryNumber]]),"NTML","ADVZY")</f>
        <v>NTML</v>
      </c>
      <c r="B1682" s="8" t="str">
        <f>_xlfn.TEXTJOIN("-",TRUE,Table1[[#This Row],[Source]],TEXT(Table1[[#This Row],[AdvisoryNumber]],"000"),TEXT(ROW()-1,"000000"),TEXT(Table1[[#This Row],[RecordTimeUTC]],"YYYY-MM-DD"))</f>
        <v>NTML-000-001681-2023-05-13</v>
      </c>
      <c r="C1682" s="1" t="s">
        <v>217</v>
      </c>
      <c r="D1682" s="2"/>
      <c r="E1682" s="1"/>
      <c r="F1682" s="2"/>
      <c r="G1682" s="1" t="s">
        <v>98</v>
      </c>
      <c r="H1682" s="1" t="s">
        <v>101</v>
      </c>
      <c r="I1682" s="8" t="str">
        <f>IF(Table1[[#This Row],[TMI_Type]]="Reroute",INDEX(_xlfn.REGEXEXTRACT(Table1[[#This Row],[RawText]],".*(ROUTE|FEA|FCA|ICR|CTOP|TBO).+([A-Z]{3})",2,0),1,2),"")</f>
        <v/>
      </c>
      <c r="J1682" s="5">
        <v>40</v>
      </c>
      <c r="K1682" s="5"/>
      <c r="L1682" s="1" t="s">
        <v>9642</v>
      </c>
      <c r="M1682" s="7">
        <v>45059.958333333336</v>
      </c>
      <c r="N1682" s="7">
        <v>45060.125</v>
      </c>
      <c r="O1682" s="7">
        <v>45059.934027777781</v>
      </c>
      <c r="P1682" s="4" t="s">
        <v>9643</v>
      </c>
      <c r="Q1682" s="10" t="s">
        <v>9643</v>
      </c>
      <c r="R1682" s="2" t="s">
        <v>9644</v>
      </c>
      <c r="S1682" s="6">
        <f>IF(OR(ISBLANK(Table1[[#This Row],[ValidEndUTC]]),ISBLANK(Table1[[#This Row],[ValidStartUTC]])),"",Table1[[#This Row],[ValidEndUTC]]-Table1[[#This Row],[ValidStartUTC]])</f>
        <v>0.16666666666424135</v>
      </c>
      <c r="T1682" s="5">
        <f>IF(OR(ISBLANK(Table1[[#This Row],[ValidEndUTC]]),ISBLANK(Table1[[#This Row],[ValidStartUTC]])),"",Table1[[#This Row],[Duration]]*24*60)</f>
        <v>239.99999999650754</v>
      </c>
    </row>
    <row r="1683" spans="1:20" x14ac:dyDescent="0.25">
      <c r="A1683" s="8" t="str">
        <f>IF(ISBLANK(Table1[[#This Row],[AdvisoryNumber]]),"NTML","ADVZY")</f>
        <v>NTML</v>
      </c>
      <c r="B1683" s="8" t="str">
        <f>_xlfn.TEXTJOIN("-",TRUE,Table1[[#This Row],[Source]],TEXT(Table1[[#This Row],[AdvisoryNumber]],"000"),TEXT(ROW()-1,"000000"),TEXT(Table1[[#This Row],[RecordTimeUTC]],"YYYY-MM-DD"))</f>
        <v>NTML-000-001682-2023-05-13</v>
      </c>
      <c r="C1683" s="1" t="s">
        <v>217</v>
      </c>
      <c r="D1683" s="2"/>
      <c r="E1683" s="1"/>
      <c r="F1683" s="2"/>
      <c r="G1683" s="1"/>
      <c r="H1683" s="1" t="s">
        <v>2640</v>
      </c>
      <c r="I1683" s="8" t="str">
        <f>IF(Table1[[#This Row],[TMI_Type]]="Reroute",INDEX(_xlfn.REGEXEXTRACT(Table1[[#This Row],[RawText]],".*(ROUTE|FEA|FCA|ICR|CTOP|TBO).+([A-Z]{3})",2,0),1,2),"")</f>
        <v/>
      </c>
      <c r="J1683" s="5"/>
      <c r="K1683" s="5"/>
      <c r="L1683" s="1"/>
      <c r="M1683" s="7">
        <v>45059.970833333333</v>
      </c>
      <c r="N1683" s="7">
        <v>45059.970833333333</v>
      </c>
      <c r="O1683" s="7">
        <v>45059.970833333333</v>
      </c>
      <c r="P1683" s="4" t="s">
        <v>4230</v>
      </c>
      <c r="Q1683" s="10" t="s">
        <v>4230</v>
      </c>
      <c r="R1683" s="2" t="s">
        <v>9646</v>
      </c>
      <c r="S1683" s="6">
        <f>IF(OR(ISBLANK(Table1[[#This Row],[ValidEndUTC]]),ISBLANK(Table1[[#This Row],[ValidStartUTC]])),"",Table1[[#This Row],[ValidEndUTC]]-Table1[[#This Row],[ValidStartUTC]])</f>
        <v>0</v>
      </c>
      <c r="T1683" s="5">
        <f>IF(OR(ISBLANK(Table1[[#This Row],[ValidEndUTC]]),ISBLANK(Table1[[#This Row],[ValidStartUTC]])),"",Table1[[#This Row],[Duration]]*24*60)</f>
        <v>0</v>
      </c>
    </row>
    <row r="1684" spans="1:20" ht="21.6" x14ac:dyDescent="0.25">
      <c r="A1684" s="8" t="str">
        <f>IF(ISBLANK(Table1[[#This Row],[AdvisoryNumber]]),"NTML","ADVZY")</f>
        <v>NTML</v>
      </c>
      <c r="B1684" s="8" t="str">
        <f>_xlfn.TEXTJOIN("-",TRUE,Table1[[#This Row],[Source]],TEXT(Table1[[#This Row],[AdvisoryNumber]],"000"),TEXT(ROW()-1,"000000"),TEXT(Table1[[#This Row],[RecordTimeUTC]],"YYYY-MM-DD"))</f>
        <v>NTML-000-001683-2023-05-13</v>
      </c>
      <c r="C1684" s="1" t="s">
        <v>217</v>
      </c>
      <c r="D1684" s="2"/>
      <c r="E1684" s="1"/>
      <c r="F1684" s="2"/>
      <c r="G1684" s="1" t="s">
        <v>98</v>
      </c>
      <c r="H1684" s="1" t="s">
        <v>101</v>
      </c>
      <c r="I1684" s="8" t="str">
        <f>IF(Table1[[#This Row],[TMI_Type]]="Reroute",INDEX(_xlfn.REGEXEXTRACT(Table1[[#This Row],[RawText]],".*(ROUTE|FEA|FCA|ICR|CTOP|TBO).+([A-Z]{3})",2,0),1,2),"")</f>
        <v/>
      </c>
      <c r="J1684" s="5">
        <v>40</v>
      </c>
      <c r="K1684" s="5"/>
      <c r="L1684" s="1" t="s">
        <v>4211</v>
      </c>
      <c r="M1684" s="7">
        <v>45059.979166666664</v>
      </c>
      <c r="N1684" s="7">
        <v>45060.125</v>
      </c>
      <c r="O1684" s="7">
        <v>45059.918055555558</v>
      </c>
      <c r="P1684" s="4" t="s">
        <v>4212</v>
      </c>
      <c r="Q1684" s="10" t="s">
        <v>4212</v>
      </c>
      <c r="R1684" s="2" t="s">
        <v>9633</v>
      </c>
      <c r="S1684" s="6">
        <f>IF(OR(ISBLANK(Table1[[#This Row],[ValidEndUTC]]),ISBLANK(Table1[[#This Row],[ValidStartUTC]])),"",Table1[[#This Row],[ValidEndUTC]]-Table1[[#This Row],[ValidStartUTC]])</f>
        <v>0.14583333333575865</v>
      </c>
      <c r="T1684" s="5">
        <f>IF(OR(ISBLANK(Table1[[#This Row],[ValidEndUTC]]),ISBLANK(Table1[[#This Row],[ValidStartUTC]])),"",Table1[[#This Row],[Duration]]*24*60)</f>
        <v>210.00000000349246</v>
      </c>
    </row>
    <row r="1685" spans="1:20" ht="21.6" x14ac:dyDescent="0.25">
      <c r="A1685" s="8" t="str">
        <f>IF(ISBLANK(Table1[[#This Row],[AdvisoryNumber]]),"NTML","ADVZY")</f>
        <v>NTML</v>
      </c>
      <c r="B1685" s="8" t="str">
        <f>_xlfn.TEXTJOIN("-",TRUE,Table1[[#This Row],[Source]],TEXT(Table1[[#This Row],[AdvisoryNumber]],"000"),TEXT(ROW()-1,"000000"),TEXT(Table1[[#This Row],[RecordTimeUTC]],"YYYY-MM-DD"))</f>
        <v>NTML-000-001684-2023-05-13</v>
      </c>
      <c r="C1685" s="1" t="s">
        <v>217</v>
      </c>
      <c r="D1685" s="2"/>
      <c r="E1685" s="1"/>
      <c r="F1685" s="2"/>
      <c r="G1685" s="1" t="s">
        <v>98</v>
      </c>
      <c r="H1685" s="1" t="s">
        <v>101</v>
      </c>
      <c r="I1685" s="8" t="str">
        <f>IF(Table1[[#This Row],[TMI_Type]]="Reroute",INDEX(_xlfn.REGEXEXTRACT(Table1[[#This Row],[RawText]],".*(ROUTE|FEA|FCA|ICR|CTOP|TBO).+([A-Z]{3})",2,0),1,2),"")</f>
        <v/>
      </c>
      <c r="J1685" s="5">
        <v>20</v>
      </c>
      <c r="K1685" s="5"/>
      <c r="L1685" s="1" t="s">
        <v>9634</v>
      </c>
      <c r="M1685" s="7">
        <v>45059.979166666664</v>
      </c>
      <c r="N1685" s="7">
        <v>45060.125</v>
      </c>
      <c r="O1685" s="7">
        <v>45059.918055555558</v>
      </c>
      <c r="P1685" s="4" t="s">
        <v>9635</v>
      </c>
      <c r="Q1685" s="10" t="s">
        <v>9635</v>
      </c>
      <c r="R1685" s="2" t="s">
        <v>9633</v>
      </c>
      <c r="S1685" s="6">
        <f>IF(OR(ISBLANK(Table1[[#This Row],[ValidEndUTC]]),ISBLANK(Table1[[#This Row],[ValidStartUTC]])),"",Table1[[#This Row],[ValidEndUTC]]-Table1[[#This Row],[ValidStartUTC]])</f>
        <v>0.14583333333575865</v>
      </c>
      <c r="T1685" s="5">
        <f>IF(OR(ISBLANK(Table1[[#This Row],[ValidEndUTC]]),ISBLANK(Table1[[#This Row],[ValidStartUTC]])),"",Table1[[#This Row],[Duration]]*24*60)</f>
        <v>210.00000000349246</v>
      </c>
    </row>
    <row r="1686" spans="1:20" ht="21.6" x14ac:dyDescent="0.25">
      <c r="A1686" s="8" t="str">
        <f>IF(ISBLANK(Table1[[#This Row],[AdvisoryNumber]]),"NTML","ADVZY")</f>
        <v>NTML</v>
      </c>
      <c r="B1686" s="8" t="str">
        <f>_xlfn.TEXTJOIN("-",TRUE,Table1[[#This Row],[Source]],TEXT(Table1[[#This Row],[AdvisoryNumber]],"000"),TEXT(ROW()-1,"000000"),TEXT(Table1[[#This Row],[RecordTimeUTC]],"YYYY-MM-DD"))</f>
        <v>NTML-000-001685-2023-05-13</v>
      </c>
      <c r="C1686" s="1" t="s">
        <v>217</v>
      </c>
      <c r="D1686" s="2"/>
      <c r="E1686" s="1"/>
      <c r="F1686" s="2"/>
      <c r="G1686" s="1" t="s">
        <v>98</v>
      </c>
      <c r="H1686" s="1" t="s">
        <v>101</v>
      </c>
      <c r="I1686" s="8" t="str">
        <f>IF(Table1[[#This Row],[TMI_Type]]="Reroute",INDEX(_xlfn.REGEXEXTRACT(Table1[[#This Row],[RawText]],".*(ROUTE|FEA|FCA|ICR|CTOP|TBO).+([A-Z]{3})",2,0),1,2),"")</f>
        <v/>
      </c>
      <c r="J1686" s="5">
        <v>20</v>
      </c>
      <c r="K1686" s="5"/>
      <c r="L1686" s="1" t="s">
        <v>1544</v>
      </c>
      <c r="M1686" s="7">
        <v>45059.979166666664</v>
      </c>
      <c r="N1686" s="7">
        <v>45060.125</v>
      </c>
      <c r="O1686" s="7">
        <v>45059.918055555558</v>
      </c>
      <c r="P1686" s="4" t="s">
        <v>4213</v>
      </c>
      <c r="Q1686" s="10" t="s">
        <v>4213</v>
      </c>
      <c r="R1686" s="2" t="s">
        <v>9633</v>
      </c>
      <c r="S1686" s="6">
        <f>IF(OR(ISBLANK(Table1[[#This Row],[ValidEndUTC]]),ISBLANK(Table1[[#This Row],[ValidStartUTC]])),"",Table1[[#This Row],[ValidEndUTC]]-Table1[[#This Row],[ValidStartUTC]])</f>
        <v>0.14583333333575865</v>
      </c>
      <c r="T1686" s="5">
        <f>IF(OR(ISBLANK(Table1[[#This Row],[ValidEndUTC]]),ISBLANK(Table1[[#This Row],[ValidStartUTC]])),"",Table1[[#This Row],[Duration]]*24*60)</f>
        <v>210.00000000349246</v>
      </c>
    </row>
    <row r="1687" spans="1:20" ht="21.6" x14ac:dyDescent="0.25">
      <c r="A1687" s="8" t="str">
        <f>IF(ISBLANK(Table1[[#This Row],[AdvisoryNumber]]),"NTML","ADVZY")</f>
        <v>NTML</v>
      </c>
      <c r="B1687" s="8" t="str">
        <f>_xlfn.TEXTJOIN("-",TRUE,Table1[[#This Row],[Source]],TEXT(Table1[[#This Row],[AdvisoryNumber]],"000"),TEXT(ROW()-1,"000000"),TEXT(Table1[[#This Row],[RecordTimeUTC]],"YYYY-MM-DD"))</f>
        <v>NTML-000-001686-2023-05-13</v>
      </c>
      <c r="C1687" s="1" t="s">
        <v>217</v>
      </c>
      <c r="D1687" s="2"/>
      <c r="E1687" s="1"/>
      <c r="F1687" s="2"/>
      <c r="G1687" s="1" t="s">
        <v>98</v>
      </c>
      <c r="H1687" s="1" t="s">
        <v>101</v>
      </c>
      <c r="I1687" s="8" t="str">
        <f>IF(Table1[[#This Row],[TMI_Type]]="Reroute",INDEX(_xlfn.REGEXEXTRACT(Table1[[#This Row],[RawText]],".*(ROUTE|FEA|FCA|ICR|CTOP|TBO).+([A-Z]{3})",2,0),1,2),"")</f>
        <v/>
      </c>
      <c r="J1687" s="5">
        <v>30</v>
      </c>
      <c r="K1687" s="5"/>
      <c r="L1687" s="1" t="s">
        <v>1546</v>
      </c>
      <c r="M1687" s="7">
        <v>45059.979166666664</v>
      </c>
      <c r="N1687" s="7">
        <v>45060.125</v>
      </c>
      <c r="O1687" s="7">
        <v>45059.918055555558</v>
      </c>
      <c r="P1687" s="4" t="s">
        <v>4214</v>
      </c>
      <c r="Q1687" s="10" t="s">
        <v>4214</v>
      </c>
      <c r="R1687" s="2" t="s">
        <v>9633</v>
      </c>
      <c r="S1687" s="6">
        <f>IF(OR(ISBLANK(Table1[[#This Row],[ValidEndUTC]]),ISBLANK(Table1[[#This Row],[ValidStartUTC]])),"",Table1[[#This Row],[ValidEndUTC]]-Table1[[#This Row],[ValidStartUTC]])</f>
        <v>0.14583333333575865</v>
      </c>
      <c r="T1687" s="5">
        <f>IF(OR(ISBLANK(Table1[[#This Row],[ValidEndUTC]]),ISBLANK(Table1[[#This Row],[ValidStartUTC]])),"",Table1[[#This Row],[Duration]]*24*60)</f>
        <v>210.00000000349246</v>
      </c>
    </row>
    <row r="1688" spans="1:20" ht="21.6" x14ac:dyDescent="0.25">
      <c r="A1688" s="8" t="str">
        <f>IF(ISBLANK(Table1[[#This Row],[AdvisoryNumber]]),"NTML","ADVZY")</f>
        <v>NTML</v>
      </c>
      <c r="B1688" s="8" t="str">
        <f>_xlfn.TEXTJOIN("-",TRUE,Table1[[#This Row],[Source]],TEXT(Table1[[#This Row],[AdvisoryNumber]],"000"),TEXT(ROW()-1,"000000"),TEXT(Table1[[#This Row],[RecordTimeUTC]],"YYYY-MM-DD"))</f>
        <v>NTML-000-001687-2023-05-13</v>
      </c>
      <c r="C1688" s="1" t="s">
        <v>217</v>
      </c>
      <c r="D1688" s="2"/>
      <c r="E1688" s="1"/>
      <c r="F1688" s="2"/>
      <c r="G1688" s="1" t="s">
        <v>98</v>
      </c>
      <c r="H1688" s="1" t="s">
        <v>101</v>
      </c>
      <c r="I1688" s="8" t="str">
        <f>IF(Table1[[#This Row],[TMI_Type]]="Reroute",INDEX(_xlfn.REGEXEXTRACT(Table1[[#This Row],[RawText]],".*(ROUTE|FEA|FCA|ICR|CTOP|TBO).+([A-Z]{3})",2,0),1,2),"")</f>
        <v/>
      </c>
      <c r="J1688" s="5">
        <v>30</v>
      </c>
      <c r="K1688" s="5"/>
      <c r="L1688" s="1" t="s">
        <v>1548</v>
      </c>
      <c r="M1688" s="7">
        <v>45059.979166666664</v>
      </c>
      <c r="N1688" s="7">
        <v>45060.125</v>
      </c>
      <c r="O1688" s="7">
        <v>45059.918055555558</v>
      </c>
      <c r="P1688" s="4" t="s">
        <v>9636</v>
      </c>
      <c r="Q1688" s="10" t="s">
        <v>9636</v>
      </c>
      <c r="R1688" s="2" t="s">
        <v>9633</v>
      </c>
      <c r="S1688" s="6">
        <f>IF(OR(ISBLANK(Table1[[#This Row],[ValidEndUTC]]),ISBLANK(Table1[[#This Row],[ValidStartUTC]])),"",Table1[[#This Row],[ValidEndUTC]]-Table1[[#This Row],[ValidStartUTC]])</f>
        <v>0.14583333333575865</v>
      </c>
      <c r="T1688" s="5">
        <f>IF(OR(ISBLANK(Table1[[#This Row],[ValidEndUTC]]),ISBLANK(Table1[[#This Row],[ValidStartUTC]])),"",Table1[[#This Row],[Duration]]*24*60)</f>
        <v>210.00000000349246</v>
      </c>
    </row>
    <row r="1689" spans="1:20" ht="21.6" x14ac:dyDescent="0.25">
      <c r="A1689" s="8" t="str">
        <f>IF(ISBLANK(Table1[[#This Row],[AdvisoryNumber]]),"NTML","ADVZY")</f>
        <v>NTML</v>
      </c>
      <c r="B1689" s="8" t="str">
        <f>_xlfn.TEXTJOIN("-",TRUE,Table1[[#This Row],[Source]],TEXT(Table1[[#This Row],[AdvisoryNumber]],"000"),TEXT(ROW()-1,"000000"),TEXT(Table1[[#This Row],[RecordTimeUTC]],"YYYY-MM-DD"))</f>
        <v>NTML-000-001688-2023-05-13</v>
      </c>
      <c r="C1689" s="1" t="s">
        <v>217</v>
      </c>
      <c r="D1689" s="2"/>
      <c r="E1689" s="1"/>
      <c r="F1689" s="2"/>
      <c r="G1689" s="1" t="s">
        <v>98</v>
      </c>
      <c r="H1689" s="1" t="s">
        <v>101</v>
      </c>
      <c r="I1689" s="8" t="str">
        <f>IF(Table1[[#This Row],[TMI_Type]]="Reroute",INDEX(_xlfn.REGEXEXTRACT(Table1[[#This Row],[RawText]],".*(ROUTE|FEA|FCA|ICR|CTOP|TBO).+([A-Z]{3})",2,0),1,2),"")</f>
        <v/>
      </c>
      <c r="J1689" s="5">
        <v>30</v>
      </c>
      <c r="K1689" s="5"/>
      <c r="L1689" s="1" t="s">
        <v>1551</v>
      </c>
      <c r="M1689" s="7">
        <v>45059.979166666664</v>
      </c>
      <c r="N1689" s="7">
        <v>45060.125</v>
      </c>
      <c r="O1689" s="7">
        <v>45059.918055555558</v>
      </c>
      <c r="P1689" s="4" t="s">
        <v>4215</v>
      </c>
      <c r="Q1689" s="10" t="s">
        <v>4215</v>
      </c>
      <c r="R1689" s="2" t="s">
        <v>9633</v>
      </c>
      <c r="S1689" s="6">
        <f>IF(OR(ISBLANK(Table1[[#This Row],[ValidEndUTC]]),ISBLANK(Table1[[#This Row],[ValidStartUTC]])),"",Table1[[#This Row],[ValidEndUTC]]-Table1[[#This Row],[ValidStartUTC]])</f>
        <v>0.14583333333575865</v>
      </c>
      <c r="T1689" s="5">
        <f>IF(OR(ISBLANK(Table1[[#This Row],[ValidEndUTC]]),ISBLANK(Table1[[#This Row],[ValidStartUTC]])),"",Table1[[#This Row],[Duration]]*24*60)</f>
        <v>210.00000000349246</v>
      </c>
    </row>
    <row r="1690" spans="1:20" ht="21.6" x14ac:dyDescent="0.25">
      <c r="A1690" s="8" t="str">
        <f>IF(ISBLANK(Table1[[#This Row],[AdvisoryNumber]]),"NTML","ADVZY")</f>
        <v>NTML</v>
      </c>
      <c r="B1690" s="8" t="str">
        <f>_xlfn.TEXTJOIN("-",TRUE,Table1[[#This Row],[Source]],TEXT(Table1[[#This Row],[AdvisoryNumber]],"000"),TEXT(ROW()-1,"000000"),TEXT(Table1[[#This Row],[RecordTimeUTC]],"YYYY-MM-DD"))</f>
        <v>NTML-000-001689-2023-05-13</v>
      </c>
      <c r="C1690" s="1" t="s">
        <v>217</v>
      </c>
      <c r="D1690" s="2"/>
      <c r="E1690" s="1"/>
      <c r="F1690" s="2"/>
      <c r="G1690" s="1" t="s">
        <v>98</v>
      </c>
      <c r="H1690" s="1" t="s">
        <v>101</v>
      </c>
      <c r="I1690" s="8" t="str">
        <f>IF(Table1[[#This Row],[TMI_Type]]="Reroute",INDEX(_xlfn.REGEXEXTRACT(Table1[[#This Row],[RawText]],".*(ROUTE|FEA|FCA|ICR|CTOP|TBO).+([A-Z]{3})",2,0),1,2),"")</f>
        <v/>
      </c>
      <c r="J1690" s="5">
        <v>30</v>
      </c>
      <c r="K1690" s="5"/>
      <c r="L1690" s="1" t="s">
        <v>1553</v>
      </c>
      <c r="M1690" s="7">
        <v>45059.979166666664</v>
      </c>
      <c r="N1690" s="7">
        <v>45060.125</v>
      </c>
      <c r="O1690" s="7">
        <v>45059.918055555558</v>
      </c>
      <c r="P1690" s="4" t="s">
        <v>4216</v>
      </c>
      <c r="Q1690" s="10" t="s">
        <v>4216</v>
      </c>
      <c r="R1690" s="2" t="s">
        <v>9633</v>
      </c>
      <c r="S1690" s="6">
        <f>IF(OR(ISBLANK(Table1[[#This Row],[ValidEndUTC]]),ISBLANK(Table1[[#This Row],[ValidStartUTC]])),"",Table1[[#This Row],[ValidEndUTC]]-Table1[[#This Row],[ValidStartUTC]])</f>
        <v>0.14583333333575865</v>
      </c>
      <c r="T1690" s="5">
        <f>IF(OR(ISBLANK(Table1[[#This Row],[ValidEndUTC]]),ISBLANK(Table1[[#This Row],[ValidStartUTC]])),"",Table1[[#This Row],[Duration]]*24*60)</f>
        <v>210.00000000349246</v>
      </c>
    </row>
    <row r="1691" spans="1:20" ht="21.6" x14ac:dyDescent="0.25">
      <c r="A1691" s="8" t="str">
        <f>IF(ISBLANK(Table1[[#This Row],[AdvisoryNumber]]),"NTML","ADVZY")</f>
        <v>NTML</v>
      </c>
      <c r="B1691" s="8" t="str">
        <f>_xlfn.TEXTJOIN("-",TRUE,Table1[[#This Row],[Source]],TEXT(Table1[[#This Row],[AdvisoryNumber]],"000"),TEXT(ROW()-1,"000000"),TEXT(Table1[[#This Row],[RecordTimeUTC]],"YYYY-MM-DD"))</f>
        <v>NTML-000-001690-2023-05-13</v>
      </c>
      <c r="C1691" s="1" t="s">
        <v>217</v>
      </c>
      <c r="D1691" s="2"/>
      <c r="E1691" s="1"/>
      <c r="F1691" s="2"/>
      <c r="G1691" s="1" t="s">
        <v>98</v>
      </c>
      <c r="H1691" s="1" t="s">
        <v>101</v>
      </c>
      <c r="I1691" s="8" t="str">
        <f>IF(Table1[[#This Row],[TMI_Type]]="Reroute",INDEX(_xlfn.REGEXEXTRACT(Table1[[#This Row],[RawText]],".*(ROUTE|FEA|FCA|ICR|CTOP|TBO).+([A-Z]{3})",2,0),1,2),"")</f>
        <v/>
      </c>
      <c r="J1691" s="5">
        <v>20</v>
      </c>
      <c r="K1691" s="5"/>
      <c r="L1691" s="1" t="s">
        <v>1536</v>
      </c>
      <c r="M1691" s="7">
        <v>45059.979166666664</v>
      </c>
      <c r="N1691" s="7">
        <v>45060.125</v>
      </c>
      <c r="O1691" s="7">
        <v>45059.918055555558</v>
      </c>
      <c r="P1691" s="4" t="s">
        <v>4217</v>
      </c>
      <c r="Q1691" s="10" t="s">
        <v>4217</v>
      </c>
      <c r="R1691" s="2" t="s">
        <v>9633</v>
      </c>
      <c r="S1691" s="6">
        <f>IF(OR(ISBLANK(Table1[[#This Row],[ValidEndUTC]]),ISBLANK(Table1[[#This Row],[ValidStartUTC]])),"",Table1[[#This Row],[ValidEndUTC]]-Table1[[#This Row],[ValidStartUTC]])</f>
        <v>0.14583333333575865</v>
      </c>
      <c r="T1691" s="5">
        <f>IF(OR(ISBLANK(Table1[[#This Row],[ValidEndUTC]]),ISBLANK(Table1[[#This Row],[ValidStartUTC]])),"",Table1[[#This Row],[Duration]]*24*60)</f>
        <v>210.00000000349246</v>
      </c>
    </row>
    <row r="1692" spans="1:20" ht="21.6" x14ac:dyDescent="0.25">
      <c r="A1692" s="8" t="str">
        <f>IF(ISBLANK(Table1[[#This Row],[AdvisoryNumber]]),"NTML","ADVZY")</f>
        <v>NTML</v>
      </c>
      <c r="B1692" s="8" t="str">
        <f>_xlfn.TEXTJOIN("-",TRUE,Table1[[#This Row],[Source]],TEXT(Table1[[#This Row],[AdvisoryNumber]],"000"),TEXT(ROW()-1,"000000"),TEXT(Table1[[#This Row],[RecordTimeUTC]],"YYYY-MM-DD"))</f>
        <v>NTML-000-001691-2023-05-13</v>
      </c>
      <c r="C1692" s="1" t="s">
        <v>217</v>
      </c>
      <c r="D1692" s="2"/>
      <c r="E1692" s="1"/>
      <c r="F1692" s="2"/>
      <c r="G1692" s="1" t="s">
        <v>98</v>
      </c>
      <c r="H1692" s="1" t="s">
        <v>101</v>
      </c>
      <c r="I1692" s="8" t="str">
        <f>IF(Table1[[#This Row],[TMI_Type]]="Reroute",INDEX(_xlfn.REGEXEXTRACT(Table1[[#This Row],[RawText]],".*(ROUTE|FEA|FCA|ICR|CTOP|TBO).+([A-Z]{3})",2,0),1,2),"")</f>
        <v/>
      </c>
      <c r="J1692" s="5">
        <v>40</v>
      </c>
      <c r="K1692" s="5"/>
      <c r="L1692" s="1" t="s">
        <v>4218</v>
      </c>
      <c r="M1692" s="7">
        <v>45059.979166666664</v>
      </c>
      <c r="N1692" s="7">
        <v>45060.125</v>
      </c>
      <c r="O1692" s="7">
        <v>45059.918055555558</v>
      </c>
      <c r="P1692" s="4" t="s">
        <v>4219</v>
      </c>
      <c r="Q1692" s="10" t="s">
        <v>4219</v>
      </c>
      <c r="R1692" s="2" t="s">
        <v>9633</v>
      </c>
      <c r="S1692" s="6">
        <f>IF(OR(ISBLANK(Table1[[#This Row],[ValidEndUTC]]),ISBLANK(Table1[[#This Row],[ValidStartUTC]])),"",Table1[[#This Row],[ValidEndUTC]]-Table1[[#This Row],[ValidStartUTC]])</f>
        <v>0.14583333333575865</v>
      </c>
      <c r="T1692" s="5">
        <f>IF(OR(ISBLANK(Table1[[#This Row],[ValidEndUTC]]),ISBLANK(Table1[[#This Row],[ValidStartUTC]])),"",Table1[[#This Row],[Duration]]*24*60)</f>
        <v>210.00000000349246</v>
      </c>
    </row>
    <row r="1693" spans="1:20" ht="21.6" x14ac:dyDescent="0.25">
      <c r="A1693" s="8" t="str">
        <f>IF(ISBLANK(Table1[[#This Row],[AdvisoryNumber]]),"NTML","ADVZY")</f>
        <v>NTML</v>
      </c>
      <c r="B1693" s="8" t="str">
        <f>_xlfn.TEXTJOIN("-",TRUE,Table1[[#This Row],[Source]],TEXT(Table1[[#This Row],[AdvisoryNumber]],"000"),TEXT(ROW()-1,"000000"),TEXT(Table1[[#This Row],[RecordTimeUTC]],"YYYY-MM-DD"))</f>
        <v>NTML-000-001692-2023-05-13</v>
      </c>
      <c r="C1693" s="1" t="s">
        <v>217</v>
      </c>
      <c r="D1693" s="2"/>
      <c r="E1693" s="1"/>
      <c r="F1693" s="2"/>
      <c r="G1693" s="1" t="s">
        <v>98</v>
      </c>
      <c r="H1693" s="1" t="s">
        <v>101</v>
      </c>
      <c r="I1693" s="8" t="str">
        <f>IF(Table1[[#This Row],[TMI_Type]]="Reroute",INDEX(_xlfn.REGEXEXTRACT(Table1[[#This Row],[RawText]],".*(ROUTE|FEA|FCA|ICR|CTOP|TBO).+([A-Z]{3})",2,0),1,2),"")</f>
        <v/>
      </c>
      <c r="J1693" s="5">
        <v>30</v>
      </c>
      <c r="K1693" s="5"/>
      <c r="L1693" s="1" t="s">
        <v>1532</v>
      </c>
      <c r="M1693" s="7">
        <v>45059.979166666664</v>
      </c>
      <c r="N1693" s="7">
        <v>45060.125</v>
      </c>
      <c r="O1693" s="7">
        <v>45059.918055555558</v>
      </c>
      <c r="P1693" s="4" t="s">
        <v>4220</v>
      </c>
      <c r="Q1693" s="10" t="s">
        <v>4220</v>
      </c>
      <c r="R1693" s="2" t="s">
        <v>9633</v>
      </c>
      <c r="S1693" s="6">
        <f>IF(OR(ISBLANK(Table1[[#This Row],[ValidEndUTC]]),ISBLANK(Table1[[#This Row],[ValidStartUTC]])),"",Table1[[#This Row],[ValidEndUTC]]-Table1[[#This Row],[ValidStartUTC]])</f>
        <v>0.14583333333575865</v>
      </c>
      <c r="T1693" s="5">
        <f>IF(OR(ISBLANK(Table1[[#This Row],[ValidEndUTC]]),ISBLANK(Table1[[#This Row],[ValidStartUTC]])),"",Table1[[#This Row],[Duration]]*24*60)</f>
        <v>210.00000000349246</v>
      </c>
    </row>
    <row r="1694" spans="1:20" ht="21.6" x14ac:dyDescent="0.25">
      <c r="A1694" s="8" t="str">
        <f>IF(ISBLANK(Table1[[#This Row],[AdvisoryNumber]]),"NTML","ADVZY")</f>
        <v>NTML</v>
      </c>
      <c r="B1694" s="8" t="str">
        <f>_xlfn.TEXTJOIN("-",TRUE,Table1[[#This Row],[Source]],TEXT(Table1[[#This Row],[AdvisoryNumber]],"000"),TEXT(ROW()-1,"000000"),TEXT(Table1[[#This Row],[RecordTimeUTC]],"YYYY-MM-DD"))</f>
        <v>NTML-000-001693-2023-05-13</v>
      </c>
      <c r="C1694" s="1" t="s">
        <v>217</v>
      </c>
      <c r="D1694" s="2"/>
      <c r="E1694" s="1"/>
      <c r="F1694" s="2"/>
      <c r="G1694" s="1" t="s">
        <v>98</v>
      </c>
      <c r="H1694" s="1" t="s">
        <v>101</v>
      </c>
      <c r="I1694" s="8" t="str">
        <f>IF(Table1[[#This Row],[TMI_Type]]="Reroute",INDEX(_xlfn.REGEXEXTRACT(Table1[[#This Row],[RawText]],".*(ROUTE|FEA|FCA|ICR|CTOP|TBO).+([A-Z]{3})",2,0),1,2),"")</f>
        <v/>
      </c>
      <c r="J1694" s="5">
        <v>10</v>
      </c>
      <c r="K1694" s="5"/>
      <c r="L1694" s="1" t="s">
        <v>1772</v>
      </c>
      <c r="M1694" s="7">
        <v>45059.979166666664</v>
      </c>
      <c r="N1694" s="7">
        <v>45060.125</v>
      </c>
      <c r="O1694" s="7">
        <v>45059.918055555558</v>
      </c>
      <c r="P1694" s="4" t="s">
        <v>4221</v>
      </c>
      <c r="Q1694" s="10" t="s">
        <v>4221</v>
      </c>
      <c r="R1694" s="2" t="s">
        <v>9633</v>
      </c>
      <c r="S1694" s="6">
        <f>IF(OR(ISBLANK(Table1[[#This Row],[ValidEndUTC]]),ISBLANK(Table1[[#This Row],[ValidStartUTC]])),"",Table1[[#This Row],[ValidEndUTC]]-Table1[[#This Row],[ValidStartUTC]])</f>
        <v>0.14583333333575865</v>
      </c>
      <c r="T1694" s="5">
        <f>IF(OR(ISBLANK(Table1[[#This Row],[ValidEndUTC]]),ISBLANK(Table1[[#This Row],[ValidStartUTC]])),"",Table1[[#This Row],[Duration]]*24*60)</f>
        <v>210.00000000349246</v>
      </c>
    </row>
    <row r="1695" spans="1:20" ht="21.6" x14ac:dyDescent="0.25">
      <c r="A1695" s="8" t="str">
        <f>IF(ISBLANK(Table1[[#This Row],[AdvisoryNumber]]),"NTML","ADVZY")</f>
        <v>NTML</v>
      </c>
      <c r="B1695" s="8" t="str">
        <f>_xlfn.TEXTJOIN("-",TRUE,Table1[[#This Row],[Source]],TEXT(Table1[[#This Row],[AdvisoryNumber]],"000"),TEXT(ROW()-1,"000000"),TEXT(Table1[[#This Row],[RecordTimeUTC]],"YYYY-MM-DD"))</f>
        <v>NTML-000-001694-2023-05-13</v>
      </c>
      <c r="C1695" s="1" t="s">
        <v>217</v>
      </c>
      <c r="D1695" s="2"/>
      <c r="E1695" s="1"/>
      <c r="F1695" s="2"/>
      <c r="G1695" s="1" t="s">
        <v>98</v>
      </c>
      <c r="H1695" s="1" t="s">
        <v>101</v>
      </c>
      <c r="I1695" s="8" t="str">
        <f>IF(Table1[[#This Row],[TMI_Type]]="Reroute",INDEX(_xlfn.REGEXEXTRACT(Table1[[#This Row],[RawText]],".*(ROUTE|FEA|FCA|ICR|CTOP|TBO).+([A-Z]{3})",2,0),1,2),"")</f>
        <v/>
      </c>
      <c r="J1695" s="5">
        <v>30</v>
      </c>
      <c r="K1695" s="5"/>
      <c r="L1695" s="1" t="s">
        <v>9637</v>
      </c>
      <c r="M1695" s="7">
        <v>45059.979166666664</v>
      </c>
      <c r="N1695" s="7">
        <v>45060.125</v>
      </c>
      <c r="O1695" s="7">
        <v>45059.918055555558</v>
      </c>
      <c r="P1695" s="4" t="s">
        <v>9638</v>
      </c>
      <c r="Q1695" s="10" t="s">
        <v>9638</v>
      </c>
      <c r="R1695" s="2" t="s">
        <v>9633</v>
      </c>
      <c r="S1695" s="6">
        <f>IF(OR(ISBLANK(Table1[[#This Row],[ValidEndUTC]]),ISBLANK(Table1[[#This Row],[ValidStartUTC]])),"",Table1[[#This Row],[ValidEndUTC]]-Table1[[#This Row],[ValidStartUTC]])</f>
        <v>0.14583333333575865</v>
      </c>
      <c r="T1695" s="5">
        <f>IF(OR(ISBLANK(Table1[[#This Row],[ValidEndUTC]]),ISBLANK(Table1[[#This Row],[ValidStartUTC]])),"",Table1[[#This Row],[Duration]]*24*60)</f>
        <v>210.00000000349246</v>
      </c>
    </row>
    <row r="1696" spans="1:20" ht="21.6" x14ac:dyDescent="0.25">
      <c r="A1696" s="8" t="str">
        <f>IF(ISBLANK(Table1[[#This Row],[AdvisoryNumber]]),"NTML","ADVZY")</f>
        <v>NTML</v>
      </c>
      <c r="B1696" s="8" t="str">
        <f>_xlfn.TEXTJOIN("-",TRUE,Table1[[#This Row],[Source]],TEXT(Table1[[#This Row],[AdvisoryNumber]],"000"),TEXT(ROW()-1,"000000"),TEXT(Table1[[#This Row],[RecordTimeUTC]],"YYYY-MM-DD"))</f>
        <v>NTML-000-001695-2023-05-13</v>
      </c>
      <c r="C1696" s="1" t="s">
        <v>2573</v>
      </c>
      <c r="D1696" s="2"/>
      <c r="E1696" s="1"/>
      <c r="F1696" s="2"/>
      <c r="G1696" s="1" t="s">
        <v>98</v>
      </c>
      <c r="H1696" s="1" t="s">
        <v>101</v>
      </c>
      <c r="I1696" s="8" t="str">
        <f>IF(Table1[[#This Row],[TMI_Type]]="Reroute",INDEX(_xlfn.REGEXEXTRACT(Table1[[#This Row],[RawText]],".*(ROUTE|FEA|FCA|ICR|CTOP|TBO).+([A-Z]{3})",2,0),1,2),"")</f>
        <v/>
      </c>
      <c r="J1696" s="5">
        <v>40</v>
      </c>
      <c r="K1696" s="5"/>
      <c r="L1696" s="1" t="s">
        <v>4222</v>
      </c>
      <c r="M1696" s="7">
        <v>45059.979166666664</v>
      </c>
      <c r="N1696" s="7">
        <v>45060.125</v>
      </c>
      <c r="O1696" s="7">
        <v>45059.918055555558</v>
      </c>
      <c r="P1696" s="4" t="s">
        <v>4223</v>
      </c>
      <c r="Q1696" s="10" t="s">
        <v>4223</v>
      </c>
      <c r="R1696" s="2" t="s">
        <v>9633</v>
      </c>
      <c r="S1696" s="6">
        <f>IF(OR(ISBLANK(Table1[[#This Row],[ValidEndUTC]]),ISBLANK(Table1[[#This Row],[ValidStartUTC]])),"",Table1[[#This Row],[ValidEndUTC]]-Table1[[#This Row],[ValidStartUTC]])</f>
        <v>0.14583333333575865</v>
      </c>
      <c r="T1696" s="5">
        <f>IF(OR(ISBLANK(Table1[[#This Row],[ValidEndUTC]]),ISBLANK(Table1[[#This Row],[ValidStartUTC]])),"",Table1[[#This Row],[Duration]]*24*60)</f>
        <v>210.00000000349246</v>
      </c>
    </row>
    <row r="1697" spans="1:20" ht="21.6" x14ac:dyDescent="0.25">
      <c r="A1697" s="8" t="str">
        <f>IF(ISBLANK(Table1[[#This Row],[AdvisoryNumber]]),"NTML","ADVZY")</f>
        <v>NTML</v>
      </c>
      <c r="B1697" s="8" t="str">
        <f>_xlfn.TEXTJOIN("-",TRUE,Table1[[#This Row],[Source]],TEXT(Table1[[#This Row],[AdvisoryNumber]],"000"),TEXT(ROW()-1,"000000"),TEXT(Table1[[#This Row],[RecordTimeUTC]],"YYYY-MM-DD"))</f>
        <v>NTML-000-001696-2023-05-13</v>
      </c>
      <c r="C1697" s="1" t="s">
        <v>2573</v>
      </c>
      <c r="D1697" s="2"/>
      <c r="E1697" s="1"/>
      <c r="F1697" s="2"/>
      <c r="G1697" s="1" t="s">
        <v>98</v>
      </c>
      <c r="H1697" s="1" t="s">
        <v>101</v>
      </c>
      <c r="I1697" s="8" t="str">
        <f>IF(Table1[[#This Row],[TMI_Type]]="Reroute",INDEX(_xlfn.REGEXEXTRACT(Table1[[#This Row],[RawText]],".*(ROUTE|FEA|FCA|ICR|CTOP|TBO).+([A-Z]{3})",2,0),1,2),"")</f>
        <v/>
      </c>
      <c r="J1697" s="5">
        <v>40</v>
      </c>
      <c r="K1697" s="5"/>
      <c r="L1697" s="1" t="s">
        <v>4224</v>
      </c>
      <c r="M1697" s="7">
        <v>45059.979166666664</v>
      </c>
      <c r="N1697" s="7">
        <v>45060.125</v>
      </c>
      <c r="O1697" s="7">
        <v>45059.918055555558</v>
      </c>
      <c r="P1697" s="4" t="s">
        <v>4225</v>
      </c>
      <c r="Q1697" s="10" t="s">
        <v>4225</v>
      </c>
      <c r="R1697" s="2" t="s">
        <v>9633</v>
      </c>
      <c r="S1697" s="6">
        <f>IF(OR(ISBLANK(Table1[[#This Row],[ValidEndUTC]]),ISBLANK(Table1[[#This Row],[ValidStartUTC]])),"",Table1[[#This Row],[ValidEndUTC]]-Table1[[#This Row],[ValidStartUTC]])</f>
        <v>0.14583333333575865</v>
      </c>
      <c r="T1697" s="5">
        <f>IF(OR(ISBLANK(Table1[[#This Row],[ValidEndUTC]]),ISBLANK(Table1[[#This Row],[ValidStartUTC]])),"",Table1[[#This Row],[Duration]]*24*60)</f>
        <v>210.00000000349246</v>
      </c>
    </row>
    <row r="1698" spans="1:20" ht="21.6" x14ac:dyDescent="0.25">
      <c r="A1698" s="8" t="str">
        <f>IF(ISBLANK(Table1[[#This Row],[AdvisoryNumber]]),"NTML","ADVZY")</f>
        <v>NTML</v>
      </c>
      <c r="B1698" s="8" t="str">
        <f>_xlfn.TEXTJOIN("-",TRUE,Table1[[#This Row],[Source]],TEXT(Table1[[#This Row],[AdvisoryNumber]],"000"),TEXT(ROW()-1,"000000"),TEXT(Table1[[#This Row],[RecordTimeUTC]],"YYYY-MM-DD"))</f>
        <v>NTML-000-001697-2023-05-13</v>
      </c>
      <c r="C1698" s="1" t="s">
        <v>2573</v>
      </c>
      <c r="D1698" s="2"/>
      <c r="E1698" s="1"/>
      <c r="F1698" s="2"/>
      <c r="G1698" s="1" t="s">
        <v>98</v>
      </c>
      <c r="H1698" s="1" t="s">
        <v>101</v>
      </c>
      <c r="I1698" s="8" t="str">
        <f>IF(Table1[[#This Row],[TMI_Type]]="Reroute",INDEX(_xlfn.REGEXEXTRACT(Table1[[#This Row],[RawText]],".*(ROUTE|FEA|FCA|ICR|CTOP|TBO).+([A-Z]{3})",2,0),1,2),"")</f>
        <v/>
      </c>
      <c r="J1698" s="5">
        <v>40</v>
      </c>
      <c r="K1698" s="5"/>
      <c r="L1698" s="1" t="s">
        <v>9639</v>
      </c>
      <c r="M1698" s="7">
        <v>45059.979166666664</v>
      </c>
      <c r="N1698" s="7">
        <v>45060.125</v>
      </c>
      <c r="O1698" s="7">
        <v>45059.918055555558</v>
      </c>
      <c r="P1698" s="4" t="s">
        <v>9640</v>
      </c>
      <c r="Q1698" s="10" t="s">
        <v>9640</v>
      </c>
      <c r="R1698" s="2" t="s">
        <v>9633</v>
      </c>
      <c r="S1698" s="6">
        <f>IF(OR(ISBLANK(Table1[[#This Row],[ValidEndUTC]]),ISBLANK(Table1[[#This Row],[ValidStartUTC]])),"",Table1[[#This Row],[ValidEndUTC]]-Table1[[#This Row],[ValidStartUTC]])</f>
        <v>0.14583333333575865</v>
      </c>
      <c r="T1698" s="5">
        <f>IF(OR(ISBLANK(Table1[[#This Row],[ValidEndUTC]]),ISBLANK(Table1[[#This Row],[ValidStartUTC]])),"",Table1[[#This Row],[Duration]]*24*60)</f>
        <v>210.00000000349246</v>
      </c>
    </row>
    <row r="1699" spans="1:20" ht="21.6" x14ac:dyDescent="0.25">
      <c r="A1699" s="8" t="str">
        <f>IF(ISBLANK(Table1[[#This Row],[AdvisoryNumber]]),"NTML","ADVZY")</f>
        <v>NTML</v>
      </c>
      <c r="B1699" s="8" t="str">
        <f>_xlfn.TEXTJOIN("-",TRUE,Table1[[#This Row],[Source]],TEXT(Table1[[#This Row],[AdvisoryNumber]],"000"),TEXT(ROW()-1,"000000"),TEXT(Table1[[#This Row],[RecordTimeUTC]],"YYYY-MM-DD"))</f>
        <v>NTML-000-001698-2023-05-13</v>
      </c>
      <c r="C1699" s="1" t="s">
        <v>2573</v>
      </c>
      <c r="D1699" s="2"/>
      <c r="E1699" s="1"/>
      <c r="F1699" s="2"/>
      <c r="G1699" s="1" t="s">
        <v>98</v>
      </c>
      <c r="H1699" s="1" t="s">
        <v>101</v>
      </c>
      <c r="I1699" s="8" t="str">
        <f>IF(Table1[[#This Row],[TMI_Type]]="Reroute",INDEX(_xlfn.REGEXEXTRACT(Table1[[#This Row],[RawText]],".*(ROUTE|FEA|FCA|ICR|CTOP|TBO).+([A-Z]{3})",2,0),1,2),"")</f>
        <v/>
      </c>
      <c r="J1699" s="5">
        <v>25</v>
      </c>
      <c r="K1699" s="5"/>
      <c r="L1699" s="1" t="s">
        <v>2576</v>
      </c>
      <c r="M1699" s="7">
        <v>45059.979166666664</v>
      </c>
      <c r="N1699" s="7">
        <v>45060.125</v>
      </c>
      <c r="O1699" s="7">
        <v>45059.918055555558</v>
      </c>
      <c r="P1699" s="4" t="s">
        <v>4226</v>
      </c>
      <c r="Q1699" s="10" t="s">
        <v>4226</v>
      </c>
      <c r="R1699" s="2" t="s">
        <v>9633</v>
      </c>
      <c r="S1699" s="6">
        <f>IF(OR(ISBLANK(Table1[[#This Row],[ValidEndUTC]]),ISBLANK(Table1[[#This Row],[ValidStartUTC]])),"",Table1[[#This Row],[ValidEndUTC]]-Table1[[#This Row],[ValidStartUTC]])</f>
        <v>0.14583333333575865</v>
      </c>
      <c r="T1699" s="5">
        <f>IF(OR(ISBLANK(Table1[[#This Row],[ValidEndUTC]]),ISBLANK(Table1[[#This Row],[ValidStartUTC]])),"",Table1[[#This Row],[Duration]]*24*60)</f>
        <v>210.00000000349246</v>
      </c>
    </row>
    <row r="1700" spans="1:20" ht="21.6" x14ac:dyDescent="0.25">
      <c r="A1700" s="8" t="str">
        <f>IF(ISBLANK(Table1[[#This Row],[AdvisoryNumber]]),"NTML","ADVZY")</f>
        <v>NTML</v>
      </c>
      <c r="B1700" s="8" t="str">
        <f>_xlfn.TEXTJOIN("-",TRUE,Table1[[#This Row],[Source]],TEXT(Table1[[#This Row],[AdvisoryNumber]],"000"),TEXT(ROW()-1,"000000"),TEXT(Table1[[#This Row],[RecordTimeUTC]],"YYYY-MM-DD"))</f>
        <v>NTML-000-001699-2023-05-13</v>
      </c>
      <c r="C1700" s="1" t="s">
        <v>2573</v>
      </c>
      <c r="D1700" s="2"/>
      <c r="E1700" s="1"/>
      <c r="F1700" s="2"/>
      <c r="G1700" s="1" t="s">
        <v>98</v>
      </c>
      <c r="H1700" s="1" t="s">
        <v>101</v>
      </c>
      <c r="I1700" s="8" t="str">
        <f>IF(Table1[[#This Row],[TMI_Type]]="Reroute",INDEX(_xlfn.REGEXEXTRACT(Table1[[#This Row],[RawText]],".*(ROUTE|FEA|FCA|ICR|CTOP|TBO).+([A-Z]{3})",2,0),1,2),"")</f>
        <v/>
      </c>
      <c r="J1700" s="5">
        <v>40</v>
      </c>
      <c r="K1700" s="5"/>
      <c r="L1700" s="1" t="s">
        <v>2574</v>
      </c>
      <c r="M1700" s="7">
        <v>45059.979166666664</v>
      </c>
      <c r="N1700" s="7">
        <v>45060.125</v>
      </c>
      <c r="O1700" s="7">
        <v>45059.918055555558</v>
      </c>
      <c r="P1700" s="4" t="s">
        <v>4227</v>
      </c>
      <c r="Q1700" s="10" t="s">
        <v>4227</v>
      </c>
      <c r="R1700" s="2" t="s">
        <v>9633</v>
      </c>
      <c r="S1700" s="6">
        <f>IF(OR(ISBLANK(Table1[[#This Row],[ValidEndUTC]]),ISBLANK(Table1[[#This Row],[ValidStartUTC]])),"",Table1[[#This Row],[ValidEndUTC]]-Table1[[#This Row],[ValidStartUTC]])</f>
        <v>0.14583333333575865</v>
      </c>
      <c r="T1700" s="5">
        <f>IF(OR(ISBLANK(Table1[[#This Row],[ValidEndUTC]]),ISBLANK(Table1[[#This Row],[ValidStartUTC]])),"",Table1[[#This Row],[Duration]]*24*60)</f>
        <v>210.00000000349246</v>
      </c>
    </row>
    <row r="1701" spans="1:20" ht="21.6" x14ac:dyDescent="0.25">
      <c r="A1701" s="8" t="str">
        <f>IF(ISBLANK(Table1[[#This Row],[AdvisoryNumber]]),"NTML","ADVZY")</f>
        <v>NTML</v>
      </c>
      <c r="B1701" s="8" t="str">
        <f>_xlfn.TEXTJOIN("-",TRUE,Table1[[#This Row],[Source]],TEXT(Table1[[#This Row],[AdvisoryNumber]],"000"),TEXT(ROW()-1,"000000"),TEXT(Table1[[#This Row],[RecordTimeUTC]],"YYYY-MM-DD"))</f>
        <v>NTML-000-001700-2023-05-13</v>
      </c>
      <c r="C1701" s="1" t="s">
        <v>2573</v>
      </c>
      <c r="D1701" s="2"/>
      <c r="E1701" s="1"/>
      <c r="F1701" s="2"/>
      <c r="G1701" s="1" t="s">
        <v>98</v>
      </c>
      <c r="H1701" s="1" t="s">
        <v>101</v>
      </c>
      <c r="I1701" s="8" t="str">
        <f>IF(Table1[[#This Row],[TMI_Type]]="Reroute",INDEX(_xlfn.REGEXEXTRACT(Table1[[#This Row],[RawText]],".*(ROUTE|FEA|FCA|ICR|CTOP|TBO).+([A-Z]{3})",2,0),1,2),"")</f>
        <v/>
      </c>
      <c r="J1701" s="5">
        <v>20</v>
      </c>
      <c r="K1701" s="5"/>
      <c r="L1701" s="1" t="s">
        <v>2583</v>
      </c>
      <c r="M1701" s="7">
        <v>45059.979166666664</v>
      </c>
      <c r="N1701" s="7">
        <v>45060.125</v>
      </c>
      <c r="O1701" s="7">
        <v>45059.918055555558</v>
      </c>
      <c r="P1701" s="4" t="s">
        <v>4228</v>
      </c>
      <c r="Q1701" s="10" t="s">
        <v>4228</v>
      </c>
      <c r="R1701" s="2" t="s">
        <v>9633</v>
      </c>
      <c r="S1701" s="6">
        <f>IF(OR(ISBLANK(Table1[[#This Row],[ValidEndUTC]]),ISBLANK(Table1[[#This Row],[ValidStartUTC]])),"",Table1[[#This Row],[ValidEndUTC]]-Table1[[#This Row],[ValidStartUTC]])</f>
        <v>0.14583333333575865</v>
      </c>
      <c r="T1701" s="5">
        <f>IF(OR(ISBLANK(Table1[[#This Row],[ValidEndUTC]]),ISBLANK(Table1[[#This Row],[ValidStartUTC]])),"",Table1[[#This Row],[Duration]]*24*60)</f>
        <v>210.00000000349246</v>
      </c>
    </row>
    <row r="1702" spans="1:20" ht="21.6" x14ac:dyDescent="0.25">
      <c r="A1702" s="8" t="str">
        <f>IF(ISBLANK(Table1[[#This Row],[AdvisoryNumber]]),"NTML","ADVZY")</f>
        <v>NTML</v>
      </c>
      <c r="B1702" s="8" t="str">
        <f>_xlfn.TEXTJOIN("-",TRUE,Table1[[#This Row],[Source]],TEXT(Table1[[#This Row],[AdvisoryNumber]],"000"),TEXT(ROW()-1,"000000"),TEXT(Table1[[#This Row],[RecordTimeUTC]],"YYYY-MM-DD"))</f>
        <v>NTML-000-001701-2023-05-13</v>
      </c>
      <c r="C1702" s="1" t="s">
        <v>2573</v>
      </c>
      <c r="D1702" s="2"/>
      <c r="E1702" s="1"/>
      <c r="F1702" s="2"/>
      <c r="G1702" s="1" t="s">
        <v>98</v>
      </c>
      <c r="H1702" s="1" t="s">
        <v>8351</v>
      </c>
      <c r="I1702" s="8" t="str">
        <f>IF(Table1[[#This Row],[TMI_Type]]="Reroute",INDEX(_xlfn.REGEXEXTRACT(Table1[[#This Row],[RawText]],".*(ROUTE|FEA|FCA|ICR|CTOP|TBO).+([A-Z]{3})",2,0),1,2),"")</f>
        <v/>
      </c>
      <c r="J1702" s="5"/>
      <c r="K1702" s="5"/>
      <c r="L1702" s="1"/>
      <c r="M1702" s="7">
        <v>45059.979166666664</v>
      </c>
      <c r="N1702" s="7">
        <v>45060.125</v>
      </c>
      <c r="O1702" s="7">
        <v>45059.918055555558</v>
      </c>
      <c r="P1702" s="4" t="s">
        <v>9641</v>
      </c>
      <c r="Q1702" s="10" t="s">
        <v>9641</v>
      </c>
      <c r="R1702" s="2" t="s">
        <v>9633</v>
      </c>
      <c r="S1702" s="6">
        <f>IF(OR(ISBLANK(Table1[[#This Row],[ValidEndUTC]]),ISBLANK(Table1[[#This Row],[ValidStartUTC]])),"",Table1[[#This Row],[ValidEndUTC]]-Table1[[#This Row],[ValidStartUTC]])</f>
        <v>0.14583333333575865</v>
      </c>
      <c r="T1702" s="5">
        <f>IF(OR(ISBLANK(Table1[[#This Row],[ValidEndUTC]]),ISBLANK(Table1[[#This Row],[ValidStartUTC]])),"",Table1[[#This Row],[Duration]]*24*60)</f>
        <v>210.00000000349246</v>
      </c>
    </row>
    <row r="1703" spans="1:20" x14ac:dyDescent="0.25">
      <c r="A1703" s="8" t="str">
        <f>IF(ISBLANK(Table1[[#This Row],[AdvisoryNumber]]),"NTML","ADVZY")</f>
        <v>NTML</v>
      </c>
      <c r="B1703" s="8" t="str">
        <f>_xlfn.TEXTJOIN("-",TRUE,Table1[[#This Row],[Source]],TEXT(Table1[[#This Row],[AdvisoryNumber]],"000"),TEXT(ROW()-1,"000000"),TEXT(Table1[[#This Row],[RecordTimeUTC]],"YYYY-MM-DD"))</f>
        <v>NTML-000-001702-2023-05-13</v>
      </c>
      <c r="C1703" s="1" t="s">
        <v>217</v>
      </c>
      <c r="D1703" s="2"/>
      <c r="E1703" s="1"/>
      <c r="F1703" s="2"/>
      <c r="G1703" s="1"/>
      <c r="H1703" s="1" t="s">
        <v>2640</v>
      </c>
      <c r="I1703" s="8" t="str">
        <f>IF(Table1[[#This Row],[TMI_Type]]="Reroute",INDEX(_xlfn.REGEXEXTRACT(Table1[[#This Row],[RawText]],".*(ROUTE|FEA|FCA|ICR|CTOP|TBO).+([A-Z]{3})",2,0),1,2),"")</f>
        <v/>
      </c>
      <c r="J1703" s="5"/>
      <c r="K1703" s="5"/>
      <c r="L1703" s="1"/>
      <c r="M1703" s="7">
        <v>45059.982638888891</v>
      </c>
      <c r="N1703" s="7">
        <v>45059.982638888891</v>
      </c>
      <c r="O1703" s="7">
        <v>45059.982638888891</v>
      </c>
      <c r="P1703" s="4" t="s">
        <v>4229</v>
      </c>
      <c r="Q1703" s="10" t="s">
        <v>4229</v>
      </c>
      <c r="R1703" s="2" t="s">
        <v>9645</v>
      </c>
      <c r="S1703" s="6">
        <f>IF(OR(ISBLANK(Table1[[#This Row],[ValidEndUTC]]),ISBLANK(Table1[[#This Row],[ValidStartUTC]])),"",Table1[[#This Row],[ValidEndUTC]]-Table1[[#This Row],[ValidStartUTC]])</f>
        <v>0</v>
      </c>
      <c r="T1703" s="5">
        <f>IF(OR(ISBLANK(Table1[[#This Row],[ValidEndUTC]]),ISBLANK(Table1[[#This Row],[ValidStartUTC]])),"",Table1[[#This Row],[Duration]]*24*60)</f>
        <v>0</v>
      </c>
    </row>
    <row r="1704" spans="1:20" x14ac:dyDescent="0.25">
      <c r="A1704" s="8" t="str">
        <f>IF(ISBLANK(Table1[[#This Row],[AdvisoryNumber]]),"NTML","ADVZY")</f>
        <v>NTML</v>
      </c>
      <c r="B1704" s="8" t="str">
        <f>_xlfn.TEXTJOIN("-",TRUE,Table1[[#This Row],[Source]],TEXT(Table1[[#This Row],[AdvisoryNumber]],"000"),TEXT(ROW()-1,"000000"),TEXT(Table1[[#This Row],[RecordTimeUTC]],"YYYY-MM-DD"))</f>
        <v>NTML-000-001703-2023-05-14</v>
      </c>
      <c r="C1704" s="1" t="s">
        <v>217</v>
      </c>
      <c r="D1704" s="2"/>
      <c r="E1704" s="1"/>
      <c r="F1704" s="2"/>
      <c r="G1704" s="1"/>
      <c r="H1704" s="1" t="s">
        <v>2640</v>
      </c>
      <c r="I1704" s="8" t="str">
        <f>IF(Table1[[#This Row],[TMI_Type]]="Reroute",INDEX(_xlfn.REGEXEXTRACT(Table1[[#This Row],[RawText]],".*(ROUTE|FEA|FCA|ICR|CTOP|TBO).+([A-Z]{3})",2,0),1,2),"")</f>
        <v/>
      </c>
      <c r="J1704" s="5"/>
      <c r="K1704" s="5"/>
      <c r="L1704" s="1"/>
      <c r="M1704" s="7">
        <v>45060.015972222223</v>
      </c>
      <c r="N1704" s="7">
        <v>45060.015972222223</v>
      </c>
      <c r="O1704" s="7">
        <v>45060.015972222223</v>
      </c>
      <c r="P1704" s="4" t="s">
        <v>9647</v>
      </c>
      <c r="Q1704" s="10" t="s">
        <v>9647</v>
      </c>
      <c r="R1704" s="2" t="s">
        <v>9648</v>
      </c>
      <c r="S1704" s="6">
        <f>IF(OR(ISBLANK(Table1[[#This Row],[ValidEndUTC]]),ISBLANK(Table1[[#This Row],[ValidStartUTC]])),"",Table1[[#This Row],[ValidEndUTC]]-Table1[[#This Row],[ValidStartUTC]])</f>
        <v>0</v>
      </c>
      <c r="T1704" s="5">
        <f>IF(OR(ISBLANK(Table1[[#This Row],[ValidEndUTC]]),ISBLANK(Table1[[#This Row],[ValidStartUTC]])),"",Table1[[#This Row],[Duration]]*24*60)</f>
        <v>0</v>
      </c>
    </row>
    <row r="1705" spans="1:20" ht="21.6" x14ac:dyDescent="0.25">
      <c r="A1705" s="8" t="str">
        <f>IF(ISBLANK(Table1[[#This Row],[AdvisoryNumber]]),"NTML","ADVZY")</f>
        <v>NTML</v>
      </c>
      <c r="B1705" s="8" t="str">
        <f>_xlfn.TEXTJOIN("-",TRUE,Table1[[#This Row],[Source]],TEXT(Table1[[#This Row],[AdvisoryNumber]],"000"),TEXT(ROW()-1,"000000"),TEXT(Table1[[#This Row],[RecordTimeUTC]],"YYYY-MM-DD"))</f>
        <v>NTML-000-001704-2023-05-21</v>
      </c>
      <c r="C1705" s="1" t="s">
        <v>4234</v>
      </c>
      <c r="D1705" s="2"/>
      <c r="E1705" s="1"/>
      <c r="F1705" s="2"/>
      <c r="G1705" s="1" t="s">
        <v>98</v>
      </c>
      <c r="H1705" s="1" t="s">
        <v>101</v>
      </c>
      <c r="I1705" s="8" t="str">
        <f>IF(Table1[[#This Row],[TMI_Type]]="Reroute",INDEX(_xlfn.REGEXEXTRACT(Table1[[#This Row],[RawText]],".*(ROUTE|FEA|FCA|ICR|CTOP|TBO).+([A-Z]{3})",2,0),1,2),"")</f>
        <v/>
      </c>
      <c r="J1705" s="5">
        <v>15</v>
      </c>
      <c r="K1705" s="5"/>
      <c r="L1705" s="1"/>
      <c r="M1705" s="7">
        <v>45068</v>
      </c>
      <c r="N1705" s="7">
        <v>45068.166666666664</v>
      </c>
      <c r="O1705" s="7">
        <v>45067.796527777777</v>
      </c>
      <c r="P1705" s="4" t="s">
        <v>4235</v>
      </c>
      <c r="Q1705" s="10" t="s">
        <v>4235</v>
      </c>
      <c r="R1705" s="2" t="s">
        <v>9653</v>
      </c>
      <c r="S1705" s="6">
        <f>IF(OR(ISBLANK(Table1[[#This Row],[ValidEndUTC]]),ISBLANK(Table1[[#This Row],[ValidStartUTC]])),"",Table1[[#This Row],[ValidEndUTC]]-Table1[[#This Row],[ValidStartUTC]])</f>
        <v>0.16666666666424135</v>
      </c>
      <c r="T1705" s="5">
        <f>IF(OR(ISBLANK(Table1[[#This Row],[ValidEndUTC]]),ISBLANK(Table1[[#This Row],[ValidStartUTC]])),"",Table1[[#This Row],[Duration]]*24*60)</f>
        <v>239.99999999650754</v>
      </c>
    </row>
    <row r="1706" spans="1:20" ht="21.6" x14ac:dyDescent="0.25">
      <c r="A1706" s="8" t="str">
        <f>IF(ISBLANK(Table1[[#This Row],[AdvisoryNumber]]),"NTML","ADVZY")</f>
        <v>NTML</v>
      </c>
      <c r="B1706" s="8" t="str">
        <f>_xlfn.TEXTJOIN("-",TRUE,Table1[[#This Row],[Source]],TEXT(Table1[[#This Row],[AdvisoryNumber]],"000"),TEXT(ROW()-1,"000000"),TEXT(Table1[[#This Row],[RecordTimeUTC]],"YYYY-MM-DD"))</f>
        <v>NTML-000-001705-2023-05-21</v>
      </c>
      <c r="C1706" s="1" t="s">
        <v>4234</v>
      </c>
      <c r="D1706" s="2"/>
      <c r="E1706" s="1"/>
      <c r="F1706" s="2"/>
      <c r="G1706" s="1" t="s">
        <v>98</v>
      </c>
      <c r="H1706" s="1" t="s">
        <v>101</v>
      </c>
      <c r="I1706" s="8" t="str">
        <f>IF(Table1[[#This Row],[TMI_Type]]="Reroute",INDEX(_xlfn.REGEXEXTRACT(Table1[[#This Row],[RawText]],".*(ROUTE|FEA|FCA|ICR|CTOP|TBO).+([A-Z]{3})",2,0),1,2),"")</f>
        <v/>
      </c>
      <c r="J1706" s="5">
        <v>20</v>
      </c>
      <c r="K1706" s="5"/>
      <c r="L1706" s="1"/>
      <c r="M1706" s="7">
        <v>45068</v>
      </c>
      <c r="N1706" s="7">
        <v>45068.166666666664</v>
      </c>
      <c r="O1706" s="7">
        <v>45067.797222222223</v>
      </c>
      <c r="P1706" s="4" t="s">
        <v>9654</v>
      </c>
      <c r="Q1706" s="10" t="s">
        <v>9654</v>
      </c>
      <c r="R1706" s="2" t="s">
        <v>9655</v>
      </c>
      <c r="S1706" s="6">
        <f>IF(OR(ISBLANK(Table1[[#This Row],[ValidEndUTC]]),ISBLANK(Table1[[#This Row],[ValidStartUTC]])),"",Table1[[#This Row],[ValidEndUTC]]-Table1[[#This Row],[ValidStartUTC]])</f>
        <v>0.16666666666424135</v>
      </c>
      <c r="T1706" s="5">
        <f>IF(OR(ISBLANK(Table1[[#This Row],[ValidEndUTC]]),ISBLANK(Table1[[#This Row],[ValidStartUTC]])),"",Table1[[#This Row],[Duration]]*24*60)</f>
        <v>239.99999999650754</v>
      </c>
    </row>
    <row r="1707" spans="1:20" ht="21.6" x14ac:dyDescent="0.25">
      <c r="A1707" s="8" t="str">
        <f>IF(ISBLANK(Table1[[#This Row],[AdvisoryNumber]]),"NTML","ADVZY")</f>
        <v>NTML</v>
      </c>
      <c r="B1707" s="8" t="str">
        <f>_xlfn.TEXTJOIN("-",TRUE,Table1[[#This Row],[Source]],TEXT(Table1[[#This Row],[AdvisoryNumber]],"000"),TEXT(ROW()-1,"000000"),TEXT(Table1[[#This Row],[RecordTimeUTC]],"YYYY-MM-DD"))</f>
        <v>NTML-000-001706-2023-05-26</v>
      </c>
      <c r="C1707" s="1" t="s">
        <v>521</v>
      </c>
      <c r="D1707" s="2"/>
      <c r="E1707" s="1"/>
      <c r="F1707" s="2"/>
      <c r="G1707" s="1" t="s">
        <v>98</v>
      </c>
      <c r="H1707" s="1" t="s">
        <v>101</v>
      </c>
      <c r="I1707" s="8" t="str">
        <f>IF(Table1[[#This Row],[TMI_Type]]="Reroute",INDEX(_xlfn.REGEXEXTRACT(Table1[[#This Row],[RawText]],".*(ROUTE|FEA|FCA|ICR|CTOP|TBO).+([A-Z]{3})",2,0),1,2),"")</f>
        <v/>
      </c>
      <c r="J1707" s="5">
        <v>15</v>
      </c>
      <c r="K1707" s="5"/>
      <c r="L1707" s="1" t="s">
        <v>4238</v>
      </c>
      <c r="M1707" s="7">
        <v>45072.958333333336</v>
      </c>
      <c r="N1707" s="7">
        <v>45073.125</v>
      </c>
      <c r="O1707" s="7">
        <v>45072.618055555555</v>
      </c>
      <c r="P1707" s="4" t="s">
        <v>4239</v>
      </c>
      <c r="Q1707" s="10" t="s">
        <v>4239</v>
      </c>
      <c r="R1707" s="2" t="s">
        <v>9659</v>
      </c>
      <c r="S1707" s="6">
        <f>IF(OR(ISBLANK(Table1[[#This Row],[ValidEndUTC]]),ISBLANK(Table1[[#This Row],[ValidStartUTC]])),"",Table1[[#This Row],[ValidEndUTC]]-Table1[[#This Row],[ValidStartUTC]])</f>
        <v>0.16666666666424135</v>
      </c>
      <c r="T1707" s="5">
        <f>IF(OR(ISBLANK(Table1[[#This Row],[ValidEndUTC]]),ISBLANK(Table1[[#This Row],[ValidStartUTC]])),"",Table1[[#This Row],[Duration]]*24*60)</f>
        <v>239.99999999650754</v>
      </c>
    </row>
    <row r="1708" spans="1:20" ht="21.6" x14ac:dyDescent="0.25">
      <c r="A1708" s="8" t="str">
        <f>IF(ISBLANK(Table1[[#This Row],[AdvisoryNumber]]),"NTML","ADVZY")</f>
        <v>NTML</v>
      </c>
      <c r="B1708" s="8" t="str">
        <f>_xlfn.TEXTJOIN("-",TRUE,Table1[[#This Row],[Source]],TEXT(Table1[[#This Row],[AdvisoryNumber]],"000"),TEXT(ROW()-1,"000000"),TEXT(Table1[[#This Row],[RecordTimeUTC]],"YYYY-MM-DD"))</f>
        <v>NTML-000-001707-2023-05-26</v>
      </c>
      <c r="C1708" s="1" t="s">
        <v>521</v>
      </c>
      <c r="D1708" s="2"/>
      <c r="E1708" s="1"/>
      <c r="F1708" s="2"/>
      <c r="G1708" s="1" t="s">
        <v>98</v>
      </c>
      <c r="H1708" s="1" t="s">
        <v>101</v>
      </c>
      <c r="I1708" s="8" t="str">
        <f>IF(Table1[[#This Row],[TMI_Type]]="Reroute",INDEX(_xlfn.REGEXEXTRACT(Table1[[#This Row],[RawText]],".*(ROUTE|FEA|FCA|ICR|CTOP|TBO).+([A-Z]{3})",2,0),1,2),"")</f>
        <v/>
      </c>
      <c r="J1708" s="5">
        <v>15</v>
      </c>
      <c r="K1708" s="5"/>
      <c r="L1708" s="1" t="s">
        <v>9660</v>
      </c>
      <c r="M1708" s="7">
        <v>45072.958333333336</v>
      </c>
      <c r="N1708" s="7">
        <v>45073.125</v>
      </c>
      <c r="O1708" s="7">
        <v>45072.618055555555</v>
      </c>
      <c r="P1708" s="4" t="s">
        <v>9661</v>
      </c>
      <c r="Q1708" s="10" t="s">
        <v>9661</v>
      </c>
      <c r="R1708" s="2" t="s">
        <v>9659</v>
      </c>
      <c r="S1708" s="6">
        <f>IF(OR(ISBLANK(Table1[[#This Row],[ValidEndUTC]]),ISBLANK(Table1[[#This Row],[ValidStartUTC]])),"",Table1[[#This Row],[ValidEndUTC]]-Table1[[#This Row],[ValidStartUTC]])</f>
        <v>0.16666666666424135</v>
      </c>
      <c r="T1708" s="5">
        <f>IF(OR(ISBLANK(Table1[[#This Row],[ValidEndUTC]]),ISBLANK(Table1[[#This Row],[ValidStartUTC]])),"",Table1[[#This Row],[Duration]]*24*60)</f>
        <v>239.99999999650754</v>
      </c>
    </row>
    <row r="1709" spans="1:20" ht="21.6" x14ac:dyDescent="0.25">
      <c r="A1709" s="8" t="str">
        <f>IF(ISBLANK(Table1[[#This Row],[AdvisoryNumber]]),"NTML","ADVZY")</f>
        <v>NTML</v>
      </c>
      <c r="B1709" s="8" t="str">
        <f>_xlfn.TEXTJOIN("-",TRUE,Table1[[#This Row],[Source]],TEXT(Table1[[#This Row],[AdvisoryNumber]],"000"),TEXT(ROW()-1,"000000"),TEXT(Table1[[#This Row],[RecordTimeUTC]],"YYYY-MM-DD"))</f>
        <v>NTML-000-001708-2023-05-26</v>
      </c>
      <c r="C1709" s="1" t="s">
        <v>521</v>
      </c>
      <c r="D1709" s="2"/>
      <c r="E1709" s="1"/>
      <c r="F1709" s="2"/>
      <c r="G1709" s="1" t="s">
        <v>98</v>
      </c>
      <c r="H1709" s="1" t="s">
        <v>101</v>
      </c>
      <c r="I1709" s="8" t="str">
        <f>IF(Table1[[#This Row],[TMI_Type]]="Reroute",INDEX(_xlfn.REGEXEXTRACT(Table1[[#This Row],[RawText]],".*(ROUTE|FEA|FCA|ICR|CTOP|TBO).+([A-Z]{3})",2,0),1,2),"")</f>
        <v/>
      </c>
      <c r="J1709" s="5">
        <v>15</v>
      </c>
      <c r="K1709" s="5"/>
      <c r="L1709" s="1" t="s">
        <v>4240</v>
      </c>
      <c r="M1709" s="7">
        <v>45072.958333333336</v>
      </c>
      <c r="N1709" s="7">
        <v>45073.125</v>
      </c>
      <c r="O1709" s="7">
        <v>45072.618055555555</v>
      </c>
      <c r="P1709" s="4" t="s">
        <v>4241</v>
      </c>
      <c r="Q1709" s="10" t="s">
        <v>4241</v>
      </c>
      <c r="R1709" s="2" t="s">
        <v>9659</v>
      </c>
      <c r="S1709" s="6">
        <f>IF(OR(ISBLANK(Table1[[#This Row],[ValidEndUTC]]),ISBLANK(Table1[[#This Row],[ValidStartUTC]])),"",Table1[[#This Row],[ValidEndUTC]]-Table1[[#This Row],[ValidStartUTC]])</f>
        <v>0.16666666666424135</v>
      </c>
      <c r="T1709" s="5">
        <f>IF(OR(ISBLANK(Table1[[#This Row],[ValidEndUTC]]),ISBLANK(Table1[[#This Row],[ValidStartUTC]])),"",Table1[[#This Row],[Duration]]*24*60)</f>
        <v>239.99999999650754</v>
      </c>
    </row>
    <row r="1710" spans="1:20" ht="21.6" x14ac:dyDescent="0.25">
      <c r="A1710" s="8" t="str">
        <f>IF(ISBLANK(Table1[[#This Row],[AdvisoryNumber]]),"NTML","ADVZY")</f>
        <v>NTML</v>
      </c>
      <c r="B1710" s="8" t="str">
        <f>_xlfn.TEXTJOIN("-",TRUE,Table1[[#This Row],[Source]],TEXT(Table1[[#This Row],[AdvisoryNumber]],"000"),TEXT(ROW()-1,"000000"),TEXT(Table1[[#This Row],[RecordTimeUTC]],"YYYY-MM-DD"))</f>
        <v>NTML-000-001709-2023-05-26</v>
      </c>
      <c r="C1710" s="1" t="s">
        <v>521</v>
      </c>
      <c r="D1710" s="2"/>
      <c r="E1710" s="1"/>
      <c r="F1710" s="2"/>
      <c r="G1710" s="1" t="s">
        <v>98</v>
      </c>
      <c r="H1710" s="1" t="s">
        <v>101</v>
      </c>
      <c r="I1710" s="8" t="str">
        <f>IF(Table1[[#This Row],[TMI_Type]]="Reroute",INDEX(_xlfn.REGEXEXTRACT(Table1[[#This Row],[RawText]],".*(ROUTE|FEA|FCA|ICR|CTOP|TBO).+([A-Z]{3})",2,0),1,2),"")</f>
        <v/>
      </c>
      <c r="J1710" s="5">
        <v>15</v>
      </c>
      <c r="K1710" s="5"/>
      <c r="L1710" s="1" t="s">
        <v>4242</v>
      </c>
      <c r="M1710" s="7">
        <v>45072.958333333336</v>
      </c>
      <c r="N1710" s="7">
        <v>45073.125</v>
      </c>
      <c r="O1710" s="7">
        <v>45072.618055555555</v>
      </c>
      <c r="P1710" s="4" t="s">
        <v>4243</v>
      </c>
      <c r="Q1710" s="10" t="s">
        <v>4243</v>
      </c>
      <c r="R1710" s="2" t="s">
        <v>9659</v>
      </c>
      <c r="S1710" s="6">
        <f>IF(OR(ISBLANK(Table1[[#This Row],[ValidEndUTC]]),ISBLANK(Table1[[#This Row],[ValidStartUTC]])),"",Table1[[#This Row],[ValidEndUTC]]-Table1[[#This Row],[ValidStartUTC]])</f>
        <v>0.16666666666424135</v>
      </c>
      <c r="T1710" s="5">
        <f>IF(OR(ISBLANK(Table1[[#This Row],[ValidEndUTC]]),ISBLANK(Table1[[#This Row],[ValidStartUTC]])),"",Table1[[#This Row],[Duration]]*24*60)</f>
        <v>239.99999999650754</v>
      </c>
    </row>
    <row r="1711" spans="1:20" ht="21.6" x14ac:dyDescent="0.25">
      <c r="A1711" s="8" t="str">
        <f>IF(ISBLANK(Table1[[#This Row],[AdvisoryNumber]]),"NTML","ADVZY")</f>
        <v>NTML</v>
      </c>
      <c r="B1711" s="8" t="str">
        <f>_xlfn.TEXTJOIN("-",TRUE,Table1[[#This Row],[Source]],TEXT(Table1[[#This Row],[AdvisoryNumber]],"000"),TEXT(ROW()-1,"000000"),TEXT(Table1[[#This Row],[RecordTimeUTC]],"YYYY-MM-DD"))</f>
        <v>NTML-000-001710-2023-05-26</v>
      </c>
      <c r="C1711" s="1" t="s">
        <v>521</v>
      </c>
      <c r="D1711" s="2"/>
      <c r="E1711" s="1"/>
      <c r="F1711" s="2"/>
      <c r="G1711" s="1" t="s">
        <v>98</v>
      </c>
      <c r="H1711" s="1" t="s">
        <v>101</v>
      </c>
      <c r="I1711" s="8" t="str">
        <f>IF(Table1[[#This Row],[TMI_Type]]="Reroute",INDEX(_xlfn.REGEXEXTRACT(Table1[[#This Row],[RawText]],".*(ROUTE|FEA|FCA|ICR|CTOP|TBO).+([A-Z]{3})",2,0),1,2),"")</f>
        <v/>
      </c>
      <c r="J1711" s="5">
        <v>15</v>
      </c>
      <c r="K1711" s="5"/>
      <c r="L1711" s="1" t="s">
        <v>4244</v>
      </c>
      <c r="M1711" s="7">
        <v>45072.958333333336</v>
      </c>
      <c r="N1711" s="7">
        <v>45073.125</v>
      </c>
      <c r="O1711" s="7">
        <v>45072.618055555555</v>
      </c>
      <c r="P1711" s="4" t="s">
        <v>4245</v>
      </c>
      <c r="Q1711" s="10" t="s">
        <v>4245</v>
      </c>
      <c r="R1711" s="2" t="s">
        <v>9659</v>
      </c>
      <c r="S1711" s="6">
        <f>IF(OR(ISBLANK(Table1[[#This Row],[ValidEndUTC]]),ISBLANK(Table1[[#This Row],[ValidStartUTC]])),"",Table1[[#This Row],[ValidEndUTC]]-Table1[[#This Row],[ValidStartUTC]])</f>
        <v>0.16666666666424135</v>
      </c>
      <c r="T1711" s="5">
        <f>IF(OR(ISBLANK(Table1[[#This Row],[ValidEndUTC]]),ISBLANK(Table1[[#This Row],[ValidStartUTC]])),"",Table1[[#This Row],[Duration]]*24*60)</f>
        <v>239.99999999650754</v>
      </c>
    </row>
    <row r="1712" spans="1:20" x14ac:dyDescent="0.25">
      <c r="A1712" s="8" t="str">
        <f>IF(ISBLANK(Table1[[#This Row],[AdvisoryNumber]]),"NTML","ADVZY")</f>
        <v>NTML</v>
      </c>
      <c r="B1712" s="8" t="str">
        <f>_xlfn.TEXTJOIN("-",TRUE,Table1[[#This Row],[Source]],TEXT(Table1[[#This Row],[AdvisoryNumber]],"000"),TEXT(ROW()-1,"000000"),TEXT(Table1[[#This Row],[RecordTimeUTC]],"YYYY-MM-DD"))</f>
        <v>NTML-000-001711-2023-05-26</v>
      </c>
      <c r="C1712" s="1" t="s">
        <v>495</v>
      </c>
      <c r="D1712" s="2"/>
      <c r="E1712" s="1"/>
      <c r="F1712" s="2"/>
      <c r="G1712" s="1"/>
      <c r="H1712" s="1" t="s">
        <v>8360</v>
      </c>
      <c r="I1712" s="8" t="str">
        <f>IF(Table1[[#This Row],[TMI_Type]]="Reroute",INDEX(_xlfn.REGEXEXTRACT(Table1[[#This Row],[RawText]],".*(ROUTE|FEA|FCA|ICR|CTOP|TBO).+([A-Z]{3})",2,0),1,2),"")</f>
        <v/>
      </c>
      <c r="J1712" s="5"/>
      <c r="K1712" s="5"/>
      <c r="L1712" s="1" t="s">
        <v>1489</v>
      </c>
      <c r="M1712" s="7">
        <v>45072.958333333336</v>
      </c>
      <c r="N1712" s="7">
        <v>45073.125</v>
      </c>
      <c r="O1712" s="7">
        <v>45072.770833333336</v>
      </c>
      <c r="P1712" s="4" t="s">
        <v>4246</v>
      </c>
      <c r="Q1712" s="10" t="s">
        <v>4246</v>
      </c>
      <c r="R1712" s="2" t="s">
        <v>9662</v>
      </c>
      <c r="S1712" s="6">
        <f>IF(OR(ISBLANK(Table1[[#This Row],[ValidEndUTC]]),ISBLANK(Table1[[#This Row],[ValidStartUTC]])),"",Table1[[#This Row],[ValidEndUTC]]-Table1[[#This Row],[ValidStartUTC]])</f>
        <v>0.16666666666424135</v>
      </c>
      <c r="T1712" s="5">
        <f>IF(OR(ISBLANK(Table1[[#This Row],[ValidEndUTC]]),ISBLANK(Table1[[#This Row],[ValidStartUTC]])),"",Table1[[#This Row],[Duration]]*24*60)</f>
        <v>239.99999999650754</v>
      </c>
    </row>
    <row r="1713" spans="1:20" x14ac:dyDescent="0.25">
      <c r="A1713" s="8" t="str">
        <f>IF(ISBLANK(Table1[[#This Row],[AdvisoryNumber]]),"NTML","ADVZY")</f>
        <v>NTML</v>
      </c>
      <c r="B1713" s="8" t="str">
        <f>_xlfn.TEXTJOIN("-",TRUE,Table1[[#This Row],[Source]],TEXT(Table1[[#This Row],[AdvisoryNumber]],"000"),TEXT(ROW()-1,"000000"),TEXT(Table1[[#This Row],[RecordTimeUTC]],"YYYY-MM-DD"))</f>
        <v>NTML-000-001712-2023-05-26</v>
      </c>
      <c r="C1713" s="1" t="s">
        <v>2973</v>
      </c>
      <c r="D1713" s="2"/>
      <c r="E1713" s="1"/>
      <c r="F1713" s="2"/>
      <c r="G1713" s="1"/>
      <c r="H1713" s="1" t="s">
        <v>8360</v>
      </c>
      <c r="I1713" s="8" t="str">
        <f>IF(Table1[[#This Row],[TMI_Type]]="Reroute",INDEX(_xlfn.REGEXEXTRACT(Table1[[#This Row],[RawText]],".*(ROUTE|FEA|FCA|ICR|CTOP|TBO).+([A-Z]{3})",2,0),1,2),"")</f>
        <v/>
      </c>
      <c r="J1713" s="5"/>
      <c r="K1713" s="5"/>
      <c r="L1713" s="1" t="s">
        <v>1489</v>
      </c>
      <c r="M1713" s="7">
        <v>45072.958333333336</v>
      </c>
      <c r="N1713" s="7">
        <v>45073.125</v>
      </c>
      <c r="O1713" s="7">
        <v>45072.770833333336</v>
      </c>
      <c r="P1713" s="4" t="s">
        <v>4247</v>
      </c>
      <c r="Q1713" s="10" t="s">
        <v>4247</v>
      </c>
      <c r="R1713" s="2" t="s">
        <v>9662</v>
      </c>
      <c r="S1713" s="6">
        <f>IF(OR(ISBLANK(Table1[[#This Row],[ValidEndUTC]]),ISBLANK(Table1[[#This Row],[ValidStartUTC]])),"",Table1[[#This Row],[ValidEndUTC]]-Table1[[#This Row],[ValidStartUTC]])</f>
        <v>0.16666666666424135</v>
      </c>
      <c r="T1713" s="5">
        <f>IF(OR(ISBLANK(Table1[[#This Row],[ValidEndUTC]]),ISBLANK(Table1[[#This Row],[ValidStartUTC]])),"",Table1[[#This Row],[Duration]]*24*60)</f>
        <v>239.99999999650754</v>
      </c>
    </row>
    <row r="1714" spans="1:20" x14ac:dyDescent="0.25">
      <c r="A1714" s="8" t="str">
        <f>IF(ISBLANK(Table1[[#This Row],[AdvisoryNumber]]),"NTML","ADVZY")</f>
        <v>NTML</v>
      </c>
      <c r="B1714" s="8" t="str">
        <f>_xlfn.TEXTJOIN("-",TRUE,Table1[[#This Row],[Source]],TEXT(Table1[[#This Row],[AdvisoryNumber]],"000"),TEXT(ROW()-1,"000000"),TEXT(Table1[[#This Row],[RecordTimeUTC]],"YYYY-MM-DD"))</f>
        <v>NTML-000-001713-2023-05-26</v>
      </c>
      <c r="C1714" s="1" t="s">
        <v>2524</v>
      </c>
      <c r="D1714" s="2"/>
      <c r="E1714" s="1"/>
      <c r="F1714" s="2"/>
      <c r="G1714" s="1"/>
      <c r="H1714" s="1" t="s">
        <v>8360</v>
      </c>
      <c r="I1714" s="8" t="str">
        <f>IF(Table1[[#This Row],[TMI_Type]]="Reroute",INDEX(_xlfn.REGEXEXTRACT(Table1[[#This Row],[RawText]],".*(ROUTE|FEA|FCA|ICR|CTOP|TBO).+([A-Z]{3})",2,0),1,2),"")</f>
        <v/>
      </c>
      <c r="J1714" s="5"/>
      <c r="K1714" s="5"/>
      <c r="L1714" s="1" t="s">
        <v>1489</v>
      </c>
      <c r="M1714" s="7">
        <v>45072.958333333336</v>
      </c>
      <c r="N1714" s="7">
        <v>45073.125</v>
      </c>
      <c r="O1714" s="7">
        <v>45072.770833333336</v>
      </c>
      <c r="P1714" s="4" t="s">
        <v>4248</v>
      </c>
      <c r="Q1714" s="10" t="s">
        <v>4248</v>
      </c>
      <c r="R1714" s="2" t="s">
        <v>9662</v>
      </c>
      <c r="S1714" s="6">
        <f>IF(OR(ISBLANK(Table1[[#This Row],[ValidEndUTC]]),ISBLANK(Table1[[#This Row],[ValidStartUTC]])),"",Table1[[#This Row],[ValidEndUTC]]-Table1[[#This Row],[ValidStartUTC]])</f>
        <v>0.16666666666424135</v>
      </c>
      <c r="T1714" s="5">
        <f>IF(OR(ISBLANK(Table1[[#This Row],[ValidEndUTC]]),ISBLANK(Table1[[#This Row],[ValidStartUTC]])),"",Table1[[#This Row],[Duration]]*24*60)</f>
        <v>239.99999999650754</v>
      </c>
    </row>
    <row r="1715" spans="1:20" x14ac:dyDescent="0.25">
      <c r="A1715" s="8" t="str">
        <f>IF(ISBLANK(Table1[[#This Row],[AdvisoryNumber]]),"NTML","ADVZY")</f>
        <v>NTML</v>
      </c>
      <c r="B1715" s="8" t="str">
        <f>_xlfn.TEXTJOIN("-",TRUE,Table1[[#This Row],[Source]],TEXT(Table1[[#This Row],[AdvisoryNumber]],"000"),TEXT(ROW()-1,"000000"),TEXT(Table1[[#This Row],[RecordTimeUTC]],"YYYY-MM-DD"))</f>
        <v>NTML-000-001714-2023-05-26</v>
      </c>
      <c r="C1715" s="1" t="s">
        <v>495</v>
      </c>
      <c r="D1715" s="2"/>
      <c r="E1715" s="1"/>
      <c r="F1715" s="2"/>
      <c r="G1715" s="1"/>
      <c r="H1715" s="1" t="s">
        <v>8360</v>
      </c>
      <c r="I1715" s="8" t="str">
        <f>IF(Table1[[#This Row],[TMI_Type]]="Reroute",INDEX(_xlfn.REGEXEXTRACT(Table1[[#This Row],[RawText]],".*(ROUTE|FEA|FCA|ICR|CTOP|TBO).+([A-Z]{3})",2,0),1,2),"")</f>
        <v/>
      </c>
      <c r="J1715" s="5"/>
      <c r="K1715" s="5"/>
      <c r="L1715" s="1" t="s">
        <v>1489</v>
      </c>
      <c r="M1715" s="7">
        <v>45072.958333333336</v>
      </c>
      <c r="N1715" s="7">
        <v>45073.125</v>
      </c>
      <c r="O1715" s="7">
        <v>45072.770833333336</v>
      </c>
      <c r="P1715" s="4" t="s">
        <v>4249</v>
      </c>
      <c r="Q1715" s="10" t="s">
        <v>4249</v>
      </c>
      <c r="R1715" s="2" t="s">
        <v>9662</v>
      </c>
      <c r="S1715" s="6">
        <f>IF(OR(ISBLANK(Table1[[#This Row],[ValidEndUTC]]),ISBLANK(Table1[[#This Row],[ValidStartUTC]])),"",Table1[[#This Row],[ValidEndUTC]]-Table1[[#This Row],[ValidStartUTC]])</f>
        <v>0.16666666666424135</v>
      </c>
      <c r="T1715" s="5">
        <f>IF(OR(ISBLANK(Table1[[#This Row],[ValidEndUTC]]),ISBLANK(Table1[[#This Row],[ValidStartUTC]])),"",Table1[[#This Row],[Duration]]*24*60)</f>
        <v>239.99999999650754</v>
      </c>
    </row>
    <row r="1716" spans="1:20" x14ac:dyDescent="0.25">
      <c r="A1716" s="8" t="str">
        <f>IF(ISBLANK(Table1[[#This Row],[AdvisoryNumber]]),"NTML","ADVZY")</f>
        <v>NTML</v>
      </c>
      <c r="B1716" s="8" t="str">
        <f>_xlfn.TEXTJOIN("-",TRUE,Table1[[#This Row],[Source]],TEXT(Table1[[#This Row],[AdvisoryNumber]],"000"),TEXT(ROW()-1,"000000"),TEXT(Table1[[#This Row],[RecordTimeUTC]],"YYYY-MM-DD"))</f>
        <v>NTML-000-001715-2023-05-26</v>
      </c>
      <c r="C1716" s="1" t="s">
        <v>2973</v>
      </c>
      <c r="D1716" s="2"/>
      <c r="E1716" s="1"/>
      <c r="F1716" s="2"/>
      <c r="G1716" s="1"/>
      <c r="H1716" s="1" t="s">
        <v>8360</v>
      </c>
      <c r="I1716" s="8" t="str">
        <f>IF(Table1[[#This Row],[TMI_Type]]="Reroute",INDEX(_xlfn.REGEXEXTRACT(Table1[[#This Row],[RawText]],".*(ROUTE|FEA|FCA|ICR|CTOP|TBO).+([A-Z]{3})",2,0),1,2),"")</f>
        <v/>
      </c>
      <c r="J1716" s="5"/>
      <c r="K1716" s="5"/>
      <c r="L1716" s="1" t="s">
        <v>1489</v>
      </c>
      <c r="M1716" s="7">
        <v>45072.958333333336</v>
      </c>
      <c r="N1716" s="7">
        <v>45073.125</v>
      </c>
      <c r="O1716" s="7">
        <v>45072.770833333336</v>
      </c>
      <c r="P1716" s="4" t="s">
        <v>4250</v>
      </c>
      <c r="Q1716" s="10" t="s">
        <v>4250</v>
      </c>
      <c r="R1716" s="2" t="s">
        <v>9662</v>
      </c>
      <c r="S1716" s="6">
        <f>IF(OR(ISBLANK(Table1[[#This Row],[ValidEndUTC]]),ISBLANK(Table1[[#This Row],[ValidStartUTC]])),"",Table1[[#This Row],[ValidEndUTC]]-Table1[[#This Row],[ValidStartUTC]])</f>
        <v>0.16666666666424135</v>
      </c>
      <c r="T1716" s="5">
        <f>IF(OR(ISBLANK(Table1[[#This Row],[ValidEndUTC]]),ISBLANK(Table1[[#This Row],[ValidStartUTC]])),"",Table1[[#This Row],[Duration]]*24*60)</f>
        <v>239.99999999650754</v>
      </c>
    </row>
    <row r="1717" spans="1:20" x14ac:dyDescent="0.25">
      <c r="A1717" s="8" t="str">
        <f>IF(ISBLANK(Table1[[#This Row],[AdvisoryNumber]]),"NTML","ADVZY")</f>
        <v>NTML</v>
      </c>
      <c r="B1717" s="8" t="str">
        <f>_xlfn.TEXTJOIN("-",TRUE,Table1[[#This Row],[Source]],TEXT(Table1[[#This Row],[AdvisoryNumber]],"000"),TEXT(ROW()-1,"000000"),TEXT(Table1[[#This Row],[RecordTimeUTC]],"YYYY-MM-DD"))</f>
        <v>NTML-000-001716-2023-05-27</v>
      </c>
      <c r="C1717" s="1" t="s">
        <v>521</v>
      </c>
      <c r="D1717" s="2"/>
      <c r="E1717" s="1"/>
      <c r="F1717" s="2"/>
      <c r="G1717" s="1"/>
      <c r="H1717" s="1" t="s">
        <v>2640</v>
      </c>
      <c r="I1717" s="8" t="str">
        <f>IF(Table1[[#This Row],[TMI_Type]]="Reroute",INDEX(_xlfn.REGEXEXTRACT(Table1[[#This Row],[RawText]],".*(ROUTE|FEA|FCA|ICR|CTOP|TBO).+([A-Z]{3})",2,0),1,2),"")</f>
        <v/>
      </c>
      <c r="J1717" s="5"/>
      <c r="K1717" s="5"/>
      <c r="L1717" s="1"/>
      <c r="M1717" s="7">
        <v>45073.092361111114</v>
      </c>
      <c r="N1717" s="7">
        <v>45073.092361111114</v>
      </c>
      <c r="O1717" s="7">
        <v>45073.092361111114</v>
      </c>
      <c r="P1717" s="4" t="s">
        <v>4253</v>
      </c>
      <c r="Q1717" s="10" t="s">
        <v>4253</v>
      </c>
      <c r="R1717" s="2" t="s">
        <v>9666</v>
      </c>
      <c r="S1717" s="6">
        <f>IF(OR(ISBLANK(Table1[[#This Row],[ValidEndUTC]]),ISBLANK(Table1[[#This Row],[ValidStartUTC]])),"",Table1[[#This Row],[ValidEndUTC]]-Table1[[#This Row],[ValidStartUTC]])</f>
        <v>0</v>
      </c>
      <c r="T1717" s="5">
        <f>IF(OR(ISBLANK(Table1[[#This Row],[ValidEndUTC]]),ISBLANK(Table1[[#This Row],[ValidStartUTC]])),"",Table1[[#This Row],[Duration]]*24*60)</f>
        <v>0</v>
      </c>
    </row>
    <row r="1718" spans="1:20" x14ac:dyDescent="0.25">
      <c r="A1718" s="8" t="str">
        <f>IF(ISBLANK(Table1[[#This Row],[AdvisoryNumber]]),"NTML","ADVZY")</f>
        <v>NTML</v>
      </c>
      <c r="B1718" s="8" t="str">
        <f>_xlfn.TEXTJOIN("-",TRUE,Table1[[#This Row],[Source]],TEXT(Table1[[#This Row],[AdvisoryNumber]],"000"),TEXT(ROW()-1,"000000"),TEXT(Table1[[#This Row],[RecordTimeUTC]],"YYYY-MM-DD"))</f>
        <v>NTML-000-001717-2023-05-27</v>
      </c>
      <c r="C1718" s="1" t="s">
        <v>521</v>
      </c>
      <c r="D1718" s="2"/>
      <c r="E1718" s="1"/>
      <c r="F1718" s="2"/>
      <c r="G1718" s="1"/>
      <c r="H1718" s="1" t="s">
        <v>2640</v>
      </c>
      <c r="I1718" s="8" t="str">
        <f>IF(Table1[[#This Row],[TMI_Type]]="Reroute",INDEX(_xlfn.REGEXEXTRACT(Table1[[#This Row],[RawText]],".*(ROUTE|FEA|FCA|ICR|CTOP|TBO).+([A-Z]{3})",2,0),1,2),"")</f>
        <v/>
      </c>
      <c r="J1718" s="5"/>
      <c r="K1718" s="5"/>
      <c r="L1718" s="1"/>
      <c r="M1718" s="7">
        <v>45073.092361111114</v>
      </c>
      <c r="N1718" s="7">
        <v>45073.092361111114</v>
      </c>
      <c r="O1718" s="7">
        <v>45073.092361111114</v>
      </c>
      <c r="P1718" s="4" t="s">
        <v>4254</v>
      </c>
      <c r="Q1718" s="10" t="s">
        <v>4254</v>
      </c>
      <c r="R1718" s="2" t="s">
        <v>9666</v>
      </c>
      <c r="S1718" s="6">
        <f>IF(OR(ISBLANK(Table1[[#This Row],[ValidEndUTC]]),ISBLANK(Table1[[#This Row],[ValidStartUTC]])),"",Table1[[#This Row],[ValidEndUTC]]-Table1[[#This Row],[ValidStartUTC]])</f>
        <v>0</v>
      </c>
      <c r="T1718" s="5">
        <f>IF(OR(ISBLANK(Table1[[#This Row],[ValidEndUTC]]),ISBLANK(Table1[[#This Row],[ValidStartUTC]])),"",Table1[[#This Row],[Duration]]*24*60)</f>
        <v>0</v>
      </c>
    </row>
    <row r="1719" spans="1:20" x14ac:dyDescent="0.25">
      <c r="A1719" s="8" t="str">
        <f>IF(ISBLANK(Table1[[#This Row],[AdvisoryNumber]]),"NTML","ADVZY")</f>
        <v>NTML</v>
      </c>
      <c r="B1719" s="8" t="str">
        <f>_xlfn.TEXTJOIN("-",TRUE,Table1[[#This Row],[Source]],TEXT(Table1[[#This Row],[AdvisoryNumber]],"000"),TEXT(ROW()-1,"000000"),TEXT(Table1[[#This Row],[RecordTimeUTC]],"YYYY-MM-DD"))</f>
        <v>NTML-000-001718-2023-05-27</v>
      </c>
      <c r="C1719" s="1" t="s">
        <v>521</v>
      </c>
      <c r="D1719" s="2"/>
      <c r="E1719" s="1"/>
      <c r="F1719" s="2"/>
      <c r="G1719" s="1"/>
      <c r="H1719" s="1" t="s">
        <v>2640</v>
      </c>
      <c r="I1719" s="8" t="str">
        <f>IF(Table1[[#This Row],[TMI_Type]]="Reroute",INDEX(_xlfn.REGEXEXTRACT(Table1[[#This Row],[RawText]],".*(ROUTE|FEA|FCA|ICR|CTOP|TBO).+([A-Z]{3})",2,0),1,2),"")</f>
        <v/>
      </c>
      <c r="J1719" s="5"/>
      <c r="K1719" s="5"/>
      <c r="L1719" s="1"/>
      <c r="M1719" s="7">
        <v>45073.097222222219</v>
      </c>
      <c r="N1719" s="7">
        <v>45073.097222222219</v>
      </c>
      <c r="O1719" s="7">
        <v>45073.097222222219</v>
      </c>
      <c r="P1719" s="4" t="s">
        <v>4255</v>
      </c>
      <c r="Q1719" s="10" t="s">
        <v>4255</v>
      </c>
      <c r="R1719" s="2" t="s">
        <v>9666</v>
      </c>
      <c r="S1719" s="6">
        <f>IF(OR(ISBLANK(Table1[[#This Row],[ValidEndUTC]]),ISBLANK(Table1[[#This Row],[ValidStartUTC]])),"",Table1[[#This Row],[ValidEndUTC]]-Table1[[#This Row],[ValidStartUTC]])</f>
        <v>0</v>
      </c>
      <c r="T1719" s="5">
        <f>IF(OR(ISBLANK(Table1[[#This Row],[ValidEndUTC]]),ISBLANK(Table1[[#This Row],[ValidStartUTC]])),"",Table1[[#This Row],[Duration]]*24*60)</f>
        <v>0</v>
      </c>
    </row>
    <row r="1720" spans="1:20" ht="21.6" x14ac:dyDescent="0.25">
      <c r="A1720" s="8" t="str">
        <f>IF(ISBLANK(Table1[[#This Row],[AdvisoryNumber]]),"NTML","ADVZY")</f>
        <v>NTML</v>
      </c>
      <c r="B1720" s="8" t="str">
        <f>_xlfn.TEXTJOIN("-",TRUE,Table1[[#This Row],[Source]],TEXT(Table1[[#This Row],[AdvisoryNumber]],"000"),TEXT(ROW()-1,"000000"),TEXT(Table1[[#This Row],[RecordTimeUTC]],"YYYY-MM-DD"))</f>
        <v>NTML-000-001719-2023-06-01</v>
      </c>
      <c r="C1720" s="1" t="s">
        <v>9765</v>
      </c>
      <c r="D1720" s="2"/>
      <c r="E1720" s="1"/>
      <c r="F1720" s="2"/>
      <c r="G1720" s="1" t="s">
        <v>98</v>
      </c>
      <c r="H1720" s="1" t="s">
        <v>101</v>
      </c>
      <c r="I1720" s="8" t="str">
        <f>IF(Table1[[#This Row],[TMI_Type]]="Reroute",INDEX(_xlfn.REGEXEXTRACT(Table1[[#This Row],[RawText]],".*(ROUTE|FEA|FCA|ICR|CTOP|TBO).+([A-Z]{3})",2,0),1,2),"")</f>
        <v/>
      </c>
      <c r="J1720" s="5">
        <v>30</v>
      </c>
      <c r="K1720" s="5"/>
      <c r="L1720" s="1" t="s">
        <v>489</v>
      </c>
      <c r="M1720" s="7">
        <v>45078</v>
      </c>
      <c r="N1720" s="7">
        <v>45078.125</v>
      </c>
      <c r="O1720" s="7">
        <v>45078.059027777781</v>
      </c>
      <c r="P1720" s="4" t="s">
        <v>9766</v>
      </c>
      <c r="Q1720" s="10" t="s">
        <v>9766</v>
      </c>
      <c r="R1720" s="2" t="s">
        <v>9764</v>
      </c>
      <c r="S1720" s="6">
        <f>IF(OR(ISBLANK(Table1[[#This Row],[ValidEndUTC]]),ISBLANK(Table1[[#This Row],[ValidStartUTC]])),"",Table1[[#This Row],[ValidEndUTC]]-Table1[[#This Row],[ValidStartUTC]])</f>
        <v>0.125</v>
      </c>
      <c r="T1720" s="5">
        <f>IF(OR(ISBLANK(Table1[[#This Row],[ValidEndUTC]]),ISBLANK(Table1[[#This Row],[ValidStartUTC]])),"",Table1[[#This Row],[Duration]]*24*60)</f>
        <v>180</v>
      </c>
    </row>
    <row r="1721" spans="1:20" x14ac:dyDescent="0.25">
      <c r="A1721" s="8" t="str">
        <f>IF(ISBLANK(Table1[[#This Row],[AdvisoryNumber]]),"NTML","ADVZY")</f>
        <v>NTML</v>
      </c>
      <c r="B1721" s="8" t="str">
        <f>_xlfn.TEXTJOIN("-",TRUE,Table1[[#This Row],[Source]],TEXT(Table1[[#This Row],[AdvisoryNumber]],"000"),TEXT(ROW()-1,"000000"),TEXT(Table1[[#This Row],[RecordTimeUTC]],"YYYY-MM-DD"))</f>
        <v>NTML-000-001720-2023-06-01</v>
      </c>
      <c r="C1721" s="1" t="s">
        <v>31</v>
      </c>
      <c r="D1721" s="2"/>
      <c r="E1721" s="1"/>
      <c r="F1721" s="2"/>
      <c r="G1721" s="1" t="s">
        <v>98</v>
      </c>
      <c r="H1721" s="1" t="s">
        <v>101</v>
      </c>
      <c r="I1721" s="8" t="str">
        <f>IF(Table1[[#This Row],[TMI_Type]]="Reroute",INDEX(_xlfn.REGEXEXTRACT(Table1[[#This Row],[RawText]],".*(ROUTE|FEA|FCA|ICR|CTOP|TBO).+([A-Z]{3})",2,0),1,2),"")</f>
        <v/>
      </c>
      <c r="J1721" s="5">
        <v>25</v>
      </c>
      <c r="K1721" s="5"/>
      <c r="L1721" s="1" t="s">
        <v>491</v>
      </c>
      <c r="M1721" s="7">
        <v>45078.015277777777</v>
      </c>
      <c r="N1721" s="7">
        <v>45078.090277777781</v>
      </c>
      <c r="O1721" s="7">
        <v>45078.015277777777</v>
      </c>
      <c r="P1721" s="4" t="s">
        <v>4338</v>
      </c>
      <c r="Q1721" s="10" t="s">
        <v>4338</v>
      </c>
      <c r="R1721" s="2" t="s">
        <v>9754</v>
      </c>
      <c r="S1721" s="6">
        <f>IF(OR(ISBLANK(Table1[[#This Row],[ValidEndUTC]]),ISBLANK(Table1[[#This Row],[ValidStartUTC]])),"",Table1[[#This Row],[ValidEndUTC]]-Table1[[#This Row],[ValidStartUTC]])</f>
        <v>7.5000000004365575E-2</v>
      </c>
      <c r="T1721" s="5">
        <f>IF(OR(ISBLANK(Table1[[#This Row],[ValidEndUTC]]),ISBLANK(Table1[[#This Row],[ValidStartUTC]])),"",Table1[[#This Row],[Duration]]*24*60)</f>
        <v>108.00000000628643</v>
      </c>
    </row>
    <row r="1722" spans="1:20" ht="21.6" x14ac:dyDescent="0.25">
      <c r="A1722" s="8" t="str">
        <f>IF(ISBLANK(Table1[[#This Row],[AdvisoryNumber]]),"NTML","ADVZY")</f>
        <v>NTML</v>
      </c>
      <c r="B1722" s="8" t="str">
        <f>_xlfn.TEXTJOIN("-",TRUE,Table1[[#This Row],[Source]],TEXT(Table1[[#This Row],[AdvisoryNumber]],"000"),TEXT(ROW()-1,"000000"),TEXT(Table1[[#This Row],[RecordTimeUTC]],"YYYY-MM-DD"))</f>
        <v>NTML-000-001721-2023-06-01</v>
      </c>
      <c r="C1722" s="1" t="s">
        <v>31</v>
      </c>
      <c r="D1722" s="2"/>
      <c r="E1722" s="1"/>
      <c r="F1722" s="2"/>
      <c r="G1722" s="1" t="s">
        <v>98</v>
      </c>
      <c r="H1722" s="1" t="s">
        <v>8360</v>
      </c>
      <c r="I1722" s="8" t="str">
        <f>IF(Table1[[#This Row],[TMI_Type]]="Reroute",INDEX(_xlfn.REGEXEXTRACT(Table1[[#This Row],[RawText]],".*(ROUTE|FEA|FCA|ICR|CTOP|TBO).+([A-Z]{3})",2,0),1,2),"")</f>
        <v/>
      </c>
      <c r="J1722" s="5"/>
      <c r="K1722" s="5"/>
      <c r="L1722" s="1" t="s">
        <v>9755</v>
      </c>
      <c r="M1722" s="7">
        <v>45078.020833333336</v>
      </c>
      <c r="N1722" s="7">
        <v>45078.083333333336</v>
      </c>
      <c r="O1722" s="7">
        <v>45078.018750000003</v>
      </c>
      <c r="P1722" s="4" t="s">
        <v>9756</v>
      </c>
      <c r="Q1722" s="10" t="s">
        <v>9756</v>
      </c>
      <c r="R1722" s="2" t="s">
        <v>9757</v>
      </c>
      <c r="S1722" s="6">
        <f>IF(OR(ISBLANK(Table1[[#This Row],[ValidEndUTC]]),ISBLANK(Table1[[#This Row],[ValidStartUTC]])),"",Table1[[#This Row],[ValidEndUTC]]-Table1[[#This Row],[ValidStartUTC]])</f>
        <v>6.25E-2</v>
      </c>
      <c r="T1722" s="5">
        <f>IF(OR(ISBLANK(Table1[[#This Row],[ValidEndUTC]]),ISBLANK(Table1[[#This Row],[ValidStartUTC]])),"",Table1[[#This Row],[Duration]]*24*60)</f>
        <v>90</v>
      </c>
    </row>
    <row r="1723" spans="1:20" ht="21.6" x14ac:dyDescent="0.25">
      <c r="A1723" s="8" t="str">
        <f>IF(ISBLANK(Table1[[#This Row],[AdvisoryNumber]]),"NTML","ADVZY")</f>
        <v>NTML</v>
      </c>
      <c r="B1723" s="8" t="str">
        <f>_xlfn.TEXTJOIN("-",TRUE,Table1[[#This Row],[Source]],TEXT(Table1[[#This Row],[AdvisoryNumber]],"000"),TEXT(ROW()-1,"000000"),TEXT(Table1[[#This Row],[RecordTimeUTC]],"YYYY-MM-DD"))</f>
        <v>NTML-000-001722-2023-06-01</v>
      </c>
      <c r="C1723" s="1" t="s">
        <v>31</v>
      </c>
      <c r="D1723" s="2"/>
      <c r="E1723" s="1"/>
      <c r="F1723" s="2"/>
      <c r="G1723" s="1" t="s">
        <v>98</v>
      </c>
      <c r="H1723" s="1" t="s">
        <v>101</v>
      </c>
      <c r="I1723" s="8" t="str">
        <f>IF(Table1[[#This Row],[TMI_Type]]="Reroute",INDEX(_xlfn.REGEXEXTRACT(Table1[[#This Row],[RawText]],".*(ROUTE|FEA|FCA|ICR|CTOP|TBO).+([A-Z]{3})",2,0),1,2),"")</f>
        <v/>
      </c>
      <c r="J1723" s="5">
        <v>30</v>
      </c>
      <c r="K1723" s="5"/>
      <c r="L1723" s="1" t="s">
        <v>198</v>
      </c>
      <c r="M1723" s="7">
        <v>45078.020833333336</v>
      </c>
      <c r="N1723" s="7">
        <v>45078.125</v>
      </c>
      <c r="O1723" s="7">
        <v>45078.021527777775</v>
      </c>
      <c r="P1723" s="4" t="s">
        <v>9758</v>
      </c>
      <c r="Q1723" s="10" t="s">
        <v>9758</v>
      </c>
      <c r="R1723" s="2" t="s">
        <v>9757</v>
      </c>
      <c r="S1723" s="6">
        <f>IF(OR(ISBLANK(Table1[[#This Row],[ValidEndUTC]]),ISBLANK(Table1[[#This Row],[ValidStartUTC]])),"",Table1[[#This Row],[ValidEndUTC]]-Table1[[#This Row],[ValidStartUTC]])</f>
        <v>0.10416666666424135</v>
      </c>
      <c r="T1723" s="5">
        <f>IF(OR(ISBLANK(Table1[[#This Row],[ValidEndUTC]]),ISBLANK(Table1[[#This Row],[ValidStartUTC]])),"",Table1[[#This Row],[Duration]]*24*60)</f>
        <v>149.99999999650754</v>
      </c>
    </row>
    <row r="1724" spans="1:20" ht="21.6" x14ac:dyDescent="0.25">
      <c r="A1724" s="8" t="str">
        <f>IF(ISBLANK(Table1[[#This Row],[AdvisoryNumber]]),"NTML","ADVZY")</f>
        <v>NTML</v>
      </c>
      <c r="B1724" s="8" t="str">
        <f>_xlfn.TEXTJOIN("-",TRUE,Table1[[#This Row],[Source]],TEXT(Table1[[#This Row],[AdvisoryNumber]],"000"),TEXT(ROW()-1,"000000"),TEXT(Table1[[#This Row],[RecordTimeUTC]],"YYYY-MM-DD"))</f>
        <v>NTML-000-001723-2023-06-01</v>
      </c>
      <c r="C1724" s="1" t="s">
        <v>31</v>
      </c>
      <c r="D1724" s="2"/>
      <c r="E1724" s="1"/>
      <c r="F1724" s="2"/>
      <c r="G1724" s="1" t="s">
        <v>98</v>
      </c>
      <c r="H1724" s="1" t="s">
        <v>101</v>
      </c>
      <c r="I1724" s="8" t="str">
        <f>IF(Table1[[#This Row],[TMI_Type]]="Reroute",INDEX(_xlfn.REGEXEXTRACT(Table1[[#This Row],[RawText]],".*(ROUTE|FEA|FCA|ICR|CTOP|TBO).+([A-Z]{3})",2,0),1,2),"")</f>
        <v/>
      </c>
      <c r="J1724" s="5">
        <v>40</v>
      </c>
      <c r="K1724" s="5"/>
      <c r="L1724" s="1" t="s">
        <v>198</v>
      </c>
      <c r="M1724" s="7">
        <v>45078.041666666664</v>
      </c>
      <c r="N1724" s="7">
        <v>45078.125</v>
      </c>
      <c r="O1724" s="7">
        <v>45078.042361111111</v>
      </c>
      <c r="P1724" s="4" t="s">
        <v>9761</v>
      </c>
      <c r="Q1724" s="10" t="s">
        <v>9761</v>
      </c>
      <c r="R1724" s="2" t="s">
        <v>9762</v>
      </c>
      <c r="S1724" s="6">
        <f>IF(OR(ISBLANK(Table1[[#This Row],[ValidEndUTC]]),ISBLANK(Table1[[#This Row],[ValidStartUTC]])),"",Table1[[#This Row],[ValidEndUTC]]-Table1[[#This Row],[ValidStartUTC]])</f>
        <v>8.3333333335758653E-2</v>
      </c>
      <c r="T1724" s="5">
        <f>IF(OR(ISBLANK(Table1[[#This Row],[ValidEndUTC]]),ISBLANK(Table1[[#This Row],[ValidStartUTC]])),"",Table1[[#This Row],[Duration]]*24*60)</f>
        <v>120.00000000349246</v>
      </c>
    </row>
    <row r="1725" spans="1:20" ht="21.6" x14ac:dyDescent="0.25">
      <c r="A1725" s="8" t="str">
        <f>IF(ISBLANK(Table1[[#This Row],[AdvisoryNumber]]),"NTML","ADVZY")</f>
        <v>NTML</v>
      </c>
      <c r="B1725" s="8" t="str">
        <f>_xlfn.TEXTJOIN("-",TRUE,Table1[[#This Row],[Source]],TEXT(Table1[[#This Row],[AdvisoryNumber]],"000"),TEXT(ROW()-1,"000000"),TEXT(Table1[[#This Row],[RecordTimeUTC]],"YYYY-MM-DD"))</f>
        <v>NTML-000-001724-2023-06-01</v>
      </c>
      <c r="C1725" s="1" t="s">
        <v>31</v>
      </c>
      <c r="D1725" s="2"/>
      <c r="E1725" s="1"/>
      <c r="F1725" s="2"/>
      <c r="G1725" s="1" t="s">
        <v>98</v>
      </c>
      <c r="H1725" s="1" t="s">
        <v>101</v>
      </c>
      <c r="I1725" s="8" t="str">
        <f>IF(Table1[[#This Row],[TMI_Type]]="Reroute",INDEX(_xlfn.REGEXEXTRACT(Table1[[#This Row],[RawText]],".*(ROUTE|FEA|FCA|ICR|CTOP|TBO).+([A-Z]{3})",2,0),1,2),"")</f>
        <v/>
      </c>
      <c r="J1725" s="5">
        <v>30</v>
      </c>
      <c r="K1725" s="5"/>
      <c r="L1725" s="1" t="s">
        <v>198</v>
      </c>
      <c r="M1725" s="7">
        <v>45078.052083333336</v>
      </c>
      <c r="N1725" s="7">
        <v>45078.125</v>
      </c>
      <c r="O1725" s="7">
        <v>45078.054166666669</v>
      </c>
      <c r="P1725" s="4" t="s">
        <v>9763</v>
      </c>
      <c r="Q1725" s="10" t="s">
        <v>9763</v>
      </c>
      <c r="R1725" s="2" t="s">
        <v>9764</v>
      </c>
      <c r="S1725" s="6">
        <f>IF(OR(ISBLANK(Table1[[#This Row],[ValidEndUTC]]),ISBLANK(Table1[[#This Row],[ValidStartUTC]])),"",Table1[[#This Row],[ValidEndUTC]]-Table1[[#This Row],[ValidStartUTC]])</f>
        <v>7.2916666664241347E-2</v>
      </c>
      <c r="T1725" s="5">
        <f>IF(OR(ISBLANK(Table1[[#This Row],[ValidEndUTC]]),ISBLANK(Table1[[#This Row],[ValidStartUTC]])),"",Table1[[#This Row],[Duration]]*24*60)</f>
        <v>104.99999999650754</v>
      </c>
    </row>
    <row r="1726" spans="1:20" x14ac:dyDescent="0.25">
      <c r="A1726" s="8" t="str">
        <f>IF(ISBLANK(Table1[[#This Row],[AdvisoryNumber]]),"NTML","ADVZY")</f>
        <v>NTML</v>
      </c>
      <c r="B1726" s="8" t="str">
        <f>_xlfn.TEXTJOIN("-",TRUE,Table1[[#This Row],[Source]],TEXT(Table1[[#This Row],[AdvisoryNumber]],"000"),TEXT(ROW()-1,"000000"),TEXT(Table1[[#This Row],[RecordTimeUTC]],"YYYY-MM-DD"))</f>
        <v>NTML-000-001725-2023-06-01</v>
      </c>
      <c r="C1726" s="1" t="s">
        <v>31</v>
      </c>
      <c r="D1726" s="2"/>
      <c r="E1726" s="1"/>
      <c r="F1726" s="2"/>
      <c r="G1726" s="1" t="s">
        <v>98</v>
      </c>
      <c r="H1726" s="1" t="s">
        <v>101</v>
      </c>
      <c r="I1726" s="8" t="str">
        <f>IF(Table1[[#This Row],[TMI_Type]]="Reroute",INDEX(_xlfn.REGEXEXTRACT(Table1[[#This Row],[RawText]],".*(ROUTE|FEA|FCA|ICR|CTOP|TBO).+([A-Z]{3})",2,0),1,2),"")</f>
        <v/>
      </c>
      <c r="J1726" s="5">
        <v>15</v>
      </c>
      <c r="K1726" s="5"/>
      <c r="L1726" s="1" t="s">
        <v>491</v>
      </c>
      <c r="M1726" s="7">
        <v>45078.090277777781</v>
      </c>
      <c r="N1726" s="7">
        <v>45078.125</v>
      </c>
      <c r="O1726" s="7">
        <v>45078.090277777781</v>
      </c>
      <c r="P1726" s="4" t="s">
        <v>4342</v>
      </c>
      <c r="Q1726" s="10" t="s">
        <v>4342</v>
      </c>
      <c r="R1726" s="2" t="s">
        <v>9769</v>
      </c>
      <c r="S1726" s="6">
        <f>IF(OR(ISBLANK(Table1[[#This Row],[ValidEndUTC]]),ISBLANK(Table1[[#This Row],[ValidStartUTC]])),"",Table1[[#This Row],[ValidEndUTC]]-Table1[[#This Row],[ValidStartUTC]])</f>
        <v>3.4722222218988463E-2</v>
      </c>
      <c r="T1726" s="5">
        <f>IF(OR(ISBLANK(Table1[[#This Row],[ValidEndUTC]]),ISBLANK(Table1[[#This Row],[ValidStartUTC]])),"",Table1[[#This Row],[Duration]]*24*60)</f>
        <v>49.999999995343387</v>
      </c>
    </row>
    <row r="1727" spans="1:20" ht="21.6" x14ac:dyDescent="0.25">
      <c r="A1727" s="8" t="str">
        <f>IF(ISBLANK(Table1[[#This Row],[AdvisoryNumber]]),"NTML","ADVZY")</f>
        <v>NTML</v>
      </c>
      <c r="B1727" s="8" t="str">
        <f>_xlfn.TEXTJOIN("-",TRUE,Table1[[#This Row],[Source]],TEXT(Table1[[#This Row],[AdvisoryNumber]],"000"),TEXT(ROW()-1,"000000"),TEXT(Table1[[#This Row],[RecordTimeUTC]],"YYYY-MM-DD"))</f>
        <v>NTML-000-001726-2023-06-01</v>
      </c>
      <c r="C1727" s="1" t="s">
        <v>31</v>
      </c>
      <c r="D1727" s="2"/>
      <c r="E1727" s="1"/>
      <c r="F1727" s="2"/>
      <c r="G1727" s="1" t="s">
        <v>98</v>
      </c>
      <c r="H1727" s="1" t="s">
        <v>101</v>
      </c>
      <c r="I1727" s="8" t="str">
        <f>IF(Table1[[#This Row],[TMI_Type]]="Reroute",INDEX(_xlfn.REGEXEXTRACT(Table1[[#This Row],[RawText]],".*(ROUTE|FEA|FCA|ICR|CTOP|TBO).+([A-Z]{3})",2,0),1,2),"")</f>
        <v/>
      </c>
      <c r="J1727" s="5">
        <v>25</v>
      </c>
      <c r="K1727" s="5"/>
      <c r="L1727" s="1" t="s">
        <v>1074</v>
      </c>
      <c r="M1727" s="7">
        <v>45078.104166666664</v>
      </c>
      <c r="N1727" s="7">
        <v>45078.125</v>
      </c>
      <c r="O1727" s="7">
        <v>45078.090277777781</v>
      </c>
      <c r="P1727" s="4" t="s">
        <v>9770</v>
      </c>
      <c r="Q1727" s="10" t="s">
        <v>9770</v>
      </c>
      <c r="R1727" s="2" t="s">
        <v>9769</v>
      </c>
      <c r="S1727" s="6">
        <f>IF(OR(ISBLANK(Table1[[#This Row],[ValidEndUTC]]),ISBLANK(Table1[[#This Row],[ValidStartUTC]])),"",Table1[[#This Row],[ValidEndUTC]]-Table1[[#This Row],[ValidStartUTC]])</f>
        <v>2.0833333335758653E-2</v>
      </c>
      <c r="T1727" s="5">
        <f>IF(OR(ISBLANK(Table1[[#This Row],[ValidEndUTC]]),ISBLANK(Table1[[#This Row],[ValidStartUTC]])),"",Table1[[#This Row],[Duration]]*24*60)</f>
        <v>30.00000000349246</v>
      </c>
    </row>
    <row r="1728" spans="1:20" ht="21.6" x14ac:dyDescent="0.25">
      <c r="A1728" s="8" t="str">
        <f>IF(ISBLANK(Table1[[#This Row],[AdvisoryNumber]]),"NTML","ADVZY")</f>
        <v>NTML</v>
      </c>
      <c r="B1728" s="8" t="str">
        <f>_xlfn.TEXTJOIN("-",TRUE,Table1[[#This Row],[Source]],TEXT(Table1[[#This Row],[AdvisoryNumber]],"000"),TEXT(ROW()-1,"000000"),TEXT(Table1[[#This Row],[RecordTimeUTC]],"YYYY-MM-DD"))</f>
        <v>NTML-000-001727-2023-06-01</v>
      </c>
      <c r="C1728" s="1" t="s">
        <v>31</v>
      </c>
      <c r="D1728" s="2"/>
      <c r="E1728" s="1"/>
      <c r="F1728" s="2"/>
      <c r="G1728" s="1" t="s">
        <v>98</v>
      </c>
      <c r="H1728" s="1" t="s">
        <v>101</v>
      </c>
      <c r="I1728" s="8" t="str">
        <f>IF(Table1[[#This Row],[TMI_Type]]="Reroute",INDEX(_xlfn.REGEXEXTRACT(Table1[[#This Row],[RawText]],".*(ROUTE|FEA|FCA|ICR|CTOP|TBO).+([A-Z]{3})",2,0),1,2),"")</f>
        <v/>
      </c>
      <c r="J1728" s="5">
        <v>15</v>
      </c>
      <c r="K1728" s="5"/>
      <c r="L1728" s="1" t="s">
        <v>9124</v>
      </c>
      <c r="M1728" s="7">
        <v>45078.104166666664</v>
      </c>
      <c r="N1728" s="7">
        <v>45078.125</v>
      </c>
      <c r="O1728" s="7">
        <v>45078.103472222225</v>
      </c>
      <c r="P1728" s="4" t="s">
        <v>9771</v>
      </c>
      <c r="Q1728" s="10" t="s">
        <v>9771</v>
      </c>
      <c r="R1728" s="2" t="s">
        <v>9772</v>
      </c>
      <c r="S1728" s="6">
        <f>IF(OR(ISBLANK(Table1[[#This Row],[ValidEndUTC]]),ISBLANK(Table1[[#This Row],[ValidStartUTC]])),"",Table1[[#This Row],[ValidEndUTC]]-Table1[[#This Row],[ValidStartUTC]])</f>
        <v>2.0833333335758653E-2</v>
      </c>
      <c r="T1728" s="5">
        <f>IF(OR(ISBLANK(Table1[[#This Row],[ValidEndUTC]]),ISBLANK(Table1[[#This Row],[ValidStartUTC]])),"",Table1[[#This Row],[Duration]]*24*60)</f>
        <v>30.00000000349246</v>
      </c>
    </row>
    <row r="1729" spans="1:20" x14ac:dyDescent="0.25">
      <c r="A1729" s="8" t="str">
        <f>IF(ISBLANK(Table1[[#This Row],[AdvisoryNumber]]),"NTML","ADVZY")</f>
        <v>NTML</v>
      </c>
      <c r="B1729" s="8" t="str">
        <f>_xlfn.TEXTJOIN("-",TRUE,Table1[[#This Row],[Source]],TEXT(Table1[[#This Row],[AdvisoryNumber]],"000"),TEXT(ROW()-1,"000000"),TEXT(Table1[[#This Row],[RecordTimeUTC]],"YYYY-MM-DD"))</f>
        <v>NTML-000-001728-2023-06-01</v>
      </c>
      <c r="C1729" s="1" t="s">
        <v>31</v>
      </c>
      <c r="D1729" s="2"/>
      <c r="E1729" s="1"/>
      <c r="F1729" s="2"/>
      <c r="G1729" s="1"/>
      <c r="H1729" s="1" t="s">
        <v>2640</v>
      </c>
      <c r="I1729" s="8" t="str">
        <f>IF(Table1[[#This Row],[TMI_Type]]="Reroute",INDEX(_xlfn.REGEXEXTRACT(Table1[[#This Row],[RawText]],".*(ROUTE|FEA|FCA|ICR|CTOP|TBO).+([A-Z]{3})",2,0),1,2),"")</f>
        <v/>
      </c>
      <c r="J1729" s="5"/>
      <c r="K1729" s="5"/>
      <c r="L1729" s="1" t="s">
        <v>198</v>
      </c>
      <c r="M1729" s="7">
        <v>45078.10833333333</v>
      </c>
      <c r="N1729" s="7">
        <v>45078.125</v>
      </c>
      <c r="O1729" s="7">
        <v>45078.10833333333</v>
      </c>
      <c r="P1729" s="4" t="s">
        <v>9773</v>
      </c>
      <c r="Q1729" s="10" t="s">
        <v>9773</v>
      </c>
      <c r="R1729" s="2" t="s">
        <v>9774</v>
      </c>
      <c r="S1729" s="6">
        <f>IF(OR(ISBLANK(Table1[[#This Row],[ValidEndUTC]]),ISBLANK(Table1[[#This Row],[ValidStartUTC]])),"",Table1[[#This Row],[ValidEndUTC]]-Table1[[#This Row],[ValidStartUTC]])</f>
        <v>1.6666666670062114E-2</v>
      </c>
      <c r="T1729" s="5">
        <f>IF(OR(ISBLANK(Table1[[#This Row],[ValidEndUTC]]),ISBLANK(Table1[[#This Row],[ValidStartUTC]])),"",Table1[[#This Row],[Duration]]*24*60)</f>
        <v>24.000000004889444</v>
      </c>
    </row>
    <row r="1730" spans="1:20" x14ac:dyDescent="0.25">
      <c r="A1730" s="8" t="str">
        <f>IF(ISBLANK(Table1[[#This Row],[AdvisoryNumber]]),"NTML","ADVZY")</f>
        <v>NTML</v>
      </c>
      <c r="B1730" s="8" t="str">
        <f>_xlfn.TEXTJOIN("-",TRUE,Table1[[#This Row],[Source]],TEXT(Table1[[#This Row],[AdvisoryNumber]],"000"),TEXT(ROW()-1,"000000"),TEXT(Table1[[#This Row],[RecordTimeUTC]],"YYYY-MM-DD"))</f>
        <v>NTML-000-001729-2023-06-01</v>
      </c>
      <c r="C1730" s="1" t="s">
        <v>185</v>
      </c>
      <c r="D1730" s="2"/>
      <c r="E1730" s="1"/>
      <c r="F1730" s="2"/>
      <c r="G1730" s="1"/>
      <c r="H1730" s="1" t="s">
        <v>2640</v>
      </c>
      <c r="I1730" s="8" t="str">
        <f>IF(Table1[[#This Row],[TMI_Type]]="Reroute",INDEX(_xlfn.REGEXEXTRACT(Table1[[#This Row],[RawText]],".*(ROUTE|FEA|FCA|ICR|CTOP|TBO).+([A-Z]{3})",2,0),1,2),"")</f>
        <v/>
      </c>
      <c r="J1730" s="5"/>
      <c r="K1730" s="5"/>
      <c r="L1730" s="1"/>
      <c r="M1730" s="7">
        <v>45078.109722222223</v>
      </c>
      <c r="N1730" s="7">
        <v>45078.109722222223</v>
      </c>
      <c r="O1730" s="7">
        <v>45078.109722222223</v>
      </c>
      <c r="P1730" s="4" t="s">
        <v>4343</v>
      </c>
      <c r="Q1730" s="10" t="s">
        <v>4343</v>
      </c>
      <c r="R1730" s="2" t="s">
        <v>9775</v>
      </c>
      <c r="S1730" s="6">
        <f>IF(OR(ISBLANK(Table1[[#This Row],[ValidEndUTC]]),ISBLANK(Table1[[#This Row],[ValidStartUTC]])),"",Table1[[#This Row],[ValidEndUTC]]-Table1[[#This Row],[ValidStartUTC]])</f>
        <v>0</v>
      </c>
      <c r="T1730" s="5">
        <f>IF(OR(ISBLANK(Table1[[#This Row],[ValidEndUTC]]),ISBLANK(Table1[[#This Row],[ValidStartUTC]])),"",Table1[[#This Row],[Duration]]*24*60)</f>
        <v>0</v>
      </c>
    </row>
    <row r="1731" spans="1:20" ht="21.6" x14ac:dyDescent="0.25">
      <c r="A1731" s="8" t="str">
        <f>IF(ISBLANK(Table1[[#This Row],[AdvisoryNumber]]),"NTML","ADVZY")</f>
        <v>NTML</v>
      </c>
      <c r="B1731" s="8" t="str">
        <f>_xlfn.TEXTJOIN("-",TRUE,Table1[[#This Row],[Source]],TEXT(Table1[[#This Row],[AdvisoryNumber]],"000"),TEXT(ROW()-1,"000000"),TEXT(Table1[[#This Row],[RecordTimeUTC]],"YYYY-MM-DD"))</f>
        <v>NTML-000-001730-2023-06-02</v>
      </c>
      <c r="C1731" s="1" t="s">
        <v>1522</v>
      </c>
      <c r="D1731" s="2"/>
      <c r="E1731" s="1"/>
      <c r="F1731" s="2"/>
      <c r="G1731" s="1" t="s">
        <v>1858</v>
      </c>
      <c r="H1731" s="1" t="s">
        <v>101</v>
      </c>
      <c r="I1731" s="8" t="str">
        <f>IF(Table1[[#This Row],[TMI_Type]]="Reroute",INDEX(_xlfn.REGEXEXTRACT(Table1[[#This Row],[RawText]],".*(ROUTE|FEA|FCA|ICR|CTOP|TBO).+([A-Z]{3})",2,0),1,2),"")</f>
        <v/>
      </c>
      <c r="J1731" s="5">
        <v>20</v>
      </c>
      <c r="K1731" s="5"/>
      <c r="L1731" s="1"/>
      <c r="M1731" s="7">
        <v>45079.989583333336</v>
      </c>
      <c r="N1731" s="7">
        <v>45080.166666666664</v>
      </c>
      <c r="O1731" s="7">
        <v>45079.848611111112</v>
      </c>
      <c r="P1731" s="4" t="s">
        <v>4256</v>
      </c>
      <c r="Q1731" s="10" t="s">
        <v>4256</v>
      </c>
      <c r="R1731" s="2" t="s">
        <v>9669</v>
      </c>
      <c r="S1731" s="6">
        <f>IF(OR(ISBLANK(Table1[[#This Row],[ValidEndUTC]]),ISBLANK(Table1[[#This Row],[ValidStartUTC]])),"",Table1[[#This Row],[ValidEndUTC]]-Table1[[#This Row],[ValidStartUTC]])</f>
        <v>0.17708333332848269</v>
      </c>
      <c r="T1731" s="5">
        <f>IF(OR(ISBLANK(Table1[[#This Row],[ValidEndUTC]]),ISBLANK(Table1[[#This Row],[ValidStartUTC]])),"",Table1[[#This Row],[Duration]]*24*60)</f>
        <v>254.99999999301508</v>
      </c>
    </row>
    <row r="1732" spans="1:20" ht="21.6" x14ac:dyDescent="0.25">
      <c r="A1732" s="8" t="str">
        <f>IF(ISBLANK(Table1[[#This Row],[AdvisoryNumber]]),"NTML","ADVZY")</f>
        <v>NTML</v>
      </c>
      <c r="B1732" s="8" t="str">
        <f>_xlfn.TEXTJOIN("-",TRUE,Table1[[#This Row],[Source]],TEXT(Table1[[#This Row],[AdvisoryNumber]],"000"),TEXT(ROW()-1,"000000"),TEXT(Table1[[#This Row],[RecordTimeUTC]],"YYYY-MM-DD"))</f>
        <v>NTML-000-001731-2023-06-02</v>
      </c>
      <c r="C1732" s="1" t="s">
        <v>1041</v>
      </c>
      <c r="D1732" s="2"/>
      <c r="E1732" s="1"/>
      <c r="F1732" s="2"/>
      <c r="G1732" s="1" t="s">
        <v>1858</v>
      </c>
      <c r="H1732" s="1" t="s">
        <v>101</v>
      </c>
      <c r="I1732" s="8" t="str">
        <f>IF(Table1[[#This Row],[TMI_Type]]="Reroute",INDEX(_xlfn.REGEXEXTRACT(Table1[[#This Row],[RawText]],".*(ROUTE|FEA|FCA|ICR|CTOP|TBO).+([A-Z]{3})",2,0),1,2),"")</f>
        <v/>
      </c>
      <c r="J1732" s="5">
        <v>20</v>
      </c>
      <c r="K1732" s="5"/>
      <c r="L1732" s="1"/>
      <c r="M1732" s="7">
        <v>45079.989583333336</v>
      </c>
      <c r="N1732" s="7">
        <v>45080.166666666664</v>
      </c>
      <c r="O1732" s="7">
        <v>45079.849305555559</v>
      </c>
      <c r="P1732" s="4" t="s">
        <v>4257</v>
      </c>
      <c r="Q1732" s="10" t="s">
        <v>4257</v>
      </c>
      <c r="R1732" s="2" t="s">
        <v>9669</v>
      </c>
      <c r="S1732" s="6">
        <f>IF(OR(ISBLANK(Table1[[#This Row],[ValidEndUTC]]),ISBLANK(Table1[[#This Row],[ValidStartUTC]])),"",Table1[[#This Row],[ValidEndUTC]]-Table1[[#This Row],[ValidStartUTC]])</f>
        <v>0.17708333332848269</v>
      </c>
      <c r="T1732" s="5">
        <f>IF(OR(ISBLANK(Table1[[#This Row],[ValidEndUTC]]),ISBLANK(Table1[[#This Row],[ValidStartUTC]])),"",Table1[[#This Row],[Duration]]*24*60)</f>
        <v>254.99999999301508</v>
      </c>
    </row>
    <row r="1733" spans="1:20" ht="21.6" x14ac:dyDescent="0.25">
      <c r="A1733" s="8" t="str">
        <f>IF(ISBLANK(Table1[[#This Row],[AdvisoryNumber]]),"NTML","ADVZY")</f>
        <v>NTML</v>
      </c>
      <c r="B1733" s="8" t="str">
        <f>_xlfn.TEXTJOIN("-",TRUE,Table1[[#This Row],[Source]],TEXT(Table1[[#This Row],[AdvisoryNumber]],"000"),TEXT(ROW()-1,"000000"),TEXT(Table1[[#This Row],[RecordTimeUTC]],"YYYY-MM-DD"))</f>
        <v>NTML-000-001732-2023-06-02</v>
      </c>
      <c r="C1733" s="1" t="s">
        <v>9670</v>
      </c>
      <c r="D1733" s="2"/>
      <c r="E1733" s="1"/>
      <c r="F1733" s="2"/>
      <c r="G1733" s="1"/>
      <c r="H1733" s="1" t="s">
        <v>101</v>
      </c>
      <c r="I1733" s="8" t="str">
        <f>IF(Table1[[#This Row],[TMI_Type]]="Reroute",INDEX(_xlfn.REGEXEXTRACT(Table1[[#This Row],[RawText]],".*(ROUTE|FEA|FCA|ICR|CTOP|TBO).+([A-Z]{3})",2,0),1,2),"")</f>
        <v/>
      </c>
      <c r="J1733" s="5">
        <v>30</v>
      </c>
      <c r="K1733" s="5"/>
      <c r="L1733" s="1"/>
      <c r="M1733" s="7">
        <v>45079.989583333336</v>
      </c>
      <c r="N1733" s="7">
        <v>45080.166666666664</v>
      </c>
      <c r="O1733" s="7">
        <v>45079.850694444445</v>
      </c>
      <c r="P1733" s="4" t="s">
        <v>9671</v>
      </c>
      <c r="Q1733" s="10" t="s">
        <v>9671</v>
      </c>
      <c r="R1733" s="2" t="s">
        <v>9669</v>
      </c>
      <c r="S1733" s="6">
        <f>IF(OR(ISBLANK(Table1[[#This Row],[ValidEndUTC]]),ISBLANK(Table1[[#This Row],[ValidStartUTC]])),"",Table1[[#This Row],[ValidEndUTC]]-Table1[[#This Row],[ValidStartUTC]])</f>
        <v>0.17708333332848269</v>
      </c>
      <c r="T1733" s="5">
        <f>IF(OR(ISBLANK(Table1[[#This Row],[ValidEndUTC]]),ISBLANK(Table1[[#This Row],[ValidStartUTC]])),"",Table1[[#This Row],[Duration]]*24*60)</f>
        <v>254.99999999301508</v>
      </c>
    </row>
    <row r="1734" spans="1:20" x14ac:dyDescent="0.25">
      <c r="A1734" s="8" t="str">
        <f>IF(ISBLANK(Table1[[#This Row],[AdvisoryNumber]]),"NTML","ADVZY")</f>
        <v>NTML</v>
      </c>
      <c r="B1734" s="8" t="str">
        <f>_xlfn.TEXTJOIN("-",TRUE,Table1[[#This Row],[Source]],TEXT(Table1[[#This Row],[AdvisoryNumber]],"000"),TEXT(ROW()-1,"000000"),TEXT(Table1[[#This Row],[RecordTimeUTC]],"YYYY-MM-DD"))</f>
        <v>NTML-000-001733-2023-06-04</v>
      </c>
      <c r="C1734" s="1" t="s">
        <v>4265</v>
      </c>
      <c r="D1734" s="2"/>
      <c r="E1734" s="1"/>
      <c r="F1734" s="2"/>
      <c r="G1734" s="1" t="s">
        <v>9680</v>
      </c>
      <c r="H1734" s="1" t="s">
        <v>101</v>
      </c>
      <c r="I1734" s="8" t="str">
        <f>IF(Table1[[#This Row],[TMI_Type]]="Reroute",INDEX(_xlfn.REGEXEXTRACT(Table1[[#This Row],[RawText]],".*(ROUTE|FEA|FCA|ICR|CTOP|TBO).+([A-Z]{3})",2,0),1,2),"")</f>
        <v/>
      </c>
      <c r="J1734" s="5">
        <v>15</v>
      </c>
      <c r="K1734" s="5"/>
      <c r="L1734" s="1" t="s">
        <v>198</v>
      </c>
      <c r="M1734" s="7">
        <v>45081.958333333336</v>
      </c>
      <c r="N1734" s="7">
        <v>45082.125</v>
      </c>
      <c r="O1734" s="7">
        <v>45081.958333333336</v>
      </c>
      <c r="P1734" s="4" t="s">
        <v>4266</v>
      </c>
      <c r="Q1734" s="10" t="s">
        <v>4266</v>
      </c>
      <c r="R1734" s="2" t="s">
        <v>9681</v>
      </c>
      <c r="S1734" s="6">
        <f>IF(OR(ISBLANK(Table1[[#This Row],[ValidEndUTC]]),ISBLANK(Table1[[#This Row],[ValidStartUTC]])),"",Table1[[#This Row],[ValidEndUTC]]-Table1[[#This Row],[ValidStartUTC]])</f>
        <v>0.16666666666424135</v>
      </c>
      <c r="T1734" s="5">
        <f>IF(OR(ISBLANK(Table1[[#This Row],[ValidEndUTC]]),ISBLANK(Table1[[#This Row],[ValidStartUTC]])),"",Table1[[#This Row],[Duration]]*24*60)</f>
        <v>239.99999999650754</v>
      </c>
    </row>
    <row r="1735" spans="1:20" ht="21.6" x14ac:dyDescent="0.25">
      <c r="A1735" s="8" t="str">
        <f>IF(ISBLANK(Table1[[#This Row],[AdvisoryNumber]]),"NTML","ADVZY")</f>
        <v>NTML</v>
      </c>
      <c r="B1735" s="8" t="str">
        <f>_xlfn.TEXTJOIN("-",TRUE,Table1[[#This Row],[Source]],TEXT(Table1[[#This Row],[AdvisoryNumber]],"000"),TEXT(ROW()-1,"000000"),TEXT(Table1[[#This Row],[RecordTimeUTC]],"YYYY-MM-DD"))</f>
        <v>NTML-000-001734-2023-06-04</v>
      </c>
      <c r="C1735" s="1" t="s">
        <v>4265</v>
      </c>
      <c r="D1735" s="2"/>
      <c r="E1735" s="1"/>
      <c r="F1735" s="2"/>
      <c r="G1735" s="1" t="s">
        <v>9680</v>
      </c>
      <c r="H1735" s="1" t="s">
        <v>101</v>
      </c>
      <c r="I1735" s="8" t="str">
        <f>IF(Table1[[#This Row],[TMI_Type]]="Reroute",INDEX(_xlfn.REGEXEXTRACT(Table1[[#This Row],[RawText]],".*(ROUTE|FEA|FCA|ICR|CTOP|TBO).+([A-Z]{3})",2,0),1,2),"")</f>
        <v/>
      </c>
      <c r="J1735" s="5">
        <v>15</v>
      </c>
      <c r="K1735" s="5"/>
      <c r="L1735" s="1" t="s">
        <v>198</v>
      </c>
      <c r="M1735" s="7">
        <v>45081.958333333336</v>
      </c>
      <c r="N1735" s="7">
        <v>45082.125</v>
      </c>
      <c r="O1735" s="7">
        <v>45081.958333333336</v>
      </c>
      <c r="P1735" s="4" t="s">
        <v>9682</v>
      </c>
      <c r="Q1735" s="10" t="s">
        <v>9682</v>
      </c>
      <c r="R1735" s="2" t="s">
        <v>9681</v>
      </c>
      <c r="S1735" s="6">
        <f>IF(OR(ISBLANK(Table1[[#This Row],[ValidEndUTC]]),ISBLANK(Table1[[#This Row],[ValidStartUTC]])),"",Table1[[#This Row],[ValidEndUTC]]-Table1[[#This Row],[ValidStartUTC]])</f>
        <v>0.16666666666424135</v>
      </c>
      <c r="T1735" s="5">
        <f>IF(OR(ISBLANK(Table1[[#This Row],[ValidEndUTC]]),ISBLANK(Table1[[#This Row],[ValidStartUTC]])),"",Table1[[#This Row],[Duration]]*24*60)</f>
        <v>239.99999999650754</v>
      </c>
    </row>
    <row r="1736" spans="1:20" x14ac:dyDescent="0.25">
      <c r="A1736" s="8" t="str">
        <f>IF(ISBLANK(Table1[[#This Row],[AdvisoryNumber]]),"NTML","ADVZY")</f>
        <v>NTML</v>
      </c>
      <c r="B1736" s="8" t="str">
        <f>_xlfn.TEXTJOIN("-",TRUE,Table1[[#This Row],[Source]],TEXT(Table1[[#This Row],[AdvisoryNumber]],"000"),TEXT(ROW()-1,"000000"),TEXT(Table1[[#This Row],[RecordTimeUTC]],"YYYY-MM-DD"))</f>
        <v>NTML-000-001735-2023-06-09</v>
      </c>
      <c r="C1736" s="1" t="s">
        <v>208</v>
      </c>
      <c r="D1736" s="2"/>
      <c r="E1736" s="1"/>
      <c r="F1736" s="2"/>
      <c r="G1736" s="1" t="s">
        <v>98</v>
      </c>
      <c r="H1736" s="1" t="s">
        <v>8351</v>
      </c>
      <c r="I1736" s="8" t="str">
        <f>IF(Table1[[#This Row],[TMI_Type]]="Reroute",INDEX(_xlfn.REGEXEXTRACT(Table1[[#This Row],[RawText]],".*(ROUTE|FEA|FCA|ICR|CTOP|TBO).+([A-Z]{3})",2,0),1,2),"")</f>
        <v/>
      </c>
      <c r="J1736" s="5"/>
      <c r="K1736" s="5"/>
      <c r="L1736" s="1"/>
      <c r="M1736" s="7">
        <v>45086.032638888886</v>
      </c>
      <c r="N1736" s="7">
        <v>45086.104166666664</v>
      </c>
      <c r="O1736" s="7">
        <v>45086.032638888886</v>
      </c>
      <c r="P1736" s="4" t="s">
        <v>5931</v>
      </c>
      <c r="Q1736" s="10" t="s">
        <v>5931</v>
      </c>
      <c r="R1736" s="2" t="s">
        <v>9688</v>
      </c>
      <c r="S1736" s="6">
        <f>IF(OR(ISBLANK(Table1[[#This Row],[ValidEndUTC]]),ISBLANK(Table1[[#This Row],[ValidStartUTC]])),"",Table1[[#This Row],[ValidEndUTC]]-Table1[[#This Row],[ValidStartUTC]])</f>
        <v>7.1527777778101154E-2</v>
      </c>
      <c r="T1736" s="5">
        <f>IF(OR(ISBLANK(Table1[[#This Row],[ValidEndUTC]]),ISBLANK(Table1[[#This Row],[ValidStartUTC]])),"",Table1[[#This Row],[Duration]]*24*60)</f>
        <v>103.00000000046566</v>
      </c>
    </row>
    <row r="1737" spans="1:20" ht="21.6" x14ac:dyDescent="0.25">
      <c r="A1737" s="8" t="str">
        <f>IF(ISBLANK(Table1[[#This Row],[AdvisoryNumber]]),"NTML","ADVZY")</f>
        <v>NTML</v>
      </c>
      <c r="B1737" s="8" t="str">
        <f>_xlfn.TEXTJOIN("-",TRUE,Table1[[#This Row],[Source]],TEXT(Table1[[#This Row],[AdvisoryNumber]],"000"),TEXT(ROW()-1,"000000"),TEXT(Table1[[#This Row],[RecordTimeUTC]],"YYYY-MM-DD"))</f>
        <v>NTML-000-001736-2023-06-09</v>
      </c>
      <c r="C1737" s="1" t="s">
        <v>208</v>
      </c>
      <c r="D1737" s="2"/>
      <c r="E1737" s="1"/>
      <c r="F1737" s="2"/>
      <c r="G1737" s="1" t="s">
        <v>98</v>
      </c>
      <c r="H1737" s="1" t="s">
        <v>8351</v>
      </c>
      <c r="I1737" s="8" t="str">
        <f>IF(Table1[[#This Row],[TMI_Type]]="Reroute",INDEX(_xlfn.REGEXEXTRACT(Table1[[#This Row],[RawText]],".*(ROUTE|FEA|FCA|ICR|CTOP|TBO).+([A-Z]{3})",2,0),1,2),"")</f>
        <v/>
      </c>
      <c r="J1737" s="5"/>
      <c r="K1737" s="5"/>
      <c r="L1737" s="1"/>
      <c r="M1737" s="7">
        <v>45086.958333333336</v>
      </c>
      <c r="N1737" s="7">
        <v>45087.125</v>
      </c>
      <c r="O1737" s="7">
        <v>45086.868055555555</v>
      </c>
      <c r="P1737" s="4" t="s">
        <v>4277</v>
      </c>
      <c r="Q1737" s="10" t="s">
        <v>4277</v>
      </c>
      <c r="R1737" s="2" t="s">
        <v>9684</v>
      </c>
      <c r="S1737" s="6">
        <f>IF(OR(ISBLANK(Table1[[#This Row],[ValidEndUTC]]),ISBLANK(Table1[[#This Row],[ValidStartUTC]])),"",Table1[[#This Row],[ValidEndUTC]]-Table1[[#This Row],[ValidStartUTC]])</f>
        <v>0.16666666666424135</v>
      </c>
      <c r="T1737" s="5">
        <f>IF(OR(ISBLANK(Table1[[#This Row],[ValidEndUTC]]),ISBLANK(Table1[[#This Row],[ValidStartUTC]])),"",Table1[[#This Row],[Duration]]*24*60)</f>
        <v>239.99999999650754</v>
      </c>
    </row>
    <row r="1738" spans="1:20" ht="21.6" x14ac:dyDescent="0.25">
      <c r="A1738" s="8" t="str">
        <f>IF(ISBLANK(Table1[[#This Row],[AdvisoryNumber]]),"NTML","ADVZY")</f>
        <v>NTML</v>
      </c>
      <c r="B1738" s="8" t="str">
        <f>_xlfn.TEXTJOIN("-",TRUE,Table1[[#This Row],[Source]],TEXT(Table1[[#This Row],[AdvisoryNumber]],"000"),TEXT(ROW()-1,"000000"),TEXT(Table1[[#This Row],[RecordTimeUTC]],"YYYY-MM-DD"))</f>
        <v>NTML-000-001737-2023-06-09</v>
      </c>
      <c r="C1738" s="1" t="s">
        <v>208</v>
      </c>
      <c r="D1738" s="2"/>
      <c r="E1738" s="1"/>
      <c r="F1738" s="2"/>
      <c r="G1738" s="1" t="s">
        <v>98</v>
      </c>
      <c r="H1738" s="1" t="s">
        <v>8351</v>
      </c>
      <c r="I1738" s="8" t="str">
        <f>IF(Table1[[#This Row],[TMI_Type]]="Reroute",INDEX(_xlfn.REGEXEXTRACT(Table1[[#This Row],[RawText]],".*(ROUTE|FEA|FCA|ICR|CTOP|TBO).+([A-Z]{3})",2,0),1,2),"")</f>
        <v/>
      </c>
      <c r="J1738" s="5"/>
      <c r="K1738" s="5"/>
      <c r="L1738" s="1"/>
      <c r="M1738" s="7">
        <v>45086.958333333336</v>
      </c>
      <c r="N1738" s="7">
        <v>45087.125</v>
      </c>
      <c r="O1738" s="7">
        <v>45086.868055555555</v>
      </c>
      <c r="P1738" s="4" t="s">
        <v>4278</v>
      </c>
      <c r="Q1738" s="10" t="s">
        <v>4278</v>
      </c>
      <c r="R1738" s="2" t="s">
        <v>9684</v>
      </c>
      <c r="S1738" s="6">
        <f>IF(OR(ISBLANK(Table1[[#This Row],[ValidEndUTC]]),ISBLANK(Table1[[#This Row],[ValidStartUTC]])),"",Table1[[#This Row],[ValidEndUTC]]-Table1[[#This Row],[ValidStartUTC]])</f>
        <v>0.16666666666424135</v>
      </c>
      <c r="T1738" s="5">
        <f>IF(OR(ISBLANK(Table1[[#This Row],[ValidEndUTC]]),ISBLANK(Table1[[#This Row],[ValidStartUTC]])),"",Table1[[#This Row],[Duration]]*24*60)</f>
        <v>239.99999999650754</v>
      </c>
    </row>
    <row r="1739" spans="1:20" x14ac:dyDescent="0.25">
      <c r="A1739" s="8" t="str">
        <f>IF(ISBLANK(Table1[[#This Row],[AdvisoryNumber]]),"NTML","ADVZY")</f>
        <v>NTML</v>
      </c>
      <c r="B1739" s="8" t="str">
        <f>_xlfn.TEXTJOIN("-",TRUE,Table1[[#This Row],[Source]],TEXT(Table1[[#This Row],[AdvisoryNumber]],"000"),TEXT(ROW()-1,"000000"),TEXT(Table1[[#This Row],[RecordTimeUTC]],"YYYY-MM-DD"))</f>
        <v>NTML-000-001738-2023-06-09</v>
      </c>
      <c r="C1739" s="1" t="s">
        <v>208</v>
      </c>
      <c r="D1739" s="2"/>
      <c r="E1739" s="1"/>
      <c r="F1739" s="2"/>
      <c r="G1739" s="1" t="s">
        <v>98</v>
      </c>
      <c r="H1739" s="1" t="s">
        <v>101</v>
      </c>
      <c r="I1739" s="8" t="str">
        <f>IF(Table1[[#This Row],[TMI_Type]]="Reroute",INDEX(_xlfn.REGEXEXTRACT(Table1[[#This Row],[RawText]],".*(ROUTE|FEA|FCA|ICR|CTOP|TBO).+([A-Z]{3})",2,0),1,2),"")</f>
        <v/>
      </c>
      <c r="J1739" s="5">
        <v>7</v>
      </c>
      <c r="K1739" s="5"/>
      <c r="L1739" s="1"/>
      <c r="M1739" s="7">
        <v>45086.958333333336</v>
      </c>
      <c r="N1739" s="7">
        <v>45087.125</v>
      </c>
      <c r="O1739" s="7">
        <v>45086.868055555555</v>
      </c>
      <c r="P1739" s="4" t="s">
        <v>4279</v>
      </c>
      <c r="Q1739" s="10" t="s">
        <v>4279</v>
      </c>
      <c r="R1739" s="2" t="s">
        <v>9684</v>
      </c>
      <c r="S1739" s="6">
        <f>IF(OR(ISBLANK(Table1[[#This Row],[ValidEndUTC]]),ISBLANK(Table1[[#This Row],[ValidStartUTC]])),"",Table1[[#This Row],[ValidEndUTC]]-Table1[[#This Row],[ValidStartUTC]])</f>
        <v>0.16666666666424135</v>
      </c>
      <c r="T1739" s="5">
        <f>IF(OR(ISBLANK(Table1[[#This Row],[ValidEndUTC]]),ISBLANK(Table1[[#This Row],[ValidStartUTC]])),"",Table1[[#This Row],[Duration]]*24*60)</f>
        <v>239.99999999650754</v>
      </c>
    </row>
    <row r="1740" spans="1:20" ht="21.6" x14ac:dyDescent="0.25">
      <c r="A1740" s="8" t="str">
        <f>IF(ISBLANK(Table1[[#This Row],[AdvisoryNumber]]),"NTML","ADVZY")</f>
        <v>NTML</v>
      </c>
      <c r="B1740" s="8" t="str">
        <f>_xlfn.TEXTJOIN("-",TRUE,Table1[[#This Row],[Source]],TEXT(Table1[[#This Row],[AdvisoryNumber]],"000"),TEXT(ROW()-1,"000000"),TEXT(Table1[[#This Row],[RecordTimeUTC]],"YYYY-MM-DD"))</f>
        <v>NTML-000-001739-2023-06-09</v>
      </c>
      <c r="C1740" s="1" t="s">
        <v>208</v>
      </c>
      <c r="D1740" s="2"/>
      <c r="E1740" s="1"/>
      <c r="F1740" s="2"/>
      <c r="G1740" s="1" t="s">
        <v>98</v>
      </c>
      <c r="H1740" s="1" t="s">
        <v>101</v>
      </c>
      <c r="I1740" s="8" t="str">
        <f>IF(Table1[[#This Row],[TMI_Type]]="Reroute",INDEX(_xlfn.REGEXEXTRACT(Table1[[#This Row],[RawText]],".*(ROUTE|FEA|FCA|ICR|CTOP|TBO).+([A-Z]{3})",2,0),1,2),"")</f>
        <v/>
      </c>
      <c r="J1740" s="5">
        <v>10</v>
      </c>
      <c r="K1740" s="5"/>
      <c r="L1740" s="1" t="s">
        <v>213</v>
      </c>
      <c r="M1740" s="7">
        <v>45086.979166666664</v>
      </c>
      <c r="N1740" s="7">
        <v>45087.104166666664</v>
      </c>
      <c r="O1740" s="7">
        <v>45086.868055555555</v>
      </c>
      <c r="P1740" s="4" t="s">
        <v>4269</v>
      </c>
      <c r="Q1740" s="10" t="s">
        <v>4269</v>
      </c>
      <c r="R1740" s="2" t="s">
        <v>9684</v>
      </c>
      <c r="S1740" s="6">
        <f>IF(OR(ISBLANK(Table1[[#This Row],[ValidEndUTC]]),ISBLANK(Table1[[#This Row],[ValidStartUTC]])),"",Table1[[#This Row],[ValidEndUTC]]-Table1[[#This Row],[ValidStartUTC]])</f>
        <v>0.125</v>
      </c>
      <c r="T1740" s="5">
        <f>IF(OR(ISBLANK(Table1[[#This Row],[ValidEndUTC]]),ISBLANK(Table1[[#This Row],[ValidStartUTC]])),"",Table1[[#This Row],[Duration]]*24*60)</f>
        <v>180</v>
      </c>
    </row>
    <row r="1741" spans="1:20" ht="21.6" x14ac:dyDescent="0.25">
      <c r="A1741" s="8" t="str">
        <f>IF(ISBLANK(Table1[[#This Row],[AdvisoryNumber]]),"NTML","ADVZY")</f>
        <v>NTML</v>
      </c>
      <c r="B1741" s="8" t="str">
        <f>_xlfn.TEXTJOIN("-",TRUE,Table1[[#This Row],[Source]],TEXT(Table1[[#This Row],[AdvisoryNumber]],"000"),TEXT(ROW()-1,"000000"),TEXT(Table1[[#This Row],[RecordTimeUTC]],"YYYY-MM-DD"))</f>
        <v>NTML-000-001740-2023-06-09</v>
      </c>
      <c r="C1741" s="1" t="s">
        <v>208</v>
      </c>
      <c r="D1741" s="2"/>
      <c r="E1741" s="1"/>
      <c r="F1741" s="2"/>
      <c r="G1741" s="1" t="s">
        <v>98</v>
      </c>
      <c r="H1741" s="1" t="s">
        <v>101</v>
      </c>
      <c r="I1741" s="8" t="str">
        <f>IF(Table1[[#This Row],[TMI_Type]]="Reroute",INDEX(_xlfn.REGEXEXTRACT(Table1[[#This Row],[RawText]],".*(ROUTE|FEA|FCA|ICR|CTOP|TBO).+([A-Z]{3})",2,0),1,2),"")</f>
        <v/>
      </c>
      <c r="J1741" s="5">
        <v>20</v>
      </c>
      <c r="K1741" s="5"/>
      <c r="L1741" s="1" t="s">
        <v>395</v>
      </c>
      <c r="M1741" s="7">
        <v>45086.979166666664</v>
      </c>
      <c r="N1741" s="7">
        <v>45087.104166666664</v>
      </c>
      <c r="O1741" s="7">
        <v>45086.868055555555</v>
      </c>
      <c r="P1741" s="4" t="s">
        <v>4270</v>
      </c>
      <c r="Q1741" s="10" t="s">
        <v>4270</v>
      </c>
      <c r="R1741" s="2" t="s">
        <v>9684</v>
      </c>
      <c r="S1741" s="6">
        <f>IF(OR(ISBLANK(Table1[[#This Row],[ValidEndUTC]]),ISBLANK(Table1[[#This Row],[ValidStartUTC]])),"",Table1[[#This Row],[ValidEndUTC]]-Table1[[#This Row],[ValidStartUTC]])</f>
        <v>0.125</v>
      </c>
      <c r="T1741" s="5">
        <f>IF(OR(ISBLANK(Table1[[#This Row],[ValidEndUTC]]),ISBLANK(Table1[[#This Row],[ValidStartUTC]])),"",Table1[[#This Row],[Duration]]*24*60)</f>
        <v>180</v>
      </c>
    </row>
    <row r="1742" spans="1:20" ht="21.6" x14ac:dyDescent="0.25">
      <c r="A1742" s="8" t="str">
        <f>IF(ISBLANK(Table1[[#This Row],[AdvisoryNumber]]),"NTML","ADVZY")</f>
        <v>NTML</v>
      </c>
      <c r="B1742" s="8" t="str">
        <f>_xlfn.TEXTJOIN("-",TRUE,Table1[[#This Row],[Source]],TEXT(Table1[[#This Row],[AdvisoryNumber]],"000"),TEXT(ROW()-1,"000000"),TEXT(Table1[[#This Row],[RecordTimeUTC]],"YYYY-MM-DD"))</f>
        <v>NTML-000-001741-2023-06-09</v>
      </c>
      <c r="C1742" s="1" t="s">
        <v>208</v>
      </c>
      <c r="D1742" s="2"/>
      <c r="E1742" s="1"/>
      <c r="F1742" s="2"/>
      <c r="G1742" s="1" t="s">
        <v>98</v>
      </c>
      <c r="H1742" s="1" t="s">
        <v>101</v>
      </c>
      <c r="I1742" s="8" t="str">
        <f>IF(Table1[[#This Row],[TMI_Type]]="Reroute",INDEX(_xlfn.REGEXEXTRACT(Table1[[#This Row],[RawText]],".*(ROUTE|FEA|FCA|ICR|CTOP|TBO).+([A-Z]{3})",2,0),1,2),"")</f>
        <v/>
      </c>
      <c r="J1742" s="5">
        <v>10</v>
      </c>
      <c r="K1742" s="5"/>
      <c r="L1742" s="1" t="s">
        <v>1159</v>
      </c>
      <c r="M1742" s="7">
        <v>45086.979166666664</v>
      </c>
      <c r="N1742" s="7">
        <v>45087.104166666664</v>
      </c>
      <c r="O1742" s="7">
        <v>45086.868055555555</v>
      </c>
      <c r="P1742" s="4" t="s">
        <v>4271</v>
      </c>
      <c r="Q1742" s="10" t="s">
        <v>4271</v>
      </c>
      <c r="R1742" s="2" t="s">
        <v>9684</v>
      </c>
      <c r="S1742" s="6">
        <f>IF(OR(ISBLANK(Table1[[#This Row],[ValidEndUTC]]),ISBLANK(Table1[[#This Row],[ValidStartUTC]])),"",Table1[[#This Row],[ValidEndUTC]]-Table1[[#This Row],[ValidStartUTC]])</f>
        <v>0.125</v>
      </c>
      <c r="T1742" s="5">
        <f>IF(OR(ISBLANK(Table1[[#This Row],[ValidEndUTC]]),ISBLANK(Table1[[#This Row],[ValidStartUTC]])),"",Table1[[#This Row],[Duration]]*24*60)</f>
        <v>180</v>
      </c>
    </row>
    <row r="1743" spans="1:20" x14ac:dyDescent="0.25">
      <c r="A1743" s="8" t="str">
        <f>IF(ISBLANK(Table1[[#This Row],[AdvisoryNumber]]),"NTML","ADVZY")</f>
        <v>NTML</v>
      </c>
      <c r="B1743" s="8" t="str">
        <f>_xlfn.TEXTJOIN("-",TRUE,Table1[[#This Row],[Source]],TEXT(Table1[[#This Row],[AdvisoryNumber]],"000"),TEXT(ROW()-1,"000000"),TEXT(Table1[[#This Row],[RecordTimeUTC]],"YYYY-MM-DD"))</f>
        <v>NTML-000-001742-2023-06-09</v>
      </c>
      <c r="C1743" s="1" t="s">
        <v>208</v>
      </c>
      <c r="D1743" s="2"/>
      <c r="E1743" s="1"/>
      <c r="F1743" s="2"/>
      <c r="G1743" s="1" t="s">
        <v>98</v>
      </c>
      <c r="H1743" s="1" t="s">
        <v>101</v>
      </c>
      <c r="I1743" s="8" t="str">
        <f>IF(Table1[[#This Row],[TMI_Type]]="Reroute",INDEX(_xlfn.REGEXEXTRACT(Table1[[#This Row],[RawText]],".*(ROUTE|FEA|FCA|ICR|CTOP|TBO).+([A-Z]{3})",2,0),1,2),"")</f>
        <v/>
      </c>
      <c r="J1743" s="5">
        <v>20</v>
      </c>
      <c r="K1743" s="5"/>
      <c r="L1743" s="1" t="s">
        <v>224</v>
      </c>
      <c r="M1743" s="7">
        <v>45086.979166666664</v>
      </c>
      <c r="N1743" s="7">
        <v>45087.104166666664</v>
      </c>
      <c r="O1743" s="7">
        <v>45086.868055555555</v>
      </c>
      <c r="P1743" s="4" t="s">
        <v>4272</v>
      </c>
      <c r="Q1743" s="10" t="s">
        <v>4272</v>
      </c>
      <c r="R1743" s="2" t="s">
        <v>9684</v>
      </c>
      <c r="S1743" s="6">
        <f>IF(OR(ISBLANK(Table1[[#This Row],[ValidEndUTC]]),ISBLANK(Table1[[#This Row],[ValidStartUTC]])),"",Table1[[#This Row],[ValidEndUTC]]-Table1[[#This Row],[ValidStartUTC]])</f>
        <v>0.125</v>
      </c>
      <c r="T1743" s="5">
        <f>IF(OR(ISBLANK(Table1[[#This Row],[ValidEndUTC]]),ISBLANK(Table1[[#This Row],[ValidStartUTC]])),"",Table1[[#This Row],[Duration]]*24*60)</f>
        <v>180</v>
      </c>
    </row>
    <row r="1744" spans="1:20" ht="21.6" x14ac:dyDescent="0.25">
      <c r="A1744" s="8" t="str">
        <f>IF(ISBLANK(Table1[[#This Row],[AdvisoryNumber]]),"NTML","ADVZY")</f>
        <v>NTML</v>
      </c>
      <c r="B1744" s="8" t="str">
        <f>_xlfn.TEXTJOIN("-",TRUE,Table1[[#This Row],[Source]],TEXT(Table1[[#This Row],[AdvisoryNumber]],"000"),TEXT(ROW()-1,"000000"),TEXT(Table1[[#This Row],[RecordTimeUTC]],"YYYY-MM-DD"))</f>
        <v>NTML-000-001743-2023-06-09</v>
      </c>
      <c r="C1744" s="1" t="s">
        <v>208</v>
      </c>
      <c r="D1744" s="2"/>
      <c r="E1744" s="1"/>
      <c r="F1744" s="2"/>
      <c r="G1744" s="1" t="s">
        <v>98</v>
      </c>
      <c r="H1744" s="1" t="s">
        <v>101</v>
      </c>
      <c r="I1744" s="8" t="str">
        <f>IF(Table1[[#This Row],[TMI_Type]]="Reroute",INDEX(_xlfn.REGEXEXTRACT(Table1[[#This Row],[RawText]],".*(ROUTE|FEA|FCA|ICR|CTOP|TBO).+([A-Z]{3})",2,0),1,2),"")</f>
        <v/>
      </c>
      <c r="J1744" s="5">
        <v>15</v>
      </c>
      <c r="K1744" s="5"/>
      <c r="L1744" s="1" t="s">
        <v>9404</v>
      </c>
      <c r="M1744" s="7">
        <v>45086.979166666664</v>
      </c>
      <c r="N1744" s="7">
        <v>45087.104166666664</v>
      </c>
      <c r="O1744" s="7">
        <v>45086.868055555555</v>
      </c>
      <c r="P1744" s="4" t="s">
        <v>4273</v>
      </c>
      <c r="Q1744" s="10" t="s">
        <v>4273</v>
      </c>
      <c r="R1744" s="2" t="s">
        <v>9684</v>
      </c>
      <c r="S1744" s="6">
        <f>IF(OR(ISBLANK(Table1[[#This Row],[ValidEndUTC]]),ISBLANK(Table1[[#This Row],[ValidStartUTC]])),"",Table1[[#This Row],[ValidEndUTC]]-Table1[[#This Row],[ValidStartUTC]])</f>
        <v>0.125</v>
      </c>
      <c r="T1744" s="5">
        <f>IF(OR(ISBLANK(Table1[[#This Row],[ValidEndUTC]]),ISBLANK(Table1[[#This Row],[ValidStartUTC]])),"",Table1[[#This Row],[Duration]]*24*60)</f>
        <v>180</v>
      </c>
    </row>
    <row r="1745" spans="1:20" ht="21.6" x14ac:dyDescent="0.25">
      <c r="A1745" s="8" t="str">
        <f>IF(ISBLANK(Table1[[#This Row],[AdvisoryNumber]]),"NTML","ADVZY")</f>
        <v>NTML</v>
      </c>
      <c r="B1745" s="8" t="str">
        <f>_xlfn.TEXTJOIN("-",TRUE,Table1[[#This Row],[Source]],TEXT(Table1[[#This Row],[AdvisoryNumber]],"000"),TEXT(ROW()-1,"000000"),TEXT(Table1[[#This Row],[RecordTimeUTC]],"YYYY-MM-DD"))</f>
        <v>NTML-000-001744-2023-06-09</v>
      </c>
      <c r="C1745" s="1" t="s">
        <v>208</v>
      </c>
      <c r="D1745" s="2"/>
      <c r="E1745" s="1"/>
      <c r="F1745" s="2"/>
      <c r="G1745" s="1" t="s">
        <v>98</v>
      </c>
      <c r="H1745" s="1" t="s">
        <v>101</v>
      </c>
      <c r="I1745" s="8" t="str">
        <f>IF(Table1[[#This Row],[TMI_Type]]="Reroute",INDEX(_xlfn.REGEXEXTRACT(Table1[[#This Row],[RawText]],".*(ROUTE|FEA|FCA|ICR|CTOP|TBO).+([A-Z]{3})",2,0),1,2),"")</f>
        <v/>
      </c>
      <c r="J1745" s="5">
        <v>10</v>
      </c>
      <c r="K1745" s="5"/>
      <c r="L1745" s="1" t="s">
        <v>9685</v>
      </c>
      <c r="M1745" s="7">
        <v>45086.979166666664</v>
      </c>
      <c r="N1745" s="7">
        <v>45087.104166666664</v>
      </c>
      <c r="O1745" s="7">
        <v>45086.868055555555</v>
      </c>
      <c r="P1745" s="4" t="s">
        <v>4274</v>
      </c>
      <c r="Q1745" s="10" t="s">
        <v>4274</v>
      </c>
      <c r="R1745" s="2" t="s">
        <v>9684</v>
      </c>
      <c r="S1745" s="6">
        <f>IF(OR(ISBLANK(Table1[[#This Row],[ValidEndUTC]]),ISBLANK(Table1[[#This Row],[ValidStartUTC]])),"",Table1[[#This Row],[ValidEndUTC]]-Table1[[#This Row],[ValidStartUTC]])</f>
        <v>0.125</v>
      </c>
      <c r="T1745" s="5">
        <f>IF(OR(ISBLANK(Table1[[#This Row],[ValidEndUTC]]),ISBLANK(Table1[[#This Row],[ValidStartUTC]])),"",Table1[[#This Row],[Duration]]*24*60)</f>
        <v>180</v>
      </c>
    </row>
    <row r="1746" spans="1:20" ht="21.6" x14ac:dyDescent="0.25">
      <c r="A1746" s="8" t="str">
        <f>IF(ISBLANK(Table1[[#This Row],[AdvisoryNumber]]),"NTML","ADVZY")</f>
        <v>NTML</v>
      </c>
      <c r="B1746" s="8" t="str">
        <f>_xlfn.TEXTJOIN("-",TRUE,Table1[[#This Row],[Source]],TEXT(Table1[[#This Row],[AdvisoryNumber]],"000"),TEXT(ROW()-1,"000000"),TEXT(Table1[[#This Row],[RecordTimeUTC]],"YYYY-MM-DD"))</f>
        <v>NTML-000-001745-2023-06-09</v>
      </c>
      <c r="C1746" s="1" t="s">
        <v>208</v>
      </c>
      <c r="D1746" s="2"/>
      <c r="E1746" s="1"/>
      <c r="F1746" s="2"/>
      <c r="G1746" s="1" t="s">
        <v>98</v>
      </c>
      <c r="H1746" s="1" t="s">
        <v>101</v>
      </c>
      <c r="I1746" s="8" t="str">
        <f>IF(Table1[[#This Row],[TMI_Type]]="Reroute",INDEX(_xlfn.REGEXEXTRACT(Table1[[#This Row],[RawText]],".*(ROUTE|FEA|FCA|ICR|CTOP|TBO).+([A-Z]{3})",2,0),1,2),"")</f>
        <v/>
      </c>
      <c r="J1746" s="5">
        <v>10</v>
      </c>
      <c r="K1746" s="5"/>
      <c r="L1746" s="1" t="s">
        <v>209</v>
      </c>
      <c r="M1746" s="7">
        <v>45086.979166666664</v>
      </c>
      <c r="N1746" s="7">
        <v>45087.104166666664</v>
      </c>
      <c r="O1746" s="7">
        <v>45086.868055555555</v>
      </c>
      <c r="P1746" s="4" t="s">
        <v>4275</v>
      </c>
      <c r="Q1746" s="10" t="s">
        <v>4275</v>
      </c>
      <c r="R1746" s="2" t="s">
        <v>9684</v>
      </c>
      <c r="S1746" s="6">
        <f>IF(OR(ISBLANK(Table1[[#This Row],[ValidEndUTC]]),ISBLANK(Table1[[#This Row],[ValidStartUTC]])),"",Table1[[#This Row],[ValidEndUTC]]-Table1[[#This Row],[ValidStartUTC]])</f>
        <v>0.125</v>
      </c>
      <c r="T1746" s="5">
        <f>IF(OR(ISBLANK(Table1[[#This Row],[ValidEndUTC]]),ISBLANK(Table1[[#This Row],[ValidStartUTC]])),"",Table1[[#This Row],[Duration]]*24*60)</f>
        <v>180</v>
      </c>
    </row>
    <row r="1747" spans="1:20" ht="21.6" x14ac:dyDescent="0.25">
      <c r="A1747" s="8" t="str">
        <f>IF(ISBLANK(Table1[[#This Row],[AdvisoryNumber]]),"NTML","ADVZY")</f>
        <v>NTML</v>
      </c>
      <c r="B1747" s="8" t="str">
        <f>_xlfn.TEXTJOIN("-",TRUE,Table1[[#This Row],[Source]],TEXT(Table1[[#This Row],[AdvisoryNumber]],"000"),TEXT(ROW()-1,"000000"),TEXT(Table1[[#This Row],[RecordTimeUTC]],"YYYY-MM-DD"))</f>
        <v>NTML-000-001746-2023-06-09</v>
      </c>
      <c r="C1747" s="1" t="s">
        <v>208</v>
      </c>
      <c r="D1747" s="2"/>
      <c r="E1747" s="1"/>
      <c r="F1747" s="2"/>
      <c r="G1747" s="1" t="s">
        <v>98</v>
      </c>
      <c r="H1747" s="1" t="s">
        <v>101</v>
      </c>
      <c r="I1747" s="8" t="str">
        <f>IF(Table1[[#This Row],[TMI_Type]]="Reroute",INDEX(_xlfn.REGEXEXTRACT(Table1[[#This Row],[RawText]],".*(ROUTE|FEA|FCA|ICR|CTOP|TBO).+([A-Z]{3})",2,0),1,2),"")</f>
        <v/>
      </c>
      <c r="J1747" s="5">
        <v>20</v>
      </c>
      <c r="K1747" s="5"/>
      <c r="L1747" s="1" t="s">
        <v>392</v>
      </c>
      <c r="M1747" s="7">
        <v>45086.979166666664</v>
      </c>
      <c r="N1747" s="7">
        <v>45087.104166666664</v>
      </c>
      <c r="O1747" s="7">
        <v>45086.868055555555</v>
      </c>
      <c r="P1747" s="4" t="s">
        <v>4276</v>
      </c>
      <c r="Q1747" s="10" t="s">
        <v>4276</v>
      </c>
      <c r="R1747" s="2" t="s">
        <v>9684</v>
      </c>
      <c r="S1747" s="6">
        <f>IF(OR(ISBLANK(Table1[[#This Row],[ValidEndUTC]]),ISBLANK(Table1[[#This Row],[ValidStartUTC]])),"",Table1[[#This Row],[ValidEndUTC]]-Table1[[#This Row],[ValidStartUTC]])</f>
        <v>0.125</v>
      </c>
      <c r="T1747" s="5">
        <f>IF(OR(ISBLANK(Table1[[#This Row],[ValidEndUTC]]),ISBLANK(Table1[[#This Row],[ValidStartUTC]])),"",Table1[[#This Row],[Duration]]*24*60)</f>
        <v>180</v>
      </c>
    </row>
    <row r="1748" spans="1:20" ht="21.6" x14ac:dyDescent="0.25">
      <c r="A1748" s="8" t="str">
        <f>IF(ISBLANK(Table1[[#This Row],[AdvisoryNumber]]),"NTML","ADVZY")</f>
        <v>NTML</v>
      </c>
      <c r="B1748" s="8" t="str">
        <f>_xlfn.TEXTJOIN("-",TRUE,Table1[[#This Row],[Source]],TEXT(Table1[[#This Row],[AdvisoryNumber]],"000"),TEXT(ROW()-1,"000000"),TEXT(Table1[[#This Row],[RecordTimeUTC]],"YYYY-MM-DD"))</f>
        <v>NTML-000-001747-2023-06-09</v>
      </c>
      <c r="C1748" s="1" t="s">
        <v>208</v>
      </c>
      <c r="D1748" s="2"/>
      <c r="E1748" s="1"/>
      <c r="F1748" s="2"/>
      <c r="G1748" s="1" t="s">
        <v>98</v>
      </c>
      <c r="H1748" s="1" t="s">
        <v>101</v>
      </c>
      <c r="I1748" s="8" t="str">
        <f>IF(Table1[[#This Row],[TMI_Type]]="Reroute",INDEX(_xlfn.REGEXEXTRACT(Table1[[#This Row],[RawText]],".*(ROUTE|FEA|FCA|ICR|CTOP|TBO).+([A-Z]{3})",2,0),1,2),"")</f>
        <v/>
      </c>
      <c r="J1748" s="5">
        <v>15</v>
      </c>
      <c r="K1748" s="5"/>
      <c r="L1748" s="1" t="s">
        <v>4280</v>
      </c>
      <c r="M1748" s="7">
        <v>45086.979166666664</v>
      </c>
      <c r="N1748" s="7">
        <v>45087.104166666664</v>
      </c>
      <c r="O1748" s="7">
        <v>45086.96875</v>
      </c>
      <c r="P1748" s="4" t="s">
        <v>4281</v>
      </c>
      <c r="Q1748" s="10" t="s">
        <v>4281</v>
      </c>
      <c r="R1748" s="2" t="s">
        <v>9686</v>
      </c>
      <c r="S1748" s="6">
        <f>IF(OR(ISBLANK(Table1[[#This Row],[ValidEndUTC]]),ISBLANK(Table1[[#This Row],[ValidStartUTC]])),"",Table1[[#This Row],[ValidEndUTC]]-Table1[[#This Row],[ValidStartUTC]])</f>
        <v>0.125</v>
      </c>
      <c r="T1748" s="5">
        <f>IF(OR(ISBLANK(Table1[[#This Row],[ValidEndUTC]]),ISBLANK(Table1[[#This Row],[ValidStartUTC]])),"",Table1[[#This Row],[Duration]]*24*60)</f>
        <v>180</v>
      </c>
    </row>
    <row r="1749" spans="1:20" ht="21.6" x14ac:dyDescent="0.25">
      <c r="A1749" s="8" t="str">
        <f>IF(ISBLANK(Table1[[#This Row],[AdvisoryNumber]]),"NTML","ADVZY")</f>
        <v>NTML</v>
      </c>
      <c r="B1749" s="8" t="str">
        <f>_xlfn.TEXTJOIN("-",TRUE,Table1[[#This Row],[Source]],TEXT(Table1[[#This Row],[AdvisoryNumber]],"000"),TEXT(ROW()-1,"000000"),TEXT(Table1[[#This Row],[RecordTimeUTC]],"YYYY-MM-DD"))</f>
        <v>NTML-000-001748-2023-06-09</v>
      </c>
      <c r="C1749" s="1" t="s">
        <v>208</v>
      </c>
      <c r="D1749" s="2"/>
      <c r="E1749" s="1"/>
      <c r="F1749" s="2"/>
      <c r="G1749" s="1" t="s">
        <v>98</v>
      </c>
      <c r="H1749" s="1" t="s">
        <v>101</v>
      </c>
      <c r="I1749" s="8" t="str">
        <f>IF(Table1[[#This Row],[TMI_Type]]="Reroute",INDEX(_xlfn.REGEXEXTRACT(Table1[[#This Row],[RawText]],".*(ROUTE|FEA|FCA|ICR|CTOP|TBO).+([A-Z]{3})",2,0),1,2),"")</f>
        <v/>
      </c>
      <c r="J1749" s="5">
        <v>15</v>
      </c>
      <c r="K1749" s="5"/>
      <c r="L1749" s="1" t="s">
        <v>213</v>
      </c>
      <c r="M1749" s="7">
        <v>45086.993055555555</v>
      </c>
      <c r="N1749" s="7">
        <v>45087.104166666664</v>
      </c>
      <c r="O1749" s="7">
        <v>45086.993055555555</v>
      </c>
      <c r="P1749" s="4" t="s">
        <v>4282</v>
      </c>
      <c r="Q1749" s="10" t="s">
        <v>4282</v>
      </c>
      <c r="R1749" s="2" t="s">
        <v>9687</v>
      </c>
      <c r="S1749" s="6">
        <f>IF(OR(ISBLANK(Table1[[#This Row],[ValidEndUTC]]),ISBLANK(Table1[[#This Row],[ValidStartUTC]])),"",Table1[[#This Row],[ValidEndUTC]]-Table1[[#This Row],[ValidStartUTC]])</f>
        <v>0.11111111110949423</v>
      </c>
      <c r="T1749" s="5">
        <f>IF(OR(ISBLANK(Table1[[#This Row],[ValidEndUTC]]),ISBLANK(Table1[[#This Row],[ValidStartUTC]])),"",Table1[[#This Row],[Duration]]*24*60)</f>
        <v>159.99999999767169</v>
      </c>
    </row>
    <row r="1750" spans="1:20" x14ac:dyDescent="0.25">
      <c r="A1750" s="8" t="str">
        <f>IF(ISBLANK(Table1[[#This Row],[AdvisoryNumber]]),"NTML","ADVZY")</f>
        <v>NTML</v>
      </c>
      <c r="B1750" s="8" t="str">
        <f>_xlfn.TEXTJOIN("-",TRUE,Table1[[#This Row],[Source]],TEXT(Table1[[#This Row],[AdvisoryNumber]],"000"),TEXT(ROW()-1,"000000"),TEXT(Table1[[#This Row],[RecordTimeUTC]],"YYYY-MM-DD"))</f>
        <v>NTML-000-001749-2023-06-11</v>
      </c>
      <c r="C1750" s="1" t="s">
        <v>1031</v>
      </c>
      <c r="D1750" s="2"/>
      <c r="E1750" s="1"/>
      <c r="F1750" s="2"/>
      <c r="G1750" s="1" t="s">
        <v>9692</v>
      </c>
      <c r="H1750" s="1" t="s">
        <v>101</v>
      </c>
      <c r="I1750" s="8" t="str">
        <f>IF(Table1[[#This Row],[TMI_Type]]="Reroute",INDEX(_xlfn.REGEXEXTRACT(Table1[[#This Row],[RawText]],".*(ROUTE|FEA|FCA|ICR|CTOP|TBO).+([A-Z]{3})",2,0),1,2),"")</f>
        <v/>
      </c>
      <c r="J1750" s="5">
        <v>20</v>
      </c>
      <c r="K1750" s="5"/>
      <c r="L1750" s="1"/>
      <c r="M1750" s="7">
        <v>45088</v>
      </c>
      <c r="N1750" s="7">
        <v>45088.166666666664</v>
      </c>
      <c r="O1750" s="7">
        <v>45088</v>
      </c>
      <c r="P1750" s="4" t="s">
        <v>9693</v>
      </c>
      <c r="Q1750" s="10" t="s">
        <v>9693</v>
      </c>
      <c r="R1750" s="2" t="s">
        <v>9694</v>
      </c>
      <c r="S1750" s="6">
        <f>IF(OR(ISBLANK(Table1[[#This Row],[ValidEndUTC]]),ISBLANK(Table1[[#This Row],[ValidStartUTC]])),"",Table1[[#This Row],[ValidEndUTC]]-Table1[[#This Row],[ValidStartUTC]])</f>
        <v>0.16666666666424135</v>
      </c>
      <c r="T1750" s="5">
        <f>IF(OR(ISBLANK(Table1[[#This Row],[ValidEndUTC]]),ISBLANK(Table1[[#This Row],[ValidStartUTC]])),"",Table1[[#This Row],[Duration]]*24*60)</f>
        <v>239.99999999650754</v>
      </c>
    </row>
    <row r="1751" spans="1:20" x14ac:dyDescent="0.25">
      <c r="A1751" s="8" t="str">
        <f>IF(ISBLANK(Table1[[#This Row],[AdvisoryNumber]]),"NTML","ADVZY")</f>
        <v>NTML</v>
      </c>
      <c r="B1751" s="8" t="str">
        <f>_xlfn.TEXTJOIN("-",TRUE,Table1[[#This Row],[Source]],TEXT(Table1[[#This Row],[AdvisoryNumber]],"000"),TEXT(ROW()-1,"000000"),TEXT(Table1[[#This Row],[RecordTimeUTC]],"YYYY-MM-DD"))</f>
        <v>NTML-000-001750-2023-06-11</v>
      </c>
      <c r="C1751" s="1" t="s">
        <v>1041</v>
      </c>
      <c r="D1751" s="2"/>
      <c r="E1751" s="1"/>
      <c r="F1751" s="2"/>
      <c r="G1751" s="1" t="s">
        <v>9692</v>
      </c>
      <c r="H1751" s="1" t="s">
        <v>101</v>
      </c>
      <c r="I1751" s="8" t="str">
        <f>IF(Table1[[#This Row],[TMI_Type]]="Reroute",INDEX(_xlfn.REGEXEXTRACT(Table1[[#This Row],[RawText]],".*(ROUTE|FEA|FCA|ICR|CTOP|TBO).+([A-Z]{3})",2,0),1,2),"")</f>
        <v/>
      </c>
      <c r="J1751" s="5">
        <v>20</v>
      </c>
      <c r="K1751" s="5"/>
      <c r="L1751" s="1"/>
      <c r="M1751" s="7">
        <v>45088</v>
      </c>
      <c r="N1751" s="7">
        <v>45088.166666666664</v>
      </c>
      <c r="O1751" s="7">
        <v>45088</v>
      </c>
      <c r="P1751" s="4" t="s">
        <v>9695</v>
      </c>
      <c r="Q1751" s="10" t="s">
        <v>9695</v>
      </c>
      <c r="R1751" s="2" t="s">
        <v>9694</v>
      </c>
      <c r="S1751" s="6">
        <f>IF(OR(ISBLANK(Table1[[#This Row],[ValidEndUTC]]),ISBLANK(Table1[[#This Row],[ValidStartUTC]])),"",Table1[[#This Row],[ValidEndUTC]]-Table1[[#This Row],[ValidStartUTC]])</f>
        <v>0.16666666666424135</v>
      </c>
      <c r="T1751" s="5">
        <f>IF(OR(ISBLANK(Table1[[#This Row],[ValidEndUTC]]),ISBLANK(Table1[[#This Row],[ValidStartUTC]])),"",Table1[[#This Row],[Duration]]*24*60)</f>
        <v>239.99999999650754</v>
      </c>
    </row>
    <row r="1752" spans="1:20" x14ac:dyDescent="0.25">
      <c r="A1752" s="8" t="str">
        <f>IF(ISBLANK(Table1[[#This Row],[AdvisoryNumber]]),"NTML","ADVZY")</f>
        <v>NTML</v>
      </c>
      <c r="B1752" s="8" t="str">
        <f>_xlfn.TEXTJOIN("-",TRUE,Table1[[#This Row],[Source]],TEXT(Table1[[#This Row],[AdvisoryNumber]],"000"),TEXT(ROW()-1,"000000"),TEXT(Table1[[#This Row],[RecordTimeUTC]],"YYYY-MM-DD"))</f>
        <v>NTML-000-001751-2023-06-11</v>
      </c>
      <c r="C1752" s="1" t="s">
        <v>3841</v>
      </c>
      <c r="D1752" s="2"/>
      <c r="E1752" s="1"/>
      <c r="F1752" s="2"/>
      <c r="G1752" s="1" t="s">
        <v>9692</v>
      </c>
      <c r="H1752" s="1" t="s">
        <v>101</v>
      </c>
      <c r="I1752" s="8" t="str">
        <f>IF(Table1[[#This Row],[TMI_Type]]="Reroute",INDEX(_xlfn.REGEXEXTRACT(Table1[[#This Row],[RawText]],".*(ROUTE|FEA|FCA|ICR|CTOP|TBO).+([A-Z]{3})",2,0),1,2),"")</f>
        <v/>
      </c>
      <c r="J1752" s="5">
        <v>20</v>
      </c>
      <c r="K1752" s="5"/>
      <c r="L1752" s="1"/>
      <c r="M1752" s="7">
        <v>45088</v>
      </c>
      <c r="N1752" s="7">
        <v>45088.166666666664</v>
      </c>
      <c r="O1752" s="7">
        <v>45088</v>
      </c>
      <c r="P1752" s="4" t="s">
        <v>9696</v>
      </c>
      <c r="Q1752" s="10" t="s">
        <v>9696</v>
      </c>
      <c r="R1752" s="2" t="s">
        <v>9694</v>
      </c>
      <c r="S1752" s="6">
        <f>IF(OR(ISBLANK(Table1[[#This Row],[ValidEndUTC]]),ISBLANK(Table1[[#This Row],[ValidStartUTC]])),"",Table1[[#This Row],[ValidEndUTC]]-Table1[[#This Row],[ValidStartUTC]])</f>
        <v>0.16666666666424135</v>
      </c>
      <c r="T1752" s="5">
        <f>IF(OR(ISBLANK(Table1[[#This Row],[ValidEndUTC]]),ISBLANK(Table1[[#This Row],[ValidStartUTC]])),"",Table1[[#This Row],[Duration]]*24*60)</f>
        <v>239.99999999650754</v>
      </c>
    </row>
    <row r="1753" spans="1:20" x14ac:dyDescent="0.25">
      <c r="A1753" s="8" t="str">
        <f>IF(ISBLANK(Table1[[#This Row],[AdvisoryNumber]]),"NTML","ADVZY")</f>
        <v>NTML</v>
      </c>
      <c r="B1753" s="8" t="str">
        <f>_xlfn.TEXTJOIN("-",TRUE,Table1[[#This Row],[Source]],TEXT(Table1[[#This Row],[AdvisoryNumber]],"000"),TEXT(ROW()-1,"000000"),TEXT(Table1[[#This Row],[RecordTimeUTC]],"YYYY-MM-DD"))</f>
        <v>NTML-000-001752-2023-06-11</v>
      </c>
      <c r="C1753" s="1" t="s">
        <v>1658</v>
      </c>
      <c r="D1753" s="2"/>
      <c r="E1753" s="1"/>
      <c r="F1753" s="2"/>
      <c r="G1753" s="1" t="s">
        <v>9692</v>
      </c>
      <c r="H1753" s="1" t="s">
        <v>101</v>
      </c>
      <c r="I1753" s="8" t="str">
        <f>IF(Table1[[#This Row],[TMI_Type]]="Reroute",INDEX(_xlfn.REGEXEXTRACT(Table1[[#This Row],[RawText]],".*(ROUTE|FEA|FCA|ICR|CTOP|TBO).+([A-Z]{3})",2,0),1,2),"")</f>
        <v/>
      </c>
      <c r="J1753" s="5">
        <v>20</v>
      </c>
      <c r="K1753" s="5"/>
      <c r="L1753" s="1"/>
      <c r="M1753" s="7">
        <v>45088</v>
      </c>
      <c r="N1753" s="7">
        <v>45088.166666666664</v>
      </c>
      <c r="O1753" s="7">
        <v>45088</v>
      </c>
      <c r="P1753" s="4" t="s">
        <v>9697</v>
      </c>
      <c r="Q1753" s="10" t="s">
        <v>9697</v>
      </c>
      <c r="R1753" s="2" t="s">
        <v>9694</v>
      </c>
      <c r="S1753" s="6">
        <f>IF(OR(ISBLANK(Table1[[#This Row],[ValidEndUTC]]),ISBLANK(Table1[[#This Row],[ValidStartUTC]])),"",Table1[[#This Row],[ValidEndUTC]]-Table1[[#This Row],[ValidStartUTC]])</f>
        <v>0.16666666666424135</v>
      </c>
      <c r="T1753" s="5">
        <f>IF(OR(ISBLANK(Table1[[#This Row],[ValidEndUTC]]),ISBLANK(Table1[[#This Row],[ValidStartUTC]])),"",Table1[[#This Row],[Duration]]*24*60)</f>
        <v>239.99999999650754</v>
      </c>
    </row>
    <row r="1754" spans="1:20" x14ac:dyDescent="0.25">
      <c r="A1754" s="8" t="str">
        <f>IF(ISBLANK(Table1[[#This Row],[AdvisoryNumber]]),"NTML","ADVZY")</f>
        <v>NTML</v>
      </c>
      <c r="B1754" s="8" t="str">
        <f>_xlfn.TEXTJOIN("-",TRUE,Table1[[#This Row],[Source]],TEXT(Table1[[#This Row],[AdvisoryNumber]],"000"),TEXT(ROW()-1,"000000"),TEXT(Table1[[#This Row],[RecordTimeUTC]],"YYYY-MM-DD"))</f>
        <v>NTML-000-001753-2023-06-11</v>
      </c>
      <c r="C1754" s="1" t="s">
        <v>1742</v>
      </c>
      <c r="D1754" s="2"/>
      <c r="E1754" s="1"/>
      <c r="F1754" s="2"/>
      <c r="G1754" s="1" t="s">
        <v>9692</v>
      </c>
      <c r="H1754" s="1" t="s">
        <v>101</v>
      </c>
      <c r="I1754" s="8" t="str">
        <f>IF(Table1[[#This Row],[TMI_Type]]="Reroute",INDEX(_xlfn.REGEXEXTRACT(Table1[[#This Row],[RawText]],".*(ROUTE|FEA|FCA|ICR|CTOP|TBO).+([A-Z]{3})",2,0),1,2),"")</f>
        <v/>
      </c>
      <c r="J1754" s="5">
        <v>20</v>
      </c>
      <c r="K1754" s="5"/>
      <c r="L1754" s="1"/>
      <c r="M1754" s="7">
        <v>45088</v>
      </c>
      <c r="N1754" s="7">
        <v>45088.166666666664</v>
      </c>
      <c r="O1754" s="7">
        <v>45088</v>
      </c>
      <c r="P1754" s="4" t="s">
        <v>9698</v>
      </c>
      <c r="Q1754" s="10" t="s">
        <v>9698</v>
      </c>
      <c r="R1754" s="2" t="s">
        <v>9694</v>
      </c>
      <c r="S1754" s="6">
        <f>IF(OR(ISBLANK(Table1[[#This Row],[ValidEndUTC]]),ISBLANK(Table1[[#This Row],[ValidStartUTC]])),"",Table1[[#This Row],[ValidEndUTC]]-Table1[[#This Row],[ValidStartUTC]])</f>
        <v>0.16666666666424135</v>
      </c>
      <c r="T1754" s="5">
        <f>IF(OR(ISBLANK(Table1[[#This Row],[ValidEndUTC]]),ISBLANK(Table1[[#This Row],[ValidStartUTC]])),"",Table1[[#This Row],[Duration]]*24*60)</f>
        <v>239.99999999650754</v>
      </c>
    </row>
    <row r="1755" spans="1:20" x14ac:dyDescent="0.25">
      <c r="A1755" s="8" t="str">
        <f>IF(ISBLANK(Table1[[#This Row],[AdvisoryNumber]]),"NTML","ADVZY")</f>
        <v>NTML</v>
      </c>
      <c r="B1755" s="8" t="str">
        <f>_xlfn.TEXTJOIN("-",TRUE,Table1[[#This Row],[Source]],TEXT(Table1[[#This Row],[AdvisoryNumber]],"000"),TEXT(ROW()-1,"000000"),TEXT(Table1[[#This Row],[RecordTimeUTC]],"YYYY-MM-DD"))</f>
        <v>NTML-000-001754-2023-06-11</v>
      </c>
      <c r="C1755" s="1" t="s">
        <v>3993</v>
      </c>
      <c r="D1755" s="2"/>
      <c r="E1755" s="1"/>
      <c r="F1755" s="2"/>
      <c r="G1755" s="1" t="s">
        <v>9692</v>
      </c>
      <c r="H1755" s="1" t="s">
        <v>101</v>
      </c>
      <c r="I1755" s="8" t="str">
        <f>IF(Table1[[#This Row],[TMI_Type]]="Reroute",INDEX(_xlfn.REGEXEXTRACT(Table1[[#This Row],[RawText]],".*(ROUTE|FEA|FCA|ICR|CTOP|TBO).+([A-Z]{3})",2,0),1,2),"")</f>
        <v/>
      </c>
      <c r="J1755" s="5">
        <v>20</v>
      </c>
      <c r="K1755" s="5"/>
      <c r="L1755" s="1"/>
      <c r="M1755" s="7">
        <v>45088</v>
      </c>
      <c r="N1755" s="7">
        <v>45088.166666666664</v>
      </c>
      <c r="O1755" s="7">
        <v>45088</v>
      </c>
      <c r="P1755" s="4" t="s">
        <v>9699</v>
      </c>
      <c r="Q1755" s="10" t="s">
        <v>9699</v>
      </c>
      <c r="R1755" s="2" t="s">
        <v>9694</v>
      </c>
      <c r="S1755" s="6">
        <f>IF(OR(ISBLANK(Table1[[#This Row],[ValidEndUTC]]),ISBLANK(Table1[[#This Row],[ValidStartUTC]])),"",Table1[[#This Row],[ValidEndUTC]]-Table1[[#This Row],[ValidStartUTC]])</f>
        <v>0.16666666666424135</v>
      </c>
      <c r="T1755" s="5">
        <f>IF(OR(ISBLANK(Table1[[#This Row],[ValidEndUTC]]),ISBLANK(Table1[[#This Row],[ValidStartUTC]])),"",Table1[[#This Row],[Duration]]*24*60)</f>
        <v>239.99999999650754</v>
      </c>
    </row>
    <row r="1756" spans="1:20" x14ac:dyDescent="0.25">
      <c r="A1756" s="8" t="str">
        <f>IF(ISBLANK(Table1[[#This Row],[AdvisoryNumber]]),"NTML","ADVZY")</f>
        <v>NTML</v>
      </c>
      <c r="B1756" s="8" t="str">
        <f>_xlfn.TEXTJOIN("-",TRUE,Table1[[#This Row],[Source]],TEXT(Table1[[#This Row],[AdvisoryNumber]],"000"),TEXT(ROW()-1,"000000"),TEXT(Table1[[#This Row],[RecordTimeUTC]],"YYYY-MM-DD"))</f>
        <v>NTML-000-001755-2023-06-11</v>
      </c>
      <c r="C1756" s="1" t="s">
        <v>1522</v>
      </c>
      <c r="D1756" s="2"/>
      <c r="E1756" s="1"/>
      <c r="F1756" s="2"/>
      <c r="G1756" s="1" t="s">
        <v>9692</v>
      </c>
      <c r="H1756" s="1" t="s">
        <v>101</v>
      </c>
      <c r="I1756" s="8" t="str">
        <f>IF(Table1[[#This Row],[TMI_Type]]="Reroute",INDEX(_xlfn.REGEXEXTRACT(Table1[[#This Row],[RawText]],".*(ROUTE|FEA|FCA|ICR|CTOP|TBO).+([A-Z]{3})",2,0),1,2),"")</f>
        <v/>
      </c>
      <c r="J1756" s="5">
        <v>40</v>
      </c>
      <c r="K1756" s="5"/>
      <c r="L1756" s="1"/>
      <c r="M1756" s="7">
        <v>45088</v>
      </c>
      <c r="N1756" s="7">
        <v>45088.166666666664</v>
      </c>
      <c r="O1756" s="7">
        <v>45088</v>
      </c>
      <c r="P1756" s="4" t="s">
        <v>9700</v>
      </c>
      <c r="Q1756" s="10" t="s">
        <v>9700</v>
      </c>
      <c r="R1756" s="2" t="s">
        <v>9694</v>
      </c>
      <c r="S1756" s="6">
        <f>IF(OR(ISBLANK(Table1[[#This Row],[ValidEndUTC]]),ISBLANK(Table1[[#This Row],[ValidStartUTC]])),"",Table1[[#This Row],[ValidEndUTC]]-Table1[[#This Row],[ValidStartUTC]])</f>
        <v>0.16666666666424135</v>
      </c>
      <c r="T1756" s="5">
        <f>IF(OR(ISBLANK(Table1[[#This Row],[ValidEndUTC]]),ISBLANK(Table1[[#This Row],[ValidStartUTC]])),"",Table1[[#This Row],[Duration]]*24*60)</f>
        <v>239.99999999650754</v>
      </c>
    </row>
    <row r="1757" spans="1:20" x14ac:dyDescent="0.25">
      <c r="A1757" s="8" t="str">
        <f>IF(ISBLANK(Table1[[#This Row],[AdvisoryNumber]]),"NTML","ADVZY")</f>
        <v>NTML</v>
      </c>
      <c r="B1757" s="8" t="str">
        <f>_xlfn.TEXTJOIN("-",TRUE,Table1[[#This Row],[Source]],TEXT(Table1[[#This Row],[AdvisoryNumber]],"000"),TEXT(ROW()-1,"000000"),TEXT(Table1[[#This Row],[RecordTimeUTC]],"YYYY-MM-DD"))</f>
        <v>NTML-000-001756-2023-06-11</v>
      </c>
      <c r="C1757" s="1" t="s">
        <v>711</v>
      </c>
      <c r="D1757" s="2"/>
      <c r="E1757" s="1"/>
      <c r="F1757" s="2"/>
      <c r="G1757" s="1" t="s">
        <v>9692</v>
      </c>
      <c r="H1757" s="1" t="s">
        <v>101</v>
      </c>
      <c r="I1757" s="8" t="str">
        <f>IF(Table1[[#This Row],[TMI_Type]]="Reroute",INDEX(_xlfn.REGEXEXTRACT(Table1[[#This Row],[RawText]],".*(ROUTE|FEA|FCA|ICR|CTOP|TBO).+([A-Z]{3})",2,0),1,2),"")</f>
        <v/>
      </c>
      <c r="J1757" s="5">
        <v>10</v>
      </c>
      <c r="K1757" s="5"/>
      <c r="L1757" s="1"/>
      <c r="M1757" s="7">
        <v>45088</v>
      </c>
      <c r="N1757" s="7">
        <v>45088.166666666664</v>
      </c>
      <c r="O1757" s="7">
        <v>45088</v>
      </c>
      <c r="P1757" s="4" t="s">
        <v>9701</v>
      </c>
      <c r="Q1757" s="10" t="s">
        <v>9701</v>
      </c>
      <c r="R1757" s="2" t="s">
        <v>9694</v>
      </c>
      <c r="S1757" s="6">
        <f>IF(OR(ISBLANK(Table1[[#This Row],[ValidEndUTC]]),ISBLANK(Table1[[#This Row],[ValidStartUTC]])),"",Table1[[#This Row],[ValidEndUTC]]-Table1[[#This Row],[ValidStartUTC]])</f>
        <v>0.16666666666424135</v>
      </c>
      <c r="T1757" s="5">
        <f>IF(OR(ISBLANK(Table1[[#This Row],[ValidEndUTC]]),ISBLANK(Table1[[#This Row],[ValidStartUTC]])),"",Table1[[#This Row],[Duration]]*24*60)</f>
        <v>239.99999999650754</v>
      </c>
    </row>
    <row r="1758" spans="1:20" x14ac:dyDescent="0.25">
      <c r="A1758" s="8" t="str">
        <f>IF(ISBLANK(Table1[[#This Row],[AdvisoryNumber]]),"NTML","ADVZY")</f>
        <v>NTML</v>
      </c>
      <c r="B1758" s="8" t="str">
        <f>_xlfn.TEXTJOIN("-",TRUE,Table1[[#This Row],[Source]],TEXT(Table1[[#This Row],[AdvisoryNumber]],"000"),TEXT(ROW()-1,"000000"),TEXT(Table1[[#This Row],[RecordTimeUTC]],"YYYY-MM-DD"))</f>
        <v>NTML-000-001757-2023-06-11</v>
      </c>
      <c r="C1758" s="1" t="s">
        <v>719</v>
      </c>
      <c r="D1758" s="2"/>
      <c r="E1758" s="1"/>
      <c r="F1758" s="2"/>
      <c r="G1758" s="1" t="s">
        <v>9692</v>
      </c>
      <c r="H1758" s="1" t="s">
        <v>101</v>
      </c>
      <c r="I1758" s="8" t="str">
        <f>IF(Table1[[#This Row],[TMI_Type]]="Reroute",INDEX(_xlfn.REGEXEXTRACT(Table1[[#This Row],[RawText]],".*(ROUTE|FEA|FCA|ICR|CTOP|TBO).+([A-Z]{3})",2,0),1,2),"")</f>
        <v/>
      </c>
      <c r="J1758" s="5">
        <v>10</v>
      </c>
      <c r="K1758" s="5"/>
      <c r="L1758" s="1"/>
      <c r="M1758" s="7">
        <v>45088</v>
      </c>
      <c r="N1758" s="7">
        <v>45088.166666666664</v>
      </c>
      <c r="O1758" s="7">
        <v>45088</v>
      </c>
      <c r="P1758" s="4" t="s">
        <v>9702</v>
      </c>
      <c r="Q1758" s="10" t="s">
        <v>9702</v>
      </c>
      <c r="R1758" s="2" t="s">
        <v>9694</v>
      </c>
      <c r="S1758" s="6">
        <f>IF(OR(ISBLANK(Table1[[#This Row],[ValidEndUTC]]),ISBLANK(Table1[[#This Row],[ValidStartUTC]])),"",Table1[[#This Row],[ValidEndUTC]]-Table1[[#This Row],[ValidStartUTC]])</f>
        <v>0.16666666666424135</v>
      </c>
      <c r="T1758" s="5">
        <f>IF(OR(ISBLANK(Table1[[#This Row],[ValidEndUTC]]),ISBLANK(Table1[[#This Row],[ValidStartUTC]])),"",Table1[[#This Row],[Duration]]*24*60)</f>
        <v>239.99999999650754</v>
      </c>
    </row>
    <row r="1759" spans="1:20" x14ac:dyDescent="0.25">
      <c r="A1759" s="8" t="str">
        <f>IF(ISBLANK(Table1[[#This Row],[AdvisoryNumber]]),"NTML","ADVZY")</f>
        <v>NTML</v>
      </c>
      <c r="B1759" s="8" t="str">
        <f>_xlfn.TEXTJOIN("-",TRUE,Table1[[#This Row],[Source]],TEXT(Table1[[#This Row],[AdvisoryNumber]],"000"),TEXT(ROW()-1,"000000"),TEXT(Table1[[#This Row],[RecordTimeUTC]],"YYYY-MM-DD"))</f>
        <v>NTML-000-001758-2023-06-11</v>
      </c>
      <c r="C1759" s="1" t="s">
        <v>1727</v>
      </c>
      <c r="D1759" s="2"/>
      <c r="E1759" s="1"/>
      <c r="F1759" s="2"/>
      <c r="G1759" s="1" t="s">
        <v>9692</v>
      </c>
      <c r="H1759" s="1" t="s">
        <v>101</v>
      </c>
      <c r="I1759" s="8" t="str">
        <f>IF(Table1[[#This Row],[TMI_Type]]="Reroute",INDEX(_xlfn.REGEXEXTRACT(Table1[[#This Row],[RawText]],".*(ROUTE|FEA|FCA|ICR|CTOP|TBO).+([A-Z]{3})",2,0),1,2),"")</f>
        <v/>
      </c>
      <c r="J1759" s="5">
        <v>10</v>
      </c>
      <c r="K1759" s="5"/>
      <c r="L1759" s="1"/>
      <c r="M1759" s="7">
        <v>45088</v>
      </c>
      <c r="N1759" s="7">
        <v>45088.166666666664</v>
      </c>
      <c r="O1759" s="7">
        <v>45088</v>
      </c>
      <c r="P1759" s="4" t="s">
        <v>9703</v>
      </c>
      <c r="Q1759" s="10" t="s">
        <v>9703</v>
      </c>
      <c r="R1759" s="2" t="s">
        <v>9694</v>
      </c>
      <c r="S1759" s="6">
        <f>IF(OR(ISBLANK(Table1[[#This Row],[ValidEndUTC]]),ISBLANK(Table1[[#This Row],[ValidStartUTC]])),"",Table1[[#This Row],[ValidEndUTC]]-Table1[[#This Row],[ValidStartUTC]])</f>
        <v>0.16666666666424135</v>
      </c>
      <c r="T1759" s="5">
        <f>IF(OR(ISBLANK(Table1[[#This Row],[ValidEndUTC]]),ISBLANK(Table1[[#This Row],[ValidStartUTC]])),"",Table1[[#This Row],[Duration]]*24*60)</f>
        <v>239.99999999650754</v>
      </c>
    </row>
    <row r="1760" spans="1:20" ht="409.6" x14ac:dyDescent="0.25">
      <c r="A1760" s="8" t="str">
        <f>IF(ISBLANK(Table1[[#This Row],[AdvisoryNumber]]),"NTML","ADVZY")</f>
        <v>ADVZY</v>
      </c>
      <c r="B1760" s="8" t="str">
        <f>_xlfn.TEXTJOIN("-",TRUE,Table1[[#This Row],[Source]],TEXT(Table1[[#This Row],[AdvisoryNumber]],"000"),TEXT(ROW()-1,"000000"),TEXT(Table1[[#This Row],[RecordTimeUTC]],"YYYY-MM-DD"))</f>
        <v>ADVZY-001-001759-2023-06-16</v>
      </c>
      <c r="C1760" s="1" t="s">
        <v>16</v>
      </c>
      <c r="D1760" s="2" t="s">
        <v>7364</v>
      </c>
      <c r="E1760" s="1">
        <v>1</v>
      </c>
      <c r="F1760" s="2" t="s">
        <v>3287</v>
      </c>
      <c r="G1760" s="1" t="s">
        <v>54</v>
      </c>
      <c r="H1760" s="1" t="s">
        <v>19</v>
      </c>
      <c r="I1760" s="8" t="str">
        <f>IF(Table1[[#This Row],[TMI_Type]]="Reroute",INDEX(_xlfn.REGEXEXTRACT(Table1[[#This Row],[RawText]],".*(ROUTE|FEA|FCA|ICR|CTOP|TBO).+([A-Z]{3})",2,0),1,2),"")</f>
        <v>RQD</v>
      </c>
      <c r="J1760" s="5"/>
      <c r="K1760" s="5"/>
      <c r="L1760" s="1"/>
      <c r="M1760" s="7">
        <v>45093.833333333336</v>
      </c>
      <c r="N1760" s="7">
        <v>45094.125</v>
      </c>
      <c r="O1760" s="7">
        <v>45093.722222222219</v>
      </c>
      <c r="P1760" s="4" t="s">
        <v>3350</v>
      </c>
      <c r="Q1760" s="10" t="s">
        <v>7365</v>
      </c>
      <c r="R1760" s="2" t="s">
        <v>7366</v>
      </c>
      <c r="S1760" s="6">
        <f>IF(OR(ISBLANK(Table1[[#This Row],[ValidEndUTC]]),ISBLANK(Table1[[#This Row],[ValidStartUTC]])),"",Table1[[#This Row],[ValidEndUTC]]-Table1[[#This Row],[ValidStartUTC]])</f>
        <v>0.29166666666424135</v>
      </c>
      <c r="T1760" s="5">
        <f>IF(OR(ISBLANK(Table1[[#This Row],[ValidEndUTC]]),ISBLANK(Table1[[#This Row],[ValidStartUTC]])),"",Table1[[#This Row],[Duration]]*24*60)</f>
        <v>419.99999999650754</v>
      </c>
    </row>
    <row r="1761" spans="1:20" ht="21.6" x14ac:dyDescent="0.25">
      <c r="A1761" s="8" t="str">
        <f>IF(ISBLANK(Table1[[#This Row],[AdvisoryNumber]]),"NTML","ADVZY")</f>
        <v>NTML</v>
      </c>
      <c r="B1761" s="8" t="str">
        <f>_xlfn.TEXTJOIN("-",TRUE,Table1[[#This Row],[Source]],TEXT(Table1[[#This Row],[AdvisoryNumber]],"000"),TEXT(ROW()-1,"000000"),TEXT(Table1[[#This Row],[RecordTimeUTC]],"YYYY-MM-DD"))</f>
        <v>NTML-000-001760-2023-06-16</v>
      </c>
      <c r="C1761" s="1" t="s">
        <v>129</v>
      </c>
      <c r="D1761" s="2"/>
      <c r="E1761" s="1"/>
      <c r="F1761" s="2"/>
      <c r="G1761" s="1" t="s">
        <v>1858</v>
      </c>
      <c r="H1761" s="1" t="s">
        <v>101</v>
      </c>
      <c r="I1761" s="8" t="str">
        <f>IF(Table1[[#This Row],[TMI_Type]]="Reroute",INDEX(_xlfn.REGEXEXTRACT(Table1[[#This Row],[RawText]],".*(ROUTE|FEA|FCA|ICR|CTOP|TBO).+([A-Z]{3})",2,0),1,2),"")</f>
        <v/>
      </c>
      <c r="J1761" s="5">
        <v>20</v>
      </c>
      <c r="K1761" s="5"/>
      <c r="L1761" s="1" t="s">
        <v>9704</v>
      </c>
      <c r="M1761" s="7">
        <v>45093.9375</v>
      </c>
      <c r="N1761" s="7">
        <v>45094.125</v>
      </c>
      <c r="O1761" s="7">
        <v>45093.791666666664</v>
      </c>
      <c r="P1761" s="4" t="s">
        <v>9705</v>
      </c>
      <c r="Q1761" s="10" t="s">
        <v>9705</v>
      </c>
      <c r="R1761" s="2" t="s">
        <v>9706</v>
      </c>
      <c r="S1761" s="6">
        <f>IF(OR(ISBLANK(Table1[[#This Row],[ValidEndUTC]]),ISBLANK(Table1[[#This Row],[ValidStartUTC]])),"",Table1[[#This Row],[ValidEndUTC]]-Table1[[#This Row],[ValidStartUTC]])</f>
        <v>0.1875</v>
      </c>
      <c r="T1761" s="5">
        <f>IF(OR(ISBLANK(Table1[[#This Row],[ValidEndUTC]]),ISBLANK(Table1[[#This Row],[ValidStartUTC]])),"",Table1[[#This Row],[Duration]]*24*60)</f>
        <v>270</v>
      </c>
    </row>
    <row r="1762" spans="1:20" ht="21.6" x14ac:dyDescent="0.25">
      <c r="A1762" s="8" t="str">
        <f>IF(ISBLANK(Table1[[#This Row],[AdvisoryNumber]]),"NTML","ADVZY")</f>
        <v>NTML</v>
      </c>
      <c r="B1762" s="8" t="str">
        <f>_xlfn.TEXTJOIN("-",TRUE,Table1[[#This Row],[Source]],TEXT(Table1[[#This Row],[AdvisoryNumber]],"000"),TEXT(ROW()-1,"000000"),TEXT(Table1[[#This Row],[RecordTimeUTC]],"YYYY-MM-DD"))</f>
        <v>NTML-000-001761-2023-06-16</v>
      </c>
      <c r="C1762" s="1" t="s">
        <v>129</v>
      </c>
      <c r="D1762" s="2"/>
      <c r="E1762" s="1"/>
      <c r="F1762" s="2"/>
      <c r="G1762" s="1" t="s">
        <v>1858</v>
      </c>
      <c r="H1762" s="1" t="s">
        <v>101</v>
      </c>
      <c r="I1762" s="8" t="str">
        <f>IF(Table1[[#This Row],[TMI_Type]]="Reroute",INDEX(_xlfn.REGEXEXTRACT(Table1[[#This Row],[RawText]],".*(ROUTE|FEA|FCA|ICR|CTOP|TBO).+([A-Z]{3})",2,0),1,2),"")</f>
        <v/>
      </c>
      <c r="J1762" s="5">
        <v>20</v>
      </c>
      <c r="K1762" s="5"/>
      <c r="L1762" s="1" t="s">
        <v>9707</v>
      </c>
      <c r="M1762" s="7">
        <v>45093.9375</v>
      </c>
      <c r="N1762" s="7">
        <v>45094.125</v>
      </c>
      <c r="O1762" s="7">
        <v>45093.791666666664</v>
      </c>
      <c r="P1762" s="4" t="s">
        <v>9708</v>
      </c>
      <c r="Q1762" s="10" t="s">
        <v>9708</v>
      </c>
      <c r="R1762" s="2" t="s">
        <v>9706</v>
      </c>
      <c r="S1762" s="6">
        <f>IF(OR(ISBLANK(Table1[[#This Row],[ValidEndUTC]]),ISBLANK(Table1[[#This Row],[ValidStartUTC]])),"",Table1[[#This Row],[ValidEndUTC]]-Table1[[#This Row],[ValidStartUTC]])</f>
        <v>0.1875</v>
      </c>
      <c r="T1762" s="5">
        <f>IF(OR(ISBLANK(Table1[[#This Row],[ValidEndUTC]]),ISBLANK(Table1[[#This Row],[ValidStartUTC]])),"",Table1[[#This Row],[Duration]]*24*60)</f>
        <v>270</v>
      </c>
    </row>
    <row r="1763" spans="1:20" ht="21.6" x14ac:dyDescent="0.25">
      <c r="A1763" s="8" t="str">
        <f>IF(ISBLANK(Table1[[#This Row],[AdvisoryNumber]]),"NTML","ADVZY")</f>
        <v>NTML</v>
      </c>
      <c r="B1763" s="8" t="str">
        <f>_xlfn.TEXTJOIN("-",TRUE,Table1[[#This Row],[Source]],TEXT(Table1[[#This Row],[AdvisoryNumber]],"000"),TEXT(ROW()-1,"000000"),TEXT(Table1[[#This Row],[RecordTimeUTC]],"YYYY-MM-DD"))</f>
        <v>NTML-000-001762-2023-06-16</v>
      </c>
      <c r="C1763" s="1" t="s">
        <v>129</v>
      </c>
      <c r="D1763" s="2"/>
      <c r="E1763" s="1"/>
      <c r="F1763" s="2"/>
      <c r="G1763" s="1" t="s">
        <v>1858</v>
      </c>
      <c r="H1763" s="1" t="s">
        <v>101</v>
      </c>
      <c r="I1763" s="8" t="str">
        <f>IF(Table1[[#This Row],[TMI_Type]]="Reroute",INDEX(_xlfn.REGEXEXTRACT(Table1[[#This Row],[RawText]],".*(ROUTE|FEA|FCA|ICR|CTOP|TBO).+([A-Z]{3})",2,0),1,2),"")</f>
        <v/>
      </c>
      <c r="J1763" s="5">
        <v>15</v>
      </c>
      <c r="K1763" s="5"/>
      <c r="L1763" s="1" t="s">
        <v>9709</v>
      </c>
      <c r="M1763" s="7">
        <v>45093.9375</v>
      </c>
      <c r="N1763" s="7">
        <v>45094.125</v>
      </c>
      <c r="O1763" s="7">
        <v>45093.791666666664</v>
      </c>
      <c r="P1763" s="4" t="s">
        <v>9710</v>
      </c>
      <c r="Q1763" s="10" t="s">
        <v>9710</v>
      </c>
      <c r="R1763" s="2" t="s">
        <v>9706</v>
      </c>
      <c r="S1763" s="6">
        <f>IF(OR(ISBLANK(Table1[[#This Row],[ValidEndUTC]]),ISBLANK(Table1[[#This Row],[ValidStartUTC]])),"",Table1[[#This Row],[ValidEndUTC]]-Table1[[#This Row],[ValidStartUTC]])</f>
        <v>0.1875</v>
      </c>
      <c r="T1763" s="5">
        <f>IF(OR(ISBLANK(Table1[[#This Row],[ValidEndUTC]]),ISBLANK(Table1[[#This Row],[ValidStartUTC]])),"",Table1[[#This Row],[Duration]]*24*60)</f>
        <v>270</v>
      </c>
    </row>
    <row r="1764" spans="1:20" ht="21.6" x14ac:dyDescent="0.25">
      <c r="A1764" s="8" t="str">
        <f>IF(ISBLANK(Table1[[#This Row],[AdvisoryNumber]]),"NTML","ADVZY")</f>
        <v>NTML</v>
      </c>
      <c r="B1764" s="8" t="str">
        <f>_xlfn.TEXTJOIN("-",TRUE,Table1[[#This Row],[Source]],TEXT(Table1[[#This Row],[AdvisoryNumber]],"000"),TEXT(ROW()-1,"000000"),TEXT(Table1[[#This Row],[RecordTimeUTC]],"YYYY-MM-DD"))</f>
        <v>NTML-000-001763-2023-06-16</v>
      </c>
      <c r="C1764" s="1" t="s">
        <v>132</v>
      </c>
      <c r="D1764" s="2"/>
      <c r="E1764" s="1"/>
      <c r="F1764" s="2"/>
      <c r="G1764" s="1" t="s">
        <v>1858</v>
      </c>
      <c r="H1764" s="1" t="s">
        <v>101</v>
      </c>
      <c r="I1764" s="8" t="str">
        <f>IF(Table1[[#This Row],[TMI_Type]]="Reroute",INDEX(_xlfn.REGEXEXTRACT(Table1[[#This Row],[RawText]],".*(ROUTE|FEA|FCA|ICR|CTOP|TBO).+([A-Z]{3})",2,0),1,2),"")</f>
        <v/>
      </c>
      <c r="J1764" s="5">
        <v>20</v>
      </c>
      <c r="K1764" s="5"/>
      <c r="L1764" s="1" t="s">
        <v>9711</v>
      </c>
      <c r="M1764" s="7">
        <v>45093.9375</v>
      </c>
      <c r="N1764" s="7">
        <v>45094.125</v>
      </c>
      <c r="O1764" s="7">
        <v>45093.791666666664</v>
      </c>
      <c r="P1764" s="4" t="s">
        <v>9712</v>
      </c>
      <c r="Q1764" s="10" t="s">
        <v>9712</v>
      </c>
      <c r="R1764" s="2" t="s">
        <v>9706</v>
      </c>
      <c r="S1764" s="6">
        <f>IF(OR(ISBLANK(Table1[[#This Row],[ValidEndUTC]]),ISBLANK(Table1[[#This Row],[ValidStartUTC]])),"",Table1[[#This Row],[ValidEndUTC]]-Table1[[#This Row],[ValidStartUTC]])</f>
        <v>0.1875</v>
      </c>
      <c r="T1764" s="5">
        <f>IF(OR(ISBLANK(Table1[[#This Row],[ValidEndUTC]]),ISBLANK(Table1[[#This Row],[ValidStartUTC]])),"",Table1[[#This Row],[Duration]]*24*60)</f>
        <v>270</v>
      </c>
    </row>
    <row r="1765" spans="1:20" ht="21.6" x14ac:dyDescent="0.25">
      <c r="A1765" s="8" t="str">
        <f>IF(ISBLANK(Table1[[#This Row],[AdvisoryNumber]]),"NTML","ADVZY")</f>
        <v>NTML</v>
      </c>
      <c r="B1765" s="8" t="str">
        <f>_xlfn.TEXTJOIN("-",TRUE,Table1[[#This Row],[Source]],TEXT(Table1[[#This Row],[AdvisoryNumber]],"000"),TEXT(ROW()-1,"000000"),TEXT(Table1[[#This Row],[RecordTimeUTC]],"YYYY-MM-DD"))</f>
        <v>NTML-000-001764-2023-06-16</v>
      </c>
      <c r="C1765" s="1" t="s">
        <v>132</v>
      </c>
      <c r="D1765" s="2"/>
      <c r="E1765" s="1"/>
      <c r="F1765" s="2"/>
      <c r="G1765" s="1" t="s">
        <v>1858</v>
      </c>
      <c r="H1765" s="1" t="s">
        <v>101</v>
      </c>
      <c r="I1765" s="8" t="str">
        <f>IF(Table1[[#This Row],[TMI_Type]]="Reroute",INDEX(_xlfn.REGEXEXTRACT(Table1[[#This Row],[RawText]],".*(ROUTE|FEA|FCA|ICR|CTOP|TBO).+([A-Z]{3})",2,0),1,2),"")</f>
        <v/>
      </c>
      <c r="J1765" s="5">
        <v>15</v>
      </c>
      <c r="K1765" s="5"/>
      <c r="L1765" s="1" t="s">
        <v>9713</v>
      </c>
      <c r="M1765" s="7">
        <v>45093.9375</v>
      </c>
      <c r="N1765" s="7">
        <v>45094.125</v>
      </c>
      <c r="O1765" s="7">
        <v>45093.791666666664</v>
      </c>
      <c r="P1765" s="4" t="s">
        <v>9714</v>
      </c>
      <c r="Q1765" s="10" t="s">
        <v>9714</v>
      </c>
      <c r="R1765" s="2" t="s">
        <v>9706</v>
      </c>
      <c r="S1765" s="6">
        <f>IF(OR(ISBLANK(Table1[[#This Row],[ValidEndUTC]]),ISBLANK(Table1[[#This Row],[ValidStartUTC]])),"",Table1[[#This Row],[ValidEndUTC]]-Table1[[#This Row],[ValidStartUTC]])</f>
        <v>0.1875</v>
      </c>
      <c r="T1765" s="5">
        <f>IF(OR(ISBLANK(Table1[[#This Row],[ValidEndUTC]]),ISBLANK(Table1[[#This Row],[ValidStartUTC]])),"",Table1[[#This Row],[Duration]]*24*60)</f>
        <v>270</v>
      </c>
    </row>
    <row r="1766" spans="1:20" ht="409.6" x14ac:dyDescent="0.25">
      <c r="A1766" s="8" t="str">
        <f>IF(ISBLANK(Table1[[#This Row],[AdvisoryNumber]]),"NTML","ADVZY")</f>
        <v>ADVZY</v>
      </c>
      <c r="B1766" s="8" t="str">
        <f>_xlfn.TEXTJOIN("-",TRUE,Table1[[#This Row],[Source]],TEXT(Table1[[#This Row],[AdvisoryNumber]],"000"),TEXT(ROW()-1,"000000"),TEXT(Table1[[#This Row],[RecordTimeUTC]],"YYYY-MM-DD"))</f>
        <v>ADVZY-002-001765-2023-06-16</v>
      </c>
      <c r="C1766" s="1" t="s">
        <v>16</v>
      </c>
      <c r="D1766" s="2"/>
      <c r="E1766" s="1">
        <v>2</v>
      </c>
      <c r="F1766" s="2" t="s">
        <v>5996</v>
      </c>
      <c r="G1766" s="1"/>
      <c r="H1766" s="1" t="s">
        <v>6014</v>
      </c>
      <c r="I1766" s="8" t="str">
        <f>IF(Table1[[#This Row],[TMI_Type]]="Reroute",INDEX(_xlfn.REGEXEXTRACT(Table1[[#This Row],[RawText]],".*(ROUTE|FEA|FCA|ICR|CTOP|TBO).+([A-Z]{3})",2,0),1,2),"")</f>
        <v/>
      </c>
      <c r="J1766" s="5"/>
      <c r="K1766" s="5"/>
      <c r="L1766" s="1"/>
      <c r="M1766" s="7">
        <v>45093.958333333336</v>
      </c>
      <c r="N1766" s="7">
        <v>45094.125</v>
      </c>
      <c r="O1766" s="7">
        <v>45093.930555555555</v>
      </c>
      <c r="P1766" s="4" t="s">
        <v>3351</v>
      </c>
      <c r="Q1766" s="10" t="s">
        <v>7367</v>
      </c>
      <c r="R1766" s="2" t="s">
        <v>7368</v>
      </c>
      <c r="S1766" s="6">
        <f>IF(OR(ISBLANK(Table1[[#This Row],[ValidEndUTC]]),ISBLANK(Table1[[#This Row],[ValidStartUTC]])),"",Table1[[#This Row],[ValidEndUTC]]-Table1[[#This Row],[ValidStartUTC]])</f>
        <v>0.16666666666424135</v>
      </c>
      <c r="T1766" s="5">
        <f>IF(OR(ISBLANK(Table1[[#This Row],[ValidEndUTC]]),ISBLANK(Table1[[#This Row],[ValidStartUTC]])),"",Table1[[#This Row],[Duration]]*24*60)</f>
        <v>239.99999999650754</v>
      </c>
    </row>
    <row r="1767" spans="1:20" ht="140.4" x14ac:dyDescent="0.25">
      <c r="A1767" s="8" t="str">
        <f>IF(ISBLANK(Table1[[#This Row],[AdvisoryNumber]]),"NTML","ADVZY")</f>
        <v>ADVZY</v>
      </c>
      <c r="B1767" s="8" t="str">
        <f>_xlfn.TEXTJOIN("-",TRUE,Table1[[#This Row],[Source]],TEXT(Table1[[#This Row],[AdvisoryNumber]],"000"),TEXT(ROW()-1,"000000"),TEXT(Table1[[#This Row],[RecordTimeUTC]],"YYYY-MM-DD"))</f>
        <v>ADVZY-002-001766-2023-06-16</v>
      </c>
      <c r="C1767" s="1" t="s">
        <v>16</v>
      </c>
      <c r="D1767" s="2"/>
      <c r="E1767" s="1">
        <v>2</v>
      </c>
      <c r="F1767" s="2" t="s">
        <v>6700</v>
      </c>
      <c r="G1767" s="1" t="s">
        <v>24</v>
      </c>
      <c r="H1767" s="1" t="s">
        <v>6019</v>
      </c>
      <c r="I1767" s="8" t="str">
        <f>IF(Table1[[#This Row],[TMI_Type]]="Reroute",INDEX(_xlfn.REGEXEXTRACT(Table1[[#This Row],[RawText]],".*(ROUTE|FEA|FCA|ICR|CTOP|TBO).+([A-Z]{3})",2,0),1,2),"")</f>
        <v/>
      </c>
      <c r="J1767" s="5"/>
      <c r="K1767" s="5"/>
      <c r="L1767" s="1"/>
      <c r="M1767" s="7">
        <v>45093.958333333336</v>
      </c>
      <c r="N1767" s="7">
        <v>45094.125</v>
      </c>
      <c r="O1767" s="7">
        <v>45093.9375</v>
      </c>
      <c r="P1767" s="4" t="s">
        <v>3352</v>
      </c>
      <c r="Q1767" s="10" t="s">
        <v>7369</v>
      </c>
      <c r="R1767" s="2" t="s">
        <v>7370</v>
      </c>
      <c r="S1767" s="6">
        <f>IF(OR(ISBLANK(Table1[[#This Row],[ValidEndUTC]]),ISBLANK(Table1[[#This Row],[ValidStartUTC]])),"",Table1[[#This Row],[ValidEndUTC]]-Table1[[#This Row],[ValidStartUTC]])</f>
        <v>0.16666666666424135</v>
      </c>
      <c r="T1767" s="5">
        <f>IF(OR(ISBLANK(Table1[[#This Row],[ValidEndUTC]]),ISBLANK(Table1[[#This Row],[ValidStartUTC]])),"",Table1[[#This Row],[Duration]]*24*60)</f>
        <v>239.99999999650754</v>
      </c>
    </row>
    <row r="1768" spans="1:20" ht="75.599999999999994" x14ac:dyDescent="0.25">
      <c r="A1768" s="8" t="str">
        <f>IF(ISBLANK(Table1[[#This Row],[AdvisoryNumber]]),"NTML","ADVZY")</f>
        <v>ADVZY</v>
      </c>
      <c r="B1768" s="8" t="str">
        <f>_xlfn.TEXTJOIN("-",TRUE,Table1[[#This Row],[Source]],TEXT(Table1[[#This Row],[AdvisoryNumber]],"000"),TEXT(ROW()-1,"000000"),TEXT(Table1[[#This Row],[RecordTimeUTC]],"YYYY-MM-DD"))</f>
        <v>ADVZY-003-001767-2023-06-17</v>
      </c>
      <c r="C1768" s="1" t="s">
        <v>16</v>
      </c>
      <c r="D1768" s="2"/>
      <c r="E1768" s="1">
        <v>3</v>
      </c>
      <c r="F1768" s="2" t="s">
        <v>6700</v>
      </c>
      <c r="G1768" s="1"/>
      <c r="H1768" s="1" t="s">
        <v>6019</v>
      </c>
      <c r="I1768" s="8" t="str">
        <f>IF(Table1[[#This Row],[TMI_Type]]="Reroute",INDEX(_xlfn.REGEXEXTRACT(Table1[[#This Row],[RawText]],".*(ROUTE|FEA|FCA|ICR|CTOP|TBO).+([A-Z]{3})",2,0),1,2),"")</f>
        <v/>
      </c>
      <c r="J1768" s="5"/>
      <c r="K1768" s="5"/>
      <c r="L1768" s="1"/>
      <c r="M1768" s="7">
        <v>45093.958333333336</v>
      </c>
      <c r="N1768" s="7">
        <v>45094.125</v>
      </c>
      <c r="O1768" s="7">
        <v>45094.146527777775</v>
      </c>
      <c r="P1768" s="4" t="s">
        <v>3353</v>
      </c>
      <c r="Q1768" s="10" t="s">
        <v>7371</v>
      </c>
      <c r="R1768" s="2" t="s">
        <v>7372</v>
      </c>
      <c r="S1768" s="6">
        <f>IF(OR(ISBLANK(Table1[[#This Row],[ValidEndUTC]]),ISBLANK(Table1[[#This Row],[ValidStartUTC]])),"",Table1[[#This Row],[ValidEndUTC]]-Table1[[#This Row],[ValidStartUTC]])</f>
        <v>0.16666666666424135</v>
      </c>
      <c r="T1768" s="5">
        <f>IF(OR(ISBLANK(Table1[[#This Row],[ValidEndUTC]]),ISBLANK(Table1[[#This Row],[ValidStartUTC]])),"",Table1[[#This Row],[Duration]]*24*60)</f>
        <v>239.99999999650754</v>
      </c>
    </row>
    <row r="1769" spans="1:20" ht="21.6" x14ac:dyDescent="0.25">
      <c r="A1769" s="8" t="str">
        <f>IF(ISBLANK(Table1[[#This Row],[AdvisoryNumber]]),"NTML","ADVZY")</f>
        <v>NTML</v>
      </c>
      <c r="B1769" s="8" t="str">
        <f>_xlfn.TEXTJOIN("-",TRUE,Table1[[#This Row],[Source]],TEXT(Table1[[#This Row],[AdvisoryNumber]],"000"),TEXT(ROW()-1,"000000"),TEXT(Table1[[#This Row],[RecordTimeUTC]],"YYYY-MM-DD"))</f>
        <v>NTML-000-001768-2023-06-16</v>
      </c>
      <c r="C1769" s="1" t="s">
        <v>9715</v>
      </c>
      <c r="D1769" s="2"/>
      <c r="E1769" s="1"/>
      <c r="F1769" s="2"/>
      <c r="G1769" s="1" t="s">
        <v>98</v>
      </c>
      <c r="H1769" s="1" t="s">
        <v>101</v>
      </c>
      <c r="I1769" s="8" t="str">
        <f>IF(Table1[[#This Row],[TMI_Type]]="Reroute",INDEX(_xlfn.REGEXEXTRACT(Table1[[#This Row],[RawText]],".*(ROUTE|FEA|FCA|ICR|CTOP|TBO).+([A-Z]{3})",2,0),1,2),"")</f>
        <v/>
      </c>
      <c r="J1769" s="5">
        <v>15</v>
      </c>
      <c r="K1769" s="5"/>
      <c r="L1769" s="1" t="s">
        <v>4296</v>
      </c>
      <c r="M1769" s="7">
        <v>45093.977777777778</v>
      </c>
      <c r="N1769" s="7">
        <v>45094.125</v>
      </c>
      <c r="O1769" s="7">
        <v>45093.977777777778</v>
      </c>
      <c r="P1769" s="4" t="s">
        <v>9716</v>
      </c>
      <c r="Q1769" s="10" t="s">
        <v>9716</v>
      </c>
      <c r="R1769" s="2" t="s">
        <v>9717</v>
      </c>
      <c r="S1769" s="6">
        <f>IF(OR(ISBLANK(Table1[[#This Row],[ValidEndUTC]]),ISBLANK(Table1[[#This Row],[ValidStartUTC]])),"",Table1[[#This Row],[ValidEndUTC]]-Table1[[#This Row],[ValidStartUTC]])</f>
        <v>0.14722222222189885</v>
      </c>
      <c r="T1769" s="5">
        <f>IF(OR(ISBLANK(Table1[[#This Row],[ValidEndUTC]]),ISBLANK(Table1[[#This Row],[ValidStartUTC]])),"",Table1[[#This Row],[Duration]]*24*60)</f>
        <v>211.99999999953434</v>
      </c>
    </row>
    <row r="1770" spans="1:20" ht="21.6" x14ac:dyDescent="0.25">
      <c r="A1770" s="8" t="str">
        <f>IF(ISBLANK(Table1[[#This Row],[AdvisoryNumber]]),"NTML","ADVZY")</f>
        <v>NTML</v>
      </c>
      <c r="B1770" s="8" t="str">
        <f>_xlfn.TEXTJOIN("-",TRUE,Table1[[#This Row],[Source]],TEXT(Table1[[#This Row],[AdvisoryNumber]],"000"),TEXT(ROW()-1,"000000"),TEXT(Table1[[#This Row],[RecordTimeUTC]],"YYYY-MM-DD"))</f>
        <v>NTML-000-001769-2023-06-17</v>
      </c>
      <c r="C1770" s="1" t="s">
        <v>129</v>
      </c>
      <c r="D1770" s="2"/>
      <c r="E1770" s="1"/>
      <c r="F1770" s="2"/>
      <c r="G1770" s="1" t="s">
        <v>1858</v>
      </c>
      <c r="H1770" s="1" t="s">
        <v>101</v>
      </c>
      <c r="I1770" s="8" t="str">
        <f>IF(Table1[[#This Row],[TMI_Type]]="Reroute",INDEX(_xlfn.REGEXEXTRACT(Table1[[#This Row],[RawText]],".*(ROUTE|FEA|FCA|ICR|CTOP|TBO).+([A-Z]{3})",2,0),1,2),"")</f>
        <v/>
      </c>
      <c r="J1770" s="5">
        <v>30</v>
      </c>
      <c r="K1770" s="5"/>
      <c r="L1770" s="1" t="s">
        <v>9709</v>
      </c>
      <c r="M1770" s="7">
        <v>45094.010416666664</v>
      </c>
      <c r="N1770" s="7">
        <v>45094.125</v>
      </c>
      <c r="O1770" s="7">
        <v>45094.010416666664</v>
      </c>
      <c r="P1770" s="4" t="s">
        <v>9718</v>
      </c>
      <c r="Q1770" s="10" t="s">
        <v>9718</v>
      </c>
      <c r="R1770" s="2" t="s">
        <v>9719</v>
      </c>
      <c r="S1770" s="6">
        <f>IF(OR(ISBLANK(Table1[[#This Row],[ValidEndUTC]]),ISBLANK(Table1[[#This Row],[ValidStartUTC]])),"",Table1[[#This Row],[ValidEndUTC]]-Table1[[#This Row],[ValidStartUTC]])</f>
        <v>0.11458333333575865</v>
      </c>
      <c r="T1770" s="5">
        <f>IF(OR(ISBLANK(Table1[[#This Row],[ValidEndUTC]]),ISBLANK(Table1[[#This Row],[ValidStartUTC]])),"",Table1[[#This Row],[Duration]]*24*60)</f>
        <v>165.00000000349246</v>
      </c>
    </row>
    <row r="1771" spans="1:20" ht="21.6" x14ac:dyDescent="0.25">
      <c r="A1771" s="8" t="str">
        <f>IF(ISBLANK(Table1[[#This Row],[AdvisoryNumber]]),"NTML","ADVZY")</f>
        <v>NTML</v>
      </c>
      <c r="B1771" s="8" t="str">
        <f>_xlfn.TEXTJOIN("-",TRUE,Table1[[#This Row],[Source]],TEXT(Table1[[#This Row],[AdvisoryNumber]],"000"),TEXT(ROW()-1,"000000"),TEXT(Table1[[#This Row],[RecordTimeUTC]],"YYYY-MM-DD"))</f>
        <v>NTML-000-001770-2023-06-17</v>
      </c>
      <c r="C1771" s="1" t="s">
        <v>132</v>
      </c>
      <c r="D1771" s="2"/>
      <c r="E1771" s="1"/>
      <c r="F1771" s="2"/>
      <c r="G1771" s="1" t="s">
        <v>1858</v>
      </c>
      <c r="H1771" s="1" t="s">
        <v>101</v>
      </c>
      <c r="I1771" s="8" t="str">
        <f>IF(Table1[[#This Row],[TMI_Type]]="Reroute",INDEX(_xlfn.REGEXEXTRACT(Table1[[#This Row],[RawText]],".*(ROUTE|FEA|FCA|ICR|CTOP|TBO).+([A-Z]{3})",2,0),1,2),"")</f>
        <v/>
      </c>
      <c r="J1771" s="5">
        <v>30</v>
      </c>
      <c r="K1771" s="5"/>
      <c r="L1771" s="1" t="s">
        <v>9713</v>
      </c>
      <c r="M1771" s="7">
        <v>45094.010416666664</v>
      </c>
      <c r="N1771" s="7">
        <v>45094.125</v>
      </c>
      <c r="O1771" s="7">
        <v>45094.010416666664</v>
      </c>
      <c r="P1771" s="4" t="s">
        <v>9720</v>
      </c>
      <c r="Q1771" s="10" t="s">
        <v>9720</v>
      </c>
      <c r="R1771" s="2" t="s">
        <v>9719</v>
      </c>
      <c r="S1771" s="6">
        <f>IF(OR(ISBLANK(Table1[[#This Row],[ValidEndUTC]]),ISBLANK(Table1[[#This Row],[ValidStartUTC]])),"",Table1[[#This Row],[ValidEndUTC]]-Table1[[#This Row],[ValidStartUTC]])</f>
        <v>0.11458333333575865</v>
      </c>
      <c r="T1771" s="5">
        <f>IF(OR(ISBLANK(Table1[[#This Row],[ValidEndUTC]]),ISBLANK(Table1[[#This Row],[ValidStartUTC]])),"",Table1[[#This Row],[Duration]]*24*60)</f>
        <v>165.00000000349246</v>
      </c>
    </row>
    <row r="1772" spans="1:20" x14ac:dyDescent="0.25">
      <c r="A1772" s="8" t="str">
        <f>IF(ISBLANK(Table1[[#This Row],[AdvisoryNumber]]),"NTML","ADVZY")</f>
        <v>NTML</v>
      </c>
      <c r="B1772" s="8" t="str">
        <f>_xlfn.TEXTJOIN("-",TRUE,Table1[[#This Row],[Source]],TEXT(Table1[[#This Row],[AdvisoryNumber]],"000"),TEXT(ROW()-1,"000000"),TEXT(Table1[[#This Row],[RecordTimeUTC]],"YYYY-MM-DD"))</f>
        <v>NTML-000-001771-2023-06-17</v>
      </c>
      <c r="C1772" s="1" t="s">
        <v>129</v>
      </c>
      <c r="D1772" s="2"/>
      <c r="E1772" s="1"/>
      <c r="F1772" s="2"/>
      <c r="G1772" s="1" t="s">
        <v>98</v>
      </c>
      <c r="H1772" s="1" t="s">
        <v>101</v>
      </c>
      <c r="I1772" s="8" t="str">
        <f>IF(Table1[[#This Row],[TMI_Type]]="Reroute",INDEX(_xlfn.REGEXEXTRACT(Table1[[#This Row],[RawText]],".*(ROUTE|FEA|FCA|ICR|CTOP|TBO).+([A-Z]{3})",2,0),1,2),"")</f>
        <v/>
      </c>
      <c r="J1772" s="5">
        <v>10</v>
      </c>
      <c r="K1772" s="5"/>
      <c r="L1772" s="1" t="s">
        <v>4297</v>
      </c>
      <c r="M1772" s="7">
        <v>45094.011111111111</v>
      </c>
      <c r="N1772" s="7">
        <v>45094.083333333336</v>
      </c>
      <c r="O1772" s="7">
        <v>45094.011111111111</v>
      </c>
      <c r="P1772" s="4" t="s">
        <v>4298</v>
      </c>
      <c r="Q1772" s="10" t="s">
        <v>4298</v>
      </c>
      <c r="R1772" s="2" t="s">
        <v>9721</v>
      </c>
      <c r="S1772" s="6">
        <f>IF(OR(ISBLANK(Table1[[#This Row],[ValidEndUTC]]),ISBLANK(Table1[[#This Row],[ValidStartUTC]])),"",Table1[[#This Row],[ValidEndUTC]]-Table1[[#This Row],[ValidStartUTC]])</f>
        <v>7.2222222224809229E-2</v>
      </c>
      <c r="T1772" s="5">
        <f>IF(OR(ISBLANK(Table1[[#This Row],[ValidEndUTC]]),ISBLANK(Table1[[#This Row],[ValidStartUTC]])),"",Table1[[#This Row],[Duration]]*24*60)</f>
        <v>104.00000000372529</v>
      </c>
    </row>
    <row r="1773" spans="1:20" x14ac:dyDescent="0.25">
      <c r="A1773" s="8" t="str">
        <f>IF(ISBLANK(Table1[[#This Row],[AdvisoryNumber]]),"NTML","ADVZY")</f>
        <v>NTML</v>
      </c>
      <c r="B1773" s="8" t="str">
        <f>_xlfn.TEXTJOIN("-",TRUE,Table1[[#This Row],[Source]],TEXT(Table1[[#This Row],[AdvisoryNumber]],"000"),TEXT(ROW()-1,"000000"),TEXT(Table1[[#This Row],[RecordTimeUTC]],"YYYY-MM-DD"))</f>
        <v>NTML-000-001772-2023-06-17</v>
      </c>
      <c r="C1773" s="1" t="s">
        <v>132</v>
      </c>
      <c r="D1773" s="2"/>
      <c r="E1773" s="1"/>
      <c r="F1773" s="2"/>
      <c r="G1773" s="1" t="s">
        <v>98</v>
      </c>
      <c r="H1773" s="1" t="s">
        <v>101</v>
      </c>
      <c r="I1773" s="8" t="str">
        <f>IF(Table1[[#This Row],[TMI_Type]]="Reroute",INDEX(_xlfn.REGEXEXTRACT(Table1[[#This Row],[RawText]],".*(ROUTE|FEA|FCA|ICR|CTOP|TBO).+([A-Z]{3})",2,0),1,2),"")</f>
        <v/>
      </c>
      <c r="J1773" s="5">
        <v>10</v>
      </c>
      <c r="K1773" s="5"/>
      <c r="L1773" s="1" t="s">
        <v>2031</v>
      </c>
      <c r="M1773" s="7">
        <v>45094.011111111111</v>
      </c>
      <c r="N1773" s="7">
        <v>45094.083333333336</v>
      </c>
      <c r="O1773" s="7">
        <v>45094.011111111111</v>
      </c>
      <c r="P1773" s="4" t="s">
        <v>4299</v>
      </c>
      <c r="Q1773" s="10" t="s">
        <v>4299</v>
      </c>
      <c r="R1773" s="2" t="s">
        <v>9721</v>
      </c>
      <c r="S1773" s="6">
        <f>IF(OR(ISBLANK(Table1[[#This Row],[ValidEndUTC]]),ISBLANK(Table1[[#This Row],[ValidStartUTC]])),"",Table1[[#This Row],[ValidEndUTC]]-Table1[[#This Row],[ValidStartUTC]])</f>
        <v>7.2222222224809229E-2</v>
      </c>
      <c r="T1773" s="5">
        <f>IF(OR(ISBLANK(Table1[[#This Row],[ValidEndUTC]]),ISBLANK(Table1[[#This Row],[ValidStartUTC]])),"",Table1[[#This Row],[Duration]]*24*60)</f>
        <v>104.00000000372529</v>
      </c>
    </row>
    <row r="1774" spans="1:20" ht="21.6" x14ac:dyDescent="0.25">
      <c r="A1774" s="8" t="str">
        <f>IF(ISBLANK(Table1[[#This Row],[AdvisoryNumber]]),"NTML","ADVZY")</f>
        <v>NTML</v>
      </c>
      <c r="B1774" s="8" t="str">
        <f>_xlfn.TEXTJOIN("-",TRUE,Table1[[#This Row],[Source]],TEXT(Table1[[#This Row],[AdvisoryNumber]],"000"),TEXT(ROW()-1,"000000"),TEXT(Table1[[#This Row],[RecordTimeUTC]],"YYYY-MM-DD"))</f>
        <v>NTML-000-001773-2023-06-17</v>
      </c>
      <c r="C1774" s="1" t="s">
        <v>9715</v>
      </c>
      <c r="D1774" s="2"/>
      <c r="E1774" s="1"/>
      <c r="F1774" s="2"/>
      <c r="G1774" s="1" t="s">
        <v>98</v>
      </c>
      <c r="H1774" s="1" t="s">
        <v>101</v>
      </c>
      <c r="I1774" s="8" t="str">
        <f>IF(Table1[[#This Row],[TMI_Type]]="Reroute",INDEX(_xlfn.REGEXEXTRACT(Table1[[#This Row],[RawText]],".*(ROUTE|FEA|FCA|ICR|CTOP|TBO).+([A-Z]{3})",2,0),1,2),"")</f>
        <v/>
      </c>
      <c r="J1774" s="5">
        <v>20</v>
      </c>
      <c r="K1774" s="5"/>
      <c r="L1774" s="1"/>
      <c r="M1774" s="7">
        <v>45094.011805555558</v>
      </c>
      <c r="N1774" s="7">
        <v>45094.125</v>
      </c>
      <c r="O1774" s="7">
        <v>45094.011805555558</v>
      </c>
      <c r="P1774" s="4" t="s">
        <v>9722</v>
      </c>
      <c r="Q1774" s="10" t="s">
        <v>9722</v>
      </c>
      <c r="R1774" s="2" t="s">
        <v>9723</v>
      </c>
      <c r="S1774" s="6">
        <f>IF(OR(ISBLANK(Table1[[#This Row],[ValidEndUTC]]),ISBLANK(Table1[[#This Row],[ValidStartUTC]])),"",Table1[[#This Row],[ValidEndUTC]]-Table1[[#This Row],[ValidStartUTC]])</f>
        <v>0.1131944444423425</v>
      </c>
      <c r="T1774" s="5">
        <f>IF(OR(ISBLANK(Table1[[#This Row],[ValidEndUTC]]),ISBLANK(Table1[[#This Row],[ValidStartUTC]])),"",Table1[[#This Row],[Duration]]*24*60)</f>
        <v>162.9999999969732</v>
      </c>
    </row>
    <row r="1775" spans="1:20" ht="172.8" x14ac:dyDescent="0.25">
      <c r="A1775" s="8" t="str">
        <f>IF(ISBLANK(Table1[[#This Row],[AdvisoryNumber]]),"NTML","ADVZY")</f>
        <v>ADVZY</v>
      </c>
      <c r="B1775" s="8" t="str">
        <f>_xlfn.TEXTJOIN("-",TRUE,Table1[[#This Row],[Source]],TEXT(Table1[[#This Row],[AdvisoryNumber]],"000"),TEXT(ROW()-1,"000000"),TEXT(Table1[[#This Row],[RecordTimeUTC]],"YYYY-MM-DD"))</f>
        <v>ADVZY-004-001774-2023-06-17</v>
      </c>
      <c r="C1775" s="1" t="s">
        <v>2139</v>
      </c>
      <c r="D1775" s="2"/>
      <c r="E1775" s="1">
        <v>4</v>
      </c>
      <c r="F1775" s="2" t="s">
        <v>5995</v>
      </c>
      <c r="G1775" s="1" t="s">
        <v>35</v>
      </c>
      <c r="H1775" s="1" t="s">
        <v>32</v>
      </c>
      <c r="I1775" s="8" t="str">
        <f>IF(Table1[[#This Row],[TMI_Type]]="Reroute",INDEX(_xlfn.REGEXEXTRACT(Table1[[#This Row],[RawText]],".*(ROUTE|FEA|FCA|ICR|CTOP|TBO).+([A-Z]{3})",2,0),1,2),"")</f>
        <v/>
      </c>
      <c r="J1775" s="5"/>
      <c r="K1775" s="5"/>
      <c r="L1775" s="1"/>
      <c r="M1775" s="7">
        <v>45094.07916666667</v>
      </c>
      <c r="N1775" s="7">
        <v>45094.086111111108</v>
      </c>
      <c r="O1775" s="7">
        <v>45094.581944444442</v>
      </c>
      <c r="P1775" s="4" t="s">
        <v>3354</v>
      </c>
      <c r="Q1775" s="10" t="s">
        <v>7373</v>
      </c>
      <c r="R1775" s="2" t="s">
        <v>7374</v>
      </c>
      <c r="S1775" s="6">
        <f>IF(OR(ISBLANK(Table1[[#This Row],[ValidEndUTC]]),ISBLANK(Table1[[#This Row],[ValidStartUTC]])),"",Table1[[#This Row],[ValidEndUTC]]-Table1[[#This Row],[ValidStartUTC]])</f>
        <v>6.9444444379769266E-3</v>
      </c>
      <c r="T1775" s="5">
        <f>IF(OR(ISBLANK(Table1[[#This Row],[ValidEndUTC]]),ISBLANK(Table1[[#This Row],[ValidStartUTC]])),"",Table1[[#This Row],[Duration]]*24*60)</f>
        <v>9.9999999906867743</v>
      </c>
    </row>
    <row r="1776" spans="1:20" x14ac:dyDescent="0.25">
      <c r="A1776" s="8" t="str">
        <f>IF(ISBLANK(Table1[[#This Row],[AdvisoryNumber]]),"NTML","ADVZY")</f>
        <v>NTML</v>
      </c>
      <c r="B1776" s="8" t="str">
        <f>_xlfn.TEXTJOIN("-",TRUE,Table1[[#This Row],[Source]],TEXT(Table1[[#This Row],[AdvisoryNumber]],"000"),TEXT(ROW()-1,"000000"),TEXT(Table1[[#This Row],[RecordTimeUTC]],"YYYY-MM-DD"))</f>
        <v>NTML-000-001775-2023-06-17</v>
      </c>
      <c r="C1776" s="1" t="s">
        <v>9733</v>
      </c>
      <c r="D1776" s="2"/>
      <c r="E1776" s="1"/>
      <c r="F1776" s="2"/>
      <c r="G1776" s="1" t="s">
        <v>98</v>
      </c>
      <c r="H1776" s="1" t="s">
        <v>101</v>
      </c>
      <c r="I1776" s="8" t="str">
        <f>IF(Table1[[#This Row],[TMI_Type]]="Reroute",INDEX(_xlfn.REGEXEXTRACT(Table1[[#This Row],[RawText]],".*(ROUTE|FEA|FCA|ICR|CTOP|TBO).+([A-Z]{3})",2,0),1,2),"")</f>
        <v/>
      </c>
      <c r="J1776" s="5">
        <v>15</v>
      </c>
      <c r="K1776" s="5"/>
      <c r="L1776" s="1"/>
      <c r="M1776" s="7">
        <v>45094.958333333336</v>
      </c>
      <c r="N1776" s="7">
        <v>45095.125</v>
      </c>
      <c r="O1776" s="7">
        <v>45094.944444444445</v>
      </c>
      <c r="P1776" s="4" t="s">
        <v>4310</v>
      </c>
      <c r="Q1776" s="10" t="s">
        <v>4310</v>
      </c>
      <c r="R1776" s="2" t="s">
        <v>9730</v>
      </c>
      <c r="S1776" s="6">
        <f>IF(OR(ISBLANK(Table1[[#This Row],[ValidEndUTC]]),ISBLANK(Table1[[#This Row],[ValidStartUTC]])),"",Table1[[#This Row],[ValidEndUTC]]-Table1[[#This Row],[ValidStartUTC]])</f>
        <v>0.16666666666424135</v>
      </c>
      <c r="T1776" s="5">
        <f>IF(OR(ISBLANK(Table1[[#This Row],[ValidEndUTC]]),ISBLANK(Table1[[#This Row],[ValidStartUTC]])),"",Table1[[#This Row],[Duration]]*24*60)</f>
        <v>239.99999999650754</v>
      </c>
    </row>
    <row r="1777" spans="1:20" ht="21.6" x14ac:dyDescent="0.25">
      <c r="A1777" s="8" t="str">
        <f>IF(ISBLANK(Table1[[#This Row],[AdvisoryNumber]]),"NTML","ADVZY")</f>
        <v>NTML</v>
      </c>
      <c r="B1777" s="8" t="str">
        <f>_xlfn.TEXTJOIN("-",TRUE,Table1[[#This Row],[Source]],TEXT(Table1[[#This Row],[AdvisoryNumber]],"000"),TEXT(ROW()-1,"000000"),TEXT(Table1[[#This Row],[RecordTimeUTC]],"YYYY-MM-DD"))</f>
        <v>NTML-000-001776-2023-06-17</v>
      </c>
      <c r="C1777" s="1" t="s">
        <v>9734</v>
      </c>
      <c r="D1777" s="2"/>
      <c r="E1777" s="1"/>
      <c r="F1777" s="2"/>
      <c r="G1777" s="1" t="s">
        <v>98</v>
      </c>
      <c r="H1777" s="1" t="s">
        <v>8360</v>
      </c>
      <c r="I1777" s="8" t="str">
        <f>IF(Table1[[#This Row],[TMI_Type]]="Reroute",INDEX(_xlfn.REGEXEXTRACT(Table1[[#This Row],[RawText]],".*(ROUTE|FEA|FCA|ICR|CTOP|TBO).+([A-Z]{3})",2,0),1,2),"")</f>
        <v/>
      </c>
      <c r="J1777" s="5"/>
      <c r="K1777" s="5"/>
      <c r="L1777" s="1"/>
      <c r="M1777" s="7">
        <v>45094.958333333336</v>
      </c>
      <c r="N1777" s="7">
        <v>45095.125</v>
      </c>
      <c r="O1777" s="7">
        <v>45094.944444444445</v>
      </c>
      <c r="P1777" s="4" t="s">
        <v>9735</v>
      </c>
      <c r="Q1777" s="10" t="s">
        <v>9735</v>
      </c>
      <c r="R1777" s="2" t="s">
        <v>9730</v>
      </c>
      <c r="S1777" s="6">
        <f>IF(OR(ISBLANK(Table1[[#This Row],[ValidEndUTC]]),ISBLANK(Table1[[#This Row],[ValidStartUTC]])),"",Table1[[#This Row],[ValidEndUTC]]-Table1[[#This Row],[ValidStartUTC]])</f>
        <v>0.16666666666424135</v>
      </c>
      <c r="T1777" s="5">
        <f>IF(OR(ISBLANK(Table1[[#This Row],[ValidEndUTC]]),ISBLANK(Table1[[#This Row],[ValidStartUTC]])),"",Table1[[#This Row],[Duration]]*24*60)</f>
        <v>239.99999999650754</v>
      </c>
    </row>
    <row r="1778" spans="1:20" ht="21.6" x14ac:dyDescent="0.25">
      <c r="A1778" s="8" t="str">
        <f>IF(ISBLANK(Table1[[#This Row],[AdvisoryNumber]]),"NTML","ADVZY")</f>
        <v>NTML</v>
      </c>
      <c r="B1778" s="8" t="str">
        <f>_xlfn.TEXTJOIN("-",TRUE,Table1[[#This Row],[Source]],TEXT(Table1[[#This Row],[AdvisoryNumber]],"000"),TEXT(ROW()-1,"000000"),TEXT(Table1[[#This Row],[RecordTimeUTC]],"YYYY-MM-DD"))</f>
        <v>NTML-000-001777-2023-06-17</v>
      </c>
      <c r="C1778" s="1" t="s">
        <v>711</v>
      </c>
      <c r="D1778" s="2"/>
      <c r="E1778" s="1"/>
      <c r="F1778" s="2"/>
      <c r="G1778" s="1" t="s">
        <v>98</v>
      </c>
      <c r="H1778" s="1" t="s">
        <v>101</v>
      </c>
      <c r="I1778" s="8" t="str">
        <f>IF(Table1[[#This Row],[TMI_Type]]="Reroute",INDEX(_xlfn.REGEXEXTRACT(Table1[[#This Row],[RawText]],".*(ROUTE|FEA|FCA|ICR|CTOP|TBO).+([A-Z]{3})",2,0),1,2),"")</f>
        <v/>
      </c>
      <c r="J1778" s="5">
        <v>15</v>
      </c>
      <c r="K1778" s="5"/>
      <c r="L1778" s="1" t="s">
        <v>8875</v>
      </c>
      <c r="M1778" s="7">
        <v>45094.979166666664</v>
      </c>
      <c r="N1778" s="7">
        <v>45095.125</v>
      </c>
      <c r="O1778" s="7">
        <v>45094.944444444445</v>
      </c>
      <c r="P1778" s="4" t="s">
        <v>9731</v>
      </c>
      <c r="Q1778" s="10" t="s">
        <v>9731</v>
      </c>
      <c r="R1778" s="2" t="s">
        <v>9730</v>
      </c>
      <c r="S1778" s="6">
        <f>IF(OR(ISBLANK(Table1[[#This Row],[ValidEndUTC]]),ISBLANK(Table1[[#This Row],[ValidStartUTC]])),"",Table1[[#This Row],[ValidEndUTC]]-Table1[[#This Row],[ValidStartUTC]])</f>
        <v>0.14583333333575865</v>
      </c>
      <c r="T1778" s="5">
        <f>IF(OR(ISBLANK(Table1[[#This Row],[ValidEndUTC]]),ISBLANK(Table1[[#This Row],[ValidStartUTC]])),"",Table1[[#This Row],[Duration]]*24*60)</f>
        <v>210.00000000349246</v>
      </c>
    </row>
    <row r="1779" spans="1:20" ht="21.6" x14ac:dyDescent="0.25">
      <c r="A1779" s="8" t="str">
        <f>IF(ISBLANK(Table1[[#This Row],[AdvisoryNumber]]),"NTML","ADVZY")</f>
        <v>NTML</v>
      </c>
      <c r="B1779" s="8" t="str">
        <f>_xlfn.TEXTJOIN("-",TRUE,Table1[[#This Row],[Source]],TEXT(Table1[[#This Row],[AdvisoryNumber]],"000"),TEXT(ROW()-1,"000000"),TEXT(Table1[[#This Row],[RecordTimeUTC]],"YYYY-MM-DD"))</f>
        <v>NTML-000-001778-2023-06-17</v>
      </c>
      <c r="C1779" s="1" t="s">
        <v>711</v>
      </c>
      <c r="D1779" s="2"/>
      <c r="E1779" s="1"/>
      <c r="F1779" s="2"/>
      <c r="G1779" s="1" t="s">
        <v>98</v>
      </c>
      <c r="H1779" s="1" t="s">
        <v>101</v>
      </c>
      <c r="I1779" s="8" t="str">
        <f>IF(Table1[[#This Row],[TMI_Type]]="Reroute",INDEX(_xlfn.REGEXEXTRACT(Table1[[#This Row],[RawText]],".*(ROUTE|FEA|FCA|ICR|CTOP|TBO).+([A-Z]{3})",2,0),1,2),"")</f>
        <v/>
      </c>
      <c r="J1779" s="5">
        <v>15</v>
      </c>
      <c r="K1779" s="5"/>
      <c r="L1779" s="1" t="s">
        <v>1224</v>
      </c>
      <c r="M1779" s="7">
        <v>45094.979166666664</v>
      </c>
      <c r="N1779" s="7">
        <v>45095.125</v>
      </c>
      <c r="O1779" s="7">
        <v>45094.944444444445</v>
      </c>
      <c r="P1779" s="4" t="s">
        <v>4309</v>
      </c>
      <c r="Q1779" s="10" t="s">
        <v>4309</v>
      </c>
      <c r="R1779" s="2" t="s">
        <v>9730</v>
      </c>
      <c r="S1779" s="6">
        <f>IF(OR(ISBLANK(Table1[[#This Row],[ValidEndUTC]]),ISBLANK(Table1[[#This Row],[ValidStartUTC]])),"",Table1[[#This Row],[ValidEndUTC]]-Table1[[#This Row],[ValidStartUTC]])</f>
        <v>0.14583333333575865</v>
      </c>
      <c r="T1779" s="5">
        <f>IF(OR(ISBLANK(Table1[[#This Row],[ValidEndUTC]]),ISBLANK(Table1[[#This Row],[ValidStartUTC]])),"",Table1[[#This Row],[Duration]]*24*60)</f>
        <v>210.00000000349246</v>
      </c>
    </row>
    <row r="1780" spans="1:20" ht="21.6" x14ac:dyDescent="0.25">
      <c r="A1780" s="8" t="str">
        <f>IF(ISBLANK(Table1[[#This Row],[AdvisoryNumber]]),"NTML","ADVZY")</f>
        <v>NTML</v>
      </c>
      <c r="B1780" s="8" t="str">
        <f>_xlfn.TEXTJOIN("-",TRUE,Table1[[#This Row],[Source]],TEXT(Table1[[#This Row],[AdvisoryNumber]],"000"),TEXT(ROW()-1,"000000"),TEXT(Table1[[#This Row],[RecordTimeUTC]],"YYYY-MM-DD"))</f>
        <v>NTML-000-001779-2023-06-17</v>
      </c>
      <c r="C1780" s="1" t="s">
        <v>711</v>
      </c>
      <c r="D1780" s="2"/>
      <c r="E1780" s="1"/>
      <c r="F1780" s="2"/>
      <c r="G1780" s="1" t="s">
        <v>98</v>
      </c>
      <c r="H1780" s="1" t="s">
        <v>101</v>
      </c>
      <c r="I1780" s="8" t="str">
        <f>IF(Table1[[#This Row],[TMI_Type]]="Reroute",INDEX(_xlfn.REGEXEXTRACT(Table1[[#This Row],[RawText]],".*(ROUTE|FEA|FCA|ICR|CTOP|TBO).+([A-Z]{3})",2,0),1,2),"")</f>
        <v/>
      </c>
      <c r="J1780" s="5">
        <v>20</v>
      </c>
      <c r="K1780" s="5"/>
      <c r="L1780" s="1"/>
      <c r="M1780" s="7">
        <v>45094.979166666664</v>
      </c>
      <c r="N1780" s="7">
        <v>45095.125</v>
      </c>
      <c r="O1780" s="7">
        <v>45094.944444444445</v>
      </c>
      <c r="P1780" s="4" t="s">
        <v>9732</v>
      </c>
      <c r="Q1780" s="10" t="s">
        <v>9732</v>
      </c>
      <c r="R1780" s="2" t="s">
        <v>9730</v>
      </c>
      <c r="S1780" s="6">
        <f>IF(OR(ISBLANK(Table1[[#This Row],[ValidEndUTC]]),ISBLANK(Table1[[#This Row],[ValidStartUTC]])),"",Table1[[#This Row],[ValidEndUTC]]-Table1[[#This Row],[ValidStartUTC]])</f>
        <v>0.14583333333575865</v>
      </c>
      <c r="T1780" s="5">
        <f>IF(OR(ISBLANK(Table1[[#This Row],[ValidEndUTC]]),ISBLANK(Table1[[#This Row],[ValidStartUTC]])),"",Table1[[#This Row],[Duration]]*24*60)</f>
        <v>210.00000000349246</v>
      </c>
    </row>
    <row r="1781" spans="1:20" ht="21.6" x14ac:dyDescent="0.25">
      <c r="A1781" s="8" t="str">
        <f>IF(ISBLANK(Table1[[#This Row],[AdvisoryNumber]]),"NTML","ADVZY")</f>
        <v>NTML</v>
      </c>
      <c r="B1781" s="8" t="str">
        <f>_xlfn.TEXTJOIN("-",TRUE,Table1[[#This Row],[Source]],TEXT(Table1[[#This Row],[AdvisoryNumber]],"000"),TEXT(ROW()-1,"000000"),TEXT(Table1[[#This Row],[RecordTimeUTC]],"YYYY-MM-DD"))</f>
        <v>NTML-000-001780-2023-06-17</v>
      </c>
      <c r="C1781" s="1" t="s">
        <v>711</v>
      </c>
      <c r="D1781" s="2"/>
      <c r="E1781" s="1"/>
      <c r="F1781" s="2"/>
      <c r="G1781" s="1" t="s">
        <v>98</v>
      </c>
      <c r="H1781" s="1" t="s">
        <v>101</v>
      </c>
      <c r="I1781" s="8" t="str">
        <f>IF(Table1[[#This Row],[TMI_Type]]="Reroute",INDEX(_xlfn.REGEXEXTRACT(Table1[[#This Row],[RawText]],".*(ROUTE|FEA|FCA|ICR|CTOP|TBO).+([A-Z]{3})",2,0),1,2),"")</f>
        <v/>
      </c>
      <c r="J1781" s="5">
        <v>10</v>
      </c>
      <c r="K1781" s="5"/>
      <c r="L1781" s="1" t="s">
        <v>712</v>
      </c>
      <c r="M1781" s="7">
        <v>45094.979166666664</v>
      </c>
      <c r="N1781" s="7">
        <v>45095.125</v>
      </c>
      <c r="O1781" s="7">
        <v>45094.944444444445</v>
      </c>
      <c r="P1781" s="4" t="s">
        <v>4311</v>
      </c>
      <c r="Q1781" s="10" t="s">
        <v>4311</v>
      </c>
      <c r="R1781" s="2" t="s">
        <v>9730</v>
      </c>
      <c r="S1781" s="6">
        <f>IF(OR(ISBLANK(Table1[[#This Row],[ValidEndUTC]]),ISBLANK(Table1[[#This Row],[ValidStartUTC]])),"",Table1[[#This Row],[ValidEndUTC]]-Table1[[#This Row],[ValidStartUTC]])</f>
        <v>0.14583333333575865</v>
      </c>
      <c r="T1781" s="5">
        <f>IF(OR(ISBLANK(Table1[[#This Row],[ValidEndUTC]]),ISBLANK(Table1[[#This Row],[ValidStartUTC]])),"",Table1[[#This Row],[Duration]]*24*60)</f>
        <v>210.00000000349246</v>
      </c>
    </row>
    <row r="1782" spans="1:20" ht="21.6" x14ac:dyDescent="0.25">
      <c r="A1782" s="8" t="str">
        <f>IF(ISBLANK(Table1[[#This Row],[AdvisoryNumber]]),"NTML","ADVZY")</f>
        <v>NTML</v>
      </c>
      <c r="B1782" s="8" t="str">
        <f>_xlfn.TEXTJOIN("-",TRUE,Table1[[#This Row],[Source]],TEXT(Table1[[#This Row],[AdvisoryNumber]],"000"),TEXT(ROW()-1,"000000"),TEXT(Table1[[#This Row],[RecordTimeUTC]],"YYYY-MM-DD"))</f>
        <v>NTML-000-001781-2023-06-17</v>
      </c>
      <c r="C1782" s="1" t="s">
        <v>711</v>
      </c>
      <c r="D1782" s="2"/>
      <c r="E1782" s="1"/>
      <c r="F1782" s="2"/>
      <c r="G1782" s="1" t="s">
        <v>98</v>
      </c>
      <c r="H1782" s="1" t="s">
        <v>101</v>
      </c>
      <c r="I1782" s="8" t="str">
        <f>IF(Table1[[#This Row],[TMI_Type]]="Reroute",INDEX(_xlfn.REGEXEXTRACT(Table1[[#This Row],[RawText]],".*(ROUTE|FEA|FCA|ICR|CTOP|TBO).+([A-Z]{3})",2,0),1,2),"")</f>
        <v/>
      </c>
      <c r="J1782" s="5">
        <v>10</v>
      </c>
      <c r="K1782" s="5"/>
      <c r="L1782" s="1" t="s">
        <v>722</v>
      </c>
      <c r="M1782" s="7">
        <v>45094.979166666664</v>
      </c>
      <c r="N1782" s="7">
        <v>45095.125</v>
      </c>
      <c r="O1782" s="7">
        <v>45094.944444444445</v>
      </c>
      <c r="P1782" s="4" t="s">
        <v>4312</v>
      </c>
      <c r="Q1782" s="10" t="s">
        <v>4312</v>
      </c>
      <c r="R1782" s="2" t="s">
        <v>9730</v>
      </c>
      <c r="S1782" s="6">
        <f>IF(OR(ISBLANK(Table1[[#This Row],[ValidEndUTC]]),ISBLANK(Table1[[#This Row],[ValidStartUTC]])),"",Table1[[#This Row],[ValidEndUTC]]-Table1[[#This Row],[ValidStartUTC]])</f>
        <v>0.14583333333575865</v>
      </c>
      <c r="T1782" s="5">
        <f>IF(OR(ISBLANK(Table1[[#This Row],[ValidEndUTC]]),ISBLANK(Table1[[#This Row],[ValidStartUTC]])),"",Table1[[#This Row],[Duration]]*24*60)</f>
        <v>210.00000000349246</v>
      </c>
    </row>
    <row r="1783" spans="1:20" ht="21.6" x14ac:dyDescent="0.25">
      <c r="A1783" s="8" t="str">
        <f>IF(ISBLANK(Table1[[#This Row],[AdvisoryNumber]]),"NTML","ADVZY")</f>
        <v>NTML</v>
      </c>
      <c r="B1783" s="8" t="str">
        <f>_xlfn.TEXTJOIN("-",TRUE,Table1[[#This Row],[Source]],TEXT(Table1[[#This Row],[AdvisoryNumber]],"000"),TEXT(ROW()-1,"000000"),TEXT(Table1[[#This Row],[RecordTimeUTC]],"YYYY-MM-DD"))</f>
        <v>NTML-000-001782-2023-06-17</v>
      </c>
      <c r="C1783" s="1" t="s">
        <v>711</v>
      </c>
      <c r="D1783" s="2"/>
      <c r="E1783" s="1"/>
      <c r="F1783" s="2"/>
      <c r="G1783" s="1" t="s">
        <v>98</v>
      </c>
      <c r="H1783" s="1" t="s">
        <v>101</v>
      </c>
      <c r="I1783" s="8" t="str">
        <f>IF(Table1[[#This Row],[TMI_Type]]="Reroute",INDEX(_xlfn.REGEXEXTRACT(Table1[[#This Row],[RawText]],".*(ROUTE|FEA|FCA|ICR|CTOP|TBO).+([A-Z]{3})",2,0),1,2),"")</f>
        <v/>
      </c>
      <c r="J1783" s="5">
        <v>15</v>
      </c>
      <c r="K1783" s="5"/>
      <c r="L1783" s="1" t="s">
        <v>713</v>
      </c>
      <c r="M1783" s="7">
        <v>45094.979166666664</v>
      </c>
      <c r="N1783" s="7">
        <v>45095.125</v>
      </c>
      <c r="O1783" s="7">
        <v>45094.944444444445</v>
      </c>
      <c r="P1783" s="4" t="s">
        <v>4313</v>
      </c>
      <c r="Q1783" s="10" t="s">
        <v>4313</v>
      </c>
      <c r="R1783" s="2" t="s">
        <v>9730</v>
      </c>
      <c r="S1783" s="6">
        <f>IF(OR(ISBLANK(Table1[[#This Row],[ValidEndUTC]]),ISBLANK(Table1[[#This Row],[ValidStartUTC]])),"",Table1[[#This Row],[ValidEndUTC]]-Table1[[#This Row],[ValidStartUTC]])</f>
        <v>0.14583333333575865</v>
      </c>
      <c r="T1783" s="5">
        <f>IF(OR(ISBLANK(Table1[[#This Row],[ValidEndUTC]]),ISBLANK(Table1[[#This Row],[ValidStartUTC]])),"",Table1[[#This Row],[Duration]]*24*60)</f>
        <v>210.00000000349246</v>
      </c>
    </row>
    <row r="1784" spans="1:20" x14ac:dyDescent="0.25">
      <c r="A1784" s="8" t="str">
        <f>IF(ISBLANK(Table1[[#This Row],[AdvisoryNumber]]),"NTML","ADVZY")</f>
        <v>NTML</v>
      </c>
      <c r="B1784" s="8" t="str">
        <f>_xlfn.TEXTJOIN("-",TRUE,Table1[[#This Row],[Source]],TEXT(Table1[[#This Row],[AdvisoryNumber]],"000"),TEXT(ROW()-1,"000000"),TEXT(Table1[[#This Row],[RecordTimeUTC]],"YYYY-MM-DD"))</f>
        <v>NTML-000-001783-2023-06-20</v>
      </c>
      <c r="C1784" s="1" t="s">
        <v>9736</v>
      </c>
      <c r="D1784" s="2"/>
      <c r="E1784" s="1"/>
      <c r="F1784" s="2"/>
      <c r="G1784" s="1" t="s">
        <v>226</v>
      </c>
      <c r="H1784" s="1" t="s">
        <v>104</v>
      </c>
      <c r="I1784" s="8" t="str">
        <f>IF(Table1[[#This Row],[TMI_Type]]="Reroute",INDEX(_xlfn.REGEXEXTRACT(Table1[[#This Row],[RawText]],".*(ROUTE|FEA|FCA|ICR|CTOP|TBO).+([A-Z]{3})",2,0),1,2),"")</f>
        <v/>
      </c>
      <c r="J1784" s="5"/>
      <c r="K1784" s="5"/>
      <c r="L1784" s="1" t="s">
        <v>4314</v>
      </c>
      <c r="M1784" s="7">
        <v>45097.945833333331</v>
      </c>
      <c r="N1784" s="7">
        <v>45098</v>
      </c>
      <c r="O1784" s="7">
        <v>45097.945833333331</v>
      </c>
      <c r="P1784" s="4" t="s">
        <v>4315</v>
      </c>
      <c r="Q1784" s="10" t="s">
        <v>4315</v>
      </c>
      <c r="R1784" s="2" t="s">
        <v>9737</v>
      </c>
      <c r="S1784" s="6">
        <f>IF(OR(ISBLANK(Table1[[#This Row],[ValidEndUTC]]),ISBLANK(Table1[[#This Row],[ValidStartUTC]])),"",Table1[[#This Row],[ValidEndUTC]]-Table1[[#This Row],[ValidStartUTC]])</f>
        <v>5.4166666668606922E-2</v>
      </c>
      <c r="T1784" s="5">
        <f>IF(OR(ISBLANK(Table1[[#This Row],[ValidEndUTC]]),ISBLANK(Table1[[#This Row],[ValidStartUTC]])),"",Table1[[#This Row],[Duration]]*24*60)</f>
        <v>78.000000002793968</v>
      </c>
    </row>
    <row r="1785" spans="1:20" ht="32.4" x14ac:dyDescent="0.25">
      <c r="A1785" s="8" t="str">
        <f>IF(ISBLANK(Table1[[#This Row],[AdvisoryNumber]]),"NTML","ADVZY")</f>
        <v>NTML</v>
      </c>
      <c r="B1785" s="8" t="str">
        <f>_xlfn.TEXTJOIN("-",TRUE,Table1[[#This Row],[Source]],TEXT(Table1[[#This Row],[AdvisoryNumber]],"000"),TEXT(ROW()-1,"000000"),TEXT(Table1[[#This Row],[RecordTimeUTC]],"YYYY-MM-DD"))</f>
        <v>NTML-000-001784-2023-06-20</v>
      </c>
      <c r="C1785" s="1" t="s">
        <v>108</v>
      </c>
      <c r="D1785" s="2"/>
      <c r="E1785" s="1"/>
      <c r="F1785" s="2"/>
      <c r="G1785" s="1" t="s">
        <v>226</v>
      </c>
      <c r="H1785" s="1" t="s">
        <v>6014</v>
      </c>
      <c r="I1785" s="8" t="str">
        <f>IF(Table1[[#This Row],[TMI_Type]]="Reroute",INDEX(_xlfn.REGEXEXTRACT(Table1[[#This Row],[RawText]],".*(ROUTE|FEA|FCA|ICR|CTOP|TBO).+([A-Z]{3})",2,0),1,2),"")</f>
        <v/>
      </c>
      <c r="J1785" s="5"/>
      <c r="K1785" s="5"/>
      <c r="L1785" s="1" t="s">
        <v>9738</v>
      </c>
      <c r="M1785" s="7">
        <v>45097.954861111109</v>
      </c>
      <c r="N1785" s="7">
        <v>45098</v>
      </c>
      <c r="O1785" s="7">
        <v>45097.945833333331</v>
      </c>
      <c r="P1785" s="4" t="s">
        <v>9739</v>
      </c>
      <c r="Q1785" s="10" t="s">
        <v>9739</v>
      </c>
      <c r="R1785" s="2" t="s">
        <v>9737</v>
      </c>
      <c r="S1785" s="6">
        <f>IF(OR(ISBLANK(Table1[[#This Row],[ValidEndUTC]]),ISBLANK(Table1[[#This Row],[ValidStartUTC]])),"",Table1[[#This Row],[ValidEndUTC]]-Table1[[#This Row],[ValidStartUTC]])</f>
        <v>4.5138888890505768E-2</v>
      </c>
      <c r="T1785" s="5">
        <f>IF(OR(ISBLANK(Table1[[#This Row],[ValidEndUTC]]),ISBLANK(Table1[[#This Row],[ValidStartUTC]])),"",Table1[[#This Row],[Duration]]*24*60)</f>
        <v>65.000000002328306</v>
      </c>
    </row>
    <row r="1786" spans="1:20" ht="399.6" x14ac:dyDescent="0.25">
      <c r="A1786" s="8" t="str">
        <f>IF(ISBLANK(Table1[[#This Row],[AdvisoryNumber]]),"NTML","ADVZY")</f>
        <v>ADVZY</v>
      </c>
      <c r="B1786" s="8" t="str">
        <f>_xlfn.TEXTJOIN("-",TRUE,Table1[[#This Row],[Source]],TEXT(Table1[[#This Row],[AdvisoryNumber]],"000"),TEXT(ROW()-1,"000000"),TEXT(Table1[[#This Row],[RecordTimeUTC]],"YYYY-MM-DD"))</f>
        <v>ADVZY-001-001785-2023-06-23</v>
      </c>
      <c r="C1786" s="1" t="s">
        <v>16</v>
      </c>
      <c r="D1786" s="2"/>
      <c r="E1786" s="1">
        <v>1</v>
      </c>
      <c r="F1786" s="2" t="s">
        <v>5996</v>
      </c>
      <c r="G1786" s="1"/>
      <c r="H1786" s="1" t="s">
        <v>6014</v>
      </c>
      <c r="I1786" s="8" t="str">
        <f>IF(Table1[[#This Row],[TMI_Type]]="Reroute",INDEX(_xlfn.REGEXEXTRACT(Table1[[#This Row],[RawText]],".*(ROUTE|FEA|FCA|ICR|CTOP|TBO).+([A-Z]{3})",2,0),1,2),"")</f>
        <v/>
      </c>
      <c r="J1786" s="5"/>
      <c r="K1786" s="5"/>
      <c r="L1786" s="1"/>
      <c r="M1786" s="7">
        <v>45100.958333333336</v>
      </c>
      <c r="N1786" s="7">
        <v>45101.125</v>
      </c>
      <c r="O1786" s="7">
        <v>45100.9375</v>
      </c>
      <c r="P1786" s="4" t="s">
        <v>3356</v>
      </c>
      <c r="Q1786" s="10" t="s">
        <v>7377</v>
      </c>
      <c r="R1786" s="2" t="s">
        <v>7378</v>
      </c>
      <c r="S1786" s="6">
        <f>IF(OR(ISBLANK(Table1[[#This Row],[ValidEndUTC]]),ISBLANK(Table1[[#This Row],[ValidStartUTC]])),"",Table1[[#This Row],[ValidEndUTC]]-Table1[[#This Row],[ValidStartUTC]])</f>
        <v>0.16666666666424135</v>
      </c>
      <c r="T1786" s="5">
        <f>IF(OR(ISBLANK(Table1[[#This Row],[ValidEndUTC]]),ISBLANK(Table1[[#This Row],[ValidStartUTC]])),"",Table1[[#This Row],[Duration]]*24*60)</f>
        <v>239.99999999650754</v>
      </c>
    </row>
    <row r="1787" spans="1:20" ht="140.4" x14ac:dyDescent="0.25">
      <c r="A1787" s="8" t="str">
        <f>IF(ISBLANK(Table1[[#This Row],[AdvisoryNumber]]),"NTML","ADVZY")</f>
        <v>ADVZY</v>
      </c>
      <c r="B1787" s="8" t="str">
        <f>_xlfn.TEXTJOIN("-",TRUE,Table1[[#This Row],[Source]],TEXT(Table1[[#This Row],[AdvisoryNumber]],"000"),TEXT(ROW()-1,"000000"),TEXT(Table1[[#This Row],[RecordTimeUTC]],"YYYY-MM-DD"))</f>
        <v>ADVZY-002-001786-2023-06-23</v>
      </c>
      <c r="C1787" s="1" t="s">
        <v>16</v>
      </c>
      <c r="D1787" s="2" t="s">
        <v>7379</v>
      </c>
      <c r="E1787" s="1">
        <v>2</v>
      </c>
      <c r="F1787" s="2" t="s">
        <v>6250</v>
      </c>
      <c r="G1787" s="1" t="s">
        <v>24</v>
      </c>
      <c r="H1787" s="1" t="s">
        <v>6019</v>
      </c>
      <c r="I1787" s="8" t="str">
        <f>IF(Table1[[#This Row],[TMI_Type]]="Reroute",INDEX(_xlfn.REGEXEXTRACT(Table1[[#This Row],[RawText]],".*(ROUTE|FEA|FCA|ICR|CTOP|TBO).+([A-Z]{3})",2,0),1,2),"")</f>
        <v/>
      </c>
      <c r="J1787" s="5"/>
      <c r="K1787" s="5"/>
      <c r="L1787" s="1"/>
      <c r="M1787" s="7">
        <v>45100.958333333336</v>
      </c>
      <c r="N1787" s="7">
        <v>45101.125</v>
      </c>
      <c r="O1787" s="7">
        <v>45100.9375</v>
      </c>
      <c r="P1787" s="4" t="s">
        <v>3357</v>
      </c>
      <c r="Q1787" s="10" t="s">
        <v>7380</v>
      </c>
      <c r="R1787" s="2" t="s">
        <v>7378</v>
      </c>
      <c r="S1787" s="6">
        <f>IF(OR(ISBLANK(Table1[[#This Row],[ValidEndUTC]]),ISBLANK(Table1[[#This Row],[ValidStartUTC]])),"",Table1[[#This Row],[ValidEndUTC]]-Table1[[#This Row],[ValidStartUTC]])</f>
        <v>0.16666666666424135</v>
      </c>
      <c r="T1787" s="5">
        <f>IF(OR(ISBLANK(Table1[[#This Row],[ValidEndUTC]]),ISBLANK(Table1[[#This Row],[ValidStartUTC]])),"",Table1[[#This Row],[Duration]]*24*60)</f>
        <v>239.99999999650754</v>
      </c>
    </row>
    <row r="1788" spans="1:20" ht="21.6" x14ac:dyDescent="0.25">
      <c r="A1788" s="8" t="str">
        <f>IF(ISBLANK(Table1[[#This Row],[AdvisoryNumber]]),"NTML","ADVZY")</f>
        <v>NTML</v>
      </c>
      <c r="B1788" s="8" t="str">
        <f>_xlfn.TEXTJOIN("-",TRUE,Table1[[#This Row],[Source]],TEXT(Table1[[#This Row],[AdvisoryNumber]],"000"),TEXT(ROW()-1,"000000"),TEXT(Table1[[#This Row],[RecordTimeUTC]],"YYYY-MM-DD"))</f>
        <v>NTML-000-001787-2023-06-23</v>
      </c>
      <c r="C1788" s="1" t="s">
        <v>1219</v>
      </c>
      <c r="D1788" s="2"/>
      <c r="E1788" s="1"/>
      <c r="F1788" s="2"/>
      <c r="G1788" s="1" t="s">
        <v>98</v>
      </c>
      <c r="H1788" s="1" t="s">
        <v>101</v>
      </c>
      <c r="I1788" s="8" t="str">
        <f>IF(Table1[[#This Row],[TMI_Type]]="Reroute",INDEX(_xlfn.REGEXEXTRACT(Table1[[#This Row],[RawText]],".*(ROUTE|FEA|FCA|ICR|CTOP|TBO).+([A-Z]{3})",2,0),1,2),"")</f>
        <v/>
      </c>
      <c r="J1788" s="5">
        <v>20</v>
      </c>
      <c r="K1788" s="5"/>
      <c r="L1788" s="1" t="s">
        <v>1220</v>
      </c>
      <c r="M1788" s="7">
        <v>45100.958333333336</v>
      </c>
      <c r="N1788" s="7">
        <v>45101.125</v>
      </c>
      <c r="O1788" s="7">
        <v>45100.956250000003</v>
      </c>
      <c r="P1788" s="4" t="s">
        <v>4316</v>
      </c>
      <c r="Q1788" s="10" t="s">
        <v>4316</v>
      </c>
      <c r="R1788" s="2" t="s">
        <v>9740</v>
      </c>
      <c r="S1788" s="6">
        <f>IF(OR(ISBLANK(Table1[[#This Row],[ValidEndUTC]]),ISBLANK(Table1[[#This Row],[ValidStartUTC]])),"",Table1[[#This Row],[ValidEndUTC]]-Table1[[#This Row],[ValidStartUTC]])</f>
        <v>0.16666666666424135</v>
      </c>
      <c r="T1788" s="5">
        <f>IF(OR(ISBLANK(Table1[[#This Row],[ValidEndUTC]]),ISBLANK(Table1[[#This Row],[ValidStartUTC]])),"",Table1[[#This Row],[Duration]]*24*60)</f>
        <v>239.99999999650754</v>
      </c>
    </row>
    <row r="1789" spans="1:20" ht="21.6" x14ac:dyDescent="0.25">
      <c r="A1789" s="8" t="str">
        <f>IF(ISBLANK(Table1[[#This Row],[AdvisoryNumber]]),"NTML","ADVZY")</f>
        <v>NTML</v>
      </c>
      <c r="B1789" s="8" t="str">
        <f>_xlfn.TEXTJOIN("-",TRUE,Table1[[#This Row],[Source]],TEXT(Table1[[#This Row],[AdvisoryNumber]],"000"),TEXT(ROW()-1,"000000"),TEXT(Table1[[#This Row],[RecordTimeUTC]],"YYYY-MM-DD"))</f>
        <v>NTML-000-001788-2023-06-23</v>
      </c>
      <c r="C1789" s="1" t="s">
        <v>197</v>
      </c>
      <c r="D1789" s="2"/>
      <c r="E1789" s="1"/>
      <c r="F1789" s="2"/>
      <c r="G1789" s="1" t="s">
        <v>98</v>
      </c>
      <c r="H1789" s="1" t="s">
        <v>101</v>
      </c>
      <c r="I1789" s="8" t="str">
        <f>IF(Table1[[#This Row],[TMI_Type]]="Reroute",INDEX(_xlfn.REGEXEXTRACT(Table1[[#This Row],[RawText]],".*(ROUTE|FEA|FCA|ICR|CTOP|TBO).+([A-Z]{3})",2,0),1,2),"")</f>
        <v/>
      </c>
      <c r="J1789" s="5">
        <v>10</v>
      </c>
      <c r="K1789" s="5"/>
      <c r="L1789" s="1" t="s">
        <v>4317</v>
      </c>
      <c r="M1789" s="7">
        <v>45100.958333333336</v>
      </c>
      <c r="N1789" s="7">
        <v>45101.125</v>
      </c>
      <c r="O1789" s="7">
        <v>45100.956250000003</v>
      </c>
      <c r="P1789" s="4" t="s">
        <v>4318</v>
      </c>
      <c r="Q1789" s="10" t="s">
        <v>4318</v>
      </c>
      <c r="R1789" s="2" t="s">
        <v>9740</v>
      </c>
      <c r="S1789" s="6">
        <f>IF(OR(ISBLANK(Table1[[#This Row],[ValidEndUTC]]),ISBLANK(Table1[[#This Row],[ValidStartUTC]])),"",Table1[[#This Row],[ValidEndUTC]]-Table1[[#This Row],[ValidStartUTC]])</f>
        <v>0.16666666666424135</v>
      </c>
      <c r="T1789" s="5">
        <f>IF(OR(ISBLANK(Table1[[#This Row],[ValidEndUTC]]),ISBLANK(Table1[[#This Row],[ValidStartUTC]])),"",Table1[[#This Row],[Duration]]*24*60)</f>
        <v>239.99999999650754</v>
      </c>
    </row>
    <row r="1790" spans="1:20" ht="21.6" x14ac:dyDescent="0.25">
      <c r="A1790" s="8" t="str">
        <f>IF(ISBLANK(Table1[[#This Row],[AdvisoryNumber]]),"NTML","ADVZY")</f>
        <v>NTML</v>
      </c>
      <c r="B1790" s="8" t="str">
        <f>_xlfn.TEXTJOIN("-",TRUE,Table1[[#This Row],[Source]],TEXT(Table1[[#This Row],[AdvisoryNumber]],"000"),TEXT(ROW()-1,"000000"),TEXT(Table1[[#This Row],[RecordTimeUTC]],"YYYY-MM-DD"))</f>
        <v>NTML-000-001789-2023-06-23</v>
      </c>
      <c r="C1790" s="1" t="s">
        <v>197</v>
      </c>
      <c r="D1790" s="2"/>
      <c r="E1790" s="1"/>
      <c r="F1790" s="2"/>
      <c r="G1790" s="1" t="s">
        <v>98</v>
      </c>
      <c r="H1790" s="1" t="s">
        <v>101</v>
      </c>
      <c r="I1790" s="8" t="str">
        <f>IF(Table1[[#This Row],[TMI_Type]]="Reroute",INDEX(_xlfn.REGEXEXTRACT(Table1[[#This Row],[RawText]],".*(ROUTE|FEA|FCA|ICR|CTOP|TBO).+([A-Z]{3})",2,0),1,2),"")</f>
        <v/>
      </c>
      <c r="J1790" s="5">
        <v>10</v>
      </c>
      <c r="K1790" s="5"/>
      <c r="L1790" s="1" t="s">
        <v>198</v>
      </c>
      <c r="M1790" s="7">
        <v>45100.958333333336</v>
      </c>
      <c r="N1790" s="7">
        <v>45101.125</v>
      </c>
      <c r="O1790" s="7">
        <v>45100.956250000003</v>
      </c>
      <c r="P1790" s="4" t="s">
        <v>4319</v>
      </c>
      <c r="Q1790" s="10" t="s">
        <v>4319</v>
      </c>
      <c r="R1790" s="2" t="s">
        <v>9740</v>
      </c>
      <c r="S1790" s="6">
        <f>IF(OR(ISBLANK(Table1[[#This Row],[ValidEndUTC]]),ISBLANK(Table1[[#This Row],[ValidStartUTC]])),"",Table1[[#This Row],[ValidEndUTC]]-Table1[[#This Row],[ValidStartUTC]])</f>
        <v>0.16666666666424135</v>
      </c>
      <c r="T1790" s="5">
        <f>IF(OR(ISBLANK(Table1[[#This Row],[ValidEndUTC]]),ISBLANK(Table1[[#This Row],[ValidStartUTC]])),"",Table1[[#This Row],[Duration]]*24*60)</f>
        <v>239.99999999650754</v>
      </c>
    </row>
    <row r="1791" spans="1:20" ht="64.8" x14ac:dyDescent="0.25">
      <c r="A1791" s="8" t="str">
        <f>IF(ISBLANK(Table1[[#This Row],[AdvisoryNumber]]),"NTML","ADVZY")</f>
        <v>ADVZY</v>
      </c>
      <c r="B1791" s="8" t="str">
        <f>_xlfn.TEXTJOIN("-",TRUE,Table1[[#This Row],[Source]],TEXT(Table1[[#This Row],[AdvisoryNumber]],"000"),TEXT(ROW()-1,"000000"),TEXT(Table1[[#This Row],[RecordTimeUTC]],"YYYY-MM-DD"))</f>
        <v>ADVZY-003-001790-2023-06-24</v>
      </c>
      <c r="C1791" s="1" t="s">
        <v>16</v>
      </c>
      <c r="D1791" s="2"/>
      <c r="E1791" s="1">
        <v>3</v>
      </c>
      <c r="F1791" s="2" t="s">
        <v>6250</v>
      </c>
      <c r="G1791" s="1"/>
      <c r="H1791" s="1" t="s">
        <v>6019</v>
      </c>
      <c r="I1791" s="8" t="str">
        <f>IF(Table1[[#This Row],[TMI_Type]]="Reroute",INDEX(_xlfn.REGEXEXTRACT(Table1[[#This Row],[RawText]],".*(ROUTE|FEA|FCA|ICR|CTOP|TBO).+([A-Z]{3})",2,0),1,2),"")</f>
        <v/>
      </c>
      <c r="J1791" s="5"/>
      <c r="K1791" s="5"/>
      <c r="L1791" s="1"/>
      <c r="M1791" s="7">
        <v>45100.958333333336</v>
      </c>
      <c r="N1791" s="7">
        <v>45101.125</v>
      </c>
      <c r="O1791" s="7">
        <v>45101.197916666664</v>
      </c>
      <c r="P1791" s="4" t="s">
        <v>3361</v>
      </c>
      <c r="Q1791" s="10" t="s">
        <v>7386</v>
      </c>
      <c r="R1791" s="2" t="s">
        <v>7387</v>
      </c>
      <c r="S1791" s="6">
        <f>IF(OR(ISBLANK(Table1[[#This Row],[ValidEndUTC]]),ISBLANK(Table1[[#This Row],[ValidStartUTC]])),"",Table1[[#This Row],[ValidEndUTC]]-Table1[[#This Row],[ValidStartUTC]])</f>
        <v>0.16666666666424135</v>
      </c>
      <c r="T1791" s="5">
        <f>IF(OR(ISBLANK(Table1[[#This Row],[ValidEndUTC]]),ISBLANK(Table1[[#This Row],[ValidStartUTC]])),"",Table1[[#This Row],[Duration]]*24*60)</f>
        <v>239.99999999650754</v>
      </c>
    </row>
    <row r="1792" spans="1:20" x14ac:dyDescent="0.25">
      <c r="A1792" s="8" t="str">
        <f>IF(ISBLANK(Table1[[#This Row],[AdvisoryNumber]]),"NTML","ADVZY")</f>
        <v>NTML</v>
      </c>
      <c r="B1792" s="8" t="str">
        <f>_xlfn.TEXTJOIN("-",TRUE,Table1[[#This Row],[Source]],TEXT(Table1[[#This Row],[AdvisoryNumber]],"000"),TEXT(ROW()-1,"000000"),TEXT(Table1[[#This Row],[RecordTimeUTC]],"YYYY-MM-DD"))</f>
        <v>NTML-000-001791-2023-06-24</v>
      </c>
      <c r="C1792" s="1" t="s">
        <v>197</v>
      </c>
      <c r="D1792" s="2"/>
      <c r="E1792" s="1"/>
      <c r="F1792" s="2"/>
      <c r="G1792" s="1" t="s">
        <v>98</v>
      </c>
      <c r="H1792" s="1" t="s">
        <v>101</v>
      </c>
      <c r="I1792" s="8" t="str">
        <f>IF(Table1[[#This Row],[TMI_Type]]="Reroute",INDEX(_xlfn.REGEXEXTRACT(Table1[[#This Row],[RawText]],".*(ROUTE|FEA|FCA|ICR|CTOP|TBO).+([A-Z]{3})",2,0),1,2),"")</f>
        <v/>
      </c>
      <c r="J1792" s="5">
        <v>10</v>
      </c>
      <c r="K1792" s="5"/>
      <c r="L1792" s="1" t="s">
        <v>198</v>
      </c>
      <c r="M1792" s="7">
        <v>45101.001388888886</v>
      </c>
      <c r="N1792" s="7">
        <v>45101.125</v>
      </c>
      <c r="O1792" s="7">
        <v>45101.001388888886</v>
      </c>
      <c r="P1792" s="4" t="s">
        <v>4322</v>
      </c>
      <c r="Q1792" s="10" t="s">
        <v>4322</v>
      </c>
      <c r="R1792" s="2" t="s">
        <v>9742</v>
      </c>
      <c r="S1792" s="6">
        <f>IF(OR(ISBLANK(Table1[[#This Row],[ValidEndUTC]]),ISBLANK(Table1[[#This Row],[ValidStartUTC]])),"",Table1[[#This Row],[ValidEndUTC]]-Table1[[#This Row],[ValidStartUTC]])</f>
        <v>0.12361111111385981</v>
      </c>
      <c r="T1792" s="5">
        <f>IF(OR(ISBLANK(Table1[[#This Row],[ValidEndUTC]]),ISBLANK(Table1[[#This Row],[ValidStartUTC]])),"",Table1[[#This Row],[Duration]]*24*60)</f>
        <v>178.00000000395812</v>
      </c>
    </row>
    <row r="1793" spans="1:20" ht="86.4" x14ac:dyDescent="0.25">
      <c r="A1793" s="8" t="str">
        <f>IF(ISBLANK(Table1[[#This Row],[AdvisoryNumber]]),"NTML","ADVZY")</f>
        <v>ADVZY</v>
      </c>
      <c r="B1793" s="8" t="str">
        <f>_xlfn.TEXTJOIN("-",TRUE,Table1[[#This Row],[Source]],TEXT(Table1[[#This Row],[AdvisoryNumber]],"000"),TEXT(ROW()-1,"000000"),TEXT(Table1[[#This Row],[RecordTimeUTC]],"YYYY-MM-DD"))</f>
        <v>ADVZY-002-001792-2023-06-24</v>
      </c>
      <c r="C1793" s="1" t="s">
        <v>3358</v>
      </c>
      <c r="D1793" s="2"/>
      <c r="E1793" s="1">
        <v>2</v>
      </c>
      <c r="F1793" s="2" t="s">
        <v>5994</v>
      </c>
      <c r="G1793" s="1"/>
      <c r="H1793" s="1" t="s">
        <v>32</v>
      </c>
      <c r="I1793" s="8" t="str">
        <f>IF(Table1[[#This Row],[TMI_Type]]="Reroute",INDEX(_xlfn.REGEXEXTRACT(Table1[[#This Row],[RawText]],".*(ROUTE|FEA|FCA|ICR|CTOP|TBO).+([A-Z]{3})",2,0),1,2),"")</f>
        <v/>
      </c>
      <c r="J1793" s="5"/>
      <c r="K1793" s="5"/>
      <c r="L1793" s="1"/>
      <c r="M1793" s="7">
        <v>45101.052083333336</v>
      </c>
      <c r="N1793" s="7">
        <v>45101.059027777781</v>
      </c>
      <c r="O1793" s="7">
        <v>45101.060416666667</v>
      </c>
      <c r="P1793" s="4" t="s">
        <v>3360</v>
      </c>
      <c r="Q1793" s="10" t="s">
        <v>7384</v>
      </c>
      <c r="R1793" s="2" t="s">
        <v>7385</v>
      </c>
      <c r="S1793" s="6">
        <f>IF(OR(ISBLANK(Table1[[#This Row],[ValidEndUTC]]),ISBLANK(Table1[[#This Row],[ValidStartUTC]])),"",Table1[[#This Row],[ValidEndUTC]]-Table1[[#This Row],[ValidStartUTC]])</f>
        <v>6.9444444452528842E-3</v>
      </c>
      <c r="T1793" s="5">
        <f>IF(OR(ISBLANK(Table1[[#This Row],[ValidEndUTC]]),ISBLANK(Table1[[#This Row],[ValidStartUTC]])),"",Table1[[#This Row],[Duration]]*24*60)</f>
        <v>10.000000001164153</v>
      </c>
    </row>
    <row r="1794" spans="1:20" ht="162" x14ac:dyDescent="0.25">
      <c r="A1794" s="8" t="str">
        <f>IF(ISBLANK(Table1[[#This Row],[AdvisoryNumber]]),"NTML","ADVZY")</f>
        <v>ADVZY</v>
      </c>
      <c r="B1794" s="8" t="str">
        <f>_xlfn.TEXTJOIN("-",TRUE,Table1[[#This Row],[Source]],TEXT(Table1[[#This Row],[AdvisoryNumber]],"000"),TEXT(ROW()-1,"000000"),TEXT(Table1[[#This Row],[RecordTimeUTC]],"YYYY-MM-DD"))</f>
        <v>ADVZY-001-001793-2023-06-24</v>
      </c>
      <c r="C1794" s="1" t="s">
        <v>3358</v>
      </c>
      <c r="D1794" s="2" t="s">
        <v>7381</v>
      </c>
      <c r="E1794" s="1">
        <v>1</v>
      </c>
      <c r="F1794" s="2" t="s">
        <v>5995</v>
      </c>
      <c r="G1794" s="1" t="s">
        <v>35</v>
      </c>
      <c r="H1794" s="1" t="s">
        <v>32</v>
      </c>
      <c r="I1794" s="8" t="str">
        <f>IF(Table1[[#This Row],[TMI_Type]]="Reroute",INDEX(_xlfn.REGEXEXTRACT(Table1[[#This Row],[RawText]],".*(ROUTE|FEA|FCA|ICR|CTOP|TBO).+([A-Z]{3})",2,0),1,2),"")</f>
        <v/>
      </c>
      <c r="J1794" s="5"/>
      <c r="K1794" s="5"/>
      <c r="L1794" s="1"/>
      <c r="M1794" s="7">
        <v>45101.052083333336</v>
      </c>
      <c r="N1794" s="7">
        <v>45101.072916666664</v>
      </c>
      <c r="O1794" s="7">
        <v>45101.052777777775</v>
      </c>
      <c r="P1794" s="4" t="s">
        <v>3359</v>
      </c>
      <c r="Q1794" s="10" t="s">
        <v>7382</v>
      </c>
      <c r="R1794" s="2" t="s">
        <v>7383</v>
      </c>
      <c r="S1794" s="6">
        <f>IF(OR(ISBLANK(Table1[[#This Row],[ValidEndUTC]]),ISBLANK(Table1[[#This Row],[ValidStartUTC]])),"",Table1[[#This Row],[ValidEndUTC]]-Table1[[#This Row],[ValidStartUTC]])</f>
        <v>2.0833333328482695E-2</v>
      </c>
      <c r="T1794" s="5">
        <f>IF(OR(ISBLANK(Table1[[#This Row],[ValidEndUTC]]),ISBLANK(Table1[[#This Row],[ValidStartUTC]])),"",Table1[[#This Row],[Duration]]*24*60)</f>
        <v>29.999999993015081</v>
      </c>
    </row>
    <row r="1795" spans="1:20" ht="151.19999999999999" x14ac:dyDescent="0.25">
      <c r="A1795" s="8" t="str">
        <f>IF(ISBLANK(Table1[[#This Row],[AdvisoryNumber]]),"NTML","ADVZY")</f>
        <v>ADVZY</v>
      </c>
      <c r="B1795" s="8" t="str">
        <f>_xlfn.TEXTJOIN("-",TRUE,Table1[[#This Row],[Source]],TEXT(Table1[[#This Row],[AdvisoryNumber]],"000"),TEXT(ROW()-1,"000000"),TEXT(Table1[[#This Row],[RecordTimeUTC]],"YYYY-MM-DD"))</f>
        <v>ADVZY-006-001794-2023-06-30</v>
      </c>
      <c r="C1795" s="1" t="s">
        <v>7388</v>
      </c>
      <c r="D1795" s="2" t="s">
        <v>7389</v>
      </c>
      <c r="E1795" s="1">
        <v>6</v>
      </c>
      <c r="F1795" s="2"/>
      <c r="G1795" s="1"/>
      <c r="H1795" s="1" t="s">
        <v>6019</v>
      </c>
      <c r="I1795" s="8" t="str">
        <f>IF(Table1[[#This Row],[TMI_Type]]="Reroute",INDEX(_xlfn.REGEXEXTRACT(Table1[[#This Row],[RawText]],".*(ROUTE|FEA|FCA|ICR|CTOP|TBO).+([A-Z]{3})",2,0),1,2),"")</f>
        <v/>
      </c>
      <c r="J1795" s="5"/>
      <c r="K1795" s="5"/>
      <c r="L1795" s="1"/>
      <c r="M1795" s="7">
        <v>45107.942361111112</v>
      </c>
      <c r="N1795" s="7">
        <v>45108.125</v>
      </c>
      <c r="O1795" s="7">
        <v>45107.943749999999</v>
      </c>
      <c r="P1795" s="4" t="s">
        <v>7390</v>
      </c>
      <c r="Q1795" s="10" t="s">
        <v>7391</v>
      </c>
      <c r="R1795" s="2" t="s">
        <v>7392</v>
      </c>
      <c r="S1795" s="6">
        <f>IF(OR(ISBLANK(Table1[[#This Row],[ValidEndUTC]]),ISBLANK(Table1[[#This Row],[ValidStartUTC]])),"",Table1[[#This Row],[ValidEndUTC]]-Table1[[#This Row],[ValidStartUTC]])</f>
        <v>0.18263888888759539</v>
      </c>
      <c r="T1795" s="5">
        <f>IF(OR(ISBLANK(Table1[[#This Row],[ValidEndUTC]]),ISBLANK(Table1[[#This Row],[ValidStartUTC]])),"",Table1[[#This Row],[Duration]]*24*60)</f>
        <v>262.99999999813735</v>
      </c>
    </row>
    <row r="1796" spans="1:20" x14ac:dyDescent="0.25">
      <c r="A1796" s="8" t="str">
        <f>IF(ISBLANK(Table1[[#This Row],[AdvisoryNumber]]),"NTML","ADVZY")</f>
        <v>NTML</v>
      </c>
      <c r="B1796" s="8" t="str">
        <f>_xlfn.TEXTJOIN("-",TRUE,Table1[[#This Row],[Source]],TEXT(Table1[[#This Row],[AdvisoryNumber]],"000"),TEXT(ROW()-1,"000000"),TEXT(Table1[[#This Row],[RecordTimeUTC]],"YYYY-MM-DD"))</f>
        <v>NTML-000-001795-2023-06-30</v>
      </c>
      <c r="C1796" s="1" t="s">
        <v>31</v>
      </c>
      <c r="D1796" s="2"/>
      <c r="E1796" s="1"/>
      <c r="F1796" s="2"/>
      <c r="G1796" s="1" t="s">
        <v>98</v>
      </c>
      <c r="H1796" s="1" t="s">
        <v>101</v>
      </c>
      <c r="I1796" s="8" t="str">
        <f>IF(Table1[[#This Row],[TMI_Type]]="Reroute",INDEX(_xlfn.REGEXEXTRACT(Table1[[#This Row],[RawText]],".*(ROUTE|FEA|FCA|ICR|CTOP|TBO).+([A-Z]{3})",2,0),1,2),"")</f>
        <v/>
      </c>
      <c r="J1796" s="5">
        <v>30</v>
      </c>
      <c r="K1796" s="5"/>
      <c r="L1796" s="1" t="s">
        <v>1292</v>
      </c>
      <c r="M1796" s="7">
        <v>45107.958333333336</v>
      </c>
      <c r="N1796" s="7">
        <v>45108.125</v>
      </c>
      <c r="O1796" s="7">
        <v>45107.9375</v>
      </c>
      <c r="P1796" s="4" t="s">
        <v>4328</v>
      </c>
      <c r="Q1796" s="10" t="s">
        <v>4328</v>
      </c>
      <c r="R1796" s="2" t="s">
        <v>9746</v>
      </c>
      <c r="S1796" s="6">
        <f>IF(OR(ISBLANK(Table1[[#This Row],[ValidEndUTC]]),ISBLANK(Table1[[#This Row],[ValidStartUTC]])),"",Table1[[#This Row],[ValidEndUTC]]-Table1[[#This Row],[ValidStartUTC]])</f>
        <v>0.16666666666424135</v>
      </c>
      <c r="T1796" s="5">
        <f>IF(OR(ISBLANK(Table1[[#This Row],[ValidEndUTC]]),ISBLANK(Table1[[#This Row],[ValidStartUTC]])),"",Table1[[#This Row],[Duration]]*24*60)</f>
        <v>239.99999999650754</v>
      </c>
    </row>
    <row r="1797" spans="1:20" x14ac:dyDescent="0.25">
      <c r="A1797" s="8" t="str">
        <f>IF(ISBLANK(Table1[[#This Row],[AdvisoryNumber]]),"NTML","ADVZY")</f>
        <v>NTML</v>
      </c>
      <c r="B1797" s="8" t="str">
        <f>_xlfn.TEXTJOIN("-",TRUE,Table1[[#This Row],[Source]],TEXT(Table1[[#This Row],[AdvisoryNumber]],"000"),TEXT(ROW()-1,"000000"),TEXT(Table1[[#This Row],[RecordTimeUTC]],"YYYY-MM-DD"))</f>
        <v>NTML-000-001796-2023-06-30</v>
      </c>
      <c r="C1797" s="1" t="s">
        <v>31</v>
      </c>
      <c r="D1797" s="2"/>
      <c r="E1797" s="1"/>
      <c r="F1797" s="2"/>
      <c r="G1797" s="1" t="s">
        <v>98</v>
      </c>
      <c r="H1797" s="1" t="s">
        <v>101</v>
      </c>
      <c r="I1797" s="8" t="str">
        <f>IF(Table1[[#This Row],[TMI_Type]]="Reroute",INDEX(_xlfn.REGEXEXTRACT(Table1[[#This Row],[RawText]],".*(ROUTE|FEA|FCA|ICR|CTOP|TBO).+([A-Z]{3})",2,0),1,2),"")</f>
        <v/>
      </c>
      <c r="J1797" s="5">
        <v>30</v>
      </c>
      <c r="K1797" s="5"/>
      <c r="L1797" s="1" t="s">
        <v>342</v>
      </c>
      <c r="M1797" s="7">
        <v>45107.958333333336</v>
      </c>
      <c r="N1797" s="7">
        <v>45108.125</v>
      </c>
      <c r="O1797" s="7">
        <v>45107.9375</v>
      </c>
      <c r="P1797" s="4" t="s">
        <v>4329</v>
      </c>
      <c r="Q1797" s="10" t="s">
        <v>4329</v>
      </c>
      <c r="R1797" s="2" t="s">
        <v>9746</v>
      </c>
      <c r="S1797" s="6">
        <f>IF(OR(ISBLANK(Table1[[#This Row],[ValidEndUTC]]),ISBLANK(Table1[[#This Row],[ValidStartUTC]])),"",Table1[[#This Row],[ValidEndUTC]]-Table1[[#This Row],[ValidStartUTC]])</f>
        <v>0.16666666666424135</v>
      </c>
      <c r="T1797" s="5">
        <f>IF(OR(ISBLANK(Table1[[#This Row],[ValidEndUTC]]),ISBLANK(Table1[[#This Row],[ValidStartUTC]])),"",Table1[[#This Row],[Duration]]*24*60)</f>
        <v>239.99999999650754</v>
      </c>
    </row>
    <row r="1798" spans="1:20" ht="21.6" x14ac:dyDescent="0.25">
      <c r="A1798" s="8" t="str">
        <f>IF(ISBLANK(Table1[[#This Row],[AdvisoryNumber]]),"NTML","ADVZY")</f>
        <v>NTML</v>
      </c>
      <c r="B1798" s="8" t="str">
        <f>_xlfn.TEXTJOIN("-",TRUE,Table1[[#This Row],[Source]],TEXT(Table1[[#This Row],[AdvisoryNumber]],"000"),TEXT(ROW()-1,"000000"),TEXT(Table1[[#This Row],[RecordTimeUTC]],"YYYY-MM-DD"))</f>
        <v>NTML-000-001797-2023-06-30</v>
      </c>
      <c r="C1798" s="1" t="s">
        <v>31</v>
      </c>
      <c r="D1798" s="2"/>
      <c r="E1798" s="1"/>
      <c r="F1798" s="2"/>
      <c r="G1798" s="1" t="s">
        <v>98</v>
      </c>
      <c r="H1798" s="1" t="s">
        <v>101</v>
      </c>
      <c r="I1798" s="8" t="str">
        <f>IF(Table1[[#This Row],[TMI_Type]]="Reroute",INDEX(_xlfn.REGEXEXTRACT(Table1[[#This Row],[RawText]],".*(ROUTE|FEA|FCA|ICR|CTOP|TBO).+([A-Z]{3})",2,0),1,2),"")</f>
        <v/>
      </c>
      <c r="J1798" s="5">
        <v>15</v>
      </c>
      <c r="K1798" s="5"/>
      <c r="L1798" s="1" t="s">
        <v>3828</v>
      </c>
      <c r="M1798" s="7">
        <v>45107.958333333336</v>
      </c>
      <c r="N1798" s="7">
        <v>45108.125</v>
      </c>
      <c r="O1798" s="7">
        <v>45107.9375</v>
      </c>
      <c r="P1798" s="4" t="s">
        <v>4330</v>
      </c>
      <c r="Q1798" s="10" t="s">
        <v>4330</v>
      </c>
      <c r="R1798" s="2" t="s">
        <v>9746</v>
      </c>
      <c r="S1798" s="6">
        <f>IF(OR(ISBLANK(Table1[[#This Row],[ValidEndUTC]]),ISBLANK(Table1[[#This Row],[ValidStartUTC]])),"",Table1[[#This Row],[ValidEndUTC]]-Table1[[#This Row],[ValidStartUTC]])</f>
        <v>0.16666666666424135</v>
      </c>
      <c r="T1798" s="5">
        <f>IF(OR(ISBLANK(Table1[[#This Row],[ValidEndUTC]]),ISBLANK(Table1[[#This Row],[ValidStartUTC]])),"",Table1[[#This Row],[Duration]]*24*60)</f>
        <v>239.99999999650754</v>
      </c>
    </row>
    <row r="1799" spans="1:20" ht="21.6" x14ac:dyDescent="0.25">
      <c r="A1799" s="8" t="str">
        <f>IF(ISBLANK(Table1[[#This Row],[AdvisoryNumber]]),"NTML","ADVZY")</f>
        <v>NTML</v>
      </c>
      <c r="B1799" s="8" t="str">
        <f>_xlfn.TEXTJOIN("-",TRUE,Table1[[#This Row],[Source]],TEXT(Table1[[#This Row],[AdvisoryNumber]],"000"),TEXT(ROW()-1,"000000"),TEXT(Table1[[#This Row],[RecordTimeUTC]],"YYYY-MM-DD"))</f>
        <v>NTML-000-001798-2023-06-30</v>
      </c>
      <c r="C1799" s="1" t="s">
        <v>31</v>
      </c>
      <c r="D1799" s="2"/>
      <c r="E1799" s="1"/>
      <c r="F1799" s="2"/>
      <c r="G1799" s="1" t="s">
        <v>98</v>
      </c>
      <c r="H1799" s="1" t="s">
        <v>101</v>
      </c>
      <c r="I1799" s="8" t="str">
        <f>IF(Table1[[#This Row],[TMI_Type]]="Reroute",INDEX(_xlfn.REGEXEXTRACT(Table1[[#This Row],[RawText]],".*(ROUTE|FEA|FCA|ICR|CTOP|TBO).+([A-Z]{3})",2,0),1,2),"")</f>
        <v/>
      </c>
      <c r="J1799" s="5">
        <v>30</v>
      </c>
      <c r="K1799" s="5"/>
      <c r="L1799" s="1" t="s">
        <v>198</v>
      </c>
      <c r="M1799" s="7">
        <v>45107.958333333336</v>
      </c>
      <c r="N1799" s="7">
        <v>45108.125</v>
      </c>
      <c r="O1799" s="7">
        <v>45107.9375</v>
      </c>
      <c r="P1799" s="4" t="s">
        <v>9747</v>
      </c>
      <c r="Q1799" s="10" t="s">
        <v>9747</v>
      </c>
      <c r="R1799" s="2" t="s">
        <v>9746</v>
      </c>
      <c r="S1799" s="6">
        <f>IF(OR(ISBLANK(Table1[[#This Row],[ValidEndUTC]]),ISBLANK(Table1[[#This Row],[ValidStartUTC]])),"",Table1[[#This Row],[ValidEndUTC]]-Table1[[#This Row],[ValidStartUTC]])</f>
        <v>0.16666666666424135</v>
      </c>
      <c r="T1799" s="5">
        <f>IF(OR(ISBLANK(Table1[[#This Row],[ValidEndUTC]]),ISBLANK(Table1[[#This Row],[ValidStartUTC]])),"",Table1[[#This Row],[Duration]]*24*60)</f>
        <v>239.99999999650754</v>
      </c>
    </row>
    <row r="1800" spans="1:20" ht="226.8" x14ac:dyDescent="0.25">
      <c r="A1800" s="8" t="str">
        <f>IF(ISBLANK(Table1[[#This Row],[AdvisoryNumber]]),"NTML","ADVZY")</f>
        <v>ADVZY</v>
      </c>
      <c r="B1800" s="8" t="str">
        <f>_xlfn.TEXTJOIN("-",TRUE,Table1[[#This Row],[Source]],TEXT(Table1[[#This Row],[AdvisoryNumber]],"000"),TEXT(ROW()-1,"000000"),TEXT(Table1[[#This Row],[RecordTimeUTC]],"YYYY-MM-DD"))</f>
        <v>ADVZY-002-001799-2023-06-30</v>
      </c>
      <c r="C1800" s="1" t="s">
        <v>16</v>
      </c>
      <c r="D1800" s="2" t="s">
        <v>7393</v>
      </c>
      <c r="E1800" s="1">
        <v>2</v>
      </c>
      <c r="F1800" s="2" t="s">
        <v>2129</v>
      </c>
      <c r="G1800" s="1" t="s">
        <v>35</v>
      </c>
      <c r="H1800" s="1" t="s">
        <v>19</v>
      </c>
      <c r="I1800" s="8" t="str">
        <f>IF(Table1[[#This Row],[TMI_Type]]="Reroute",INDEX(_xlfn.REGEXEXTRACT(Table1[[#This Row],[RawText]],".*(ROUTE|FEA|FCA|ICR|CTOP|TBO).+([A-Z]{3})",2,0),1,2),"")</f>
        <v>RQD</v>
      </c>
      <c r="J1800" s="5"/>
      <c r="K1800" s="5"/>
      <c r="L1800" s="1"/>
      <c r="M1800" s="7">
        <v>45107.958333333336</v>
      </c>
      <c r="N1800" s="7">
        <v>45108.125</v>
      </c>
      <c r="O1800" s="7">
        <v>45107.95</v>
      </c>
      <c r="P1800" s="4" t="s">
        <v>3362</v>
      </c>
      <c r="Q1800" s="10" t="s">
        <v>7394</v>
      </c>
      <c r="R1800" s="2" t="s">
        <v>7395</v>
      </c>
      <c r="S1800" s="6">
        <f>IF(OR(ISBLANK(Table1[[#This Row],[ValidEndUTC]]),ISBLANK(Table1[[#This Row],[ValidStartUTC]])),"",Table1[[#This Row],[ValidEndUTC]]-Table1[[#This Row],[ValidStartUTC]])</f>
        <v>0.16666666666424135</v>
      </c>
      <c r="T1800" s="5">
        <f>IF(OR(ISBLANK(Table1[[#This Row],[ValidEndUTC]]),ISBLANK(Table1[[#This Row],[ValidStartUTC]])),"",Table1[[#This Row],[Duration]]*24*60)</f>
        <v>239.99999999650754</v>
      </c>
    </row>
    <row r="1801" spans="1:20" x14ac:dyDescent="0.25">
      <c r="A1801" s="8" t="str">
        <f>IF(ISBLANK(Table1[[#This Row],[AdvisoryNumber]]),"NTML","ADVZY")</f>
        <v>NTML</v>
      </c>
      <c r="B1801" s="8" t="str">
        <f>_xlfn.TEXTJOIN("-",TRUE,Table1[[#This Row],[Source]],TEXT(Table1[[#This Row],[AdvisoryNumber]],"000"),TEXT(ROW()-1,"000000"),TEXT(Table1[[#This Row],[RecordTimeUTC]],"YYYY-MM-DD"))</f>
        <v>NTML-000-001800-2023-06-30</v>
      </c>
      <c r="C1801" s="1" t="s">
        <v>31</v>
      </c>
      <c r="D1801" s="2"/>
      <c r="E1801" s="1"/>
      <c r="F1801" s="2"/>
      <c r="G1801" s="1" t="s">
        <v>98</v>
      </c>
      <c r="H1801" s="1" t="s">
        <v>101</v>
      </c>
      <c r="I1801" s="8" t="str">
        <f>IF(Table1[[#This Row],[TMI_Type]]="Reroute",INDEX(_xlfn.REGEXEXTRACT(Table1[[#This Row],[RawText]],".*(ROUTE|FEA|FCA|ICR|CTOP|TBO).+([A-Z]{3})",2,0),1,2),"")</f>
        <v/>
      </c>
      <c r="J1801" s="5">
        <v>25</v>
      </c>
      <c r="K1801" s="5"/>
      <c r="L1801" s="1" t="s">
        <v>1074</v>
      </c>
      <c r="M1801" s="7">
        <v>45107.962500000001</v>
      </c>
      <c r="N1801" s="7">
        <v>45108.104166666664</v>
      </c>
      <c r="O1801" s="7">
        <v>45107.963888888888</v>
      </c>
      <c r="P1801" s="4" t="s">
        <v>4331</v>
      </c>
      <c r="Q1801" s="10" t="s">
        <v>4331</v>
      </c>
      <c r="R1801" s="2" t="s">
        <v>9748</v>
      </c>
      <c r="S1801" s="6">
        <f>IF(OR(ISBLANK(Table1[[#This Row],[ValidEndUTC]]),ISBLANK(Table1[[#This Row],[ValidStartUTC]])),"",Table1[[#This Row],[ValidEndUTC]]-Table1[[#This Row],[ValidStartUTC]])</f>
        <v>0.14166666666278616</v>
      </c>
      <c r="T1801" s="5">
        <f>IF(OR(ISBLANK(Table1[[#This Row],[ValidEndUTC]]),ISBLANK(Table1[[#This Row],[ValidStartUTC]])),"",Table1[[#This Row],[Duration]]*24*60)</f>
        <v>203.99999999441206</v>
      </c>
    </row>
    <row r="1802" spans="1:20" x14ac:dyDescent="0.25">
      <c r="A1802" s="8" t="str">
        <f>IF(ISBLANK(Table1[[#This Row],[AdvisoryNumber]]),"NTML","ADVZY")</f>
        <v>NTML</v>
      </c>
      <c r="B1802" s="8" t="str">
        <f>_xlfn.TEXTJOIN("-",TRUE,Table1[[#This Row],[Source]],TEXT(Table1[[#This Row],[AdvisoryNumber]],"000"),TEXT(ROW()-1,"000000"),TEXT(Table1[[#This Row],[RecordTimeUTC]],"YYYY-MM-DD"))</f>
        <v>NTML-000-001801-2023-06-30</v>
      </c>
      <c r="C1802" s="1" t="s">
        <v>300</v>
      </c>
      <c r="D1802" s="2"/>
      <c r="E1802" s="1"/>
      <c r="F1802" s="2"/>
      <c r="G1802" s="1" t="s">
        <v>98</v>
      </c>
      <c r="H1802" s="1" t="s">
        <v>101</v>
      </c>
      <c r="I1802" s="8" t="str">
        <f>IF(Table1[[#This Row],[TMI_Type]]="Reroute",INDEX(_xlfn.REGEXEXTRACT(Table1[[#This Row],[RawText]],".*(ROUTE|FEA|FCA|ICR|CTOP|TBO).+([A-Z]{3})",2,0),1,2),"")</f>
        <v/>
      </c>
      <c r="J1802" s="5">
        <v>20</v>
      </c>
      <c r="K1802" s="5"/>
      <c r="L1802" s="1" t="s">
        <v>626</v>
      </c>
      <c r="M1802" s="7">
        <v>45107.979166666664</v>
      </c>
      <c r="N1802" s="7">
        <v>45108.083333333336</v>
      </c>
      <c r="O1802" s="7">
        <v>45107.98541666667</v>
      </c>
      <c r="P1802" s="4" t="s">
        <v>4334</v>
      </c>
      <c r="Q1802" s="10" t="s">
        <v>4334</v>
      </c>
      <c r="R1802" s="2" t="s">
        <v>9750</v>
      </c>
      <c r="S1802" s="6">
        <f>IF(OR(ISBLANK(Table1[[#This Row],[ValidEndUTC]]),ISBLANK(Table1[[#This Row],[ValidStartUTC]])),"",Table1[[#This Row],[ValidEndUTC]]-Table1[[#This Row],[ValidStartUTC]])</f>
        <v>0.10416666667151731</v>
      </c>
      <c r="T1802" s="5">
        <f>IF(OR(ISBLANK(Table1[[#This Row],[ValidEndUTC]]),ISBLANK(Table1[[#This Row],[ValidStartUTC]])),"",Table1[[#This Row],[Duration]]*24*60)</f>
        <v>150.00000000698492</v>
      </c>
    </row>
    <row r="1803" spans="1:20" x14ac:dyDescent="0.25">
      <c r="A1803" s="8" t="str">
        <f>IF(ISBLANK(Table1[[#This Row],[AdvisoryNumber]]),"NTML","ADVZY")</f>
        <v>NTML</v>
      </c>
      <c r="B1803" s="8" t="str">
        <f>_xlfn.TEXTJOIN("-",TRUE,Table1[[#This Row],[Source]],TEXT(Table1[[#This Row],[AdvisoryNumber]],"000"),TEXT(ROW()-1,"000000"),TEXT(Table1[[#This Row],[RecordTimeUTC]],"YYYY-MM-DD"))</f>
        <v>NTML-000-001802-2023-06-30</v>
      </c>
      <c r="C1803" s="1" t="s">
        <v>300</v>
      </c>
      <c r="D1803" s="2"/>
      <c r="E1803" s="1"/>
      <c r="F1803" s="2"/>
      <c r="G1803" s="1" t="s">
        <v>98</v>
      </c>
      <c r="H1803" s="1" t="s">
        <v>101</v>
      </c>
      <c r="I1803" s="8" t="str">
        <f>IF(Table1[[#This Row],[TMI_Type]]="Reroute",INDEX(_xlfn.REGEXEXTRACT(Table1[[#This Row],[RawText]],".*(ROUTE|FEA|FCA|ICR|CTOP|TBO).+([A-Z]{3})",2,0),1,2),"")</f>
        <v/>
      </c>
      <c r="J1803" s="5">
        <v>20</v>
      </c>
      <c r="K1803" s="5"/>
      <c r="L1803" s="1" t="s">
        <v>632</v>
      </c>
      <c r="M1803" s="7">
        <v>45107.979166666664</v>
      </c>
      <c r="N1803" s="7">
        <v>45108.083333333336</v>
      </c>
      <c r="O1803" s="7">
        <v>45107.98541666667</v>
      </c>
      <c r="P1803" s="4" t="s">
        <v>4335</v>
      </c>
      <c r="Q1803" s="10" t="s">
        <v>4335</v>
      </c>
      <c r="R1803" s="2" t="s">
        <v>9750</v>
      </c>
      <c r="S1803" s="6">
        <f>IF(OR(ISBLANK(Table1[[#This Row],[ValidEndUTC]]),ISBLANK(Table1[[#This Row],[ValidStartUTC]])),"",Table1[[#This Row],[ValidEndUTC]]-Table1[[#This Row],[ValidStartUTC]])</f>
        <v>0.10416666667151731</v>
      </c>
      <c r="T1803" s="5">
        <f>IF(OR(ISBLANK(Table1[[#This Row],[ValidEndUTC]]),ISBLANK(Table1[[#This Row],[ValidStartUTC]])),"",Table1[[#This Row],[Duration]]*24*60)</f>
        <v>150.00000000698492</v>
      </c>
    </row>
    <row r="1804" spans="1:20" x14ac:dyDescent="0.25">
      <c r="A1804" s="8" t="str">
        <f>IF(ISBLANK(Table1[[#This Row],[AdvisoryNumber]]),"NTML","ADVZY")</f>
        <v>NTML</v>
      </c>
      <c r="B1804" s="8" t="str">
        <f>_xlfn.TEXTJOIN("-",TRUE,Table1[[#This Row],[Source]],TEXT(Table1[[#This Row],[AdvisoryNumber]],"000"),TEXT(ROW()-1,"000000"),TEXT(Table1[[#This Row],[RecordTimeUTC]],"YYYY-MM-DD"))</f>
        <v>NTML-000-001803-2023-06-30</v>
      </c>
      <c r="C1804" s="1" t="s">
        <v>4332</v>
      </c>
      <c r="D1804" s="2"/>
      <c r="E1804" s="1"/>
      <c r="F1804" s="2"/>
      <c r="G1804" s="1" t="s">
        <v>98</v>
      </c>
      <c r="H1804" s="1" t="s">
        <v>104</v>
      </c>
      <c r="I1804" s="8" t="str">
        <f>IF(Table1[[#This Row],[TMI_Type]]="Reroute",INDEX(_xlfn.REGEXEXTRACT(Table1[[#This Row],[RawText]],".*(ROUTE|FEA|FCA|ICR|CTOP|TBO).+([A-Z]{3})",2,0),1,2),"")</f>
        <v/>
      </c>
      <c r="J1804" s="5"/>
      <c r="K1804" s="5"/>
      <c r="L1804" s="1" t="s">
        <v>1074</v>
      </c>
      <c r="M1804" s="7">
        <v>45107.988194444442</v>
      </c>
      <c r="N1804" s="7">
        <v>45107.995138888888</v>
      </c>
      <c r="O1804" s="7">
        <v>45107.979861111111</v>
      </c>
      <c r="P1804" s="4" t="s">
        <v>4333</v>
      </c>
      <c r="Q1804" s="10" t="s">
        <v>4333</v>
      </c>
      <c r="R1804" s="2" t="s">
        <v>9749</v>
      </c>
      <c r="S1804" s="6">
        <f>IF(OR(ISBLANK(Table1[[#This Row],[ValidEndUTC]]),ISBLANK(Table1[[#This Row],[ValidStartUTC]])),"",Table1[[#This Row],[ValidEndUTC]]-Table1[[#This Row],[ValidStartUTC]])</f>
        <v>6.9444444452528842E-3</v>
      </c>
      <c r="T1804" s="5">
        <f>IF(OR(ISBLANK(Table1[[#This Row],[ValidEndUTC]]),ISBLANK(Table1[[#This Row],[ValidStartUTC]])),"",Table1[[#This Row],[Duration]]*24*60)</f>
        <v>10.000000001164153</v>
      </c>
    </row>
    <row r="1805" spans="1:20" x14ac:dyDescent="0.25">
      <c r="A1805" s="8" t="str">
        <f>IF(ISBLANK(Table1[[#This Row],[AdvisoryNumber]]),"NTML","ADVZY")</f>
        <v>NTML</v>
      </c>
      <c r="B1805" s="8" t="str">
        <f>_xlfn.TEXTJOIN("-",TRUE,Table1[[#This Row],[Source]],TEXT(Table1[[#This Row],[AdvisoryNumber]],"000"),TEXT(ROW()-1,"000000"),TEXT(Table1[[#This Row],[RecordTimeUTC]],"YYYY-MM-DD"))</f>
        <v>NTML-000-001804-2023-06-30</v>
      </c>
      <c r="C1805" s="1" t="s">
        <v>4332</v>
      </c>
      <c r="D1805" s="2"/>
      <c r="E1805" s="1"/>
      <c r="F1805" s="2"/>
      <c r="G1805" s="1" t="s">
        <v>98</v>
      </c>
      <c r="H1805" s="1" t="s">
        <v>104</v>
      </c>
      <c r="I1805" s="8" t="str">
        <f>IF(Table1[[#This Row],[TMI_Type]]="Reroute",INDEX(_xlfn.REGEXEXTRACT(Table1[[#This Row],[RawText]],".*(ROUTE|FEA|FCA|ICR|CTOP|TBO).+([A-Z]{3})",2,0),1,2),"")</f>
        <v/>
      </c>
      <c r="J1805" s="5"/>
      <c r="K1805" s="5"/>
      <c r="L1805" s="1" t="s">
        <v>1074</v>
      </c>
      <c r="M1805" s="7">
        <v>45107.988194444442</v>
      </c>
      <c r="N1805" s="7">
        <v>45108.001388888886</v>
      </c>
      <c r="O1805" s="7">
        <v>45107.993750000001</v>
      </c>
      <c r="P1805" s="4" t="s">
        <v>4336</v>
      </c>
      <c r="Q1805" s="10" t="s">
        <v>4336</v>
      </c>
      <c r="R1805" s="2" t="s">
        <v>9753</v>
      </c>
      <c r="S1805" s="6">
        <f>IF(OR(ISBLANK(Table1[[#This Row],[ValidEndUTC]]),ISBLANK(Table1[[#This Row],[ValidStartUTC]])),"",Table1[[#This Row],[ValidEndUTC]]-Table1[[#This Row],[ValidStartUTC]])</f>
        <v>1.3194444443797693E-2</v>
      </c>
      <c r="T1805" s="5">
        <f>IF(OR(ISBLANK(Table1[[#This Row],[ValidEndUTC]]),ISBLANK(Table1[[#This Row],[ValidStartUTC]])),"",Table1[[#This Row],[Duration]]*24*60)</f>
        <v>18.999999999068677</v>
      </c>
    </row>
    <row r="1806" spans="1:20" ht="378" x14ac:dyDescent="0.25">
      <c r="A1806" s="8" t="str">
        <f>IF(ISBLANK(Table1[[#This Row],[AdvisoryNumber]]),"NTML","ADVZY")</f>
        <v>ADVZY</v>
      </c>
      <c r="B1806" s="8" t="str">
        <f>_xlfn.TEXTJOIN("-",TRUE,Table1[[#This Row],[Source]],TEXT(Table1[[#This Row],[AdvisoryNumber]],"000"),TEXT(ROW()-1,"000000"),TEXT(Table1[[#This Row],[RecordTimeUTC]],"YYYY-MM-DD"))</f>
        <v>ADVZY-003-001805-2023-06-30</v>
      </c>
      <c r="C1806" s="1" t="s">
        <v>16</v>
      </c>
      <c r="D1806" s="2" t="s">
        <v>7396</v>
      </c>
      <c r="E1806" s="1">
        <v>3</v>
      </c>
      <c r="F1806" s="2" t="s">
        <v>60</v>
      </c>
      <c r="G1806" s="1" t="s">
        <v>35</v>
      </c>
      <c r="H1806" s="1" t="s">
        <v>19</v>
      </c>
      <c r="I1806" s="8" t="str">
        <f>IF(Table1[[#This Row],[TMI_Type]]="Reroute",INDEX(_xlfn.REGEXEXTRACT(Table1[[#This Row],[RawText]],".*(ROUTE|FEA|FCA|ICR|CTOP|TBO).+([A-Z]{3})",2,0),1,2),"")</f>
        <v>RMD</v>
      </c>
      <c r="J1806" s="5"/>
      <c r="K1806" s="5"/>
      <c r="L1806" s="1"/>
      <c r="M1806" s="7">
        <v>45107.990277777775</v>
      </c>
      <c r="N1806" s="7">
        <v>45108.083333333336</v>
      </c>
      <c r="O1806" s="7">
        <v>45107.991666666669</v>
      </c>
      <c r="P1806" s="4" t="s">
        <v>3363</v>
      </c>
      <c r="Q1806" s="10" t="s">
        <v>7397</v>
      </c>
      <c r="R1806" s="2" t="s">
        <v>7398</v>
      </c>
      <c r="S1806" s="6">
        <f>IF(OR(ISBLANK(Table1[[#This Row],[ValidEndUTC]]),ISBLANK(Table1[[#This Row],[ValidStartUTC]])),"",Table1[[#This Row],[ValidEndUTC]]-Table1[[#This Row],[ValidStartUTC]])</f>
        <v>9.3055555560567882E-2</v>
      </c>
      <c r="T1806" s="5">
        <f>IF(OR(ISBLANK(Table1[[#This Row],[ValidEndUTC]]),ISBLANK(Table1[[#This Row],[ValidStartUTC]])),"",Table1[[#This Row],[Duration]]*24*60)</f>
        <v>134.00000000721775</v>
      </c>
    </row>
    <row r="1807" spans="1:20" ht="118.8" x14ac:dyDescent="0.25">
      <c r="A1807" s="8" t="str">
        <f>IF(ISBLANK(Table1[[#This Row],[AdvisoryNumber]]),"NTML","ADVZY")</f>
        <v>ADVZY</v>
      </c>
      <c r="B1807" s="8" t="str">
        <f>_xlfn.TEXTJOIN("-",TRUE,Table1[[#This Row],[Source]],TEXT(Table1[[#This Row],[AdvisoryNumber]],"000"),TEXT(ROW()-1,"000000"),TEXT(Table1[[#This Row],[RecordTimeUTC]],"YYYY-MM-DD"))</f>
        <v>ADVZY-003-001806-2023-07-01</v>
      </c>
      <c r="C1807" s="1" t="s">
        <v>311</v>
      </c>
      <c r="D1807" s="2"/>
      <c r="E1807" s="1">
        <v>3</v>
      </c>
      <c r="F1807" s="2" t="s">
        <v>5994</v>
      </c>
      <c r="G1807" s="1"/>
      <c r="H1807" s="1" t="s">
        <v>32</v>
      </c>
      <c r="I1807" s="8" t="str">
        <f>IF(Table1[[#This Row],[TMI_Type]]="Reroute",INDEX(_xlfn.REGEXEXTRACT(Table1[[#This Row],[RawText]],".*(ROUTE|FEA|FCA|ICR|CTOP|TBO).+([A-Z]{3})",2,0),1,2),"")</f>
        <v/>
      </c>
      <c r="J1807" s="5"/>
      <c r="K1807" s="5"/>
      <c r="L1807" s="1"/>
      <c r="M1807" s="7">
        <v>45107.99722222222</v>
      </c>
      <c r="N1807" s="7">
        <v>45108.01458333333</v>
      </c>
      <c r="O1807" s="7">
        <v>45108.017361111109</v>
      </c>
      <c r="P1807" s="4" t="s">
        <v>3367</v>
      </c>
      <c r="Q1807" s="10" t="s">
        <v>7407</v>
      </c>
      <c r="R1807" s="2" t="s">
        <v>7408</v>
      </c>
      <c r="S1807" s="6">
        <f>IF(OR(ISBLANK(Table1[[#This Row],[ValidEndUTC]]),ISBLANK(Table1[[#This Row],[ValidStartUTC]])),"",Table1[[#This Row],[ValidEndUTC]]-Table1[[#This Row],[ValidStartUTC]])</f>
        <v>1.7361111109494232E-2</v>
      </c>
      <c r="T1807" s="5">
        <f>IF(OR(ISBLANK(Table1[[#This Row],[ValidEndUTC]]),ISBLANK(Table1[[#This Row],[ValidStartUTC]])),"",Table1[[#This Row],[Duration]]*24*60)</f>
        <v>24.999999997671694</v>
      </c>
    </row>
    <row r="1808" spans="1:20" ht="162" x14ac:dyDescent="0.25">
      <c r="A1808" s="8" t="str">
        <f>IF(ISBLANK(Table1[[#This Row],[AdvisoryNumber]]),"NTML","ADVZY")</f>
        <v>ADVZY</v>
      </c>
      <c r="B1808" s="8" t="str">
        <f>_xlfn.TEXTJOIN("-",TRUE,Table1[[#This Row],[Source]],TEXT(Table1[[#This Row],[AdvisoryNumber]],"000"),TEXT(ROW()-1,"000000"),TEXT(Table1[[#This Row],[RecordTimeUTC]],"YYYY-MM-DD"))</f>
        <v>ADVZY-004-001807-2023-06-30</v>
      </c>
      <c r="C1808" s="1" t="s">
        <v>311</v>
      </c>
      <c r="D1808" s="2" t="s">
        <v>7399</v>
      </c>
      <c r="E1808" s="1">
        <v>4</v>
      </c>
      <c r="F1808" s="2" t="s">
        <v>5995</v>
      </c>
      <c r="G1808" s="1" t="s">
        <v>35</v>
      </c>
      <c r="H1808" s="1" t="s">
        <v>32</v>
      </c>
      <c r="I1808" s="8" t="str">
        <f>IF(Table1[[#This Row],[TMI_Type]]="Reroute",INDEX(_xlfn.REGEXEXTRACT(Table1[[#This Row],[RawText]],".*(ROUTE|FEA|FCA|ICR|CTOP|TBO).+([A-Z]{3})",2,0),1,2),"")</f>
        <v/>
      </c>
      <c r="J1808" s="5"/>
      <c r="K1808" s="5"/>
      <c r="L1808" s="1"/>
      <c r="M1808" s="7">
        <v>45107.99722222222</v>
      </c>
      <c r="N1808" s="7">
        <v>45108.020833333336</v>
      </c>
      <c r="O1808" s="7">
        <v>45107.997916666667</v>
      </c>
      <c r="P1808" s="4" t="s">
        <v>3364</v>
      </c>
      <c r="Q1808" s="10" t="s">
        <v>7400</v>
      </c>
      <c r="R1808" s="2" t="s">
        <v>7401</v>
      </c>
      <c r="S1808" s="6">
        <f>IF(OR(ISBLANK(Table1[[#This Row],[ValidEndUTC]]),ISBLANK(Table1[[#This Row],[ValidStartUTC]])),"",Table1[[#This Row],[ValidEndUTC]]-Table1[[#This Row],[ValidStartUTC]])</f>
        <v>2.3611111115314998E-2</v>
      </c>
      <c r="T1808" s="5">
        <f>IF(OR(ISBLANK(Table1[[#This Row],[ValidEndUTC]]),ISBLANK(Table1[[#This Row],[ValidStartUTC]])),"",Table1[[#This Row],[Duration]]*24*60)</f>
        <v>34.000000006053597</v>
      </c>
    </row>
    <row r="1809" spans="1:20" x14ac:dyDescent="0.25">
      <c r="A1809" s="8" t="str">
        <f>IF(ISBLANK(Table1[[#This Row],[AdvisoryNumber]]),"NTML","ADVZY")</f>
        <v>NTML</v>
      </c>
      <c r="B1809" s="8" t="str">
        <f>_xlfn.TEXTJOIN("-",TRUE,Table1[[#This Row],[Source]],TEXT(Table1[[#This Row],[AdvisoryNumber]],"000"),TEXT(ROW()-1,"000000"),TEXT(Table1[[#This Row],[RecordTimeUTC]],"YYYY-MM-DD"))</f>
        <v>NTML-000-001808-2023-06-30</v>
      </c>
      <c r="C1809" s="1" t="s">
        <v>202</v>
      </c>
      <c r="D1809" s="2"/>
      <c r="E1809" s="1"/>
      <c r="F1809" s="2"/>
      <c r="G1809" s="1" t="s">
        <v>98</v>
      </c>
      <c r="H1809" s="1" t="s">
        <v>101</v>
      </c>
      <c r="I1809" s="8" t="str">
        <f>IF(Table1[[#This Row],[TMI_Type]]="Reroute",INDEX(_xlfn.REGEXEXTRACT(Table1[[#This Row],[RawText]],".*(ROUTE|FEA|FCA|ICR|CTOP|TBO).+([A-Z]{3})",2,0),1,2),"")</f>
        <v/>
      </c>
      <c r="J1809" s="5">
        <v>15</v>
      </c>
      <c r="K1809" s="5"/>
      <c r="L1809" s="1" t="s">
        <v>623</v>
      </c>
      <c r="M1809" s="7">
        <v>45107.999305555553</v>
      </c>
      <c r="N1809" s="7">
        <v>45108.083333333336</v>
      </c>
      <c r="O1809" s="7">
        <v>45107.9375</v>
      </c>
      <c r="P1809" s="4" t="s">
        <v>4327</v>
      </c>
      <c r="Q1809" s="10" t="s">
        <v>4327</v>
      </c>
      <c r="R1809" s="2" t="s">
        <v>9746</v>
      </c>
      <c r="S1809" s="6">
        <f>IF(OR(ISBLANK(Table1[[#This Row],[ValidEndUTC]]),ISBLANK(Table1[[#This Row],[ValidStartUTC]])),"",Table1[[#This Row],[ValidEndUTC]]-Table1[[#This Row],[ValidStartUTC]])</f>
        <v>8.4027777782466728E-2</v>
      </c>
      <c r="T1809" s="5">
        <f>IF(OR(ISBLANK(Table1[[#This Row],[ValidEndUTC]]),ISBLANK(Table1[[#This Row],[ValidStartUTC]])),"",Table1[[#This Row],[Duration]]*24*60)</f>
        <v>121.00000000675209</v>
      </c>
    </row>
    <row r="1810" spans="1:20" ht="21.6" x14ac:dyDescent="0.25">
      <c r="A1810" s="8" t="str">
        <f>IF(ISBLANK(Table1[[#This Row],[AdvisoryNumber]]),"NTML","ADVZY")</f>
        <v>NTML</v>
      </c>
      <c r="B1810" s="8" t="str">
        <f>_xlfn.TEXTJOIN("-",TRUE,Table1[[#This Row],[Source]],TEXT(Table1[[#This Row],[AdvisoryNumber]],"000"),TEXT(ROW()-1,"000000"),TEXT(Table1[[#This Row],[RecordTimeUTC]],"YYYY-MM-DD"))</f>
        <v>NTML-000-001809-2023-06-30</v>
      </c>
      <c r="C1810" s="1" t="s">
        <v>300</v>
      </c>
      <c r="D1810" s="2"/>
      <c r="E1810" s="1"/>
      <c r="F1810" s="2"/>
      <c r="G1810" s="1" t="s">
        <v>98</v>
      </c>
      <c r="H1810" s="1" t="s">
        <v>101</v>
      </c>
      <c r="I1810" s="8" t="str">
        <f>IF(Table1[[#This Row],[TMI_Type]]="Reroute",INDEX(_xlfn.REGEXEXTRACT(Table1[[#This Row],[RawText]],".*(ROUTE|FEA|FCA|ICR|CTOP|TBO).+([A-Z]{3})",2,0),1,2),"")</f>
        <v/>
      </c>
      <c r="J1810" s="5">
        <v>20</v>
      </c>
      <c r="K1810" s="5"/>
      <c r="L1810" s="1" t="s">
        <v>626</v>
      </c>
      <c r="M1810" s="7">
        <v>45108</v>
      </c>
      <c r="N1810" s="7">
        <v>45108.083333333336</v>
      </c>
      <c r="O1810" s="7">
        <v>45107.988194444442</v>
      </c>
      <c r="P1810" s="4" t="s">
        <v>9751</v>
      </c>
      <c r="Q1810" s="10" t="s">
        <v>9751</v>
      </c>
      <c r="R1810" s="2" t="s">
        <v>9752</v>
      </c>
      <c r="S1810" s="6">
        <f>IF(OR(ISBLANK(Table1[[#This Row],[ValidEndUTC]]),ISBLANK(Table1[[#This Row],[ValidStartUTC]])),"",Table1[[#This Row],[ValidEndUTC]]-Table1[[#This Row],[ValidStartUTC]])</f>
        <v>8.3333333335758653E-2</v>
      </c>
      <c r="T1810" s="5">
        <f>IF(OR(ISBLANK(Table1[[#This Row],[ValidEndUTC]]),ISBLANK(Table1[[#This Row],[ValidStartUTC]])),"",Table1[[#This Row],[Duration]]*24*60)</f>
        <v>120.00000000349246</v>
      </c>
    </row>
    <row r="1811" spans="1:20" ht="151.19999999999999" x14ac:dyDescent="0.25">
      <c r="A1811" s="8" t="str">
        <f>IF(ISBLANK(Table1[[#This Row],[AdvisoryNumber]]),"NTML","ADVZY")</f>
        <v>ADVZY</v>
      </c>
      <c r="B1811" s="8" t="str">
        <f>_xlfn.TEXTJOIN("-",TRUE,Table1[[#This Row],[Source]],TEXT(Table1[[#This Row],[AdvisoryNumber]],"000"),TEXT(ROW()-1,"000000"),TEXT(Table1[[#This Row],[RecordTimeUTC]],"YYYY-MM-DD"))</f>
        <v>ADVZY-001-001810-2023-07-01</v>
      </c>
      <c r="C1811" s="1" t="s">
        <v>311</v>
      </c>
      <c r="D1811" s="2" t="s">
        <v>7402</v>
      </c>
      <c r="E1811" s="1">
        <v>1</v>
      </c>
      <c r="F1811" s="2" t="s">
        <v>5995</v>
      </c>
      <c r="G1811" s="1" t="s">
        <v>35</v>
      </c>
      <c r="H1811" s="1" t="s">
        <v>32</v>
      </c>
      <c r="I1811" s="8" t="str">
        <f>IF(Table1[[#This Row],[TMI_Type]]="Reroute",INDEX(_xlfn.REGEXEXTRACT(Table1[[#This Row],[RawText]],".*(ROUTE|FEA|FCA|ICR|CTOP|TBO).+([A-Z]{3})",2,0),1,2),"")</f>
        <v/>
      </c>
      <c r="J1811" s="5"/>
      <c r="K1811" s="5"/>
      <c r="L1811" s="1"/>
      <c r="M1811" s="7">
        <v>45108.009722222225</v>
      </c>
      <c r="N1811" s="7">
        <v>45108.020833333336</v>
      </c>
      <c r="O1811" s="7">
        <v>45108.010416666664</v>
      </c>
      <c r="P1811" s="4" t="s">
        <v>3365</v>
      </c>
      <c r="Q1811" s="10" t="s">
        <v>7403</v>
      </c>
      <c r="R1811" s="2" t="s">
        <v>7404</v>
      </c>
      <c r="S1811" s="6">
        <f>IF(OR(ISBLANK(Table1[[#This Row],[ValidEndUTC]]),ISBLANK(Table1[[#This Row],[ValidStartUTC]])),"",Table1[[#This Row],[ValidEndUTC]]-Table1[[#This Row],[ValidStartUTC]])</f>
        <v>1.1111111110949423E-2</v>
      </c>
      <c r="T1811" s="5">
        <f>IF(OR(ISBLANK(Table1[[#This Row],[ValidEndUTC]]),ISBLANK(Table1[[#This Row],[ValidStartUTC]])),"",Table1[[#This Row],[Duration]]*24*60)</f>
        <v>15.999999999767169</v>
      </c>
    </row>
    <row r="1812" spans="1:20" ht="162" x14ac:dyDescent="0.25">
      <c r="A1812" s="8" t="str">
        <f>IF(ISBLANK(Table1[[#This Row],[AdvisoryNumber]]),"NTML","ADVZY")</f>
        <v>ADVZY</v>
      </c>
      <c r="B1812" s="8" t="str">
        <f>_xlfn.TEXTJOIN("-",TRUE,Table1[[#This Row],[Source]],TEXT(Table1[[#This Row],[AdvisoryNumber]],"000"),TEXT(ROW()-1,"000000"),TEXT(Table1[[#This Row],[RecordTimeUTC]],"YYYY-MM-DD"))</f>
        <v>ADVZY-002-001811-2023-07-01</v>
      </c>
      <c r="C1812" s="1" t="s">
        <v>311</v>
      </c>
      <c r="D1812" s="2" t="s">
        <v>7405</v>
      </c>
      <c r="E1812" s="1">
        <v>2</v>
      </c>
      <c r="F1812" s="2" t="s">
        <v>5995</v>
      </c>
      <c r="G1812" s="1" t="s">
        <v>35</v>
      </c>
      <c r="H1812" s="1" t="s">
        <v>32</v>
      </c>
      <c r="I1812" s="8" t="str">
        <f>IF(Table1[[#This Row],[TMI_Type]]="Reroute",INDEX(_xlfn.REGEXEXTRACT(Table1[[#This Row],[RawText]],".*(ROUTE|FEA|FCA|ICR|CTOP|TBO).+([A-Z]{3})",2,0),1,2),"")</f>
        <v/>
      </c>
      <c r="J1812" s="5"/>
      <c r="K1812" s="5"/>
      <c r="L1812" s="1"/>
      <c r="M1812" s="7">
        <v>45108.011805555558</v>
      </c>
      <c r="N1812" s="7">
        <v>45108.020833333336</v>
      </c>
      <c r="O1812" s="7">
        <v>45108.010416666664</v>
      </c>
      <c r="P1812" s="4" t="s">
        <v>3366</v>
      </c>
      <c r="Q1812" s="10" t="s">
        <v>7406</v>
      </c>
      <c r="R1812" s="2" t="s">
        <v>7404</v>
      </c>
      <c r="S1812" s="6">
        <f>IF(OR(ISBLANK(Table1[[#This Row],[ValidEndUTC]]),ISBLANK(Table1[[#This Row],[ValidStartUTC]])),"",Table1[[#This Row],[ValidEndUTC]]-Table1[[#This Row],[ValidStartUTC]])</f>
        <v>9.0277777781011537E-3</v>
      </c>
      <c r="T1812" s="5">
        <f>IF(OR(ISBLANK(Table1[[#This Row],[ValidEndUTC]]),ISBLANK(Table1[[#This Row],[ValidStartUTC]])),"",Table1[[#This Row],[Duration]]*24*60)</f>
        <v>13.000000000465661</v>
      </c>
    </row>
    <row r="1813" spans="1:20" ht="118.8" x14ac:dyDescent="0.25">
      <c r="A1813" s="8" t="str">
        <f>IF(ISBLANK(Table1[[#This Row],[AdvisoryNumber]]),"NTML","ADVZY")</f>
        <v>ADVZY</v>
      </c>
      <c r="B1813" s="8" t="str">
        <f>_xlfn.TEXTJOIN("-",TRUE,Table1[[#This Row],[Source]],TEXT(Table1[[#This Row],[AdvisoryNumber]],"000"),TEXT(ROW()-1,"000000"),TEXT(Table1[[#This Row],[RecordTimeUTC]],"YYYY-MM-DD"))</f>
        <v>ADVZY-005-001812-2023-07-01</v>
      </c>
      <c r="C1813" s="1" t="s">
        <v>311</v>
      </c>
      <c r="D1813" s="2"/>
      <c r="E1813" s="1">
        <v>5</v>
      </c>
      <c r="F1813" s="2" t="s">
        <v>5994</v>
      </c>
      <c r="G1813" s="1"/>
      <c r="H1813" s="1" t="s">
        <v>32</v>
      </c>
      <c r="I1813" s="8" t="str">
        <f>IF(Table1[[#This Row],[TMI_Type]]="Reroute",INDEX(_xlfn.REGEXEXTRACT(Table1[[#This Row],[RawText]],".*(ROUTE|FEA|FCA|ICR|CTOP|TBO).+([A-Z]{3})",2,0),1,2),"")</f>
        <v/>
      </c>
      <c r="J1813" s="5"/>
      <c r="K1813" s="5"/>
      <c r="L1813" s="1"/>
      <c r="M1813" s="7">
        <v>45108.034722222219</v>
      </c>
      <c r="N1813" s="7">
        <v>45108.052083333336</v>
      </c>
      <c r="O1813" s="7">
        <v>45108.054861111108</v>
      </c>
      <c r="P1813" s="4" t="s">
        <v>3369</v>
      </c>
      <c r="Q1813" s="10" t="s">
        <v>8331</v>
      </c>
      <c r="R1813" s="2" t="s">
        <v>7412</v>
      </c>
      <c r="S1813" s="6">
        <f>IF(OR(ISBLANK(Table1[[#This Row],[ValidEndUTC]]),ISBLANK(Table1[[#This Row],[ValidStartUTC]])),"",Table1[[#This Row],[ValidEndUTC]]-Table1[[#This Row],[ValidStartUTC]])</f>
        <v>1.7361111116770189E-2</v>
      </c>
      <c r="T1813" s="5">
        <f>IF(OR(ISBLANK(Table1[[#This Row],[ValidEndUTC]]),ISBLANK(Table1[[#This Row],[ValidStartUTC]])),"",Table1[[#This Row],[Duration]]*24*60)</f>
        <v>25.000000008149073</v>
      </c>
    </row>
    <row r="1814" spans="1:20" ht="151.19999999999999" x14ac:dyDescent="0.25">
      <c r="A1814" s="8" t="str">
        <f>IF(ISBLANK(Table1[[#This Row],[AdvisoryNumber]]),"NTML","ADVZY")</f>
        <v>ADVZY</v>
      </c>
      <c r="B1814" s="8" t="str">
        <f>_xlfn.TEXTJOIN("-",TRUE,Table1[[#This Row],[Source]],TEXT(Table1[[#This Row],[AdvisoryNumber]],"000"),TEXT(ROW()-1,"000000"),TEXT(Table1[[#This Row],[RecordTimeUTC]],"YYYY-MM-DD"))</f>
        <v>ADVZY-004-001813-2023-07-01</v>
      </c>
      <c r="C1814" s="1" t="s">
        <v>311</v>
      </c>
      <c r="D1814" s="2" t="s">
        <v>7409</v>
      </c>
      <c r="E1814" s="1">
        <v>4</v>
      </c>
      <c r="F1814" s="2" t="s">
        <v>5995</v>
      </c>
      <c r="G1814" s="1" t="s">
        <v>35</v>
      </c>
      <c r="H1814" s="1" t="s">
        <v>32</v>
      </c>
      <c r="I1814" s="8" t="str">
        <f>IF(Table1[[#This Row],[TMI_Type]]="Reroute",INDEX(_xlfn.REGEXEXTRACT(Table1[[#This Row],[RawText]],".*(ROUTE|FEA|FCA|ICR|CTOP|TBO).+([A-Z]{3})",2,0),1,2),"")</f>
        <v/>
      </c>
      <c r="J1814" s="5"/>
      <c r="K1814" s="5"/>
      <c r="L1814" s="1"/>
      <c r="M1814" s="7">
        <v>45108.034722222219</v>
      </c>
      <c r="N1814" s="7">
        <v>45108.055555555555</v>
      </c>
      <c r="O1814" s="7">
        <v>45108.038194444445</v>
      </c>
      <c r="P1814" s="4" t="s">
        <v>3368</v>
      </c>
      <c r="Q1814" s="10" t="s">
        <v>7410</v>
      </c>
      <c r="R1814" s="2" t="s">
        <v>7411</v>
      </c>
      <c r="S1814" s="6">
        <f>IF(OR(ISBLANK(Table1[[#This Row],[ValidEndUTC]]),ISBLANK(Table1[[#This Row],[ValidStartUTC]])),"",Table1[[#This Row],[ValidEndUTC]]-Table1[[#This Row],[ValidStartUTC]])</f>
        <v>2.0833333335758653E-2</v>
      </c>
      <c r="T1814" s="5">
        <f>IF(OR(ISBLANK(Table1[[#This Row],[ValidEndUTC]]),ISBLANK(Table1[[#This Row],[ValidStartUTC]])),"",Table1[[#This Row],[Duration]]*24*60)</f>
        <v>30.00000000349246</v>
      </c>
    </row>
    <row r="1815" spans="1:20" ht="216" x14ac:dyDescent="0.25">
      <c r="A1815" s="8" t="str">
        <f>IF(ISBLANK(Table1[[#This Row],[AdvisoryNumber]]),"NTML","ADVZY")</f>
        <v>ADVZY</v>
      </c>
      <c r="B1815" s="8" t="str">
        <f>_xlfn.TEXTJOIN("-",TRUE,Table1[[#This Row],[Source]],TEXT(Table1[[#This Row],[AdvisoryNumber]],"000"),TEXT(ROW()-1,"000000"),TEXT(Table1[[#This Row],[RecordTimeUTC]],"YYYY-MM-DD"))</f>
        <v>ADVZY-006-001814-2023-07-01</v>
      </c>
      <c r="C1815" s="1" t="s">
        <v>16</v>
      </c>
      <c r="D1815" s="2" t="s">
        <v>7413</v>
      </c>
      <c r="E1815" s="1">
        <v>6</v>
      </c>
      <c r="F1815" s="2" t="s">
        <v>3288</v>
      </c>
      <c r="G1815" s="1" t="s">
        <v>35</v>
      </c>
      <c r="H1815" s="1" t="s">
        <v>19</v>
      </c>
      <c r="I1815" s="8" t="str">
        <f>IF(Table1[[#This Row],[TMI_Type]]="Reroute",INDEX(_xlfn.REGEXEXTRACT(Table1[[#This Row],[RawText]],".*(ROUTE|FEA|FCA|ICR|CTOP|TBO).+([A-Z]{3})",2,0),1,2),"")</f>
        <v>RQD</v>
      </c>
      <c r="J1815" s="5"/>
      <c r="K1815" s="5"/>
      <c r="L1815" s="1"/>
      <c r="M1815" s="7">
        <v>45108.057638888888</v>
      </c>
      <c r="N1815" s="7"/>
      <c r="O1815" s="7">
        <v>45108.054861111108</v>
      </c>
      <c r="P1815" s="4" t="s">
        <v>3370</v>
      </c>
      <c r="Q1815" s="10" t="s">
        <v>7414</v>
      </c>
      <c r="R1815" s="2" t="s">
        <v>7412</v>
      </c>
      <c r="S1815" s="6" t="str">
        <f>IF(OR(ISBLANK(Table1[[#This Row],[ValidEndUTC]]),ISBLANK(Table1[[#This Row],[ValidStartUTC]])),"",Table1[[#This Row],[ValidEndUTC]]-Table1[[#This Row],[ValidStartUTC]])</f>
        <v/>
      </c>
      <c r="T1815" s="5" t="str">
        <f>IF(OR(ISBLANK(Table1[[#This Row],[ValidEndUTC]]),ISBLANK(Table1[[#This Row],[ValidStartUTC]])),"",Table1[[#This Row],[Duration]]*24*60)</f>
        <v/>
      </c>
    </row>
    <row r="1816" spans="1:20" ht="151.19999999999999" x14ac:dyDescent="0.25">
      <c r="A1816" s="8" t="str">
        <f>IF(ISBLANK(Table1[[#This Row],[AdvisoryNumber]]),"NTML","ADVZY")</f>
        <v>ADVZY</v>
      </c>
      <c r="B1816" s="8" t="str">
        <f>_xlfn.TEXTJOIN("-",TRUE,Table1[[#This Row],[Source]],TEXT(Table1[[#This Row],[AdvisoryNumber]],"000"),TEXT(ROW()-1,"000000"),TEXT(Table1[[#This Row],[RecordTimeUTC]],"YYYY-MM-DD"))</f>
        <v>ADVZY-007-001815-2023-07-01</v>
      </c>
      <c r="C1816" s="1" t="s">
        <v>311</v>
      </c>
      <c r="D1816" s="2" t="s">
        <v>7415</v>
      </c>
      <c r="E1816" s="1">
        <v>7</v>
      </c>
      <c r="F1816" s="2" t="s">
        <v>5995</v>
      </c>
      <c r="G1816" s="1" t="s">
        <v>35</v>
      </c>
      <c r="H1816" s="1" t="s">
        <v>32</v>
      </c>
      <c r="I1816" s="8" t="str">
        <f>IF(Table1[[#This Row],[TMI_Type]]="Reroute",INDEX(_xlfn.REGEXEXTRACT(Table1[[#This Row],[RawText]],".*(ROUTE|FEA|FCA|ICR|CTOP|TBO).+([A-Z]{3})",2,0),1,2),"")</f>
        <v/>
      </c>
      <c r="J1816" s="5"/>
      <c r="K1816" s="5"/>
      <c r="L1816" s="1"/>
      <c r="M1816" s="7">
        <v>45108.072222222225</v>
      </c>
      <c r="N1816" s="7">
        <v>45108.093055555553</v>
      </c>
      <c r="O1816" s="7">
        <v>45108.072916666664</v>
      </c>
      <c r="P1816" s="4" t="s">
        <v>3371</v>
      </c>
      <c r="Q1816" s="10" t="s">
        <v>7416</v>
      </c>
      <c r="R1816" s="2" t="s">
        <v>7417</v>
      </c>
      <c r="S1816" s="6">
        <f>IF(OR(ISBLANK(Table1[[#This Row],[ValidEndUTC]]),ISBLANK(Table1[[#This Row],[ValidStartUTC]])),"",Table1[[#This Row],[ValidEndUTC]]-Table1[[#This Row],[ValidStartUTC]])</f>
        <v>2.0833333328482695E-2</v>
      </c>
      <c r="T1816" s="5">
        <f>IF(OR(ISBLANK(Table1[[#This Row],[ValidEndUTC]]),ISBLANK(Table1[[#This Row],[ValidStartUTC]])),"",Table1[[#This Row],[Duration]]*24*60)</f>
        <v>29.999999993015081</v>
      </c>
    </row>
    <row r="1817" spans="1:20" ht="97.2" x14ac:dyDescent="0.25">
      <c r="A1817" s="8" t="str">
        <f>IF(ISBLANK(Table1[[#This Row],[AdvisoryNumber]]),"NTML","ADVZY")</f>
        <v>ADVZY</v>
      </c>
      <c r="B1817" s="8" t="str">
        <f>_xlfn.TEXTJOIN("-",TRUE,Table1[[#This Row],[Source]],TEXT(Table1[[#This Row],[AdvisoryNumber]],"000"),TEXT(ROW()-1,"000000"),TEXT(Table1[[#This Row],[RecordTimeUTC]],"YYYY-MM-DD"))</f>
        <v>ADVZY-009-001816-2023-07-01</v>
      </c>
      <c r="C1817" s="1" t="s">
        <v>311</v>
      </c>
      <c r="D1817" s="2"/>
      <c r="E1817" s="1">
        <v>9</v>
      </c>
      <c r="F1817" s="2" t="s">
        <v>5994</v>
      </c>
      <c r="G1817" s="1"/>
      <c r="H1817" s="1" t="s">
        <v>32</v>
      </c>
      <c r="I1817" s="8" t="str">
        <f>IF(Table1[[#This Row],[TMI_Type]]="Reroute",INDEX(_xlfn.REGEXEXTRACT(Table1[[#This Row],[RawText]],".*(ROUTE|FEA|FCA|ICR|CTOP|TBO).+([A-Z]{3})",2,0),1,2),"")</f>
        <v/>
      </c>
      <c r="J1817" s="5"/>
      <c r="K1817" s="5"/>
      <c r="L1817" s="1"/>
      <c r="M1817" s="7">
        <v>45108.072222222225</v>
      </c>
      <c r="N1817" s="7">
        <v>45108.100694444445</v>
      </c>
      <c r="O1817" s="7">
        <v>45108.104861111111</v>
      </c>
      <c r="P1817" s="4" t="s">
        <v>3373</v>
      </c>
      <c r="Q1817" s="10" t="s">
        <v>8332</v>
      </c>
      <c r="R1817" s="2" t="s">
        <v>7420</v>
      </c>
      <c r="S1817" s="6">
        <f>IF(OR(ISBLANK(Table1[[#This Row],[ValidEndUTC]]),ISBLANK(Table1[[#This Row],[ValidStartUTC]])),"",Table1[[#This Row],[ValidEndUTC]]-Table1[[#This Row],[ValidStartUTC]])</f>
        <v>2.8472222220443655E-2</v>
      </c>
      <c r="T1817" s="5">
        <f>IF(OR(ISBLANK(Table1[[#This Row],[ValidEndUTC]]),ISBLANK(Table1[[#This Row],[ValidStartUTC]])),"",Table1[[#This Row],[Duration]]*24*60)</f>
        <v>40.999999997438863</v>
      </c>
    </row>
    <row r="1818" spans="1:20" ht="151.19999999999999" x14ac:dyDescent="0.25">
      <c r="A1818" s="8" t="str">
        <f>IF(ISBLANK(Table1[[#This Row],[AdvisoryNumber]]),"NTML","ADVZY")</f>
        <v>ADVZY</v>
      </c>
      <c r="B1818" s="8" t="str">
        <f>_xlfn.TEXTJOIN("-",TRUE,Table1[[#This Row],[Source]],TEXT(Table1[[#This Row],[AdvisoryNumber]],"000"),TEXT(ROW()-1,"000000"),TEXT(Table1[[#This Row],[RecordTimeUTC]],"YYYY-MM-DD"))</f>
        <v>ADVZY-008-001817-2023-07-01</v>
      </c>
      <c r="C1818" s="1" t="s">
        <v>311</v>
      </c>
      <c r="D1818" s="2" t="s">
        <v>7415</v>
      </c>
      <c r="E1818" s="1">
        <v>8</v>
      </c>
      <c r="F1818" s="2" t="s">
        <v>5995</v>
      </c>
      <c r="G1818" s="1" t="s">
        <v>35</v>
      </c>
      <c r="H1818" s="1" t="s">
        <v>32</v>
      </c>
      <c r="I1818" s="8" t="str">
        <f>IF(Table1[[#This Row],[TMI_Type]]="Reroute",INDEX(_xlfn.REGEXEXTRACT(Table1[[#This Row],[RawText]],".*(ROUTE|FEA|FCA|ICR|CTOP|TBO).+([A-Z]{3})",2,0),1,2),"")</f>
        <v/>
      </c>
      <c r="J1818" s="5"/>
      <c r="K1818" s="5"/>
      <c r="L1818" s="1"/>
      <c r="M1818" s="7">
        <v>45108.072222222225</v>
      </c>
      <c r="N1818" s="7">
        <v>45108.125</v>
      </c>
      <c r="O1818" s="7">
        <v>45108.082638888889</v>
      </c>
      <c r="P1818" s="4" t="s">
        <v>3372</v>
      </c>
      <c r="Q1818" s="10" t="s">
        <v>7418</v>
      </c>
      <c r="R1818" s="2" t="s">
        <v>7419</v>
      </c>
      <c r="S1818" s="6">
        <f>IF(OR(ISBLANK(Table1[[#This Row],[ValidEndUTC]]),ISBLANK(Table1[[#This Row],[ValidStartUTC]])),"",Table1[[#This Row],[ValidEndUTC]]-Table1[[#This Row],[ValidStartUTC]])</f>
        <v>5.2777777775190771E-2</v>
      </c>
      <c r="T1818" s="5">
        <f>IF(OR(ISBLANK(Table1[[#This Row],[ValidEndUTC]]),ISBLANK(Table1[[#This Row],[ValidStartUTC]])),"",Table1[[#This Row],[Duration]]*24*60)</f>
        <v>75.99999999627471</v>
      </c>
    </row>
    <row r="1819" spans="1:20" ht="21.6" x14ac:dyDescent="0.25">
      <c r="A1819" s="8" t="str">
        <f>IF(ISBLANK(Table1[[#This Row],[AdvisoryNumber]]),"NTML","ADVZY")</f>
        <v>NTML</v>
      </c>
      <c r="B1819" s="8" t="str">
        <f>_xlfn.TEXTJOIN("-",TRUE,Table1[[#This Row],[Source]],TEXT(Table1[[#This Row],[AdvisoryNumber]],"000"),TEXT(ROW()-1,"000000"),TEXT(Table1[[#This Row],[RecordTimeUTC]],"YYYY-MM-DD"))</f>
        <v>NTML-000-001818-2023-07-07</v>
      </c>
      <c r="C1819" s="1" t="s">
        <v>251</v>
      </c>
      <c r="D1819" s="2"/>
      <c r="E1819" s="1"/>
      <c r="F1819" s="2"/>
      <c r="G1819" s="1" t="s">
        <v>98</v>
      </c>
      <c r="H1819" s="1" t="s">
        <v>101</v>
      </c>
      <c r="I1819" s="8" t="str">
        <f>IF(Table1[[#This Row],[TMI_Type]]="Reroute",INDEX(_xlfn.REGEXEXTRACT(Table1[[#This Row],[RawText]],".*(ROUTE|FEA|FCA|ICR|CTOP|TBO).+([A-Z]{3})",2,0),1,2),"")</f>
        <v/>
      </c>
      <c r="J1819" s="5">
        <v>15</v>
      </c>
      <c r="K1819" s="5"/>
      <c r="L1819" s="1" t="s">
        <v>198</v>
      </c>
      <c r="M1819" s="7">
        <v>45115</v>
      </c>
      <c r="N1819" s="7">
        <v>45115.166666666664</v>
      </c>
      <c r="O1819" s="7">
        <v>45114.989583333336</v>
      </c>
      <c r="P1819" s="4" t="s">
        <v>4344</v>
      </c>
      <c r="Q1819" s="10" t="s">
        <v>4344</v>
      </c>
      <c r="R1819" s="2" t="s">
        <v>9776</v>
      </c>
      <c r="S1819" s="6">
        <f>IF(OR(ISBLANK(Table1[[#This Row],[ValidEndUTC]]),ISBLANK(Table1[[#This Row],[ValidStartUTC]])),"",Table1[[#This Row],[ValidEndUTC]]-Table1[[#This Row],[ValidStartUTC]])</f>
        <v>0.16666666666424135</v>
      </c>
      <c r="T1819" s="5">
        <f>IF(OR(ISBLANK(Table1[[#This Row],[ValidEndUTC]]),ISBLANK(Table1[[#This Row],[ValidStartUTC]])),"",Table1[[#This Row],[Duration]]*24*60)</f>
        <v>239.99999999650754</v>
      </c>
    </row>
    <row r="1820" spans="1:20" ht="21.6" x14ac:dyDescent="0.25">
      <c r="A1820" s="8" t="str">
        <f>IF(ISBLANK(Table1[[#This Row],[AdvisoryNumber]]),"NTML","ADVZY")</f>
        <v>NTML</v>
      </c>
      <c r="B1820" s="8" t="str">
        <f>_xlfn.TEXTJOIN("-",TRUE,Table1[[#This Row],[Source]],TEXT(Table1[[#This Row],[AdvisoryNumber]],"000"),TEXT(ROW()-1,"000000"),TEXT(Table1[[#This Row],[RecordTimeUTC]],"YYYY-MM-DD"))</f>
        <v>NTML-000-001819-2023-07-07</v>
      </c>
      <c r="C1820" s="1" t="s">
        <v>251</v>
      </c>
      <c r="D1820" s="2"/>
      <c r="E1820" s="1"/>
      <c r="F1820" s="2"/>
      <c r="G1820" s="1" t="s">
        <v>98</v>
      </c>
      <c r="H1820" s="1" t="s">
        <v>101</v>
      </c>
      <c r="I1820" s="8" t="str">
        <f>IF(Table1[[#This Row],[TMI_Type]]="Reroute",INDEX(_xlfn.REGEXEXTRACT(Table1[[#This Row],[RawText]],".*(ROUTE|FEA|FCA|ICR|CTOP|TBO).+([A-Z]{3})",2,0),1,2),"")</f>
        <v/>
      </c>
      <c r="J1820" s="5">
        <v>10</v>
      </c>
      <c r="K1820" s="5"/>
      <c r="L1820" s="1" t="s">
        <v>9777</v>
      </c>
      <c r="M1820" s="7">
        <v>45115</v>
      </c>
      <c r="N1820" s="7">
        <v>45115.166666666664</v>
      </c>
      <c r="O1820" s="7">
        <v>45114.989583333336</v>
      </c>
      <c r="P1820" s="4" t="s">
        <v>9778</v>
      </c>
      <c r="Q1820" s="10" t="s">
        <v>9778</v>
      </c>
      <c r="R1820" s="2" t="s">
        <v>9776</v>
      </c>
      <c r="S1820" s="6">
        <f>IF(OR(ISBLANK(Table1[[#This Row],[ValidEndUTC]]),ISBLANK(Table1[[#This Row],[ValidStartUTC]])),"",Table1[[#This Row],[ValidEndUTC]]-Table1[[#This Row],[ValidStartUTC]])</f>
        <v>0.16666666666424135</v>
      </c>
      <c r="T1820" s="5">
        <f>IF(OR(ISBLANK(Table1[[#This Row],[ValidEndUTC]]),ISBLANK(Table1[[#This Row],[ValidStartUTC]])),"",Table1[[#This Row],[Duration]]*24*60)</f>
        <v>239.99999999650754</v>
      </c>
    </row>
    <row r="1821" spans="1:20" ht="21.6" x14ac:dyDescent="0.25">
      <c r="A1821" s="8" t="str">
        <f>IF(ISBLANK(Table1[[#This Row],[AdvisoryNumber]]),"NTML","ADVZY")</f>
        <v>NTML</v>
      </c>
      <c r="B1821" s="8" t="str">
        <f>_xlfn.TEXTJOIN("-",TRUE,Table1[[#This Row],[Source]],TEXT(Table1[[#This Row],[AdvisoryNumber]],"000"),TEXT(ROW()-1,"000000"),TEXT(Table1[[#This Row],[RecordTimeUTC]],"YYYY-MM-DD"))</f>
        <v>NTML-000-001820-2023-07-07</v>
      </c>
      <c r="C1821" s="1" t="s">
        <v>251</v>
      </c>
      <c r="D1821" s="2"/>
      <c r="E1821" s="1"/>
      <c r="F1821" s="2"/>
      <c r="G1821" s="1" t="s">
        <v>98</v>
      </c>
      <c r="H1821" s="1" t="s">
        <v>101</v>
      </c>
      <c r="I1821" s="8" t="str">
        <f>IF(Table1[[#This Row],[TMI_Type]]="Reroute",INDEX(_xlfn.REGEXEXTRACT(Table1[[#This Row],[RawText]],".*(ROUTE|FEA|FCA|ICR|CTOP|TBO).+([A-Z]{3})",2,0),1,2),"")</f>
        <v/>
      </c>
      <c r="J1821" s="5">
        <v>10</v>
      </c>
      <c r="K1821" s="5"/>
      <c r="L1821" s="1" t="s">
        <v>9779</v>
      </c>
      <c r="M1821" s="7">
        <v>45115</v>
      </c>
      <c r="N1821" s="7">
        <v>45115.166666666664</v>
      </c>
      <c r="O1821" s="7">
        <v>45114.989583333336</v>
      </c>
      <c r="P1821" s="4" t="s">
        <v>9780</v>
      </c>
      <c r="Q1821" s="10" t="s">
        <v>9780</v>
      </c>
      <c r="R1821" s="2" t="s">
        <v>9776</v>
      </c>
      <c r="S1821" s="6">
        <f>IF(OR(ISBLANK(Table1[[#This Row],[ValidEndUTC]]),ISBLANK(Table1[[#This Row],[ValidStartUTC]])),"",Table1[[#This Row],[ValidEndUTC]]-Table1[[#This Row],[ValidStartUTC]])</f>
        <v>0.16666666666424135</v>
      </c>
      <c r="T1821" s="5">
        <f>IF(OR(ISBLANK(Table1[[#This Row],[ValidEndUTC]]),ISBLANK(Table1[[#This Row],[ValidStartUTC]])),"",Table1[[#This Row],[Duration]]*24*60)</f>
        <v>239.99999999650754</v>
      </c>
    </row>
    <row r="1822" spans="1:20" ht="21.6" x14ac:dyDescent="0.25">
      <c r="A1822" s="8" t="str">
        <f>IF(ISBLANK(Table1[[#This Row],[AdvisoryNumber]]),"NTML","ADVZY")</f>
        <v>NTML</v>
      </c>
      <c r="B1822" s="8" t="str">
        <f>_xlfn.TEXTJOIN("-",TRUE,Table1[[#This Row],[Source]],TEXT(Table1[[#This Row],[AdvisoryNumber]],"000"),TEXT(ROW()-1,"000000"),TEXT(Table1[[#This Row],[RecordTimeUTC]],"YYYY-MM-DD"))</f>
        <v>NTML-000-001821-2023-07-08</v>
      </c>
      <c r="C1822" s="1" t="s">
        <v>251</v>
      </c>
      <c r="D1822" s="2"/>
      <c r="E1822" s="1"/>
      <c r="F1822" s="2"/>
      <c r="G1822" s="1" t="s">
        <v>98</v>
      </c>
      <c r="H1822" s="1" t="s">
        <v>101</v>
      </c>
      <c r="I1822" s="8" t="str">
        <f>IF(Table1[[#This Row],[TMI_Type]]="Reroute",INDEX(_xlfn.REGEXEXTRACT(Table1[[#This Row],[RawText]],".*(ROUTE|FEA|FCA|ICR|CTOP|TBO).+([A-Z]{3})",2,0),1,2),"")</f>
        <v/>
      </c>
      <c r="J1822" s="5">
        <v>25</v>
      </c>
      <c r="K1822" s="5"/>
      <c r="L1822" s="1" t="s">
        <v>198</v>
      </c>
      <c r="M1822" s="7">
        <v>45115</v>
      </c>
      <c r="N1822" s="7">
        <v>45115.166666666664</v>
      </c>
      <c r="O1822" s="7">
        <v>45115.041666666664</v>
      </c>
      <c r="P1822" s="4" t="s">
        <v>4346</v>
      </c>
      <c r="Q1822" s="10" t="s">
        <v>4346</v>
      </c>
      <c r="R1822" s="2" t="s">
        <v>9781</v>
      </c>
      <c r="S1822" s="6">
        <f>IF(OR(ISBLANK(Table1[[#This Row],[ValidEndUTC]]),ISBLANK(Table1[[#This Row],[ValidStartUTC]])),"",Table1[[#This Row],[ValidEndUTC]]-Table1[[#This Row],[ValidStartUTC]])</f>
        <v>0.16666666666424135</v>
      </c>
      <c r="T1822" s="5">
        <f>IF(OR(ISBLANK(Table1[[#This Row],[ValidEndUTC]]),ISBLANK(Table1[[#This Row],[ValidStartUTC]])),"",Table1[[#This Row],[Duration]]*24*60)</f>
        <v>239.99999999650754</v>
      </c>
    </row>
    <row r="1823" spans="1:20" ht="194.4" x14ac:dyDescent="0.25">
      <c r="A1823" s="8" t="str">
        <f>IF(ISBLANK(Table1[[#This Row],[AdvisoryNumber]]),"NTML","ADVZY")</f>
        <v>ADVZY</v>
      </c>
      <c r="B1823" s="8" t="str">
        <f>_xlfn.TEXTJOIN("-",TRUE,Table1[[#This Row],[Source]],TEXT(Table1[[#This Row],[AdvisoryNumber]],"000"),TEXT(ROW()-1,"000000"),TEXT(Table1[[#This Row],[RecordTimeUTC]],"YYYY-MM-DD"))</f>
        <v>ADVZY-001-001822-2023-07-01</v>
      </c>
      <c r="C1823" s="1" t="s">
        <v>16</v>
      </c>
      <c r="D1823" s="2" t="s">
        <v>7421</v>
      </c>
      <c r="E1823" s="1">
        <v>1</v>
      </c>
      <c r="F1823" s="2" t="s">
        <v>3374</v>
      </c>
      <c r="G1823" s="1" t="s">
        <v>35</v>
      </c>
      <c r="H1823" s="1" t="s">
        <v>19</v>
      </c>
      <c r="I1823" s="8" t="str">
        <f>IF(Table1[[#This Row],[TMI_Type]]="Reroute",INDEX(_xlfn.REGEXEXTRACT(Table1[[#This Row],[RawText]],".*(ROUTE|FEA|FCA|ICR|CTOP|TBO).+([A-Z]{3})",2,0),1,2),"")</f>
        <v>RQD</v>
      </c>
      <c r="J1823" s="5"/>
      <c r="K1823" s="5"/>
      <c r="L1823" s="1"/>
      <c r="M1823" s="7">
        <v>45115.038194444445</v>
      </c>
      <c r="N1823" s="7">
        <v>45115.166666666664</v>
      </c>
      <c r="O1823" s="7">
        <v>45108.104861111111</v>
      </c>
      <c r="P1823" s="4" t="s">
        <v>3375</v>
      </c>
      <c r="Q1823" s="10" t="s">
        <v>7422</v>
      </c>
      <c r="R1823" s="2" t="s">
        <v>7420</v>
      </c>
      <c r="S1823" s="6">
        <f>IF(OR(ISBLANK(Table1[[#This Row],[ValidEndUTC]]),ISBLANK(Table1[[#This Row],[ValidStartUTC]])),"",Table1[[#This Row],[ValidEndUTC]]-Table1[[#This Row],[ValidStartUTC]])</f>
        <v>0.12847222221898846</v>
      </c>
      <c r="T1823" s="5">
        <f>IF(OR(ISBLANK(Table1[[#This Row],[ValidEndUTC]]),ISBLANK(Table1[[#This Row],[ValidStartUTC]])),"",Table1[[#This Row],[Duration]]*24*60)</f>
        <v>184.99999999534339</v>
      </c>
    </row>
    <row r="1824" spans="1:20" ht="21.6" x14ac:dyDescent="0.25">
      <c r="A1824" s="8" t="str">
        <f>IF(ISBLANK(Table1[[#This Row],[AdvisoryNumber]]),"NTML","ADVZY")</f>
        <v>NTML</v>
      </c>
      <c r="B1824" s="8" t="str">
        <f>_xlfn.TEXTJOIN("-",TRUE,Table1[[#This Row],[Source]],TEXT(Table1[[#This Row],[AdvisoryNumber]],"000"),TEXT(ROW()-1,"000000"),TEXT(Table1[[#This Row],[RecordTimeUTC]],"YYYY-MM-DD"))</f>
        <v>NTML-000-001823-2023-07-08</v>
      </c>
      <c r="C1824" s="1" t="s">
        <v>251</v>
      </c>
      <c r="D1824" s="2"/>
      <c r="E1824" s="1"/>
      <c r="F1824" s="2"/>
      <c r="G1824" s="1" t="s">
        <v>98</v>
      </c>
      <c r="H1824" s="1" t="s">
        <v>101</v>
      </c>
      <c r="I1824" s="8" t="str">
        <f>IF(Table1[[#This Row],[TMI_Type]]="Reroute",INDEX(_xlfn.REGEXEXTRACT(Table1[[#This Row],[RawText]],".*(ROUTE|FEA|FCA|ICR|CTOP|TBO).+([A-Z]{3})",2,0),1,2),"")</f>
        <v/>
      </c>
      <c r="J1824" s="5">
        <v>15</v>
      </c>
      <c r="K1824" s="5"/>
      <c r="L1824" s="1" t="s">
        <v>198</v>
      </c>
      <c r="M1824" s="7">
        <v>45115.09375</v>
      </c>
      <c r="N1824" s="7">
        <v>45115.166666666664</v>
      </c>
      <c r="O1824" s="7">
        <v>45115.09375</v>
      </c>
      <c r="P1824" s="4" t="s">
        <v>4347</v>
      </c>
      <c r="Q1824" s="10" t="s">
        <v>4347</v>
      </c>
      <c r="R1824" s="2" t="s">
        <v>9781</v>
      </c>
      <c r="S1824" s="6">
        <f>IF(OR(ISBLANK(Table1[[#This Row],[ValidEndUTC]]),ISBLANK(Table1[[#This Row],[ValidStartUTC]])),"",Table1[[#This Row],[ValidEndUTC]]-Table1[[#This Row],[ValidStartUTC]])</f>
        <v>7.2916666664241347E-2</v>
      </c>
      <c r="T1824" s="5">
        <f>IF(OR(ISBLANK(Table1[[#This Row],[ValidEndUTC]]),ISBLANK(Table1[[#This Row],[ValidStartUTC]])),"",Table1[[#This Row],[Duration]]*24*60)</f>
        <v>104.99999999650754</v>
      </c>
    </row>
    <row r="1825" spans="1:20" ht="302.39999999999998" x14ac:dyDescent="0.25">
      <c r="A1825" s="8" t="str">
        <f>IF(ISBLANK(Table1[[#This Row],[AdvisoryNumber]]),"NTML","ADVZY")</f>
        <v>ADVZY</v>
      </c>
      <c r="B1825" s="8" t="str">
        <f>_xlfn.TEXTJOIN("-",TRUE,Table1[[#This Row],[Source]],TEXT(Table1[[#This Row],[AdvisoryNumber]],"000"),TEXT(ROW()-1,"000000"),TEXT(Table1[[#This Row],[RecordTimeUTC]],"YYYY-MM-DD"))</f>
        <v>ADVZY-001-001824-2023-07-08</v>
      </c>
      <c r="C1825" s="1" t="s">
        <v>16</v>
      </c>
      <c r="D1825" s="2" t="s">
        <v>6843</v>
      </c>
      <c r="E1825" s="1">
        <v>1</v>
      </c>
      <c r="F1825" s="2" t="s">
        <v>3289</v>
      </c>
      <c r="G1825" s="1" t="s">
        <v>35</v>
      </c>
      <c r="H1825" s="1" t="s">
        <v>19</v>
      </c>
      <c r="I1825" s="8" t="str">
        <f>IF(Table1[[#This Row],[TMI_Type]]="Reroute",INDEX(_xlfn.REGEXEXTRACT(Table1[[#This Row],[RawText]],".*(ROUTE|FEA|FCA|ICR|CTOP|TBO).+([A-Z]{3})",2,0),1,2),"")</f>
        <v>REQ</v>
      </c>
      <c r="J1825" s="5"/>
      <c r="K1825" s="5"/>
      <c r="L1825" s="1"/>
      <c r="M1825" s="7">
        <v>45115.916666666664</v>
      </c>
      <c r="N1825" s="7">
        <v>45116.125</v>
      </c>
      <c r="O1825" s="7">
        <v>45115.744444444441</v>
      </c>
      <c r="P1825" s="4" t="s">
        <v>3376</v>
      </c>
      <c r="Q1825" s="10" t="s">
        <v>7423</v>
      </c>
      <c r="R1825" s="2" t="s">
        <v>7424</v>
      </c>
      <c r="S1825" s="6">
        <f>IF(OR(ISBLANK(Table1[[#This Row],[ValidEndUTC]]),ISBLANK(Table1[[#This Row],[ValidStartUTC]])),"",Table1[[#This Row],[ValidEndUTC]]-Table1[[#This Row],[ValidStartUTC]])</f>
        <v>0.20833333333575865</v>
      </c>
      <c r="T1825" s="5">
        <f>IF(OR(ISBLANK(Table1[[#This Row],[ValidEndUTC]]),ISBLANK(Table1[[#This Row],[ValidStartUTC]])),"",Table1[[#This Row],[Duration]]*24*60)</f>
        <v>300.00000000349246</v>
      </c>
    </row>
    <row r="1826" spans="1:20" ht="140.4" x14ac:dyDescent="0.25">
      <c r="A1826" s="8" t="str">
        <f>IF(ISBLANK(Table1[[#This Row],[AdvisoryNumber]]),"NTML","ADVZY")</f>
        <v>ADVZY</v>
      </c>
      <c r="B1826" s="8" t="str">
        <f>_xlfn.TEXTJOIN("-",TRUE,Table1[[#This Row],[Source]],TEXT(Table1[[#This Row],[AdvisoryNumber]],"000"),TEXT(ROW()-1,"000000"),TEXT(Table1[[#This Row],[RecordTimeUTC]],"YYYY-MM-DD"))</f>
        <v>ADVZY-002-001825-2023-07-08</v>
      </c>
      <c r="C1826" s="1" t="s">
        <v>16</v>
      </c>
      <c r="D1826" s="2"/>
      <c r="E1826" s="1">
        <v>2</v>
      </c>
      <c r="F1826" s="2" t="s">
        <v>6162</v>
      </c>
      <c r="G1826" s="1" t="s">
        <v>24</v>
      </c>
      <c r="H1826" s="1" t="s">
        <v>6019</v>
      </c>
      <c r="I1826" s="8" t="str">
        <f>IF(Table1[[#This Row],[TMI_Type]]="Reroute",INDEX(_xlfn.REGEXEXTRACT(Table1[[#This Row],[RawText]],".*(ROUTE|FEA|FCA|ICR|CTOP|TBO).+([A-Z]{3})",2,0),1,2),"")</f>
        <v/>
      </c>
      <c r="J1826" s="5"/>
      <c r="K1826" s="5"/>
      <c r="L1826" s="1"/>
      <c r="M1826" s="7">
        <v>45115.958333333336</v>
      </c>
      <c r="N1826" s="7">
        <v>45116.125</v>
      </c>
      <c r="O1826" s="7">
        <v>45115.93472222222</v>
      </c>
      <c r="P1826" s="4" t="s">
        <v>3377</v>
      </c>
      <c r="Q1826" s="10" t="s">
        <v>7425</v>
      </c>
      <c r="R1826" s="2" t="s">
        <v>7426</v>
      </c>
      <c r="S1826" s="6">
        <f>IF(OR(ISBLANK(Table1[[#This Row],[ValidEndUTC]]),ISBLANK(Table1[[#This Row],[ValidStartUTC]])),"",Table1[[#This Row],[ValidEndUTC]]-Table1[[#This Row],[ValidStartUTC]])</f>
        <v>0.16666666666424135</v>
      </c>
      <c r="T1826" s="5">
        <f>IF(OR(ISBLANK(Table1[[#This Row],[ValidEndUTC]]),ISBLANK(Table1[[#This Row],[ValidStartUTC]])),"",Table1[[#This Row],[Duration]]*24*60)</f>
        <v>239.99999999650754</v>
      </c>
    </row>
    <row r="1827" spans="1:20" x14ac:dyDescent="0.25">
      <c r="A1827" s="8" t="str">
        <f>IF(ISBLANK(Table1[[#This Row],[AdvisoryNumber]]),"NTML","ADVZY")</f>
        <v>NTML</v>
      </c>
      <c r="B1827" s="8" t="str">
        <f>_xlfn.TEXTJOIN("-",TRUE,Table1[[#This Row],[Source]],TEXT(Table1[[#This Row],[AdvisoryNumber]],"000"),TEXT(ROW()-1,"000000"),TEXT(Table1[[#This Row],[RecordTimeUTC]],"YYYY-MM-DD"))</f>
        <v>NTML-000-001826-2023-07-08</v>
      </c>
      <c r="C1827" s="1" t="s">
        <v>229</v>
      </c>
      <c r="D1827" s="2"/>
      <c r="E1827" s="1"/>
      <c r="F1827" s="2"/>
      <c r="G1827" s="1" t="s">
        <v>98</v>
      </c>
      <c r="H1827" s="1" t="s">
        <v>101</v>
      </c>
      <c r="I1827" s="8" t="str">
        <f>IF(Table1[[#This Row],[TMI_Type]]="Reroute",INDEX(_xlfn.REGEXEXTRACT(Table1[[#This Row],[RawText]],".*(ROUTE|FEA|FCA|ICR|CTOP|TBO).+([A-Z]{3})",2,0),1,2),"")</f>
        <v/>
      </c>
      <c r="J1827" s="5">
        <v>20</v>
      </c>
      <c r="K1827" s="5"/>
      <c r="L1827" s="1" t="s">
        <v>1860</v>
      </c>
      <c r="M1827" s="7">
        <v>45115.958333333336</v>
      </c>
      <c r="N1827" s="7">
        <v>45116.125</v>
      </c>
      <c r="O1827" s="7">
        <v>45115.958333333336</v>
      </c>
      <c r="P1827" s="4" t="s">
        <v>4349</v>
      </c>
      <c r="Q1827" s="10" t="s">
        <v>4349</v>
      </c>
      <c r="R1827" s="2" t="s">
        <v>9782</v>
      </c>
      <c r="S1827" s="6">
        <f>IF(OR(ISBLANK(Table1[[#This Row],[ValidEndUTC]]),ISBLANK(Table1[[#This Row],[ValidStartUTC]])),"",Table1[[#This Row],[ValidEndUTC]]-Table1[[#This Row],[ValidStartUTC]])</f>
        <v>0.16666666666424135</v>
      </c>
      <c r="T1827" s="5">
        <f>IF(OR(ISBLANK(Table1[[#This Row],[ValidEndUTC]]),ISBLANK(Table1[[#This Row],[ValidStartUTC]])),"",Table1[[#This Row],[Duration]]*24*60)</f>
        <v>239.99999999650754</v>
      </c>
    </row>
    <row r="1828" spans="1:20" x14ac:dyDescent="0.25">
      <c r="A1828" s="8" t="str">
        <f>IF(ISBLANK(Table1[[#This Row],[AdvisoryNumber]]),"NTML","ADVZY")</f>
        <v>NTML</v>
      </c>
      <c r="B1828" s="8" t="str">
        <f>_xlfn.TEXTJOIN("-",TRUE,Table1[[#This Row],[Source]],TEXT(Table1[[#This Row],[AdvisoryNumber]],"000"),TEXT(ROW()-1,"000000"),TEXT(Table1[[#This Row],[RecordTimeUTC]],"YYYY-MM-DD"))</f>
        <v>NTML-000-001827-2023-07-08</v>
      </c>
      <c r="C1828" s="1" t="s">
        <v>229</v>
      </c>
      <c r="D1828" s="2"/>
      <c r="E1828" s="1"/>
      <c r="F1828" s="2"/>
      <c r="G1828" s="1" t="s">
        <v>98</v>
      </c>
      <c r="H1828" s="1" t="s">
        <v>101</v>
      </c>
      <c r="I1828" s="8" t="str">
        <f>IF(Table1[[#This Row],[TMI_Type]]="Reroute",INDEX(_xlfn.REGEXEXTRACT(Table1[[#This Row],[RawText]],".*(ROUTE|FEA|FCA|ICR|CTOP|TBO).+([A-Z]{3})",2,0),1,2),"")</f>
        <v/>
      </c>
      <c r="J1828" s="5">
        <v>20</v>
      </c>
      <c r="K1828" s="5"/>
      <c r="L1828" s="1" t="s">
        <v>1476</v>
      </c>
      <c r="M1828" s="7">
        <v>45115.958333333336</v>
      </c>
      <c r="N1828" s="7">
        <v>45116.125</v>
      </c>
      <c r="O1828" s="7">
        <v>45115.958333333336</v>
      </c>
      <c r="P1828" s="4" t="s">
        <v>4350</v>
      </c>
      <c r="Q1828" s="10" t="s">
        <v>4350</v>
      </c>
      <c r="R1828" s="2" t="s">
        <v>9782</v>
      </c>
      <c r="S1828" s="6">
        <f>IF(OR(ISBLANK(Table1[[#This Row],[ValidEndUTC]]),ISBLANK(Table1[[#This Row],[ValidStartUTC]])),"",Table1[[#This Row],[ValidEndUTC]]-Table1[[#This Row],[ValidStartUTC]])</f>
        <v>0.16666666666424135</v>
      </c>
      <c r="T1828" s="5">
        <f>IF(OR(ISBLANK(Table1[[#This Row],[ValidEndUTC]]),ISBLANK(Table1[[#This Row],[ValidStartUTC]])),"",Table1[[#This Row],[Duration]]*24*60)</f>
        <v>239.99999999650754</v>
      </c>
    </row>
    <row r="1829" spans="1:20" x14ac:dyDescent="0.25">
      <c r="A1829" s="8" t="str">
        <f>IF(ISBLANK(Table1[[#This Row],[AdvisoryNumber]]),"NTML","ADVZY")</f>
        <v>NTML</v>
      </c>
      <c r="B1829" s="8" t="str">
        <f>_xlfn.TEXTJOIN("-",TRUE,Table1[[#This Row],[Source]],TEXT(Table1[[#This Row],[AdvisoryNumber]],"000"),TEXT(ROW()-1,"000000"),TEXT(Table1[[#This Row],[RecordTimeUTC]],"YYYY-MM-DD"))</f>
        <v>NTML-000-001828-2023-07-08</v>
      </c>
      <c r="C1829" s="1" t="s">
        <v>229</v>
      </c>
      <c r="D1829" s="2"/>
      <c r="E1829" s="1"/>
      <c r="F1829" s="2"/>
      <c r="G1829" s="1" t="s">
        <v>98</v>
      </c>
      <c r="H1829" s="1" t="s">
        <v>101</v>
      </c>
      <c r="I1829" s="8" t="str">
        <f>IF(Table1[[#This Row],[TMI_Type]]="Reroute",INDEX(_xlfn.REGEXEXTRACT(Table1[[#This Row],[RawText]],".*(ROUTE|FEA|FCA|ICR|CTOP|TBO).+([A-Z]{3})",2,0),1,2),"")</f>
        <v/>
      </c>
      <c r="J1829" s="5">
        <v>10</v>
      </c>
      <c r="K1829" s="5"/>
      <c r="L1829" s="1" t="s">
        <v>1761</v>
      </c>
      <c r="M1829" s="7">
        <v>45115.958333333336</v>
      </c>
      <c r="N1829" s="7">
        <v>45116.125</v>
      </c>
      <c r="O1829" s="7">
        <v>45115.958333333336</v>
      </c>
      <c r="P1829" s="4" t="s">
        <v>4351</v>
      </c>
      <c r="Q1829" s="10" t="s">
        <v>4351</v>
      </c>
      <c r="R1829" s="2" t="s">
        <v>9782</v>
      </c>
      <c r="S1829" s="6">
        <f>IF(OR(ISBLANK(Table1[[#This Row],[ValidEndUTC]]),ISBLANK(Table1[[#This Row],[ValidStartUTC]])),"",Table1[[#This Row],[ValidEndUTC]]-Table1[[#This Row],[ValidStartUTC]])</f>
        <v>0.16666666666424135</v>
      </c>
      <c r="T1829" s="5">
        <f>IF(OR(ISBLANK(Table1[[#This Row],[ValidEndUTC]]),ISBLANK(Table1[[#This Row],[ValidStartUTC]])),"",Table1[[#This Row],[Duration]]*24*60)</f>
        <v>239.99999999650754</v>
      </c>
    </row>
    <row r="1830" spans="1:20" x14ac:dyDescent="0.25">
      <c r="A1830" s="8" t="str">
        <f>IF(ISBLANK(Table1[[#This Row],[AdvisoryNumber]]),"NTML","ADVZY")</f>
        <v>NTML</v>
      </c>
      <c r="B1830" s="8" t="str">
        <f>_xlfn.TEXTJOIN("-",TRUE,Table1[[#This Row],[Source]],TEXT(Table1[[#This Row],[AdvisoryNumber]],"000"),TEXT(ROW()-1,"000000"),TEXT(Table1[[#This Row],[RecordTimeUTC]],"YYYY-MM-DD"))</f>
        <v>NTML-000-001829-2023-07-08</v>
      </c>
      <c r="C1830" s="1" t="s">
        <v>229</v>
      </c>
      <c r="D1830" s="2"/>
      <c r="E1830" s="1"/>
      <c r="F1830" s="2"/>
      <c r="G1830" s="1" t="s">
        <v>98</v>
      </c>
      <c r="H1830" s="1" t="s">
        <v>101</v>
      </c>
      <c r="I1830" s="8" t="str">
        <f>IF(Table1[[#This Row],[TMI_Type]]="Reroute",INDEX(_xlfn.REGEXEXTRACT(Table1[[#This Row],[RawText]],".*(ROUTE|FEA|FCA|ICR|CTOP|TBO).+([A-Z]{3})",2,0),1,2),"")</f>
        <v/>
      </c>
      <c r="J1830" s="5">
        <v>20</v>
      </c>
      <c r="K1830" s="5"/>
      <c r="L1830" s="1" t="s">
        <v>1473</v>
      </c>
      <c r="M1830" s="7">
        <v>45115.958333333336</v>
      </c>
      <c r="N1830" s="7">
        <v>45116.125</v>
      </c>
      <c r="O1830" s="7">
        <v>45115.958333333336</v>
      </c>
      <c r="P1830" s="4" t="s">
        <v>4352</v>
      </c>
      <c r="Q1830" s="10" t="s">
        <v>4352</v>
      </c>
      <c r="R1830" s="2" t="s">
        <v>9782</v>
      </c>
      <c r="S1830" s="6">
        <f>IF(OR(ISBLANK(Table1[[#This Row],[ValidEndUTC]]),ISBLANK(Table1[[#This Row],[ValidStartUTC]])),"",Table1[[#This Row],[ValidEndUTC]]-Table1[[#This Row],[ValidStartUTC]])</f>
        <v>0.16666666666424135</v>
      </c>
      <c r="T1830" s="5">
        <f>IF(OR(ISBLANK(Table1[[#This Row],[ValidEndUTC]]),ISBLANK(Table1[[#This Row],[ValidStartUTC]])),"",Table1[[#This Row],[Duration]]*24*60)</f>
        <v>239.99999999650754</v>
      </c>
    </row>
    <row r="1831" spans="1:20" x14ac:dyDescent="0.25">
      <c r="A1831" s="8" t="str">
        <f>IF(ISBLANK(Table1[[#This Row],[AdvisoryNumber]]),"NTML","ADVZY")</f>
        <v>NTML</v>
      </c>
      <c r="B1831" s="8" t="str">
        <f>_xlfn.TEXTJOIN("-",TRUE,Table1[[#This Row],[Source]],TEXT(Table1[[#This Row],[AdvisoryNumber]],"000"),TEXT(ROW()-1,"000000"),TEXT(Table1[[#This Row],[RecordTimeUTC]],"YYYY-MM-DD"))</f>
        <v>NTML-000-001830-2023-07-08</v>
      </c>
      <c r="C1831" s="1" t="s">
        <v>229</v>
      </c>
      <c r="D1831" s="2"/>
      <c r="E1831" s="1"/>
      <c r="F1831" s="2"/>
      <c r="G1831" s="1" t="s">
        <v>98</v>
      </c>
      <c r="H1831" s="1" t="s">
        <v>101</v>
      </c>
      <c r="I1831" s="8" t="str">
        <f>IF(Table1[[#This Row],[TMI_Type]]="Reroute",INDEX(_xlfn.REGEXEXTRACT(Table1[[#This Row],[RawText]],".*(ROUTE|FEA|FCA|ICR|CTOP|TBO).+([A-Z]{3})",2,0),1,2),"")</f>
        <v/>
      </c>
      <c r="J1831" s="5">
        <v>40</v>
      </c>
      <c r="K1831" s="5"/>
      <c r="L1831" s="1" t="s">
        <v>1292</v>
      </c>
      <c r="M1831" s="7">
        <v>45115.958333333336</v>
      </c>
      <c r="N1831" s="7">
        <v>45116.125</v>
      </c>
      <c r="O1831" s="7">
        <v>45115.958333333336</v>
      </c>
      <c r="P1831" s="4" t="s">
        <v>4353</v>
      </c>
      <c r="Q1831" s="10" t="s">
        <v>4353</v>
      </c>
      <c r="R1831" s="2" t="s">
        <v>9782</v>
      </c>
      <c r="S1831" s="6">
        <f>IF(OR(ISBLANK(Table1[[#This Row],[ValidEndUTC]]),ISBLANK(Table1[[#This Row],[ValidStartUTC]])),"",Table1[[#This Row],[ValidEndUTC]]-Table1[[#This Row],[ValidStartUTC]])</f>
        <v>0.16666666666424135</v>
      </c>
      <c r="T1831" s="5">
        <f>IF(OR(ISBLANK(Table1[[#This Row],[ValidEndUTC]]),ISBLANK(Table1[[#This Row],[ValidStartUTC]])),"",Table1[[#This Row],[Duration]]*24*60)</f>
        <v>239.99999999650754</v>
      </c>
    </row>
    <row r="1832" spans="1:20" x14ac:dyDescent="0.25">
      <c r="A1832" s="8" t="str">
        <f>IF(ISBLANK(Table1[[#This Row],[AdvisoryNumber]]),"NTML","ADVZY")</f>
        <v>NTML</v>
      </c>
      <c r="B1832" s="8" t="str">
        <f>_xlfn.TEXTJOIN("-",TRUE,Table1[[#This Row],[Source]],TEXT(Table1[[#This Row],[AdvisoryNumber]],"000"),TEXT(ROW()-1,"000000"),TEXT(Table1[[#This Row],[RecordTimeUTC]],"YYYY-MM-DD"))</f>
        <v>NTML-000-001831-2023-07-08</v>
      </c>
      <c r="C1832" s="1" t="s">
        <v>229</v>
      </c>
      <c r="D1832" s="2"/>
      <c r="E1832" s="1"/>
      <c r="F1832" s="2"/>
      <c r="G1832" s="1" t="s">
        <v>98</v>
      </c>
      <c r="H1832" s="1" t="s">
        <v>101</v>
      </c>
      <c r="I1832" s="8" t="str">
        <f>IF(Table1[[#This Row],[TMI_Type]]="Reroute",INDEX(_xlfn.REGEXEXTRACT(Table1[[#This Row],[RawText]],".*(ROUTE|FEA|FCA|ICR|CTOP|TBO).+([A-Z]{3})",2,0),1,2),"")</f>
        <v/>
      </c>
      <c r="J1832" s="5">
        <v>25</v>
      </c>
      <c r="K1832" s="5"/>
      <c r="L1832" s="1" t="s">
        <v>1760</v>
      </c>
      <c r="M1832" s="7">
        <v>45115.958333333336</v>
      </c>
      <c r="N1832" s="7">
        <v>45116.125</v>
      </c>
      <c r="O1832" s="7">
        <v>45115.958333333336</v>
      </c>
      <c r="P1832" s="4" t="s">
        <v>4354</v>
      </c>
      <c r="Q1832" s="10" t="s">
        <v>4354</v>
      </c>
      <c r="R1832" s="2" t="s">
        <v>9782</v>
      </c>
      <c r="S1832" s="6">
        <f>IF(OR(ISBLANK(Table1[[#This Row],[ValidEndUTC]]),ISBLANK(Table1[[#This Row],[ValidStartUTC]])),"",Table1[[#This Row],[ValidEndUTC]]-Table1[[#This Row],[ValidStartUTC]])</f>
        <v>0.16666666666424135</v>
      </c>
      <c r="T1832" s="5">
        <f>IF(OR(ISBLANK(Table1[[#This Row],[ValidEndUTC]]),ISBLANK(Table1[[#This Row],[ValidStartUTC]])),"",Table1[[#This Row],[Duration]]*24*60)</f>
        <v>239.99999999650754</v>
      </c>
    </row>
    <row r="1833" spans="1:20" x14ac:dyDescent="0.25">
      <c r="A1833" s="8" t="str">
        <f>IF(ISBLANK(Table1[[#This Row],[AdvisoryNumber]]),"NTML","ADVZY")</f>
        <v>NTML</v>
      </c>
      <c r="B1833" s="8" t="str">
        <f>_xlfn.TEXTJOIN("-",TRUE,Table1[[#This Row],[Source]],TEXT(Table1[[#This Row],[AdvisoryNumber]],"000"),TEXT(ROW()-1,"000000"),TEXT(Table1[[#This Row],[RecordTimeUTC]],"YYYY-MM-DD"))</f>
        <v>NTML-000-001832-2023-07-08</v>
      </c>
      <c r="C1833" s="1" t="s">
        <v>229</v>
      </c>
      <c r="D1833" s="2"/>
      <c r="E1833" s="1"/>
      <c r="F1833" s="2"/>
      <c r="G1833" s="1" t="s">
        <v>98</v>
      </c>
      <c r="H1833" s="1" t="s">
        <v>101</v>
      </c>
      <c r="I1833" s="8" t="str">
        <f>IF(Table1[[#This Row],[TMI_Type]]="Reroute",INDEX(_xlfn.REGEXEXTRACT(Table1[[#This Row],[RawText]],".*(ROUTE|FEA|FCA|ICR|CTOP|TBO).+([A-Z]{3})",2,0),1,2),"")</f>
        <v/>
      </c>
      <c r="J1833" s="5">
        <v>25</v>
      </c>
      <c r="K1833" s="5"/>
      <c r="L1833" s="1" t="s">
        <v>1478</v>
      </c>
      <c r="M1833" s="7">
        <v>45115.958333333336</v>
      </c>
      <c r="N1833" s="7">
        <v>45116.125</v>
      </c>
      <c r="O1833" s="7">
        <v>45115.958333333336</v>
      </c>
      <c r="P1833" s="4" t="s">
        <v>4355</v>
      </c>
      <c r="Q1833" s="10" t="s">
        <v>4355</v>
      </c>
      <c r="R1833" s="2" t="s">
        <v>9782</v>
      </c>
      <c r="S1833" s="6">
        <f>IF(OR(ISBLANK(Table1[[#This Row],[ValidEndUTC]]),ISBLANK(Table1[[#This Row],[ValidStartUTC]])),"",Table1[[#This Row],[ValidEndUTC]]-Table1[[#This Row],[ValidStartUTC]])</f>
        <v>0.16666666666424135</v>
      </c>
      <c r="T1833" s="5">
        <f>IF(OR(ISBLANK(Table1[[#This Row],[ValidEndUTC]]),ISBLANK(Table1[[#This Row],[ValidStartUTC]])),"",Table1[[#This Row],[Duration]]*24*60)</f>
        <v>239.99999999650754</v>
      </c>
    </row>
    <row r="1834" spans="1:20" x14ac:dyDescent="0.25">
      <c r="A1834" s="8" t="str">
        <f>IF(ISBLANK(Table1[[#This Row],[AdvisoryNumber]]),"NTML","ADVZY")</f>
        <v>NTML</v>
      </c>
      <c r="B1834" s="8" t="str">
        <f>_xlfn.TEXTJOIN("-",TRUE,Table1[[#This Row],[Source]],TEXT(Table1[[#This Row],[AdvisoryNumber]],"000"),TEXT(ROW()-1,"000000"),TEXT(Table1[[#This Row],[RecordTimeUTC]],"YYYY-MM-DD"))</f>
        <v>NTML-000-001833-2023-07-08</v>
      </c>
      <c r="C1834" s="1" t="s">
        <v>229</v>
      </c>
      <c r="D1834" s="2"/>
      <c r="E1834" s="1"/>
      <c r="F1834" s="2"/>
      <c r="G1834" s="1" t="s">
        <v>98</v>
      </c>
      <c r="H1834" s="1" t="s">
        <v>101</v>
      </c>
      <c r="I1834" s="8" t="str">
        <f>IF(Table1[[#This Row],[TMI_Type]]="Reroute",INDEX(_xlfn.REGEXEXTRACT(Table1[[#This Row],[RawText]],".*(ROUTE|FEA|FCA|ICR|CTOP|TBO).+([A-Z]{3})",2,0),1,2),"")</f>
        <v/>
      </c>
      <c r="J1834" s="5">
        <v>40</v>
      </c>
      <c r="K1834" s="5"/>
      <c r="L1834" s="1" t="s">
        <v>1715</v>
      </c>
      <c r="M1834" s="7">
        <v>45115.958333333336</v>
      </c>
      <c r="N1834" s="7">
        <v>45116.125</v>
      </c>
      <c r="O1834" s="7">
        <v>45115.958333333336</v>
      </c>
      <c r="P1834" s="4" t="s">
        <v>4356</v>
      </c>
      <c r="Q1834" s="10" t="s">
        <v>4356</v>
      </c>
      <c r="R1834" s="2" t="s">
        <v>9782</v>
      </c>
      <c r="S1834" s="6">
        <f>IF(OR(ISBLANK(Table1[[#This Row],[ValidEndUTC]]),ISBLANK(Table1[[#This Row],[ValidStartUTC]])),"",Table1[[#This Row],[ValidEndUTC]]-Table1[[#This Row],[ValidStartUTC]])</f>
        <v>0.16666666666424135</v>
      </c>
      <c r="T1834" s="5">
        <f>IF(OR(ISBLANK(Table1[[#This Row],[ValidEndUTC]]),ISBLANK(Table1[[#This Row],[ValidStartUTC]])),"",Table1[[#This Row],[Duration]]*24*60)</f>
        <v>239.99999999650754</v>
      </c>
    </row>
    <row r="1835" spans="1:20" x14ac:dyDescent="0.25">
      <c r="A1835" s="8" t="str">
        <f>IF(ISBLANK(Table1[[#This Row],[AdvisoryNumber]]),"NTML","ADVZY")</f>
        <v>NTML</v>
      </c>
      <c r="B1835" s="8" t="str">
        <f>_xlfn.TEXTJOIN("-",TRUE,Table1[[#This Row],[Source]],TEXT(Table1[[#This Row],[AdvisoryNumber]],"000"),TEXT(ROW()-1,"000000"),TEXT(Table1[[#This Row],[RecordTimeUTC]],"YYYY-MM-DD"))</f>
        <v>NTML-000-001834-2023-07-08</v>
      </c>
      <c r="C1835" s="1" t="s">
        <v>229</v>
      </c>
      <c r="D1835" s="2"/>
      <c r="E1835" s="1"/>
      <c r="F1835" s="2"/>
      <c r="G1835" s="1" t="s">
        <v>98</v>
      </c>
      <c r="H1835" s="1" t="s">
        <v>101</v>
      </c>
      <c r="I1835" s="8" t="str">
        <f>IF(Table1[[#This Row],[TMI_Type]]="Reroute",INDEX(_xlfn.REGEXEXTRACT(Table1[[#This Row],[RawText]],".*(ROUTE|FEA|FCA|ICR|CTOP|TBO).+([A-Z]{3})",2,0),1,2),"")</f>
        <v/>
      </c>
      <c r="J1835" s="5">
        <v>40</v>
      </c>
      <c r="K1835" s="5"/>
      <c r="L1835" s="1" t="s">
        <v>3636</v>
      </c>
      <c r="M1835" s="7">
        <v>45115.958333333336</v>
      </c>
      <c r="N1835" s="7">
        <v>45116.125</v>
      </c>
      <c r="O1835" s="7">
        <v>45115.958333333336</v>
      </c>
      <c r="P1835" s="4" t="s">
        <v>4357</v>
      </c>
      <c r="Q1835" s="10" t="s">
        <v>4357</v>
      </c>
      <c r="R1835" s="2" t="s">
        <v>9782</v>
      </c>
      <c r="S1835" s="6">
        <f>IF(OR(ISBLANK(Table1[[#This Row],[ValidEndUTC]]),ISBLANK(Table1[[#This Row],[ValidStartUTC]])),"",Table1[[#This Row],[ValidEndUTC]]-Table1[[#This Row],[ValidStartUTC]])</f>
        <v>0.16666666666424135</v>
      </c>
      <c r="T1835" s="5">
        <f>IF(OR(ISBLANK(Table1[[#This Row],[ValidEndUTC]]),ISBLANK(Table1[[#This Row],[ValidStartUTC]])),"",Table1[[#This Row],[Duration]]*24*60)</f>
        <v>239.99999999650754</v>
      </c>
    </row>
    <row r="1836" spans="1:20" x14ac:dyDescent="0.25">
      <c r="A1836" s="8" t="str">
        <f>IF(ISBLANK(Table1[[#This Row],[AdvisoryNumber]]),"NTML","ADVZY")</f>
        <v>NTML</v>
      </c>
      <c r="B1836" s="8" t="str">
        <f>_xlfn.TEXTJOIN("-",TRUE,Table1[[#This Row],[Source]],TEXT(Table1[[#This Row],[AdvisoryNumber]],"000"),TEXT(ROW()-1,"000000"),TEXT(Table1[[#This Row],[RecordTimeUTC]],"YYYY-MM-DD"))</f>
        <v>NTML-000-001835-2023-07-08</v>
      </c>
      <c r="C1836" s="1" t="s">
        <v>229</v>
      </c>
      <c r="D1836" s="2"/>
      <c r="E1836" s="1"/>
      <c r="F1836" s="2"/>
      <c r="G1836" s="1" t="s">
        <v>98</v>
      </c>
      <c r="H1836" s="1" t="s">
        <v>101</v>
      </c>
      <c r="I1836" s="8" t="str">
        <f>IF(Table1[[#This Row],[TMI_Type]]="Reroute",INDEX(_xlfn.REGEXEXTRACT(Table1[[#This Row],[RawText]],".*(ROUTE|FEA|FCA|ICR|CTOP|TBO).+([A-Z]{3})",2,0),1,2),"")</f>
        <v/>
      </c>
      <c r="J1836" s="5">
        <v>40</v>
      </c>
      <c r="K1836" s="5"/>
      <c r="L1836" s="1" t="s">
        <v>1588</v>
      </c>
      <c r="M1836" s="7">
        <v>45115.958333333336</v>
      </c>
      <c r="N1836" s="7">
        <v>45116.125</v>
      </c>
      <c r="O1836" s="7">
        <v>45115.958333333336</v>
      </c>
      <c r="P1836" s="4" t="s">
        <v>4358</v>
      </c>
      <c r="Q1836" s="10" t="s">
        <v>4358</v>
      </c>
      <c r="R1836" s="2" t="s">
        <v>9785</v>
      </c>
      <c r="S1836" s="6">
        <f>IF(OR(ISBLANK(Table1[[#This Row],[ValidEndUTC]]),ISBLANK(Table1[[#This Row],[ValidStartUTC]])),"",Table1[[#This Row],[ValidEndUTC]]-Table1[[#This Row],[ValidStartUTC]])</f>
        <v>0.16666666666424135</v>
      </c>
      <c r="T1836" s="5">
        <f>IF(OR(ISBLANK(Table1[[#This Row],[ValidEndUTC]]),ISBLANK(Table1[[#This Row],[ValidStartUTC]])),"",Table1[[#This Row],[Duration]]*24*60)</f>
        <v>239.99999999650754</v>
      </c>
    </row>
    <row r="1837" spans="1:20" x14ac:dyDescent="0.25">
      <c r="A1837" s="8" t="str">
        <f>IF(ISBLANK(Table1[[#This Row],[AdvisoryNumber]]),"NTML","ADVZY")</f>
        <v>NTML</v>
      </c>
      <c r="B1837" s="8" t="str">
        <f>_xlfn.TEXTJOIN("-",TRUE,Table1[[#This Row],[Source]],TEXT(Table1[[#This Row],[AdvisoryNumber]],"000"),TEXT(ROW()-1,"000000"),TEXT(Table1[[#This Row],[RecordTimeUTC]],"YYYY-MM-DD"))</f>
        <v>NTML-000-001836-2023-07-08</v>
      </c>
      <c r="C1837" s="1" t="s">
        <v>229</v>
      </c>
      <c r="D1837" s="2"/>
      <c r="E1837" s="1"/>
      <c r="F1837" s="2"/>
      <c r="G1837" s="1" t="s">
        <v>98</v>
      </c>
      <c r="H1837" s="1" t="s">
        <v>101</v>
      </c>
      <c r="I1837" s="8" t="str">
        <f>IF(Table1[[#This Row],[TMI_Type]]="Reroute",INDEX(_xlfn.REGEXEXTRACT(Table1[[#This Row],[RawText]],".*(ROUTE|FEA|FCA|ICR|CTOP|TBO).+([A-Z]{3})",2,0),1,2),"")</f>
        <v/>
      </c>
      <c r="J1837" s="5">
        <v>30</v>
      </c>
      <c r="K1837" s="5"/>
      <c r="L1837" s="1" t="s">
        <v>4359</v>
      </c>
      <c r="M1837" s="7">
        <v>45115.958333333336</v>
      </c>
      <c r="N1837" s="7">
        <v>45116.125</v>
      </c>
      <c r="O1837" s="7">
        <v>45115.958333333336</v>
      </c>
      <c r="P1837" s="4" t="s">
        <v>9786</v>
      </c>
      <c r="Q1837" s="10" t="s">
        <v>9786</v>
      </c>
      <c r="R1837" s="2" t="s">
        <v>9785</v>
      </c>
      <c r="S1837" s="6">
        <f>IF(OR(ISBLANK(Table1[[#This Row],[ValidEndUTC]]),ISBLANK(Table1[[#This Row],[ValidStartUTC]])),"",Table1[[#This Row],[ValidEndUTC]]-Table1[[#This Row],[ValidStartUTC]])</f>
        <v>0.16666666666424135</v>
      </c>
      <c r="T1837" s="5">
        <f>IF(OR(ISBLANK(Table1[[#This Row],[ValidEndUTC]]),ISBLANK(Table1[[#This Row],[ValidStartUTC]])),"",Table1[[#This Row],[Duration]]*24*60)</f>
        <v>239.99999999650754</v>
      </c>
    </row>
    <row r="1838" spans="1:20" x14ac:dyDescent="0.25">
      <c r="A1838" s="8" t="str">
        <f>IF(ISBLANK(Table1[[#This Row],[AdvisoryNumber]]),"NTML","ADVZY")</f>
        <v>NTML</v>
      </c>
      <c r="B1838" s="8" t="str">
        <f>_xlfn.TEXTJOIN("-",TRUE,Table1[[#This Row],[Source]],TEXT(Table1[[#This Row],[AdvisoryNumber]],"000"),TEXT(ROW()-1,"000000"),TEXT(Table1[[#This Row],[RecordTimeUTC]],"YYYY-MM-DD"))</f>
        <v>NTML-000-001837-2023-07-08</v>
      </c>
      <c r="C1838" s="1" t="s">
        <v>229</v>
      </c>
      <c r="D1838" s="2"/>
      <c r="E1838" s="1"/>
      <c r="F1838" s="2"/>
      <c r="G1838" s="1" t="s">
        <v>98</v>
      </c>
      <c r="H1838" s="1" t="s">
        <v>101</v>
      </c>
      <c r="I1838" s="8" t="str">
        <f>IF(Table1[[#This Row],[TMI_Type]]="Reroute",INDEX(_xlfn.REGEXEXTRACT(Table1[[#This Row],[RawText]],".*(ROUTE|FEA|FCA|ICR|CTOP|TBO).+([A-Z]{3})",2,0),1,2),"")</f>
        <v/>
      </c>
      <c r="J1838" s="5">
        <v>40</v>
      </c>
      <c r="K1838" s="5"/>
      <c r="L1838" s="1" t="s">
        <v>198</v>
      </c>
      <c r="M1838" s="7">
        <v>45115.958333333336</v>
      </c>
      <c r="N1838" s="7">
        <v>45116.125</v>
      </c>
      <c r="O1838" s="7">
        <v>45115.975694444445</v>
      </c>
      <c r="P1838" s="4" t="s">
        <v>4360</v>
      </c>
      <c r="Q1838" s="10" t="s">
        <v>4360</v>
      </c>
      <c r="R1838" s="2" t="s">
        <v>9787</v>
      </c>
      <c r="S1838" s="6">
        <f>IF(OR(ISBLANK(Table1[[#This Row],[ValidEndUTC]]),ISBLANK(Table1[[#This Row],[ValidStartUTC]])),"",Table1[[#This Row],[ValidEndUTC]]-Table1[[#This Row],[ValidStartUTC]])</f>
        <v>0.16666666666424135</v>
      </c>
      <c r="T1838" s="5">
        <f>IF(OR(ISBLANK(Table1[[#This Row],[ValidEndUTC]]),ISBLANK(Table1[[#This Row],[ValidStartUTC]])),"",Table1[[#This Row],[Duration]]*24*60)</f>
        <v>239.99999999650754</v>
      </c>
    </row>
    <row r="1839" spans="1:20" ht="21.6" x14ac:dyDescent="0.25">
      <c r="A1839" s="8" t="str">
        <f>IF(ISBLANK(Table1[[#This Row],[AdvisoryNumber]]),"NTML","ADVZY")</f>
        <v>NTML</v>
      </c>
      <c r="B1839" s="8" t="str">
        <f>_xlfn.TEXTJOIN("-",TRUE,Table1[[#This Row],[Source]],TEXT(Table1[[#This Row],[AdvisoryNumber]],"000"),TEXT(ROW()-1,"000000"),TEXT(Table1[[#This Row],[RecordTimeUTC]],"YYYY-MM-DD"))</f>
        <v>NTML-000-001838-2023-07-08</v>
      </c>
      <c r="C1839" s="1" t="s">
        <v>229</v>
      </c>
      <c r="D1839" s="2"/>
      <c r="E1839" s="1"/>
      <c r="F1839" s="2"/>
      <c r="G1839" s="1" t="s">
        <v>98</v>
      </c>
      <c r="H1839" s="1" t="s">
        <v>101</v>
      </c>
      <c r="I1839" s="8" t="str">
        <f>IF(Table1[[#This Row],[TMI_Type]]="Reroute",INDEX(_xlfn.REGEXEXTRACT(Table1[[#This Row],[RawText]],".*(ROUTE|FEA|FCA|ICR|CTOP|TBO).+([A-Z]{3})",2,0),1,2),"")</f>
        <v/>
      </c>
      <c r="J1839" s="5">
        <v>30</v>
      </c>
      <c r="K1839" s="5"/>
      <c r="L1839" s="1" t="s">
        <v>9789</v>
      </c>
      <c r="M1839" s="7">
        <v>45115.958333333336</v>
      </c>
      <c r="N1839" s="7">
        <v>45116.125</v>
      </c>
      <c r="O1839" s="7">
        <v>45115.975694444445</v>
      </c>
      <c r="P1839" s="4" t="s">
        <v>9790</v>
      </c>
      <c r="Q1839" s="10" t="s">
        <v>9790</v>
      </c>
      <c r="R1839" s="2" t="s">
        <v>9791</v>
      </c>
      <c r="S1839" s="6">
        <f>IF(OR(ISBLANK(Table1[[#This Row],[ValidEndUTC]]),ISBLANK(Table1[[#This Row],[ValidStartUTC]])),"",Table1[[#This Row],[ValidEndUTC]]-Table1[[#This Row],[ValidStartUTC]])</f>
        <v>0.16666666666424135</v>
      </c>
      <c r="T1839" s="5">
        <f>IF(OR(ISBLANK(Table1[[#This Row],[ValidEndUTC]]),ISBLANK(Table1[[#This Row],[ValidStartUTC]])),"",Table1[[#This Row],[Duration]]*24*60)</f>
        <v>239.99999999650754</v>
      </c>
    </row>
    <row r="1840" spans="1:20" ht="75.599999999999994" x14ac:dyDescent="0.25">
      <c r="A1840" s="8" t="str">
        <f>IF(ISBLANK(Table1[[#This Row],[AdvisoryNumber]]),"NTML","ADVZY")</f>
        <v>ADVZY</v>
      </c>
      <c r="B1840" s="8" t="str">
        <f>_xlfn.TEXTJOIN("-",TRUE,Table1[[#This Row],[Source]],TEXT(Table1[[#This Row],[AdvisoryNumber]],"000"),TEXT(ROW()-1,"000000"),TEXT(Table1[[#This Row],[RecordTimeUTC]],"YYYY-MM-DD"))</f>
        <v>ADVZY-003-001839-2023-07-09</v>
      </c>
      <c r="C1840" s="1" t="s">
        <v>16</v>
      </c>
      <c r="D1840" s="2"/>
      <c r="E1840" s="1">
        <v>3</v>
      </c>
      <c r="F1840" s="2" t="s">
        <v>6162</v>
      </c>
      <c r="G1840" s="1"/>
      <c r="H1840" s="1" t="s">
        <v>6019</v>
      </c>
      <c r="I1840" s="8" t="str">
        <f>IF(Table1[[#This Row],[TMI_Type]]="Reroute",INDEX(_xlfn.REGEXEXTRACT(Table1[[#This Row],[RawText]],".*(ROUTE|FEA|FCA|ICR|CTOP|TBO).+([A-Z]{3})",2,0),1,2),"")</f>
        <v/>
      </c>
      <c r="J1840" s="5"/>
      <c r="K1840" s="5"/>
      <c r="L1840" s="1"/>
      <c r="M1840" s="7">
        <v>45115.958333333336</v>
      </c>
      <c r="N1840" s="7">
        <v>45116.125</v>
      </c>
      <c r="O1840" s="7">
        <v>45116.077777777777</v>
      </c>
      <c r="P1840" s="4" t="s">
        <v>3378</v>
      </c>
      <c r="Q1840" s="10" t="s">
        <v>7427</v>
      </c>
      <c r="R1840" s="2" t="s">
        <v>7428</v>
      </c>
      <c r="S1840" s="6">
        <f>IF(OR(ISBLANK(Table1[[#This Row],[ValidEndUTC]]),ISBLANK(Table1[[#This Row],[ValidStartUTC]])),"",Table1[[#This Row],[ValidEndUTC]]-Table1[[#This Row],[ValidStartUTC]])</f>
        <v>0.16666666666424135</v>
      </c>
      <c r="T1840" s="5">
        <f>IF(OR(ISBLANK(Table1[[#This Row],[ValidEndUTC]]),ISBLANK(Table1[[#This Row],[ValidStartUTC]])),"",Table1[[#This Row],[Duration]]*24*60)</f>
        <v>239.99999999650754</v>
      </c>
    </row>
    <row r="1841" spans="1:20" x14ac:dyDescent="0.25">
      <c r="A1841" s="8" t="str">
        <f>IF(ISBLANK(Table1[[#This Row],[AdvisoryNumber]]),"NTML","ADVZY")</f>
        <v>NTML</v>
      </c>
      <c r="B1841" s="8" t="str">
        <f>_xlfn.TEXTJOIN("-",TRUE,Table1[[#This Row],[Source]],TEXT(Table1[[#This Row],[AdvisoryNumber]],"000"),TEXT(ROW()-1,"000000"),TEXT(Table1[[#This Row],[RecordTimeUTC]],"YYYY-MM-DD"))</f>
        <v>NTML-000-001840-2023-07-08</v>
      </c>
      <c r="C1841" s="1" t="s">
        <v>229</v>
      </c>
      <c r="D1841" s="2"/>
      <c r="E1841" s="1"/>
      <c r="F1841" s="2"/>
      <c r="G1841" s="1"/>
      <c r="H1841" s="1" t="s">
        <v>8351</v>
      </c>
      <c r="I1841" s="8" t="str">
        <f>IF(Table1[[#This Row],[TMI_Type]]="Reroute",INDEX(_xlfn.REGEXEXTRACT(Table1[[#This Row],[RawText]],".*(ROUTE|FEA|FCA|ICR|CTOP|TBO).+([A-Z]{3})",2,0),1,2),"")</f>
        <v/>
      </c>
      <c r="J1841" s="5"/>
      <c r="K1841" s="5"/>
      <c r="L1841" s="1" t="s">
        <v>9519</v>
      </c>
      <c r="M1841" s="7">
        <v>45115.975694444445</v>
      </c>
      <c r="N1841" s="7">
        <v>45116.125</v>
      </c>
      <c r="O1841" s="7">
        <v>45115.975694444445</v>
      </c>
      <c r="P1841" s="4" t="s">
        <v>9792</v>
      </c>
      <c r="Q1841" s="10" t="s">
        <v>9792</v>
      </c>
      <c r="R1841" s="2" t="s">
        <v>9793</v>
      </c>
      <c r="S1841" s="6">
        <f>IF(OR(ISBLANK(Table1[[#This Row],[ValidEndUTC]]),ISBLANK(Table1[[#This Row],[ValidStartUTC]])),"",Table1[[#This Row],[ValidEndUTC]]-Table1[[#This Row],[ValidStartUTC]])</f>
        <v>0.14930555555474712</v>
      </c>
      <c r="T1841" s="5">
        <f>IF(OR(ISBLANK(Table1[[#This Row],[ValidEndUTC]]),ISBLANK(Table1[[#This Row],[ValidStartUTC]])),"",Table1[[#This Row],[Duration]]*24*60)</f>
        <v>214.99999999883585</v>
      </c>
    </row>
    <row r="1842" spans="1:20" x14ac:dyDescent="0.25">
      <c r="A1842" s="8" t="str">
        <f>IF(ISBLANK(Table1[[#This Row],[AdvisoryNumber]]),"NTML","ADVZY")</f>
        <v>NTML</v>
      </c>
      <c r="B1842" s="8" t="str">
        <f>_xlfn.TEXTJOIN("-",TRUE,Table1[[#This Row],[Source]],TEXT(Table1[[#This Row],[AdvisoryNumber]],"000"),TEXT(ROW()-1,"000000"),TEXT(Table1[[#This Row],[RecordTimeUTC]],"YYYY-MM-DD"))</f>
        <v>NTML-000-001841-2023-07-08</v>
      </c>
      <c r="C1842" s="1" t="s">
        <v>229</v>
      </c>
      <c r="D1842" s="2"/>
      <c r="E1842" s="1"/>
      <c r="F1842" s="2"/>
      <c r="G1842" s="1" t="s">
        <v>98</v>
      </c>
      <c r="H1842" s="1" t="s">
        <v>101</v>
      </c>
      <c r="I1842" s="8" t="str">
        <f>IF(Table1[[#This Row],[TMI_Type]]="Reroute",INDEX(_xlfn.REGEXEXTRACT(Table1[[#This Row],[RawText]],".*(ROUTE|FEA|FCA|ICR|CTOP|TBO).+([A-Z]{3})",2,0),1,2),"")</f>
        <v/>
      </c>
      <c r="J1842" s="5">
        <v>15</v>
      </c>
      <c r="K1842" s="5"/>
      <c r="L1842" s="1" t="s">
        <v>1860</v>
      </c>
      <c r="M1842" s="7">
        <v>45115.979166666664</v>
      </c>
      <c r="N1842" s="7">
        <v>45116.125</v>
      </c>
      <c r="O1842" s="7">
        <v>45115.975694444445</v>
      </c>
      <c r="P1842" s="4" t="s">
        <v>4361</v>
      </c>
      <c r="Q1842" s="10" t="s">
        <v>4361</v>
      </c>
      <c r="R1842" s="2" t="s">
        <v>9788</v>
      </c>
      <c r="S1842" s="6">
        <f>IF(OR(ISBLANK(Table1[[#This Row],[ValidEndUTC]]),ISBLANK(Table1[[#This Row],[ValidStartUTC]])),"",Table1[[#This Row],[ValidEndUTC]]-Table1[[#This Row],[ValidStartUTC]])</f>
        <v>0.14583333333575865</v>
      </c>
      <c r="T1842" s="5">
        <f>IF(OR(ISBLANK(Table1[[#This Row],[ValidEndUTC]]),ISBLANK(Table1[[#This Row],[ValidStartUTC]])),"",Table1[[#This Row],[Duration]]*24*60)</f>
        <v>210.00000000349246</v>
      </c>
    </row>
    <row r="1843" spans="1:20" x14ac:dyDescent="0.25">
      <c r="A1843" s="8" t="str">
        <f>IF(ISBLANK(Table1[[#This Row],[AdvisoryNumber]]),"NTML","ADVZY")</f>
        <v>NTML</v>
      </c>
      <c r="B1843" s="8" t="str">
        <f>_xlfn.TEXTJOIN("-",TRUE,Table1[[#This Row],[Source]],TEXT(Table1[[#This Row],[AdvisoryNumber]],"000"),TEXT(ROW()-1,"000000"),TEXT(Table1[[#This Row],[RecordTimeUTC]],"YYYY-MM-DD"))</f>
        <v>NTML-000-001842-2023-07-08</v>
      </c>
      <c r="C1843" s="1" t="s">
        <v>229</v>
      </c>
      <c r="D1843" s="2"/>
      <c r="E1843" s="1"/>
      <c r="F1843" s="2"/>
      <c r="G1843" s="1" t="s">
        <v>98</v>
      </c>
      <c r="H1843" s="1" t="s">
        <v>101</v>
      </c>
      <c r="I1843" s="8" t="str">
        <f>IF(Table1[[#This Row],[TMI_Type]]="Reroute",INDEX(_xlfn.REGEXEXTRACT(Table1[[#This Row],[RawText]],".*(ROUTE|FEA|FCA|ICR|CTOP|TBO).+([A-Z]{3})",2,0),1,2),"")</f>
        <v/>
      </c>
      <c r="J1843" s="5">
        <v>20</v>
      </c>
      <c r="K1843" s="5"/>
      <c r="L1843" s="1" t="s">
        <v>1760</v>
      </c>
      <c r="M1843" s="7">
        <v>45115.979166666664</v>
      </c>
      <c r="N1843" s="7">
        <v>45116.125</v>
      </c>
      <c r="O1843" s="7">
        <v>45115.975694444445</v>
      </c>
      <c r="P1843" s="4" t="s">
        <v>4362</v>
      </c>
      <c r="Q1843" s="10" t="s">
        <v>4362</v>
      </c>
      <c r="R1843" s="2" t="s">
        <v>9788</v>
      </c>
      <c r="S1843" s="6">
        <f>IF(OR(ISBLANK(Table1[[#This Row],[ValidEndUTC]]),ISBLANK(Table1[[#This Row],[ValidStartUTC]])),"",Table1[[#This Row],[ValidEndUTC]]-Table1[[#This Row],[ValidStartUTC]])</f>
        <v>0.14583333333575865</v>
      </c>
      <c r="T1843" s="5">
        <f>IF(OR(ISBLANK(Table1[[#This Row],[ValidEndUTC]]),ISBLANK(Table1[[#This Row],[ValidStartUTC]])),"",Table1[[#This Row],[Duration]]*24*60)</f>
        <v>210.00000000349246</v>
      </c>
    </row>
    <row r="1844" spans="1:20" ht="21.6" x14ac:dyDescent="0.25">
      <c r="A1844" s="8" t="str">
        <f>IF(ISBLANK(Table1[[#This Row],[AdvisoryNumber]]),"NTML","ADVZY")</f>
        <v>NTML</v>
      </c>
      <c r="B1844" s="8" t="str">
        <f>_xlfn.TEXTJOIN("-",TRUE,Table1[[#This Row],[Source]],TEXT(Table1[[#This Row],[AdvisoryNumber]],"000"),TEXT(ROW()-1,"000000"),TEXT(Table1[[#This Row],[RecordTimeUTC]],"YYYY-MM-DD"))</f>
        <v>NTML-000-001843-2023-07-08</v>
      </c>
      <c r="C1844" s="1" t="s">
        <v>229</v>
      </c>
      <c r="D1844" s="2"/>
      <c r="E1844" s="1"/>
      <c r="F1844" s="2"/>
      <c r="G1844" s="1" t="s">
        <v>98</v>
      </c>
      <c r="H1844" s="1" t="s">
        <v>101</v>
      </c>
      <c r="I1844" s="8" t="str">
        <f>IF(Table1[[#This Row],[TMI_Type]]="Reroute",INDEX(_xlfn.REGEXEXTRACT(Table1[[#This Row],[RawText]],".*(ROUTE|FEA|FCA|ICR|CTOP|TBO).+([A-Z]{3})",2,0),1,2),"")</f>
        <v/>
      </c>
      <c r="J1844" s="5">
        <v>35</v>
      </c>
      <c r="K1844" s="5"/>
      <c r="L1844" s="1" t="s">
        <v>9519</v>
      </c>
      <c r="M1844" s="7">
        <v>45116.027777777781</v>
      </c>
      <c r="N1844" s="7">
        <v>45116.125</v>
      </c>
      <c r="O1844" s="7">
        <v>45115.975694444445</v>
      </c>
      <c r="P1844" s="4" t="s">
        <v>9798</v>
      </c>
      <c r="Q1844" s="10" t="s">
        <v>9798</v>
      </c>
      <c r="R1844" s="2" t="s">
        <v>9799</v>
      </c>
      <c r="S1844" s="6">
        <f>IF(OR(ISBLANK(Table1[[#This Row],[ValidEndUTC]]),ISBLANK(Table1[[#This Row],[ValidStartUTC]])),"",Table1[[#This Row],[ValidEndUTC]]-Table1[[#This Row],[ValidStartUTC]])</f>
        <v>9.7222222218988463E-2</v>
      </c>
      <c r="T1844" s="5">
        <f>IF(OR(ISBLANK(Table1[[#This Row],[ValidEndUTC]]),ISBLANK(Table1[[#This Row],[ValidStartUTC]])),"",Table1[[#This Row],[Duration]]*24*60)</f>
        <v>139.99999999534339</v>
      </c>
    </row>
    <row r="1845" spans="1:20" x14ac:dyDescent="0.25">
      <c r="A1845" s="8" t="str">
        <f>IF(ISBLANK(Table1[[#This Row],[AdvisoryNumber]]),"NTML","ADVZY")</f>
        <v>NTML</v>
      </c>
      <c r="B1845" s="8" t="str">
        <f>_xlfn.TEXTJOIN("-",TRUE,Table1[[#This Row],[Source]],TEXT(Table1[[#This Row],[AdvisoryNumber]],"000"),TEXT(ROW()-1,"000000"),TEXT(Table1[[#This Row],[RecordTimeUTC]],"YYYY-MM-DD"))</f>
        <v>NTML-000-001844-2023-07-09</v>
      </c>
      <c r="C1845" s="1" t="s">
        <v>495</v>
      </c>
      <c r="D1845" s="2"/>
      <c r="E1845" s="1"/>
      <c r="F1845" s="2"/>
      <c r="G1845" s="1"/>
      <c r="H1845" s="1" t="s">
        <v>101</v>
      </c>
      <c r="I1845" s="8" t="str">
        <f>IF(Table1[[#This Row],[TMI_Type]]="Reroute",INDEX(_xlfn.REGEXEXTRACT(Table1[[#This Row],[RawText]],".*(ROUTE|FEA|FCA|ICR|CTOP|TBO).+([A-Z]{3})",2,0),1,2),"")</f>
        <v/>
      </c>
      <c r="J1845" s="5">
        <v>40</v>
      </c>
      <c r="K1845" s="5"/>
      <c r="L1845" s="1" t="s">
        <v>9519</v>
      </c>
      <c r="M1845" s="7">
        <v>45116.027777777781</v>
      </c>
      <c r="N1845" s="7">
        <v>45116.125</v>
      </c>
      <c r="O1845" s="7">
        <v>45116.027777777781</v>
      </c>
      <c r="P1845" s="4" t="s">
        <v>9796</v>
      </c>
      <c r="Q1845" s="10" t="s">
        <v>9796</v>
      </c>
      <c r="R1845" s="2" t="s">
        <v>9797</v>
      </c>
      <c r="S1845" s="6">
        <f>IF(OR(ISBLANK(Table1[[#This Row],[ValidEndUTC]]),ISBLANK(Table1[[#This Row],[ValidStartUTC]])),"",Table1[[#This Row],[ValidEndUTC]]-Table1[[#This Row],[ValidStartUTC]])</f>
        <v>9.7222222218988463E-2</v>
      </c>
      <c r="T1845" s="5">
        <f>IF(OR(ISBLANK(Table1[[#This Row],[ValidEndUTC]]),ISBLANK(Table1[[#This Row],[ValidStartUTC]])),"",Table1[[#This Row],[Duration]]*24*60)</f>
        <v>139.99999999534339</v>
      </c>
    </row>
    <row r="1846" spans="1:20" x14ac:dyDescent="0.25">
      <c r="A1846" s="8" t="str">
        <f>IF(ISBLANK(Table1[[#This Row],[AdvisoryNumber]]),"NTML","ADVZY")</f>
        <v>NTML</v>
      </c>
      <c r="B1846" s="8" t="str">
        <f>_xlfn.TEXTJOIN("-",TRUE,Table1[[#This Row],[Source]],TEXT(Table1[[#This Row],[AdvisoryNumber]],"000"),TEXT(ROW()-1,"000000"),TEXT(Table1[[#This Row],[RecordTimeUTC]],"YYYY-MM-DD"))</f>
        <v>NTML-000-001845-2023-07-09</v>
      </c>
      <c r="C1846" s="1" t="s">
        <v>229</v>
      </c>
      <c r="D1846" s="2"/>
      <c r="E1846" s="1"/>
      <c r="F1846" s="2"/>
      <c r="G1846" s="1" t="s">
        <v>98</v>
      </c>
      <c r="H1846" s="1" t="s">
        <v>101</v>
      </c>
      <c r="I1846" s="8" t="str">
        <f>IF(Table1[[#This Row],[TMI_Type]]="Reroute",INDEX(_xlfn.REGEXEXTRACT(Table1[[#This Row],[RawText]],".*(ROUTE|FEA|FCA|ICR|CTOP|TBO).+([A-Z]{3})",2,0),1,2),"")</f>
        <v/>
      </c>
      <c r="J1846" s="5">
        <v>30</v>
      </c>
      <c r="K1846" s="5"/>
      <c r="L1846" s="1" t="s">
        <v>1473</v>
      </c>
      <c r="M1846" s="7">
        <v>45116.036805555559</v>
      </c>
      <c r="N1846" s="7">
        <v>45116.125</v>
      </c>
      <c r="O1846" s="7">
        <v>45116.039583333331</v>
      </c>
      <c r="P1846" s="4" t="s">
        <v>1474</v>
      </c>
      <c r="Q1846" s="10" t="s">
        <v>1474</v>
      </c>
      <c r="R1846" s="2" t="s">
        <v>9800</v>
      </c>
      <c r="S1846" s="6">
        <f>IF(OR(ISBLANK(Table1[[#This Row],[ValidEndUTC]]),ISBLANK(Table1[[#This Row],[ValidStartUTC]])),"",Table1[[#This Row],[ValidEndUTC]]-Table1[[#This Row],[ValidStartUTC]])</f>
        <v>8.819444444088731E-2</v>
      </c>
      <c r="T1846" s="5">
        <f>IF(OR(ISBLANK(Table1[[#This Row],[ValidEndUTC]]),ISBLANK(Table1[[#This Row],[ValidStartUTC]])),"",Table1[[#This Row],[Duration]]*24*60)</f>
        <v>126.99999999487773</v>
      </c>
    </row>
    <row r="1847" spans="1:20" x14ac:dyDescent="0.25">
      <c r="A1847" s="8" t="str">
        <f>IF(ISBLANK(Table1[[#This Row],[AdvisoryNumber]]),"NTML","ADVZY")</f>
        <v>NTML</v>
      </c>
      <c r="B1847" s="8" t="str">
        <f>_xlfn.TEXTJOIN("-",TRUE,Table1[[#This Row],[Source]],TEXT(Table1[[#This Row],[AdvisoryNumber]],"000"),TEXT(ROW()-1,"000000"),TEXT(Table1[[#This Row],[RecordTimeUTC]],"YYYY-MM-DD"))</f>
        <v>NTML-000-001846-2023-07-09</v>
      </c>
      <c r="C1847" s="1" t="s">
        <v>229</v>
      </c>
      <c r="D1847" s="2"/>
      <c r="E1847" s="1"/>
      <c r="F1847" s="2"/>
      <c r="G1847" s="1" t="s">
        <v>98</v>
      </c>
      <c r="H1847" s="1" t="s">
        <v>101</v>
      </c>
      <c r="I1847" s="8" t="str">
        <f>IF(Table1[[#This Row],[TMI_Type]]="Reroute",INDEX(_xlfn.REGEXEXTRACT(Table1[[#This Row],[RawText]],".*(ROUTE|FEA|FCA|ICR|CTOP|TBO).+([A-Z]{3})",2,0),1,2),"")</f>
        <v/>
      </c>
      <c r="J1847" s="5">
        <v>20</v>
      </c>
      <c r="K1847" s="5"/>
      <c r="L1847" s="1" t="s">
        <v>198</v>
      </c>
      <c r="M1847" s="7">
        <v>45116.049305555556</v>
      </c>
      <c r="N1847" s="7">
        <v>45116.125</v>
      </c>
      <c r="O1847" s="7">
        <v>45116.049305555556</v>
      </c>
      <c r="P1847" s="4" t="s">
        <v>1475</v>
      </c>
      <c r="Q1847" s="10" t="s">
        <v>1475</v>
      </c>
      <c r="R1847" s="2" t="s">
        <v>9801</v>
      </c>
      <c r="S1847" s="6">
        <f>IF(OR(ISBLANK(Table1[[#This Row],[ValidEndUTC]]),ISBLANK(Table1[[#This Row],[ValidStartUTC]])),"",Table1[[#This Row],[ValidEndUTC]]-Table1[[#This Row],[ValidStartUTC]])</f>
        <v>7.5694444443797693E-2</v>
      </c>
      <c r="T1847" s="5">
        <f>IF(OR(ISBLANK(Table1[[#This Row],[ValidEndUTC]]),ISBLANK(Table1[[#This Row],[ValidStartUTC]])),"",Table1[[#This Row],[Duration]]*24*60)</f>
        <v>108.99999999906868</v>
      </c>
    </row>
    <row r="1848" spans="1:20" ht="21.6" x14ac:dyDescent="0.25">
      <c r="A1848" s="8" t="str">
        <f>IF(ISBLANK(Table1[[#This Row],[AdvisoryNumber]]),"NTML","ADVZY")</f>
        <v>NTML</v>
      </c>
      <c r="B1848" s="8" t="str">
        <f>_xlfn.TEXTJOIN("-",TRUE,Table1[[#This Row],[Source]],TEXT(Table1[[#This Row],[AdvisoryNumber]],"000"),TEXT(ROW()-1,"000000"),TEXT(Table1[[#This Row],[RecordTimeUTC]],"YYYY-MM-DD"))</f>
        <v>NTML-000-001847-2023-07-09</v>
      </c>
      <c r="C1848" s="1" t="s">
        <v>229</v>
      </c>
      <c r="D1848" s="2"/>
      <c r="E1848" s="1"/>
      <c r="F1848" s="2"/>
      <c r="G1848" s="1" t="s">
        <v>98</v>
      </c>
      <c r="H1848" s="1" t="s">
        <v>101</v>
      </c>
      <c r="I1848" s="8" t="str">
        <f>IF(Table1[[#This Row],[TMI_Type]]="Reroute",INDEX(_xlfn.REGEXEXTRACT(Table1[[#This Row],[RawText]],".*(ROUTE|FEA|FCA|ICR|CTOP|TBO).+([A-Z]{3})",2,0),1,2),"")</f>
        <v/>
      </c>
      <c r="J1848" s="5">
        <v>10</v>
      </c>
      <c r="K1848" s="5"/>
      <c r="L1848" s="1" t="s">
        <v>9789</v>
      </c>
      <c r="M1848" s="7">
        <v>45116.049305555556</v>
      </c>
      <c r="N1848" s="7">
        <v>45116.125</v>
      </c>
      <c r="O1848" s="7">
        <v>45116.049305555556</v>
      </c>
      <c r="P1848" s="4" t="s">
        <v>9802</v>
      </c>
      <c r="Q1848" s="10" t="s">
        <v>9802</v>
      </c>
      <c r="R1848" s="2" t="s">
        <v>9803</v>
      </c>
      <c r="S1848" s="6">
        <f>IF(OR(ISBLANK(Table1[[#This Row],[ValidEndUTC]]),ISBLANK(Table1[[#This Row],[ValidStartUTC]])),"",Table1[[#This Row],[ValidEndUTC]]-Table1[[#This Row],[ValidStartUTC]])</f>
        <v>7.5694444443797693E-2</v>
      </c>
      <c r="T1848" s="5">
        <f>IF(OR(ISBLANK(Table1[[#This Row],[ValidEndUTC]]),ISBLANK(Table1[[#This Row],[ValidStartUTC]])),"",Table1[[#This Row],[Duration]]*24*60)</f>
        <v>108.99999999906868</v>
      </c>
    </row>
    <row r="1849" spans="1:20" x14ac:dyDescent="0.25">
      <c r="A1849" s="8" t="str">
        <f>IF(ISBLANK(Table1[[#This Row],[AdvisoryNumber]]),"NTML","ADVZY")</f>
        <v>NTML</v>
      </c>
      <c r="B1849" s="8" t="str">
        <f>_xlfn.TEXTJOIN("-",TRUE,Table1[[#This Row],[Source]],TEXT(Table1[[#This Row],[AdvisoryNumber]],"000"),TEXT(ROW()-1,"000000"),TEXT(Table1[[#This Row],[RecordTimeUTC]],"YYYY-MM-DD"))</f>
        <v>NTML-000-001848-2023-07-09</v>
      </c>
      <c r="C1849" s="1" t="s">
        <v>229</v>
      </c>
      <c r="D1849" s="2"/>
      <c r="E1849" s="1"/>
      <c r="F1849" s="2"/>
      <c r="G1849" s="1" t="s">
        <v>98</v>
      </c>
      <c r="H1849" s="1" t="s">
        <v>101</v>
      </c>
      <c r="I1849" s="8" t="str">
        <f>IF(Table1[[#This Row],[TMI_Type]]="Reroute",INDEX(_xlfn.REGEXEXTRACT(Table1[[#This Row],[RawText]],".*(ROUTE|FEA|FCA|ICR|CTOP|TBO).+([A-Z]{3})",2,0),1,2),"")</f>
        <v/>
      </c>
      <c r="J1849" s="5">
        <v>15</v>
      </c>
      <c r="K1849" s="5"/>
      <c r="L1849" s="1" t="s">
        <v>1476</v>
      </c>
      <c r="M1849" s="7">
        <v>45116.060416666667</v>
      </c>
      <c r="N1849" s="7">
        <v>45116.125</v>
      </c>
      <c r="O1849" s="7">
        <v>45116.060416666667</v>
      </c>
      <c r="P1849" s="4" t="s">
        <v>1477</v>
      </c>
      <c r="Q1849" s="10" t="s">
        <v>1477</v>
      </c>
      <c r="R1849" s="2" t="s">
        <v>9804</v>
      </c>
      <c r="S1849" s="6">
        <f>IF(OR(ISBLANK(Table1[[#This Row],[ValidEndUTC]]),ISBLANK(Table1[[#This Row],[ValidStartUTC]])),"",Table1[[#This Row],[ValidEndUTC]]-Table1[[#This Row],[ValidStartUTC]])</f>
        <v>6.4583333332848269E-2</v>
      </c>
      <c r="T1849" s="5">
        <f>IF(OR(ISBLANK(Table1[[#This Row],[ValidEndUTC]]),ISBLANK(Table1[[#This Row],[ValidStartUTC]])),"",Table1[[#This Row],[Duration]]*24*60)</f>
        <v>92.999999999301508</v>
      </c>
    </row>
    <row r="1850" spans="1:20" x14ac:dyDescent="0.25">
      <c r="A1850" s="8" t="str">
        <f>IF(ISBLANK(Table1[[#This Row],[AdvisoryNumber]]),"NTML","ADVZY")</f>
        <v>NTML</v>
      </c>
      <c r="B1850" s="8" t="str">
        <f>_xlfn.TEXTJOIN("-",TRUE,Table1[[#This Row],[Source]],TEXT(Table1[[#This Row],[AdvisoryNumber]],"000"),TEXT(ROW()-1,"000000"),TEXT(Table1[[#This Row],[RecordTimeUTC]],"YYYY-MM-DD"))</f>
        <v>NTML-000-001849-2023-07-09</v>
      </c>
      <c r="C1850" s="1" t="s">
        <v>229</v>
      </c>
      <c r="D1850" s="2"/>
      <c r="E1850" s="1"/>
      <c r="F1850" s="2"/>
      <c r="G1850" s="1" t="s">
        <v>98</v>
      </c>
      <c r="H1850" s="1" t="s">
        <v>101</v>
      </c>
      <c r="I1850" s="8" t="str">
        <f>IF(Table1[[#This Row],[TMI_Type]]="Reroute",INDEX(_xlfn.REGEXEXTRACT(Table1[[#This Row],[RawText]],".*(ROUTE|FEA|FCA|ICR|CTOP|TBO).+([A-Z]{3})",2,0),1,2),"")</f>
        <v/>
      </c>
      <c r="J1850" s="5">
        <v>20</v>
      </c>
      <c r="K1850" s="5"/>
      <c r="L1850" s="1" t="s">
        <v>1478</v>
      </c>
      <c r="M1850" s="7">
        <v>45116.060416666667</v>
      </c>
      <c r="N1850" s="7">
        <v>45116.125</v>
      </c>
      <c r="O1850" s="7">
        <v>45116.060416666667</v>
      </c>
      <c r="P1850" s="4" t="s">
        <v>1479</v>
      </c>
      <c r="Q1850" s="10" t="s">
        <v>1479</v>
      </c>
      <c r="R1850" s="2" t="s">
        <v>9804</v>
      </c>
      <c r="S1850" s="6">
        <f>IF(OR(ISBLANK(Table1[[#This Row],[ValidEndUTC]]),ISBLANK(Table1[[#This Row],[ValidStartUTC]])),"",Table1[[#This Row],[ValidEndUTC]]-Table1[[#This Row],[ValidStartUTC]])</f>
        <v>6.4583333332848269E-2</v>
      </c>
      <c r="T1850" s="5">
        <f>IF(OR(ISBLANK(Table1[[#This Row],[ValidEndUTC]]),ISBLANK(Table1[[#This Row],[ValidStartUTC]])),"",Table1[[#This Row],[Duration]]*24*60)</f>
        <v>92.999999999301508</v>
      </c>
    </row>
    <row r="1851" spans="1:20" ht="21.6" x14ac:dyDescent="0.25">
      <c r="A1851" s="8" t="str">
        <f>IF(ISBLANK(Table1[[#This Row],[AdvisoryNumber]]),"NTML","ADVZY")</f>
        <v>NTML</v>
      </c>
      <c r="B1851" s="8" t="str">
        <f>_xlfn.TEXTJOIN("-",TRUE,Table1[[#This Row],[Source]],TEXT(Table1[[#This Row],[AdvisoryNumber]],"000"),TEXT(ROW()-1,"000000"),TEXT(Table1[[#This Row],[RecordTimeUTC]],"YYYY-MM-DD"))</f>
        <v>NTML-000-001850-2023-07-15</v>
      </c>
      <c r="C1851" s="1" t="s">
        <v>1071</v>
      </c>
      <c r="D1851" s="2"/>
      <c r="E1851" s="1"/>
      <c r="F1851" s="2"/>
      <c r="G1851" s="1" t="s">
        <v>98</v>
      </c>
      <c r="H1851" s="1" t="s">
        <v>6014</v>
      </c>
      <c r="I1851" s="8" t="str">
        <f>IF(Table1[[#This Row],[TMI_Type]]="Reroute",INDEX(_xlfn.REGEXEXTRACT(Table1[[#This Row],[RawText]],".*(ROUTE|FEA|FCA|ICR|CTOP|TBO).+([A-Z]{3})",2,0),1,2),"")</f>
        <v/>
      </c>
      <c r="J1851" s="5"/>
      <c r="K1851" s="5"/>
      <c r="L1851" s="1" t="s">
        <v>198</v>
      </c>
      <c r="M1851" s="7">
        <v>45122.958333333336</v>
      </c>
      <c r="N1851" s="7">
        <v>45123.083333333336</v>
      </c>
      <c r="O1851" s="7">
        <v>45122.929861111108</v>
      </c>
      <c r="P1851" s="4" t="s">
        <v>9806</v>
      </c>
      <c r="Q1851" s="10" t="s">
        <v>9806</v>
      </c>
      <c r="R1851" s="2" t="s">
        <v>9807</v>
      </c>
      <c r="S1851" s="6">
        <f>IF(OR(ISBLANK(Table1[[#This Row],[ValidEndUTC]]),ISBLANK(Table1[[#This Row],[ValidStartUTC]])),"",Table1[[#This Row],[ValidEndUTC]]-Table1[[#This Row],[ValidStartUTC]])</f>
        <v>0.125</v>
      </c>
      <c r="T1851" s="5">
        <f>IF(OR(ISBLANK(Table1[[#This Row],[ValidEndUTC]]),ISBLANK(Table1[[#This Row],[ValidStartUTC]])),"",Table1[[#This Row],[Duration]]*24*60)</f>
        <v>180</v>
      </c>
    </row>
    <row r="1852" spans="1:20" ht="302.39999999999998" x14ac:dyDescent="0.25">
      <c r="A1852" s="8" t="str">
        <f>IF(ISBLANK(Table1[[#This Row],[AdvisoryNumber]]),"NTML","ADVZY")</f>
        <v>ADVZY</v>
      </c>
      <c r="B1852" s="8" t="str">
        <f>_xlfn.TEXTJOIN("-",TRUE,Table1[[#This Row],[Source]],TEXT(Table1[[#This Row],[AdvisoryNumber]],"000"),TEXT(ROW()-1,"000000"),TEXT(Table1[[#This Row],[RecordTimeUTC]],"YYYY-MM-DD"))</f>
        <v>ADVZY-001-001851-2023-07-16</v>
      </c>
      <c r="C1852" s="1" t="s">
        <v>16</v>
      </c>
      <c r="D1852" s="2" t="s">
        <v>6843</v>
      </c>
      <c r="E1852" s="1">
        <v>1</v>
      </c>
      <c r="F1852" s="2" t="s">
        <v>3289</v>
      </c>
      <c r="G1852" s="1" t="s">
        <v>3379</v>
      </c>
      <c r="H1852" s="1" t="s">
        <v>19</v>
      </c>
      <c r="I1852" s="8" t="str">
        <f>IF(Table1[[#This Row],[TMI_Type]]="Reroute",INDEX(_xlfn.REGEXEXTRACT(Table1[[#This Row],[RawText]],".*(ROUTE|FEA|FCA|ICR|CTOP|TBO).+([A-Z]{3})",2,0),1,2),"")</f>
        <v>REQ</v>
      </c>
      <c r="J1852" s="5"/>
      <c r="K1852" s="5"/>
      <c r="L1852" s="1"/>
      <c r="M1852" s="7">
        <v>45123.666666666664</v>
      </c>
      <c r="N1852" s="7">
        <v>45123.833333333336</v>
      </c>
      <c r="O1852" s="7">
        <v>45123.642361111109</v>
      </c>
      <c r="P1852" s="4" t="s">
        <v>3380</v>
      </c>
      <c r="Q1852" s="10" t="s">
        <v>7429</v>
      </c>
      <c r="R1852" s="2" t="s">
        <v>7430</v>
      </c>
      <c r="S1852" s="6">
        <f>IF(OR(ISBLANK(Table1[[#This Row],[ValidEndUTC]]),ISBLANK(Table1[[#This Row],[ValidStartUTC]])),"",Table1[[#This Row],[ValidEndUTC]]-Table1[[#This Row],[ValidStartUTC]])</f>
        <v>0.16666666667151731</v>
      </c>
      <c r="T1852" s="5">
        <f>IF(OR(ISBLANK(Table1[[#This Row],[ValidEndUTC]]),ISBLANK(Table1[[#This Row],[ValidStartUTC]])),"",Table1[[#This Row],[Duration]]*24*60)</f>
        <v>240.00000000698492</v>
      </c>
    </row>
    <row r="1853" spans="1:20" ht="21.6" x14ac:dyDescent="0.25">
      <c r="A1853" s="8" t="str">
        <f>IF(ISBLANK(Table1[[#This Row],[AdvisoryNumber]]),"NTML","ADVZY")</f>
        <v>NTML</v>
      </c>
      <c r="B1853" s="8" t="str">
        <f>_xlfn.TEXTJOIN("-",TRUE,Table1[[#This Row],[Source]],TEXT(Table1[[#This Row],[AdvisoryNumber]],"000"),TEXT(ROW()-1,"000000"),TEXT(Table1[[#This Row],[RecordTimeUTC]],"YYYY-MM-DD"))</f>
        <v>NTML-000-001852-2023-07-16</v>
      </c>
      <c r="C1853" s="1" t="s">
        <v>229</v>
      </c>
      <c r="D1853" s="2"/>
      <c r="E1853" s="1"/>
      <c r="F1853" s="2"/>
      <c r="G1853" s="1" t="s">
        <v>98</v>
      </c>
      <c r="H1853" s="1" t="s">
        <v>101</v>
      </c>
      <c r="I1853" s="8" t="str">
        <f>IF(Table1[[#This Row],[TMI_Type]]="Reroute",INDEX(_xlfn.REGEXEXTRACT(Table1[[#This Row],[RawText]],".*(ROUTE|FEA|FCA|ICR|CTOP|TBO).+([A-Z]{3})",2,0),1,2),"")</f>
        <v/>
      </c>
      <c r="J1853" s="5">
        <v>20</v>
      </c>
      <c r="K1853" s="5"/>
      <c r="L1853" s="1" t="s">
        <v>9809</v>
      </c>
      <c r="M1853" s="7">
        <v>45123.708333333336</v>
      </c>
      <c r="N1853" s="7">
        <v>45123.833333333336</v>
      </c>
      <c r="O1853" s="7">
        <v>45123.65</v>
      </c>
      <c r="P1853" s="4" t="s">
        <v>9810</v>
      </c>
      <c r="Q1853" s="10" t="s">
        <v>9810</v>
      </c>
      <c r="R1853" s="2" t="s">
        <v>9811</v>
      </c>
      <c r="S1853" s="6">
        <f>IF(OR(ISBLANK(Table1[[#This Row],[ValidEndUTC]]),ISBLANK(Table1[[#This Row],[ValidStartUTC]])),"",Table1[[#This Row],[ValidEndUTC]]-Table1[[#This Row],[ValidStartUTC]])</f>
        <v>0.125</v>
      </c>
      <c r="T1853" s="5">
        <f>IF(OR(ISBLANK(Table1[[#This Row],[ValidEndUTC]]),ISBLANK(Table1[[#This Row],[ValidStartUTC]])),"",Table1[[#This Row],[Duration]]*24*60)</f>
        <v>180</v>
      </c>
    </row>
    <row r="1854" spans="1:20" ht="21.6" x14ac:dyDescent="0.25">
      <c r="A1854" s="8" t="str">
        <f>IF(ISBLANK(Table1[[#This Row],[AdvisoryNumber]]),"NTML","ADVZY")</f>
        <v>NTML</v>
      </c>
      <c r="B1854" s="8" t="str">
        <f>_xlfn.TEXTJOIN("-",TRUE,Table1[[#This Row],[Source]],TEXT(Table1[[#This Row],[AdvisoryNumber]],"000"),TEXT(ROW()-1,"000000"),TEXT(Table1[[#This Row],[RecordTimeUTC]],"YYYY-MM-DD"))</f>
        <v>NTML-000-001853-2023-07-16</v>
      </c>
      <c r="C1854" s="1" t="s">
        <v>270</v>
      </c>
      <c r="D1854" s="2"/>
      <c r="E1854" s="1"/>
      <c r="F1854" s="2"/>
      <c r="G1854" s="1" t="s">
        <v>98</v>
      </c>
      <c r="H1854" s="1" t="s">
        <v>101</v>
      </c>
      <c r="I1854" s="8" t="str">
        <f>IF(Table1[[#This Row],[TMI_Type]]="Reroute",INDEX(_xlfn.REGEXEXTRACT(Table1[[#This Row],[RawText]],".*(ROUTE|FEA|FCA|ICR|CTOP|TBO).+([A-Z]{3})",2,0),1,2),"")</f>
        <v/>
      </c>
      <c r="J1854" s="5">
        <v>25</v>
      </c>
      <c r="K1854" s="5"/>
      <c r="L1854" s="1" t="s">
        <v>9390</v>
      </c>
      <c r="M1854" s="7">
        <v>45123.708333333336</v>
      </c>
      <c r="N1854" s="7">
        <v>45123.833333333336</v>
      </c>
      <c r="O1854" s="7">
        <v>45123.65</v>
      </c>
      <c r="P1854" s="4" t="s">
        <v>9812</v>
      </c>
      <c r="Q1854" s="10" t="s">
        <v>9812</v>
      </c>
      <c r="R1854" s="2" t="s">
        <v>9811</v>
      </c>
      <c r="S1854" s="6">
        <f>IF(OR(ISBLANK(Table1[[#This Row],[ValidEndUTC]]),ISBLANK(Table1[[#This Row],[ValidStartUTC]])),"",Table1[[#This Row],[ValidEndUTC]]-Table1[[#This Row],[ValidStartUTC]])</f>
        <v>0.125</v>
      </c>
      <c r="T1854" s="5">
        <f>IF(OR(ISBLANK(Table1[[#This Row],[ValidEndUTC]]),ISBLANK(Table1[[#This Row],[ValidStartUTC]])),"",Table1[[#This Row],[Duration]]*24*60)</f>
        <v>180</v>
      </c>
    </row>
    <row r="1855" spans="1:20" ht="21.6" x14ac:dyDescent="0.25">
      <c r="A1855" s="8" t="str">
        <f>IF(ISBLANK(Table1[[#This Row],[AdvisoryNumber]]),"NTML","ADVZY")</f>
        <v>NTML</v>
      </c>
      <c r="B1855" s="8" t="str">
        <f>_xlfn.TEXTJOIN("-",TRUE,Table1[[#This Row],[Source]],TEXT(Table1[[#This Row],[AdvisoryNumber]],"000"),TEXT(ROW()-1,"000000"),TEXT(Table1[[#This Row],[RecordTimeUTC]],"YYYY-MM-DD"))</f>
        <v>NTML-000-001854-2023-07-16</v>
      </c>
      <c r="C1855" s="1" t="s">
        <v>270</v>
      </c>
      <c r="D1855" s="2"/>
      <c r="E1855" s="1"/>
      <c r="F1855" s="2"/>
      <c r="G1855" s="1" t="s">
        <v>98</v>
      </c>
      <c r="H1855" s="1" t="s">
        <v>101</v>
      </c>
      <c r="I1855" s="8" t="str">
        <f>IF(Table1[[#This Row],[TMI_Type]]="Reroute",INDEX(_xlfn.REGEXEXTRACT(Table1[[#This Row],[RawText]],".*(ROUTE|FEA|FCA|ICR|CTOP|TBO).+([A-Z]{3})",2,0),1,2),"")</f>
        <v/>
      </c>
      <c r="J1855" s="5">
        <v>25</v>
      </c>
      <c r="K1855" s="5"/>
      <c r="L1855" s="1" t="s">
        <v>1480</v>
      </c>
      <c r="M1855" s="7">
        <v>45123.708333333336</v>
      </c>
      <c r="N1855" s="7">
        <v>45123.833333333336</v>
      </c>
      <c r="O1855" s="7">
        <v>45123.65</v>
      </c>
      <c r="P1855" s="4" t="s">
        <v>1481</v>
      </c>
      <c r="Q1855" s="10" t="s">
        <v>1481</v>
      </c>
      <c r="R1855" s="2" t="s">
        <v>9811</v>
      </c>
      <c r="S1855" s="6">
        <f>IF(OR(ISBLANK(Table1[[#This Row],[ValidEndUTC]]),ISBLANK(Table1[[#This Row],[ValidStartUTC]])),"",Table1[[#This Row],[ValidEndUTC]]-Table1[[#This Row],[ValidStartUTC]])</f>
        <v>0.125</v>
      </c>
      <c r="T1855" s="5">
        <f>IF(OR(ISBLANK(Table1[[#This Row],[ValidEndUTC]]),ISBLANK(Table1[[#This Row],[ValidStartUTC]])),"",Table1[[#This Row],[Duration]]*24*60)</f>
        <v>180</v>
      </c>
    </row>
    <row r="1856" spans="1:20" ht="21.6" x14ac:dyDescent="0.25">
      <c r="A1856" s="8" t="str">
        <f>IF(ISBLANK(Table1[[#This Row],[AdvisoryNumber]]),"NTML","ADVZY")</f>
        <v>NTML</v>
      </c>
      <c r="B1856" s="8" t="str">
        <f>_xlfn.TEXTJOIN("-",TRUE,Table1[[#This Row],[Source]],TEXT(Table1[[#This Row],[AdvisoryNumber]],"000"),TEXT(ROW()-1,"000000"),TEXT(Table1[[#This Row],[RecordTimeUTC]],"YYYY-MM-DD"))</f>
        <v>NTML-000-001855-2023-07-16</v>
      </c>
      <c r="C1856" s="1" t="s">
        <v>229</v>
      </c>
      <c r="D1856" s="2"/>
      <c r="E1856" s="1"/>
      <c r="F1856" s="2"/>
      <c r="G1856" s="1" t="s">
        <v>98</v>
      </c>
      <c r="H1856" s="1" t="s">
        <v>101</v>
      </c>
      <c r="I1856" s="8" t="str">
        <f>IF(Table1[[#This Row],[TMI_Type]]="Reroute",INDEX(_xlfn.REGEXEXTRACT(Table1[[#This Row],[RawText]],".*(ROUTE|FEA|FCA|ICR|CTOP|TBO).+([A-Z]{3})",2,0),1,2),"")</f>
        <v/>
      </c>
      <c r="J1856" s="5">
        <v>20</v>
      </c>
      <c r="K1856" s="5"/>
      <c r="L1856" s="1" t="s">
        <v>1473</v>
      </c>
      <c r="M1856" s="7">
        <v>45123.708333333336</v>
      </c>
      <c r="N1856" s="7">
        <v>45123.833333333336</v>
      </c>
      <c r="O1856" s="7">
        <v>45123.708333333336</v>
      </c>
      <c r="P1856" s="4" t="s">
        <v>1482</v>
      </c>
      <c r="Q1856" s="10" t="s">
        <v>1482</v>
      </c>
      <c r="R1856" s="2" t="s">
        <v>9814</v>
      </c>
      <c r="S1856" s="6">
        <f>IF(OR(ISBLANK(Table1[[#This Row],[ValidEndUTC]]),ISBLANK(Table1[[#This Row],[ValidStartUTC]])),"",Table1[[#This Row],[ValidEndUTC]]-Table1[[#This Row],[ValidStartUTC]])</f>
        <v>0.125</v>
      </c>
      <c r="T1856" s="5">
        <f>IF(OR(ISBLANK(Table1[[#This Row],[ValidEndUTC]]),ISBLANK(Table1[[#This Row],[ValidStartUTC]])),"",Table1[[#This Row],[Duration]]*24*60)</f>
        <v>180</v>
      </c>
    </row>
    <row r="1857" spans="1:20" ht="21.6" x14ac:dyDescent="0.25">
      <c r="A1857" s="8" t="str">
        <f>IF(ISBLANK(Table1[[#This Row],[AdvisoryNumber]]),"NTML","ADVZY")</f>
        <v>NTML</v>
      </c>
      <c r="B1857" s="8" t="str">
        <f>_xlfn.TEXTJOIN("-",TRUE,Table1[[#This Row],[Source]],TEXT(Table1[[#This Row],[AdvisoryNumber]],"000"),TEXT(ROW()-1,"000000"),TEXT(Table1[[#This Row],[RecordTimeUTC]],"YYYY-MM-DD"))</f>
        <v>NTML-000-001856-2023-07-16</v>
      </c>
      <c r="C1857" s="1" t="s">
        <v>229</v>
      </c>
      <c r="D1857" s="2"/>
      <c r="E1857" s="1"/>
      <c r="F1857" s="2"/>
      <c r="G1857" s="1" t="s">
        <v>98</v>
      </c>
      <c r="H1857" s="1" t="s">
        <v>101</v>
      </c>
      <c r="I1857" s="8" t="str">
        <f>IF(Table1[[#This Row],[TMI_Type]]="Reroute",INDEX(_xlfn.REGEXEXTRACT(Table1[[#This Row],[RawText]],".*(ROUTE|FEA|FCA|ICR|CTOP|TBO).+([A-Z]{3})",2,0),1,2),"")</f>
        <v/>
      </c>
      <c r="J1857" s="5">
        <v>20</v>
      </c>
      <c r="K1857" s="5"/>
      <c r="L1857" s="1" t="s">
        <v>1483</v>
      </c>
      <c r="M1857" s="7">
        <v>45123.708333333336</v>
      </c>
      <c r="N1857" s="7">
        <v>45123.833333333336</v>
      </c>
      <c r="O1857" s="7">
        <v>45123.708333333336</v>
      </c>
      <c r="P1857" s="4" t="s">
        <v>1484</v>
      </c>
      <c r="Q1857" s="10" t="s">
        <v>1484</v>
      </c>
      <c r="R1857" s="2" t="s">
        <v>9814</v>
      </c>
      <c r="S1857" s="6">
        <f>IF(OR(ISBLANK(Table1[[#This Row],[ValidEndUTC]]),ISBLANK(Table1[[#This Row],[ValidStartUTC]])),"",Table1[[#This Row],[ValidEndUTC]]-Table1[[#This Row],[ValidStartUTC]])</f>
        <v>0.125</v>
      </c>
      <c r="T1857" s="5">
        <f>IF(OR(ISBLANK(Table1[[#This Row],[ValidEndUTC]]),ISBLANK(Table1[[#This Row],[ValidStartUTC]])),"",Table1[[#This Row],[Duration]]*24*60)</f>
        <v>180</v>
      </c>
    </row>
    <row r="1858" spans="1:20" ht="21.6" x14ac:dyDescent="0.25">
      <c r="A1858" s="8" t="str">
        <f>IF(ISBLANK(Table1[[#This Row],[AdvisoryNumber]]),"NTML","ADVZY")</f>
        <v>NTML</v>
      </c>
      <c r="B1858" s="8" t="str">
        <f>_xlfn.TEXTJOIN("-",TRUE,Table1[[#This Row],[Source]],TEXT(Table1[[#This Row],[AdvisoryNumber]],"000"),TEXT(ROW()-1,"000000"),TEXT(Table1[[#This Row],[RecordTimeUTC]],"YYYY-MM-DD"))</f>
        <v>NTML-000-001857-2023-07-16</v>
      </c>
      <c r="C1858" s="1" t="s">
        <v>229</v>
      </c>
      <c r="D1858" s="2"/>
      <c r="E1858" s="1"/>
      <c r="F1858" s="2"/>
      <c r="G1858" s="1" t="s">
        <v>98</v>
      </c>
      <c r="H1858" s="1" t="s">
        <v>101</v>
      </c>
      <c r="I1858" s="8" t="str">
        <f>IF(Table1[[#This Row],[TMI_Type]]="Reroute",INDEX(_xlfn.REGEXEXTRACT(Table1[[#This Row],[RawText]],".*(ROUTE|FEA|FCA|ICR|CTOP|TBO).+([A-Z]{3})",2,0),1,2),"")</f>
        <v/>
      </c>
      <c r="J1858" s="5">
        <v>20</v>
      </c>
      <c r="K1858" s="5"/>
      <c r="L1858" s="1" t="s">
        <v>1476</v>
      </c>
      <c r="M1858" s="7">
        <v>45123.708333333336</v>
      </c>
      <c r="N1858" s="7">
        <v>45123.833333333336</v>
      </c>
      <c r="O1858" s="7">
        <v>45123.708333333336</v>
      </c>
      <c r="P1858" s="4" t="s">
        <v>1485</v>
      </c>
      <c r="Q1858" s="10" t="s">
        <v>1485</v>
      </c>
      <c r="R1858" s="2" t="s">
        <v>9814</v>
      </c>
      <c r="S1858" s="6">
        <f>IF(OR(ISBLANK(Table1[[#This Row],[ValidEndUTC]]),ISBLANK(Table1[[#This Row],[ValidStartUTC]])),"",Table1[[#This Row],[ValidEndUTC]]-Table1[[#This Row],[ValidStartUTC]])</f>
        <v>0.125</v>
      </c>
      <c r="T1858" s="5">
        <f>IF(OR(ISBLANK(Table1[[#This Row],[ValidEndUTC]]),ISBLANK(Table1[[#This Row],[ValidStartUTC]])),"",Table1[[#This Row],[Duration]]*24*60)</f>
        <v>180</v>
      </c>
    </row>
    <row r="1859" spans="1:20" ht="21.6" x14ac:dyDescent="0.25">
      <c r="A1859" s="8" t="str">
        <f>IF(ISBLANK(Table1[[#This Row],[AdvisoryNumber]]),"NTML","ADVZY")</f>
        <v>NTML</v>
      </c>
      <c r="B1859" s="8" t="str">
        <f>_xlfn.TEXTJOIN("-",TRUE,Table1[[#This Row],[Source]],TEXT(Table1[[#This Row],[AdvisoryNumber]],"000"),TEXT(ROW()-1,"000000"),TEXT(Table1[[#This Row],[RecordTimeUTC]],"YYYY-MM-DD"))</f>
        <v>NTML-000-001858-2023-07-16</v>
      </c>
      <c r="C1859" s="1" t="s">
        <v>229</v>
      </c>
      <c r="D1859" s="2"/>
      <c r="E1859" s="1"/>
      <c r="F1859" s="2"/>
      <c r="G1859" s="1" t="s">
        <v>98</v>
      </c>
      <c r="H1859" s="1" t="s">
        <v>101</v>
      </c>
      <c r="I1859" s="8" t="str">
        <f>IF(Table1[[#This Row],[TMI_Type]]="Reroute",INDEX(_xlfn.REGEXEXTRACT(Table1[[#This Row],[RawText]],".*(ROUTE|FEA|FCA|ICR|CTOP|TBO).+([A-Z]{3})",2,0),1,2),"")</f>
        <v/>
      </c>
      <c r="J1859" s="5">
        <v>25</v>
      </c>
      <c r="K1859" s="5"/>
      <c r="L1859" s="1" t="s">
        <v>1473</v>
      </c>
      <c r="M1859" s="7">
        <v>45123.708333333336</v>
      </c>
      <c r="N1859" s="7">
        <v>45123.833333333336</v>
      </c>
      <c r="O1859" s="7">
        <v>45123.708333333336</v>
      </c>
      <c r="P1859" s="4" t="s">
        <v>1486</v>
      </c>
      <c r="Q1859" s="10" t="s">
        <v>1486</v>
      </c>
      <c r="R1859" s="2" t="s">
        <v>9814</v>
      </c>
      <c r="S1859" s="6">
        <f>IF(OR(ISBLANK(Table1[[#This Row],[ValidEndUTC]]),ISBLANK(Table1[[#This Row],[ValidStartUTC]])),"",Table1[[#This Row],[ValidEndUTC]]-Table1[[#This Row],[ValidStartUTC]])</f>
        <v>0.125</v>
      </c>
      <c r="T1859" s="5">
        <f>IF(OR(ISBLANK(Table1[[#This Row],[ValidEndUTC]]),ISBLANK(Table1[[#This Row],[ValidStartUTC]])),"",Table1[[#This Row],[Duration]]*24*60)</f>
        <v>180</v>
      </c>
    </row>
    <row r="1860" spans="1:20" ht="21.6" x14ac:dyDescent="0.25">
      <c r="A1860" s="8" t="str">
        <f>IF(ISBLANK(Table1[[#This Row],[AdvisoryNumber]]),"NTML","ADVZY")</f>
        <v>NTML</v>
      </c>
      <c r="B1860" s="8" t="str">
        <f>_xlfn.TEXTJOIN("-",TRUE,Table1[[#This Row],[Source]],TEXT(Table1[[#This Row],[AdvisoryNumber]],"000"),TEXT(ROW()-1,"000000"),TEXT(Table1[[#This Row],[RecordTimeUTC]],"YYYY-MM-DD"))</f>
        <v>NTML-000-001859-2023-07-16</v>
      </c>
      <c r="C1860" s="1" t="s">
        <v>270</v>
      </c>
      <c r="D1860" s="2"/>
      <c r="E1860" s="1"/>
      <c r="F1860" s="2"/>
      <c r="G1860" s="1" t="s">
        <v>98</v>
      </c>
      <c r="H1860" s="1" t="s">
        <v>101</v>
      </c>
      <c r="I1860" s="8" t="str">
        <f>IF(Table1[[#This Row],[TMI_Type]]="Reroute",INDEX(_xlfn.REGEXEXTRACT(Table1[[#This Row],[RawText]],".*(ROUTE|FEA|FCA|ICR|CTOP|TBO).+([A-Z]{3})",2,0),1,2),"")</f>
        <v/>
      </c>
      <c r="J1860" s="5">
        <v>15</v>
      </c>
      <c r="K1860" s="5"/>
      <c r="L1860" s="1" t="s">
        <v>198</v>
      </c>
      <c r="M1860" s="7">
        <v>45123.708333333336</v>
      </c>
      <c r="N1860" s="7">
        <v>45123.833333333336</v>
      </c>
      <c r="O1860" s="7">
        <v>45123.708333333336</v>
      </c>
      <c r="P1860" s="4" t="s">
        <v>9818</v>
      </c>
      <c r="Q1860" s="10" t="s">
        <v>9818</v>
      </c>
      <c r="R1860" s="2" t="s">
        <v>9814</v>
      </c>
      <c r="S1860" s="6">
        <f>IF(OR(ISBLANK(Table1[[#This Row],[ValidEndUTC]]),ISBLANK(Table1[[#This Row],[ValidStartUTC]])),"",Table1[[#This Row],[ValidEndUTC]]-Table1[[#This Row],[ValidStartUTC]])</f>
        <v>0.125</v>
      </c>
      <c r="T1860" s="5">
        <f>IF(OR(ISBLANK(Table1[[#This Row],[ValidEndUTC]]),ISBLANK(Table1[[#This Row],[ValidStartUTC]])),"",Table1[[#This Row],[Duration]]*24*60)</f>
        <v>180</v>
      </c>
    </row>
    <row r="1861" spans="1:20" x14ac:dyDescent="0.25">
      <c r="A1861" s="8" t="str">
        <f>IF(ISBLANK(Table1[[#This Row],[AdvisoryNumber]]),"NTML","ADVZY")</f>
        <v>NTML</v>
      </c>
      <c r="B1861" s="8" t="str">
        <f>_xlfn.TEXTJOIN("-",TRUE,Table1[[#This Row],[Source]],TEXT(Table1[[#This Row],[AdvisoryNumber]],"000"),TEXT(ROW()-1,"000000"),TEXT(Table1[[#This Row],[RecordTimeUTC]],"YYYY-MM-DD"))</f>
        <v>NTML-000-001860-2023-07-16</v>
      </c>
      <c r="C1861" s="1" t="s">
        <v>270</v>
      </c>
      <c r="D1861" s="2"/>
      <c r="E1861" s="1"/>
      <c r="F1861" s="2"/>
      <c r="G1861" s="1" t="s">
        <v>98</v>
      </c>
      <c r="H1861" s="1" t="s">
        <v>101</v>
      </c>
      <c r="I1861" s="8" t="str">
        <f>IF(Table1[[#This Row],[TMI_Type]]="Reroute",INDEX(_xlfn.REGEXEXTRACT(Table1[[#This Row],[RawText]],".*(ROUTE|FEA|FCA|ICR|CTOP|TBO).+([A-Z]{3})",2,0),1,2),"")</f>
        <v/>
      </c>
      <c r="J1861" s="5">
        <v>20</v>
      </c>
      <c r="K1861" s="5"/>
      <c r="L1861" s="1" t="s">
        <v>205</v>
      </c>
      <c r="M1861" s="7">
        <v>45123.708333333336</v>
      </c>
      <c r="N1861" s="7">
        <v>45123.833333333336</v>
      </c>
      <c r="O1861" s="7">
        <v>45123.708333333336</v>
      </c>
      <c r="P1861" s="4" t="s">
        <v>1487</v>
      </c>
      <c r="Q1861" s="10" t="s">
        <v>1487</v>
      </c>
      <c r="R1861" s="2" t="s">
        <v>9814</v>
      </c>
      <c r="S1861" s="6">
        <f>IF(OR(ISBLANK(Table1[[#This Row],[ValidEndUTC]]),ISBLANK(Table1[[#This Row],[ValidStartUTC]])),"",Table1[[#This Row],[ValidEndUTC]]-Table1[[#This Row],[ValidStartUTC]])</f>
        <v>0.125</v>
      </c>
      <c r="T1861" s="5">
        <f>IF(OR(ISBLANK(Table1[[#This Row],[ValidEndUTC]]),ISBLANK(Table1[[#This Row],[ValidStartUTC]])),"",Table1[[#This Row],[Duration]]*24*60)</f>
        <v>180</v>
      </c>
    </row>
    <row r="1862" spans="1:20" ht="21.6" x14ac:dyDescent="0.25">
      <c r="A1862" s="8" t="str">
        <f>IF(ISBLANK(Table1[[#This Row],[AdvisoryNumber]]),"NTML","ADVZY")</f>
        <v>NTML</v>
      </c>
      <c r="B1862" s="8" t="str">
        <f>_xlfn.TEXTJOIN("-",TRUE,Table1[[#This Row],[Source]],TEXT(Table1[[#This Row],[AdvisoryNumber]],"000"),TEXT(ROW()-1,"000000"),TEXT(Table1[[#This Row],[RecordTimeUTC]],"YYYY-MM-DD"))</f>
        <v>NTML-000-001861-2023-07-16</v>
      </c>
      <c r="C1862" s="1" t="s">
        <v>229</v>
      </c>
      <c r="D1862" s="2"/>
      <c r="E1862" s="1"/>
      <c r="F1862" s="2"/>
      <c r="G1862" s="1" t="s">
        <v>98</v>
      </c>
      <c r="H1862" s="1" t="s">
        <v>101</v>
      </c>
      <c r="I1862" s="8" t="str">
        <f>IF(Table1[[#This Row],[TMI_Type]]="Reroute",INDEX(_xlfn.REGEXEXTRACT(Table1[[#This Row],[RawText]],".*(ROUTE|FEA|FCA|ICR|CTOP|TBO).+([A-Z]{3})",2,0),1,2),"")</f>
        <v/>
      </c>
      <c r="J1862" s="5">
        <v>15</v>
      </c>
      <c r="K1862" s="5"/>
      <c r="L1862" s="1" t="s">
        <v>9816</v>
      </c>
      <c r="M1862" s="7">
        <v>45123.75</v>
      </c>
      <c r="N1862" s="7">
        <v>45123.833333333336</v>
      </c>
      <c r="O1862" s="7">
        <v>45123.708333333336</v>
      </c>
      <c r="P1862" s="4" t="s">
        <v>9817</v>
      </c>
      <c r="Q1862" s="10" t="s">
        <v>9817</v>
      </c>
      <c r="R1862" s="2" t="s">
        <v>9814</v>
      </c>
      <c r="S1862" s="6">
        <f>IF(OR(ISBLANK(Table1[[#This Row],[ValidEndUTC]]),ISBLANK(Table1[[#This Row],[ValidStartUTC]])),"",Table1[[#This Row],[ValidEndUTC]]-Table1[[#This Row],[ValidStartUTC]])</f>
        <v>8.3333333335758653E-2</v>
      </c>
      <c r="T1862" s="5">
        <f>IF(OR(ISBLANK(Table1[[#This Row],[ValidEndUTC]]),ISBLANK(Table1[[#This Row],[ValidStartUTC]])),"",Table1[[#This Row],[Duration]]*24*60)</f>
        <v>120.00000000349246</v>
      </c>
    </row>
    <row r="1863" spans="1:20" x14ac:dyDescent="0.25">
      <c r="A1863" s="8" t="str">
        <f>IF(ISBLANK(Table1[[#This Row],[AdvisoryNumber]]),"NTML","ADVZY")</f>
        <v>NTML</v>
      </c>
      <c r="B1863" s="8" t="str">
        <f>_xlfn.TEXTJOIN("-",TRUE,Table1[[#This Row],[Source]],TEXT(Table1[[#This Row],[AdvisoryNumber]],"000"),TEXT(ROW()-1,"000000"),TEXT(Table1[[#This Row],[RecordTimeUTC]],"YYYY-MM-DD"))</f>
        <v>NTML-000-001862-2023-07-16</v>
      </c>
      <c r="C1863" s="1" t="s">
        <v>73</v>
      </c>
      <c r="D1863" s="2"/>
      <c r="E1863" s="1"/>
      <c r="F1863" s="2"/>
      <c r="G1863" s="1"/>
      <c r="H1863" s="1" t="s">
        <v>2640</v>
      </c>
      <c r="I1863" s="8" t="str">
        <f>IF(Table1[[#This Row],[TMI_Type]]="Reroute",INDEX(_xlfn.REGEXEXTRACT(Table1[[#This Row],[RawText]],".*(ROUTE|FEA|FCA|ICR|CTOP|TBO).+([A-Z]{3})",2,0),1,2),"")</f>
        <v/>
      </c>
      <c r="J1863" s="5"/>
      <c r="K1863" s="5"/>
      <c r="L1863" s="1"/>
      <c r="M1863" s="7">
        <v>45123.833333333336</v>
      </c>
      <c r="N1863" s="7">
        <v>45123.833333333336</v>
      </c>
      <c r="O1863" s="7">
        <v>45123.833333333336</v>
      </c>
      <c r="P1863" s="4" t="s">
        <v>9819</v>
      </c>
      <c r="Q1863" s="10" t="s">
        <v>9819</v>
      </c>
      <c r="R1863" s="2" t="s">
        <v>9820</v>
      </c>
      <c r="S1863" s="6">
        <f>IF(OR(ISBLANK(Table1[[#This Row],[ValidEndUTC]]),ISBLANK(Table1[[#This Row],[ValidStartUTC]])),"",Table1[[#This Row],[ValidEndUTC]]-Table1[[#This Row],[ValidStartUTC]])</f>
        <v>0</v>
      </c>
      <c r="T1863" s="5">
        <f>IF(OR(ISBLANK(Table1[[#This Row],[ValidEndUTC]]),ISBLANK(Table1[[#This Row],[ValidStartUTC]])),"",Table1[[#This Row],[Duration]]*24*60)</f>
        <v>0</v>
      </c>
    </row>
    <row r="1864" spans="1:20" ht="21.6" x14ac:dyDescent="0.25">
      <c r="A1864" s="8" t="str">
        <f>IF(ISBLANK(Table1[[#This Row],[AdvisoryNumber]]),"NTML","ADVZY")</f>
        <v>NTML</v>
      </c>
      <c r="B1864" s="8" t="str">
        <f>_xlfn.TEXTJOIN("-",TRUE,Table1[[#This Row],[Source]],TEXT(Table1[[#This Row],[AdvisoryNumber]],"000"),TEXT(ROW()-1,"000000"),TEXT(Table1[[#This Row],[RecordTimeUTC]],"YYYY-MM-DD"))</f>
        <v>NTML-000-001863-2023-07-17</v>
      </c>
      <c r="C1864" s="1" t="s">
        <v>1488</v>
      </c>
      <c r="D1864" s="2"/>
      <c r="E1864" s="1"/>
      <c r="F1864" s="2"/>
      <c r="G1864" s="1"/>
      <c r="H1864" s="1" t="s">
        <v>8360</v>
      </c>
      <c r="I1864" s="8" t="str">
        <f>IF(Table1[[#This Row],[TMI_Type]]="Reroute",INDEX(_xlfn.REGEXEXTRACT(Table1[[#This Row],[RawText]],".*(ROUTE|FEA|FCA|ICR|CTOP|TBO).+([A-Z]{3})",2,0),1,2),"")</f>
        <v/>
      </c>
      <c r="J1864" s="5"/>
      <c r="K1864" s="5"/>
      <c r="L1864" s="1" t="s">
        <v>1489</v>
      </c>
      <c r="M1864" s="7">
        <v>45124.958333333336</v>
      </c>
      <c r="N1864" s="7">
        <v>45125.125</v>
      </c>
      <c r="O1864" s="7">
        <v>45124.958333333336</v>
      </c>
      <c r="P1864" s="4" t="s">
        <v>1490</v>
      </c>
      <c r="Q1864" s="10" t="s">
        <v>1490</v>
      </c>
      <c r="R1864" s="2" t="s">
        <v>9821</v>
      </c>
      <c r="S1864" s="6">
        <f>IF(OR(ISBLANK(Table1[[#This Row],[ValidEndUTC]]),ISBLANK(Table1[[#This Row],[ValidStartUTC]])),"",Table1[[#This Row],[ValidEndUTC]]-Table1[[#This Row],[ValidStartUTC]])</f>
        <v>0.16666666666424135</v>
      </c>
      <c r="T1864" s="5">
        <f>IF(OR(ISBLANK(Table1[[#This Row],[ValidEndUTC]]),ISBLANK(Table1[[#This Row],[ValidStartUTC]])),"",Table1[[#This Row],[Duration]]*24*60)</f>
        <v>239.99999999650754</v>
      </c>
    </row>
    <row r="1865" spans="1:20" x14ac:dyDescent="0.25">
      <c r="A1865" s="8" t="str">
        <f>IF(ISBLANK(Table1[[#This Row],[AdvisoryNumber]]),"NTML","ADVZY")</f>
        <v>NTML</v>
      </c>
      <c r="B1865" s="8" t="str">
        <f>_xlfn.TEXTJOIN("-",TRUE,Table1[[#This Row],[Source]],TEXT(Table1[[#This Row],[AdvisoryNumber]],"000"),TEXT(ROW()-1,"000000"),TEXT(Table1[[#This Row],[RecordTimeUTC]],"YYYY-MM-DD"))</f>
        <v>NTML-000-001864-2023-07-18</v>
      </c>
      <c r="C1865" s="1" t="s">
        <v>187</v>
      </c>
      <c r="D1865" s="2"/>
      <c r="E1865" s="1"/>
      <c r="F1865" s="2"/>
      <c r="G1865" s="1"/>
      <c r="H1865" s="1" t="s">
        <v>2640</v>
      </c>
      <c r="I1865" s="8" t="str">
        <f>IF(Table1[[#This Row],[TMI_Type]]="Reroute",INDEX(_xlfn.REGEXEXTRACT(Table1[[#This Row],[RawText]],".*(ROUTE|FEA|FCA|ICR|CTOP|TBO).+([A-Z]{3})",2,0),1,2),"")</f>
        <v/>
      </c>
      <c r="J1865" s="5"/>
      <c r="K1865" s="5"/>
      <c r="L1865" s="1"/>
      <c r="M1865" s="7">
        <v>45125.074999999997</v>
      </c>
      <c r="N1865" s="7">
        <v>45125.074999999997</v>
      </c>
      <c r="O1865" s="7">
        <v>45125.074999999997</v>
      </c>
      <c r="P1865" s="4" t="s">
        <v>9826</v>
      </c>
      <c r="Q1865" s="10" t="s">
        <v>9826</v>
      </c>
      <c r="R1865" s="2" t="s">
        <v>9827</v>
      </c>
      <c r="S1865" s="6">
        <f>IF(OR(ISBLANK(Table1[[#This Row],[ValidEndUTC]]),ISBLANK(Table1[[#This Row],[ValidStartUTC]])),"",Table1[[#This Row],[ValidEndUTC]]-Table1[[#This Row],[ValidStartUTC]])</f>
        <v>0</v>
      </c>
      <c r="T1865" s="5">
        <f>IF(OR(ISBLANK(Table1[[#This Row],[ValidEndUTC]]),ISBLANK(Table1[[#This Row],[ValidStartUTC]])),"",Table1[[#This Row],[Duration]]*24*60)</f>
        <v>0</v>
      </c>
    </row>
    <row r="1866" spans="1:20" x14ac:dyDescent="0.25">
      <c r="A1866" s="8" t="str">
        <f>IF(ISBLANK(Table1[[#This Row],[AdvisoryNumber]]),"NTML","ADVZY")</f>
        <v>NTML</v>
      </c>
      <c r="B1866" s="8" t="str">
        <f>_xlfn.TEXTJOIN("-",TRUE,Table1[[#This Row],[Source]],TEXT(Table1[[#This Row],[AdvisoryNumber]],"000"),TEXT(ROW()-1,"000000"),TEXT(Table1[[#This Row],[RecordTimeUTC]],"YYYY-MM-DD"))</f>
        <v>NTML-000-001865-2023-07-18</v>
      </c>
      <c r="C1866" s="1" t="s">
        <v>187</v>
      </c>
      <c r="D1866" s="2"/>
      <c r="E1866" s="1"/>
      <c r="F1866" s="2"/>
      <c r="G1866" s="1"/>
      <c r="H1866" s="1" t="s">
        <v>2640</v>
      </c>
      <c r="I1866" s="8" t="str">
        <f>IF(Table1[[#This Row],[TMI_Type]]="Reroute",INDEX(_xlfn.REGEXEXTRACT(Table1[[#This Row],[RawText]],".*(ROUTE|FEA|FCA|ICR|CTOP|TBO).+([A-Z]{3})",2,0),1,2),"")</f>
        <v/>
      </c>
      <c r="J1866" s="5"/>
      <c r="K1866" s="5"/>
      <c r="L1866" s="1"/>
      <c r="M1866" s="7">
        <v>45125.125</v>
      </c>
      <c r="N1866" s="7">
        <v>45125.125</v>
      </c>
      <c r="O1866" s="7">
        <v>45125.125</v>
      </c>
      <c r="P1866" s="4" t="s">
        <v>9828</v>
      </c>
      <c r="Q1866" s="10" t="s">
        <v>9828</v>
      </c>
      <c r="R1866" s="2" t="s">
        <v>9829</v>
      </c>
      <c r="S1866" s="6">
        <f>IF(OR(ISBLANK(Table1[[#This Row],[ValidEndUTC]]),ISBLANK(Table1[[#This Row],[ValidStartUTC]])),"",Table1[[#This Row],[ValidEndUTC]]-Table1[[#This Row],[ValidStartUTC]])</f>
        <v>0</v>
      </c>
      <c r="T1866" s="5">
        <f>IF(OR(ISBLANK(Table1[[#This Row],[ValidEndUTC]]),ISBLANK(Table1[[#This Row],[ValidStartUTC]])),"",Table1[[#This Row],[Duration]]*24*60)</f>
        <v>0</v>
      </c>
    </row>
    <row r="1867" spans="1:20" ht="21.6" x14ac:dyDescent="0.25">
      <c r="A1867" s="8" t="str">
        <f>IF(ISBLANK(Table1[[#This Row],[AdvisoryNumber]]),"NTML","ADVZY")</f>
        <v>NTML</v>
      </c>
      <c r="B1867" s="8" t="str">
        <f>_xlfn.TEXTJOIN("-",TRUE,Table1[[#This Row],[Source]],TEXT(Table1[[#This Row],[AdvisoryNumber]],"000"),TEXT(ROW()-1,"000000"),TEXT(Table1[[#This Row],[RecordTimeUTC]],"YYYY-MM-DD"))</f>
        <v>NTML-000-001866-2023-07-21</v>
      </c>
      <c r="C1867" s="1" t="s">
        <v>372</v>
      </c>
      <c r="D1867" s="2"/>
      <c r="E1867" s="1"/>
      <c r="F1867" s="2"/>
      <c r="G1867" s="1" t="s">
        <v>98</v>
      </c>
      <c r="H1867" s="1" t="s">
        <v>101</v>
      </c>
      <c r="I1867" s="8" t="str">
        <f>IF(Table1[[#This Row],[TMI_Type]]="Reroute",INDEX(_xlfn.REGEXEXTRACT(Table1[[#This Row],[RawText]],".*(ROUTE|FEA|FCA|ICR|CTOP|TBO).+([A-Z]{3})",2,0),1,2),"")</f>
        <v/>
      </c>
      <c r="J1867" s="5">
        <v>10</v>
      </c>
      <c r="K1867" s="5"/>
      <c r="L1867" s="1" t="s">
        <v>1491</v>
      </c>
      <c r="M1867" s="7">
        <v>45127.958333333336</v>
      </c>
      <c r="N1867" s="7">
        <v>45128.125</v>
      </c>
      <c r="O1867" s="7">
        <v>45128.06527777778</v>
      </c>
      <c r="P1867" s="4" t="s">
        <v>1492</v>
      </c>
      <c r="Q1867" s="10" t="s">
        <v>1492</v>
      </c>
      <c r="R1867" s="2" t="s">
        <v>9830</v>
      </c>
      <c r="S1867" s="6">
        <f>IF(OR(ISBLANK(Table1[[#This Row],[ValidEndUTC]]),ISBLANK(Table1[[#This Row],[ValidStartUTC]])),"",Table1[[#This Row],[ValidEndUTC]]-Table1[[#This Row],[ValidStartUTC]])</f>
        <v>0.16666666666424135</v>
      </c>
      <c r="T1867" s="5">
        <f>IF(OR(ISBLANK(Table1[[#This Row],[ValidEndUTC]]),ISBLANK(Table1[[#This Row],[ValidStartUTC]])),"",Table1[[#This Row],[Duration]]*24*60)</f>
        <v>239.99999999650754</v>
      </c>
    </row>
    <row r="1868" spans="1:20" ht="21.6" x14ac:dyDescent="0.25">
      <c r="A1868" s="8" t="str">
        <f>IF(ISBLANK(Table1[[#This Row],[AdvisoryNumber]]),"NTML","ADVZY")</f>
        <v>NTML</v>
      </c>
      <c r="B1868" s="8" t="str">
        <f>_xlfn.TEXTJOIN("-",TRUE,Table1[[#This Row],[Source]],TEXT(Table1[[#This Row],[AdvisoryNumber]],"000"),TEXT(ROW()-1,"000000"),TEXT(Table1[[#This Row],[RecordTimeUTC]],"YYYY-MM-DD"))</f>
        <v>NTML-000-001867-2023-07-21</v>
      </c>
      <c r="C1868" s="1" t="s">
        <v>372</v>
      </c>
      <c r="D1868" s="2"/>
      <c r="E1868" s="1"/>
      <c r="F1868" s="2"/>
      <c r="G1868" s="1" t="s">
        <v>98</v>
      </c>
      <c r="H1868" s="1" t="s">
        <v>101</v>
      </c>
      <c r="I1868" s="8" t="str">
        <f>IF(Table1[[#This Row],[TMI_Type]]="Reroute",INDEX(_xlfn.REGEXEXTRACT(Table1[[#This Row],[RawText]],".*(ROUTE|FEA|FCA|ICR|CTOP|TBO).+([A-Z]{3})",2,0),1,2),"")</f>
        <v/>
      </c>
      <c r="J1868" s="5">
        <v>10</v>
      </c>
      <c r="K1868" s="5"/>
      <c r="L1868" s="1" t="s">
        <v>1493</v>
      </c>
      <c r="M1868" s="7">
        <v>45128.958333333336</v>
      </c>
      <c r="N1868" s="7">
        <v>45129.125</v>
      </c>
      <c r="O1868" s="7">
        <v>45128.847916666666</v>
      </c>
      <c r="P1868" s="4" t="s">
        <v>1494</v>
      </c>
      <c r="Q1868" s="10" t="s">
        <v>1494</v>
      </c>
      <c r="R1868" s="2" t="s">
        <v>9832</v>
      </c>
      <c r="S1868" s="6">
        <f>IF(OR(ISBLANK(Table1[[#This Row],[ValidEndUTC]]),ISBLANK(Table1[[#This Row],[ValidStartUTC]])),"",Table1[[#This Row],[ValidEndUTC]]-Table1[[#This Row],[ValidStartUTC]])</f>
        <v>0.16666666666424135</v>
      </c>
      <c r="T1868" s="5">
        <f>IF(OR(ISBLANK(Table1[[#This Row],[ValidEndUTC]]),ISBLANK(Table1[[#This Row],[ValidStartUTC]])),"",Table1[[#This Row],[Duration]]*24*60)</f>
        <v>239.99999999650754</v>
      </c>
    </row>
    <row r="1869" spans="1:20" ht="21.6" x14ac:dyDescent="0.25">
      <c r="A1869" s="8" t="str">
        <f>IF(ISBLANK(Table1[[#This Row],[AdvisoryNumber]]),"NTML","ADVZY")</f>
        <v>NTML</v>
      </c>
      <c r="B1869" s="8" t="str">
        <f>_xlfn.TEXTJOIN("-",TRUE,Table1[[#This Row],[Source]],TEXT(Table1[[#This Row],[AdvisoryNumber]],"000"),TEXT(ROW()-1,"000000"),TEXT(Table1[[#This Row],[RecordTimeUTC]],"YYYY-MM-DD"))</f>
        <v>NTML-000-001868-2023-07-21</v>
      </c>
      <c r="C1869" s="1" t="s">
        <v>372</v>
      </c>
      <c r="D1869" s="2"/>
      <c r="E1869" s="1"/>
      <c r="F1869" s="2"/>
      <c r="G1869" s="1" t="s">
        <v>98</v>
      </c>
      <c r="H1869" s="1" t="s">
        <v>101</v>
      </c>
      <c r="I1869" s="8" t="str">
        <f>IF(Table1[[#This Row],[TMI_Type]]="Reroute",INDEX(_xlfn.REGEXEXTRACT(Table1[[#This Row],[RawText]],".*(ROUTE|FEA|FCA|ICR|CTOP|TBO).+([A-Z]{3})",2,0),1,2),"")</f>
        <v/>
      </c>
      <c r="J1869" s="5">
        <v>15</v>
      </c>
      <c r="K1869" s="5"/>
      <c r="L1869" s="1" t="s">
        <v>1495</v>
      </c>
      <c r="M1869" s="7">
        <v>45128.958333333336</v>
      </c>
      <c r="N1869" s="7">
        <v>45129.125</v>
      </c>
      <c r="O1869" s="7">
        <v>45128.847916666666</v>
      </c>
      <c r="P1869" s="4" t="s">
        <v>1496</v>
      </c>
      <c r="Q1869" s="10" t="s">
        <v>1496</v>
      </c>
      <c r="R1869" s="2" t="s">
        <v>9832</v>
      </c>
      <c r="S1869" s="6">
        <f>IF(OR(ISBLANK(Table1[[#This Row],[ValidEndUTC]]),ISBLANK(Table1[[#This Row],[ValidStartUTC]])),"",Table1[[#This Row],[ValidEndUTC]]-Table1[[#This Row],[ValidStartUTC]])</f>
        <v>0.16666666666424135</v>
      </c>
      <c r="T1869" s="5">
        <f>IF(OR(ISBLANK(Table1[[#This Row],[ValidEndUTC]]),ISBLANK(Table1[[#This Row],[ValidStartUTC]])),"",Table1[[#This Row],[Duration]]*24*60)</f>
        <v>239.99999999650754</v>
      </c>
    </row>
    <row r="1870" spans="1:20" ht="21.6" x14ac:dyDescent="0.25">
      <c r="A1870" s="8" t="str">
        <f>IF(ISBLANK(Table1[[#This Row],[AdvisoryNumber]]),"NTML","ADVZY")</f>
        <v>NTML</v>
      </c>
      <c r="B1870" s="8" t="str">
        <f>_xlfn.TEXTJOIN("-",TRUE,Table1[[#This Row],[Source]],TEXT(Table1[[#This Row],[AdvisoryNumber]],"000"),TEXT(ROW()-1,"000000"),TEXT(Table1[[#This Row],[RecordTimeUTC]],"YYYY-MM-DD"))</f>
        <v>NTML-000-001869-2023-07-21</v>
      </c>
      <c r="C1870" s="1" t="s">
        <v>372</v>
      </c>
      <c r="D1870" s="2"/>
      <c r="E1870" s="1"/>
      <c r="F1870" s="2"/>
      <c r="G1870" s="1" t="s">
        <v>98</v>
      </c>
      <c r="H1870" s="1" t="s">
        <v>101</v>
      </c>
      <c r="I1870" s="8" t="str">
        <f>IF(Table1[[#This Row],[TMI_Type]]="Reroute",INDEX(_xlfn.REGEXEXTRACT(Table1[[#This Row],[RawText]],".*(ROUTE|FEA|FCA|ICR|CTOP|TBO).+([A-Z]{3})",2,0),1,2),"")</f>
        <v/>
      </c>
      <c r="J1870" s="5">
        <v>10</v>
      </c>
      <c r="K1870" s="5"/>
      <c r="L1870" s="1" t="s">
        <v>9833</v>
      </c>
      <c r="M1870" s="7">
        <v>45128.958333333336</v>
      </c>
      <c r="N1870" s="7">
        <v>45129.125</v>
      </c>
      <c r="O1870" s="7">
        <v>45128.847916666666</v>
      </c>
      <c r="P1870" s="4" t="s">
        <v>9834</v>
      </c>
      <c r="Q1870" s="10" t="s">
        <v>9834</v>
      </c>
      <c r="R1870" s="2" t="s">
        <v>9832</v>
      </c>
      <c r="S1870" s="6">
        <f>IF(OR(ISBLANK(Table1[[#This Row],[ValidEndUTC]]),ISBLANK(Table1[[#This Row],[ValidStartUTC]])),"",Table1[[#This Row],[ValidEndUTC]]-Table1[[#This Row],[ValidStartUTC]])</f>
        <v>0.16666666666424135</v>
      </c>
      <c r="T1870" s="5">
        <f>IF(OR(ISBLANK(Table1[[#This Row],[ValidEndUTC]]),ISBLANK(Table1[[#This Row],[ValidStartUTC]])),"",Table1[[#This Row],[Duration]]*24*60)</f>
        <v>239.99999999650754</v>
      </c>
    </row>
    <row r="1871" spans="1:20" ht="21.6" x14ac:dyDescent="0.25">
      <c r="A1871" s="8" t="str">
        <f>IF(ISBLANK(Table1[[#This Row],[AdvisoryNumber]]),"NTML","ADVZY")</f>
        <v>NTML</v>
      </c>
      <c r="B1871" s="8" t="str">
        <f>_xlfn.TEXTJOIN("-",TRUE,Table1[[#This Row],[Source]],TEXT(Table1[[#This Row],[AdvisoryNumber]],"000"),TEXT(ROW()-1,"000000"),TEXT(Table1[[#This Row],[RecordTimeUTC]],"YYYY-MM-DD"))</f>
        <v>NTML-000-001870-2023-07-21</v>
      </c>
      <c r="C1871" s="1" t="s">
        <v>372</v>
      </c>
      <c r="D1871" s="2"/>
      <c r="E1871" s="1"/>
      <c r="F1871" s="2"/>
      <c r="G1871" s="1" t="s">
        <v>98</v>
      </c>
      <c r="H1871" s="1" t="s">
        <v>101</v>
      </c>
      <c r="I1871" s="8" t="str">
        <f>IF(Table1[[#This Row],[TMI_Type]]="Reroute",INDEX(_xlfn.REGEXEXTRACT(Table1[[#This Row],[RawText]],".*(ROUTE|FEA|FCA|ICR|CTOP|TBO).+([A-Z]{3})",2,0),1,2),"")</f>
        <v/>
      </c>
      <c r="J1871" s="5">
        <v>10</v>
      </c>
      <c r="K1871" s="5"/>
      <c r="L1871" s="1" t="s">
        <v>9835</v>
      </c>
      <c r="M1871" s="7">
        <v>45128.958333333336</v>
      </c>
      <c r="N1871" s="7">
        <v>45129.125</v>
      </c>
      <c r="O1871" s="7">
        <v>45128.847916666666</v>
      </c>
      <c r="P1871" s="4" t="s">
        <v>9836</v>
      </c>
      <c r="Q1871" s="10" t="s">
        <v>9836</v>
      </c>
      <c r="R1871" s="2" t="s">
        <v>9832</v>
      </c>
      <c r="S1871" s="6">
        <f>IF(OR(ISBLANK(Table1[[#This Row],[ValidEndUTC]]),ISBLANK(Table1[[#This Row],[ValidStartUTC]])),"",Table1[[#This Row],[ValidEndUTC]]-Table1[[#This Row],[ValidStartUTC]])</f>
        <v>0.16666666666424135</v>
      </c>
      <c r="T1871" s="5">
        <f>IF(OR(ISBLANK(Table1[[#This Row],[ValidEndUTC]]),ISBLANK(Table1[[#This Row],[ValidStartUTC]])),"",Table1[[#This Row],[Duration]]*24*60)</f>
        <v>239.99999999650754</v>
      </c>
    </row>
    <row r="1872" spans="1:20" ht="21.6" x14ac:dyDescent="0.25">
      <c r="A1872" s="8" t="str">
        <f>IF(ISBLANK(Table1[[#This Row],[AdvisoryNumber]]),"NTML","ADVZY")</f>
        <v>NTML</v>
      </c>
      <c r="B1872" s="8" t="str">
        <f>_xlfn.TEXTJOIN("-",TRUE,Table1[[#This Row],[Source]],TEXT(Table1[[#This Row],[AdvisoryNumber]],"000"),TEXT(ROW()-1,"000000"),TEXT(Table1[[#This Row],[RecordTimeUTC]],"YYYY-MM-DD"))</f>
        <v>NTML-000-001871-2023-07-21</v>
      </c>
      <c r="C1872" s="1" t="s">
        <v>372</v>
      </c>
      <c r="D1872" s="2"/>
      <c r="E1872" s="1"/>
      <c r="F1872" s="2"/>
      <c r="G1872" s="1" t="s">
        <v>98</v>
      </c>
      <c r="H1872" s="1" t="s">
        <v>101</v>
      </c>
      <c r="I1872" s="8" t="str">
        <f>IF(Table1[[#This Row],[TMI_Type]]="Reroute",INDEX(_xlfn.REGEXEXTRACT(Table1[[#This Row],[RawText]],".*(ROUTE|FEA|FCA|ICR|CTOP|TBO).+([A-Z]{3})",2,0),1,2),"")</f>
        <v/>
      </c>
      <c r="J1872" s="5">
        <v>10</v>
      </c>
      <c r="K1872" s="5"/>
      <c r="L1872" s="1" t="s">
        <v>9837</v>
      </c>
      <c r="M1872" s="7">
        <v>45128.958333333336</v>
      </c>
      <c r="N1872" s="7">
        <v>45129.125</v>
      </c>
      <c r="O1872" s="7">
        <v>45128.847916666666</v>
      </c>
      <c r="P1872" s="4" t="s">
        <v>9838</v>
      </c>
      <c r="Q1872" s="10" t="s">
        <v>9838</v>
      </c>
      <c r="R1872" s="2" t="s">
        <v>9832</v>
      </c>
      <c r="S1872" s="6">
        <f>IF(OR(ISBLANK(Table1[[#This Row],[ValidEndUTC]]),ISBLANK(Table1[[#This Row],[ValidStartUTC]])),"",Table1[[#This Row],[ValidEndUTC]]-Table1[[#This Row],[ValidStartUTC]])</f>
        <v>0.16666666666424135</v>
      </c>
      <c r="T1872" s="5">
        <f>IF(OR(ISBLANK(Table1[[#This Row],[ValidEndUTC]]),ISBLANK(Table1[[#This Row],[ValidStartUTC]])),"",Table1[[#This Row],[Duration]]*24*60)</f>
        <v>239.99999999650754</v>
      </c>
    </row>
    <row r="1873" spans="1:20" ht="151.19999999999999" x14ac:dyDescent="0.25">
      <c r="A1873" s="8" t="str">
        <f>IF(ISBLANK(Table1[[#This Row],[AdvisoryNumber]]),"NTML","ADVZY")</f>
        <v>ADVZY</v>
      </c>
      <c r="B1873" s="8" t="str">
        <f>_xlfn.TEXTJOIN("-",TRUE,Table1[[#This Row],[Source]],TEXT(Table1[[#This Row],[AdvisoryNumber]],"000"),TEXT(ROW()-1,"000000"),TEXT(Table1[[#This Row],[RecordTimeUTC]],"YYYY-MM-DD"))</f>
        <v>ADVZY-002-001872-2023-07-21</v>
      </c>
      <c r="C1873" s="1" t="s">
        <v>16</v>
      </c>
      <c r="D1873" s="2" t="s">
        <v>7433</v>
      </c>
      <c r="E1873" s="1">
        <v>2</v>
      </c>
      <c r="F1873" s="2" t="s">
        <v>6250</v>
      </c>
      <c r="G1873" s="1" t="s">
        <v>24</v>
      </c>
      <c r="H1873" s="1" t="s">
        <v>6019</v>
      </c>
      <c r="I1873" s="8" t="str">
        <f>IF(Table1[[#This Row],[TMI_Type]]="Reroute",INDEX(_xlfn.REGEXEXTRACT(Table1[[#This Row],[RawText]],".*(ROUTE|FEA|FCA|ICR|CTOP|TBO).+([A-Z]{3})",2,0),1,2),"")</f>
        <v/>
      </c>
      <c r="J1873" s="5"/>
      <c r="K1873" s="5"/>
      <c r="L1873" s="1"/>
      <c r="M1873" s="7">
        <v>45128.958333333336</v>
      </c>
      <c r="N1873" s="7">
        <v>45129.125</v>
      </c>
      <c r="O1873" s="7">
        <v>45128.958333333336</v>
      </c>
      <c r="P1873" s="4" t="s">
        <v>3382</v>
      </c>
      <c r="Q1873" s="10" t="s">
        <v>7434</v>
      </c>
      <c r="R1873" s="2" t="s">
        <v>7435</v>
      </c>
      <c r="S1873" s="6">
        <f>IF(OR(ISBLANK(Table1[[#This Row],[ValidEndUTC]]),ISBLANK(Table1[[#This Row],[ValidStartUTC]])),"",Table1[[#This Row],[ValidEndUTC]]-Table1[[#This Row],[ValidStartUTC]])</f>
        <v>0.16666666666424135</v>
      </c>
      <c r="T1873" s="5">
        <f>IF(OR(ISBLANK(Table1[[#This Row],[ValidEndUTC]]),ISBLANK(Table1[[#This Row],[ValidStartUTC]])),"",Table1[[#This Row],[Duration]]*24*60)</f>
        <v>239.99999999650754</v>
      </c>
    </row>
    <row r="1874" spans="1:20" ht="75.599999999999994" x14ac:dyDescent="0.25">
      <c r="A1874" s="8" t="str">
        <f>IF(ISBLANK(Table1[[#This Row],[AdvisoryNumber]]),"NTML","ADVZY")</f>
        <v>ADVZY</v>
      </c>
      <c r="B1874" s="8" t="str">
        <f>_xlfn.TEXTJOIN("-",TRUE,Table1[[#This Row],[Source]],TEXT(Table1[[#This Row],[AdvisoryNumber]],"000"),TEXT(ROW()-1,"000000"),TEXT(Table1[[#This Row],[RecordTimeUTC]],"YYYY-MM-DD"))</f>
        <v>ADVZY-002-001873-2023-07-22</v>
      </c>
      <c r="C1874" s="1" t="s">
        <v>16</v>
      </c>
      <c r="D1874" s="2"/>
      <c r="E1874" s="1">
        <v>2</v>
      </c>
      <c r="F1874" s="2" t="s">
        <v>6250</v>
      </c>
      <c r="G1874" s="1"/>
      <c r="H1874" s="1" t="s">
        <v>6019</v>
      </c>
      <c r="I1874" s="8" t="str">
        <f>IF(Table1[[#This Row],[TMI_Type]]="Reroute",INDEX(_xlfn.REGEXEXTRACT(Table1[[#This Row],[RawText]],".*(ROUTE|FEA|FCA|ICR|CTOP|TBO).+([A-Z]{3})",2,0),1,2),"")</f>
        <v/>
      </c>
      <c r="J1874" s="5"/>
      <c r="K1874" s="5"/>
      <c r="L1874" s="1"/>
      <c r="M1874" s="7">
        <v>45128.958333333336</v>
      </c>
      <c r="N1874" s="7">
        <v>45129.125</v>
      </c>
      <c r="O1874" s="7">
        <v>45129.125</v>
      </c>
      <c r="P1874" s="4" t="s">
        <v>3383</v>
      </c>
      <c r="Q1874" s="10" t="s">
        <v>7436</v>
      </c>
      <c r="R1874" s="2" t="s">
        <v>7437</v>
      </c>
      <c r="S1874" s="6">
        <f>IF(OR(ISBLANK(Table1[[#This Row],[ValidEndUTC]]),ISBLANK(Table1[[#This Row],[ValidStartUTC]])),"",Table1[[#This Row],[ValidEndUTC]]-Table1[[#This Row],[ValidStartUTC]])</f>
        <v>0.16666666666424135</v>
      </c>
      <c r="T1874" s="5">
        <f>IF(OR(ISBLANK(Table1[[#This Row],[ValidEndUTC]]),ISBLANK(Table1[[#This Row],[ValidStartUTC]])),"",Table1[[#This Row],[Duration]]*24*60)</f>
        <v>239.99999999650754</v>
      </c>
    </row>
    <row r="1875" spans="1:20" ht="21.6" x14ac:dyDescent="0.25">
      <c r="A1875" s="8" t="str">
        <f>IF(ISBLANK(Table1[[#This Row],[AdvisoryNumber]]),"NTML","ADVZY")</f>
        <v>NTML</v>
      </c>
      <c r="B1875" s="8" t="str">
        <f>_xlfn.TEXTJOIN("-",TRUE,Table1[[#This Row],[Source]],TEXT(Table1[[#This Row],[AdvisoryNumber]],"000"),TEXT(ROW()-1,"000000"),TEXT(Table1[[#This Row],[RecordTimeUTC]],"YYYY-MM-DD"))</f>
        <v>NTML-000-001874-2023-07-22</v>
      </c>
      <c r="C1875" s="1" t="s">
        <v>1309</v>
      </c>
      <c r="D1875" s="2"/>
      <c r="E1875" s="1"/>
      <c r="F1875" s="2"/>
      <c r="G1875" s="1" t="s">
        <v>98</v>
      </c>
      <c r="H1875" s="1" t="s">
        <v>101</v>
      </c>
      <c r="I1875" s="8" t="str">
        <f>IF(Table1[[#This Row],[TMI_Type]]="Reroute",INDEX(_xlfn.REGEXEXTRACT(Table1[[#This Row],[RawText]],".*(ROUTE|FEA|FCA|ICR|CTOP|TBO).+([A-Z]{3})",2,0),1,2),"")</f>
        <v/>
      </c>
      <c r="J1875" s="5">
        <v>10</v>
      </c>
      <c r="K1875" s="5"/>
      <c r="L1875" s="1" t="s">
        <v>9839</v>
      </c>
      <c r="M1875" s="7">
        <v>45129.011805555558</v>
      </c>
      <c r="N1875" s="7">
        <v>45129.125</v>
      </c>
      <c r="O1875" s="7">
        <v>45129.012499999997</v>
      </c>
      <c r="P1875" s="4" t="s">
        <v>9840</v>
      </c>
      <c r="Q1875" s="10" t="s">
        <v>9840</v>
      </c>
      <c r="R1875" s="2" t="s">
        <v>9841</v>
      </c>
      <c r="S1875" s="6">
        <f>IF(OR(ISBLANK(Table1[[#This Row],[ValidEndUTC]]),ISBLANK(Table1[[#This Row],[ValidStartUTC]])),"",Table1[[#This Row],[ValidEndUTC]]-Table1[[#This Row],[ValidStartUTC]])</f>
        <v>0.1131944444423425</v>
      </c>
      <c r="T1875" s="5">
        <f>IF(OR(ISBLANK(Table1[[#This Row],[ValidEndUTC]]),ISBLANK(Table1[[#This Row],[ValidStartUTC]])),"",Table1[[#This Row],[Duration]]*24*60)</f>
        <v>162.9999999969732</v>
      </c>
    </row>
    <row r="1876" spans="1:20" ht="21.6" x14ac:dyDescent="0.25">
      <c r="A1876" s="8" t="str">
        <f>IF(ISBLANK(Table1[[#This Row],[AdvisoryNumber]]),"NTML","ADVZY")</f>
        <v>NTML</v>
      </c>
      <c r="B1876" s="8" t="str">
        <f>_xlfn.TEXTJOIN("-",TRUE,Table1[[#This Row],[Source]],TEXT(Table1[[#This Row],[AdvisoryNumber]],"000"),TEXT(ROW()-1,"000000"),TEXT(Table1[[#This Row],[RecordTimeUTC]],"YYYY-MM-DD"))</f>
        <v>NTML-000-001875-2023-07-22</v>
      </c>
      <c r="C1876" s="1" t="s">
        <v>1309</v>
      </c>
      <c r="D1876" s="2"/>
      <c r="E1876" s="1"/>
      <c r="F1876" s="2"/>
      <c r="G1876" s="1" t="s">
        <v>98</v>
      </c>
      <c r="H1876" s="1" t="s">
        <v>101</v>
      </c>
      <c r="I1876" s="8" t="str">
        <f>IF(Table1[[#This Row],[TMI_Type]]="Reroute",INDEX(_xlfn.REGEXEXTRACT(Table1[[#This Row],[RawText]],".*(ROUTE|FEA|FCA|ICR|CTOP|TBO).+([A-Z]{3})",2,0),1,2),"")</f>
        <v/>
      </c>
      <c r="J1876" s="5">
        <v>15</v>
      </c>
      <c r="K1876" s="5"/>
      <c r="L1876" s="1" t="s">
        <v>1498</v>
      </c>
      <c r="M1876" s="7">
        <v>45129.013194444444</v>
      </c>
      <c r="N1876" s="7">
        <v>45129.125</v>
      </c>
      <c r="O1876" s="7">
        <v>45129.013194444444</v>
      </c>
      <c r="P1876" s="4" t="s">
        <v>1499</v>
      </c>
      <c r="Q1876" s="10" t="s">
        <v>1499</v>
      </c>
      <c r="R1876" s="2" t="s">
        <v>9841</v>
      </c>
      <c r="S1876" s="6">
        <f>IF(OR(ISBLANK(Table1[[#This Row],[ValidEndUTC]]),ISBLANK(Table1[[#This Row],[ValidStartUTC]])),"",Table1[[#This Row],[ValidEndUTC]]-Table1[[#This Row],[ValidStartUTC]])</f>
        <v>0.11180555555620231</v>
      </c>
      <c r="T1876" s="5">
        <f>IF(OR(ISBLANK(Table1[[#This Row],[ValidEndUTC]]),ISBLANK(Table1[[#This Row],[ValidStartUTC]])),"",Table1[[#This Row],[Duration]]*24*60)</f>
        <v>161.00000000093132</v>
      </c>
    </row>
    <row r="1877" spans="1:20" x14ac:dyDescent="0.25">
      <c r="A1877" s="8" t="str">
        <f>IF(ISBLANK(Table1[[#This Row],[AdvisoryNumber]]),"NTML","ADVZY")</f>
        <v>NTML</v>
      </c>
      <c r="B1877" s="8" t="str">
        <f>_xlfn.TEXTJOIN("-",TRUE,Table1[[#This Row],[Source]],TEXT(Table1[[#This Row],[AdvisoryNumber]],"000"),TEXT(ROW()-1,"000000"),TEXT(Table1[[#This Row],[RecordTimeUTC]],"YYYY-MM-DD"))</f>
        <v>NTML-000-001876-2023-07-22</v>
      </c>
      <c r="C1877" s="1" t="s">
        <v>1500</v>
      </c>
      <c r="D1877" s="2"/>
      <c r="E1877" s="1"/>
      <c r="F1877" s="2"/>
      <c r="G1877" s="1"/>
      <c r="H1877" s="1" t="s">
        <v>2640</v>
      </c>
      <c r="I1877" s="8" t="str">
        <f>IF(Table1[[#This Row],[TMI_Type]]="Reroute",INDEX(_xlfn.REGEXEXTRACT(Table1[[#This Row],[RawText]],".*(ROUTE|FEA|FCA|ICR|CTOP|TBO).+([A-Z]{3})",2,0),1,2),"")</f>
        <v/>
      </c>
      <c r="J1877" s="5"/>
      <c r="K1877" s="5"/>
      <c r="L1877" s="1"/>
      <c r="M1877" s="7">
        <v>45129.081944444442</v>
      </c>
      <c r="N1877" s="7">
        <v>45129.081944444442</v>
      </c>
      <c r="O1877" s="7">
        <v>45129.081944444442</v>
      </c>
      <c r="P1877" s="4" t="s">
        <v>3089</v>
      </c>
      <c r="Q1877" s="10" t="s">
        <v>3089</v>
      </c>
      <c r="R1877" s="2" t="s">
        <v>9844</v>
      </c>
      <c r="S1877" s="6">
        <f>IF(OR(ISBLANK(Table1[[#This Row],[ValidEndUTC]]),ISBLANK(Table1[[#This Row],[ValidStartUTC]])),"",Table1[[#This Row],[ValidEndUTC]]-Table1[[#This Row],[ValidStartUTC]])</f>
        <v>0</v>
      </c>
      <c r="T1877" s="5">
        <f>IF(OR(ISBLANK(Table1[[#This Row],[ValidEndUTC]]),ISBLANK(Table1[[#This Row],[ValidStartUTC]])),"",Table1[[#This Row],[Duration]]*24*60)</f>
        <v>0</v>
      </c>
    </row>
    <row r="1878" spans="1:20" x14ac:dyDescent="0.25">
      <c r="A1878" s="8" t="str">
        <f>IF(ISBLANK(Table1[[#This Row],[AdvisoryNumber]]),"NTML","ADVZY")</f>
        <v>NTML</v>
      </c>
      <c r="B1878" s="8" t="str">
        <f>_xlfn.TEXTJOIN("-",TRUE,Table1[[#This Row],[Source]],TEXT(Table1[[#This Row],[AdvisoryNumber]],"000"),TEXT(ROW()-1,"000000"),TEXT(Table1[[#This Row],[RecordTimeUTC]],"YYYY-MM-DD"))</f>
        <v>NTML-000-001877-2023-07-22</v>
      </c>
      <c r="C1878" s="1" t="s">
        <v>1500</v>
      </c>
      <c r="D1878" s="2"/>
      <c r="E1878" s="1"/>
      <c r="F1878" s="2"/>
      <c r="G1878" s="1"/>
      <c r="H1878" s="1" t="s">
        <v>2640</v>
      </c>
      <c r="I1878" s="8" t="str">
        <f>IF(Table1[[#This Row],[TMI_Type]]="Reroute",INDEX(_xlfn.REGEXEXTRACT(Table1[[#This Row],[RawText]],".*(ROUTE|FEA|FCA|ICR|CTOP|TBO).+([A-Z]{3})",2,0),1,2),"")</f>
        <v/>
      </c>
      <c r="J1878" s="5"/>
      <c r="K1878" s="5"/>
      <c r="L1878" s="1"/>
      <c r="M1878" s="7">
        <v>45129.104166666664</v>
      </c>
      <c r="N1878" s="7">
        <v>45129.104166666664</v>
      </c>
      <c r="O1878" s="7">
        <v>45129.104166666664</v>
      </c>
      <c r="P1878" s="4" t="s">
        <v>3093</v>
      </c>
      <c r="Q1878" s="10" t="s">
        <v>3093</v>
      </c>
      <c r="R1878" s="2" t="s">
        <v>9847</v>
      </c>
      <c r="S1878" s="6">
        <f>IF(OR(ISBLANK(Table1[[#This Row],[ValidEndUTC]]),ISBLANK(Table1[[#This Row],[ValidStartUTC]])),"",Table1[[#This Row],[ValidEndUTC]]-Table1[[#This Row],[ValidStartUTC]])</f>
        <v>0</v>
      </c>
      <c r="T1878" s="5">
        <f>IF(OR(ISBLANK(Table1[[#This Row],[ValidEndUTC]]),ISBLANK(Table1[[#This Row],[ValidStartUTC]])),"",Table1[[#This Row],[Duration]]*24*60)</f>
        <v>0</v>
      </c>
    </row>
    <row r="1879" spans="1:20" ht="21.6" x14ac:dyDescent="0.25">
      <c r="A1879" s="8" t="str">
        <f>IF(ISBLANK(Table1[[#This Row],[AdvisoryNumber]]),"NTML","ADVZY")</f>
        <v>NTML</v>
      </c>
      <c r="B1879" s="8" t="str">
        <f>_xlfn.TEXTJOIN("-",TRUE,Table1[[#This Row],[Source]],TEXT(Table1[[#This Row],[AdvisoryNumber]],"000"),TEXT(ROW()-1,"000000"),TEXT(Table1[[#This Row],[RecordTimeUTC]],"YYYY-MM-DD"))</f>
        <v>NTML-000-001878-2023-07-22</v>
      </c>
      <c r="C1879" s="1" t="s">
        <v>108</v>
      </c>
      <c r="D1879" s="2"/>
      <c r="E1879" s="1"/>
      <c r="F1879" s="2"/>
      <c r="G1879" s="1"/>
      <c r="H1879" s="1" t="s">
        <v>8360</v>
      </c>
      <c r="I1879" s="8" t="str">
        <f>IF(Table1[[#This Row],[TMI_Type]]="Reroute",INDEX(_xlfn.REGEXEXTRACT(Table1[[#This Row],[RawText]],".*(ROUTE|FEA|FCA|ICR|CTOP|TBO).+([A-Z]{3})",2,0),1,2),"")</f>
        <v/>
      </c>
      <c r="J1879" s="5"/>
      <c r="K1879" s="5"/>
      <c r="L1879" s="1" t="s">
        <v>1489</v>
      </c>
      <c r="M1879" s="7">
        <v>45129.916666666664</v>
      </c>
      <c r="N1879" s="7">
        <v>45130.125</v>
      </c>
      <c r="O1879" s="7">
        <v>45129.782638888886</v>
      </c>
      <c r="P1879" s="4" t="s">
        <v>9849</v>
      </c>
      <c r="Q1879" s="10" t="s">
        <v>9849</v>
      </c>
      <c r="R1879" s="2" t="s">
        <v>9850</v>
      </c>
      <c r="S1879" s="6">
        <f>IF(OR(ISBLANK(Table1[[#This Row],[ValidEndUTC]]),ISBLANK(Table1[[#This Row],[ValidStartUTC]])),"",Table1[[#This Row],[ValidEndUTC]]-Table1[[#This Row],[ValidStartUTC]])</f>
        <v>0.20833333333575865</v>
      </c>
      <c r="T1879" s="5">
        <f>IF(OR(ISBLANK(Table1[[#This Row],[ValidEndUTC]]),ISBLANK(Table1[[#This Row],[ValidStartUTC]])),"",Table1[[#This Row],[Duration]]*24*60)</f>
        <v>300.00000000349246</v>
      </c>
    </row>
    <row r="1880" spans="1:20" ht="409.6" x14ac:dyDescent="0.25">
      <c r="A1880" s="8" t="str">
        <f>IF(ISBLANK(Table1[[#This Row],[AdvisoryNumber]]),"NTML","ADVZY")</f>
        <v>ADVZY</v>
      </c>
      <c r="B1880" s="8" t="str">
        <f>_xlfn.TEXTJOIN("-",TRUE,Table1[[#This Row],[Source]],TEXT(Table1[[#This Row],[AdvisoryNumber]],"000"),TEXT(ROW()-1,"000000"),TEXT(Table1[[#This Row],[RecordTimeUTC]],"YYYY-MM-DD"))</f>
        <v>ADVZY-001-001879-2023-07-22</v>
      </c>
      <c r="C1880" s="1" t="s">
        <v>16</v>
      </c>
      <c r="D1880" s="2"/>
      <c r="E1880" s="1">
        <v>1</v>
      </c>
      <c r="F1880" s="2" t="s">
        <v>5996</v>
      </c>
      <c r="G1880" s="1"/>
      <c r="H1880" s="1" t="s">
        <v>6014</v>
      </c>
      <c r="I1880" s="8" t="str">
        <f>IF(Table1[[#This Row],[TMI_Type]]="Reroute",INDEX(_xlfn.REGEXEXTRACT(Table1[[#This Row],[RawText]],".*(ROUTE|FEA|FCA|ICR|CTOP|TBO).+([A-Z]{3})",2,0),1,2),"")</f>
        <v/>
      </c>
      <c r="J1880" s="5"/>
      <c r="K1880" s="5"/>
      <c r="L1880" s="1"/>
      <c r="M1880" s="7">
        <v>45129.916666666664</v>
      </c>
      <c r="N1880" s="7">
        <v>45130.125</v>
      </c>
      <c r="O1880" s="7">
        <v>45129.833333333336</v>
      </c>
      <c r="P1880" s="4" t="s">
        <v>3384</v>
      </c>
      <c r="Q1880" s="10" t="s">
        <v>7438</v>
      </c>
      <c r="R1880" s="2" t="s">
        <v>7439</v>
      </c>
      <c r="S1880" s="6">
        <f>IF(OR(ISBLANK(Table1[[#This Row],[ValidEndUTC]]),ISBLANK(Table1[[#This Row],[ValidStartUTC]])),"",Table1[[#This Row],[ValidEndUTC]]-Table1[[#This Row],[ValidStartUTC]])</f>
        <v>0.20833333333575865</v>
      </c>
      <c r="T1880" s="5">
        <f>IF(OR(ISBLANK(Table1[[#This Row],[ValidEndUTC]]),ISBLANK(Table1[[#This Row],[ValidStartUTC]])),"",Table1[[#This Row],[Duration]]*24*60)</f>
        <v>300.00000000349246</v>
      </c>
    </row>
    <row r="1881" spans="1:20" ht="140.4" x14ac:dyDescent="0.25">
      <c r="A1881" s="8" t="str">
        <f>IF(ISBLANK(Table1[[#This Row],[AdvisoryNumber]]),"NTML","ADVZY")</f>
        <v>ADVZY</v>
      </c>
      <c r="B1881" s="8" t="str">
        <f>_xlfn.TEXTJOIN("-",TRUE,Table1[[#This Row],[Source]],TEXT(Table1[[#This Row],[AdvisoryNumber]],"000"),TEXT(ROW()-1,"000000"),TEXT(Table1[[#This Row],[RecordTimeUTC]],"YYYY-MM-DD"))</f>
        <v>ADVZY-002-001880-2023-07-22</v>
      </c>
      <c r="C1881" s="1" t="s">
        <v>16</v>
      </c>
      <c r="D1881" s="2" t="s">
        <v>7351</v>
      </c>
      <c r="E1881" s="1">
        <v>2</v>
      </c>
      <c r="F1881" s="2" t="s">
        <v>6407</v>
      </c>
      <c r="G1881" s="1" t="s">
        <v>24</v>
      </c>
      <c r="H1881" s="1" t="s">
        <v>6019</v>
      </c>
      <c r="I1881" s="8" t="str">
        <f>IF(Table1[[#This Row],[TMI_Type]]="Reroute",INDEX(_xlfn.REGEXEXTRACT(Table1[[#This Row],[RawText]],".*(ROUTE|FEA|FCA|ICR|CTOP|TBO).+([A-Z]{3})",2,0),1,2),"")</f>
        <v/>
      </c>
      <c r="J1881" s="5"/>
      <c r="K1881" s="5"/>
      <c r="L1881" s="1"/>
      <c r="M1881" s="7">
        <v>45129.916666666664</v>
      </c>
      <c r="N1881" s="7">
        <v>45130.125</v>
      </c>
      <c r="O1881" s="7">
        <v>45129.902777777781</v>
      </c>
      <c r="P1881" s="4" t="s">
        <v>3385</v>
      </c>
      <c r="Q1881" s="10" t="s">
        <v>7440</v>
      </c>
      <c r="R1881" s="2" t="s">
        <v>7441</v>
      </c>
      <c r="S1881" s="6">
        <f>IF(OR(ISBLANK(Table1[[#This Row],[ValidEndUTC]]),ISBLANK(Table1[[#This Row],[ValidStartUTC]])),"",Table1[[#This Row],[ValidEndUTC]]-Table1[[#This Row],[ValidStartUTC]])</f>
        <v>0.20833333333575865</v>
      </c>
      <c r="T1881" s="5">
        <f>IF(OR(ISBLANK(Table1[[#This Row],[ValidEndUTC]]),ISBLANK(Table1[[#This Row],[ValidStartUTC]])),"",Table1[[#This Row],[Duration]]*24*60)</f>
        <v>300.00000000349246</v>
      </c>
    </row>
    <row r="1882" spans="1:20" ht="75.599999999999994" x14ac:dyDescent="0.25">
      <c r="A1882" s="8" t="str">
        <f>IF(ISBLANK(Table1[[#This Row],[AdvisoryNumber]]),"NTML","ADVZY")</f>
        <v>ADVZY</v>
      </c>
      <c r="B1882" s="8" t="str">
        <f>_xlfn.TEXTJOIN("-",TRUE,Table1[[#This Row],[Source]],TEXT(Table1[[#This Row],[AdvisoryNumber]],"000"),TEXT(ROW()-1,"000000"),TEXT(Table1[[#This Row],[RecordTimeUTC]],"YYYY-MM-DD"))</f>
        <v>ADVZY-001-001881-2023-07-23</v>
      </c>
      <c r="C1882" s="1" t="s">
        <v>16</v>
      </c>
      <c r="D1882" s="2"/>
      <c r="E1882" s="1">
        <v>1</v>
      </c>
      <c r="F1882" s="2" t="s">
        <v>6407</v>
      </c>
      <c r="G1882" s="1"/>
      <c r="H1882" s="1" t="s">
        <v>6019</v>
      </c>
      <c r="I1882" s="8" t="str">
        <f>IF(Table1[[#This Row],[TMI_Type]]="Reroute",INDEX(_xlfn.REGEXEXTRACT(Table1[[#This Row],[RawText]],".*(ROUTE|FEA|FCA|ICR|CTOP|TBO).+([A-Z]{3})",2,0),1,2),"")</f>
        <v/>
      </c>
      <c r="J1882" s="5"/>
      <c r="K1882" s="5"/>
      <c r="L1882" s="1"/>
      <c r="M1882" s="7">
        <v>45129.916666666664</v>
      </c>
      <c r="N1882" s="7">
        <v>45130.125</v>
      </c>
      <c r="O1882" s="7">
        <v>45130.102083333331</v>
      </c>
      <c r="P1882" s="4" t="s">
        <v>3386</v>
      </c>
      <c r="Q1882" s="10" t="s">
        <v>7442</v>
      </c>
      <c r="R1882" s="2" t="s">
        <v>7443</v>
      </c>
      <c r="S1882" s="6">
        <f>IF(OR(ISBLANK(Table1[[#This Row],[ValidEndUTC]]),ISBLANK(Table1[[#This Row],[ValidStartUTC]])),"",Table1[[#This Row],[ValidEndUTC]]-Table1[[#This Row],[ValidStartUTC]])</f>
        <v>0.20833333333575865</v>
      </c>
      <c r="T1882" s="5">
        <f>IF(OR(ISBLANK(Table1[[#This Row],[ValidEndUTC]]),ISBLANK(Table1[[#This Row],[ValidStartUTC]])),"",Table1[[#This Row],[Duration]]*24*60)</f>
        <v>300.00000000349246</v>
      </c>
    </row>
    <row r="1883" spans="1:20" ht="21.6" x14ac:dyDescent="0.25">
      <c r="A1883" s="8" t="str">
        <f>IF(ISBLANK(Table1[[#This Row],[AdvisoryNumber]]),"NTML","ADVZY")</f>
        <v>NTML</v>
      </c>
      <c r="B1883" s="8" t="str">
        <f>_xlfn.TEXTJOIN("-",TRUE,Table1[[#This Row],[Source]],TEXT(Table1[[#This Row],[AdvisoryNumber]],"000"),TEXT(ROW()-1,"000000"),TEXT(Table1[[#This Row],[RecordTimeUTC]],"YYYY-MM-DD"))</f>
        <v>NTML-000-001882-2023-07-28</v>
      </c>
      <c r="C1883" s="1" t="s">
        <v>97</v>
      </c>
      <c r="D1883" s="2"/>
      <c r="E1883" s="1"/>
      <c r="F1883" s="2"/>
      <c r="G1883" s="1" t="s">
        <v>98</v>
      </c>
      <c r="H1883" s="1" t="s">
        <v>101</v>
      </c>
      <c r="I1883" s="8" t="str">
        <f>IF(Table1[[#This Row],[TMI_Type]]="Reroute",INDEX(_xlfn.REGEXEXTRACT(Table1[[#This Row],[RawText]],".*(ROUTE|FEA|FCA|ICR|CTOP|TBO).+([A-Z]{3})",2,0),1,2),"")</f>
        <v/>
      </c>
      <c r="J1883" s="5">
        <v>10</v>
      </c>
      <c r="K1883" s="5"/>
      <c r="L1883" s="1" t="s">
        <v>1110</v>
      </c>
      <c r="M1883" s="7">
        <v>45135.064583333333</v>
      </c>
      <c r="N1883" s="7">
        <v>45135.125</v>
      </c>
      <c r="O1883" s="7">
        <v>45135.065972222219</v>
      </c>
      <c r="P1883" s="4" t="s">
        <v>1502</v>
      </c>
      <c r="Q1883" s="10" t="s">
        <v>1502</v>
      </c>
      <c r="R1883" s="2" t="s">
        <v>9857</v>
      </c>
      <c r="S1883" s="6">
        <f>IF(OR(ISBLANK(Table1[[#This Row],[ValidEndUTC]]),ISBLANK(Table1[[#This Row],[ValidStartUTC]])),"",Table1[[#This Row],[ValidEndUTC]]-Table1[[#This Row],[ValidStartUTC]])</f>
        <v>6.0416666667151731E-2</v>
      </c>
      <c r="T1883" s="5">
        <f>IF(OR(ISBLANK(Table1[[#This Row],[ValidEndUTC]]),ISBLANK(Table1[[#This Row],[ValidStartUTC]])),"",Table1[[#This Row],[Duration]]*24*60)</f>
        <v>87.000000000698492</v>
      </c>
    </row>
    <row r="1884" spans="1:20" ht="21.6" x14ac:dyDescent="0.25">
      <c r="A1884" s="8" t="str">
        <f>IF(ISBLANK(Table1[[#This Row],[AdvisoryNumber]]),"NTML","ADVZY")</f>
        <v>NTML</v>
      </c>
      <c r="B1884" s="8" t="str">
        <f>_xlfn.TEXTJOIN("-",TRUE,Table1[[#This Row],[Source]],TEXT(Table1[[#This Row],[AdvisoryNumber]],"000"),TEXT(ROW()-1,"000000"),TEXT(Table1[[#This Row],[RecordTimeUTC]],"YYYY-MM-DD"))</f>
        <v>NTML-000-001883-2023-07-28</v>
      </c>
      <c r="C1884" s="1" t="s">
        <v>217</v>
      </c>
      <c r="D1884" s="2"/>
      <c r="E1884" s="1"/>
      <c r="F1884" s="2"/>
      <c r="G1884" s="1" t="s">
        <v>98</v>
      </c>
      <c r="H1884" s="1" t="s">
        <v>101</v>
      </c>
      <c r="I1884" s="8" t="str">
        <f>IF(Table1[[#This Row],[TMI_Type]]="Reroute",INDEX(_xlfn.REGEXEXTRACT(Table1[[#This Row],[RawText]],".*(ROUTE|FEA|FCA|ICR|CTOP|TBO).+([A-Z]{3})",2,0),1,2),"")</f>
        <v/>
      </c>
      <c r="J1884" s="5">
        <v>10</v>
      </c>
      <c r="K1884" s="5"/>
      <c r="L1884" s="1" t="s">
        <v>1503</v>
      </c>
      <c r="M1884" s="7">
        <v>45135.066666666666</v>
      </c>
      <c r="N1884" s="7">
        <v>45135.125</v>
      </c>
      <c r="O1884" s="7">
        <v>45135.068055555559</v>
      </c>
      <c r="P1884" s="4" t="s">
        <v>1504</v>
      </c>
      <c r="Q1884" s="10" t="s">
        <v>1504</v>
      </c>
      <c r="R1884" s="2" t="s">
        <v>9857</v>
      </c>
      <c r="S1884" s="6">
        <f>IF(OR(ISBLANK(Table1[[#This Row],[ValidEndUTC]]),ISBLANK(Table1[[#This Row],[ValidStartUTC]])),"",Table1[[#This Row],[ValidEndUTC]]-Table1[[#This Row],[ValidStartUTC]])</f>
        <v>5.8333333334303461E-2</v>
      </c>
      <c r="T1884" s="5">
        <f>IF(OR(ISBLANK(Table1[[#This Row],[ValidEndUTC]]),ISBLANK(Table1[[#This Row],[ValidStartUTC]])),"",Table1[[#This Row],[Duration]]*24*60)</f>
        <v>84.000000001396984</v>
      </c>
    </row>
    <row r="1885" spans="1:20" ht="21.6" x14ac:dyDescent="0.25">
      <c r="A1885" s="8" t="str">
        <f>IF(ISBLANK(Table1[[#This Row],[AdvisoryNumber]]),"NTML","ADVZY")</f>
        <v>NTML</v>
      </c>
      <c r="B1885" s="8" t="str">
        <f>_xlfn.TEXTJOIN("-",TRUE,Table1[[#This Row],[Source]],TEXT(Table1[[#This Row],[AdvisoryNumber]],"000"),TEXT(ROW()-1,"000000"),TEXT(Table1[[#This Row],[RecordTimeUTC]],"YYYY-MM-DD"))</f>
        <v>NTML-000-001884-2023-07-30</v>
      </c>
      <c r="C1885" s="1" t="s">
        <v>1506</v>
      </c>
      <c r="D1885" s="2"/>
      <c r="E1885" s="1"/>
      <c r="F1885" s="2"/>
      <c r="G1885" s="1" t="s">
        <v>98</v>
      </c>
      <c r="H1885" s="1" t="s">
        <v>101</v>
      </c>
      <c r="I1885" s="8" t="str">
        <f>IF(Table1[[#This Row],[TMI_Type]]="Reroute",INDEX(_xlfn.REGEXEXTRACT(Table1[[#This Row],[RawText]],".*(ROUTE|FEA|FCA|ICR|CTOP|TBO).+([A-Z]{3})",2,0),1,2),"")</f>
        <v/>
      </c>
      <c r="J1885" s="5">
        <v>20</v>
      </c>
      <c r="K1885" s="5"/>
      <c r="L1885" s="1" t="s">
        <v>198</v>
      </c>
      <c r="M1885" s="7">
        <v>45137.71875</v>
      </c>
      <c r="N1885" s="7">
        <v>45137.833333333336</v>
      </c>
      <c r="O1885" s="7">
        <v>45137.6875</v>
      </c>
      <c r="P1885" s="4" t="s">
        <v>1507</v>
      </c>
      <c r="Q1885" s="10" t="s">
        <v>1507</v>
      </c>
      <c r="R1885" s="2" t="s">
        <v>9860</v>
      </c>
      <c r="S1885" s="6">
        <f>IF(OR(ISBLANK(Table1[[#This Row],[ValidEndUTC]]),ISBLANK(Table1[[#This Row],[ValidStartUTC]])),"",Table1[[#This Row],[ValidEndUTC]]-Table1[[#This Row],[ValidStartUTC]])</f>
        <v>0.11458333333575865</v>
      </c>
      <c r="T1885" s="5">
        <f>IF(OR(ISBLANK(Table1[[#This Row],[ValidEndUTC]]),ISBLANK(Table1[[#This Row],[ValidStartUTC]])),"",Table1[[#This Row],[Duration]]*24*60)</f>
        <v>165.00000000349246</v>
      </c>
    </row>
    <row r="1886" spans="1:20" ht="21.6" x14ac:dyDescent="0.25">
      <c r="A1886" s="8" t="str">
        <f>IF(ISBLANK(Table1[[#This Row],[AdvisoryNumber]]),"NTML","ADVZY")</f>
        <v>NTML</v>
      </c>
      <c r="B1886" s="8" t="str">
        <f>_xlfn.TEXTJOIN("-",TRUE,Table1[[#This Row],[Source]],TEXT(Table1[[#This Row],[AdvisoryNumber]],"000"),TEXT(ROW()-1,"000000"),TEXT(Table1[[#This Row],[RecordTimeUTC]],"YYYY-MM-DD"))</f>
        <v>NTML-000-001885-2023-07-30</v>
      </c>
      <c r="C1886" s="1" t="s">
        <v>1506</v>
      </c>
      <c r="D1886" s="2"/>
      <c r="E1886" s="1"/>
      <c r="F1886" s="2"/>
      <c r="G1886" s="1" t="s">
        <v>98</v>
      </c>
      <c r="H1886" s="1" t="s">
        <v>101</v>
      </c>
      <c r="I1886" s="8" t="str">
        <f>IF(Table1[[#This Row],[TMI_Type]]="Reroute",INDEX(_xlfn.REGEXEXTRACT(Table1[[#This Row],[RawText]],".*(ROUTE|FEA|FCA|ICR|CTOP|TBO).+([A-Z]{3})",2,0),1,2),"")</f>
        <v/>
      </c>
      <c r="J1886" s="5">
        <v>25</v>
      </c>
      <c r="K1886" s="5"/>
      <c r="L1886" s="1" t="s">
        <v>198</v>
      </c>
      <c r="M1886" s="7">
        <v>45137.71875</v>
      </c>
      <c r="N1886" s="7">
        <v>45137.833333333336</v>
      </c>
      <c r="O1886" s="7">
        <v>45137.6875</v>
      </c>
      <c r="P1886" s="4" t="s">
        <v>1508</v>
      </c>
      <c r="Q1886" s="10" t="s">
        <v>1508</v>
      </c>
      <c r="R1886" s="2" t="s">
        <v>9860</v>
      </c>
      <c r="S1886" s="6">
        <f>IF(OR(ISBLANK(Table1[[#This Row],[ValidEndUTC]]),ISBLANK(Table1[[#This Row],[ValidStartUTC]])),"",Table1[[#This Row],[ValidEndUTC]]-Table1[[#This Row],[ValidStartUTC]])</f>
        <v>0.11458333333575865</v>
      </c>
      <c r="T1886" s="5">
        <f>IF(OR(ISBLANK(Table1[[#This Row],[ValidEndUTC]]),ISBLANK(Table1[[#This Row],[ValidStartUTC]])),"",Table1[[#This Row],[Duration]]*24*60)</f>
        <v>165.00000000349246</v>
      </c>
    </row>
    <row r="1887" spans="1:20" ht="21.6" x14ac:dyDescent="0.25">
      <c r="A1887" s="8" t="str">
        <f>IF(ISBLANK(Table1[[#This Row],[AdvisoryNumber]]),"NTML","ADVZY")</f>
        <v>NTML</v>
      </c>
      <c r="B1887" s="8" t="str">
        <f>_xlfn.TEXTJOIN("-",TRUE,Table1[[#This Row],[Source]],TEXT(Table1[[#This Row],[AdvisoryNumber]],"000"),TEXT(ROW()-1,"000000"),TEXT(Table1[[#This Row],[RecordTimeUTC]],"YYYY-MM-DD"))</f>
        <v>NTML-000-001886-2023-07-30</v>
      </c>
      <c r="C1887" s="1" t="s">
        <v>1506</v>
      </c>
      <c r="D1887" s="2"/>
      <c r="E1887" s="1"/>
      <c r="F1887" s="2"/>
      <c r="G1887" s="1" t="s">
        <v>98</v>
      </c>
      <c r="H1887" s="1" t="s">
        <v>101</v>
      </c>
      <c r="I1887" s="8" t="str">
        <f>IF(Table1[[#This Row],[TMI_Type]]="Reroute",INDEX(_xlfn.REGEXEXTRACT(Table1[[#This Row],[RawText]],".*(ROUTE|FEA|FCA|ICR|CTOP|TBO).+([A-Z]{3})",2,0),1,2),"")</f>
        <v/>
      </c>
      <c r="J1887" s="5">
        <v>30</v>
      </c>
      <c r="K1887" s="5"/>
      <c r="L1887" s="1" t="s">
        <v>198</v>
      </c>
      <c r="M1887" s="7">
        <v>45137.71875</v>
      </c>
      <c r="N1887" s="7">
        <v>45137.833333333336</v>
      </c>
      <c r="O1887" s="7">
        <v>45137.6875</v>
      </c>
      <c r="P1887" s="4" t="s">
        <v>1509</v>
      </c>
      <c r="Q1887" s="10" t="s">
        <v>1509</v>
      </c>
      <c r="R1887" s="2" t="s">
        <v>9860</v>
      </c>
      <c r="S1887" s="6">
        <f>IF(OR(ISBLANK(Table1[[#This Row],[ValidEndUTC]]),ISBLANK(Table1[[#This Row],[ValidStartUTC]])),"",Table1[[#This Row],[ValidEndUTC]]-Table1[[#This Row],[ValidStartUTC]])</f>
        <v>0.11458333333575865</v>
      </c>
      <c r="T1887" s="5">
        <f>IF(OR(ISBLANK(Table1[[#This Row],[ValidEndUTC]]),ISBLANK(Table1[[#This Row],[ValidStartUTC]])),"",Table1[[#This Row],[Duration]]*24*60)</f>
        <v>165.00000000349246</v>
      </c>
    </row>
    <row r="1888" spans="1:20" ht="21.6" x14ac:dyDescent="0.25">
      <c r="A1888" s="8" t="str">
        <f>IF(ISBLANK(Table1[[#This Row],[AdvisoryNumber]]),"NTML","ADVZY")</f>
        <v>NTML</v>
      </c>
      <c r="B1888" s="8" t="str">
        <f>_xlfn.TEXTJOIN("-",TRUE,Table1[[#This Row],[Source]],TEXT(Table1[[#This Row],[AdvisoryNumber]],"000"),TEXT(ROW()-1,"000000"),TEXT(Table1[[#This Row],[RecordTimeUTC]],"YYYY-MM-DD"))</f>
        <v>NTML-000-001887-2023-07-30</v>
      </c>
      <c r="C1888" s="1" t="s">
        <v>1506</v>
      </c>
      <c r="D1888" s="2"/>
      <c r="E1888" s="1"/>
      <c r="F1888" s="2"/>
      <c r="G1888" s="1" t="s">
        <v>98</v>
      </c>
      <c r="H1888" s="1" t="s">
        <v>8351</v>
      </c>
      <c r="I1888" s="8" t="str">
        <f>IF(Table1[[#This Row],[TMI_Type]]="Reroute",INDEX(_xlfn.REGEXEXTRACT(Table1[[#This Row],[RawText]],".*(ROUTE|FEA|FCA|ICR|CTOP|TBO).+([A-Z]{3})",2,0),1,2),"")</f>
        <v/>
      </c>
      <c r="J1888" s="5"/>
      <c r="K1888" s="5"/>
      <c r="L1888" s="1"/>
      <c r="M1888" s="7">
        <v>45137.71875</v>
      </c>
      <c r="N1888" s="7">
        <v>45137.833333333336</v>
      </c>
      <c r="O1888" s="7">
        <v>45137.6875</v>
      </c>
      <c r="P1888" s="4" t="s">
        <v>1510</v>
      </c>
      <c r="Q1888" s="10" t="s">
        <v>1510</v>
      </c>
      <c r="R1888" s="2" t="s">
        <v>9860</v>
      </c>
      <c r="S1888" s="6">
        <f>IF(OR(ISBLANK(Table1[[#This Row],[ValidEndUTC]]),ISBLANK(Table1[[#This Row],[ValidStartUTC]])),"",Table1[[#This Row],[ValidEndUTC]]-Table1[[#This Row],[ValidStartUTC]])</f>
        <v>0.11458333333575865</v>
      </c>
      <c r="T1888" s="5">
        <f>IF(OR(ISBLANK(Table1[[#This Row],[ValidEndUTC]]),ISBLANK(Table1[[#This Row],[ValidStartUTC]])),"",Table1[[#This Row],[Duration]]*24*60)</f>
        <v>165.00000000349246</v>
      </c>
    </row>
    <row r="1889" spans="1:20" x14ac:dyDescent="0.25">
      <c r="A1889" s="8" t="str">
        <f>IF(ISBLANK(Table1[[#This Row],[AdvisoryNumber]]),"NTML","ADVZY")</f>
        <v>NTML</v>
      </c>
      <c r="B1889" s="8" t="str">
        <f>_xlfn.TEXTJOIN("-",TRUE,Table1[[#This Row],[Source]],TEXT(Table1[[#This Row],[AdvisoryNumber]],"000"),TEXT(ROW()-1,"000000"),TEXT(Table1[[#This Row],[RecordTimeUTC]],"YYYY-MM-DD"))</f>
        <v>NTML-000-001888-2023-07-30</v>
      </c>
      <c r="C1889" s="1" t="s">
        <v>1506</v>
      </c>
      <c r="D1889" s="2"/>
      <c r="E1889" s="1"/>
      <c r="F1889" s="2"/>
      <c r="G1889" s="1"/>
      <c r="H1889" s="1" t="s">
        <v>2640</v>
      </c>
      <c r="I1889" s="8" t="str">
        <f>IF(Table1[[#This Row],[TMI_Type]]="Reroute",INDEX(_xlfn.REGEXEXTRACT(Table1[[#This Row],[RawText]],".*(ROUTE|FEA|FCA|ICR|CTOP|TBO).+([A-Z]{3})",2,0),1,2),"")</f>
        <v/>
      </c>
      <c r="J1889" s="5"/>
      <c r="K1889" s="5"/>
      <c r="L1889" s="1"/>
      <c r="M1889" s="7">
        <v>45137.798611111109</v>
      </c>
      <c r="N1889" s="7">
        <v>45137.798611111109</v>
      </c>
      <c r="O1889" s="7">
        <v>45137.798611111109</v>
      </c>
      <c r="P1889" s="4" t="s">
        <v>9861</v>
      </c>
      <c r="Q1889" s="10" t="s">
        <v>9861</v>
      </c>
      <c r="R1889" s="2" t="s">
        <v>9862</v>
      </c>
      <c r="S1889" s="6">
        <f>IF(OR(ISBLANK(Table1[[#This Row],[ValidEndUTC]]),ISBLANK(Table1[[#This Row],[ValidStartUTC]])),"",Table1[[#This Row],[ValidEndUTC]]-Table1[[#This Row],[ValidStartUTC]])</f>
        <v>0</v>
      </c>
      <c r="T1889" s="5">
        <f>IF(OR(ISBLANK(Table1[[#This Row],[ValidEndUTC]]),ISBLANK(Table1[[#This Row],[ValidStartUTC]])),"",Table1[[#This Row],[Duration]]*24*60)</f>
        <v>0</v>
      </c>
    </row>
    <row r="1890" spans="1:20" ht="21.6" x14ac:dyDescent="0.25">
      <c r="A1890" s="8" t="str">
        <f>IF(ISBLANK(Table1[[#This Row],[AdvisoryNumber]]),"NTML","ADVZY")</f>
        <v>NTML</v>
      </c>
      <c r="B1890" s="8" t="str">
        <f>_xlfn.TEXTJOIN("-",TRUE,Table1[[#This Row],[Source]],TEXT(Table1[[#This Row],[AdvisoryNumber]],"000"),TEXT(ROW()-1,"000000"),TEXT(Table1[[#This Row],[RecordTimeUTC]],"YYYY-MM-DD"))</f>
        <v>NTML-000-001889-2023-07-31</v>
      </c>
      <c r="C1890" s="1" t="s">
        <v>109</v>
      </c>
      <c r="D1890" s="2"/>
      <c r="E1890" s="1"/>
      <c r="F1890" s="2"/>
      <c r="G1890" s="1" t="s">
        <v>9864</v>
      </c>
      <c r="H1890" s="1" t="s">
        <v>101</v>
      </c>
      <c r="I1890" s="8" t="str">
        <f>IF(Table1[[#This Row],[TMI_Type]]="Reroute",INDEX(_xlfn.REGEXEXTRACT(Table1[[#This Row],[RawText]],".*(ROUTE|FEA|FCA|ICR|CTOP|TBO).+([A-Z]{3})",2,0),1,2),"")</f>
        <v/>
      </c>
      <c r="J1890" s="5">
        <v>15</v>
      </c>
      <c r="K1890" s="5"/>
      <c r="L1890" s="1" t="s">
        <v>198</v>
      </c>
      <c r="M1890" s="7">
        <v>45138.958333333336</v>
      </c>
      <c r="N1890" s="7">
        <v>45139.125</v>
      </c>
      <c r="O1890" s="7">
        <v>45138.958333333336</v>
      </c>
      <c r="P1890" s="4" t="s">
        <v>9865</v>
      </c>
      <c r="Q1890" s="10" t="s">
        <v>9865</v>
      </c>
      <c r="R1890" s="2" t="s">
        <v>9863</v>
      </c>
      <c r="S1890" s="6">
        <f>IF(OR(ISBLANK(Table1[[#This Row],[ValidEndUTC]]),ISBLANK(Table1[[#This Row],[ValidStartUTC]])),"",Table1[[#This Row],[ValidEndUTC]]-Table1[[#This Row],[ValidStartUTC]])</f>
        <v>0.16666666666424135</v>
      </c>
      <c r="T1890" s="5">
        <f>IF(OR(ISBLANK(Table1[[#This Row],[ValidEndUTC]]),ISBLANK(Table1[[#This Row],[ValidStartUTC]])),"",Table1[[#This Row],[Duration]]*24*60)</f>
        <v>239.99999999650754</v>
      </c>
    </row>
    <row r="1891" spans="1:20" ht="21.6" x14ac:dyDescent="0.25">
      <c r="A1891" s="8" t="str">
        <f>IF(ISBLANK(Table1[[#This Row],[AdvisoryNumber]]),"NTML","ADVZY")</f>
        <v>NTML</v>
      </c>
      <c r="B1891" s="8" t="str">
        <f>_xlfn.TEXTJOIN("-",TRUE,Table1[[#This Row],[Source]],TEXT(Table1[[#This Row],[AdvisoryNumber]],"000"),TEXT(ROW()-1,"000000"),TEXT(Table1[[#This Row],[RecordTimeUTC]],"YYYY-MM-DD"))</f>
        <v>NTML-000-001890-2023-08-04</v>
      </c>
      <c r="C1891" s="1" t="s">
        <v>382</v>
      </c>
      <c r="D1891" s="2"/>
      <c r="E1891" s="1"/>
      <c r="F1891" s="2"/>
      <c r="G1891" s="1" t="s">
        <v>98</v>
      </c>
      <c r="H1891" s="1" t="s">
        <v>101</v>
      </c>
      <c r="I1891" s="8" t="str">
        <f>IF(Table1[[#This Row],[TMI_Type]]="Reroute",INDEX(_xlfn.REGEXEXTRACT(Table1[[#This Row],[RawText]],".*(ROUTE|FEA|FCA|ICR|CTOP|TBO).+([A-Z]{3})",2,0),1,2),"")</f>
        <v/>
      </c>
      <c r="J1891" s="5">
        <v>15</v>
      </c>
      <c r="K1891" s="5"/>
      <c r="L1891" s="1" t="s">
        <v>1511</v>
      </c>
      <c r="M1891" s="7">
        <v>45142.083333333336</v>
      </c>
      <c r="N1891" s="7">
        <v>45142.125</v>
      </c>
      <c r="O1891" s="7">
        <v>45142.083333333336</v>
      </c>
      <c r="P1891" s="4" t="s">
        <v>1512</v>
      </c>
      <c r="Q1891" s="10" t="s">
        <v>1512</v>
      </c>
      <c r="R1891" s="2" t="s">
        <v>9899</v>
      </c>
      <c r="S1891" s="6">
        <f>IF(OR(ISBLANK(Table1[[#This Row],[ValidEndUTC]]),ISBLANK(Table1[[#This Row],[ValidStartUTC]])),"",Table1[[#This Row],[ValidEndUTC]]-Table1[[#This Row],[ValidStartUTC]])</f>
        <v>4.1666666664241347E-2</v>
      </c>
      <c r="T1891" s="5">
        <f>IF(OR(ISBLANK(Table1[[#This Row],[ValidEndUTC]]),ISBLANK(Table1[[#This Row],[ValidStartUTC]])),"",Table1[[#This Row],[Duration]]*24*60)</f>
        <v>59.99999999650754</v>
      </c>
    </row>
    <row r="1892" spans="1:20" ht="259.2" x14ac:dyDescent="0.25">
      <c r="A1892" s="8" t="str">
        <f>IF(ISBLANK(Table1[[#This Row],[AdvisoryNumber]]),"NTML","ADVZY")</f>
        <v>ADVZY</v>
      </c>
      <c r="B1892" s="8" t="str">
        <f>_xlfn.TEXTJOIN("-",TRUE,Table1[[#This Row],[Source]],TEXT(Table1[[#This Row],[AdvisoryNumber]],"000"),TEXT(ROW()-1,"000000"),TEXT(Table1[[#This Row],[RecordTimeUTC]],"YYYY-MM-DD"))</f>
        <v>ADVZY-001-001891-2023-08-04</v>
      </c>
      <c r="C1892" s="1" t="s">
        <v>16</v>
      </c>
      <c r="D1892" s="2" t="s">
        <v>7444</v>
      </c>
      <c r="E1892" s="1">
        <v>1</v>
      </c>
      <c r="F1892" s="2" t="s">
        <v>3290</v>
      </c>
      <c r="G1892" s="1" t="s">
        <v>54</v>
      </c>
      <c r="H1892" s="1" t="s">
        <v>19</v>
      </c>
      <c r="I1892" s="8" t="str">
        <f>IF(Table1[[#This Row],[TMI_Type]]="Reroute",INDEX(_xlfn.REGEXEXTRACT(Table1[[#This Row],[RawText]],".*(ROUTE|FEA|FCA|ICR|CTOP|TBO).+([A-Z]{3})",2,0),1,2),"")</f>
        <v>REQ</v>
      </c>
      <c r="J1892" s="5"/>
      <c r="K1892" s="5"/>
      <c r="L1892" s="1"/>
      <c r="M1892" s="7">
        <v>45142.958333333336</v>
      </c>
      <c r="N1892" s="7">
        <v>45143.125</v>
      </c>
      <c r="O1892" s="7">
        <v>45142.888888888891</v>
      </c>
      <c r="P1892" s="4" t="s">
        <v>3387</v>
      </c>
      <c r="Q1892" s="10" t="s">
        <v>7445</v>
      </c>
      <c r="R1892" s="2" t="s">
        <v>7446</v>
      </c>
      <c r="S1892" s="6">
        <f>IF(OR(ISBLANK(Table1[[#This Row],[ValidEndUTC]]),ISBLANK(Table1[[#This Row],[ValidStartUTC]])),"",Table1[[#This Row],[ValidEndUTC]]-Table1[[#This Row],[ValidStartUTC]])</f>
        <v>0.16666666666424135</v>
      </c>
      <c r="T1892" s="5">
        <f>IF(OR(ISBLANK(Table1[[#This Row],[ValidEndUTC]]),ISBLANK(Table1[[#This Row],[ValidStartUTC]])),"",Table1[[#This Row],[Duration]]*24*60)</f>
        <v>239.99999999650754</v>
      </c>
    </row>
    <row r="1893" spans="1:20" ht="248.4" x14ac:dyDescent="0.25">
      <c r="A1893" s="8" t="str">
        <f>IF(ISBLANK(Table1[[#This Row],[AdvisoryNumber]]),"NTML","ADVZY")</f>
        <v>ADVZY</v>
      </c>
      <c r="B1893" s="8" t="str">
        <f>_xlfn.TEXTJOIN("-",TRUE,Table1[[#This Row],[Source]],TEXT(Table1[[#This Row],[AdvisoryNumber]],"000"),TEXT(ROW()-1,"000000"),TEXT(Table1[[#This Row],[RecordTimeUTC]],"YYYY-MM-DD"))</f>
        <v>ADVZY-002-001892-2023-08-04</v>
      </c>
      <c r="C1893" s="1" t="s">
        <v>16</v>
      </c>
      <c r="D1893" s="2" t="s">
        <v>7447</v>
      </c>
      <c r="E1893" s="1">
        <v>2</v>
      </c>
      <c r="F1893" s="2" t="s">
        <v>3291</v>
      </c>
      <c r="G1893" s="1" t="s">
        <v>54</v>
      </c>
      <c r="H1893" s="1" t="s">
        <v>19</v>
      </c>
      <c r="I1893" s="8" t="str">
        <f>IF(Table1[[#This Row],[TMI_Type]]="Reroute",INDEX(_xlfn.REGEXEXTRACT(Table1[[#This Row],[RawText]],".*(ROUTE|FEA|FCA|ICR|CTOP|TBO).+([A-Z]{3})",2,0),1,2),"")</f>
        <v>REQ</v>
      </c>
      <c r="J1893" s="5"/>
      <c r="K1893" s="5"/>
      <c r="L1893" s="1"/>
      <c r="M1893" s="7">
        <v>45142.958333333336</v>
      </c>
      <c r="N1893" s="7">
        <v>45143.125</v>
      </c>
      <c r="O1893" s="7">
        <v>45142.888888888891</v>
      </c>
      <c r="P1893" s="4" t="s">
        <v>3388</v>
      </c>
      <c r="Q1893" s="10" t="s">
        <v>7448</v>
      </c>
      <c r="R1893" s="2" t="s">
        <v>7446</v>
      </c>
      <c r="S1893" s="6">
        <f>IF(OR(ISBLANK(Table1[[#This Row],[ValidEndUTC]]),ISBLANK(Table1[[#This Row],[ValidStartUTC]])),"",Table1[[#This Row],[ValidEndUTC]]-Table1[[#This Row],[ValidStartUTC]])</f>
        <v>0.16666666666424135</v>
      </c>
      <c r="T1893" s="5">
        <f>IF(OR(ISBLANK(Table1[[#This Row],[ValidEndUTC]]),ISBLANK(Table1[[#This Row],[ValidStartUTC]])),"",Table1[[#This Row],[Duration]]*24*60)</f>
        <v>239.99999999650754</v>
      </c>
    </row>
    <row r="1894" spans="1:20" ht="21.6" x14ac:dyDescent="0.25">
      <c r="A1894" s="8" t="str">
        <f>IF(ISBLANK(Table1[[#This Row],[AdvisoryNumber]]),"NTML","ADVZY")</f>
        <v>NTML</v>
      </c>
      <c r="B1894" s="8" t="str">
        <f>_xlfn.TEXTJOIN("-",TRUE,Table1[[#This Row],[Source]],TEXT(Table1[[#This Row],[AdvisoryNumber]],"000"),TEXT(ROW()-1,"000000"),TEXT(Table1[[#This Row],[RecordTimeUTC]],"YYYY-MM-DD"))</f>
        <v>NTML-000-001893-2023-08-04</v>
      </c>
      <c r="C1894" s="1" t="s">
        <v>495</v>
      </c>
      <c r="D1894" s="2"/>
      <c r="E1894" s="1"/>
      <c r="F1894" s="2"/>
      <c r="G1894" s="1"/>
      <c r="H1894" s="1" t="s">
        <v>8360</v>
      </c>
      <c r="I1894" s="8" t="str">
        <f>IF(Table1[[#This Row],[TMI_Type]]="Reroute",INDEX(_xlfn.REGEXEXTRACT(Table1[[#This Row],[RawText]],".*(ROUTE|FEA|FCA|ICR|CTOP|TBO).+([A-Z]{3})",2,0),1,2),"")</f>
        <v/>
      </c>
      <c r="J1894" s="5"/>
      <c r="K1894" s="5"/>
      <c r="L1894" s="1"/>
      <c r="M1894" s="7">
        <v>45142.958333333336</v>
      </c>
      <c r="N1894" s="7">
        <v>45143.125</v>
      </c>
      <c r="O1894" s="7">
        <v>45142.958333333336</v>
      </c>
      <c r="P1894" s="4" t="s">
        <v>9882</v>
      </c>
      <c r="Q1894" s="10" t="s">
        <v>9882</v>
      </c>
      <c r="R1894" s="2" t="s">
        <v>9883</v>
      </c>
      <c r="S1894" s="6">
        <f>IF(OR(ISBLANK(Table1[[#This Row],[ValidEndUTC]]),ISBLANK(Table1[[#This Row],[ValidStartUTC]])),"",Table1[[#This Row],[ValidEndUTC]]-Table1[[#This Row],[ValidStartUTC]])</f>
        <v>0.16666666666424135</v>
      </c>
      <c r="T1894" s="5">
        <f>IF(OR(ISBLANK(Table1[[#This Row],[ValidEndUTC]]),ISBLANK(Table1[[#This Row],[ValidStartUTC]])),"",Table1[[#This Row],[Duration]]*24*60)</f>
        <v>239.99999999650754</v>
      </c>
    </row>
    <row r="1895" spans="1:20" ht="21.6" x14ac:dyDescent="0.25">
      <c r="A1895" s="8" t="str">
        <f>IF(ISBLANK(Table1[[#This Row],[AdvisoryNumber]]),"NTML","ADVZY")</f>
        <v>NTML</v>
      </c>
      <c r="B1895" s="8" t="str">
        <f>_xlfn.TEXTJOIN("-",TRUE,Table1[[#This Row],[Source]],TEXT(Table1[[#This Row],[AdvisoryNumber]],"000"),TEXT(ROW()-1,"000000"),TEXT(Table1[[#This Row],[RecordTimeUTC]],"YYYY-MM-DD"))</f>
        <v>NTML-000-001894-2023-08-04</v>
      </c>
      <c r="C1895" s="1" t="s">
        <v>1513</v>
      </c>
      <c r="D1895" s="2"/>
      <c r="E1895" s="1"/>
      <c r="F1895" s="2"/>
      <c r="G1895" s="1" t="s">
        <v>9864</v>
      </c>
      <c r="H1895" s="1" t="s">
        <v>101</v>
      </c>
      <c r="I1895" s="8" t="str">
        <f>IF(Table1[[#This Row],[TMI_Type]]="Reroute",INDEX(_xlfn.REGEXEXTRACT(Table1[[#This Row],[RawText]],".*(ROUTE|FEA|FCA|ICR|CTOP|TBO).+([A-Z]{3})",2,0),1,2),"")</f>
        <v/>
      </c>
      <c r="J1895" s="5">
        <v>15</v>
      </c>
      <c r="K1895" s="5"/>
      <c r="L1895" s="1" t="s">
        <v>198</v>
      </c>
      <c r="M1895" s="7">
        <v>45142.958333333336</v>
      </c>
      <c r="N1895" s="7">
        <v>45143.125</v>
      </c>
      <c r="O1895" s="7">
        <v>45142.958333333336</v>
      </c>
      <c r="P1895" s="4" t="s">
        <v>9885</v>
      </c>
      <c r="Q1895" s="10" t="s">
        <v>9885</v>
      </c>
      <c r="R1895" s="2" t="s">
        <v>9886</v>
      </c>
      <c r="S1895" s="6">
        <f>IF(OR(ISBLANK(Table1[[#This Row],[ValidEndUTC]]),ISBLANK(Table1[[#This Row],[ValidStartUTC]])),"",Table1[[#This Row],[ValidEndUTC]]-Table1[[#This Row],[ValidStartUTC]])</f>
        <v>0.16666666666424135</v>
      </c>
      <c r="T1895" s="5">
        <f>IF(OR(ISBLANK(Table1[[#This Row],[ValidEndUTC]]),ISBLANK(Table1[[#This Row],[ValidStartUTC]])),"",Table1[[#This Row],[Duration]]*24*60)</f>
        <v>239.99999999650754</v>
      </c>
    </row>
    <row r="1896" spans="1:20" ht="21.6" x14ac:dyDescent="0.25">
      <c r="A1896" s="8" t="str">
        <f>IF(ISBLANK(Table1[[#This Row],[AdvisoryNumber]]),"NTML","ADVZY")</f>
        <v>NTML</v>
      </c>
      <c r="B1896" s="8" t="str">
        <f>_xlfn.TEXTJOIN("-",TRUE,Table1[[#This Row],[Source]],TEXT(Table1[[#This Row],[AdvisoryNumber]],"000"),TEXT(ROW()-1,"000000"),TEXT(Table1[[#This Row],[RecordTimeUTC]],"YYYY-MM-DD"))</f>
        <v>NTML-000-001895-2023-08-04</v>
      </c>
      <c r="C1896" s="1" t="s">
        <v>1513</v>
      </c>
      <c r="D1896" s="2"/>
      <c r="E1896" s="1"/>
      <c r="F1896" s="2"/>
      <c r="G1896" s="1" t="s">
        <v>9864</v>
      </c>
      <c r="H1896" s="1" t="s">
        <v>101</v>
      </c>
      <c r="I1896" s="8" t="str">
        <f>IF(Table1[[#This Row],[TMI_Type]]="Reroute",INDEX(_xlfn.REGEXEXTRACT(Table1[[#This Row],[RawText]],".*(ROUTE|FEA|FCA|ICR|CTOP|TBO).+([A-Z]{3})",2,0),1,2),"")</f>
        <v/>
      </c>
      <c r="J1896" s="5">
        <v>10</v>
      </c>
      <c r="K1896" s="5"/>
      <c r="L1896" s="1" t="s">
        <v>198</v>
      </c>
      <c r="M1896" s="7">
        <v>45142.958333333336</v>
      </c>
      <c r="N1896" s="7">
        <v>45143.125</v>
      </c>
      <c r="O1896" s="7">
        <v>45142.958333333336</v>
      </c>
      <c r="P1896" s="4" t="s">
        <v>9887</v>
      </c>
      <c r="Q1896" s="10" t="s">
        <v>9887</v>
      </c>
      <c r="R1896" s="2" t="s">
        <v>9886</v>
      </c>
      <c r="S1896" s="6">
        <f>IF(OR(ISBLANK(Table1[[#This Row],[ValidEndUTC]]),ISBLANK(Table1[[#This Row],[ValidStartUTC]])),"",Table1[[#This Row],[ValidEndUTC]]-Table1[[#This Row],[ValidStartUTC]])</f>
        <v>0.16666666666424135</v>
      </c>
      <c r="T1896" s="5">
        <f>IF(OR(ISBLANK(Table1[[#This Row],[ValidEndUTC]]),ISBLANK(Table1[[#This Row],[ValidStartUTC]])),"",Table1[[#This Row],[Duration]]*24*60)</f>
        <v>239.99999999650754</v>
      </c>
    </row>
    <row r="1897" spans="1:20" ht="21.6" x14ac:dyDescent="0.25">
      <c r="A1897" s="8" t="str">
        <f>IF(ISBLANK(Table1[[#This Row],[AdvisoryNumber]]),"NTML","ADVZY")</f>
        <v>NTML</v>
      </c>
      <c r="B1897" s="8" t="str">
        <f>_xlfn.TEXTJOIN("-",TRUE,Table1[[#This Row],[Source]],TEXT(Table1[[#This Row],[AdvisoryNumber]],"000"),TEXT(ROW()-1,"000000"),TEXT(Table1[[#This Row],[RecordTimeUTC]],"YYYY-MM-DD"))</f>
        <v>NTML-000-001896-2023-08-04</v>
      </c>
      <c r="C1897" s="1" t="s">
        <v>1514</v>
      </c>
      <c r="D1897" s="2"/>
      <c r="E1897" s="1"/>
      <c r="F1897" s="2"/>
      <c r="G1897" s="1" t="s">
        <v>9864</v>
      </c>
      <c r="H1897" s="1" t="s">
        <v>101</v>
      </c>
      <c r="I1897" s="8" t="str">
        <f>IF(Table1[[#This Row],[TMI_Type]]="Reroute",INDEX(_xlfn.REGEXEXTRACT(Table1[[#This Row],[RawText]],".*(ROUTE|FEA|FCA|ICR|CTOP|TBO).+([A-Z]{3})",2,0),1,2),"")</f>
        <v/>
      </c>
      <c r="J1897" s="5">
        <v>10</v>
      </c>
      <c r="K1897" s="5"/>
      <c r="L1897" s="1" t="s">
        <v>198</v>
      </c>
      <c r="M1897" s="7">
        <v>45142.958333333336</v>
      </c>
      <c r="N1897" s="7">
        <v>45143.125</v>
      </c>
      <c r="O1897" s="7">
        <v>45142.958333333336</v>
      </c>
      <c r="P1897" s="4" t="s">
        <v>9888</v>
      </c>
      <c r="Q1897" s="10" t="s">
        <v>9888</v>
      </c>
      <c r="R1897" s="2" t="s">
        <v>9889</v>
      </c>
      <c r="S1897" s="6">
        <f>IF(OR(ISBLANK(Table1[[#This Row],[ValidEndUTC]]),ISBLANK(Table1[[#This Row],[ValidStartUTC]])),"",Table1[[#This Row],[ValidEndUTC]]-Table1[[#This Row],[ValidStartUTC]])</f>
        <v>0.16666666666424135</v>
      </c>
      <c r="T1897" s="5">
        <f>IF(OR(ISBLANK(Table1[[#This Row],[ValidEndUTC]]),ISBLANK(Table1[[#This Row],[ValidStartUTC]])),"",Table1[[#This Row],[Duration]]*24*60)</f>
        <v>239.99999999650754</v>
      </c>
    </row>
    <row r="1898" spans="1:20" x14ac:dyDescent="0.25">
      <c r="A1898" s="8" t="str">
        <f>IF(ISBLANK(Table1[[#This Row],[AdvisoryNumber]]),"NTML","ADVZY")</f>
        <v>NTML</v>
      </c>
      <c r="B1898" s="8" t="str">
        <f>_xlfn.TEXTJOIN("-",TRUE,Table1[[#This Row],[Source]],TEXT(Table1[[#This Row],[AdvisoryNumber]],"000"),TEXT(ROW()-1,"000000"),TEXT(Table1[[#This Row],[RecordTimeUTC]],"YYYY-MM-DD"))</f>
        <v>NTML-000-001897-2023-08-04</v>
      </c>
      <c r="C1898" s="1" t="s">
        <v>495</v>
      </c>
      <c r="D1898" s="2"/>
      <c r="E1898" s="1"/>
      <c r="F1898" s="2"/>
      <c r="G1898" s="1"/>
      <c r="H1898" s="1" t="s">
        <v>8360</v>
      </c>
      <c r="I1898" s="8" t="str">
        <f>IF(Table1[[#This Row],[TMI_Type]]="Reroute",INDEX(_xlfn.REGEXEXTRACT(Table1[[#This Row],[RawText]],".*(ROUTE|FEA|FCA|ICR|CTOP|TBO).+([A-Z]{3})",2,0),1,2),"")</f>
        <v/>
      </c>
      <c r="J1898" s="5"/>
      <c r="K1898" s="5"/>
      <c r="L1898" s="1"/>
      <c r="M1898" s="7">
        <v>45142.958333333336</v>
      </c>
      <c r="N1898" s="7">
        <v>45143.125</v>
      </c>
      <c r="O1898" s="7">
        <v>45142.958333333336</v>
      </c>
      <c r="P1898" s="4" t="s">
        <v>9890</v>
      </c>
      <c r="Q1898" s="10" t="s">
        <v>9890</v>
      </c>
      <c r="R1898" s="2" t="s">
        <v>9891</v>
      </c>
      <c r="S1898" s="6">
        <f>IF(OR(ISBLANK(Table1[[#This Row],[ValidEndUTC]]),ISBLANK(Table1[[#This Row],[ValidStartUTC]])),"",Table1[[#This Row],[ValidEndUTC]]-Table1[[#This Row],[ValidStartUTC]])</f>
        <v>0.16666666666424135</v>
      </c>
      <c r="T1898" s="5">
        <f>IF(OR(ISBLANK(Table1[[#This Row],[ValidEndUTC]]),ISBLANK(Table1[[#This Row],[ValidStartUTC]])),"",Table1[[#This Row],[Duration]]*24*60)</f>
        <v>239.99999999650754</v>
      </c>
    </row>
    <row r="1899" spans="1:20" ht="21.6" x14ac:dyDescent="0.25">
      <c r="A1899" s="8" t="str">
        <f>IF(ISBLANK(Table1[[#This Row],[AdvisoryNumber]]),"NTML","ADVZY")</f>
        <v>NTML</v>
      </c>
      <c r="B1899" s="8" t="str">
        <f>_xlfn.TEXTJOIN("-",TRUE,Table1[[#This Row],[Source]],TEXT(Table1[[#This Row],[AdvisoryNumber]],"000"),TEXT(ROW()-1,"000000"),TEXT(Table1[[#This Row],[RecordTimeUTC]],"YYYY-MM-DD"))</f>
        <v>NTML-000-001898-2023-08-04</v>
      </c>
      <c r="C1899" s="1" t="s">
        <v>1071</v>
      </c>
      <c r="D1899" s="2"/>
      <c r="E1899" s="1"/>
      <c r="F1899" s="2"/>
      <c r="G1899" s="1"/>
      <c r="H1899" s="1" t="s">
        <v>8360</v>
      </c>
      <c r="I1899" s="8" t="str">
        <f>IF(Table1[[#This Row],[TMI_Type]]="Reroute",INDEX(_xlfn.REGEXEXTRACT(Table1[[#This Row],[RawText]],".*(ROUTE|FEA|FCA|ICR|CTOP|TBO).+([A-Z]{3})",2,0),1,2),"")</f>
        <v/>
      </c>
      <c r="J1899" s="5"/>
      <c r="K1899" s="5"/>
      <c r="L1899" s="1"/>
      <c r="M1899" s="7">
        <v>45142.958333333336</v>
      </c>
      <c r="N1899" s="7">
        <v>45143.125</v>
      </c>
      <c r="O1899" s="7">
        <v>45142.958333333336</v>
      </c>
      <c r="P1899" s="4" t="s">
        <v>9892</v>
      </c>
      <c r="Q1899" s="10" t="s">
        <v>9892</v>
      </c>
      <c r="R1899" s="2" t="s">
        <v>9893</v>
      </c>
      <c r="S1899" s="6">
        <f>IF(OR(ISBLANK(Table1[[#This Row],[ValidEndUTC]]),ISBLANK(Table1[[#This Row],[ValidStartUTC]])),"",Table1[[#This Row],[ValidEndUTC]]-Table1[[#This Row],[ValidStartUTC]])</f>
        <v>0.16666666666424135</v>
      </c>
      <c r="T1899" s="5">
        <f>IF(OR(ISBLANK(Table1[[#This Row],[ValidEndUTC]]),ISBLANK(Table1[[#This Row],[ValidStartUTC]])),"",Table1[[#This Row],[Duration]]*24*60)</f>
        <v>239.99999999650754</v>
      </c>
    </row>
    <row r="1900" spans="1:20" ht="21.6" x14ac:dyDescent="0.25">
      <c r="A1900" s="8" t="str">
        <f>IF(ISBLANK(Table1[[#This Row],[AdvisoryNumber]]),"NTML","ADVZY")</f>
        <v>NTML</v>
      </c>
      <c r="B1900" s="8" t="str">
        <f>_xlfn.TEXTJOIN("-",TRUE,Table1[[#This Row],[Source]],TEXT(Table1[[#This Row],[AdvisoryNumber]],"000"),TEXT(ROW()-1,"000000"),TEXT(Table1[[#This Row],[RecordTimeUTC]],"YYYY-MM-DD"))</f>
        <v>NTML-000-001899-2023-08-04</v>
      </c>
      <c r="C1900" s="1" t="s">
        <v>382</v>
      </c>
      <c r="D1900" s="2"/>
      <c r="E1900" s="1"/>
      <c r="F1900" s="2"/>
      <c r="G1900" s="1"/>
      <c r="H1900" s="1" t="s">
        <v>8360</v>
      </c>
      <c r="I1900" s="8" t="str">
        <f>IF(Table1[[#This Row],[TMI_Type]]="Reroute",INDEX(_xlfn.REGEXEXTRACT(Table1[[#This Row],[RawText]],".*(ROUTE|FEA|FCA|ICR|CTOP|TBO).+([A-Z]{3})",2,0),1,2),"")</f>
        <v/>
      </c>
      <c r="J1900" s="5"/>
      <c r="K1900" s="5"/>
      <c r="L1900" s="1"/>
      <c r="M1900" s="7">
        <v>45142.958333333336</v>
      </c>
      <c r="N1900" s="7">
        <v>45143.125</v>
      </c>
      <c r="O1900" s="7">
        <v>45142.958333333336</v>
      </c>
      <c r="P1900" s="4" t="s">
        <v>9894</v>
      </c>
      <c r="Q1900" s="10" t="s">
        <v>9894</v>
      </c>
      <c r="R1900" s="2" t="s">
        <v>9895</v>
      </c>
      <c r="S1900" s="6">
        <f>IF(OR(ISBLANK(Table1[[#This Row],[ValidEndUTC]]),ISBLANK(Table1[[#This Row],[ValidStartUTC]])),"",Table1[[#This Row],[ValidEndUTC]]-Table1[[#This Row],[ValidStartUTC]])</f>
        <v>0.16666666666424135</v>
      </c>
      <c r="T1900" s="5">
        <f>IF(OR(ISBLANK(Table1[[#This Row],[ValidEndUTC]]),ISBLANK(Table1[[#This Row],[ValidStartUTC]])),"",Table1[[#This Row],[Duration]]*24*60)</f>
        <v>239.99999999650754</v>
      </c>
    </row>
    <row r="1901" spans="1:20" ht="21.6" x14ac:dyDescent="0.25">
      <c r="A1901" s="8" t="str">
        <f>IF(ISBLANK(Table1[[#This Row],[AdvisoryNumber]]),"NTML","ADVZY")</f>
        <v>NTML</v>
      </c>
      <c r="B1901" s="8" t="str">
        <f>_xlfn.TEXTJOIN("-",TRUE,Table1[[#This Row],[Source]],TEXT(Table1[[#This Row],[AdvisoryNumber]],"000"),TEXT(ROW()-1,"000000"),TEXT(Table1[[#This Row],[RecordTimeUTC]],"YYYY-MM-DD"))</f>
        <v>NTML-000-001900-2023-08-04</v>
      </c>
      <c r="C1901" s="1" t="s">
        <v>1515</v>
      </c>
      <c r="D1901" s="2"/>
      <c r="E1901" s="1"/>
      <c r="F1901" s="2"/>
      <c r="G1901" s="1" t="s">
        <v>98</v>
      </c>
      <c r="H1901" s="1" t="s">
        <v>101</v>
      </c>
      <c r="I1901" s="8" t="str">
        <f>IF(Table1[[#This Row],[TMI_Type]]="Reroute",INDEX(_xlfn.REGEXEXTRACT(Table1[[#This Row],[RawText]],".*(ROUTE|FEA|FCA|ICR|CTOP|TBO).+([A-Z]{3})",2,0),1,2),"")</f>
        <v/>
      </c>
      <c r="J1901" s="5">
        <v>8</v>
      </c>
      <c r="K1901" s="5"/>
      <c r="L1901" s="1" t="s">
        <v>9896</v>
      </c>
      <c r="M1901" s="7">
        <v>45142.984722222223</v>
      </c>
      <c r="N1901" s="7">
        <v>45143.083333333336</v>
      </c>
      <c r="O1901" s="7">
        <v>45142.986111111109</v>
      </c>
      <c r="P1901" s="4" t="s">
        <v>9897</v>
      </c>
      <c r="Q1901" s="10" t="s">
        <v>9897</v>
      </c>
      <c r="R1901" s="2" t="s">
        <v>9898</v>
      </c>
      <c r="S1901" s="6">
        <f>IF(OR(ISBLANK(Table1[[#This Row],[ValidEndUTC]]),ISBLANK(Table1[[#This Row],[ValidStartUTC]])),"",Table1[[#This Row],[ValidEndUTC]]-Table1[[#This Row],[ValidStartUTC]])</f>
        <v>9.8611111112404615E-2</v>
      </c>
      <c r="T1901" s="5">
        <f>IF(OR(ISBLANK(Table1[[#This Row],[ValidEndUTC]]),ISBLANK(Table1[[#This Row],[ValidStartUTC]])),"",Table1[[#This Row],[Duration]]*24*60)</f>
        <v>142.00000000186265</v>
      </c>
    </row>
    <row r="1902" spans="1:20" ht="21.6" x14ac:dyDescent="0.25">
      <c r="A1902" s="8" t="str">
        <f>IF(ISBLANK(Table1[[#This Row],[AdvisoryNumber]]),"NTML","ADVZY")</f>
        <v>NTML</v>
      </c>
      <c r="B1902" s="8" t="str">
        <f>_xlfn.TEXTJOIN("-",TRUE,Table1[[#This Row],[Source]],TEXT(Table1[[#This Row],[AdvisoryNumber]],"000"),TEXT(ROW()-1,"000000"),TEXT(Table1[[#This Row],[RecordTimeUTC]],"YYYY-MM-DD"))</f>
        <v>NTML-000-001901-2023-08-12</v>
      </c>
      <c r="C1902" s="1" t="s">
        <v>9903</v>
      </c>
      <c r="D1902" s="2"/>
      <c r="E1902" s="1"/>
      <c r="F1902" s="2"/>
      <c r="G1902" s="1" t="s">
        <v>1858</v>
      </c>
      <c r="H1902" s="1" t="s">
        <v>101</v>
      </c>
      <c r="I1902" s="8" t="str">
        <f>IF(Table1[[#This Row],[TMI_Type]]="Reroute",INDEX(_xlfn.REGEXEXTRACT(Table1[[#This Row],[RawText]],".*(ROUTE|FEA|FCA|ICR|CTOP|TBO).+([A-Z]{3})",2,0),1,2),"")</f>
        <v/>
      </c>
      <c r="J1902" s="5">
        <v>10</v>
      </c>
      <c r="K1902" s="5"/>
      <c r="L1902" s="1"/>
      <c r="M1902" s="7">
        <v>45149.999305555553</v>
      </c>
      <c r="N1902" s="7">
        <v>45150.166666666664</v>
      </c>
      <c r="O1902" s="7">
        <v>45150.001388888886</v>
      </c>
      <c r="P1902" s="4" t="s">
        <v>9904</v>
      </c>
      <c r="Q1902" s="10" t="s">
        <v>9904</v>
      </c>
      <c r="R1902" s="2" t="s">
        <v>9905</v>
      </c>
      <c r="S1902" s="6">
        <f>IF(OR(ISBLANK(Table1[[#This Row],[ValidEndUTC]]),ISBLANK(Table1[[#This Row],[ValidStartUTC]])),"",Table1[[#This Row],[ValidEndUTC]]-Table1[[#This Row],[ValidStartUTC]])</f>
        <v>0.16736111111094942</v>
      </c>
      <c r="T1902" s="5">
        <f>IF(OR(ISBLANK(Table1[[#This Row],[ValidEndUTC]]),ISBLANK(Table1[[#This Row],[ValidStartUTC]])),"",Table1[[#This Row],[Duration]]*24*60)</f>
        <v>240.99999999976717</v>
      </c>
    </row>
    <row r="1903" spans="1:20" ht="21.6" x14ac:dyDescent="0.25">
      <c r="A1903" s="8" t="str">
        <f>IF(ISBLANK(Table1[[#This Row],[AdvisoryNumber]]),"NTML","ADVZY")</f>
        <v>NTML</v>
      </c>
      <c r="B1903" s="8" t="str">
        <f>_xlfn.TEXTJOIN("-",TRUE,Table1[[#This Row],[Source]],TEXT(Table1[[#This Row],[AdvisoryNumber]],"000"),TEXT(ROW()-1,"000000"),TEXT(Table1[[#This Row],[RecordTimeUTC]],"YYYY-MM-DD"))</f>
        <v>NTML-000-001902-2023-08-12</v>
      </c>
      <c r="C1903" s="1" t="s">
        <v>4363</v>
      </c>
      <c r="D1903" s="2"/>
      <c r="E1903" s="1"/>
      <c r="F1903" s="2"/>
      <c r="G1903" s="1" t="s">
        <v>1858</v>
      </c>
      <c r="H1903" s="1" t="s">
        <v>101</v>
      </c>
      <c r="I1903" s="8" t="str">
        <f>IF(Table1[[#This Row],[TMI_Type]]="Reroute",INDEX(_xlfn.REGEXEXTRACT(Table1[[#This Row],[RawText]],".*(ROUTE|FEA|FCA|ICR|CTOP|TBO).+([A-Z]{3})",2,0),1,2),"")</f>
        <v/>
      </c>
      <c r="J1903" s="5">
        <v>10</v>
      </c>
      <c r="K1903" s="5"/>
      <c r="L1903" s="1" t="s">
        <v>198</v>
      </c>
      <c r="M1903" s="7">
        <v>45149.999305555553</v>
      </c>
      <c r="N1903" s="7">
        <v>45150.166666666664</v>
      </c>
      <c r="O1903" s="7">
        <v>45150.00277777778</v>
      </c>
      <c r="P1903" s="4" t="s">
        <v>9906</v>
      </c>
      <c r="Q1903" s="10" t="s">
        <v>9906</v>
      </c>
      <c r="R1903" s="2" t="s">
        <v>9905</v>
      </c>
      <c r="S1903" s="6">
        <f>IF(OR(ISBLANK(Table1[[#This Row],[ValidEndUTC]]),ISBLANK(Table1[[#This Row],[ValidStartUTC]])),"",Table1[[#This Row],[ValidEndUTC]]-Table1[[#This Row],[ValidStartUTC]])</f>
        <v>0.16736111111094942</v>
      </c>
      <c r="T1903" s="5">
        <f>IF(OR(ISBLANK(Table1[[#This Row],[ValidEndUTC]]),ISBLANK(Table1[[#This Row],[ValidStartUTC]])),"",Table1[[#This Row],[Duration]]*24*60)</f>
        <v>240.99999999976717</v>
      </c>
    </row>
    <row r="1904" spans="1:20" ht="21.6" x14ac:dyDescent="0.25">
      <c r="A1904" s="8" t="str">
        <f>IF(ISBLANK(Table1[[#This Row],[AdvisoryNumber]]),"NTML","ADVZY")</f>
        <v>NTML</v>
      </c>
      <c r="B1904" s="8" t="str">
        <f>_xlfn.TEXTJOIN("-",TRUE,Table1[[#This Row],[Source]],TEXT(Table1[[#This Row],[AdvisoryNumber]],"000"),TEXT(ROW()-1,"000000"),TEXT(Table1[[#This Row],[RecordTimeUTC]],"YYYY-MM-DD"))</f>
        <v>NTML-000-001903-2023-08-12</v>
      </c>
      <c r="C1904" s="1" t="s">
        <v>3618</v>
      </c>
      <c r="D1904" s="2"/>
      <c r="E1904" s="1"/>
      <c r="F1904" s="2"/>
      <c r="G1904" s="1" t="s">
        <v>1858</v>
      </c>
      <c r="H1904" s="1" t="s">
        <v>99</v>
      </c>
      <c r="I1904" s="8" t="str">
        <f>IF(Table1[[#This Row],[TMI_Type]]="Reroute",INDEX(_xlfn.REGEXEXTRACT(Table1[[#This Row],[RawText]],".*(ROUTE|FEA|FCA|ICR|CTOP|TBO).+([A-Z]{3})",2,0),1,2),"")</f>
        <v/>
      </c>
      <c r="J1904" s="5">
        <v>10</v>
      </c>
      <c r="K1904" s="5"/>
      <c r="L1904" s="1" t="s">
        <v>198</v>
      </c>
      <c r="M1904" s="7">
        <v>45149.999305555553</v>
      </c>
      <c r="N1904" s="7">
        <v>45150.166666666664</v>
      </c>
      <c r="O1904" s="7">
        <v>45150.004166666666</v>
      </c>
      <c r="P1904" s="4" t="s">
        <v>9907</v>
      </c>
      <c r="Q1904" s="10" t="s">
        <v>9907</v>
      </c>
      <c r="R1904" s="2" t="s">
        <v>9905</v>
      </c>
      <c r="S1904" s="6">
        <f>IF(OR(ISBLANK(Table1[[#This Row],[ValidEndUTC]]),ISBLANK(Table1[[#This Row],[ValidStartUTC]])),"",Table1[[#This Row],[ValidEndUTC]]-Table1[[#This Row],[ValidStartUTC]])</f>
        <v>0.16736111111094942</v>
      </c>
      <c r="T1904" s="5">
        <f>IF(OR(ISBLANK(Table1[[#This Row],[ValidEndUTC]]),ISBLANK(Table1[[#This Row],[ValidStartUTC]])),"",Table1[[#This Row],[Duration]]*24*60)</f>
        <v>240.99999999976717</v>
      </c>
    </row>
    <row r="1905" spans="1:20" ht="21.6" x14ac:dyDescent="0.25">
      <c r="A1905" s="8" t="str">
        <f>IF(ISBLANK(Table1[[#This Row],[AdvisoryNumber]]),"NTML","ADVZY")</f>
        <v>NTML</v>
      </c>
      <c r="B1905" s="8" t="str">
        <f>_xlfn.TEXTJOIN("-",TRUE,Table1[[#This Row],[Source]],TEXT(Table1[[#This Row],[AdvisoryNumber]],"000"),TEXT(ROW()-1,"000000"),TEXT(Table1[[#This Row],[RecordTimeUTC]],"YYYY-MM-DD"))</f>
        <v>NTML-000-001904-2023-08-12</v>
      </c>
      <c r="C1905" s="1" t="s">
        <v>3618</v>
      </c>
      <c r="D1905" s="2"/>
      <c r="E1905" s="1"/>
      <c r="F1905" s="2"/>
      <c r="G1905" s="1" t="s">
        <v>1858</v>
      </c>
      <c r="H1905" s="1" t="s">
        <v>101</v>
      </c>
      <c r="I1905" s="8" t="str">
        <f>IF(Table1[[#This Row],[TMI_Type]]="Reroute",INDEX(_xlfn.REGEXEXTRACT(Table1[[#This Row],[RawText]],".*(ROUTE|FEA|FCA|ICR|CTOP|TBO).+([A-Z]{3})",2,0),1,2),"")</f>
        <v/>
      </c>
      <c r="J1905" s="5">
        <v>15</v>
      </c>
      <c r="K1905" s="5"/>
      <c r="L1905" s="1" t="s">
        <v>198</v>
      </c>
      <c r="M1905" s="7">
        <v>45150.013888888891</v>
      </c>
      <c r="N1905" s="7">
        <v>45150.166666666664</v>
      </c>
      <c r="O1905" s="7">
        <v>45150.01666666667</v>
      </c>
      <c r="P1905" s="4" t="s">
        <v>9908</v>
      </c>
      <c r="Q1905" s="10" t="s">
        <v>9908</v>
      </c>
      <c r="R1905" s="2" t="s">
        <v>9909</v>
      </c>
      <c r="S1905" s="6">
        <f>IF(OR(ISBLANK(Table1[[#This Row],[ValidEndUTC]]),ISBLANK(Table1[[#This Row],[ValidStartUTC]])),"",Table1[[#This Row],[ValidEndUTC]]-Table1[[#This Row],[ValidStartUTC]])</f>
        <v>0.15277777777373558</v>
      </c>
      <c r="T1905" s="5">
        <f>IF(OR(ISBLANK(Table1[[#This Row],[ValidEndUTC]]),ISBLANK(Table1[[#This Row],[ValidStartUTC]])),"",Table1[[#This Row],[Duration]]*24*60)</f>
        <v>219.99999999417923</v>
      </c>
    </row>
    <row r="1906" spans="1:20" ht="21.6" x14ac:dyDescent="0.25">
      <c r="A1906" s="8" t="str">
        <f>IF(ISBLANK(Table1[[#This Row],[AdvisoryNumber]]),"NTML","ADVZY")</f>
        <v>NTML</v>
      </c>
      <c r="B1906" s="8" t="str">
        <f>_xlfn.TEXTJOIN("-",TRUE,Table1[[#This Row],[Source]],TEXT(Table1[[#This Row],[AdvisoryNumber]],"000"),TEXT(ROW()-1,"000000"),TEXT(Table1[[#This Row],[RecordTimeUTC]],"YYYY-MM-DD"))</f>
        <v>NTML-000-001905-2023-08-12</v>
      </c>
      <c r="C1906" s="1" t="s">
        <v>4363</v>
      </c>
      <c r="D1906" s="2"/>
      <c r="E1906" s="1"/>
      <c r="F1906" s="2"/>
      <c r="G1906" s="1" t="s">
        <v>1858</v>
      </c>
      <c r="H1906" s="1" t="s">
        <v>99</v>
      </c>
      <c r="I1906" s="8" t="str">
        <f>IF(Table1[[#This Row],[TMI_Type]]="Reroute",INDEX(_xlfn.REGEXEXTRACT(Table1[[#This Row],[RawText]],".*(ROUTE|FEA|FCA|ICR|CTOP|TBO).+([A-Z]{3})",2,0),1,2),"")</f>
        <v/>
      </c>
      <c r="J1906" s="5">
        <v>15</v>
      </c>
      <c r="K1906" s="5"/>
      <c r="L1906" s="1" t="s">
        <v>198</v>
      </c>
      <c r="M1906" s="7">
        <v>45150.013888888891</v>
      </c>
      <c r="N1906" s="7">
        <v>45150.166666666664</v>
      </c>
      <c r="O1906" s="7">
        <v>45150.017361111109</v>
      </c>
      <c r="P1906" s="4" t="s">
        <v>9910</v>
      </c>
      <c r="Q1906" s="10" t="s">
        <v>9910</v>
      </c>
      <c r="R1906" s="2" t="s">
        <v>9909</v>
      </c>
      <c r="S1906" s="6">
        <f>IF(OR(ISBLANK(Table1[[#This Row],[ValidEndUTC]]),ISBLANK(Table1[[#This Row],[ValidStartUTC]])),"",Table1[[#This Row],[ValidEndUTC]]-Table1[[#This Row],[ValidStartUTC]])</f>
        <v>0.15277777777373558</v>
      </c>
      <c r="T1906" s="5">
        <f>IF(OR(ISBLANK(Table1[[#This Row],[ValidEndUTC]]),ISBLANK(Table1[[#This Row],[ValidStartUTC]])),"",Table1[[#This Row],[Duration]]*24*60)</f>
        <v>219.99999999417923</v>
      </c>
    </row>
    <row r="1907" spans="1:20" ht="21.6" x14ac:dyDescent="0.25">
      <c r="A1907" s="8" t="str">
        <f>IF(ISBLANK(Table1[[#This Row],[AdvisoryNumber]]),"NTML","ADVZY")</f>
        <v>NTML</v>
      </c>
      <c r="B1907" s="8" t="str">
        <f>_xlfn.TEXTJOIN("-",TRUE,Table1[[#This Row],[Source]],TEXT(Table1[[#This Row],[AdvisoryNumber]],"000"),TEXT(ROW()-1,"000000"),TEXT(Table1[[#This Row],[RecordTimeUTC]],"YYYY-MM-DD"))</f>
        <v>NTML-000-001906-2023-08-17</v>
      </c>
      <c r="C1907" s="1" t="s">
        <v>1516</v>
      </c>
      <c r="D1907" s="2"/>
      <c r="E1907" s="1"/>
      <c r="F1907" s="2"/>
      <c r="G1907" s="1" t="s">
        <v>5154</v>
      </c>
      <c r="H1907" s="1" t="s">
        <v>101</v>
      </c>
      <c r="I1907" s="8" t="str">
        <f>IF(Table1[[#This Row],[TMI_Type]]="Reroute",INDEX(_xlfn.REGEXEXTRACT(Table1[[#This Row],[RawText]],".*(ROUTE|FEA|FCA|ICR|CTOP|TBO).+([A-Z]{3})",2,0),1,2),"")</f>
        <v/>
      </c>
      <c r="J1907" s="5">
        <v>10</v>
      </c>
      <c r="K1907" s="5"/>
      <c r="L1907" s="1" t="s">
        <v>198</v>
      </c>
      <c r="M1907" s="7">
        <v>45155.958333333336</v>
      </c>
      <c r="N1907" s="7">
        <v>45156.083333333336</v>
      </c>
      <c r="O1907" s="7">
        <v>45155.814583333333</v>
      </c>
      <c r="P1907" s="4" t="s">
        <v>9911</v>
      </c>
      <c r="Q1907" s="10" t="s">
        <v>9911</v>
      </c>
      <c r="R1907" s="2" t="s">
        <v>9912</v>
      </c>
      <c r="S1907" s="6">
        <f>IF(OR(ISBLANK(Table1[[#This Row],[ValidEndUTC]]),ISBLANK(Table1[[#This Row],[ValidStartUTC]])),"",Table1[[#This Row],[ValidEndUTC]]-Table1[[#This Row],[ValidStartUTC]])</f>
        <v>0.125</v>
      </c>
      <c r="T1907" s="5">
        <f>IF(OR(ISBLANK(Table1[[#This Row],[ValidEndUTC]]),ISBLANK(Table1[[#This Row],[ValidStartUTC]])),"",Table1[[#This Row],[Duration]]*24*60)</f>
        <v>180</v>
      </c>
    </row>
    <row r="1908" spans="1:20" ht="21.6" x14ac:dyDescent="0.25">
      <c r="A1908" s="8" t="str">
        <f>IF(ISBLANK(Table1[[#This Row],[AdvisoryNumber]]),"NTML","ADVZY")</f>
        <v>NTML</v>
      </c>
      <c r="B1908" s="8" t="str">
        <f>_xlfn.TEXTJOIN("-",TRUE,Table1[[#This Row],[Source]],TEXT(Table1[[#This Row],[AdvisoryNumber]],"000"),TEXT(ROW()-1,"000000"),TEXT(Table1[[#This Row],[RecordTimeUTC]],"YYYY-MM-DD"))</f>
        <v>NTML-000-001907-2023-08-26</v>
      </c>
      <c r="C1908" s="1" t="s">
        <v>129</v>
      </c>
      <c r="D1908" s="2"/>
      <c r="E1908" s="1"/>
      <c r="F1908" s="2"/>
      <c r="G1908" s="1" t="s">
        <v>98</v>
      </c>
      <c r="H1908" s="1" t="s">
        <v>101</v>
      </c>
      <c r="I1908" s="8" t="str">
        <f>IF(Table1[[#This Row],[TMI_Type]]="Reroute",INDEX(_xlfn.REGEXEXTRACT(Table1[[#This Row],[RawText]],".*(ROUTE|FEA|FCA|ICR|CTOP|TBO).+([A-Z]{3})",2,0),1,2),"")</f>
        <v/>
      </c>
      <c r="J1908" s="5">
        <v>20</v>
      </c>
      <c r="K1908" s="5"/>
      <c r="L1908" s="1" t="s">
        <v>9704</v>
      </c>
      <c r="M1908" s="7">
        <v>45164.75</v>
      </c>
      <c r="N1908" s="7">
        <v>45164.916666666664</v>
      </c>
      <c r="O1908" s="7">
        <v>45164.75</v>
      </c>
      <c r="P1908" s="4" t="s">
        <v>9913</v>
      </c>
      <c r="Q1908" s="10" t="s">
        <v>9913</v>
      </c>
      <c r="R1908" s="2" t="s">
        <v>9914</v>
      </c>
      <c r="S1908" s="6">
        <f>IF(OR(ISBLANK(Table1[[#This Row],[ValidEndUTC]]),ISBLANK(Table1[[#This Row],[ValidStartUTC]])),"",Table1[[#This Row],[ValidEndUTC]]-Table1[[#This Row],[ValidStartUTC]])</f>
        <v>0.16666666666424135</v>
      </c>
      <c r="T1908" s="5">
        <f>IF(OR(ISBLANK(Table1[[#This Row],[ValidEndUTC]]),ISBLANK(Table1[[#This Row],[ValidStartUTC]])),"",Table1[[#This Row],[Duration]]*24*60)</f>
        <v>239.99999999650754</v>
      </c>
    </row>
    <row r="1909" spans="1:20" ht="21.6" x14ac:dyDescent="0.25">
      <c r="A1909" s="8" t="str">
        <f>IF(ISBLANK(Table1[[#This Row],[AdvisoryNumber]]),"NTML","ADVZY")</f>
        <v>NTML</v>
      </c>
      <c r="B1909" s="8" t="str">
        <f>_xlfn.TEXTJOIN("-",TRUE,Table1[[#This Row],[Source]],TEXT(Table1[[#This Row],[AdvisoryNumber]],"000"),TEXT(ROW()-1,"000000"),TEXT(Table1[[#This Row],[RecordTimeUTC]],"YYYY-MM-DD"))</f>
        <v>NTML-000-001908-2023-08-26</v>
      </c>
      <c r="C1909" s="1" t="s">
        <v>129</v>
      </c>
      <c r="D1909" s="2"/>
      <c r="E1909" s="1"/>
      <c r="F1909" s="2"/>
      <c r="G1909" s="1" t="s">
        <v>98</v>
      </c>
      <c r="H1909" s="1" t="s">
        <v>101</v>
      </c>
      <c r="I1909" s="8" t="str">
        <f>IF(Table1[[#This Row],[TMI_Type]]="Reroute",INDEX(_xlfn.REGEXEXTRACT(Table1[[#This Row],[RawText]],".*(ROUTE|FEA|FCA|ICR|CTOP|TBO).+([A-Z]{3})",2,0),1,2),"")</f>
        <v/>
      </c>
      <c r="J1909" s="5">
        <v>20</v>
      </c>
      <c r="K1909" s="5"/>
      <c r="L1909" s="1" t="s">
        <v>9707</v>
      </c>
      <c r="M1909" s="7">
        <v>45164.75</v>
      </c>
      <c r="N1909" s="7">
        <v>45164.916666666664</v>
      </c>
      <c r="O1909" s="7">
        <v>45164.75</v>
      </c>
      <c r="P1909" s="4" t="s">
        <v>9915</v>
      </c>
      <c r="Q1909" s="10" t="s">
        <v>9915</v>
      </c>
      <c r="R1909" s="2" t="s">
        <v>9914</v>
      </c>
      <c r="S1909" s="6">
        <f>IF(OR(ISBLANK(Table1[[#This Row],[ValidEndUTC]]),ISBLANK(Table1[[#This Row],[ValidStartUTC]])),"",Table1[[#This Row],[ValidEndUTC]]-Table1[[#This Row],[ValidStartUTC]])</f>
        <v>0.16666666666424135</v>
      </c>
      <c r="T1909" s="5">
        <f>IF(OR(ISBLANK(Table1[[#This Row],[ValidEndUTC]]),ISBLANK(Table1[[#This Row],[ValidStartUTC]])),"",Table1[[#This Row],[Duration]]*24*60)</f>
        <v>239.99999999650754</v>
      </c>
    </row>
    <row r="1910" spans="1:20" ht="21.6" x14ac:dyDescent="0.25">
      <c r="A1910" s="8" t="str">
        <f>IF(ISBLANK(Table1[[#This Row],[AdvisoryNumber]]),"NTML","ADVZY")</f>
        <v>NTML</v>
      </c>
      <c r="B1910" s="8" t="str">
        <f>_xlfn.TEXTJOIN("-",TRUE,Table1[[#This Row],[Source]],TEXT(Table1[[#This Row],[AdvisoryNumber]],"000"),TEXT(ROW()-1,"000000"),TEXT(Table1[[#This Row],[RecordTimeUTC]],"YYYY-MM-DD"))</f>
        <v>NTML-000-001909-2023-08-26</v>
      </c>
      <c r="C1910" s="1" t="s">
        <v>129</v>
      </c>
      <c r="D1910" s="2"/>
      <c r="E1910" s="1"/>
      <c r="F1910" s="2"/>
      <c r="G1910" s="1" t="s">
        <v>98</v>
      </c>
      <c r="H1910" s="1" t="s">
        <v>101</v>
      </c>
      <c r="I1910" s="8" t="str">
        <f>IF(Table1[[#This Row],[TMI_Type]]="Reroute",INDEX(_xlfn.REGEXEXTRACT(Table1[[#This Row],[RawText]],".*(ROUTE|FEA|FCA|ICR|CTOP|TBO).+([A-Z]{3})",2,0),1,2),"")</f>
        <v/>
      </c>
      <c r="J1910" s="5">
        <v>20</v>
      </c>
      <c r="K1910" s="5"/>
      <c r="L1910" s="1" t="s">
        <v>9709</v>
      </c>
      <c r="M1910" s="7">
        <v>45164.75</v>
      </c>
      <c r="N1910" s="7">
        <v>45164.916666666664</v>
      </c>
      <c r="O1910" s="7">
        <v>45164.75</v>
      </c>
      <c r="P1910" s="4" t="s">
        <v>9916</v>
      </c>
      <c r="Q1910" s="10" t="s">
        <v>9916</v>
      </c>
      <c r="R1910" s="2" t="s">
        <v>9914</v>
      </c>
      <c r="S1910" s="6">
        <f>IF(OR(ISBLANK(Table1[[#This Row],[ValidEndUTC]]),ISBLANK(Table1[[#This Row],[ValidStartUTC]])),"",Table1[[#This Row],[ValidEndUTC]]-Table1[[#This Row],[ValidStartUTC]])</f>
        <v>0.16666666666424135</v>
      </c>
      <c r="T1910" s="5">
        <f>IF(OR(ISBLANK(Table1[[#This Row],[ValidEndUTC]]),ISBLANK(Table1[[#This Row],[ValidStartUTC]])),"",Table1[[#This Row],[Duration]]*24*60)</f>
        <v>239.99999999650754</v>
      </c>
    </row>
    <row r="1911" spans="1:20" ht="21.6" x14ac:dyDescent="0.25">
      <c r="A1911" s="8" t="str">
        <f>IF(ISBLANK(Table1[[#This Row],[AdvisoryNumber]]),"NTML","ADVZY")</f>
        <v>NTML</v>
      </c>
      <c r="B1911" s="8" t="str">
        <f>_xlfn.TEXTJOIN("-",TRUE,Table1[[#This Row],[Source]],TEXT(Table1[[#This Row],[AdvisoryNumber]],"000"),TEXT(ROW()-1,"000000"),TEXT(Table1[[#This Row],[RecordTimeUTC]],"YYYY-MM-DD"))</f>
        <v>NTML-000-001910-2023-08-26</v>
      </c>
      <c r="C1911" s="1" t="s">
        <v>132</v>
      </c>
      <c r="D1911" s="2"/>
      <c r="E1911" s="1"/>
      <c r="F1911" s="2"/>
      <c r="G1911" s="1" t="s">
        <v>98</v>
      </c>
      <c r="H1911" s="1" t="s">
        <v>101</v>
      </c>
      <c r="I1911" s="8" t="str">
        <f>IF(Table1[[#This Row],[TMI_Type]]="Reroute",INDEX(_xlfn.REGEXEXTRACT(Table1[[#This Row],[RawText]],".*(ROUTE|FEA|FCA|ICR|CTOP|TBO).+([A-Z]{3})",2,0),1,2),"")</f>
        <v/>
      </c>
      <c r="J1911" s="5">
        <v>20</v>
      </c>
      <c r="K1911" s="5"/>
      <c r="L1911" s="1" t="s">
        <v>9711</v>
      </c>
      <c r="M1911" s="7">
        <v>45164.75</v>
      </c>
      <c r="N1911" s="7">
        <v>45164.916666666664</v>
      </c>
      <c r="O1911" s="7">
        <v>45164.75</v>
      </c>
      <c r="P1911" s="4" t="s">
        <v>9917</v>
      </c>
      <c r="Q1911" s="10" t="s">
        <v>9917</v>
      </c>
      <c r="R1911" s="2" t="s">
        <v>9914</v>
      </c>
      <c r="S1911" s="6">
        <f>IF(OR(ISBLANK(Table1[[#This Row],[ValidEndUTC]]),ISBLANK(Table1[[#This Row],[ValidStartUTC]])),"",Table1[[#This Row],[ValidEndUTC]]-Table1[[#This Row],[ValidStartUTC]])</f>
        <v>0.16666666666424135</v>
      </c>
      <c r="T1911" s="5">
        <f>IF(OR(ISBLANK(Table1[[#This Row],[ValidEndUTC]]),ISBLANK(Table1[[#This Row],[ValidStartUTC]])),"",Table1[[#This Row],[Duration]]*24*60)</f>
        <v>239.99999999650754</v>
      </c>
    </row>
    <row r="1912" spans="1:20" ht="21.6" x14ac:dyDescent="0.25">
      <c r="A1912" s="8" t="str">
        <f>IF(ISBLANK(Table1[[#This Row],[AdvisoryNumber]]),"NTML","ADVZY")</f>
        <v>NTML</v>
      </c>
      <c r="B1912" s="8" t="str">
        <f>_xlfn.TEXTJOIN("-",TRUE,Table1[[#This Row],[Source]],TEXT(Table1[[#This Row],[AdvisoryNumber]],"000"),TEXT(ROW()-1,"000000"),TEXT(Table1[[#This Row],[RecordTimeUTC]],"YYYY-MM-DD"))</f>
        <v>NTML-000-001911-2023-08-26</v>
      </c>
      <c r="C1912" s="1" t="s">
        <v>132</v>
      </c>
      <c r="D1912" s="2"/>
      <c r="E1912" s="1"/>
      <c r="F1912" s="2"/>
      <c r="G1912" s="1" t="s">
        <v>98</v>
      </c>
      <c r="H1912" s="1" t="s">
        <v>101</v>
      </c>
      <c r="I1912" s="8" t="str">
        <f>IF(Table1[[#This Row],[TMI_Type]]="Reroute",INDEX(_xlfn.REGEXEXTRACT(Table1[[#This Row],[RawText]],".*(ROUTE|FEA|FCA|ICR|CTOP|TBO).+([A-Z]{3})",2,0),1,2),"")</f>
        <v/>
      </c>
      <c r="J1912" s="5">
        <v>20</v>
      </c>
      <c r="K1912" s="5"/>
      <c r="L1912" s="1" t="s">
        <v>9713</v>
      </c>
      <c r="M1912" s="7">
        <v>45164.75</v>
      </c>
      <c r="N1912" s="7">
        <v>45164.916666666664</v>
      </c>
      <c r="O1912" s="7">
        <v>45164.75</v>
      </c>
      <c r="P1912" s="4" t="s">
        <v>9918</v>
      </c>
      <c r="Q1912" s="10" t="s">
        <v>9918</v>
      </c>
      <c r="R1912" s="2" t="s">
        <v>9914</v>
      </c>
      <c r="S1912" s="6">
        <f>IF(OR(ISBLANK(Table1[[#This Row],[ValidEndUTC]]),ISBLANK(Table1[[#This Row],[ValidStartUTC]])),"",Table1[[#This Row],[ValidEndUTC]]-Table1[[#This Row],[ValidStartUTC]])</f>
        <v>0.16666666666424135</v>
      </c>
      <c r="T1912" s="5">
        <f>IF(OR(ISBLANK(Table1[[#This Row],[ValidEndUTC]]),ISBLANK(Table1[[#This Row],[ValidStartUTC]])),"",Table1[[#This Row],[Duration]]*24*60)</f>
        <v>239.99999999650754</v>
      </c>
    </row>
    <row r="1913" spans="1:20" ht="216" x14ac:dyDescent="0.25">
      <c r="A1913" s="8" t="str">
        <f>IF(ISBLANK(Table1[[#This Row],[AdvisoryNumber]]),"NTML","ADVZY")</f>
        <v>ADVZY</v>
      </c>
      <c r="B1913" s="8" t="str">
        <f>_xlfn.TEXTJOIN("-",TRUE,Table1[[#This Row],[Source]],TEXT(Table1[[#This Row],[AdvisoryNumber]],"000"),TEXT(ROW()-1,"000000"),TEXT(Table1[[#This Row],[RecordTimeUTC]],"YYYY-MM-DD"))</f>
        <v>ADVZY-001-001912-2023-09-01</v>
      </c>
      <c r="C1913" s="1" t="s">
        <v>16</v>
      </c>
      <c r="D1913" s="2" t="s">
        <v>7449</v>
      </c>
      <c r="E1913" s="1">
        <v>1</v>
      </c>
      <c r="F1913" s="2" t="s">
        <v>3292</v>
      </c>
      <c r="G1913" s="1" t="s">
        <v>266</v>
      </c>
      <c r="H1913" s="1" t="s">
        <v>19</v>
      </c>
      <c r="I1913" s="8" t="str">
        <f>IF(Table1[[#This Row],[TMI_Type]]="Reroute",INDEX(_xlfn.REGEXEXTRACT(Table1[[#This Row],[RawText]],".*(ROUTE|FEA|FCA|ICR|CTOP|TBO).+([A-Z]{3})",2,0),1,2),"")</f>
        <v>RQD</v>
      </c>
      <c r="J1913" s="5"/>
      <c r="K1913" s="5"/>
      <c r="L1913" s="1"/>
      <c r="M1913" s="7">
        <v>45170.84375</v>
      </c>
      <c r="N1913" s="7">
        <v>45171.166666666664</v>
      </c>
      <c r="O1913" s="7">
        <v>45170.915972222225</v>
      </c>
      <c r="P1913" s="4" t="s">
        <v>3389</v>
      </c>
      <c r="Q1913" s="10" t="s">
        <v>7450</v>
      </c>
      <c r="R1913" s="2" t="s">
        <v>7451</v>
      </c>
      <c r="S1913" s="6">
        <f>IF(OR(ISBLANK(Table1[[#This Row],[ValidEndUTC]]),ISBLANK(Table1[[#This Row],[ValidStartUTC]])),"",Table1[[#This Row],[ValidEndUTC]]-Table1[[#This Row],[ValidStartUTC]])</f>
        <v>0.32291666666424135</v>
      </c>
      <c r="T1913" s="5">
        <f>IF(OR(ISBLANK(Table1[[#This Row],[ValidEndUTC]]),ISBLANK(Table1[[#This Row],[ValidStartUTC]])),"",Table1[[#This Row],[Duration]]*24*60)</f>
        <v>464.99999999650754</v>
      </c>
    </row>
    <row r="1914" spans="1:20" ht="216" x14ac:dyDescent="0.25">
      <c r="A1914" s="8" t="str">
        <f>IF(ISBLANK(Table1[[#This Row],[AdvisoryNumber]]),"NTML","ADVZY")</f>
        <v>ADVZY</v>
      </c>
      <c r="B1914" s="8" t="str">
        <f>_xlfn.TEXTJOIN("-",TRUE,Table1[[#This Row],[Source]],TEXT(Table1[[#This Row],[AdvisoryNumber]],"000"),TEXT(ROW()-1,"000000"),TEXT(Table1[[#This Row],[RecordTimeUTC]],"YYYY-MM-DD"))</f>
        <v>ADVZY-002-001913-2023-09-01</v>
      </c>
      <c r="C1914" s="1" t="s">
        <v>16</v>
      </c>
      <c r="D1914" s="2" t="s">
        <v>7452</v>
      </c>
      <c r="E1914" s="1">
        <v>2</v>
      </c>
      <c r="F1914" s="2" t="s">
        <v>3293</v>
      </c>
      <c r="G1914" s="1" t="s">
        <v>266</v>
      </c>
      <c r="H1914" s="1" t="s">
        <v>19</v>
      </c>
      <c r="I1914" s="8" t="str">
        <f>IF(Table1[[#This Row],[TMI_Type]]="Reroute",INDEX(_xlfn.REGEXEXTRACT(Table1[[#This Row],[RawText]],".*(ROUTE|FEA|FCA|ICR|CTOP|TBO).+([A-Z]{3})",2,0),1,2),"")</f>
        <v>RQD</v>
      </c>
      <c r="J1914" s="5"/>
      <c r="K1914" s="5"/>
      <c r="L1914" s="1"/>
      <c r="M1914" s="7">
        <v>45170.84375</v>
      </c>
      <c r="N1914" s="7">
        <v>45171.166666666664</v>
      </c>
      <c r="O1914" s="7">
        <v>45170.915972222225</v>
      </c>
      <c r="P1914" s="4" t="s">
        <v>3390</v>
      </c>
      <c r="Q1914" s="10" t="s">
        <v>7453</v>
      </c>
      <c r="R1914" s="2" t="s">
        <v>7451</v>
      </c>
      <c r="S1914" s="6">
        <f>IF(OR(ISBLANK(Table1[[#This Row],[ValidEndUTC]]),ISBLANK(Table1[[#This Row],[ValidStartUTC]])),"",Table1[[#This Row],[ValidEndUTC]]-Table1[[#This Row],[ValidStartUTC]])</f>
        <v>0.32291666666424135</v>
      </c>
      <c r="T1914" s="5">
        <f>IF(OR(ISBLANK(Table1[[#This Row],[ValidEndUTC]]),ISBLANK(Table1[[#This Row],[ValidStartUTC]])),"",Table1[[#This Row],[Duration]]*24*60)</f>
        <v>464.99999999650754</v>
      </c>
    </row>
    <row r="1915" spans="1:20" ht="151.19999999999999" x14ac:dyDescent="0.25">
      <c r="A1915" s="8" t="str">
        <f>IF(ISBLANK(Table1[[#This Row],[AdvisoryNumber]]),"NTML","ADVZY")</f>
        <v>ADVZY</v>
      </c>
      <c r="B1915" s="8" t="str">
        <f>_xlfn.TEXTJOIN("-",TRUE,Table1[[#This Row],[Source]],TEXT(Table1[[#This Row],[AdvisoryNumber]],"000"),TEXT(ROW()-1,"000000"),TEXT(Table1[[#This Row],[RecordTimeUTC]],"YYYY-MM-DD"))</f>
        <v>ADVZY-009-001914-2023-09-01</v>
      </c>
      <c r="C1915" s="1" t="s">
        <v>227</v>
      </c>
      <c r="D1915" s="2"/>
      <c r="E1915" s="1">
        <v>9</v>
      </c>
      <c r="F1915" s="2"/>
      <c r="G1915" s="1"/>
      <c r="H1915" s="1" t="s">
        <v>6019</v>
      </c>
      <c r="I1915" s="8" t="str">
        <f>IF(Table1[[#This Row],[TMI_Type]]="Reroute",INDEX(_xlfn.REGEXEXTRACT(Table1[[#This Row],[RawText]],".*(ROUTE|FEA|FCA|ICR|CTOP|TBO).+([A-Z]{3})",2,0),1,2),"")</f>
        <v/>
      </c>
      <c r="J1915" s="5"/>
      <c r="K1915" s="5"/>
      <c r="L1915" s="1"/>
      <c r="M1915" s="7">
        <v>45170.977083333331</v>
      </c>
      <c r="N1915" s="7">
        <v>45171.166666666664</v>
      </c>
      <c r="O1915" s="7">
        <v>45170.978472222225</v>
      </c>
      <c r="P1915" s="4" t="s">
        <v>7455</v>
      </c>
      <c r="Q1915" s="10" t="s">
        <v>7456</v>
      </c>
      <c r="R1915" s="2" t="s">
        <v>7457</v>
      </c>
      <c r="S1915" s="6">
        <f>IF(OR(ISBLANK(Table1[[#This Row],[ValidEndUTC]]),ISBLANK(Table1[[#This Row],[ValidStartUTC]])),"",Table1[[#This Row],[ValidEndUTC]]-Table1[[#This Row],[ValidStartUTC]])</f>
        <v>0.18958333333284827</v>
      </c>
      <c r="T1915" s="5">
        <f>IF(OR(ISBLANK(Table1[[#This Row],[ValidEndUTC]]),ISBLANK(Table1[[#This Row],[ValidStartUTC]])),"",Table1[[#This Row],[Duration]]*24*60)</f>
        <v>272.99999999930151</v>
      </c>
    </row>
    <row r="1916" spans="1:20" ht="409.6" x14ac:dyDescent="0.25">
      <c r="A1916" s="8" t="str">
        <f>IF(ISBLANK(Table1[[#This Row],[AdvisoryNumber]]),"NTML","ADVZY")</f>
        <v>ADVZY</v>
      </c>
      <c r="B1916" s="8" t="str">
        <f>_xlfn.TEXTJOIN("-",TRUE,Table1[[#This Row],[Source]],TEXT(Table1[[#This Row],[AdvisoryNumber]],"000"),TEXT(ROW()-1,"000000"),TEXT(Table1[[#This Row],[RecordTimeUTC]],"YYYY-MM-DD"))</f>
        <v>ADVZY-003-001915-2023-09-01</v>
      </c>
      <c r="C1916" s="1" t="s">
        <v>16</v>
      </c>
      <c r="D1916" s="2"/>
      <c r="E1916" s="1">
        <v>3</v>
      </c>
      <c r="F1916" s="2" t="s">
        <v>5996</v>
      </c>
      <c r="G1916" s="1"/>
      <c r="H1916" s="1" t="s">
        <v>6014</v>
      </c>
      <c r="I1916" s="8" t="str">
        <f>IF(Table1[[#This Row],[TMI_Type]]="Reroute",INDEX(_xlfn.REGEXEXTRACT(Table1[[#This Row],[RawText]],".*(ROUTE|FEA|FCA|ICR|CTOP|TBO).+([A-Z]{3})",2,0),1,2),"")</f>
        <v/>
      </c>
      <c r="J1916" s="5"/>
      <c r="K1916" s="5"/>
      <c r="L1916" s="1"/>
      <c r="M1916" s="7">
        <v>45170.999305555553</v>
      </c>
      <c r="N1916" s="7">
        <v>45171.166666666664</v>
      </c>
      <c r="O1916" s="7">
        <v>45170.915972222225</v>
      </c>
      <c r="P1916" s="4" t="s">
        <v>3391</v>
      </c>
      <c r="Q1916" s="10" t="s">
        <v>7454</v>
      </c>
      <c r="R1916" s="2" t="s">
        <v>7451</v>
      </c>
      <c r="S1916" s="6">
        <f>IF(OR(ISBLANK(Table1[[#This Row],[ValidEndUTC]]),ISBLANK(Table1[[#This Row],[ValidStartUTC]])),"",Table1[[#This Row],[ValidEndUTC]]-Table1[[#This Row],[ValidStartUTC]])</f>
        <v>0.16736111111094942</v>
      </c>
      <c r="T1916" s="5">
        <f>IF(OR(ISBLANK(Table1[[#This Row],[ValidEndUTC]]),ISBLANK(Table1[[#This Row],[ValidStartUTC]])),"",Table1[[#This Row],[Duration]]*24*60)</f>
        <v>240.99999999976717</v>
      </c>
    </row>
    <row r="1917" spans="1:20" ht="75.599999999999994" x14ac:dyDescent="0.25">
      <c r="A1917" s="8" t="str">
        <f>IF(ISBLANK(Table1[[#This Row],[AdvisoryNumber]]),"NTML","ADVZY")</f>
        <v>ADVZY</v>
      </c>
      <c r="B1917" s="8" t="str">
        <f>_xlfn.TEXTJOIN("-",TRUE,Table1[[#This Row],[Source]],TEXT(Table1[[#This Row],[AdvisoryNumber]],"000"),TEXT(ROW()-1,"000000"),TEXT(Table1[[#This Row],[RecordTimeUTC]],"YYYY-MM-DD"))</f>
        <v>ADVZY-005-001916-2023-09-02</v>
      </c>
      <c r="C1917" s="1" t="s">
        <v>16</v>
      </c>
      <c r="D1917" s="2"/>
      <c r="E1917" s="1">
        <v>5</v>
      </c>
      <c r="F1917" s="2" t="s">
        <v>6312</v>
      </c>
      <c r="G1917" s="1"/>
      <c r="H1917" s="1" t="s">
        <v>6019</v>
      </c>
      <c r="I1917" s="8" t="str">
        <f>IF(Table1[[#This Row],[TMI_Type]]="Reroute",INDEX(_xlfn.REGEXEXTRACT(Table1[[#This Row],[RawText]],".*(ROUTE|FEA|FCA|ICR|CTOP|TBO).+([A-Z]{3})",2,0),1,2),"")</f>
        <v/>
      </c>
      <c r="J1917" s="5"/>
      <c r="K1917" s="5"/>
      <c r="L1917" s="1"/>
      <c r="M1917" s="7">
        <v>45170.999305555553</v>
      </c>
      <c r="N1917" s="7">
        <v>45171.166666666664</v>
      </c>
      <c r="O1917" s="7">
        <v>45171.167361111111</v>
      </c>
      <c r="P1917" s="4" t="s">
        <v>3397</v>
      </c>
      <c r="Q1917" s="10" t="s">
        <v>7469</v>
      </c>
      <c r="R1917" s="2" t="s">
        <v>7470</v>
      </c>
      <c r="S1917" s="6">
        <f>IF(OR(ISBLANK(Table1[[#This Row],[ValidEndUTC]]),ISBLANK(Table1[[#This Row],[ValidStartUTC]])),"",Table1[[#This Row],[ValidEndUTC]]-Table1[[#This Row],[ValidStartUTC]])</f>
        <v>0.16736111111094942</v>
      </c>
      <c r="T1917" s="5">
        <f>IF(OR(ISBLANK(Table1[[#This Row],[ValidEndUTC]]),ISBLANK(Table1[[#This Row],[ValidStartUTC]])),"",Table1[[#This Row],[Duration]]*24*60)</f>
        <v>240.99999999976717</v>
      </c>
    </row>
    <row r="1918" spans="1:20" ht="162" x14ac:dyDescent="0.25">
      <c r="A1918" s="8" t="str">
        <f>IF(ISBLANK(Table1[[#This Row],[AdvisoryNumber]]),"NTML","ADVZY")</f>
        <v>ADVZY</v>
      </c>
      <c r="B1918" s="8" t="str">
        <f>_xlfn.TEXTJOIN("-",TRUE,Table1[[#This Row],[Source]],TEXT(Table1[[#This Row],[AdvisoryNumber]],"000"),TEXT(ROW()-1,"000000"),TEXT(Table1[[#This Row],[RecordTimeUTC]],"YYYY-MM-DD"))</f>
        <v>ADVZY-001-001917-2023-09-02</v>
      </c>
      <c r="C1918" s="1" t="s">
        <v>3392</v>
      </c>
      <c r="D1918" s="2" t="s">
        <v>7458</v>
      </c>
      <c r="E1918" s="1">
        <v>1</v>
      </c>
      <c r="F1918" s="2" t="s">
        <v>5995</v>
      </c>
      <c r="G1918" s="1" t="s">
        <v>35</v>
      </c>
      <c r="H1918" s="1" t="s">
        <v>32</v>
      </c>
      <c r="I1918" s="8" t="str">
        <f>IF(Table1[[#This Row],[TMI_Type]]="Reroute",INDEX(_xlfn.REGEXEXTRACT(Table1[[#This Row],[RawText]],".*(ROUTE|FEA|FCA|ICR|CTOP|TBO).+([A-Z]{3})",2,0),1,2),"")</f>
        <v/>
      </c>
      <c r="J1918" s="5"/>
      <c r="K1918" s="5"/>
      <c r="L1918" s="1"/>
      <c r="M1918" s="7">
        <v>45171.025694444441</v>
      </c>
      <c r="N1918" s="7">
        <v>45171.048611111109</v>
      </c>
      <c r="O1918" s="7">
        <v>45171.026388888888</v>
      </c>
      <c r="P1918" s="4" t="s">
        <v>3393</v>
      </c>
      <c r="Q1918" s="10" t="s">
        <v>7459</v>
      </c>
      <c r="R1918" s="2" t="s">
        <v>7460</v>
      </c>
      <c r="S1918" s="6">
        <f>IF(OR(ISBLANK(Table1[[#This Row],[ValidEndUTC]]),ISBLANK(Table1[[#This Row],[ValidStartUTC]])),"",Table1[[#This Row],[ValidEndUTC]]-Table1[[#This Row],[ValidStartUTC]])</f>
        <v>2.2916666668606922E-2</v>
      </c>
      <c r="T1918" s="5">
        <f>IF(OR(ISBLANK(Table1[[#This Row],[ValidEndUTC]]),ISBLANK(Table1[[#This Row],[ValidStartUTC]])),"",Table1[[#This Row],[Duration]]*24*60)</f>
        <v>33.000000002793968</v>
      </c>
    </row>
    <row r="1919" spans="1:20" ht="108" x14ac:dyDescent="0.25">
      <c r="A1919" s="8" t="str">
        <f>IF(ISBLANK(Table1[[#This Row],[AdvisoryNumber]]),"NTML","ADVZY")</f>
        <v>ADVZY</v>
      </c>
      <c r="B1919" s="8" t="str">
        <f>_xlfn.TEXTJOIN("-",TRUE,Table1[[#This Row],[Source]],TEXT(Table1[[#This Row],[AdvisoryNumber]],"000"),TEXT(ROW()-1,"000000"),TEXT(Table1[[#This Row],[RecordTimeUTC]],"YYYY-MM-DD"))</f>
        <v>ADVZY-004-001918-2023-09-02</v>
      </c>
      <c r="C1919" s="1" t="s">
        <v>3392</v>
      </c>
      <c r="D1919" s="2"/>
      <c r="E1919" s="1">
        <v>4</v>
      </c>
      <c r="F1919" s="2" t="s">
        <v>5994</v>
      </c>
      <c r="G1919" s="1"/>
      <c r="H1919" s="1" t="s">
        <v>32</v>
      </c>
      <c r="I1919" s="8" t="str">
        <f>IF(Table1[[#This Row],[TMI_Type]]="Reroute",INDEX(_xlfn.REGEXEXTRACT(Table1[[#This Row],[RawText]],".*(ROUTE|FEA|FCA|ICR|CTOP|TBO).+([A-Z]{3})",2,0),1,2),"")</f>
        <v/>
      </c>
      <c r="J1919" s="5"/>
      <c r="K1919" s="5"/>
      <c r="L1919" s="1"/>
      <c r="M1919" s="7">
        <v>45171.025694444441</v>
      </c>
      <c r="N1919" s="7">
        <v>45171.078472222223</v>
      </c>
      <c r="O1919" s="7">
        <v>45171.07916666667</v>
      </c>
      <c r="P1919" s="4" t="s">
        <v>3396</v>
      </c>
      <c r="Q1919" s="10" t="s">
        <v>7467</v>
      </c>
      <c r="R1919" s="2" t="s">
        <v>7468</v>
      </c>
      <c r="S1919" s="6">
        <f>IF(OR(ISBLANK(Table1[[#This Row],[ValidEndUTC]]),ISBLANK(Table1[[#This Row],[ValidStartUTC]])),"",Table1[[#This Row],[ValidEndUTC]]-Table1[[#This Row],[ValidStartUTC]])</f>
        <v>5.2777777782466728E-2</v>
      </c>
      <c r="T1919" s="5">
        <f>IF(OR(ISBLANK(Table1[[#This Row],[ValidEndUTC]]),ISBLANK(Table1[[#This Row],[ValidStartUTC]])),"",Table1[[#This Row],[Duration]]*24*60)</f>
        <v>76.000000006752089</v>
      </c>
    </row>
    <row r="1920" spans="1:20" ht="151.19999999999999" x14ac:dyDescent="0.25">
      <c r="A1920" s="8" t="str">
        <f>IF(ISBLANK(Table1[[#This Row],[AdvisoryNumber]]),"NTML","ADVZY")</f>
        <v>ADVZY</v>
      </c>
      <c r="B1920" s="8" t="str">
        <f>_xlfn.TEXTJOIN("-",TRUE,Table1[[#This Row],[Source]],TEXT(Table1[[#This Row],[AdvisoryNumber]],"000"),TEXT(ROW()-1,"000000"),TEXT(Table1[[#This Row],[RecordTimeUTC]],"YYYY-MM-DD"))</f>
        <v>ADVZY-002-001919-2023-09-02</v>
      </c>
      <c r="C1920" s="1" t="s">
        <v>3392</v>
      </c>
      <c r="D1920" s="2" t="s">
        <v>7461</v>
      </c>
      <c r="E1920" s="1">
        <v>2</v>
      </c>
      <c r="F1920" s="2" t="s">
        <v>5995</v>
      </c>
      <c r="G1920" s="1" t="s">
        <v>35</v>
      </c>
      <c r="H1920" s="1" t="s">
        <v>32</v>
      </c>
      <c r="I1920" s="8" t="str">
        <f>IF(Table1[[#This Row],[TMI_Type]]="Reroute",INDEX(_xlfn.REGEXEXTRACT(Table1[[#This Row],[RawText]],".*(ROUTE|FEA|FCA|ICR|CTOP|TBO).+([A-Z]{3})",2,0),1,2),"")</f>
        <v/>
      </c>
      <c r="J1920" s="5"/>
      <c r="K1920" s="5"/>
      <c r="L1920" s="1"/>
      <c r="M1920" s="7">
        <v>45171.042361111111</v>
      </c>
      <c r="N1920" s="7">
        <v>45171.083333333336</v>
      </c>
      <c r="O1920" s="7">
        <v>45171.043055555558</v>
      </c>
      <c r="P1920" s="4" t="s">
        <v>3394</v>
      </c>
      <c r="Q1920" s="10" t="s">
        <v>7462</v>
      </c>
      <c r="R1920" s="2" t="s">
        <v>7463</v>
      </c>
      <c r="S1920" s="6">
        <f>IF(OR(ISBLANK(Table1[[#This Row],[ValidEndUTC]]),ISBLANK(Table1[[#This Row],[ValidStartUTC]])),"",Table1[[#This Row],[ValidEndUTC]]-Table1[[#This Row],[ValidStartUTC]])</f>
        <v>4.0972222224809229E-2</v>
      </c>
      <c r="T1920" s="5">
        <f>IF(OR(ISBLANK(Table1[[#This Row],[ValidEndUTC]]),ISBLANK(Table1[[#This Row],[ValidStartUTC]])),"",Table1[[#This Row],[Duration]]*24*60)</f>
        <v>59.00000000372529</v>
      </c>
    </row>
    <row r="1921" spans="1:20" ht="97.2" x14ac:dyDescent="0.25">
      <c r="A1921" s="8" t="str">
        <f>IF(ISBLANK(Table1[[#This Row],[AdvisoryNumber]]),"NTML","ADVZY")</f>
        <v>ADVZY</v>
      </c>
      <c r="B1921" s="8" t="str">
        <f>_xlfn.TEXTJOIN("-",TRUE,Table1[[#This Row],[Source]],TEXT(Table1[[#This Row],[AdvisoryNumber]],"000"),TEXT(ROW()-1,"000000"),TEXT(Table1[[#This Row],[RecordTimeUTC]],"YYYY-MM-DD"))</f>
        <v>ADVZY-003-001920-2023-09-02</v>
      </c>
      <c r="C1921" s="1" t="s">
        <v>16</v>
      </c>
      <c r="D1921" s="2"/>
      <c r="E1921" s="1">
        <v>3</v>
      </c>
      <c r="F1921" s="2" t="s">
        <v>7464</v>
      </c>
      <c r="G1921" s="1"/>
      <c r="H1921" s="1" t="s">
        <v>6014</v>
      </c>
      <c r="I1921" s="8" t="str">
        <f>IF(Table1[[#This Row],[TMI_Type]]="Reroute",INDEX(_xlfn.REGEXEXTRACT(Table1[[#This Row],[RawText]],".*(ROUTE|FEA|FCA|ICR|CTOP|TBO).+([A-Z]{3})",2,0),1,2),"")</f>
        <v/>
      </c>
      <c r="J1921" s="5"/>
      <c r="K1921" s="5"/>
      <c r="L1921" s="1"/>
      <c r="M1921" s="7">
        <v>45171.048611111109</v>
      </c>
      <c r="N1921" s="7">
        <v>45171.166666666664</v>
      </c>
      <c r="O1921" s="7">
        <v>45171.049305555556</v>
      </c>
      <c r="P1921" s="4" t="s">
        <v>3395</v>
      </c>
      <c r="Q1921" s="10" t="s">
        <v>7465</v>
      </c>
      <c r="R1921" s="2" t="s">
        <v>7466</v>
      </c>
      <c r="S1921" s="6">
        <f>IF(OR(ISBLANK(Table1[[#This Row],[ValidEndUTC]]),ISBLANK(Table1[[#This Row],[ValidStartUTC]])),"",Table1[[#This Row],[ValidEndUTC]]-Table1[[#This Row],[ValidStartUTC]])</f>
        <v>0.11805555555474712</v>
      </c>
      <c r="T1921" s="5">
        <f>IF(OR(ISBLANK(Table1[[#This Row],[ValidEndUTC]]),ISBLANK(Table1[[#This Row],[ValidStartUTC]])),"",Table1[[#This Row],[Duration]]*24*60)</f>
        <v>169.99999999883585</v>
      </c>
    </row>
    <row r="1922" spans="1:20" ht="129.6" x14ac:dyDescent="0.25">
      <c r="A1922" s="8" t="str">
        <f>IF(ISBLANK(Table1[[#This Row],[AdvisoryNumber]]),"NTML","ADVZY")</f>
        <v>ADVZY</v>
      </c>
      <c r="B1922" s="8" t="str">
        <f>_xlfn.TEXTJOIN("-",TRUE,Table1[[#This Row],[Source]],TEXT(Table1[[#This Row],[AdvisoryNumber]],"000"),TEXT(ROW()-1,"000000"),TEXT(Table1[[#This Row],[RecordTimeUTC]],"YYYY-MM-DD"))</f>
        <v>ADVZY-003-001921-2023-09-16</v>
      </c>
      <c r="C1922" s="1" t="s">
        <v>736</v>
      </c>
      <c r="D1922" s="2"/>
      <c r="E1922" s="1">
        <v>3</v>
      </c>
      <c r="F1922" s="2" t="s">
        <v>5995</v>
      </c>
      <c r="G1922" s="1" t="s">
        <v>3400</v>
      </c>
      <c r="H1922" s="1" t="s">
        <v>32</v>
      </c>
      <c r="I1922" s="8" t="str">
        <f>IF(Table1[[#This Row],[TMI_Type]]="Reroute",INDEX(_xlfn.REGEXEXTRACT(Table1[[#This Row],[RawText]],".*(ROUTE|FEA|FCA|ICR|CTOP|TBO).+([A-Z]{3})",2,0),1,2),"")</f>
        <v/>
      </c>
      <c r="J1922" s="5"/>
      <c r="K1922" s="5"/>
      <c r="L1922" s="1"/>
      <c r="M1922" s="7">
        <v>45184.020833333336</v>
      </c>
      <c r="N1922" s="7">
        <v>45184.027777777781</v>
      </c>
      <c r="O1922" s="7">
        <v>45185.03125</v>
      </c>
      <c r="P1922" s="4" t="s">
        <v>3401</v>
      </c>
      <c r="Q1922" s="10" t="s">
        <v>7475</v>
      </c>
      <c r="R1922" s="2" t="s">
        <v>7476</v>
      </c>
      <c r="S1922" s="6">
        <f>IF(OR(ISBLANK(Table1[[#This Row],[ValidEndUTC]]),ISBLANK(Table1[[#This Row],[ValidStartUTC]])),"",Table1[[#This Row],[ValidEndUTC]]-Table1[[#This Row],[ValidStartUTC]])</f>
        <v>6.9444444452528842E-3</v>
      </c>
      <c r="T1922" s="5">
        <f>IF(OR(ISBLANK(Table1[[#This Row],[ValidEndUTC]]),ISBLANK(Table1[[#This Row],[ValidStartUTC]])),"",Table1[[#This Row],[Duration]]*24*60)</f>
        <v>10.000000001164153</v>
      </c>
    </row>
    <row r="1923" spans="1:20" ht="129.6" x14ac:dyDescent="0.25">
      <c r="A1923" s="8" t="str">
        <f>IF(ISBLANK(Table1[[#This Row],[AdvisoryNumber]]),"NTML","ADVZY")</f>
        <v>ADVZY</v>
      </c>
      <c r="B1923" s="8" t="str">
        <f>_xlfn.TEXTJOIN("-",TRUE,Table1[[#This Row],[Source]],TEXT(Table1[[#This Row],[AdvisoryNumber]],"000"),TEXT(ROW()-1,"000000"),TEXT(Table1[[#This Row],[RecordTimeUTC]],"YYYY-MM-DD"))</f>
        <v>ADVZY-004-001922-2023-09-16</v>
      </c>
      <c r="C1923" s="1" t="s">
        <v>736</v>
      </c>
      <c r="D1923" s="2"/>
      <c r="E1923" s="1">
        <v>4</v>
      </c>
      <c r="F1923" s="2" t="s">
        <v>5995</v>
      </c>
      <c r="G1923" s="1" t="s">
        <v>3294</v>
      </c>
      <c r="H1923" s="1" t="s">
        <v>32</v>
      </c>
      <c r="I1923" s="8" t="str">
        <f>IF(Table1[[#This Row],[TMI_Type]]="Reroute",INDEX(_xlfn.REGEXEXTRACT(Table1[[#This Row],[RawText]],".*(ROUTE|FEA|FCA|ICR|CTOP|TBO).+([A-Z]{3})",2,0),1,2),"")</f>
        <v/>
      </c>
      <c r="J1923" s="5"/>
      <c r="K1923" s="5"/>
      <c r="L1923" s="1"/>
      <c r="M1923" s="7">
        <v>45184.036805555559</v>
      </c>
      <c r="N1923" s="7">
        <v>45184.048611111109</v>
      </c>
      <c r="O1923" s="7">
        <v>45185.040277777778</v>
      </c>
      <c r="P1923" s="4" t="s">
        <v>3402</v>
      </c>
      <c r="Q1923" s="10" t="s">
        <v>7477</v>
      </c>
      <c r="R1923" s="2" t="s">
        <v>7478</v>
      </c>
      <c r="S1923" s="6">
        <f>IF(OR(ISBLANK(Table1[[#This Row],[ValidEndUTC]]),ISBLANK(Table1[[#This Row],[ValidStartUTC]])),"",Table1[[#This Row],[ValidEndUTC]]-Table1[[#This Row],[ValidStartUTC]])</f>
        <v>1.1805555550381541E-2</v>
      </c>
      <c r="T1923" s="5">
        <f>IF(OR(ISBLANK(Table1[[#This Row],[ValidEndUTC]]),ISBLANK(Table1[[#This Row],[ValidStartUTC]])),"",Table1[[#This Row],[Duration]]*24*60)</f>
        <v>16.999999992549419</v>
      </c>
    </row>
    <row r="1924" spans="1:20" ht="409.6" x14ac:dyDescent="0.25">
      <c r="A1924" s="8" t="str">
        <f>IF(ISBLANK(Table1[[#This Row],[AdvisoryNumber]]),"NTML","ADVZY")</f>
        <v>ADVZY</v>
      </c>
      <c r="B1924" s="8" t="str">
        <f>_xlfn.TEXTJOIN("-",TRUE,Table1[[#This Row],[Source]],TEXT(Table1[[#This Row],[AdvisoryNumber]],"000"),TEXT(ROW()-1,"000000"),TEXT(Table1[[#This Row],[RecordTimeUTC]],"YYYY-MM-DD"))</f>
        <v>ADVZY-001-001923-2023-09-15</v>
      </c>
      <c r="C1924" s="1" t="s">
        <v>16</v>
      </c>
      <c r="D1924" s="2"/>
      <c r="E1924" s="1">
        <v>1</v>
      </c>
      <c r="F1924" s="2" t="s">
        <v>5996</v>
      </c>
      <c r="G1924" s="1"/>
      <c r="H1924" s="1" t="s">
        <v>6014</v>
      </c>
      <c r="I1924" s="8" t="str">
        <f>IF(Table1[[#This Row],[TMI_Type]]="Reroute",INDEX(_xlfn.REGEXEXTRACT(Table1[[#This Row],[RawText]],".*(ROUTE|FEA|FCA|ICR|CTOP|TBO).+([A-Z]{3})",2,0),1,2),"")</f>
        <v/>
      </c>
      <c r="J1924" s="5"/>
      <c r="K1924" s="5"/>
      <c r="L1924" s="1"/>
      <c r="M1924" s="7">
        <v>45184.958333333336</v>
      </c>
      <c r="N1924" s="7">
        <v>45185.125</v>
      </c>
      <c r="O1924" s="7">
        <v>45184.905555555553</v>
      </c>
      <c r="P1924" s="4" t="s">
        <v>3398</v>
      </c>
      <c r="Q1924" s="10" t="s">
        <v>7471</v>
      </c>
      <c r="R1924" s="2" t="s">
        <v>7472</v>
      </c>
      <c r="S1924" s="6">
        <f>IF(OR(ISBLANK(Table1[[#This Row],[ValidEndUTC]]),ISBLANK(Table1[[#This Row],[ValidStartUTC]])),"",Table1[[#This Row],[ValidEndUTC]]-Table1[[#This Row],[ValidStartUTC]])</f>
        <v>0.16666666666424135</v>
      </c>
      <c r="T1924" s="5">
        <f>IF(OR(ISBLANK(Table1[[#This Row],[ValidEndUTC]]),ISBLANK(Table1[[#This Row],[ValidStartUTC]])),"",Table1[[#This Row],[Duration]]*24*60)</f>
        <v>239.99999999650754</v>
      </c>
    </row>
    <row r="1925" spans="1:20" ht="75.599999999999994" x14ac:dyDescent="0.25">
      <c r="A1925" s="8" t="str">
        <f>IF(ISBLANK(Table1[[#This Row],[AdvisoryNumber]]),"NTML","ADVZY")</f>
        <v>ADVZY</v>
      </c>
      <c r="B1925" s="8" t="str">
        <f>_xlfn.TEXTJOIN("-",TRUE,Table1[[#This Row],[Source]],TEXT(Table1[[#This Row],[AdvisoryNumber]],"000"),TEXT(ROW()-1,"000000"),TEXT(Table1[[#This Row],[RecordTimeUTC]],"YYYY-MM-DD"))</f>
        <v>ADVZY-005-001924-2023-09-16</v>
      </c>
      <c r="C1925" s="1" t="s">
        <v>16</v>
      </c>
      <c r="D1925" s="2"/>
      <c r="E1925" s="1">
        <v>5</v>
      </c>
      <c r="F1925" s="2" t="s">
        <v>6312</v>
      </c>
      <c r="G1925" s="1"/>
      <c r="H1925" s="1" t="s">
        <v>6019</v>
      </c>
      <c r="I1925" s="8" t="str">
        <f>IF(Table1[[#This Row],[TMI_Type]]="Reroute",INDEX(_xlfn.REGEXEXTRACT(Table1[[#This Row],[RawText]],".*(ROUTE|FEA|FCA|ICR|CTOP|TBO).+([A-Z]{3})",2,0),1,2),"")</f>
        <v/>
      </c>
      <c r="J1925" s="5"/>
      <c r="K1925" s="5"/>
      <c r="L1925" s="1"/>
      <c r="M1925" s="7">
        <v>45184.958333333336</v>
      </c>
      <c r="N1925" s="7">
        <v>45185.125</v>
      </c>
      <c r="O1925" s="7">
        <v>45185.120138888888</v>
      </c>
      <c r="P1925" s="4" t="s">
        <v>3403</v>
      </c>
      <c r="Q1925" s="10" t="s">
        <v>7479</v>
      </c>
      <c r="R1925" s="2" t="s">
        <v>7480</v>
      </c>
      <c r="S1925" s="6">
        <f>IF(OR(ISBLANK(Table1[[#This Row],[ValidEndUTC]]),ISBLANK(Table1[[#This Row],[ValidStartUTC]])),"",Table1[[#This Row],[ValidEndUTC]]-Table1[[#This Row],[ValidStartUTC]])</f>
        <v>0.16666666666424135</v>
      </c>
      <c r="T1925" s="5">
        <f>IF(OR(ISBLANK(Table1[[#This Row],[ValidEndUTC]]),ISBLANK(Table1[[#This Row],[ValidStartUTC]])),"",Table1[[#This Row],[Duration]]*24*60)</f>
        <v>239.99999999650754</v>
      </c>
    </row>
    <row r="1926" spans="1:20" ht="409.6" x14ac:dyDescent="0.25">
      <c r="A1926" s="8" t="str">
        <f>IF(ISBLANK(Table1[[#This Row],[AdvisoryNumber]]),"NTML","ADVZY")</f>
        <v>ADVZY</v>
      </c>
      <c r="B1926" s="8" t="str">
        <f>_xlfn.TEXTJOIN("-",TRUE,Table1[[#This Row],[Source]],TEXT(Table1[[#This Row],[AdvisoryNumber]],"000"),TEXT(ROW()-1,"000000"),TEXT(Table1[[#This Row],[RecordTimeUTC]],"YYYY-MM-DD"))</f>
        <v>ADVZY-001-001925-2023-09-22</v>
      </c>
      <c r="C1926" s="1" t="s">
        <v>16</v>
      </c>
      <c r="D1926" s="2" t="s">
        <v>7481</v>
      </c>
      <c r="E1926" s="1">
        <v>1</v>
      </c>
      <c r="F1926" s="2" t="s">
        <v>3295</v>
      </c>
      <c r="G1926" s="1" t="s">
        <v>54</v>
      </c>
      <c r="H1926" s="1" t="s">
        <v>19</v>
      </c>
      <c r="I1926" s="8" t="str">
        <f>IF(Table1[[#This Row],[TMI_Type]]="Reroute",INDEX(_xlfn.REGEXEXTRACT(Table1[[#This Row],[RawText]],".*(ROUTE|FEA|FCA|ICR|CTOP|TBO).+([A-Z]{3})",2,0),1,2),"")</f>
        <v>REQ</v>
      </c>
      <c r="J1926" s="5"/>
      <c r="K1926" s="5"/>
      <c r="L1926" s="1"/>
      <c r="M1926" s="7">
        <v>45191.916666666664</v>
      </c>
      <c r="N1926" s="7">
        <v>45192.125</v>
      </c>
      <c r="O1926" s="7">
        <v>45191.762499999997</v>
      </c>
      <c r="P1926" s="4" t="s">
        <v>3404</v>
      </c>
      <c r="Q1926" s="10" t="s">
        <v>7482</v>
      </c>
      <c r="R1926" s="2" t="s">
        <v>7483</v>
      </c>
      <c r="S1926" s="6">
        <f>IF(OR(ISBLANK(Table1[[#This Row],[ValidEndUTC]]),ISBLANK(Table1[[#This Row],[ValidStartUTC]])),"",Table1[[#This Row],[ValidEndUTC]]-Table1[[#This Row],[ValidStartUTC]])</f>
        <v>0.20833333333575865</v>
      </c>
      <c r="T1926" s="5">
        <f>IF(OR(ISBLANK(Table1[[#This Row],[ValidEndUTC]]),ISBLANK(Table1[[#This Row],[ValidStartUTC]])),"",Table1[[#This Row],[Duration]]*24*60)</f>
        <v>300.00000000349246</v>
      </c>
    </row>
    <row r="1927" spans="1:20" ht="237.6" x14ac:dyDescent="0.25">
      <c r="A1927" s="8" t="str">
        <f>IF(ISBLANK(Table1[[#This Row],[AdvisoryNumber]]),"NTML","ADVZY")</f>
        <v>ADVZY</v>
      </c>
      <c r="B1927" s="8" t="str">
        <f>_xlfn.TEXTJOIN("-",TRUE,Table1[[#This Row],[Source]],TEXT(Table1[[#This Row],[AdvisoryNumber]],"000"),TEXT(ROW()-1,"000000"),TEXT(Table1[[#This Row],[RecordTimeUTC]],"YYYY-MM-DD"))</f>
        <v>ADVZY-002-001926-2023-09-22</v>
      </c>
      <c r="C1927" s="1" t="s">
        <v>16</v>
      </c>
      <c r="D1927" s="2" t="s">
        <v>7484</v>
      </c>
      <c r="E1927" s="1">
        <v>2</v>
      </c>
      <c r="F1927" s="2" t="s">
        <v>3296</v>
      </c>
      <c r="G1927" s="1" t="s">
        <v>54</v>
      </c>
      <c r="H1927" s="1" t="s">
        <v>19</v>
      </c>
      <c r="I1927" s="8" t="str">
        <f>IF(Table1[[#This Row],[TMI_Type]]="Reroute",INDEX(_xlfn.REGEXEXTRACT(Table1[[#This Row],[RawText]],".*(ROUTE|FEA|FCA|ICR|CTOP|TBO).+([A-Z]{3})",2,0),1,2),"")</f>
        <v>REQ</v>
      </c>
      <c r="J1927" s="5"/>
      <c r="K1927" s="5"/>
      <c r="L1927" s="1"/>
      <c r="M1927" s="7">
        <v>45191.916666666664</v>
      </c>
      <c r="N1927" s="7">
        <v>45192.125</v>
      </c>
      <c r="O1927" s="7">
        <v>45191.771527777775</v>
      </c>
      <c r="P1927" s="4" t="s">
        <v>3405</v>
      </c>
      <c r="Q1927" s="10" t="s">
        <v>7485</v>
      </c>
      <c r="R1927" s="2" t="s">
        <v>7486</v>
      </c>
      <c r="S1927" s="6">
        <f>IF(OR(ISBLANK(Table1[[#This Row],[ValidEndUTC]]),ISBLANK(Table1[[#This Row],[ValidStartUTC]])),"",Table1[[#This Row],[ValidEndUTC]]-Table1[[#This Row],[ValidStartUTC]])</f>
        <v>0.20833333333575865</v>
      </c>
      <c r="T1927" s="5">
        <f>IF(OR(ISBLANK(Table1[[#This Row],[ValidEndUTC]]),ISBLANK(Table1[[#This Row],[ValidStartUTC]])),"",Table1[[#This Row],[Duration]]*24*60)</f>
        <v>300.00000000349246</v>
      </c>
    </row>
    <row r="1928" spans="1:20" ht="140.4" x14ac:dyDescent="0.25">
      <c r="A1928" s="8" t="str">
        <f>IF(ISBLANK(Table1[[#This Row],[AdvisoryNumber]]),"NTML","ADVZY")</f>
        <v>ADVZY</v>
      </c>
      <c r="B1928" s="8" t="str">
        <f>_xlfn.TEXTJOIN("-",TRUE,Table1[[#This Row],[Source]],TEXT(Table1[[#This Row],[AdvisoryNumber]],"000"),TEXT(ROW()-1,"000000"),TEXT(Table1[[#This Row],[RecordTimeUTC]],"YYYY-MM-DD"))</f>
        <v>ADVZY-002-001927-2023-09-15</v>
      </c>
      <c r="C1928" s="1" t="s">
        <v>16</v>
      </c>
      <c r="D1928" s="2" t="s">
        <v>7473</v>
      </c>
      <c r="E1928" s="1">
        <v>2</v>
      </c>
      <c r="F1928" s="2" t="s">
        <v>6312</v>
      </c>
      <c r="G1928" s="1"/>
      <c r="H1928" s="1" t="s">
        <v>6019</v>
      </c>
      <c r="I1928" s="8" t="str">
        <f>IF(Table1[[#This Row],[TMI_Type]]="Reroute",INDEX(_xlfn.REGEXEXTRACT(Table1[[#This Row],[RawText]],".*(ROUTE|FEA|FCA|ICR|CTOP|TBO).+([A-Z]{3})",2,0),1,2),"")</f>
        <v/>
      </c>
      <c r="J1928" s="5"/>
      <c r="K1928" s="5"/>
      <c r="L1928" s="1"/>
      <c r="M1928" s="7">
        <v>45191.958333333336</v>
      </c>
      <c r="N1928" s="7">
        <v>45192.125</v>
      </c>
      <c r="O1928" s="7">
        <v>45184.905555555553</v>
      </c>
      <c r="P1928" s="4" t="s">
        <v>3399</v>
      </c>
      <c r="Q1928" s="10" t="s">
        <v>7474</v>
      </c>
      <c r="R1928" s="2" t="s">
        <v>7472</v>
      </c>
      <c r="S1928" s="6">
        <f>IF(OR(ISBLANK(Table1[[#This Row],[ValidEndUTC]]),ISBLANK(Table1[[#This Row],[ValidStartUTC]])),"",Table1[[#This Row],[ValidEndUTC]]-Table1[[#This Row],[ValidStartUTC]])</f>
        <v>0.16666666666424135</v>
      </c>
      <c r="T1928" s="5">
        <f>IF(OR(ISBLANK(Table1[[#This Row],[ValidEndUTC]]),ISBLANK(Table1[[#This Row],[ValidStartUTC]])),"",Table1[[#This Row],[Duration]]*24*60)</f>
        <v>239.99999999650754</v>
      </c>
    </row>
    <row r="1929" spans="1:20" ht="129.6" x14ac:dyDescent="0.25">
      <c r="A1929" s="8" t="str">
        <f>IF(ISBLANK(Table1[[#This Row],[AdvisoryNumber]]),"NTML","ADVZY")</f>
        <v>ADVZY</v>
      </c>
      <c r="B1929" s="8" t="str">
        <f>_xlfn.TEXTJOIN("-",TRUE,Table1[[#This Row],[Source]],TEXT(Table1[[#This Row],[AdvisoryNumber]],"000"),TEXT(ROW()-1,"000000"),TEXT(Table1[[#This Row],[RecordTimeUTC]],"YYYY-MM-DD"))</f>
        <v>ADVZY-004-001928-2023-09-22</v>
      </c>
      <c r="C1929" s="1" t="s">
        <v>16</v>
      </c>
      <c r="D1929" s="2" t="s">
        <v>7489</v>
      </c>
      <c r="E1929" s="1">
        <v>4</v>
      </c>
      <c r="F1929" s="2" t="s">
        <v>6700</v>
      </c>
      <c r="G1929" s="1" t="s">
        <v>24</v>
      </c>
      <c r="H1929" s="1" t="s">
        <v>6019</v>
      </c>
      <c r="I1929" s="8" t="str">
        <f>IF(Table1[[#This Row],[TMI_Type]]="Reroute",INDEX(_xlfn.REGEXEXTRACT(Table1[[#This Row],[RawText]],".*(ROUTE|FEA|FCA|ICR|CTOP|TBO).+([A-Z]{3})",2,0),1,2),"")</f>
        <v/>
      </c>
      <c r="J1929" s="5"/>
      <c r="K1929" s="5"/>
      <c r="L1929" s="1"/>
      <c r="M1929" s="7">
        <v>45191.958333333336</v>
      </c>
      <c r="N1929" s="7">
        <v>45192.125</v>
      </c>
      <c r="O1929" s="7">
        <v>45191.959027777775</v>
      </c>
      <c r="P1929" s="4" t="s">
        <v>3407</v>
      </c>
      <c r="Q1929" s="10" t="s">
        <v>7490</v>
      </c>
      <c r="R1929" s="2" t="s">
        <v>7491</v>
      </c>
      <c r="S1929" s="6">
        <f>IF(OR(ISBLANK(Table1[[#This Row],[ValidEndUTC]]),ISBLANK(Table1[[#This Row],[ValidStartUTC]])),"",Table1[[#This Row],[ValidEndUTC]]-Table1[[#This Row],[ValidStartUTC]])</f>
        <v>0.16666666666424135</v>
      </c>
      <c r="T1929" s="5">
        <f>IF(OR(ISBLANK(Table1[[#This Row],[ValidEndUTC]]),ISBLANK(Table1[[#This Row],[ValidStartUTC]])),"",Table1[[#This Row],[Duration]]*24*60)</f>
        <v>239.99999999650754</v>
      </c>
    </row>
    <row r="1930" spans="1:20" ht="75.599999999999994" x14ac:dyDescent="0.25">
      <c r="A1930" s="8" t="str">
        <f>IF(ISBLANK(Table1[[#This Row],[AdvisoryNumber]]),"NTML","ADVZY")</f>
        <v>ADVZY</v>
      </c>
      <c r="B1930" s="8" t="str">
        <f>_xlfn.TEXTJOIN("-",TRUE,Table1[[#This Row],[Source]],TEXT(Table1[[#This Row],[AdvisoryNumber]],"000"),TEXT(ROW()-1,"000000"),TEXT(Table1[[#This Row],[RecordTimeUTC]],"YYYY-MM-DD"))</f>
        <v>ADVZY-005-001929-2023-09-23</v>
      </c>
      <c r="C1930" s="1" t="s">
        <v>16</v>
      </c>
      <c r="D1930" s="2"/>
      <c r="E1930" s="1">
        <v>5</v>
      </c>
      <c r="F1930" s="2" t="s">
        <v>6700</v>
      </c>
      <c r="G1930" s="1"/>
      <c r="H1930" s="1" t="s">
        <v>6019</v>
      </c>
      <c r="I1930" s="8" t="str">
        <f>IF(Table1[[#This Row],[TMI_Type]]="Reroute",INDEX(_xlfn.REGEXEXTRACT(Table1[[#This Row],[RawText]],".*(ROUTE|FEA|FCA|ICR|CTOP|TBO).+([A-Z]{3})",2,0),1,2),"")</f>
        <v/>
      </c>
      <c r="J1930" s="5"/>
      <c r="K1930" s="5"/>
      <c r="L1930" s="1"/>
      <c r="M1930" s="7">
        <v>45191.958333333336</v>
      </c>
      <c r="N1930" s="7">
        <v>45192.125</v>
      </c>
      <c r="O1930" s="7">
        <v>45192.125694444447</v>
      </c>
      <c r="P1930" s="4" t="s">
        <v>3408</v>
      </c>
      <c r="Q1930" s="10" t="s">
        <v>7492</v>
      </c>
      <c r="R1930" s="2" t="s">
        <v>7493</v>
      </c>
      <c r="S1930" s="6">
        <f>IF(OR(ISBLANK(Table1[[#This Row],[ValidEndUTC]]),ISBLANK(Table1[[#This Row],[ValidStartUTC]])),"",Table1[[#This Row],[ValidEndUTC]]-Table1[[#This Row],[ValidStartUTC]])</f>
        <v>0.16666666666424135</v>
      </c>
      <c r="T1930" s="5">
        <f>IF(OR(ISBLANK(Table1[[#This Row],[ValidEndUTC]]),ISBLANK(Table1[[#This Row],[ValidStartUTC]])),"",Table1[[#This Row],[Duration]]*24*60)</f>
        <v>239.99999999650754</v>
      </c>
    </row>
    <row r="1931" spans="1:20" ht="409.6" x14ac:dyDescent="0.25">
      <c r="A1931" s="8" t="str">
        <f>IF(ISBLANK(Table1[[#This Row],[AdvisoryNumber]]),"NTML","ADVZY")</f>
        <v>ADVZY</v>
      </c>
      <c r="B1931" s="8" t="str">
        <f>_xlfn.TEXTJOIN("-",TRUE,Table1[[#This Row],[Source]],TEXT(Table1[[#This Row],[AdvisoryNumber]],"000"),TEXT(ROW()-1,"000000"),TEXT(Table1[[#This Row],[RecordTimeUTC]],"YYYY-MM-DD"))</f>
        <v>ADVZY-002-001930-2023-09-29</v>
      </c>
      <c r="C1931" s="1" t="s">
        <v>16</v>
      </c>
      <c r="D1931" s="2" t="s">
        <v>6137</v>
      </c>
      <c r="E1931" s="1">
        <v>2</v>
      </c>
      <c r="F1931" s="2" t="s">
        <v>3299</v>
      </c>
      <c r="G1931" s="1" t="s">
        <v>24</v>
      </c>
      <c r="H1931" s="1" t="s">
        <v>19</v>
      </c>
      <c r="I1931" s="8" t="str">
        <f>IF(Table1[[#This Row],[TMI_Type]]="Reroute",INDEX(_xlfn.REGEXEXTRACT(Table1[[#This Row],[RawText]],".*(ROUTE|FEA|FCA|ICR|CTOP|TBO).+([A-Z]{3})",2,0),1,2),"")</f>
        <v>RQD</v>
      </c>
      <c r="J1931" s="5"/>
      <c r="K1931" s="5"/>
      <c r="L1931" s="1"/>
      <c r="M1931" s="7">
        <v>45198.791666666664</v>
      </c>
      <c r="N1931" s="7">
        <v>45199.125</v>
      </c>
      <c r="O1931" s="7">
        <v>45198.779861111114</v>
      </c>
      <c r="P1931" s="4" t="s">
        <v>3410</v>
      </c>
      <c r="Q1931" s="10" t="s">
        <v>7497</v>
      </c>
      <c r="R1931" s="2" t="s">
        <v>7498</v>
      </c>
      <c r="S1931" s="6">
        <f>IF(OR(ISBLANK(Table1[[#This Row],[ValidEndUTC]]),ISBLANK(Table1[[#This Row],[ValidStartUTC]])),"",Table1[[#This Row],[ValidEndUTC]]-Table1[[#This Row],[ValidStartUTC]])</f>
        <v>0.33333333333575865</v>
      </c>
      <c r="T1931" s="5">
        <f>IF(OR(ISBLANK(Table1[[#This Row],[ValidEndUTC]]),ISBLANK(Table1[[#This Row],[ValidStartUTC]])),"",Table1[[#This Row],[Duration]]*24*60)</f>
        <v>480.00000000349246</v>
      </c>
    </row>
    <row r="1932" spans="1:20" ht="409.6" x14ac:dyDescent="0.25">
      <c r="A1932" s="8" t="str">
        <f>IF(ISBLANK(Table1[[#This Row],[AdvisoryNumber]]),"NTML","ADVZY")</f>
        <v>ADVZY</v>
      </c>
      <c r="B1932" s="8" t="str">
        <f>_xlfn.TEXTJOIN("-",TRUE,Table1[[#This Row],[Source]],TEXT(Table1[[#This Row],[AdvisoryNumber]],"000"),TEXT(ROW()-1,"000000"),TEXT(Table1[[#This Row],[RecordTimeUTC]],"YYYY-MM-DD"))</f>
        <v>ADVZY-003-001931-2023-09-29</v>
      </c>
      <c r="C1932" s="1" t="s">
        <v>16</v>
      </c>
      <c r="D1932" s="2" t="s">
        <v>6137</v>
      </c>
      <c r="E1932" s="1">
        <v>3</v>
      </c>
      <c r="F1932" s="2" t="s">
        <v>200</v>
      </c>
      <c r="G1932" s="1" t="s">
        <v>24</v>
      </c>
      <c r="H1932" s="1" t="s">
        <v>19</v>
      </c>
      <c r="I1932" s="8" t="str">
        <f>IF(Table1[[#This Row],[TMI_Type]]="Reroute",INDEX(_xlfn.REGEXEXTRACT(Table1[[#This Row],[RawText]],".*(ROUTE|FEA|FCA|ICR|CTOP|TBO).+([A-Z]{3})",2,0),1,2),"")</f>
        <v>RQD</v>
      </c>
      <c r="J1932" s="5"/>
      <c r="K1932" s="5"/>
      <c r="L1932" s="1"/>
      <c r="M1932" s="7">
        <v>45198.791666666664</v>
      </c>
      <c r="N1932" s="7">
        <v>45199.125</v>
      </c>
      <c r="O1932" s="7">
        <v>45198.786111111112</v>
      </c>
      <c r="P1932" s="4" t="s">
        <v>3411</v>
      </c>
      <c r="Q1932" s="10" t="s">
        <v>7499</v>
      </c>
      <c r="R1932" s="2" t="s">
        <v>7500</v>
      </c>
      <c r="S1932" s="6">
        <f>IF(OR(ISBLANK(Table1[[#This Row],[ValidEndUTC]]),ISBLANK(Table1[[#This Row],[ValidStartUTC]])),"",Table1[[#This Row],[ValidEndUTC]]-Table1[[#This Row],[ValidStartUTC]])</f>
        <v>0.33333333333575865</v>
      </c>
      <c r="T1932" s="5">
        <f>IF(OR(ISBLANK(Table1[[#This Row],[ValidEndUTC]]),ISBLANK(Table1[[#This Row],[ValidStartUTC]])),"",Table1[[#This Row],[Duration]]*24*60)</f>
        <v>480.00000000349246</v>
      </c>
    </row>
    <row r="1933" spans="1:20" ht="118.8" x14ac:dyDescent="0.25">
      <c r="A1933" s="8" t="str">
        <f>IF(ISBLANK(Table1[[#This Row],[AdvisoryNumber]]),"NTML","ADVZY")</f>
        <v>ADVZY</v>
      </c>
      <c r="B1933" s="8" t="str">
        <f>_xlfn.TEXTJOIN("-",TRUE,Table1[[#This Row],[Source]],TEXT(Table1[[#This Row],[AdvisoryNumber]],"000"),TEXT(ROW()-1,"000000"),TEXT(Table1[[#This Row],[RecordTimeUTC]],"YYYY-MM-DD"))</f>
        <v>ADVZY-009-001932-2023-09-30</v>
      </c>
      <c r="C1933" s="1" t="s">
        <v>16</v>
      </c>
      <c r="D1933" s="2"/>
      <c r="E1933" s="1">
        <v>9</v>
      </c>
      <c r="F1933" s="2" t="s">
        <v>6237</v>
      </c>
      <c r="G1933" s="1"/>
      <c r="H1933" s="1" t="s">
        <v>6019</v>
      </c>
      <c r="I1933" s="8" t="str">
        <f>IF(Table1[[#This Row],[TMI_Type]]="Reroute",INDEX(_xlfn.REGEXEXTRACT(Table1[[#This Row],[RawText]],".*(ROUTE|FEA|FCA|ICR|CTOP|TBO).+([A-Z]{3})",2,0),1,2),"")</f>
        <v/>
      </c>
      <c r="J1933" s="5"/>
      <c r="K1933" s="5"/>
      <c r="L1933" s="1"/>
      <c r="M1933" s="7">
        <v>45198.958333333336</v>
      </c>
      <c r="N1933" s="7">
        <v>45199.104166666664</v>
      </c>
      <c r="O1933" s="7">
        <v>45199.106249999997</v>
      </c>
      <c r="P1933" s="4" t="s">
        <v>3418</v>
      </c>
      <c r="Q1933" s="10" t="s">
        <v>11676</v>
      </c>
      <c r="R1933" s="2" t="s">
        <v>7514</v>
      </c>
      <c r="S1933" s="6">
        <f>IF(OR(ISBLANK(Table1[[#This Row],[ValidEndUTC]]),ISBLANK(Table1[[#This Row],[ValidStartUTC]])),"",Table1[[#This Row],[ValidEndUTC]]-Table1[[#This Row],[ValidStartUTC]])</f>
        <v>0.14583333332848269</v>
      </c>
      <c r="T1933" s="5">
        <f>IF(OR(ISBLANK(Table1[[#This Row],[ValidEndUTC]]),ISBLANK(Table1[[#This Row],[ValidStartUTC]])),"",Table1[[#This Row],[Duration]]*24*60)</f>
        <v>209.99999999301508</v>
      </c>
    </row>
    <row r="1934" spans="1:20" ht="324" x14ac:dyDescent="0.25">
      <c r="A1934" s="8" t="str">
        <f>IF(ISBLANK(Table1[[#This Row],[AdvisoryNumber]]),"NTML","ADVZY")</f>
        <v>ADVZY</v>
      </c>
      <c r="B1934" s="8" t="str">
        <f>_xlfn.TEXTJOIN("-",TRUE,Table1[[#This Row],[Source]],TEXT(Table1[[#This Row],[AdvisoryNumber]],"000"),TEXT(ROW()-1,"000000"),TEXT(Table1[[#This Row],[RecordTimeUTC]],"YYYY-MM-DD"))</f>
        <v>ADVZY-001-001933-2023-09-29</v>
      </c>
      <c r="C1934" s="1" t="s">
        <v>16</v>
      </c>
      <c r="D1934" s="2" t="s">
        <v>7494</v>
      </c>
      <c r="E1934" s="1">
        <v>1</v>
      </c>
      <c r="F1934" s="2" t="s">
        <v>3297</v>
      </c>
      <c r="G1934" s="1" t="s">
        <v>3298</v>
      </c>
      <c r="H1934" s="1" t="s">
        <v>19</v>
      </c>
      <c r="I1934" s="8" t="str">
        <f>IF(Table1[[#This Row],[TMI_Type]]="Reroute",INDEX(_xlfn.REGEXEXTRACT(Table1[[#This Row],[RawText]],".*(ROUTE|FEA|FCA|ICR|CTOP|TBO).+([A-Z]{3})",2,0),1,2),"")</f>
        <v>RQD</v>
      </c>
      <c r="J1934" s="5"/>
      <c r="K1934" s="5"/>
      <c r="L1934" s="1"/>
      <c r="M1934" s="7">
        <v>45198.958333333336</v>
      </c>
      <c r="N1934" s="7">
        <v>45199.125</v>
      </c>
      <c r="O1934" s="7">
        <v>45198.752083333333</v>
      </c>
      <c r="P1934" s="4" t="s">
        <v>3409</v>
      </c>
      <c r="Q1934" s="10" t="s">
        <v>7495</v>
      </c>
      <c r="R1934" s="2" t="s">
        <v>7496</v>
      </c>
      <c r="S1934" s="6">
        <f>IF(OR(ISBLANK(Table1[[#This Row],[ValidEndUTC]]),ISBLANK(Table1[[#This Row],[ValidStartUTC]])),"",Table1[[#This Row],[ValidEndUTC]]-Table1[[#This Row],[ValidStartUTC]])</f>
        <v>0.16666666666424135</v>
      </c>
      <c r="T1934" s="5">
        <f>IF(OR(ISBLANK(Table1[[#This Row],[ValidEndUTC]]),ISBLANK(Table1[[#This Row],[ValidStartUTC]])),"",Table1[[#This Row],[Duration]]*24*60)</f>
        <v>239.99999999650754</v>
      </c>
    </row>
    <row r="1935" spans="1:20" ht="140.4" x14ac:dyDescent="0.25">
      <c r="A1935" s="8" t="str">
        <f>IF(ISBLANK(Table1[[#This Row],[AdvisoryNumber]]),"NTML","ADVZY")</f>
        <v>ADVZY</v>
      </c>
      <c r="B1935" s="8" t="str">
        <f>_xlfn.TEXTJOIN("-",TRUE,Table1[[#This Row],[Source]],TEXT(Table1[[#This Row],[AdvisoryNumber]],"000"),TEXT(ROW()-1,"000000"),TEXT(Table1[[#This Row],[RecordTimeUTC]],"YYYY-MM-DD"))</f>
        <v>ADVZY-004-001934-2023-09-29</v>
      </c>
      <c r="C1935" s="1" t="s">
        <v>16</v>
      </c>
      <c r="D1935" s="2"/>
      <c r="E1935" s="1">
        <v>4</v>
      </c>
      <c r="F1935" s="2" t="s">
        <v>6162</v>
      </c>
      <c r="G1935" s="1" t="s">
        <v>24</v>
      </c>
      <c r="H1935" s="1" t="s">
        <v>6019</v>
      </c>
      <c r="I1935" s="8" t="str">
        <f>IF(Table1[[#This Row],[TMI_Type]]="Reroute",INDEX(_xlfn.REGEXEXTRACT(Table1[[#This Row],[RawText]],".*(ROUTE|FEA|FCA|ICR|CTOP|TBO).+([A-Z]{3})",2,0),1,2),"")</f>
        <v/>
      </c>
      <c r="J1935" s="5"/>
      <c r="K1935" s="5"/>
      <c r="L1935" s="1"/>
      <c r="M1935" s="7">
        <v>45198.958333333336</v>
      </c>
      <c r="N1935" s="7">
        <v>45199.125</v>
      </c>
      <c r="O1935" s="7">
        <v>45198.95</v>
      </c>
      <c r="P1935" s="4" t="s">
        <v>3412</v>
      </c>
      <c r="Q1935" s="10" t="s">
        <v>7501</v>
      </c>
      <c r="R1935" s="2" t="s">
        <v>7502</v>
      </c>
      <c r="S1935" s="6">
        <f>IF(OR(ISBLANK(Table1[[#This Row],[ValidEndUTC]]),ISBLANK(Table1[[#This Row],[ValidStartUTC]])),"",Table1[[#This Row],[ValidEndUTC]]-Table1[[#This Row],[ValidStartUTC]])</f>
        <v>0.16666666666424135</v>
      </c>
      <c r="T1935" s="5">
        <f>IF(OR(ISBLANK(Table1[[#This Row],[ValidEndUTC]]),ISBLANK(Table1[[#This Row],[ValidStartUTC]])),"",Table1[[#This Row],[Duration]]*24*60)</f>
        <v>239.99999999650754</v>
      </c>
    </row>
    <row r="1936" spans="1:20" ht="237.6" x14ac:dyDescent="0.25">
      <c r="A1936" s="8" t="str">
        <f>IF(ISBLANK(Table1[[#This Row],[AdvisoryNumber]]),"NTML","ADVZY")</f>
        <v>ADVZY</v>
      </c>
      <c r="B1936" s="8" t="str">
        <f>_xlfn.TEXTJOIN("-",TRUE,Table1[[#This Row],[Source]],TEXT(Table1[[#This Row],[AdvisoryNumber]],"000"),TEXT(ROW()-1,"000000"),TEXT(Table1[[#This Row],[RecordTimeUTC]],"YYYY-MM-DD"))</f>
        <v>ADVZY-005-001935-2023-09-29</v>
      </c>
      <c r="C1936" s="1" t="s">
        <v>16</v>
      </c>
      <c r="D1936" s="2" t="s">
        <v>7503</v>
      </c>
      <c r="E1936" s="1">
        <v>5</v>
      </c>
      <c r="F1936" s="2" t="s">
        <v>3300</v>
      </c>
      <c r="G1936" s="1" t="s">
        <v>3413</v>
      </c>
      <c r="H1936" s="1" t="s">
        <v>19</v>
      </c>
      <c r="I1936" s="8" t="str">
        <f>IF(Table1[[#This Row],[TMI_Type]]="Reroute",INDEX(_xlfn.REGEXEXTRACT(Table1[[#This Row],[RawText]],".*(ROUTE|FEA|FCA|ICR|CTOP|TBO).+([A-Z]{3})",2,0),1,2),"")</f>
        <v>RQD</v>
      </c>
      <c r="J1936" s="5"/>
      <c r="K1936" s="5"/>
      <c r="L1936" s="1"/>
      <c r="M1936" s="7">
        <v>45198.982638888891</v>
      </c>
      <c r="N1936" s="7">
        <v>45199.125</v>
      </c>
      <c r="O1936" s="7">
        <v>45198.984027777777</v>
      </c>
      <c r="P1936" s="4" t="s">
        <v>3414</v>
      </c>
      <c r="Q1936" s="10" t="s">
        <v>7504</v>
      </c>
      <c r="R1936" s="2" t="s">
        <v>7505</v>
      </c>
      <c r="S1936" s="6">
        <f>IF(OR(ISBLANK(Table1[[#This Row],[ValidEndUTC]]),ISBLANK(Table1[[#This Row],[ValidStartUTC]])),"",Table1[[#This Row],[ValidEndUTC]]-Table1[[#This Row],[ValidStartUTC]])</f>
        <v>0.14236111110949423</v>
      </c>
      <c r="T1936" s="5">
        <f>IF(OR(ISBLANK(Table1[[#This Row],[ValidEndUTC]]),ISBLANK(Table1[[#This Row],[ValidStartUTC]])),"",Table1[[#This Row],[Duration]]*24*60)</f>
        <v>204.99999999767169</v>
      </c>
    </row>
    <row r="1937" spans="1:20" ht="162" x14ac:dyDescent="0.25">
      <c r="A1937" s="8" t="str">
        <f>IF(ISBLANK(Table1[[#This Row],[AdvisoryNumber]]),"NTML","ADVZY")</f>
        <v>ADVZY</v>
      </c>
      <c r="B1937" s="8" t="str">
        <f>_xlfn.TEXTJOIN("-",TRUE,Table1[[#This Row],[Source]],TEXT(Table1[[#This Row],[AdvisoryNumber]],"000"),TEXT(ROW()-1,"000000"),TEXT(Table1[[#This Row],[RecordTimeUTC]],"YYYY-MM-DD"))</f>
        <v>ADVZY-007-001936-2023-09-29</v>
      </c>
      <c r="C1937" s="1" t="s">
        <v>815</v>
      </c>
      <c r="D1937" s="2" t="s">
        <v>7508</v>
      </c>
      <c r="E1937" s="1">
        <v>7</v>
      </c>
      <c r="F1937" s="2" t="s">
        <v>5995</v>
      </c>
      <c r="G1937" s="1" t="s">
        <v>35</v>
      </c>
      <c r="H1937" s="1" t="s">
        <v>32</v>
      </c>
      <c r="I1937" s="8" t="str">
        <f>IF(Table1[[#This Row],[TMI_Type]]="Reroute",INDEX(_xlfn.REGEXEXTRACT(Table1[[#This Row],[RawText]],".*(ROUTE|FEA|FCA|ICR|CTOP|TBO).+([A-Z]{3})",2,0),1,2),"")</f>
        <v/>
      </c>
      <c r="J1937" s="5"/>
      <c r="K1937" s="5"/>
      <c r="L1937" s="1"/>
      <c r="M1937" s="7">
        <v>45198.994444444441</v>
      </c>
      <c r="N1937" s="7">
        <v>45199.020833333336</v>
      </c>
      <c r="O1937" s="7">
        <v>45198.99722222222</v>
      </c>
      <c r="P1937" s="4" t="s">
        <v>3416</v>
      </c>
      <c r="Q1937" s="10" t="s">
        <v>7509</v>
      </c>
      <c r="R1937" s="2" t="s">
        <v>7510</v>
      </c>
      <c r="S1937" s="6">
        <f>IF(OR(ISBLANK(Table1[[#This Row],[ValidEndUTC]]),ISBLANK(Table1[[#This Row],[ValidStartUTC]])),"",Table1[[#This Row],[ValidEndUTC]]-Table1[[#This Row],[ValidStartUTC]])</f>
        <v>2.6388888894871343E-2</v>
      </c>
      <c r="T1937" s="5">
        <f>IF(OR(ISBLANK(Table1[[#This Row],[ValidEndUTC]]),ISBLANK(Table1[[#This Row],[ValidStartUTC]])),"",Table1[[#This Row],[Duration]]*24*60)</f>
        <v>38.000000008614734</v>
      </c>
    </row>
    <row r="1938" spans="1:20" ht="151.19999999999999" x14ac:dyDescent="0.25">
      <c r="A1938" s="8" t="str">
        <f>IF(ISBLANK(Table1[[#This Row],[AdvisoryNumber]]),"NTML","ADVZY")</f>
        <v>ADVZY</v>
      </c>
      <c r="B1938" s="8" t="str">
        <f>_xlfn.TEXTJOIN("-",TRUE,Table1[[#This Row],[Source]],TEXT(Table1[[#This Row],[AdvisoryNumber]],"000"),TEXT(ROW()-1,"000000"),TEXT(Table1[[#This Row],[RecordTimeUTC]],"YYYY-MM-DD"))</f>
        <v>ADVZY-001-001937-2023-09-30</v>
      </c>
      <c r="C1938" s="1" t="s">
        <v>815</v>
      </c>
      <c r="D1938" s="2" t="s">
        <v>7511</v>
      </c>
      <c r="E1938" s="1">
        <v>1</v>
      </c>
      <c r="F1938" s="2" t="s">
        <v>5995</v>
      </c>
      <c r="G1938" s="1" t="s">
        <v>35</v>
      </c>
      <c r="H1938" s="1" t="s">
        <v>32</v>
      </c>
      <c r="I1938" s="8" t="str">
        <f>IF(Table1[[#This Row],[TMI_Type]]="Reroute",INDEX(_xlfn.REGEXEXTRACT(Table1[[#This Row],[RawText]],".*(ROUTE|FEA|FCA|ICR|CTOP|TBO).+([A-Z]{3})",2,0),1,2),"")</f>
        <v/>
      </c>
      <c r="J1938" s="5"/>
      <c r="K1938" s="5"/>
      <c r="L1938" s="1"/>
      <c r="M1938" s="7">
        <v>45199.018750000003</v>
      </c>
      <c r="N1938" s="7">
        <v>45199.03125</v>
      </c>
      <c r="O1938" s="7">
        <v>45199.020833333336</v>
      </c>
      <c r="P1938" s="4" t="s">
        <v>3417</v>
      </c>
      <c r="Q1938" s="10" t="s">
        <v>7512</v>
      </c>
      <c r="R1938" s="2" t="s">
        <v>7513</v>
      </c>
      <c r="S1938" s="6">
        <f>IF(OR(ISBLANK(Table1[[#This Row],[ValidEndUTC]]),ISBLANK(Table1[[#This Row],[ValidStartUTC]])),"",Table1[[#This Row],[ValidEndUTC]]-Table1[[#This Row],[ValidStartUTC]])</f>
        <v>1.2499999997089617E-2</v>
      </c>
      <c r="T1938" s="5">
        <f>IF(OR(ISBLANK(Table1[[#This Row],[ValidEndUTC]]),ISBLANK(Table1[[#This Row],[ValidStartUTC]])),"",Table1[[#This Row],[Duration]]*24*60)</f>
        <v>17.999999995809048</v>
      </c>
    </row>
    <row r="1939" spans="1:20" ht="162" x14ac:dyDescent="0.25">
      <c r="A1939" s="8" t="str">
        <f>IF(ISBLANK(Table1[[#This Row],[AdvisoryNumber]]),"NTML","ADVZY")</f>
        <v>ADVZY</v>
      </c>
      <c r="B1939" s="8" t="str">
        <f>_xlfn.TEXTJOIN("-",TRUE,Table1[[#This Row],[Source]],TEXT(Table1[[#This Row],[AdvisoryNumber]],"000"),TEXT(ROW()-1,"000000"),TEXT(Table1[[#This Row],[RecordTimeUTC]],"YYYY-MM-DD"))</f>
        <v>ADVZY-009-001938-2023-09-30</v>
      </c>
      <c r="C1939" s="1" t="s">
        <v>7515</v>
      </c>
      <c r="D1939" s="2" t="s">
        <v>7516</v>
      </c>
      <c r="E1939" s="1">
        <v>9</v>
      </c>
      <c r="F1939" s="2"/>
      <c r="G1939" s="1" t="s">
        <v>24</v>
      </c>
      <c r="H1939" s="1" t="s">
        <v>6019</v>
      </c>
      <c r="I1939" s="8" t="str">
        <f>IF(Table1[[#This Row],[TMI_Type]]="Reroute",INDEX(_xlfn.REGEXEXTRACT(Table1[[#This Row],[RawText]],".*(ROUTE|FEA|FCA|ICR|CTOP|TBO).+([A-Z]{3})",2,0),1,2),"")</f>
        <v/>
      </c>
      <c r="J1939" s="5"/>
      <c r="K1939" s="5"/>
      <c r="L1939" s="1"/>
      <c r="M1939" s="7">
        <v>45199.958333333336</v>
      </c>
      <c r="N1939" s="7">
        <v>45200.125</v>
      </c>
      <c r="O1939" s="7">
        <v>45199.106249999997</v>
      </c>
      <c r="P1939" s="4" t="s">
        <v>7517</v>
      </c>
      <c r="Q1939" s="10" t="s">
        <v>7518</v>
      </c>
      <c r="R1939" s="2" t="s">
        <v>7514</v>
      </c>
      <c r="S1939" s="6">
        <f>IF(OR(ISBLANK(Table1[[#This Row],[ValidEndUTC]]),ISBLANK(Table1[[#This Row],[ValidStartUTC]])),"",Table1[[#This Row],[ValidEndUTC]]-Table1[[#This Row],[ValidStartUTC]])</f>
        <v>0.16666666666424135</v>
      </c>
      <c r="T1939" s="5">
        <f>IF(OR(ISBLANK(Table1[[#This Row],[ValidEndUTC]]),ISBLANK(Table1[[#This Row],[ValidStartUTC]])),"",Table1[[#This Row],[Duration]]*24*60)</f>
        <v>239.99999999650754</v>
      </c>
    </row>
    <row r="1940" spans="1:20" ht="75.599999999999994" x14ac:dyDescent="0.25">
      <c r="A1940" s="8" t="str">
        <f>IF(ISBLANK(Table1[[#This Row],[AdvisoryNumber]]),"NTML","ADVZY")</f>
        <v>ADVZY</v>
      </c>
      <c r="B1940" s="8" t="str">
        <f>_xlfn.TEXTJOIN("-",TRUE,Table1[[#This Row],[Source]],TEXT(Table1[[#This Row],[AdvisoryNumber]],"000"),TEXT(ROW()-1,"000000"),TEXT(Table1[[#This Row],[RecordTimeUTC]],"YYYY-MM-DD"))</f>
        <v>ADVZY-002-001939-2023-09-30</v>
      </c>
      <c r="C1940" s="1" t="s">
        <v>16</v>
      </c>
      <c r="D1940" s="2"/>
      <c r="E1940" s="1">
        <v>2</v>
      </c>
      <c r="F1940" s="2" t="s">
        <v>6700</v>
      </c>
      <c r="G1940" s="1"/>
      <c r="H1940" s="1" t="s">
        <v>6019</v>
      </c>
      <c r="I1940" s="8" t="str">
        <f>IF(Table1[[#This Row],[TMI_Type]]="Reroute",INDEX(_xlfn.REGEXEXTRACT(Table1[[#This Row],[RawText]],".*(ROUTE|FEA|FCA|ICR|CTOP|TBO).+([A-Z]{3})",2,0),1,2),"")</f>
        <v/>
      </c>
      <c r="J1940" s="5"/>
      <c r="K1940" s="5"/>
      <c r="L1940" s="1"/>
      <c r="M1940" s="7">
        <v>45199.958333333336</v>
      </c>
      <c r="N1940" s="7">
        <v>45200.125</v>
      </c>
      <c r="O1940" s="7">
        <v>45199.106249999997</v>
      </c>
      <c r="P1940" s="4" t="s">
        <v>3419</v>
      </c>
      <c r="Q1940" s="10" t="s">
        <v>7519</v>
      </c>
      <c r="R1940" s="2" t="s">
        <v>7514</v>
      </c>
      <c r="S1940" s="6">
        <f>IF(OR(ISBLANK(Table1[[#This Row],[ValidEndUTC]]),ISBLANK(Table1[[#This Row],[ValidStartUTC]])),"",Table1[[#This Row],[ValidEndUTC]]-Table1[[#This Row],[ValidStartUTC]])</f>
        <v>0.16666666666424135</v>
      </c>
      <c r="T1940" s="5">
        <f>IF(OR(ISBLANK(Table1[[#This Row],[ValidEndUTC]]),ISBLANK(Table1[[#This Row],[ValidStartUTC]])),"",Table1[[#This Row],[Duration]]*24*60)</f>
        <v>239.99999999650754</v>
      </c>
    </row>
    <row r="1941" spans="1:20" ht="21.6" x14ac:dyDescent="0.25">
      <c r="A1941" s="8" t="str">
        <f>IF(ISBLANK(Table1[[#This Row],[AdvisoryNumber]]),"NTML","ADVZY")</f>
        <v>NTML</v>
      </c>
      <c r="B1941" s="8" t="str">
        <f>_xlfn.TEXTJOIN("-",TRUE,Table1[[#This Row],[Source]],TEXT(Table1[[#This Row],[AdvisoryNumber]],"000"),TEXT(ROW()-1,"000000"),TEXT(Table1[[#This Row],[RecordTimeUTC]],"YYYY-MM-DD"))</f>
        <v>NTML-000-001940-2023-09-30</v>
      </c>
      <c r="C1941" s="1" t="s">
        <v>382</v>
      </c>
      <c r="D1941" s="2"/>
      <c r="E1941" s="1"/>
      <c r="F1941" s="2"/>
      <c r="G1941" s="1" t="s">
        <v>98</v>
      </c>
      <c r="H1941" s="1" t="s">
        <v>101</v>
      </c>
      <c r="I1941" s="8" t="str">
        <f>IF(Table1[[#This Row],[TMI_Type]]="Reroute",INDEX(_xlfn.REGEXEXTRACT(Table1[[#This Row],[RawText]],".*(ROUTE|FEA|FCA|ICR|CTOP|TBO).+([A-Z]{3})",2,0),1,2),"")</f>
        <v/>
      </c>
      <c r="J1941" s="5">
        <v>10</v>
      </c>
      <c r="K1941" s="5"/>
      <c r="L1941" s="1" t="s">
        <v>1973</v>
      </c>
      <c r="M1941" s="7">
        <v>45199.958333333336</v>
      </c>
      <c r="N1941" s="7">
        <v>45200.125</v>
      </c>
      <c r="O1941" s="7">
        <v>45199.958333333336</v>
      </c>
      <c r="P1941" s="4" t="s">
        <v>4364</v>
      </c>
      <c r="Q1941" s="10" t="s">
        <v>4364</v>
      </c>
      <c r="R1941" s="2" t="s">
        <v>9919</v>
      </c>
      <c r="S1941" s="6">
        <f>IF(OR(ISBLANK(Table1[[#This Row],[ValidEndUTC]]),ISBLANK(Table1[[#This Row],[ValidStartUTC]])),"",Table1[[#This Row],[ValidEndUTC]]-Table1[[#This Row],[ValidStartUTC]])</f>
        <v>0.16666666666424135</v>
      </c>
      <c r="T1941" s="5">
        <f>IF(OR(ISBLANK(Table1[[#This Row],[ValidEndUTC]]),ISBLANK(Table1[[#This Row],[ValidStartUTC]])),"",Table1[[#This Row],[Duration]]*24*60)</f>
        <v>239.99999999650754</v>
      </c>
    </row>
    <row r="1942" spans="1:20" ht="21.6" x14ac:dyDescent="0.25">
      <c r="A1942" s="8" t="str">
        <f>IF(ISBLANK(Table1[[#This Row],[AdvisoryNumber]]),"NTML","ADVZY")</f>
        <v>NTML</v>
      </c>
      <c r="B1942" s="8" t="str">
        <f>_xlfn.TEXTJOIN("-",TRUE,Table1[[#This Row],[Source]],TEXT(Table1[[#This Row],[AdvisoryNumber]],"000"),TEXT(ROW()-1,"000000"),TEXT(Table1[[#This Row],[RecordTimeUTC]],"YYYY-MM-DD"))</f>
        <v>NTML-000-001941-2023-09-30</v>
      </c>
      <c r="C1942" s="1" t="s">
        <v>382</v>
      </c>
      <c r="D1942" s="2"/>
      <c r="E1942" s="1"/>
      <c r="F1942" s="2"/>
      <c r="G1942" s="1" t="s">
        <v>98</v>
      </c>
      <c r="H1942" s="1" t="s">
        <v>101</v>
      </c>
      <c r="I1942" s="8" t="str">
        <f>IF(Table1[[#This Row],[TMI_Type]]="Reroute",INDEX(_xlfn.REGEXEXTRACT(Table1[[#This Row],[RawText]],".*(ROUTE|FEA|FCA|ICR|CTOP|TBO).+([A-Z]{3})",2,0),1,2),"")</f>
        <v/>
      </c>
      <c r="J1942" s="5">
        <v>10</v>
      </c>
      <c r="K1942" s="5"/>
      <c r="L1942" s="1" t="s">
        <v>1511</v>
      </c>
      <c r="M1942" s="7">
        <v>45199.958333333336</v>
      </c>
      <c r="N1942" s="7">
        <v>45200.125</v>
      </c>
      <c r="O1942" s="7">
        <v>45199.958333333336</v>
      </c>
      <c r="P1942" s="4" t="s">
        <v>9920</v>
      </c>
      <c r="Q1942" s="10" t="s">
        <v>9920</v>
      </c>
      <c r="R1942" s="2" t="s">
        <v>9919</v>
      </c>
      <c r="S1942" s="6">
        <f>IF(OR(ISBLANK(Table1[[#This Row],[ValidEndUTC]]),ISBLANK(Table1[[#This Row],[ValidStartUTC]])),"",Table1[[#This Row],[ValidEndUTC]]-Table1[[#This Row],[ValidStartUTC]])</f>
        <v>0.16666666666424135</v>
      </c>
      <c r="T1942" s="5">
        <f>IF(OR(ISBLANK(Table1[[#This Row],[ValidEndUTC]]),ISBLANK(Table1[[#This Row],[ValidStartUTC]])),"",Table1[[#This Row],[Duration]]*24*60)</f>
        <v>239.99999999650754</v>
      </c>
    </row>
    <row r="1943" spans="1:20" ht="21.6" x14ac:dyDescent="0.25">
      <c r="A1943" s="8" t="str">
        <f>IF(ISBLANK(Table1[[#This Row],[AdvisoryNumber]]),"NTML","ADVZY")</f>
        <v>NTML</v>
      </c>
      <c r="B1943" s="8" t="str">
        <f>_xlfn.TEXTJOIN("-",TRUE,Table1[[#This Row],[Source]],TEXT(Table1[[#This Row],[AdvisoryNumber]],"000"),TEXT(ROW()-1,"000000"),TEXT(Table1[[#This Row],[RecordTimeUTC]],"YYYY-MM-DD"))</f>
        <v>NTML-000-001942-2023-09-30</v>
      </c>
      <c r="C1943" s="1" t="s">
        <v>4365</v>
      </c>
      <c r="D1943" s="2"/>
      <c r="E1943" s="1"/>
      <c r="F1943" s="2"/>
      <c r="G1943" s="1" t="s">
        <v>98</v>
      </c>
      <c r="H1943" s="1" t="s">
        <v>101</v>
      </c>
      <c r="I1943" s="8" t="str">
        <f>IF(Table1[[#This Row],[TMI_Type]]="Reroute",INDEX(_xlfn.REGEXEXTRACT(Table1[[#This Row],[RawText]],".*(ROUTE|FEA|FCA|ICR|CTOP|TBO).+([A-Z]{3})",2,0),1,2),"")</f>
        <v/>
      </c>
      <c r="J1943" s="5">
        <v>15</v>
      </c>
      <c r="K1943" s="5"/>
      <c r="L1943" s="1" t="s">
        <v>1978</v>
      </c>
      <c r="M1943" s="7">
        <v>45199.958333333336</v>
      </c>
      <c r="N1943" s="7">
        <v>45200.125</v>
      </c>
      <c r="O1943" s="7">
        <v>45199.958333333336</v>
      </c>
      <c r="P1943" s="4" t="s">
        <v>4367</v>
      </c>
      <c r="Q1943" s="10" t="s">
        <v>4367</v>
      </c>
      <c r="R1943" s="2" t="s">
        <v>9921</v>
      </c>
      <c r="S1943" s="6">
        <f>IF(OR(ISBLANK(Table1[[#This Row],[ValidEndUTC]]),ISBLANK(Table1[[#This Row],[ValidStartUTC]])),"",Table1[[#This Row],[ValidEndUTC]]-Table1[[#This Row],[ValidStartUTC]])</f>
        <v>0.16666666666424135</v>
      </c>
      <c r="T1943" s="5">
        <f>IF(OR(ISBLANK(Table1[[#This Row],[ValidEndUTC]]),ISBLANK(Table1[[#This Row],[ValidStartUTC]])),"",Table1[[#This Row],[Duration]]*24*60)</f>
        <v>239.99999999650754</v>
      </c>
    </row>
    <row r="1944" spans="1:20" x14ac:dyDescent="0.25">
      <c r="A1944" s="8" t="str">
        <f>IF(ISBLANK(Table1[[#This Row],[AdvisoryNumber]]),"NTML","ADVZY")</f>
        <v>NTML</v>
      </c>
      <c r="B1944" s="8" t="str">
        <f>_xlfn.TEXTJOIN("-",TRUE,Table1[[#This Row],[Source]],TEXT(Table1[[#This Row],[AdvisoryNumber]],"000"),TEXT(ROW()-1,"000000"),TEXT(Table1[[#This Row],[RecordTimeUTC]],"YYYY-MM-DD"))</f>
        <v>NTML-000-001943-2023-10-02</v>
      </c>
      <c r="C1944" s="1" t="s">
        <v>3271</v>
      </c>
      <c r="D1944" s="2"/>
      <c r="E1944" s="1"/>
      <c r="F1944" s="2"/>
      <c r="G1944" s="1"/>
      <c r="H1944" s="1" t="s">
        <v>2640</v>
      </c>
      <c r="I1944" s="8" t="str">
        <f>IF(Table1[[#This Row],[TMI_Type]]="Reroute",INDEX(_xlfn.REGEXEXTRACT(Table1[[#This Row],[RawText]],".*(ROUTE|FEA|FCA|ICR|CTOP|TBO).+([A-Z]{3})",2,0),1,2),"")</f>
        <v/>
      </c>
      <c r="J1944" s="5"/>
      <c r="K1944" s="5"/>
      <c r="L1944" s="1"/>
      <c r="M1944" s="7">
        <v>45201.059027777781</v>
      </c>
      <c r="N1944" s="7">
        <v>45201.059027777781</v>
      </c>
      <c r="O1944" s="7">
        <v>45201.059027777781</v>
      </c>
      <c r="P1944" s="4" t="s">
        <v>4411</v>
      </c>
      <c r="Q1944" s="10" t="s">
        <v>4411</v>
      </c>
      <c r="R1944" s="2" t="s">
        <v>9941</v>
      </c>
      <c r="S1944" s="6">
        <f>IF(OR(ISBLANK(Table1[[#This Row],[ValidEndUTC]]),ISBLANK(Table1[[#This Row],[ValidStartUTC]])),"",Table1[[#This Row],[ValidEndUTC]]-Table1[[#This Row],[ValidStartUTC]])</f>
        <v>0</v>
      </c>
      <c r="T1944" s="5">
        <f>IF(OR(ISBLANK(Table1[[#This Row],[ValidEndUTC]]),ISBLANK(Table1[[#This Row],[ValidStartUTC]])),"",Table1[[#This Row],[Duration]]*24*60)</f>
        <v>0</v>
      </c>
    </row>
    <row r="1945" spans="1:20" ht="21.6" x14ac:dyDescent="0.25">
      <c r="A1945" s="8" t="str">
        <f>IF(ISBLANK(Table1[[#This Row],[AdvisoryNumber]]),"NTML","ADVZY")</f>
        <v>NTML</v>
      </c>
      <c r="B1945" s="8" t="str">
        <f>_xlfn.TEXTJOIN("-",TRUE,Table1[[#This Row],[Source]],TEXT(Table1[[#This Row],[AdvisoryNumber]],"000"),TEXT(ROW()-1,"000000"),TEXT(Table1[[#This Row],[RecordTimeUTC]],"YYYY-MM-DD"))</f>
        <v>NTML-000-001944-2023-10-02</v>
      </c>
      <c r="C1945" s="1" t="s">
        <v>1729</v>
      </c>
      <c r="D1945" s="2"/>
      <c r="E1945" s="1"/>
      <c r="F1945" s="2"/>
      <c r="G1945" s="1" t="s">
        <v>98</v>
      </c>
      <c r="H1945" s="1" t="s">
        <v>101</v>
      </c>
      <c r="I1945" s="8" t="str">
        <f>IF(Table1[[#This Row],[TMI_Type]]="Reroute",INDEX(_xlfn.REGEXEXTRACT(Table1[[#This Row],[RawText]],".*(ROUTE|FEA|FCA|ICR|CTOP|TBO).+([A-Z]{3})",2,0),1,2),"")</f>
        <v/>
      </c>
      <c r="J1945" s="5">
        <v>10</v>
      </c>
      <c r="K1945" s="5"/>
      <c r="L1945" s="1" t="s">
        <v>1734</v>
      </c>
      <c r="M1945" s="7">
        <v>45201.059027777781</v>
      </c>
      <c r="N1945" s="7">
        <v>45201.125</v>
      </c>
      <c r="O1945" s="7">
        <v>45201.059027777781</v>
      </c>
      <c r="P1945" s="4" t="s">
        <v>4412</v>
      </c>
      <c r="Q1945" s="10" t="s">
        <v>4412</v>
      </c>
      <c r="R1945" s="2" t="s">
        <v>9941</v>
      </c>
      <c r="S1945" s="6">
        <f>IF(OR(ISBLANK(Table1[[#This Row],[ValidEndUTC]]),ISBLANK(Table1[[#This Row],[ValidStartUTC]])),"",Table1[[#This Row],[ValidEndUTC]]-Table1[[#This Row],[ValidStartUTC]])</f>
        <v>6.5972222218988463E-2</v>
      </c>
      <c r="T1945" s="5">
        <f>IF(OR(ISBLANK(Table1[[#This Row],[ValidEndUTC]]),ISBLANK(Table1[[#This Row],[ValidStartUTC]])),"",Table1[[#This Row],[Duration]]*24*60)</f>
        <v>94.999999995343387</v>
      </c>
    </row>
    <row r="1946" spans="1:20" ht="21.6" x14ac:dyDescent="0.25">
      <c r="A1946" s="8" t="str">
        <f>IF(ISBLANK(Table1[[#This Row],[AdvisoryNumber]]),"NTML","ADVZY")</f>
        <v>NTML</v>
      </c>
      <c r="B1946" s="8" t="str">
        <f>_xlfn.TEXTJOIN("-",TRUE,Table1[[#This Row],[Source]],TEXT(Table1[[#This Row],[AdvisoryNumber]],"000"),TEXT(ROW()-1,"000000"),TEXT(Table1[[#This Row],[RecordTimeUTC]],"YYYY-MM-DD"))</f>
        <v>NTML-000-001945-2023-10-02</v>
      </c>
      <c r="C1946" s="1" t="s">
        <v>1729</v>
      </c>
      <c r="D1946" s="2"/>
      <c r="E1946" s="1"/>
      <c r="F1946" s="2"/>
      <c r="G1946" s="1" t="s">
        <v>98</v>
      </c>
      <c r="H1946" s="1" t="s">
        <v>101</v>
      </c>
      <c r="I1946" s="8" t="str">
        <f>IF(Table1[[#This Row],[TMI_Type]]="Reroute",INDEX(_xlfn.REGEXEXTRACT(Table1[[#This Row],[RawText]],".*(ROUTE|FEA|FCA|ICR|CTOP|TBO).+([A-Z]{3})",2,0),1,2),"")</f>
        <v/>
      </c>
      <c r="J1946" s="5">
        <v>15</v>
      </c>
      <c r="K1946" s="5"/>
      <c r="L1946" s="1" t="s">
        <v>1734</v>
      </c>
      <c r="M1946" s="7">
        <v>45201.059027777781</v>
      </c>
      <c r="N1946" s="7">
        <v>45201.125</v>
      </c>
      <c r="O1946" s="7">
        <v>45201.059027777781</v>
      </c>
      <c r="P1946" s="4" t="s">
        <v>9942</v>
      </c>
      <c r="Q1946" s="10" t="s">
        <v>9942</v>
      </c>
      <c r="R1946" s="2" t="s">
        <v>9941</v>
      </c>
      <c r="S1946" s="6">
        <f>IF(OR(ISBLANK(Table1[[#This Row],[ValidEndUTC]]),ISBLANK(Table1[[#This Row],[ValidStartUTC]])),"",Table1[[#This Row],[ValidEndUTC]]-Table1[[#This Row],[ValidStartUTC]])</f>
        <v>6.5972222218988463E-2</v>
      </c>
      <c r="T1946" s="5">
        <f>IF(OR(ISBLANK(Table1[[#This Row],[ValidEndUTC]]),ISBLANK(Table1[[#This Row],[ValidStartUTC]])),"",Table1[[#This Row],[Duration]]*24*60)</f>
        <v>94.999999995343387</v>
      </c>
    </row>
    <row r="1947" spans="1:20" x14ac:dyDescent="0.25">
      <c r="A1947" s="8" t="str">
        <f>IF(ISBLANK(Table1[[#This Row],[AdvisoryNumber]]),"NTML","ADVZY")</f>
        <v>NTML</v>
      </c>
      <c r="B1947" s="8" t="str">
        <f>_xlfn.TEXTJOIN("-",TRUE,Table1[[#This Row],[Source]],TEXT(Table1[[#This Row],[AdvisoryNumber]],"000"),TEXT(ROW()-1,"000000"),TEXT(Table1[[#This Row],[RecordTimeUTC]],"YYYY-MM-DD"))</f>
        <v>NTML-000-001946-2023-10-02</v>
      </c>
      <c r="C1947" s="1" t="s">
        <v>3271</v>
      </c>
      <c r="D1947" s="2"/>
      <c r="E1947" s="1"/>
      <c r="F1947" s="2"/>
      <c r="G1947" s="1"/>
      <c r="H1947" s="1" t="s">
        <v>2640</v>
      </c>
      <c r="I1947" s="8" t="str">
        <f>IF(Table1[[#This Row],[TMI_Type]]="Reroute",INDEX(_xlfn.REGEXEXTRACT(Table1[[#This Row],[RawText]],".*(ROUTE|FEA|FCA|ICR|CTOP|TBO).+([A-Z]{3})",2,0),1,2),"")</f>
        <v/>
      </c>
      <c r="J1947" s="5"/>
      <c r="K1947" s="5"/>
      <c r="L1947" s="1"/>
      <c r="M1947" s="7">
        <v>45201.927083333336</v>
      </c>
      <c r="N1947" s="7">
        <v>45201.927083333336</v>
      </c>
      <c r="O1947" s="7">
        <v>45201.927083333336</v>
      </c>
      <c r="P1947" s="4" t="s">
        <v>4413</v>
      </c>
      <c r="Q1947" s="10" t="s">
        <v>4413</v>
      </c>
      <c r="R1947" s="2" t="s">
        <v>9943</v>
      </c>
      <c r="S1947" s="6">
        <f>IF(OR(ISBLANK(Table1[[#This Row],[ValidEndUTC]]),ISBLANK(Table1[[#This Row],[ValidStartUTC]])),"",Table1[[#This Row],[ValidEndUTC]]-Table1[[#This Row],[ValidStartUTC]])</f>
        <v>0</v>
      </c>
      <c r="T1947" s="5">
        <f>IF(OR(ISBLANK(Table1[[#This Row],[ValidEndUTC]]),ISBLANK(Table1[[#This Row],[ValidStartUTC]])),"",Table1[[#This Row],[Duration]]*24*60)</f>
        <v>0</v>
      </c>
    </row>
    <row r="1948" spans="1:20" x14ac:dyDescent="0.25">
      <c r="A1948" s="8" t="str">
        <f>IF(ISBLANK(Table1[[#This Row],[AdvisoryNumber]]),"NTML","ADVZY")</f>
        <v>NTML</v>
      </c>
      <c r="B1948" s="8" t="str">
        <f>_xlfn.TEXTJOIN("-",TRUE,Table1[[#This Row],[Source]],TEXT(Table1[[#This Row],[AdvisoryNumber]],"000"),TEXT(ROW()-1,"000000"),TEXT(Table1[[#This Row],[RecordTimeUTC]],"YYYY-MM-DD"))</f>
        <v>NTML-000-001947-2023-10-07</v>
      </c>
      <c r="C1948" s="1" t="s">
        <v>185</v>
      </c>
      <c r="D1948" s="2"/>
      <c r="E1948" s="1"/>
      <c r="F1948" s="2"/>
      <c r="G1948" s="1"/>
      <c r="H1948" s="1" t="s">
        <v>2640</v>
      </c>
      <c r="I1948" s="8" t="str">
        <f>IF(Table1[[#This Row],[TMI_Type]]="Reroute",INDEX(_xlfn.REGEXEXTRACT(Table1[[#This Row],[RawText]],".*(ROUTE|FEA|FCA|ICR|CTOP|TBO).+([A-Z]{3})",2,0),1,2),"")</f>
        <v/>
      </c>
      <c r="J1948" s="5"/>
      <c r="K1948" s="5"/>
      <c r="L1948" s="1"/>
      <c r="M1948" s="7">
        <v>45206.060416666667</v>
      </c>
      <c r="N1948" s="7">
        <v>45206.060416666667</v>
      </c>
      <c r="O1948" s="7">
        <v>45206.060416666667</v>
      </c>
      <c r="P1948" s="4" t="s">
        <v>4369</v>
      </c>
      <c r="Q1948" s="10" t="s">
        <v>4369</v>
      </c>
      <c r="R1948" s="2" t="s">
        <v>9923</v>
      </c>
      <c r="S1948" s="6">
        <f>IF(OR(ISBLANK(Table1[[#This Row],[ValidEndUTC]]),ISBLANK(Table1[[#This Row],[ValidStartUTC]])),"",Table1[[#This Row],[ValidEndUTC]]-Table1[[#This Row],[ValidStartUTC]])</f>
        <v>0</v>
      </c>
      <c r="T1948" s="5">
        <f>IF(OR(ISBLANK(Table1[[#This Row],[ValidEndUTC]]),ISBLANK(Table1[[#This Row],[ValidStartUTC]])),"",Table1[[#This Row],[Duration]]*24*60)</f>
        <v>0</v>
      </c>
    </row>
    <row r="1949" spans="1:20" ht="409.6" x14ac:dyDescent="0.25">
      <c r="A1949" s="8" t="str">
        <f>IF(ISBLANK(Table1[[#This Row],[AdvisoryNumber]]),"NTML","ADVZY")</f>
        <v>ADVZY</v>
      </c>
      <c r="B1949" s="8" t="str">
        <f>_xlfn.TEXTJOIN("-",TRUE,Table1[[#This Row],[Source]],TEXT(Table1[[#This Row],[AdvisoryNumber]],"000"),TEXT(ROW()-1,"000000"),TEXT(Table1[[#This Row],[RecordTimeUTC]],"YYYY-MM-DD"))</f>
        <v>ADVZY-001-001948-2023-10-08</v>
      </c>
      <c r="C1949" s="1" t="s">
        <v>16</v>
      </c>
      <c r="D1949" s="2" t="s">
        <v>7265</v>
      </c>
      <c r="E1949" s="1">
        <v>1</v>
      </c>
      <c r="F1949" s="2" t="s">
        <v>1426</v>
      </c>
      <c r="G1949" s="1" t="s">
        <v>35</v>
      </c>
      <c r="H1949" s="1" t="s">
        <v>19</v>
      </c>
      <c r="I1949" s="8" t="str">
        <f>IF(Table1[[#This Row],[TMI_Type]]="Reroute",INDEX(_xlfn.REGEXEXTRACT(Table1[[#This Row],[RawText]],".*(ROUTE|FEA|FCA|ICR|CTOP|TBO).+([A-Z]{3})",2,0),1,2),"")</f>
        <v>RQD</v>
      </c>
      <c r="J1949" s="5"/>
      <c r="K1949" s="5"/>
      <c r="L1949" s="1"/>
      <c r="M1949" s="7">
        <v>45207.708333333336</v>
      </c>
      <c r="N1949" s="7">
        <v>45207.833333333336</v>
      </c>
      <c r="O1949" s="7">
        <v>45207.631944444445</v>
      </c>
      <c r="P1949" s="4" t="s">
        <v>3420</v>
      </c>
      <c r="Q1949" s="10" t="s">
        <v>7520</v>
      </c>
      <c r="R1949" s="2" t="s">
        <v>7521</v>
      </c>
      <c r="S1949" s="6">
        <f>IF(OR(ISBLANK(Table1[[#This Row],[ValidEndUTC]]),ISBLANK(Table1[[#This Row],[ValidStartUTC]])),"",Table1[[#This Row],[ValidEndUTC]]-Table1[[#This Row],[ValidStartUTC]])</f>
        <v>0.125</v>
      </c>
      <c r="T1949" s="5">
        <f>IF(OR(ISBLANK(Table1[[#This Row],[ValidEndUTC]]),ISBLANK(Table1[[#This Row],[ValidStartUTC]])),"",Table1[[#This Row],[Duration]]*24*60)</f>
        <v>180</v>
      </c>
    </row>
    <row r="1950" spans="1:20" x14ac:dyDescent="0.25">
      <c r="A1950" s="8" t="str">
        <f>IF(ISBLANK(Table1[[#This Row],[AdvisoryNumber]]),"NTML","ADVZY")</f>
        <v>NTML</v>
      </c>
      <c r="B1950" s="8" t="str">
        <f>_xlfn.TEXTJOIN("-",TRUE,Table1[[#This Row],[Source]],TEXT(Table1[[#This Row],[AdvisoryNumber]],"000"),TEXT(ROW()-1,"000000"),TEXT(Table1[[#This Row],[RecordTimeUTC]],"YYYY-MM-DD"))</f>
        <v>NTML-000-001949-2023-10-08</v>
      </c>
      <c r="C1950" s="1" t="s">
        <v>232</v>
      </c>
      <c r="D1950" s="2"/>
      <c r="E1950" s="1"/>
      <c r="F1950" s="2"/>
      <c r="G1950" s="1" t="s">
        <v>98</v>
      </c>
      <c r="H1950" s="1" t="s">
        <v>101</v>
      </c>
      <c r="I1950" s="8" t="str">
        <f>IF(Table1[[#This Row],[TMI_Type]]="Reroute",INDEX(_xlfn.REGEXEXTRACT(Table1[[#This Row],[RawText]],".*(ROUTE|FEA|FCA|ICR|CTOP|TBO).+([A-Z]{3})",2,0),1,2),"")</f>
        <v/>
      </c>
      <c r="J1950" s="5">
        <v>20</v>
      </c>
      <c r="K1950" s="5"/>
      <c r="L1950" s="1" t="s">
        <v>1165</v>
      </c>
      <c r="M1950" s="7">
        <v>45207.708333333336</v>
      </c>
      <c r="N1950" s="7">
        <v>45207.833333333336</v>
      </c>
      <c r="O1950" s="7">
        <v>45207.708333333336</v>
      </c>
      <c r="P1950" s="4" t="s">
        <v>4370</v>
      </c>
      <c r="Q1950" s="10" t="s">
        <v>4370</v>
      </c>
      <c r="R1950" s="2" t="s">
        <v>9924</v>
      </c>
      <c r="S1950" s="6">
        <f>IF(OR(ISBLANK(Table1[[#This Row],[ValidEndUTC]]),ISBLANK(Table1[[#This Row],[ValidStartUTC]])),"",Table1[[#This Row],[ValidEndUTC]]-Table1[[#This Row],[ValidStartUTC]])</f>
        <v>0.125</v>
      </c>
      <c r="T1950" s="5">
        <f>IF(OR(ISBLANK(Table1[[#This Row],[ValidEndUTC]]),ISBLANK(Table1[[#This Row],[ValidStartUTC]])),"",Table1[[#This Row],[Duration]]*24*60)</f>
        <v>180</v>
      </c>
    </row>
    <row r="1951" spans="1:20" x14ac:dyDescent="0.25">
      <c r="A1951" s="8" t="str">
        <f>IF(ISBLANK(Table1[[#This Row],[AdvisoryNumber]]),"NTML","ADVZY")</f>
        <v>NTML</v>
      </c>
      <c r="B1951" s="8" t="str">
        <f>_xlfn.TEXTJOIN("-",TRUE,Table1[[#This Row],[Source]],TEXT(Table1[[#This Row],[AdvisoryNumber]],"000"),TEXT(ROW()-1,"000000"),TEXT(Table1[[#This Row],[RecordTimeUTC]],"YYYY-MM-DD"))</f>
        <v>NTML-000-001950-2023-10-08</v>
      </c>
      <c r="C1951" s="1" t="s">
        <v>232</v>
      </c>
      <c r="D1951" s="2"/>
      <c r="E1951" s="1"/>
      <c r="F1951" s="2"/>
      <c r="G1951" s="1" t="s">
        <v>98</v>
      </c>
      <c r="H1951" s="1" t="s">
        <v>101</v>
      </c>
      <c r="I1951" s="8" t="str">
        <f>IF(Table1[[#This Row],[TMI_Type]]="Reroute",INDEX(_xlfn.REGEXEXTRACT(Table1[[#This Row],[RawText]],".*(ROUTE|FEA|FCA|ICR|CTOP|TBO).+([A-Z]{3})",2,0),1,2),"")</f>
        <v/>
      </c>
      <c r="J1951" s="5">
        <v>15</v>
      </c>
      <c r="K1951" s="5"/>
      <c r="L1951" s="1" t="s">
        <v>326</v>
      </c>
      <c r="M1951" s="7">
        <v>45207.708333333336</v>
      </c>
      <c r="N1951" s="7">
        <v>45207.833333333336</v>
      </c>
      <c r="O1951" s="7">
        <v>45207.708333333336</v>
      </c>
      <c r="P1951" s="4" t="s">
        <v>4371</v>
      </c>
      <c r="Q1951" s="10" t="s">
        <v>4371</v>
      </c>
      <c r="R1951" s="2" t="s">
        <v>9924</v>
      </c>
      <c r="S1951" s="6">
        <f>IF(OR(ISBLANK(Table1[[#This Row],[ValidEndUTC]]),ISBLANK(Table1[[#This Row],[ValidStartUTC]])),"",Table1[[#This Row],[ValidEndUTC]]-Table1[[#This Row],[ValidStartUTC]])</f>
        <v>0.125</v>
      </c>
      <c r="T1951" s="5">
        <f>IF(OR(ISBLANK(Table1[[#This Row],[ValidEndUTC]]),ISBLANK(Table1[[#This Row],[ValidStartUTC]])),"",Table1[[#This Row],[Duration]]*24*60)</f>
        <v>180</v>
      </c>
    </row>
    <row r="1952" spans="1:20" x14ac:dyDescent="0.25">
      <c r="A1952" s="8" t="str">
        <f>IF(ISBLANK(Table1[[#This Row],[AdvisoryNumber]]),"NTML","ADVZY")</f>
        <v>NTML</v>
      </c>
      <c r="B1952" s="8" t="str">
        <f>_xlfn.TEXTJOIN("-",TRUE,Table1[[#This Row],[Source]],TEXT(Table1[[#This Row],[AdvisoryNumber]],"000"),TEXT(ROW()-1,"000000"),TEXT(Table1[[#This Row],[RecordTimeUTC]],"YYYY-MM-DD"))</f>
        <v>NTML-000-001951-2023-10-08</v>
      </c>
      <c r="C1952" s="1" t="s">
        <v>232</v>
      </c>
      <c r="D1952" s="2"/>
      <c r="E1952" s="1"/>
      <c r="F1952" s="2"/>
      <c r="G1952" s="1" t="s">
        <v>98</v>
      </c>
      <c r="H1952" s="1" t="s">
        <v>101</v>
      </c>
      <c r="I1952" s="8" t="str">
        <f>IF(Table1[[#This Row],[TMI_Type]]="Reroute",INDEX(_xlfn.REGEXEXTRACT(Table1[[#This Row],[RawText]],".*(ROUTE|FEA|FCA|ICR|CTOP|TBO).+([A-Z]{3})",2,0),1,2),"")</f>
        <v/>
      </c>
      <c r="J1952" s="5">
        <v>15</v>
      </c>
      <c r="K1952" s="5"/>
      <c r="L1952" s="1" t="s">
        <v>1184</v>
      </c>
      <c r="M1952" s="7">
        <v>45207.708333333336</v>
      </c>
      <c r="N1952" s="7">
        <v>45207.833333333336</v>
      </c>
      <c r="O1952" s="7">
        <v>45207.708333333336</v>
      </c>
      <c r="P1952" s="4" t="s">
        <v>4372</v>
      </c>
      <c r="Q1952" s="10" t="s">
        <v>4372</v>
      </c>
      <c r="R1952" s="2" t="s">
        <v>9924</v>
      </c>
      <c r="S1952" s="6">
        <f>IF(OR(ISBLANK(Table1[[#This Row],[ValidEndUTC]]),ISBLANK(Table1[[#This Row],[ValidStartUTC]])),"",Table1[[#This Row],[ValidEndUTC]]-Table1[[#This Row],[ValidStartUTC]])</f>
        <v>0.125</v>
      </c>
      <c r="T1952" s="5">
        <f>IF(OR(ISBLANK(Table1[[#This Row],[ValidEndUTC]]),ISBLANK(Table1[[#This Row],[ValidStartUTC]])),"",Table1[[#This Row],[Duration]]*24*60)</f>
        <v>180</v>
      </c>
    </row>
    <row r="1953" spans="1:20" x14ac:dyDescent="0.25">
      <c r="A1953" s="8" t="str">
        <f>IF(ISBLANK(Table1[[#This Row],[AdvisoryNumber]]),"NTML","ADVZY")</f>
        <v>NTML</v>
      </c>
      <c r="B1953" s="8" t="str">
        <f>_xlfn.TEXTJOIN("-",TRUE,Table1[[#This Row],[Source]],TEXT(Table1[[#This Row],[AdvisoryNumber]],"000"),TEXT(ROW()-1,"000000"),TEXT(Table1[[#This Row],[RecordTimeUTC]],"YYYY-MM-DD"))</f>
        <v>NTML-000-001952-2023-10-08</v>
      </c>
      <c r="C1953" s="1" t="s">
        <v>97</v>
      </c>
      <c r="D1953" s="2"/>
      <c r="E1953" s="1"/>
      <c r="F1953" s="2"/>
      <c r="G1953" s="1" t="s">
        <v>98</v>
      </c>
      <c r="H1953" s="1" t="s">
        <v>101</v>
      </c>
      <c r="I1953" s="8" t="str">
        <f>IF(Table1[[#This Row],[TMI_Type]]="Reroute",INDEX(_xlfn.REGEXEXTRACT(Table1[[#This Row],[RawText]],".*(ROUTE|FEA|FCA|ICR|CTOP|TBO).+([A-Z]{3})",2,0),1,2),"")</f>
        <v/>
      </c>
      <c r="J1953" s="5">
        <v>20</v>
      </c>
      <c r="K1953" s="5"/>
      <c r="L1953" s="1" t="s">
        <v>642</v>
      </c>
      <c r="M1953" s="7">
        <v>45207.729166666664</v>
      </c>
      <c r="N1953" s="7">
        <v>45207.833333333336</v>
      </c>
      <c r="O1953" s="7">
        <v>45207.635416666664</v>
      </c>
      <c r="P1953" s="4" t="s">
        <v>4373</v>
      </c>
      <c r="Q1953" s="10" t="s">
        <v>4373</v>
      </c>
      <c r="R1953" s="2" t="s">
        <v>9925</v>
      </c>
      <c r="S1953" s="6">
        <f>IF(OR(ISBLANK(Table1[[#This Row],[ValidEndUTC]]),ISBLANK(Table1[[#This Row],[ValidStartUTC]])),"",Table1[[#This Row],[ValidEndUTC]]-Table1[[#This Row],[ValidStartUTC]])</f>
        <v>0.10416666667151731</v>
      </c>
      <c r="T1953" s="5">
        <f>IF(OR(ISBLANK(Table1[[#This Row],[ValidEndUTC]]),ISBLANK(Table1[[#This Row],[ValidStartUTC]])),"",Table1[[#This Row],[Duration]]*24*60)</f>
        <v>150.00000000698492</v>
      </c>
    </row>
    <row r="1954" spans="1:20" x14ac:dyDescent="0.25">
      <c r="A1954" s="8" t="str">
        <f>IF(ISBLANK(Table1[[#This Row],[AdvisoryNumber]]),"NTML","ADVZY")</f>
        <v>NTML</v>
      </c>
      <c r="B1954" s="8" t="str">
        <f>_xlfn.TEXTJOIN("-",TRUE,Table1[[#This Row],[Source]],TEXT(Table1[[#This Row],[AdvisoryNumber]],"000"),TEXT(ROW()-1,"000000"),TEXT(Table1[[#This Row],[RecordTimeUTC]],"YYYY-MM-DD"))</f>
        <v>NTML-000-001953-2023-10-08</v>
      </c>
      <c r="C1954" s="1" t="s">
        <v>97</v>
      </c>
      <c r="D1954" s="2"/>
      <c r="E1954" s="1"/>
      <c r="F1954" s="2"/>
      <c r="G1954" s="1" t="s">
        <v>98</v>
      </c>
      <c r="H1954" s="1" t="s">
        <v>101</v>
      </c>
      <c r="I1954" s="8" t="str">
        <f>IF(Table1[[#This Row],[TMI_Type]]="Reroute",INDEX(_xlfn.REGEXEXTRACT(Table1[[#This Row],[RawText]],".*(ROUTE|FEA|FCA|ICR|CTOP|TBO).+([A-Z]{3})",2,0),1,2),"")</f>
        <v/>
      </c>
      <c r="J1954" s="5">
        <v>20</v>
      </c>
      <c r="K1954" s="5"/>
      <c r="L1954" s="1" t="s">
        <v>102</v>
      </c>
      <c r="M1954" s="7">
        <v>45207.729166666664</v>
      </c>
      <c r="N1954" s="7">
        <v>45207.833333333336</v>
      </c>
      <c r="O1954" s="7">
        <v>45207.635416666664</v>
      </c>
      <c r="P1954" s="4" t="s">
        <v>4374</v>
      </c>
      <c r="Q1954" s="10" t="s">
        <v>4374</v>
      </c>
      <c r="R1954" s="2" t="s">
        <v>9925</v>
      </c>
      <c r="S1954" s="6">
        <f>IF(OR(ISBLANK(Table1[[#This Row],[ValidEndUTC]]),ISBLANK(Table1[[#This Row],[ValidStartUTC]])),"",Table1[[#This Row],[ValidEndUTC]]-Table1[[#This Row],[ValidStartUTC]])</f>
        <v>0.10416666667151731</v>
      </c>
      <c r="T1954" s="5">
        <f>IF(OR(ISBLANK(Table1[[#This Row],[ValidEndUTC]]),ISBLANK(Table1[[#This Row],[ValidStartUTC]])),"",Table1[[#This Row],[Duration]]*24*60)</f>
        <v>150.00000000698492</v>
      </c>
    </row>
    <row r="1955" spans="1:20" ht="21.6" x14ac:dyDescent="0.25">
      <c r="A1955" s="8" t="str">
        <f>IF(ISBLANK(Table1[[#This Row],[AdvisoryNumber]]),"NTML","ADVZY")</f>
        <v>NTML</v>
      </c>
      <c r="B1955" s="8" t="str">
        <f>_xlfn.TEXTJOIN("-",TRUE,Table1[[#This Row],[Source]],TEXT(Table1[[#This Row],[AdvisoryNumber]],"000"),TEXT(ROW()-1,"000000"),TEXT(Table1[[#This Row],[RecordTimeUTC]],"YYYY-MM-DD"))</f>
        <v>NTML-000-001954-2023-10-08</v>
      </c>
      <c r="C1955" s="1" t="s">
        <v>97</v>
      </c>
      <c r="D1955" s="2"/>
      <c r="E1955" s="1"/>
      <c r="F1955" s="2"/>
      <c r="G1955" s="1" t="s">
        <v>98</v>
      </c>
      <c r="H1955" s="1" t="s">
        <v>101</v>
      </c>
      <c r="I1955" s="8" t="str">
        <f>IF(Table1[[#This Row],[TMI_Type]]="Reroute",INDEX(_xlfn.REGEXEXTRACT(Table1[[#This Row],[RawText]],".*(ROUTE|FEA|FCA|ICR|CTOP|TBO).+([A-Z]{3})",2,0),1,2),"")</f>
        <v/>
      </c>
      <c r="J1955" s="5">
        <v>10</v>
      </c>
      <c r="K1955" s="5"/>
      <c r="L1955" s="1" t="s">
        <v>1616</v>
      </c>
      <c r="M1955" s="7">
        <v>45207.729166666664</v>
      </c>
      <c r="N1955" s="7">
        <v>45207.833333333336</v>
      </c>
      <c r="O1955" s="7">
        <v>45207.635416666664</v>
      </c>
      <c r="P1955" s="4" t="s">
        <v>4375</v>
      </c>
      <c r="Q1955" s="10" t="s">
        <v>4375</v>
      </c>
      <c r="R1955" s="2" t="s">
        <v>9925</v>
      </c>
      <c r="S1955" s="6">
        <f>IF(OR(ISBLANK(Table1[[#This Row],[ValidEndUTC]]),ISBLANK(Table1[[#This Row],[ValidStartUTC]])),"",Table1[[#This Row],[ValidEndUTC]]-Table1[[#This Row],[ValidStartUTC]])</f>
        <v>0.10416666667151731</v>
      </c>
      <c r="T1955" s="5">
        <f>IF(OR(ISBLANK(Table1[[#This Row],[ValidEndUTC]]),ISBLANK(Table1[[#This Row],[ValidStartUTC]])),"",Table1[[#This Row],[Duration]]*24*60)</f>
        <v>150.00000000698492</v>
      </c>
    </row>
    <row r="1956" spans="1:20" x14ac:dyDescent="0.25">
      <c r="A1956" s="8" t="str">
        <f>IF(ISBLANK(Table1[[#This Row],[AdvisoryNumber]]),"NTML","ADVZY")</f>
        <v>NTML</v>
      </c>
      <c r="B1956" s="8" t="str">
        <f>_xlfn.TEXTJOIN("-",TRUE,Table1[[#This Row],[Source]],TEXT(Table1[[#This Row],[AdvisoryNumber]],"000"),TEXT(ROW()-1,"000000"),TEXT(Table1[[#This Row],[RecordTimeUTC]],"YYYY-MM-DD"))</f>
        <v>NTML-000-001955-2023-10-10</v>
      </c>
      <c r="C1956" s="1" t="s">
        <v>187</v>
      </c>
      <c r="D1956" s="2"/>
      <c r="E1956" s="1"/>
      <c r="F1956" s="2"/>
      <c r="G1956" s="1"/>
      <c r="H1956" s="1" t="s">
        <v>2640</v>
      </c>
      <c r="I1956" s="8" t="str">
        <f>IF(Table1[[#This Row],[TMI_Type]]="Reroute",INDEX(_xlfn.REGEXEXTRACT(Table1[[#This Row],[RawText]],".*(ROUTE|FEA|FCA|ICR|CTOP|TBO).+([A-Z]{3})",2,0),1,2),"")</f>
        <v/>
      </c>
      <c r="J1956" s="5"/>
      <c r="K1956" s="5"/>
      <c r="L1956" s="1" t="s">
        <v>1489</v>
      </c>
      <c r="M1956" s="7">
        <v>45209.048611111109</v>
      </c>
      <c r="N1956" s="7">
        <v>45209.048611111109</v>
      </c>
      <c r="O1956" s="7">
        <v>45209.048611111109</v>
      </c>
      <c r="P1956" s="4" t="s">
        <v>4377</v>
      </c>
      <c r="Q1956" s="10" t="s">
        <v>4377</v>
      </c>
      <c r="R1956" s="2" t="s">
        <v>9930</v>
      </c>
      <c r="S1956" s="6">
        <f>IF(OR(ISBLANK(Table1[[#This Row],[ValidEndUTC]]),ISBLANK(Table1[[#This Row],[ValidStartUTC]])),"",Table1[[#This Row],[ValidEndUTC]]-Table1[[#This Row],[ValidStartUTC]])</f>
        <v>0</v>
      </c>
      <c r="T1956" s="5">
        <f>IF(OR(ISBLANK(Table1[[#This Row],[ValidEndUTC]]),ISBLANK(Table1[[#This Row],[ValidStartUTC]])),"",Table1[[#This Row],[Duration]]*24*60)</f>
        <v>0</v>
      </c>
    </row>
    <row r="1957" spans="1:20" x14ac:dyDescent="0.25">
      <c r="A1957" s="8" t="str">
        <f>IF(ISBLANK(Table1[[#This Row],[AdvisoryNumber]]),"NTML","ADVZY")</f>
        <v>NTML</v>
      </c>
      <c r="B1957" s="8" t="str">
        <f>_xlfn.TEXTJOIN("-",TRUE,Table1[[#This Row],[Source]],TEXT(Table1[[#This Row],[AdvisoryNumber]],"000"),TEXT(ROW()-1,"000000"),TEXT(Table1[[#This Row],[RecordTimeUTC]],"YYYY-MM-DD"))</f>
        <v>NTML-000-001956-2023-10-13</v>
      </c>
      <c r="C1957" s="1" t="s">
        <v>187</v>
      </c>
      <c r="D1957" s="2"/>
      <c r="E1957" s="1"/>
      <c r="F1957" s="2"/>
      <c r="G1957" s="1" t="s">
        <v>98</v>
      </c>
      <c r="H1957" s="1" t="s">
        <v>2640</v>
      </c>
      <c r="I1957" s="8" t="str">
        <f>IF(Table1[[#This Row],[TMI_Type]]="Reroute",INDEX(_xlfn.REGEXEXTRACT(Table1[[#This Row],[RawText]],".*(ROUTE|FEA|FCA|ICR|CTOP|TBO).+([A-Z]{3})",2,0),1,2),"")</f>
        <v/>
      </c>
      <c r="J1957" s="5"/>
      <c r="K1957" s="5"/>
      <c r="L1957" s="1"/>
      <c r="M1957" s="7">
        <v>45212.111805555556</v>
      </c>
      <c r="N1957" s="7">
        <v>45212.111805555556</v>
      </c>
      <c r="O1957" s="7">
        <v>45212.111805555556</v>
      </c>
      <c r="P1957" s="4" t="s">
        <v>9935</v>
      </c>
      <c r="Q1957" s="10" t="s">
        <v>9935</v>
      </c>
      <c r="R1957" s="2" t="s">
        <v>9936</v>
      </c>
      <c r="S1957" s="6">
        <f>IF(OR(ISBLANK(Table1[[#This Row],[ValidEndUTC]]),ISBLANK(Table1[[#This Row],[ValidStartUTC]])),"",Table1[[#This Row],[ValidEndUTC]]-Table1[[#This Row],[ValidStartUTC]])</f>
        <v>0</v>
      </c>
      <c r="T1957" s="5">
        <f>IF(OR(ISBLANK(Table1[[#This Row],[ValidEndUTC]]),ISBLANK(Table1[[#This Row],[ValidStartUTC]])),"",Table1[[#This Row],[Duration]]*24*60)</f>
        <v>0</v>
      </c>
    </row>
    <row r="1958" spans="1:20" ht="129.6" x14ac:dyDescent="0.25">
      <c r="A1958" s="8" t="str">
        <f>IF(ISBLANK(Table1[[#This Row],[AdvisoryNumber]]),"NTML","ADVZY")</f>
        <v>ADVZY</v>
      </c>
      <c r="B1958" s="8" t="str">
        <f>_xlfn.TEXTJOIN("-",TRUE,Table1[[#This Row],[Source]],TEXT(Table1[[#This Row],[AdvisoryNumber]],"000"),TEXT(ROW()-1,"000000"),TEXT(Table1[[#This Row],[RecordTimeUTC]],"YYYY-MM-DD"))</f>
        <v>ADVZY-002-001957-2023-10-13</v>
      </c>
      <c r="C1958" s="1" t="s">
        <v>16</v>
      </c>
      <c r="D1958" s="2" t="s">
        <v>7524</v>
      </c>
      <c r="E1958" s="1">
        <v>2</v>
      </c>
      <c r="F1958" s="2" t="s">
        <v>6700</v>
      </c>
      <c r="G1958" s="1" t="s">
        <v>24</v>
      </c>
      <c r="H1958" s="1" t="s">
        <v>6019</v>
      </c>
      <c r="I1958" s="8" t="str">
        <f>IF(Table1[[#This Row],[TMI_Type]]="Reroute",INDEX(_xlfn.REGEXEXTRACT(Table1[[#This Row],[RawText]],".*(ROUTE|FEA|FCA|ICR|CTOP|TBO).+([A-Z]{3})",2,0),1,2),"")</f>
        <v/>
      </c>
      <c r="J1958" s="5"/>
      <c r="K1958" s="5"/>
      <c r="L1958" s="1"/>
      <c r="M1958" s="7">
        <v>45212.958333333336</v>
      </c>
      <c r="N1958" s="7">
        <v>45213.104166666664</v>
      </c>
      <c r="O1958" s="7">
        <v>45212.959722222222</v>
      </c>
      <c r="P1958" s="4" t="s">
        <v>3422</v>
      </c>
      <c r="Q1958" s="10" t="s">
        <v>7525</v>
      </c>
      <c r="R1958" s="2" t="s">
        <v>7526</v>
      </c>
      <c r="S1958" s="6">
        <f>IF(OR(ISBLANK(Table1[[#This Row],[ValidEndUTC]]),ISBLANK(Table1[[#This Row],[ValidStartUTC]])),"",Table1[[#This Row],[ValidEndUTC]]-Table1[[#This Row],[ValidStartUTC]])</f>
        <v>0.14583333332848269</v>
      </c>
      <c r="T1958" s="5">
        <f>IF(OR(ISBLANK(Table1[[#This Row],[ValidEndUTC]]),ISBLANK(Table1[[#This Row],[ValidStartUTC]])),"",Table1[[#This Row],[Duration]]*24*60)</f>
        <v>209.99999999301508</v>
      </c>
    </row>
    <row r="1959" spans="1:20" ht="75.599999999999994" x14ac:dyDescent="0.25">
      <c r="A1959" s="8" t="str">
        <f>IF(ISBLANK(Table1[[#This Row],[AdvisoryNumber]]),"NTML","ADVZY")</f>
        <v>ADVZY</v>
      </c>
      <c r="B1959" s="8" t="str">
        <f>_xlfn.TEXTJOIN("-",TRUE,Table1[[#This Row],[Source]],TEXT(Table1[[#This Row],[AdvisoryNumber]],"000"),TEXT(ROW()-1,"000000"),TEXT(Table1[[#This Row],[RecordTimeUTC]],"YYYY-MM-DD"))</f>
        <v>ADVZY-003-001958-2023-10-14</v>
      </c>
      <c r="C1959" s="1" t="s">
        <v>16</v>
      </c>
      <c r="D1959" s="2"/>
      <c r="E1959" s="1">
        <v>3</v>
      </c>
      <c r="F1959" s="2" t="s">
        <v>6700</v>
      </c>
      <c r="G1959" s="1"/>
      <c r="H1959" s="1" t="s">
        <v>6019</v>
      </c>
      <c r="I1959" s="8" t="str">
        <f>IF(Table1[[#This Row],[TMI_Type]]="Reroute",INDEX(_xlfn.REGEXEXTRACT(Table1[[#This Row],[RawText]],".*(ROUTE|FEA|FCA|ICR|CTOP|TBO).+([A-Z]{3})",2,0),1,2),"")</f>
        <v/>
      </c>
      <c r="J1959" s="5"/>
      <c r="K1959" s="5"/>
      <c r="L1959" s="1"/>
      <c r="M1959" s="7">
        <v>45212.958333333336</v>
      </c>
      <c r="N1959" s="7">
        <v>45213.104166666664</v>
      </c>
      <c r="O1959" s="7">
        <v>45213.104166666664</v>
      </c>
      <c r="P1959" s="4" t="s">
        <v>3423</v>
      </c>
      <c r="Q1959" s="10" t="s">
        <v>7527</v>
      </c>
      <c r="R1959" s="2" t="s">
        <v>7528</v>
      </c>
      <c r="S1959" s="6">
        <f>IF(OR(ISBLANK(Table1[[#This Row],[ValidEndUTC]]),ISBLANK(Table1[[#This Row],[ValidStartUTC]])),"",Table1[[#This Row],[ValidEndUTC]]-Table1[[#This Row],[ValidStartUTC]])</f>
        <v>0.14583333332848269</v>
      </c>
      <c r="T1959" s="5">
        <f>IF(OR(ISBLANK(Table1[[#This Row],[ValidEndUTC]]),ISBLANK(Table1[[#This Row],[ValidStartUTC]])),"",Table1[[#This Row],[Duration]]*24*60)</f>
        <v>209.99999999301508</v>
      </c>
    </row>
    <row r="1960" spans="1:20" ht="21.6" x14ac:dyDescent="0.25">
      <c r="A1960" s="8" t="str">
        <f>IF(ISBLANK(Table1[[#This Row],[AdvisoryNumber]]),"NTML","ADVZY")</f>
        <v>NTML</v>
      </c>
      <c r="B1960" s="8" t="str">
        <f>_xlfn.TEXTJOIN("-",TRUE,Table1[[#This Row],[Source]],TEXT(Table1[[#This Row],[AdvisoryNumber]],"000"),TEXT(ROW()-1,"000000"),TEXT(Table1[[#This Row],[RecordTimeUTC]],"YYYY-MM-DD"))</f>
        <v>NTML-000-001959-2023-10-15</v>
      </c>
      <c r="C1960" s="1" t="s">
        <v>208</v>
      </c>
      <c r="D1960" s="2"/>
      <c r="E1960" s="1"/>
      <c r="F1960" s="2"/>
      <c r="G1960" s="1" t="s">
        <v>98</v>
      </c>
      <c r="H1960" s="1" t="s">
        <v>8351</v>
      </c>
      <c r="I1960" s="8" t="str">
        <f>IF(Table1[[#This Row],[TMI_Type]]="Reroute",INDEX(_xlfn.REGEXEXTRACT(Table1[[#This Row],[RawText]],".*(ROUTE|FEA|FCA|ICR|CTOP|TBO).+([A-Z]{3})",2,0),1,2),"")</f>
        <v/>
      </c>
      <c r="J1960" s="5"/>
      <c r="K1960" s="5"/>
      <c r="L1960" s="1"/>
      <c r="M1960" s="7">
        <v>45214.958333333336</v>
      </c>
      <c r="N1960" s="7">
        <v>45215.125</v>
      </c>
      <c r="O1960" s="7">
        <v>45214.958333333336</v>
      </c>
      <c r="P1960" s="4" t="s">
        <v>4389</v>
      </c>
      <c r="Q1960" s="10" t="s">
        <v>4389</v>
      </c>
      <c r="R1960" s="2" t="s">
        <v>9937</v>
      </c>
      <c r="S1960" s="6">
        <f>IF(OR(ISBLANK(Table1[[#This Row],[ValidEndUTC]]),ISBLANK(Table1[[#This Row],[ValidStartUTC]])),"",Table1[[#This Row],[ValidEndUTC]]-Table1[[#This Row],[ValidStartUTC]])</f>
        <v>0.16666666666424135</v>
      </c>
      <c r="T1960" s="5">
        <f>IF(OR(ISBLANK(Table1[[#This Row],[ValidEndUTC]]),ISBLANK(Table1[[#This Row],[ValidStartUTC]])),"",Table1[[#This Row],[Duration]]*24*60)</f>
        <v>239.99999999650754</v>
      </c>
    </row>
    <row r="1961" spans="1:20" ht="21.6" x14ac:dyDescent="0.25">
      <c r="A1961" s="8" t="str">
        <f>IF(ISBLANK(Table1[[#This Row],[AdvisoryNumber]]),"NTML","ADVZY")</f>
        <v>NTML</v>
      </c>
      <c r="B1961" s="8" t="str">
        <f>_xlfn.TEXTJOIN("-",TRUE,Table1[[#This Row],[Source]],TEXT(Table1[[#This Row],[AdvisoryNumber]],"000"),TEXT(ROW()-1,"000000"),TEXT(Table1[[#This Row],[RecordTimeUTC]],"YYYY-MM-DD"))</f>
        <v>NTML-000-001960-2023-10-15</v>
      </c>
      <c r="C1961" s="1" t="s">
        <v>208</v>
      </c>
      <c r="D1961" s="2"/>
      <c r="E1961" s="1"/>
      <c r="F1961" s="2"/>
      <c r="G1961" s="1" t="s">
        <v>98</v>
      </c>
      <c r="H1961" s="1" t="s">
        <v>8351</v>
      </c>
      <c r="I1961" s="8" t="str">
        <f>IF(Table1[[#This Row],[TMI_Type]]="Reroute",INDEX(_xlfn.REGEXEXTRACT(Table1[[#This Row],[RawText]],".*(ROUTE|FEA|FCA|ICR|CTOP|TBO).+([A-Z]{3})",2,0),1,2),"")</f>
        <v/>
      </c>
      <c r="J1961" s="5"/>
      <c r="K1961" s="5"/>
      <c r="L1961" s="1"/>
      <c r="M1961" s="7">
        <v>45214.958333333336</v>
      </c>
      <c r="N1961" s="7">
        <v>45215.125</v>
      </c>
      <c r="O1961" s="7">
        <v>45214.958333333336</v>
      </c>
      <c r="P1961" s="4" t="s">
        <v>4390</v>
      </c>
      <c r="Q1961" s="10" t="s">
        <v>4390</v>
      </c>
      <c r="R1961" s="2" t="s">
        <v>9937</v>
      </c>
      <c r="S1961" s="6">
        <f>IF(OR(ISBLANK(Table1[[#This Row],[ValidEndUTC]]),ISBLANK(Table1[[#This Row],[ValidStartUTC]])),"",Table1[[#This Row],[ValidEndUTC]]-Table1[[#This Row],[ValidStartUTC]])</f>
        <v>0.16666666666424135</v>
      </c>
      <c r="T1961" s="5">
        <f>IF(OR(ISBLANK(Table1[[#This Row],[ValidEndUTC]]),ISBLANK(Table1[[#This Row],[ValidStartUTC]])),"",Table1[[#This Row],[Duration]]*24*60)</f>
        <v>239.99999999650754</v>
      </c>
    </row>
    <row r="1962" spans="1:20" x14ac:dyDescent="0.25">
      <c r="A1962" s="8" t="str">
        <f>IF(ISBLANK(Table1[[#This Row],[AdvisoryNumber]]),"NTML","ADVZY")</f>
        <v>NTML</v>
      </c>
      <c r="B1962" s="8" t="str">
        <f>_xlfn.TEXTJOIN("-",TRUE,Table1[[#This Row],[Source]],TEXT(Table1[[#This Row],[AdvisoryNumber]],"000"),TEXT(ROW()-1,"000000"),TEXT(Table1[[#This Row],[RecordTimeUTC]],"YYYY-MM-DD"))</f>
        <v>NTML-000-001961-2023-10-15</v>
      </c>
      <c r="C1962" s="1" t="s">
        <v>208</v>
      </c>
      <c r="D1962" s="2"/>
      <c r="E1962" s="1"/>
      <c r="F1962" s="2"/>
      <c r="G1962" s="1" t="s">
        <v>98</v>
      </c>
      <c r="H1962" s="1" t="s">
        <v>101</v>
      </c>
      <c r="I1962" s="8" t="str">
        <f>IF(Table1[[#This Row],[TMI_Type]]="Reroute",INDEX(_xlfn.REGEXEXTRACT(Table1[[#This Row],[RawText]],".*(ROUTE|FEA|FCA|ICR|CTOP|TBO).+([A-Z]{3})",2,0),1,2),"")</f>
        <v/>
      </c>
      <c r="J1962" s="5">
        <v>7</v>
      </c>
      <c r="K1962" s="5"/>
      <c r="L1962" s="1"/>
      <c r="M1962" s="7">
        <v>45214.958333333336</v>
      </c>
      <c r="N1962" s="7">
        <v>45215.125</v>
      </c>
      <c r="O1962" s="7">
        <v>45214.958333333336</v>
      </c>
      <c r="P1962" s="4" t="s">
        <v>4391</v>
      </c>
      <c r="Q1962" s="10" t="s">
        <v>4391</v>
      </c>
      <c r="R1962" s="2" t="s">
        <v>9937</v>
      </c>
      <c r="S1962" s="6">
        <f>IF(OR(ISBLANK(Table1[[#This Row],[ValidEndUTC]]),ISBLANK(Table1[[#This Row],[ValidStartUTC]])),"",Table1[[#This Row],[ValidEndUTC]]-Table1[[#This Row],[ValidStartUTC]])</f>
        <v>0.16666666666424135</v>
      </c>
      <c r="T1962" s="5">
        <f>IF(OR(ISBLANK(Table1[[#This Row],[ValidEndUTC]]),ISBLANK(Table1[[#This Row],[ValidStartUTC]])),"",Table1[[#This Row],[Duration]]*24*60)</f>
        <v>239.99999999650754</v>
      </c>
    </row>
    <row r="1963" spans="1:20" ht="21.6" x14ac:dyDescent="0.25">
      <c r="A1963" s="8" t="str">
        <f>IF(ISBLANK(Table1[[#This Row],[AdvisoryNumber]]),"NTML","ADVZY")</f>
        <v>NTML</v>
      </c>
      <c r="B1963" s="8" t="str">
        <f>_xlfn.TEXTJOIN("-",TRUE,Table1[[#This Row],[Source]],TEXT(Table1[[#This Row],[AdvisoryNumber]],"000"),TEXT(ROW()-1,"000000"),TEXT(Table1[[#This Row],[RecordTimeUTC]],"YYYY-MM-DD"))</f>
        <v>NTML-000-001962-2023-10-15</v>
      </c>
      <c r="C1963" s="1" t="s">
        <v>208</v>
      </c>
      <c r="D1963" s="2"/>
      <c r="E1963" s="1"/>
      <c r="F1963" s="2"/>
      <c r="G1963" s="1" t="s">
        <v>98</v>
      </c>
      <c r="H1963" s="1" t="s">
        <v>101</v>
      </c>
      <c r="I1963" s="8" t="str">
        <f>IF(Table1[[#This Row],[TMI_Type]]="Reroute",INDEX(_xlfn.REGEXEXTRACT(Table1[[#This Row],[RawText]],".*(ROUTE|FEA|FCA|ICR|CTOP|TBO).+([A-Z]{3})",2,0),1,2),"")</f>
        <v/>
      </c>
      <c r="J1963" s="5">
        <v>10</v>
      </c>
      <c r="K1963" s="5"/>
      <c r="L1963" s="1" t="s">
        <v>213</v>
      </c>
      <c r="M1963" s="7">
        <v>45214.979166666664</v>
      </c>
      <c r="N1963" s="7">
        <v>45215.104166666664</v>
      </c>
      <c r="O1963" s="7">
        <v>45214.958333333336</v>
      </c>
      <c r="P1963" s="4" t="s">
        <v>4381</v>
      </c>
      <c r="Q1963" s="10" t="s">
        <v>4381</v>
      </c>
      <c r="R1963" s="2" t="s">
        <v>9937</v>
      </c>
      <c r="S1963" s="6">
        <f>IF(OR(ISBLANK(Table1[[#This Row],[ValidEndUTC]]),ISBLANK(Table1[[#This Row],[ValidStartUTC]])),"",Table1[[#This Row],[ValidEndUTC]]-Table1[[#This Row],[ValidStartUTC]])</f>
        <v>0.125</v>
      </c>
      <c r="T1963" s="5">
        <f>IF(OR(ISBLANK(Table1[[#This Row],[ValidEndUTC]]),ISBLANK(Table1[[#This Row],[ValidStartUTC]])),"",Table1[[#This Row],[Duration]]*24*60)</f>
        <v>180</v>
      </c>
    </row>
    <row r="1964" spans="1:20" ht="21.6" x14ac:dyDescent="0.25">
      <c r="A1964" s="8" t="str">
        <f>IF(ISBLANK(Table1[[#This Row],[AdvisoryNumber]]),"NTML","ADVZY")</f>
        <v>NTML</v>
      </c>
      <c r="B1964" s="8" t="str">
        <f>_xlfn.TEXTJOIN("-",TRUE,Table1[[#This Row],[Source]],TEXT(Table1[[#This Row],[AdvisoryNumber]],"000"),TEXT(ROW()-1,"000000"),TEXT(Table1[[#This Row],[RecordTimeUTC]],"YYYY-MM-DD"))</f>
        <v>NTML-000-001963-2023-10-15</v>
      </c>
      <c r="C1964" s="1" t="s">
        <v>208</v>
      </c>
      <c r="D1964" s="2"/>
      <c r="E1964" s="1"/>
      <c r="F1964" s="2"/>
      <c r="G1964" s="1" t="s">
        <v>98</v>
      </c>
      <c r="H1964" s="1" t="s">
        <v>101</v>
      </c>
      <c r="I1964" s="8" t="str">
        <f>IF(Table1[[#This Row],[TMI_Type]]="Reroute",INDEX(_xlfn.REGEXEXTRACT(Table1[[#This Row],[RawText]],".*(ROUTE|FEA|FCA|ICR|CTOP|TBO).+([A-Z]{3})",2,0),1,2),"")</f>
        <v/>
      </c>
      <c r="J1964" s="5">
        <v>20</v>
      </c>
      <c r="K1964" s="5"/>
      <c r="L1964" s="1" t="s">
        <v>395</v>
      </c>
      <c r="M1964" s="7">
        <v>45214.979166666664</v>
      </c>
      <c r="N1964" s="7">
        <v>45215.104166666664</v>
      </c>
      <c r="O1964" s="7">
        <v>45214.958333333336</v>
      </c>
      <c r="P1964" s="4" t="s">
        <v>4382</v>
      </c>
      <c r="Q1964" s="10" t="s">
        <v>4382</v>
      </c>
      <c r="R1964" s="2" t="s">
        <v>9937</v>
      </c>
      <c r="S1964" s="6">
        <f>IF(OR(ISBLANK(Table1[[#This Row],[ValidEndUTC]]),ISBLANK(Table1[[#This Row],[ValidStartUTC]])),"",Table1[[#This Row],[ValidEndUTC]]-Table1[[#This Row],[ValidStartUTC]])</f>
        <v>0.125</v>
      </c>
      <c r="T1964" s="5">
        <f>IF(OR(ISBLANK(Table1[[#This Row],[ValidEndUTC]]),ISBLANK(Table1[[#This Row],[ValidStartUTC]])),"",Table1[[#This Row],[Duration]]*24*60)</f>
        <v>180</v>
      </c>
    </row>
    <row r="1965" spans="1:20" ht="21.6" x14ac:dyDescent="0.25">
      <c r="A1965" s="8" t="str">
        <f>IF(ISBLANK(Table1[[#This Row],[AdvisoryNumber]]),"NTML","ADVZY")</f>
        <v>NTML</v>
      </c>
      <c r="B1965" s="8" t="str">
        <f>_xlfn.TEXTJOIN("-",TRUE,Table1[[#This Row],[Source]],TEXT(Table1[[#This Row],[AdvisoryNumber]],"000"),TEXT(ROW()-1,"000000"),TEXT(Table1[[#This Row],[RecordTimeUTC]],"YYYY-MM-DD"))</f>
        <v>NTML-000-001964-2023-10-15</v>
      </c>
      <c r="C1965" s="1" t="s">
        <v>208</v>
      </c>
      <c r="D1965" s="2"/>
      <c r="E1965" s="1"/>
      <c r="F1965" s="2"/>
      <c r="G1965" s="1" t="s">
        <v>98</v>
      </c>
      <c r="H1965" s="1" t="s">
        <v>101</v>
      </c>
      <c r="I1965" s="8" t="str">
        <f>IF(Table1[[#This Row],[TMI_Type]]="Reroute",INDEX(_xlfn.REGEXEXTRACT(Table1[[#This Row],[RawText]],".*(ROUTE|FEA|FCA|ICR|CTOP|TBO).+([A-Z]{3})",2,0),1,2),"")</f>
        <v/>
      </c>
      <c r="J1965" s="5">
        <v>10</v>
      </c>
      <c r="K1965" s="5"/>
      <c r="L1965" s="1" t="s">
        <v>1159</v>
      </c>
      <c r="M1965" s="7">
        <v>45214.979166666664</v>
      </c>
      <c r="N1965" s="7">
        <v>45215.104166666664</v>
      </c>
      <c r="O1965" s="7">
        <v>45214.958333333336</v>
      </c>
      <c r="P1965" s="4" t="s">
        <v>4383</v>
      </c>
      <c r="Q1965" s="10" t="s">
        <v>4383</v>
      </c>
      <c r="R1965" s="2" t="s">
        <v>9937</v>
      </c>
      <c r="S1965" s="6">
        <f>IF(OR(ISBLANK(Table1[[#This Row],[ValidEndUTC]]),ISBLANK(Table1[[#This Row],[ValidStartUTC]])),"",Table1[[#This Row],[ValidEndUTC]]-Table1[[#This Row],[ValidStartUTC]])</f>
        <v>0.125</v>
      </c>
      <c r="T1965" s="5">
        <f>IF(OR(ISBLANK(Table1[[#This Row],[ValidEndUTC]]),ISBLANK(Table1[[#This Row],[ValidStartUTC]])),"",Table1[[#This Row],[Duration]]*24*60)</f>
        <v>180</v>
      </c>
    </row>
    <row r="1966" spans="1:20" x14ac:dyDescent="0.25">
      <c r="A1966" s="8" t="str">
        <f>IF(ISBLANK(Table1[[#This Row],[AdvisoryNumber]]),"NTML","ADVZY")</f>
        <v>NTML</v>
      </c>
      <c r="B1966" s="8" t="str">
        <f>_xlfn.TEXTJOIN("-",TRUE,Table1[[#This Row],[Source]],TEXT(Table1[[#This Row],[AdvisoryNumber]],"000"),TEXT(ROW()-1,"000000"),TEXT(Table1[[#This Row],[RecordTimeUTC]],"YYYY-MM-DD"))</f>
        <v>NTML-000-001965-2023-10-15</v>
      </c>
      <c r="C1966" s="1" t="s">
        <v>208</v>
      </c>
      <c r="D1966" s="2"/>
      <c r="E1966" s="1"/>
      <c r="F1966" s="2"/>
      <c r="G1966" s="1" t="s">
        <v>98</v>
      </c>
      <c r="H1966" s="1" t="s">
        <v>101</v>
      </c>
      <c r="I1966" s="8" t="str">
        <f>IF(Table1[[#This Row],[TMI_Type]]="Reroute",INDEX(_xlfn.REGEXEXTRACT(Table1[[#This Row],[RawText]],".*(ROUTE|FEA|FCA|ICR|CTOP|TBO).+([A-Z]{3})",2,0),1,2),"")</f>
        <v/>
      </c>
      <c r="J1966" s="5">
        <v>20</v>
      </c>
      <c r="K1966" s="5"/>
      <c r="L1966" s="1" t="s">
        <v>224</v>
      </c>
      <c r="M1966" s="7">
        <v>45214.979166666664</v>
      </c>
      <c r="N1966" s="7">
        <v>45215.104166666664</v>
      </c>
      <c r="O1966" s="7">
        <v>45214.958333333336</v>
      </c>
      <c r="P1966" s="4" t="s">
        <v>4384</v>
      </c>
      <c r="Q1966" s="10" t="s">
        <v>4384</v>
      </c>
      <c r="R1966" s="2" t="s">
        <v>9937</v>
      </c>
      <c r="S1966" s="6">
        <f>IF(OR(ISBLANK(Table1[[#This Row],[ValidEndUTC]]),ISBLANK(Table1[[#This Row],[ValidStartUTC]])),"",Table1[[#This Row],[ValidEndUTC]]-Table1[[#This Row],[ValidStartUTC]])</f>
        <v>0.125</v>
      </c>
      <c r="T1966" s="5">
        <f>IF(OR(ISBLANK(Table1[[#This Row],[ValidEndUTC]]),ISBLANK(Table1[[#This Row],[ValidStartUTC]])),"",Table1[[#This Row],[Duration]]*24*60)</f>
        <v>180</v>
      </c>
    </row>
    <row r="1967" spans="1:20" ht="21.6" x14ac:dyDescent="0.25">
      <c r="A1967" s="8" t="str">
        <f>IF(ISBLANK(Table1[[#This Row],[AdvisoryNumber]]),"NTML","ADVZY")</f>
        <v>NTML</v>
      </c>
      <c r="B1967" s="8" t="str">
        <f>_xlfn.TEXTJOIN("-",TRUE,Table1[[#This Row],[Source]],TEXT(Table1[[#This Row],[AdvisoryNumber]],"000"),TEXT(ROW()-1,"000000"),TEXT(Table1[[#This Row],[RecordTimeUTC]],"YYYY-MM-DD"))</f>
        <v>NTML-000-001966-2023-10-15</v>
      </c>
      <c r="C1967" s="1" t="s">
        <v>208</v>
      </c>
      <c r="D1967" s="2"/>
      <c r="E1967" s="1"/>
      <c r="F1967" s="2"/>
      <c r="G1967" s="1" t="s">
        <v>98</v>
      </c>
      <c r="H1967" s="1" t="s">
        <v>101</v>
      </c>
      <c r="I1967" s="8" t="str">
        <f>IF(Table1[[#This Row],[TMI_Type]]="Reroute",INDEX(_xlfn.REGEXEXTRACT(Table1[[#This Row],[RawText]],".*(ROUTE|FEA|FCA|ICR|CTOP|TBO).+([A-Z]{3})",2,0),1,2),"")</f>
        <v/>
      </c>
      <c r="J1967" s="5">
        <v>15</v>
      </c>
      <c r="K1967" s="5"/>
      <c r="L1967" s="1" t="s">
        <v>9404</v>
      </c>
      <c r="M1967" s="7">
        <v>45214.979166666664</v>
      </c>
      <c r="N1967" s="7">
        <v>45215.104166666664</v>
      </c>
      <c r="O1967" s="7">
        <v>45214.958333333336</v>
      </c>
      <c r="P1967" s="4" t="s">
        <v>4385</v>
      </c>
      <c r="Q1967" s="10" t="s">
        <v>4385</v>
      </c>
      <c r="R1967" s="2" t="s">
        <v>9937</v>
      </c>
      <c r="S1967" s="6">
        <f>IF(OR(ISBLANK(Table1[[#This Row],[ValidEndUTC]]),ISBLANK(Table1[[#This Row],[ValidStartUTC]])),"",Table1[[#This Row],[ValidEndUTC]]-Table1[[#This Row],[ValidStartUTC]])</f>
        <v>0.125</v>
      </c>
      <c r="T1967" s="5">
        <f>IF(OR(ISBLANK(Table1[[#This Row],[ValidEndUTC]]),ISBLANK(Table1[[#This Row],[ValidStartUTC]])),"",Table1[[#This Row],[Duration]]*24*60)</f>
        <v>180</v>
      </c>
    </row>
    <row r="1968" spans="1:20" ht="21.6" x14ac:dyDescent="0.25">
      <c r="A1968" s="8" t="str">
        <f>IF(ISBLANK(Table1[[#This Row],[AdvisoryNumber]]),"NTML","ADVZY")</f>
        <v>NTML</v>
      </c>
      <c r="B1968" s="8" t="str">
        <f>_xlfn.TEXTJOIN("-",TRUE,Table1[[#This Row],[Source]],TEXT(Table1[[#This Row],[AdvisoryNumber]],"000"),TEXT(ROW()-1,"000000"),TEXT(Table1[[#This Row],[RecordTimeUTC]],"YYYY-MM-DD"))</f>
        <v>NTML-000-001967-2023-10-15</v>
      </c>
      <c r="C1968" s="1" t="s">
        <v>208</v>
      </c>
      <c r="D1968" s="2"/>
      <c r="E1968" s="1"/>
      <c r="F1968" s="2"/>
      <c r="G1968" s="1" t="s">
        <v>98</v>
      </c>
      <c r="H1968" s="1" t="s">
        <v>101</v>
      </c>
      <c r="I1968" s="8" t="str">
        <f>IF(Table1[[#This Row],[TMI_Type]]="Reroute",INDEX(_xlfn.REGEXEXTRACT(Table1[[#This Row],[RawText]],".*(ROUTE|FEA|FCA|ICR|CTOP|TBO).+([A-Z]{3})",2,0),1,2),"")</f>
        <v/>
      </c>
      <c r="J1968" s="5">
        <v>10</v>
      </c>
      <c r="K1968" s="5"/>
      <c r="L1968" s="1" t="s">
        <v>9685</v>
      </c>
      <c r="M1968" s="7">
        <v>45214.979166666664</v>
      </c>
      <c r="N1968" s="7">
        <v>45215.104166666664</v>
      </c>
      <c r="O1968" s="7">
        <v>45214.958333333336</v>
      </c>
      <c r="P1968" s="4" t="s">
        <v>4386</v>
      </c>
      <c r="Q1968" s="10" t="s">
        <v>4386</v>
      </c>
      <c r="R1968" s="2" t="s">
        <v>9937</v>
      </c>
      <c r="S1968" s="6">
        <f>IF(OR(ISBLANK(Table1[[#This Row],[ValidEndUTC]]),ISBLANK(Table1[[#This Row],[ValidStartUTC]])),"",Table1[[#This Row],[ValidEndUTC]]-Table1[[#This Row],[ValidStartUTC]])</f>
        <v>0.125</v>
      </c>
      <c r="T1968" s="5">
        <f>IF(OR(ISBLANK(Table1[[#This Row],[ValidEndUTC]]),ISBLANK(Table1[[#This Row],[ValidStartUTC]])),"",Table1[[#This Row],[Duration]]*24*60)</f>
        <v>180</v>
      </c>
    </row>
    <row r="1969" spans="1:20" ht="21.6" x14ac:dyDescent="0.25">
      <c r="A1969" s="8" t="str">
        <f>IF(ISBLANK(Table1[[#This Row],[AdvisoryNumber]]),"NTML","ADVZY")</f>
        <v>NTML</v>
      </c>
      <c r="B1969" s="8" t="str">
        <f>_xlfn.TEXTJOIN("-",TRUE,Table1[[#This Row],[Source]],TEXT(Table1[[#This Row],[AdvisoryNumber]],"000"),TEXT(ROW()-1,"000000"),TEXT(Table1[[#This Row],[RecordTimeUTC]],"YYYY-MM-DD"))</f>
        <v>NTML-000-001968-2023-10-15</v>
      </c>
      <c r="C1969" s="1" t="s">
        <v>208</v>
      </c>
      <c r="D1969" s="2"/>
      <c r="E1969" s="1"/>
      <c r="F1969" s="2"/>
      <c r="G1969" s="1" t="s">
        <v>98</v>
      </c>
      <c r="H1969" s="1" t="s">
        <v>101</v>
      </c>
      <c r="I1969" s="8" t="str">
        <f>IF(Table1[[#This Row],[TMI_Type]]="Reroute",INDEX(_xlfn.REGEXEXTRACT(Table1[[#This Row],[RawText]],".*(ROUTE|FEA|FCA|ICR|CTOP|TBO).+([A-Z]{3})",2,0),1,2),"")</f>
        <v/>
      </c>
      <c r="J1969" s="5">
        <v>10</v>
      </c>
      <c r="K1969" s="5"/>
      <c r="L1969" s="1" t="s">
        <v>209</v>
      </c>
      <c r="M1969" s="7">
        <v>45214.979166666664</v>
      </c>
      <c r="N1969" s="7">
        <v>45215.104166666664</v>
      </c>
      <c r="O1969" s="7">
        <v>45214.958333333336</v>
      </c>
      <c r="P1969" s="4" t="s">
        <v>4387</v>
      </c>
      <c r="Q1969" s="10" t="s">
        <v>4387</v>
      </c>
      <c r="R1969" s="2" t="s">
        <v>9937</v>
      </c>
      <c r="S1969" s="6">
        <f>IF(OR(ISBLANK(Table1[[#This Row],[ValidEndUTC]]),ISBLANK(Table1[[#This Row],[ValidStartUTC]])),"",Table1[[#This Row],[ValidEndUTC]]-Table1[[#This Row],[ValidStartUTC]])</f>
        <v>0.125</v>
      </c>
      <c r="T1969" s="5">
        <f>IF(OR(ISBLANK(Table1[[#This Row],[ValidEndUTC]]),ISBLANK(Table1[[#This Row],[ValidStartUTC]])),"",Table1[[#This Row],[Duration]]*24*60)</f>
        <v>180</v>
      </c>
    </row>
    <row r="1970" spans="1:20" ht="21.6" x14ac:dyDescent="0.25">
      <c r="A1970" s="8" t="str">
        <f>IF(ISBLANK(Table1[[#This Row],[AdvisoryNumber]]),"NTML","ADVZY")</f>
        <v>NTML</v>
      </c>
      <c r="B1970" s="8" t="str">
        <f>_xlfn.TEXTJOIN("-",TRUE,Table1[[#This Row],[Source]],TEXT(Table1[[#This Row],[AdvisoryNumber]],"000"),TEXT(ROW()-1,"000000"),TEXT(Table1[[#This Row],[RecordTimeUTC]],"YYYY-MM-DD"))</f>
        <v>NTML-000-001969-2023-10-15</v>
      </c>
      <c r="C1970" s="1" t="s">
        <v>208</v>
      </c>
      <c r="D1970" s="2"/>
      <c r="E1970" s="1"/>
      <c r="F1970" s="2"/>
      <c r="G1970" s="1" t="s">
        <v>98</v>
      </c>
      <c r="H1970" s="1" t="s">
        <v>101</v>
      </c>
      <c r="I1970" s="8" t="str">
        <f>IF(Table1[[#This Row],[TMI_Type]]="Reroute",INDEX(_xlfn.REGEXEXTRACT(Table1[[#This Row],[RawText]],".*(ROUTE|FEA|FCA|ICR|CTOP|TBO).+([A-Z]{3})",2,0),1,2),"")</f>
        <v/>
      </c>
      <c r="J1970" s="5">
        <v>20</v>
      </c>
      <c r="K1970" s="5"/>
      <c r="L1970" s="1" t="s">
        <v>392</v>
      </c>
      <c r="M1970" s="7">
        <v>45214.979166666664</v>
      </c>
      <c r="N1970" s="7">
        <v>45215.104166666664</v>
      </c>
      <c r="O1970" s="7">
        <v>45214.958333333336</v>
      </c>
      <c r="P1970" s="4" t="s">
        <v>4388</v>
      </c>
      <c r="Q1970" s="10" t="s">
        <v>4388</v>
      </c>
      <c r="R1970" s="2" t="s">
        <v>9937</v>
      </c>
      <c r="S1970" s="6">
        <f>IF(OR(ISBLANK(Table1[[#This Row],[ValidEndUTC]]),ISBLANK(Table1[[#This Row],[ValidStartUTC]])),"",Table1[[#This Row],[ValidEndUTC]]-Table1[[#This Row],[ValidStartUTC]])</f>
        <v>0.125</v>
      </c>
      <c r="T1970" s="5">
        <f>IF(OR(ISBLANK(Table1[[#This Row],[ValidEndUTC]]),ISBLANK(Table1[[#This Row],[ValidStartUTC]])),"",Table1[[#This Row],[Duration]]*24*60)</f>
        <v>180</v>
      </c>
    </row>
    <row r="1971" spans="1:20" ht="345.6" x14ac:dyDescent="0.25">
      <c r="A1971" s="8" t="str">
        <f>IF(ISBLANK(Table1[[#This Row],[AdvisoryNumber]]),"NTML","ADVZY")</f>
        <v>ADVZY</v>
      </c>
      <c r="B1971" s="8" t="str">
        <f>_xlfn.TEXTJOIN("-",TRUE,Table1[[#This Row],[Source]],TEXT(Table1[[#This Row],[AdvisoryNumber]],"000"),TEXT(ROW()-1,"000000"),TEXT(Table1[[#This Row],[RecordTimeUTC]],"YYYY-MM-DD"))</f>
        <v>ADVZY-001-001970-2023-10-20</v>
      </c>
      <c r="C1971" s="1" t="s">
        <v>16</v>
      </c>
      <c r="D1971" s="2" t="s">
        <v>7529</v>
      </c>
      <c r="E1971" s="1">
        <v>1</v>
      </c>
      <c r="F1971" s="2" t="s">
        <v>3301</v>
      </c>
      <c r="G1971" s="1" t="s">
        <v>35</v>
      </c>
      <c r="H1971" s="1" t="s">
        <v>19</v>
      </c>
      <c r="I1971" s="8" t="str">
        <f>IF(Table1[[#This Row],[TMI_Type]]="Reroute",INDEX(_xlfn.REGEXEXTRACT(Table1[[#This Row],[RawText]],".*(ROUTE|FEA|FCA|ICR|CTOP|TBO).+([A-Z]{3})",2,0),1,2),"")</f>
        <v>RQD</v>
      </c>
      <c r="J1971" s="5"/>
      <c r="K1971" s="5"/>
      <c r="L1971" s="1"/>
      <c r="M1971" s="7">
        <v>45219.958333333336</v>
      </c>
      <c r="N1971" s="7">
        <v>45220.083333333336</v>
      </c>
      <c r="O1971" s="7">
        <v>45219.730555555558</v>
      </c>
      <c r="P1971" s="4" t="s">
        <v>3424</v>
      </c>
      <c r="Q1971" s="10" t="s">
        <v>7530</v>
      </c>
      <c r="R1971" s="2" t="s">
        <v>7531</v>
      </c>
      <c r="S1971" s="6">
        <f>IF(OR(ISBLANK(Table1[[#This Row],[ValidEndUTC]]),ISBLANK(Table1[[#This Row],[ValidStartUTC]])),"",Table1[[#This Row],[ValidEndUTC]]-Table1[[#This Row],[ValidStartUTC]])</f>
        <v>0.125</v>
      </c>
      <c r="T1971" s="5">
        <f>IF(OR(ISBLANK(Table1[[#This Row],[ValidEndUTC]]),ISBLANK(Table1[[#This Row],[ValidStartUTC]])),"",Table1[[#This Row],[Duration]]*24*60)</f>
        <v>180</v>
      </c>
    </row>
    <row r="1972" spans="1:20" ht="21.6" x14ac:dyDescent="0.25">
      <c r="A1972" s="8" t="str">
        <f>IF(ISBLANK(Table1[[#This Row],[AdvisoryNumber]]),"NTML","ADVZY")</f>
        <v>NTML</v>
      </c>
      <c r="B1972" s="8" t="str">
        <f>_xlfn.TEXTJOIN("-",TRUE,Table1[[#This Row],[Source]],TEXT(Table1[[#This Row],[AdvisoryNumber]],"000"),TEXT(ROW()-1,"000000"),TEXT(Table1[[#This Row],[RecordTimeUTC]],"YYYY-MM-DD"))</f>
        <v>NTML-000-001971-2023-10-21</v>
      </c>
      <c r="C1972" s="1" t="s">
        <v>1729</v>
      </c>
      <c r="D1972" s="2"/>
      <c r="E1972" s="1"/>
      <c r="F1972" s="2"/>
      <c r="G1972" s="1" t="s">
        <v>98</v>
      </c>
      <c r="H1972" s="1" t="s">
        <v>101</v>
      </c>
      <c r="I1972" s="8" t="str">
        <f>IF(Table1[[#This Row],[TMI_Type]]="Reroute",INDEX(_xlfn.REGEXEXTRACT(Table1[[#This Row],[RawText]],".*(ROUTE|FEA|FCA|ICR|CTOP|TBO).+([A-Z]{3})",2,0),1,2),"")</f>
        <v/>
      </c>
      <c r="J1972" s="5">
        <v>5</v>
      </c>
      <c r="K1972" s="5"/>
      <c r="L1972" s="1" t="s">
        <v>4393</v>
      </c>
      <c r="M1972" s="7">
        <v>45220.958333333336</v>
      </c>
      <c r="N1972" s="7">
        <v>45221.125</v>
      </c>
      <c r="O1972" s="7">
        <v>45220.883333333331</v>
      </c>
      <c r="P1972" s="4" t="s">
        <v>4394</v>
      </c>
      <c r="Q1972" s="10" t="s">
        <v>4394</v>
      </c>
      <c r="R1972" s="2" t="s">
        <v>9939</v>
      </c>
      <c r="S1972" s="6">
        <f>IF(OR(ISBLANK(Table1[[#This Row],[ValidEndUTC]]),ISBLANK(Table1[[#This Row],[ValidStartUTC]])),"",Table1[[#This Row],[ValidEndUTC]]-Table1[[#This Row],[ValidStartUTC]])</f>
        <v>0.16666666666424135</v>
      </c>
      <c r="T1972" s="5">
        <f>IF(OR(ISBLANK(Table1[[#This Row],[ValidEndUTC]]),ISBLANK(Table1[[#This Row],[ValidStartUTC]])),"",Table1[[#This Row],[Duration]]*24*60)</f>
        <v>239.99999999650754</v>
      </c>
    </row>
    <row r="1973" spans="1:20" ht="21.6" x14ac:dyDescent="0.25">
      <c r="A1973" s="8" t="str">
        <f>IF(ISBLANK(Table1[[#This Row],[AdvisoryNumber]]),"NTML","ADVZY")</f>
        <v>NTML</v>
      </c>
      <c r="B1973" s="8" t="str">
        <f>_xlfn.TEXTJOIN("-",TRUE,Table1[[#This Row],[Source]],TEXT(Table1[[#This Row],[AdvisoryNumber]],"000"),TEXT(ROW()-1,"000000"),TEXT(Table1[[#This Row],[RecordTimeUTC]],"YYYY-MM-DD"))</f>
        <v>NTML-000-001972-2023-10-21</v>
      </c>
      <c r="C1973" s="1" t="s">
        <v>1729</v>
      </c>
      <c r="D1973" s="2"/>
      <c r="E1973" s="1"/>
      <c r="F1973" s="2"/>
      <c r="G1973" s="1" t="s">
        <v>98</v>
      </c>
      <c r="H1973" s="1" t="s">
        <v>101</v>
      </c>
      <c r="I1973" s="8" t="str">
        <f>IF(Table1[[#This Row],[TMI_Type]]="Reroute",INDEX(_xlfn.REGEXEXTRACT(Table1[[#This Row],[RawText]],".*(ROUTE|FEA|FCA|ICR|CTOP|TBO).+([A-Z]{3})",2,0),1,2),"")</f>
        <v/>
      </c>
      <c r="J1973" s="5">
        <v>5</v>
      </c>
      <c r="K1973" s="5"/>
      <c r="L1973" s="1" t="s">
        <v>4395</v>
      </c>
      <c r="M1973" s="7">
        <v>45220.958333333336</v>
      </c>
      <c r="N1973" s="7">
        <v>45221.125</v>
      </c>
      <c r="O1973" s="7">
        <v>45220.883333333331</v>
      </c>
      <c r="P1973" s="4" t="s">
        <v>4396</v>
      </c>
      <c r="Q1973" s="10" t="s">
        <v>4396</v>
      </c>
      <c r="R1973" s="2" t="s">
        <v>9939</v>
      </c>
      <c r="S1973" s="6">
        <f>IF(OR(ISBLANK(Table1[[#This Row],[ValidEndUTC]]),ISBLANK(Table1[[#This Row],[ValidStartUTC]])),"",Table1[[#This Row],[ValidEndUTC]]-Table1[[#This Row],[ValidStartUTC]])</f>
        <v>0.16666666666424135</v>
      </c>
      <c r="T1973" s="5">
        <f>IF(OR(ISBLANK(Table1[[#This Row],[ValidEndUTC]]),ISBLANK(Table1[[#This Row],[ValidStartUTC]])),"",Table1[[#This Row],[Duration]]*24*60)</f>
        <v>239.99999999650754</v>
      </c>
    </row>
    <row r="1974" spans="1:20" ht="21.6" x14ac:dyDescent="0.25">
      <c r="A1974" s="8" t="str">
        <f>IF(ISBLANK(Table1[[#This Row],[AdvisoryNumber]]),"NTML","ADVZY")</f>
        <v>NTML</v>
      </c>
      <c r="B1974" s="8" t="str">
        <f>_xlfn.TEXTJOIN("-",TRUE,Table1[[#This Row],[Source]],TEXT(Table1[[#This Row],[AdvisoryNumber]],"000"),TEXT(ROW()-1,"000000"),TEXT(Table1[[#This Row],[RecordTimeUTC]],"YYYY-MM-DD"))</f>
        <v>NTML-000-001973-2023-10-21</v>
      </c>
      <c r="C1974" s="1" t="s">
        <v>1729</v>
      </c>
      <c r="D1974" s="2"/>
      <c r="E1974" s="1"/>
      <c r="F1974" s="2"/>
      <c r="G1974" s="1" t="s">
        <v>98</v>
      </c>
      <c r="H1974" s="1" t="s">
        <v>101</v>
      </c>
      <c r="I1974" s="8" t="str">
        <f>IF(Table1[[#This Row],[TMI_Type]]="Reroute",INDEX(_xlfn.REGEXEXTRACT(Table1[[#This Row],[RawText]],".*(ROUTE|FEA|FCA|ICR|CTOP|TBO).+([A-Z]{3})",2,0),1,2),"")</f>
        <v/>
      </c>
      <c r="J1974" s="5">
        <v>10</v>
      </c>
      <c r="K1974" s="5"/>
      <c r="L1974" s="1" t="s">
        <v>1736</v>
      </c>
      <c r="M1974" s="7">
        <v>45220.958333333336</v>
      </c>
      <c r="N1974" s="7">
        <v>45221.125</v>
      </c>
      <c r="O1974" s="7">
        <v>45220.883333333331</v>
      </c>
      <c r="P1974" s="4" t="s">
        <v>4401</v>
      </c>
      <c r="Q1974" s="10" t="s">
        <v>4401</v>
      </c>
      <c r="R1974" s="2" t="s">
        <v>9939</v>
      </c>
      <c r="S1974" s="6">
        <f>IF(OR(ISBLANK(Table1[[#This Row],[ValidEndUTC]]),ISBLANK(Table1[[#This Row],[ValidStartUTC]])),"",Table1[[#This Row],[ValidEndUTC]]-Table1[[#This Row],[ValidStartUTC]])</f>
        <v>0.16666666666424135</v>
      </c>
      <c r="T1974" s="5">
        <f>IF(OR(ISBLANK(Table1[[#This Row],[ValidEndUTC]]),ISBLANK(Table1[[#This Row],[ValidStartUTC]])),"",Table1[[#This Row],[Duration]]*24*60)</f>
        <v>239.99999999650754</v>
      </c>
    </row>
    <row r="1975" spans="1:20" ht="21.6" x14ac:dyDescent="0.25">
      <c r="A1975" s="8" t="str">
        <f>IF(ISBLANK(Table1[[#This Row],[AdvisoryNumber]]),"NTML","ADVZY")</f>
        <v>NTML</v>
      </c>
      <c r="B1975" s="8" t="str">
        <f>_xlfn.TEXTJOIN("-",TRUE,Table1[[#This Row],[Source]],TEXT(Table1[[#This Row],[AdvisoryNumber]],"000"),TEXT(ROW()-1,"000000"),TEXT(Table1[[#This Row],[RecordTimeUTC]],"YYYY-MM-DD"))</f>
        <v>NTML-000-001974-2023-10-21</v>
      </c>
      <c r="C1975" s="1" t="s">
        <v>1729</v>
      </c>
      <c r="D1975" s="2"/>
      <c r="E1975" s="1"/>
      <c r="F1975" s="2"/>
      <c r="G1975" s="1" t="s">
        <v>98</v>
      </c>
      <c r="H1975" s="1" t="s">
        <v>101</v>
      </c>
      <c r="I1975" s="8" t="str">
        <f>IF(Table1[[#This Row],[TMI_Type]]="Reroute",INDEX(_xlfn.REGEXEXTRACT(Table1[[#This Row],[RawText]],".*(ROUTE|FEA|FCA|ICR|CTOP|TBO).+([A-Z]{3})",2,0),1,2),"")</f>
        <v/>
      </c>
      <c r="J1975" s="5">
        <v>15</v>
      </c>
      <c r="K1975" s="5"/>
      <c r="L1975" s="1" t="s">
        <v>1732</v>
      </c>
      <c r="M1975" s="7">
        <v>45220.958333333336</v>
      </c>
      <c r="N1975" s="7">
        <v>45221.125</v>
      </c>
      <c r="O1975" s="7">
        <v>45220.883333333331</v>
      </c>
      <c r="P1975" s="4" t="s">
        <v>4402</v>
      </c>
      <c r="Q1975" s="10" t="s">
        <v>4402</v>
      </c>
      <c r="R1975" s="2" t="s">
        <v>9939</v>
      </c>
      <c r="S1975" s="6">
        <f>IF(OR(ISBLANK(Table1[[#This Row],[ValidEndUTC]]),ISBLANK(Table1[[#This Row],[ValidStartUTC]])),"",Table1[[#This Row],[ValidEndUTC]]-Table1[[#This Row],[ValidStartUTC]])</f>
        <v>0.16666666666424135</v>
      </c>
      <c r="T1975" s="5">
        <f>IF(OR(ISBLANK(Table1[[#This Row],[ValidEndUTC]]),ISBLANK(Table1[[#This Row],[ValidStartUTC]])),"",Table1[[#This Row],[Duration]]*24*60)</f>
        <v>239.99999999650754</v>
      </c>
    </row>
    <row r="1976" spans="1:20" ht="21.6" x14ac:dyDescent="0.25">
      <c r="A1976" s="8" t="str">
        <f>IF(ISBLANK(Table1[[#This Row],[AdvisoryNumber]]),"NTML","ADVZY")</f>
        <v>NTML</v>
      </c>
      <c r="B1976" s="8" t="str">
        <f>_xlfn.TEXTJOIN("-",TRUE,Table1[[#This Row],[Source]],TEXT(Table1[[#This Row],[AdvisoryNumber]],"000"),TEXT(ROW()-1,"000000"),TEXT(Table1[[#This Row],[RecordTimeUTC]],"YYYY-MM-DD"))</f>
        <v>NTML-000-001975-2023-10-21</v>
      </c>
      <c r="C1976" s="1" t="s">
        <v>1729</v>
      </c>
      <c r="D1976" s="2"/>
      <c r="E1976" s="1"/>
      <c r="F1976" s="2"/>
      <c r="G1976" s="1" t="s">
        <v>98</v>
      </c>
      <c r="H1976" s="1" t="s">
        <v>101</v>
      </c>
      <c r="I1976" s="8" t="str">
        <f>IF(Table1[[#This Row],[TMI_Type]]="Reroute",INDEX(_xlfn.REGEXEXTRACT(Table1[[#This Row],[RawText]],".*(ROUTE|FEA|FCA|ICR|CTOP|TBO).+([A-Z]{3})",2,0),1,2),"")</f>
        <v/>
      </c>
      <c r="J1976" s="5">
        <v>15</v>
      </c>
      <c r="K1976" s="5"/>
      <c r="L1976" s="1" t="s">
        <v>1732</v>
      </c>
      <c r="M1976" s="7">
        <v>45220.958333333336</v>
      </c>
      <c r="N1976" s="7">
        <v>45221.125</v>
      </c>
      <c r="O1976" s="7">
        <v>45220.883333333331</v>
      </c>
      <c r="P1976" s="4" t="s">
        <v>4403</v>
      </c>
      <c r="Q1976" s="10" t="s">
        <v>4403</v>
      </c>
      <c r="R1976" s="2" t="s">
        <v>9939</v>
      </c>
      <c r="S1976" s="6">
        <f>IF(OR(ISBLANK(Table1[[#This Row],[ValidEndUTC]]),ISBLANK(Table1[[#This Row],[ValidStartUTC]])),"",Table1[[#This Row],[ValidEndUTC]]-Table1[[#This Row],[ValidStartUTC]])</f>
        <v>0.16666666666424135</v>
      </c>
      <c r="T1976" s="5">
        <f>IF(OR(ISBLANK(Table1[[#This Row],[ValidEndUTC]]),ISBLANK(Table1[[#This Row],[ValidStartUTC]])),"",Table1[[#This Row],[Duration]]*24*60)</f>
        <v>239.99999999650754</v>
      </c>
    </row>
    <row r="1977" spans="1:20" ht="21.6" x14ac:dyDescent="0.25">
      <c r="A1977" s="8" t="str">
        <f>IF(ISBLANK(Table1[[#This Row],[AdvisoryNumber]]),"NTML","ADVZY")</f>
        <v>NTML</v>
      </c>
      <c r="B1977" s="8" t="str">
        <f>_xlfn.TEXTJOIN("-",TRUE,Table1[[#This Row],[Source]],TEXT(Table1[[#This Row],[AdvisoryNumber]],"000"),TEXT(ROW()-1,"000000"),TEXT(Table1[[#This Row],[RecordTimeUTC]],"YYYY-MM-DD"))</f>
        <v>NTML-000-001976-2023-10-21</v>
      </c>
      <c r="C1977" s="1" t="s">
        <v>1729</v>
      </c>
      <c r="D1977" s="2"/>
      <c r="E1977" s="1"/>
      <c r="F1977" s="2"/>
      <c r="G1977" s="1" t="s">
        <v>98</v>
      </c>
      <c r="H1977" s="1" t="s">
        <v>101</v>
      </c>
      <c r="I1977" s="8" t="str">
        <f>IF(Table1[[#This Row],[TMI_Type]]="Reroute",INDEX(_xlfn.REGEXEXTRACT(Table1[[#This Row],[RawText]],".*(ROUTE|FEA|FCA|ICR|CTOP|TBO).+([A-Z]{3})",2,0),1,2),"")</f>
        <v/>
      </c>
      <c r="J1977" s="5">
        <v>20</v>
      </c>
      <c r="K1977" s="5"/>
      <c r="L1977" s="1" t="s">
        <v>4404</v>
      </c>
      <c r="M1977" s="7">
        <v>45220.958333333336</v>
      </c>
      <c r="N1977" s="7">
        <v>45221.125</v>
      </c>
      <c r="O1977" s="7">
        <v>45220.883333333331</v>
      </c>
      <c r="P1977" s="4" t="s">
        <v>4405</v>
      </c>
      <c r="Q1977" s="10" t="s">
        <v>4405</v>
      </c>
      <c r="R1977" s="2" t="s">
        <v>9939</v>
      </c>
      <c r="S1977" s="6">
        <f>IF(OR(ISBLANK(Table1[[#This Row],[ValidEndUTC]]),ISBLANK(Table1[[#This Row],[ValidStartUTC]])),"",Table1[[#This Row],[ValidEndUTC]]-Table1[[#This Row],[ValidStartUTC]])</f>
        <v>0.16666666666424135</v>
      </c>
      <c r="T1977" s="5">
        <f>IF(OR(ISBLANK(Table1[[#This Row],[ValidEndUTC]]),ISBLANK(Table1[[#This Row],[ValidStartUTC]])),"",Table1[[#This Row],[Duration]]*24*60)</f>
        <v>239.99999999650754</v>
      </c>
    </row>
    <row r="1978" spans="1:20" ht="21.6" x14ac:dyDescent="0.25">
      <c r="A1978" s="8" t="str">
        <f>IF(ISBLANK(Table1[[#This Row],[AdvisoryNumber]]),"NTML","ADVZY")</f>
        <v>NTML</v>
      </c>
      <c r="B1978" s="8" t="str">
        <f>_xlfn.TEXTJOIN("-",TRUE,Table1[[#This Row],[Source]],TEXT(Table1[[#This Row],[AdvisoryNumber]],"000"),TEXT(ROW()-1,"000000"),TEXT(Table1[[#This Row],[RecordTimeUTC]],"YYYY-MM-DD"))</f>
        <v>NTML-000-001977-2023-10-21</v>
      </c>
      <c r="C1978" s="1" t="s">
        <v>1729</v>
      </c>
      <c r="D1978" s="2"/>
      <c r="E1978" s="1"/>
      <c r="F1978" s="2"/>
      <c r="G1978" s="1" t="s">
        <v>98</v>
      </c>
      <c r="H1978" s="1" t="s">
        <v>101</v>
      </c>
      <c r="I1978" s="8" t="str">
        <f>IF(Table1[[#This Row],[TMI_Type]]="Reroute",INDEX(_xlfn.REGEXEXTRACT(Table1[[#This Row],[RawText]],".*(ROUTE|FEA|FCA|ICR|CTOP|TBO).+([A-Z]{3})",2,0),1,2),"")</f>
        <v/>
      </c>
      <c r="J1978" s="5">
        <v>30</v>
      </c>
      <c r="K1978" s="5"/>
      <c r="L1978" s="1" t="s">
        <v>4406</v>
      </c>
      <c r="M1978" s="7">
        <v>45220.958333333336</v>
      </c>
      <c r="N1978" s="7">
        <v>45221.125</v>
      </c>
      <c r="O1978" s="7">
        <v>45220.883333333331</v>
      </c>
      <c r="P1978" s="4" t="s">
        <v>4407</v>
      </c>
      <c r="Q1978" s="10" t="s">
        <v>4407</v>
      </c>
      <c r="R1978" s="2" t="s">
        <v>9939</v>
      </c>
      <c r="S1978" s="6">
        <f>IF(OR(ISBLANK(Table1[[#This Row],[ValidEndUTC]]),ISBLANK(Table1[[#This Row],[ValidStartUTC]])),"",Table1[[#This Row],[ValidEndUTC]]-Table1[[#This Row],[ValidStartUTC]])</f>
        <v>0.16666666666424135</v>
      </c>
      <c r="T1978" s="5">
        <f>IF(OR(ISBLANK(Table1[[#This Row],[ValidEndUTC]]),ISBLANK(Table1[[#This Row],[ValidStartUTC]])),"",Table1[[#This Row],[Duration]]*24*60)</f>
        <v>239.99999999650754</v>
      </c>
    </row>
    <row r="1979" spans="1:20" ht="162" x14ac:dyDescent="0.25">
      <c r="A1979" s="8" t="str">
        <f>IF(ISBLANK(Table1[[#This Row],[AdvisoryNumber]]),"NTML","ADVZY")</f>
        <v>ADVZY</v>
      </c>
      <c r="B1979" s="8" t="str">
        <f>_xlfn.TEXTJOIN("-",TRUE,Table1[[#This Row],[Source]],TEXT(Table1[[#This Row],[AdvisoryNumber]],"000"),TEXT(ROW()-1,"000000"),TEXT(Table1[[#This Row],[RecordTimeUTC]],"YYYY-MM-DD"))</f>
        <v>ADVZY-002-001978-2023-10-21</v>
      </c>
      <c r="C1979" s="1" t="s">
        <v>16</v>
      </c>
      <c r="D1979" s="2" t="s">
        <v>7533</v>
      </c>
      <c r="E1979" s="1">
        <v>2</v>
      </c>
      <c r="F1979" s="2" t="s">
        <v>6061</v>
      </c>
      <c r="G1979" s="1" t="s">
        <v>24</v>
      </c>
      <c r="H1979" s="1" t="s">
        <v>6019</v>
      </c>
      <c r="I1979" s="8" t="str">
        <f>IF(Table1[[#This Row],[TMI_Type]]="Reroute",INDEX(_xlfn.REGEXEXTRACT(Table1[[#This Row],[RawText]],".*(ROUTE|FEA|FCA|ICR|CTOP|TBO).+([A-Z]{3})",2,0),1,2),"")</f>
        <v/>
      </c>
      <c r="J1979" s="5"/>
      <c r="K1979" s="5"/>
      <c r="L1979" s="1"/>
      <c r="M1979" s="7">
        <v>45220.958333333336</v>
      </c>
      <c r="N1979" s="7">
        <v>45221.125</v>
      </c>
      <c r="O1979" s="7">
        <v>45220.95</v>
      </c>
      <c r="P1979" s="4" t="s">
        <v>3426</v>
      </c>
      <c r="Q1979" s="10" t="s">
        <v>7534</v>
      </c>
      <c r="R1979" s="2" t="s">
        <v>7535</v>
      </c>
      <c r="S1979" s="6">
        <f>IF(OR(ISBLANK(Table1[[#This Row],[ValidEndUTC]]),ISBLANK(Table1[[#This Row],[ValidStartUTC]])),"",Table1[[#This Row],[ValidEndUTC]]-Table1[[#This Row],[ValidStartUTC]])</f>
        <v>0.16666666666424135</v>
      </c>
      <c r="T1979" s="5">
        <f>IF(OR(ISBLANK(Table1[[#This Row],[ValidEndUTC]]),ISBLANK(Table1[[#This Row],[ValidStartUTC]])),"",Table1[[#This Row],[Duration]]*24*60)</f>
        <v>239.99999999650754</v>
      </c>
    </row>
    <row r="1980" spans="1:20" ht="75.599999999999994" x14ac:dyDescent="0.25">
      <c r="A1980" s="8" t="str">
        <f>IF(ISBLANK(Table1[[#This Row],[AdvisoryNumber]]),"NTML","ADVZY")</f>
        <v>ADVZY</v>
      </c>
      <c r="B1980" s="8" t="str">
        <f>_xlfn.TEXTJOIN("-",TRUE,Table1[[#This Row],[Source]],TEXT(Table1[[#This Row],[AdvisoryNumber]],"000"),TEXT(ROW()-1,"000000"),TEXT(Table1[[#This Row],[RecordTimeUTC]],"YYYY-MM-DD"))</f>
        <v>ADVZY-003-001979-2023-10-21</v>
      </c>
      <c r="C1980" s="1" t="s">
        <v>16</v>
      </c>
      <c r="D1980" s="2"/>
      <c r="E1980" s="1">
        <v>3</v>
      </c>
      <c r="F1980" s="2" t="s">
        <v>6061</v>
      </c>
      <c r="G1980" s="1"/>
      <c r="H1980" s="1" t="s">
        <v>6019</v>
      </c>
      <c r="I1980" s="8" t="str">
        <f>IF(Table1[[#This Row],[TMI_Type]]="Reroute",INDEX(_xlfn.REGEXEXTRACT(Table1[[#This Row],[RawText]],".*(ROUTE|FEA|FCA|ICR|CTOP|TBO).+([A-Z]{3})",2,0),1,2),"")</f>
        <v/>
      </c>
      <c r="J1980" s="5"/>
      <c r="K1980" s="5"/>
      <c r="L1980" s="1"/>
      <c r="M1980" s="7">
        <v>45220.958333333336</v>
      </c>
      <c r="N1980" s="7">
        <v>45221.125</v>
      </c>
      <c r="O1980" s="7">
        <v>45220.95</v>
      </c>
      <c r="P1980" s="4" t="s">
        <v>3427</v>
      </c>
      <c r="Q1980" s="10" t="s">
        <v>7536</v>
      </c>
      <c r="R1980" s="2" t="s">
        <v>7535</v>
      </c>
      <c r="S1980" s="6">
        <f>IF(OR(ISBLANK(Table1[[#This Row],[ValidEndUTC]]),ISBLANK(Table1[[#This Row],[ValidStartUTC]])),"",Table1[[#This Row],[ValidEndUTC]]-Table1[[#This Row],[ValidStartUTC]])</f>
        <v>0.16666666666424135</v>
      </c>
      <c r="T1980" s="5">
        <f>IF(OR(ISBLANK(Table1[[#This Row],[ValidEndUTC]]),ISBLANK(Table1[[#This Row],[ValidStartUTC]])),"",Table1[[#This Row],[Duration]]*24*60)</f>
        <v>239.99999999650754</v>
      </c>
    </row>
    <row r="1981" spans="1:20" ht="21.6" x14ac:dyDescent="0.25">
      <c r="A1981" s="8" t="str">
        <f>IF(ISBLANK(Table1[[#This Row],[AdvisoryNumber]]),"NTML","ADVZY")</f>
        <v>NTML</v>
      </c>
      <c r="B1981" s="8" t="str">
        <f>_xlfn.TEXTJOIN("-",TRUE,Table1[[#This Row],[Source]],TEXT(Table1[[#This Row],[AdvisoryNumber]],"000"),TEXT(ROW()-1,"000000"),TEXT(Table1[[#This Row],[RecordTimeUTC]],"YYYY-MM-DD"))</f>
        <v>NTML-000-001980-2023-10-21</v>
      </c>
      <c r="C1981" s="1" t="s">
        <v>1729</v>
      </c>
      <c r="D1981" s="2"/>
      <c r="E1981" s="1"/>
      <c r="F1981" s="2"/>
      <c r="G1981" s="1" t="s">
        <v>98</v>
      </c>
      <c r="H1981" s="1" t="s">
        <v>101</v>
      </c>
      <c r="I1981" s="8" t="str">
        <f>IF(Table1[[#This Row],[TMI_Type]]="Reroute",INDEX(_xlfn.REGEXEXTRACT(Table1[[#This Row],[RawText]],".*(ROUTE|FEA|FCA|ICR|CTOP|TBO).+([A-Z]{3})",2,0),1,2),"")</f>
        <v/>
      </c>
      <c r="J1981" s="5">
        <v>15</v>
      </c>
      <c r="K1981" s="5"/>
      <c r="L1981" s="1" t="s">
        <v>4397</v>
      </c>
      <c r="M1981" s="7">
        <v>45220.979166666664</v>
      </c>
      <c r="N1981" s="7">
        <v>45221.104166666664</v>
      </c>
      <c r="O1981" s="7">
        <v>45220.883333333331</v>
      </c>
      <c r="P1981" s="4" t="s">
        <v>4398</v>
      </c>
      <c r="Q1981" s="10" t="s">
        <v>4398</v>
      </c>
      <c r="R1981" s="2" t="s">
        <v>9939</v>
      </c>
      <c r="S1981" s="6">
        <f>IF(OR(ISBLANK(Table1[[#This Row],[ValidEndUTC]]),ISBLANK(Table1[[#This Row],[ValidStartUTC]])),"",Table1[[#This Row],[ValidEndUTC]]-Table1[[#This Row],[ValidStartUTC]])</f>
        <v>0.125</v>
      </c>
      <c r="T1981" s="5">
        <f>IF(OR(ISBLANK(Table1[[#This Row],[ValidEndUTC]]),ISBLANK(Table1[[#This Row],[ValidStartUTC]])),"",Table1[[#This Row],[Duration]]*24*60)</f>
        <v>180</v>
      </c>
    </row>
    <row r="1982" spans="1:20" ht="21.6" x14ac:dyDescent="0.25">
      <c r="A1982" s="8" t="str">
        <f>IF(ISBLANK(Table1[[#This Row],[AdvisoryNumber]]),"NTML","ADVZY")</f>
        <v>NTML</v>
      </c>
      <c r="B1982" s="8" t="str">
        <f>_xlfn.TEXTJOIN("-",TRUE,Table1[[#This Row],[Source]],TEXT(Table1[[#This Row],[AdvisoryNumber]],"000"),TEXT(ROW()-1,"000000"),TEXT(Table1[[#This Row],[RecordTimeUTC]],"YYYY-MM-DD"))</f>
        <v>NTML-000-001981-2023-10-21</v>
      </c>
      <c r="C1982" s="1" t="s">
        <v>1729</v>
      </c>
      <c r="D1982" s="2"/>
      <c r="E1982" s="1"/>
      <c r="F1982" s="2"/>
      <c r="G1982" s="1" t="s">
        <v>98</v>
      </c>
      <c r="H1982" s="1" t="s">
        <v>101</v>
      </c>
      <c r="I1982" s="8" t="str">
        <f>IF(Table1[[#This Row],[TMI_Type]]="Reroute",INDEX(_xlfn.REGEXEXTRACT(Table1[[#This Row],[RawText]],".*(ROUTE|FEA|FCA|ICR|CTOP|TBO).+([A-Z]{3})",2,0),1,2),"")</f>
        <v/>
      </c>
      <c r="J1982" s="5">
        <v>15</v>
      </c>
      <c r="K1982" s="5"/>
      <c r="L1982" s="1" t="s">
        <v>4399</v>
      </c>
      <c r="M1982" s="7">
        <v>45220.979166666664</v>
      </c>
      <c r="N1982" s="7">
        <v>45221.104166666664</v>
      </c>
      <c r="O1982" s="7">
        <v>45220.883333333331</v>
      </c>
      <c r="P1982" s="4" t="s">
        <v>4400</v>
      </c>
      <c r="Q1982" s="10" t="s">
        <v>4400</v>
      </c>
      <c r="R1982" s="2" t="s">
        <v>9939</v>
      </c>
      <c r="S1982" s="6">
        <f>IF(OR(ISBLANK(Table1[[#This Row],[ValidEndUTC]]),ISBLANK(Table1[[#This Row],[ValidStartUTC]])),"",Table1[[#This Row],[ValidEndUTC]]-Table1[[#This Row],[ValidStartUTC]])</f>
        <v>0.125</v>
      </c>
      <c r="T1982" s="5">
        <f>IF(OR(ISBLANK(Table1[[#This Row],[ValidEndUTC]]),ISBLANK(Table1[[#This Row],[ValidStartUTC]])),"",Table1[[#This Row],[Duration]]*24*60)</f>
        <v>180</v>
      </c>
    </row>
    <row r="1983" spans="1:20" ht="21.6" x14ac:dyDescent="0.25">
      <c r="A1983" s="8" t="str">
        <f>IF(ISBLANK(Table1[[#This Row],[AdvisoryNumber]]),"NTML","ADVZY")</f>
        <v>NTML</v>
      </c>
      <c r="B1983" s="8" t="str">
        <f>_xlfn.TEXTJOIN("-",TRUE,Table1[[#This Row],[Source]],TEXT(Table1[[#This Row],[AdvisoryNumber]],"000"),TEXT(ROW()-1,"000000"),TEXT(Table1[[#This Row],[RecordTimeUTC]],"YYYY-MM-DD"))</f>
        <v>NTML-000-001982-2023-10-21</v>
      </c>
      <c r="C1983" s="1" t="s">
        <v>1729</v>
      </c>
      <c r="D1983" s="2"/>
      <c r="E1983" s="1"/>
      <c r="F1983" s="2"/>
      <c r="G1983" s="1" t="s">
        <v>98</v>
      </c>
      <c r="H1983" s="1" t="s">
        <v>101</v>
      </c>
      <c r="I1983" s="8" t="str">
        <f>IF(Table1[[#This Row],[TMI_Type]]="Reroute",INDEX(_xlfn.REGEXEXTRACT(Table1[[#This Row],[RawText]],".*(ROUTE|FEA|FCA|ICR|CTOP|TBO).+([A-Z]{3})",2,0),1,2),"")</f>
        <v/>
      </c>
      <c r="J1983" s="5">
        <v>20</v>
      </c>
      <c r="K1983" s="5"/>
      <c r="L1983" s="1" t="s">
        <v>1734</v>
      </c>
      <c r="M1983" s="7">
        <v>45220.979166666664</v>
      </c>
      <c r="N1983" s="7">
        <v>45221.104166666664</v>
      </c>
      <c r="O1983" s="7">
        <v>45220.883333333331</v>
      </c>
      <c r="P1983" s="4" t="s">
        <v>4408</v>
      </c>
      <c r="Q1983" s="10" t="s">
        <v>4408</v>
      </c>
      <c r="R1983" s="2" t="s">
        <v>9939</v>
      </c>
      <c r="S1983" s="6">
        <f>IF(OR(ISBLANK(Table1[[#This Row],[ValidEndUTC]]),ISBLANK(Table1[[#This Row],[ValidStartUTC]])),"",Table1[[#This Row],[ValidEndUTC]]-Table1[[#This Row],[ValidStartUTC]])</f>
        <v>0.125</v>
      </c>
      <c r="T1983" s="5">
        <f>IF(OR(ISBLANK(Table1[[#This Row],[ValidEndUTC]]),ISBLANK(Table1[[#This Row],[ValidStartUTC]])),"",Table1[[#This Row],[Duration]]*24*60)</f>
        <v>180</v>
      </c>
    </row>
    <row r="1984" spans="1:20" ht="21.6" x14ac:dyDescent="0.25">
      <c r="A1984" s="8" t="str">
        <f>IF(ISBLANK(Table1[[#This Row],[AdvisoryNumber]]),"NTML","ADVZY")</f>
        <v>NTML</v>
      </c>
      <c r="B1984" s="8" t="str">
        <f>_xlfn.TEXTJOIN("-",TRUE,Table1[[#This Row],[Source]],TEXT(Table1[[#This Row],[AdvisoryNumber]],"000"),TEXT(ROW()-1,"000000"),TEXT(Table1[[#This Row],[RecordTimeUTC]],"YYYY-MM-DD"))</f>
        <v>NTML-000-001983-2023-10-21</v>
      </c>
      <c r="C1984" s="1" t="s">
        <v>1729</v>
      </c>
      <c r="D1984" s="2"/>
      <c r="E1984" s="1"/>
      <c r="F1984" s="2"/>
      <c r="G1984" s="1" t="s">
        <v>98</v>
      </c>
      <c r="H1984" s="1" t="s">
        <v>101</v>
      </c>
      <c r="I1984" s="8" t="str">
        <f>IF(Table1[[#This Row],[TMI_Type]]="Reroute",INDEX(_xlfn.REGEXEXTRACT(Table1[[#This Row],[RawText]],".*(ROUTE|FEA|FCA|ICR|CTOP|TBO).+([A-Z]{3})",2,0),1,2),"")</f>
        <v/>
      </c>
      <c r="J1984" s="5">
        <v>30</v>
      </c>
      <c r="K1984" s="5"/>
      <c r="L1984" s="1" t="s">
        <v>1734</v>
      </c>
      <c r="M1984" s="7">
        <v>45220.979166666664</v>
      </c>
      <c r="N1984" s="7">
        <v>45221.104166666664</v>
      </c>
      <c r="O1984" s="7">
        <v>45220.883333333331</v>
      </c>
      <c r="P1984" s="4" t="s">
        <v>4409</v>
      </c>
      <c r="Q1984" s="10" t="s">
        <v>4409</v>
      </c>
      <c r="R1984" s="2" t="s">
        <v>9939</v>
      </c>
      <c r="S1984" s="6">
        <f>IF(OR(ISBLANK(Table1[[#This Row],[ValidEndUTC]]),ISBLANK(Table1[[#This Row],[ValidStartUTC]])),"",Table1[[#This Row],[ValidEndUTC]]-Table1[[#This Row],[ValidStartUTC]])</f>
        <v>0.125</v>
      </c>
      <c r="T1984" s="5">
        <f>IF(OR(ISBLANK(Table1[[#This Row],[ValidEndUTC]]),ISBLANK(Table1[[#This Row],[ValidStartUTC]])),"",Table1[[#This Row],[Duration]]*24*60)</f>
        <v>180</v>
      </c>
    </row>
    <row r="1985" spans="1:20" ht="172.8" x14ac:dyDescent="0.25">
      <c r="A1985" s="8" t="str">
        <f>IF(ISBLANK(Table1[[#This Row],[AdvisoryNumber]]),"NTML","ADVZY")</f>
        <v>ADVZY</v>
      </c>
      <c r="B1985" s="8" t="str">
        <f>_xlfn.TEXTJOIN("-",TRUE,Table1[[#This Row],[Source]],TEXT(Table1[[#This Row],[AdvisoryNumber]],"000"),TEXT(ROW()-1,"000000"),TEXT(Table1[[#This Row],[RecordTimeUTC]],"YYYY-MM-DD"))</f>
        <v>ADVZY-001-001984-2023-10-28</v>
      </c>
      <c r="C1985" s="1" t="s">
        <v>16</v>
      </c>
      <c r="D1985" s="2" t="s">
        <v>7537</v>
      </c>
      <c r="E1985" s="1">
        <v>1</v>
      </c>
      <c r="F1985" s="2" t="s">
        <v>6061</v>
      </c>
      <c r="G1985" s="1" t="s">
        <v>24</v>
      </c>
      <c r="H1985" s="1" t="s">
        <v>6019</v>
      </c>
      <c r="I1985" s="8" t="str">
        <f>IF(Table1[[#This Row],[TMI_Type]]="Reroute",INDEX(_xlfn.REGEXEXTRACT(Table1[[#This Row],[RawText]],".*(ROUTE|FEA|FCA|ICR|CTOP|TBO).+([A-Z]{3})",2,0),1,2),"")</f>
        <v/>
      </c>
      <c r="J1985" s="5"/>
      <c r="K1985" s="5"/>
      <c r="L1985" s="1"/>
      <c r="M1985" s="7">
        <v>45227.375</v>
      </c>
      <c r="N1985" s="7">
        <v>45227.625</v>
      </c>
      <c r="O1985" s="7">
        <v>45227.380555555559</v>
      </c>
      <c r="P1985" s="4" t="s">
        <v>3428</v>
      </c>
      <c r="Q1985" s="10" t="s">
        <v>7538</v>
      </c>
      <c r="R1985" s="2" t="s">
        <v>7539</v>
      </c>
      <c r="S1985" s="6">
        <f>IF(OR(ISBLANK(Table1[[#This Row],[ValidEndUTC]]),ISBLANK(Table1[[#This Row],[ValidStartUTC]])),"",Table1[[#This Row],[ValidEndUTC]]-Table1[[#This Row],[ValidStartUTC]])</f>
        <v>0.25</v>
      </c>
      <c r="T1985" s="5">
        <f>IF(OR(ISBLANK(Table1[[#This Row],[ValidEndUTC]]),ISBLANK(Table1[[#This Row],[ValidStartUTC]])),"",Table1[[#This Row],[Duration]]*24*60)</f>
        <v>360</v>
      </c>
    </row>
    <row r="1986" spans="1:20" ht="75.599999999999994" x14ac:dyDescent="0.25">
      <c r="A1986" s="8" t="str">
        <f>IF(ISBLANK(Table1[[#This Row],[AdvisoryNumber]]),"NTML","ADVZY")</f>
        <v>ADVZY</v>
      </c>
      <c r="B1986" s="8" t="str">
        <f>_xlfn.TEXTJOIN("-",TRUE,Table1[[#This Row],[Source]],TEXT(Table1[[#This Row],[AdvisoryNumber]],"000"),TEXT(ROW()-1,"000000"),TEXT(Table1[[#This Row],[RecordTimeUTC]],"YYYY-MM-DD"))</f>
        <v>ADVZY-004-001985-2023-10-28</v>
      </c>
      <c r="C1986" s="1" t="s">
        <v>16</v>
      </c>
      <c r="D1986" s="2"/>
      <c r="E1986" s="1">
        <v>4</v>
      </c>
      <c r="F1986" s="2" t="s">
        <v>6061</v>
      </c>
      <c r="G1986" s="1"/>
      <c r="H1986" s="1" t="s">
        <v>6019</v>
      </c>
      <c r="I1986" s="8" t="str">
        <f>IF(Table1[[#This Row],[TMI_Type]]="Reroute",INDEX(_xlfn.REGEXEXTRACT(Table1[[#This Row],[RawText]],".*(ROUTE|FEA|FCA|ICR|CTOP|TBO).+([A-Z]{3})",2,0),1,2),"")</f>
        <v/>
      </c>
      <c r="J1986" s="5"/>
      <c r="K1986" s="5"/>
      <c r="L1986" s="1"/>
      <c r="M1986" s="7">
        <v>45227.375</v>
      </c>
      <c r="N1986" s="7">
        <v>45227.625</v>
      </c>
      <c r="O1986" s="7">
        <v>45227.703472222223</v>
      </c>
      <c r="P1986" s="4" t="s">
        <v>3431</v>
      </c>
      <c r="Q1986" s="10" t="s">
        <v>7545</v>
      </c>
      <c r="R1986" s="2" t="s">
        <v>7546</v>
      </c>
      <c r="S1986" s="6">
        <f>IF(OR(ISBLANK(Table1[[#This Row],[ValidEndUTC]]),ISBLANK(Table1[[#This Row],[ValidStartUTC]])),"",Table1[[#This Row],[ValidEndUTC]]-Table1[[#This Row],[ValidStartUTC]])</f>
        <v>0.25</v>
      </c>
      <c r="T1986" s="5">
        <f>IF(OR(ISBLANK(Table1[[#This Row],[ValidEndUTC]]),ISBLANK(Table1[[#This Row],[ValidStartUTC]])),"",Table1[[#This Row],[Duration]]*24*60)</f>
        <v>360</v>
      </c>
    </row>
    <row r="1987" spans="1:20" ht="151.19999999999999" x14ac:dyDescent="0.25">
      <c r="A1987" s="8" t="str">
        <f>IF(ISBLANK(Table1[[#This Row],[AdvisoryNumber]]),"NTML","ADVZY")</f>
        <v>ADVZY</v>
      </c>
      <c r="B1987" s="8" t="str">
        <f>_xlfn.TEXTJOIN("-",TRUE,Table1[[#This Row],[Source]],TEXT(Table1[[#This Row],[AdvisoryNumber]],"000"),TEXT(ROW()-1,"000000"),TEXT(Table1[[#This Row],[RecordTimeUTC]],"YYYY-MM-DD"))</f>
        <v>ADVZY-002-001986-2023-10-28</v>
      </c>
      <c r="C1987" s="1" t="s">
        <v>16</v>
      </c>
      <c r="D1987" s="2"/>
      <c r="E1987" s="1">
        <v>2</v>
      </c>
      <c r="F1987" s="2" t="s">
        <v>7540</v>
      </c>
      <c r="G1987" s="1"/>
      <c r="H1987" s="1" t="s">
        <v>6014</v>
      </c>
      <c r="I1987" s="8" t="str">
        <f>IF(Table1[[#This Row],[TMI_Type]]="Reroute",INDEX(_xlfn.REGEXEXTRACT(Table1[[#This Row],[RawText]],".*(ROUTE|FEA|FCA|ICR|CTOP|TBO).+([A-Z]{3})",2,0),1,2),"")</f>
        <v/>
      </c>
      <c r="J1987" s="5"/>
      <c r="K1987" s="5"/>
      <c r="L1987" s="1"/>
      <c r="M1987" s="7">
        <v>45227.425694444442</v>
      </c>
      <c r="N1987" s="7">
        <v>45227.666666666664</v>
      </c>
      <c r="O1987" s="7">
        <v>45227.380555555559</v>
      </c>
      <c r="P1987" s="4" t="s">
        <v>3429</v>
      </c>
      <c r="Q1987" s="10" t="s">
        <v>7541</v>
      </c>
      <c r="R1987" s="2" t="s">
        <v>7539</v>
      </c>
      <c r="S1987" s="6">
        <f>IF(OR(ISBLANK(Table1[[#This Row],[ValidEndUTC]]),ISBLANK(Table1[[#This Row],[ValidStartUTC]])),"",Table1[[#This Row],[ValidEndUTC]]-Table1[[#This Row],[ValidStartUTC]])</f>
        <v>0.24097222222189885</v>
      </c>
      <c r="T1987" s="5">
        <f>IF(OR(ISBLANK(Table1[[#This Row],[ValidEndUTC]]),ISBLANK(Table1[[#This Row],[ValidStartUTC]])),"",Table1[[#This Row],[Duration]]*24*60)</f>
        <v>346.99999999953434</v>
      </c>
    </row>
    <row r="1988" spans="1:20" ht="216" x14ac:dyDescent="0.25">
      <c r="A1988" s="8" t="str">
        <f>IF(ISBLANK(Table1[[#This Row],[AdvisoryNumber]]),"NTML","ADVZY")</f>
        <v>ADVZY</v>
      </c>
      <c r="B1988" s="8" t="str">
        <f>_xlfn.TEXTJOIN("-",TRUE,Table1[[#This Row],[Source]],TEXT(Table1[[#This Row],[AdvisoryNumber]],"000"),TEXT(ROW()-1,"000000"),TEXT(Table1[[#This Row],[RecordTimeUTC]],"YYYY-MM-DD"))</f>
        <v>ADVZY-003-001987-2023-10-28</v>
      </c>
      <c r="C1988" s="1" t="s">
        <v>16</v>
      </c>
      <c r="D1988" s="2"/>
      <c r="E1988" s="1">
        <v>3</v>
      </c>
      <c r="F1988" s="2" t="s">
        <v>7542</v>
      </c>
      <c r="G1988" s="1"/>
      <c r="H1988" s="1" t="s">
        <v>6014</v>
      </c>
      <c r="I1988" s="8" t="str">
        <f>IF(Table1[[#This Row],[TMI_Type]]="Reroute",INDEX(_xlfn.REGEXEXTRACT(Table1[[#This Row],[RawText]],".*(ROUTE|FEA|FCA|ICR|CTOP|TBO).+([A-Z]{3})",2,0),1,2),"")</f>
        <v/>
      </c>
      <c r="J1988" s="5"/>
      <c r="K1988" s="5"/>
      <c r="L1988" s="1"/>
      <c r="M1988" s="7">
        <v>45227.476388888892</v>
      </c>
      <c r="N1988" s="7">
        <v>45227.666666666664</v>
      </c>
      <c r="O1988" s="7">
        <v>45227.435416666667</v>
      </c>
      <c r="P1988" s="4" t="s">
        <v>3430</v>
      </c>
      <c r="Q1988" s="10" t="s">
        <v>7543</v>
      </c>
      <c r="R1988" s="2" t="s">
        <v>7544</v>
      </c>
      <c r="S1988" s="6">
        <f>IF(OR(ISBLANK(Table1[[#This Row],[ValidEndUTC]]),ISBLANK(Table1[[#This Row],[ValidStartUTC]])),"",Table1[[#This Row],[ValidEndUTC]]-Table1[[#This Row],[ValidStartUTC]])</f>
        <v>0.19027777777228039</v>
      </c>
      <c r="T1988" s="5">
        <f>IF(OR(ISBLANK(Table1[[#This Row],[ValidEndUTC]]),ISBLANK(Table1[[#This Row],[ValidStartUTC]])),"",Table1[[#This Row],[Duration]]*24*60)</f>
        <v>273.99999999208376</v>
      </c>
    </row>
    <row r="1989" spans="1:20" ht="21.6" x14ac:dyDescent="0.25">
      <c r="A1989" s="8" t="str">
        <f>IF(ISBLANK(Table1[[#This Row],[AdvisoryNumber]]),"NTML","ADVZY")</f>
        <v>NTML</v>
      </c>
      <c r="B1989" s="8" t="str">
        <f>_xlfn.TEXTJOIN("-",TRUE,Table1[[#This Row],[Source]],TEXT(Table1[[#This Row],[AdvisoryNumber]],"000"),TEXT(ROW()-1,"000000"),TEXT(Table1[[#This Row],[RecordTimeUTC]],"YYYY-MM-DD"))</f>
        <v>NTML-000-001988-2023-10-28</v>
      </c>
      <c r="C1989" s="1" t="s">
        <v>1727</v>
      </c>
      <c r="D1989" s="2"/>
      <c r="E1989" s="1"/>
      <c r="F1989" s="2"/>
      <c r="G1989" s="1" t="s">
        <v>98</v>
      </c>
      <c r="H1989" s="1" t="s">
        <v>101</v>
      </c>
      <c r="I1989" s="8" t="str">
        <f>IF(Table1[[#This Row],[TMI_Type]]="Reroute",INDEX(_xlfn.REGEXEXTRACT(Table1[[#This Row],[RawText]],".*(ROUTE|FEA|FCA|ICR|CTOP|TBO).+([A-Z]{3})",2,0),1,2),"")</f>
        <v/>
      </c>
      <c r="J1989" s="5">
        <v>10</v>
      </c>
      <c r="K1989" s="5"/>
      <c r="L1989" s="1" t="s">
        <v>4425</v>
      </c>
      <c r="M1989" s="7">
        <v>45227.958333333336</v>
      </c>
      <c r="N1989" s="7">
        <v>45228.125</v>
      </c>
      <c r="O1989" s="7">
        <v>45227.834722222222</v>
      </c>
      <c r="P1989" s="4" t="s">
        <v>4426</v>
      </c>
      <c r="Q1989" s="10" t="s">
        <v>4426</v>
      </c>
      <c r="R1989" s="2" t="s">
        <v>9954</v>
      </c>
      <c r="S1989" s="6">
        <f>IF(OR(ISBLANK(Table1[[#This Row],[ValidEndUTC]]),ISBLANK(Table1[[#This Row],[ValidStartUTC]])),"",Table1[[#This Row],[ValidEndUTC]]-Table1[[#This Row],[ValidStartUTC]])</f>
        <v>0.16666666666424135</v>
      </c>
      <c r="T1989" s="5">
        <f>IF(OR(ISBLANK(Table1[[#This Row],[ValidEndUTC]]),ISBLANK(Table1[[#This Row],[ValidStartUTC]])),"",Table1[[#This Row],[Duration]]*24*60)</f>
        <v>239.99999999650754</v>
      </c>
    </row>
    <row r="1990" spans="1:20" ht="21.6" x14ac:dyDescent="0.25">
      <c r="A1990" s="8" t="str">
        <f>IF(ISBLANK(Table1[[#This Row],[AdvisoryNumber]]),"NTML","ADVZY")</f>
        <v>NTML</v>
      </c>
      <c r="B1990" s="8" t="str">
        <f>_xlfn.TEXTJOIN("-",TRUE,Table1[[#This Row],[Source]],TEXT(Table1[[#This Row],[AdvisoryNumber]],"000"),TEXT(ROW()-1,"000000"),TEXT(Table1[[#This Row],[RecordTimeUTC]],"YYYY-MM-DD"))</f>
        <v>NTML-000-001989-2023-10-28</v>
      </c>
      <c r="C1990" s="1" t="s">
        <v>1727</v>
      </c>
      <c r="D1990" s="2"/>
      <c r="E1990" s="1"/>
      <c r="F1990" s="2"/>
      <c r="G1990" s="1" t="s">
        <v>98</v>
      </c>
      <c r="H1990" s="1" t="s">
        <v>101</v>
      </c>
      <c r="I1990" s="8" t="str">
        <f>IF(Table1[[#This Row],[TMI_Type]]="Reroute",INDEX(_xlfn.REGEXEXTRACT(Table1[[#This Row],[RawText]],".*(ROUTE|FEA|FCA|ICR|CTOP|TBO).+([A-Z]{3})",2,0),1,2),"")</f>
        <v/>
      </c>
      <c r="J1990" s="5">
        <v>25</v>
      </c>
      <c r="K1990" s="5"/>
      <c r="L1990" s="1" t="s">
        <v>1224</v>
      </c>
      <c r="M1990" s="7">
        <v>45227.958333333336</v>
      </c>
      <c r="N1990" s="7">
        <v>45228.125</v>
      </c>
      <c r="O1990" s="7">
        <v>45227.835416666669</v>
      </c>
      <c r="P1990" s="4" t="s">
        <v>4427</v>
      </c>
      <c r="Q1990" s="10" t="s">
        <v>4427</v>
      </c>
      <c r="R1990" s="2" t="s">
        <v>9954</v>
      </c>
      <c r="S1990" s="6">
        <f>IF(OR(ISBLANK(Table1[[#This Row],[ValidEndUTC]]),ISBLANK(Table1[[#This Row],[ValidStartUTC]])),"",Table1[[#This Row],[ValidEndUTC]]-Table1[[#This Row],[ValidStartUTC]])</f>
        <v>0.16666666666424135</v>
      </c>
      <c r="T1990" s="5">
        <f>IF(OR(ISBLANK(Table1[[#This Row],[ValidEndUTC]]),ISBLANK(Table1[[#This Row],[ValidStartUTC]])),"",Table1[[#This Row],[Duration]]*24*60)</f>
        <v>239.99999999650754</v>
      </c>
    </row>
    <row r="1991" spans="1:20" ht="21.6" x14ac:dyDescent="0.25">
      <c r="A1991" s="8" t="str">
        <f>IF(ISBLANK(Table1[[#This Row],[AdvisoryNumber]]),"NTML","ADVZY")</f>
        <v>NTML</v>
      </c>
      <c r="B1991" s="8" t="str">
        <f>_xlfn.TEXTJOIN("-",TRUE,Table1[[#This Row],[Source]],TEXT(Table1[[#This Row],[AdvisoryNumber]],"000"),TEXT(ROW()-1,"000000"),TEXT(Table1[[#This Row],[RecordTimeUTC]],"YYYY-MM-DD"))</f>
        <v>NTML-000-001990-2023-10-28</v>
      </c>
      <c r="C1991" s="1" t="s">
        <v>1727</v>
      </c>
      <c r="D1991" s="2"/>
      <c r="E1991" s="1"/>
      <c r="F1991" s="2"/>
      <c r="G1991" s="1" t="s">
        <v>98</v>
      </c>
      <c r="H1991" s="1" t="s">
        <v>101</v>
      </c>
      <c r="I1991" s="8" t="str">
        <f>IF(Table1[[#This Row],[TMI_Type]]="Reroute",INDEX(_xlfn.REGEXEXTRACT(Table1[[#This Row],[RawText]],".*(ROUTE|FEA|FCA|ICR|CTOP|TBO).+([A-Z]{3})",2,0),1,2),"")</f>
        <v/>
      </c>
      <c r="J1991" s="5">
        <v>20</v>
      </c>
      <c r="K1991" s="5"/>
      <c r="L1991" s="1" t="s">
        <v>4428</v>
      </c>
      <c r="M1991" s="7">
        <v>45227.958333333336</v>
      </c>
      <c r="N1991" s="7">
        <v>45228.125</v>
      </c>
      <c r="O1991" s="7">
        <v>45227.836805555555</v>
      </c>
      <c r="P1991" s="4" t="s">
        <v>4429</v>
      </c>
      <c r="Q1991" s="10" t="s">
        <v>4429</v>
      </c>
      <c r="R1991" s="2" t="s">
        <v>9954</v>
      </c>
      <c r="S1991" s="6">
        <f>IF(OR(ISBLANK(Table1[[#This Row],[ValidEndUTC]]),ISBLANK(Table1[[#This Row],[ValidStartUTC]])),"",Table1[[#This Row],[ValidEndUTC]]-Table1[[#This Row],[ValidStartUTC]])</f>
        <v>0.16666666666424135</v>
      </c>
      <c r="T1991" s="5">
        <f>IF(OR(ISBLANK(Table1[[#This Row],[ValidEndUTC]]),ISBLANK(Table1[[#This Row],[ValidStartUTC]])),"",Table1[[#This Row],[Duration]]*24*60)</f>
        <v>239.99999999650754</v>
      </c>
    </row>
    <row r="1992" spans="1:20" ht="21.6" x14ac:dyDescent="0.25">
      <c r="A1992" s="8" t="str">
        <f>IF(ISBLANK(Table1[[#This Row],[AdvisoryNumber]]),"NTML","ADVZY")</f>
        <v>NTML</v>
      </c>
      <c r="B1992" s="8" t="str">
        <f>_xlfn.TEXTJOIN("-",TRUE,Table1[[#This Row],[Source]],TEXT(Table1[[#This Row],[AdvisoryNumber]],"000"),TEXT(ROW()-1,"000000"),TEXT(Table1[[#This Row],[RecordTimeUTC]],"YYYY-MM-DD"))</f>
        <v>NTML-000-001991-2023-10-28</v>
      </c>
      <c r="C1992" s="1" t="s">
        <v>1727</v>
      </c>
      <c r="D1992" s="2"/>
      <c r="E1992" s="1"/>
      <c r="F1992" s="2"/>
      <c r="G1992" s="1" t="s">
        <v>98</v>
      </c>
      <c r="H1992" s="1" t="s">
        <v>101</v>
      </c>
      <c r="I1992" s="8" t="str">
        <f>IF(Table1[[#This Row],[TMI_Type]]="Reroute",INDEX(_xlfn.REGEXEXTRACT(Table1[[#This Row],[RawText]],".*(ROUTE|FEA|FCA|ICR|CTOP|TBO).+([A-Z]{3})",2,0),1,2),"")</f>
        <v/>
      </c>
      <c r="J1992" s="5">
        <v>20</v>
      </c>
      <c r="K1992" s="5"/>
      <c r="L1992" s="1" t="s">
        <v>4430</v>
      </c>
      <c r="M1992" s="7">
        <v>45227.958333333336</v>
      </c>
      <c r="N1992" s="7">
        <v>45228.125</v>
      </c>
      <c r="O1992" s="7">
        <v>45227.838888888888</v>
      </c>
      <c r="P1992" s="4" t="s">
        <v>9955</v>
      </c>
      <c r="Q1992" s="10" t="s">
        <v>9955</v>
      </c>
      <c r="R1992" s="2" t="s">
        <v>9954</v>
      </c>
      <c r="S1992" s="6">
        <f>IF(OR(ISBLANK(Table1[[#This Row],[ValidEndUTC]]),ISBLANK(Table1[[#This Row],[ValidStartUTC]])),"",Table1[[#This Row],[ValidEndUTC]]-Table1[[#This Row],[ValidStartUTC]])</f>
        <v>0.16666666666424135</v>
      </c>
      <c r="T1992" s="5">
        <f>IF(OR(ISBLANK(Table1[[#This Row],[ValidEndUTC]]),ISBLANK(Table1[[#This Row],[ValidStartUTC]])),"",Table1[[#This Row],[Duration]]*24*60)</f>
        <v>239.99999999650754</v>
      </c>
    </row>
    <row r="1993" spans="1:20" ht="97.2" x14ac:dyDescent="0.25">
      <c r="A1993" s="8" t="str">
        <f>IF(ISBLANK(Table1[[#This Row],[AdvisoryNumber]]),"NTML","ADVZY")</f>
        <v>ADVZY</v>
      </c>
      <c r="B1993" s="8" t="str">
        <f>_xlfn.TEXTJOIN("-",TRUE,Table1[[#This Row],[Source]],TEXT(Table1[[#This Row],[AdvisoryNumber]],"000"),TEXT(ROW()-1,"000000"),TEXT(Table1[[#This Row],[RecordTimeUTC]],"YYYY-MM-DD"))</f>
        <v>ADVZY-001-001992-2023-11-04</v>
      </c>
      <c r="C1993" s="1" t="s">
        <v>311</v>
      </c>
      <c r="D1993" s="2"/>
      <c r="E1993" s="1">
        <v>1</v>
      </c>
      <c r="F1993" s="2" t="s">
        <v>5994</v>
      </c>
      <c r="G1993" s="1"/>
      <c r="H1993" s="1" t="s">
        <v>32</v>
      </c>
      <c r="I1993" s="8" t="str">
        <f>IF(Table1[[#This Row],[TMI_Type]]="Reroute",INDEX(_xlfn.REGEXEXTRACT(Table1[[#This Row],[RawText]],".*(ROUTE|FEA|FCA|ICR|CTOP|TBO).+([A-Z]{3})",2,0),1,2),"")</f>
        <v/>
      </c>
      <c r="J1993" s="5"/>
      <c r="K1993" s="5"/>
      <c r="L1993" s="1"/>
      <c r="M1993" s="7">
        <v>45231</v>
      </c>
      <c r="N1993" s="7">
        <v>45231.125</v>
      </c>
      <c r="O1993" s="7">
        <v>45234.002083333333</v>
      </c>
      <c r="P1993" s="4" t="s">
        <v>3438</v>
      </c>
      <c r="Q1993" s="10" t="s">
        <v>7561</v>
      </c>
      <c r="R1993" s="2" t="s">
        <v>7562</v>
      </c>
      <c r="S1993" s="6">
        <f>IF(OR(ISBLANK(Table1[[#This Row],[ValidEndUTC]]),ISBLANK(Table1[[#This Row],[ValidStartUTC]])),"",Table1[[#This Row],[ValidEndUTC]]-Table1[[#This Row],[ValidStartUTC]])</f>
        <v>0.125</v>
      </c>
      <c r="T1993" s="5">
        <f>IF(OR(ISBLANK(Table1[[#This Row],[ValidEndUTC]]),ISBLANK(Table1[[#This Row],[ValidStartUTC]])),"",Table1[[#This Row],[Duration]]*24*60)</f>
        <v>180</v>
      </c>
    </row>
    <row r="1994" spans="1:20" ht="21.6" x14ac:dyDescent="0.25">
      <c r="A1994" s="8" t="str">
        <f>IF(ISBLANK(Table1[[#This Row],[AdvisoryNumber]]),"NTML","ADVZY")</f>
        <v>NTML</v>
      </c>
      <c r="B1994" s="8" t="str">
        <f>_xlfn.TEXTJOIN("-",TRUE,Table1[[#This Row],[Source]],TEXT(Table1[[#This Row],[AdvisoryNumber]],"000"),TEXT(ROW()-1,"000000"),TEXT(Table1[[#This Row],[RecordTimeUTC]],"YYYY-MM-DD"))</f>
        <v>NTML-000-001993-2023-11-03</v>
      </c>
      <c r="C1994" s="1" t="s">
        <v>31</v>
      </c>
      <c r="D1994" s="2"/>
      <c r="E1994" s="1"/>
      <c r="F1994" s="2"/>
      <c r="G1994" s="1" t="s">
        <v>98</v>
      </c>
      <c r="H1994" s="1" t="s">
        <v>101</v>
      </c>
      <c r="I1994" s="8" t="str">
        <f>IF(Table1[[#This Row],[TMI_Type]]="Reroute",INDEX(_xlfn.REGEXEXTRACT(Table1[[#This Row],[RawText]],".*(ROUTE|FEA|FCA|ICR|CTOP|TBO).+([A-Z]{3})",2,0),1,2),"")</f>
        <v/>
      </c>
      <c r="J1994" s="5">
        <v>25</v>
      </c>
      <c r="K1994" s="5"/>
      <c r="L1994" s="1" t="s">
        <v>491</v>
      </c>
      <c r="M1994" s="7">
        <v>45233.013888888891</v>
      </c>
      <c r="N1994" s="7">
        <v>45233.125</v>
      </c>
      <c r="O1994" s="7">
        <v>45233.013888888891</v>
      </c>
      <c r="P1994" s="4" t="s">
        <v>4444</v>
      </c>
      <c r="Q1994" s="10" t="s">
        <v>4444</v>
      </c>
      <c r="R1994" s="2" t="s">
        <v>9974</v>
      </c>
      <c r="S1994" s="6">
        <f>IF(OR(ISBLANK(Table1[[#This Row],[ValidEndUTC]]),ISBLANK(Table1[[#This Row],[ValidStartUTC]])),"",Table1[[#This Row],[ValidEndUTC]]-Table1[[#This Row],[ValidStartUTC]])</f>
        <v>0.11111111110949423</v>
      </c>
      <c r="T1994" s="5">
        <f>IF(OR(ISBLANK(Table1[[#This Row],[ValidEndUTC]]),ISBLANK(Table1[[#This Row],[ValidStartUTC]])),"",Table1[[#This Row],[Duration]]*24*60)</f>
        <v>159.99999999767169</v>
      </c>
    </row>
    <row r="1995" spans="1:20" ht="21.6" x14ac:dyDescent="0.25">
      <c r="A1995" s="8" t="str">
        <f>IF(ISBLANK(Table1[[#This Row],[AdvisoryNumber]]),"NTML","ADVZY")</f>
        <v>NTML</v>
      </c>
      <c r="B1995" s="8" t="str">
        <f>_xlfn.TEXTJOIN("-",TRUE,Table1[[#This Row],[Source]],TEXT(Table1[[#This Row],[AdvisoryNumber]],"000"),TEXT(ROW()-1,"000000"),TEXT(Table1[[#This Row],[RecordTimeUTC]],"YYYY-MM-DD"))</f>
        <v>NTML-000-001994-2023-11-03</v>
      </c>
      <c r="C1995" s="1" t="s">
        <v>31</v>
      </c>
      <c r="D1995" s="2"/>
      <c r="E1995" s="1"/>
      <c r="F1995" s="2"/>
      <c r="G1995" s="1" t="s">
        <v>98</v>
      </c>
      <c r="H1995" s="1" t="s">
        <v>101</v>
      </c>
      <c r="I1995" s="8" t="str">
        <f>IF(Table1[[#This Row],[TMI_Type]]="Reroute",INDEX(_xlfn.REGEXEXTRACT(Table1[[#This Row],[RawText]],".*(ROUTE|FEA|FCA|ICR|CTOP|TBO).+([A-Z]{3})",2,0),1,2),"")</f>
        <v/>
      </c>
      <c r="J1995" s="5">
        <v>30</v>
      </c>
      <c r="K1995" s="5"/>
      <c r="L1995" s="1" t="s">
        <v>4435</v>
      </c>
      <c r="M1995" s="7">
        <v>45233.015277777777</v>
      </c>
      <c r="N1995" s="7">
        <v>45233.125</v>
      </c>
      <c r="O1995" s="7">
        <v>45233.015277777777</v>
      </c>
      <c r="P1995" s="4" t="s">
        <v>4443</v>
      </c>
      <c r="Q1995" s="10" t="s">
        <v>4443</v>
      </c>
      <c r="R1995" s="2" t="s">
        <v>9974</v>
      </c>
      <c r="S1995" s="6">
        <f>IF(OR(ISBLANK(Table1[[#This Row],[ValidEndUTC]]),ISBLANK(Table1[[#This Row],[ValidStartUTC]])),"",Table1[[#This Row],[ValidEndUTC]]-Table1[[#This Row],[ValidStartUTC]])</f>
        <v>0.10972222222335404</v>
      </c>
      <c r="T1995" s="5">
        <f>IF(OR(ISBLANK(Table1[[#This Row],[ValidEndUTC]]),ISBLANK(Table1[[#This Row],[ValidStartUTC]])),"",Table1[[#This Row],[Duration]]*24*60)</f>
        <v>158.00000000162981</v>
      </c>
    </row>
    <row r="1996" spans="1:20" ht="409.6" x14ac:dyDescent="0.25">
      <c r="A1996" s="8" t="str">
        <f>IF(ISBLANK(Table1[[#This Row],[AdvisoryNumber]]),"NTML","ADVZY")</f>
        <v>ADVZY</v>
      </c>
      <c r="B1996" s="8" t="str">
        <f>_xlfn.TEXTJOIN("-",TRUE,Table1[[#This Row],[Source]],TEXT(Table1[[#This Row],[AdvisoryNumber]],"000"),TEXT(ROW()-1,"000000"),TEXT(Table1[[#This Row],[RecordTimeUTC]],"YYYY-MM-DD"))</f>
        <v>ADVZY-002-001995-2023-11-03</v>
      </c>
      <c r="C1996" s="1" t="s">
        <v>16</v>
      </c>
      <c r="D1996" s="2" t="s">
        <v>7549</v>
      </c>
      <c r="E1996" s="1">
        <v>2</v>
      </c>
      <c r="F1996" s="2" t="s">
        <v>3302</v>
      </c>
      <c r="G1996" s="1" t="s">
        <v>54</v>
      </c>
      <c r="H1996" s="1" t="s">
        <v>19</v>
      </c>
      <c r="I1996" s="8" t="str">
        <f>IF(Table1[[#This Row],[TMI_Type]]="Reroute",INDEX(_xlfn.REGEXEXTRACT(Table1[[#This Row],[RawText]],".*(ROUTE|FEA|FCA|ICR|CTOP|TBO).+([A-Z]{3})",2,0),1,2),"")</f>
        <v>RQD</v>
      </c>
      <c r="J1996" s="5"/>
      <c r="K1996" s="5"/>
      <c r="L1996" s="1"/>
      <c r="M1996" s="7">
        <v>45233.895833333336</v>
      </c>
      <c r="N1996" s="7">
        <v>45234.125</v>
      </c>
      <c r="O1996" s="7">
        <v>45233.559027777781</v>
      </c>
      <c r="P1996" s="4" t="s">
        <v>3433</v>
      </c>
      <c r="Q1996" s="10" t="s">
        <v>7550</v>
      </c>
      <c r="R1996" s="2" t="s">
        <v>7548</v>
      </c>
      <c r="S1996" s="6">
        <f>IF(OR(ISBLANK(Table1[[#This Row],[ValidEndUTC]]),ISBLANK(Table1[[#This Row],[ValidStartUTC]])),"",Table1[[#This Row],[ValidEndUTC]]-Table1[[#This Row],[ValidStartUTC]])</f>
        <v>0.22916666666424135</v>
      </c>
      <c r="T1996" s="5">
        <f>IF(OR(ISBLANK(Table1[[#This Row],[ValidEndUTC]]),ISBLANK(Table1[[#This Row],[ValidStartUTC]])),"",Table1[[#This Row],[Duration]]*24*60)</f>
        <v>329.99999999650754</v>
      </c>
    </row>
    <row r="1997" spans="1:20" ht="302.39999999999998" x14ac:dyDescent="0.25">
      <c r="A1997" s="8" t="str">
        <f>IF(ISBLANK(Table1[[#This Row],[AdvisoryNumber]]),"NTML","ADVZY")</f>
        <v>ADVZY</v>
      </c>
      <c r="B1997" s="8" t="str">
        <f>_xlfn.TEXTJOIN("-",TRUE,Table1[[#This Row],[Source]],TEXT(Table1[[#This Row],[AdvisoryNumber]],"000"),TEXT(ROW()-1,"000000"),TEXT(Table1[[#This Row],[RecordTimeUTC]],"YYYY-MM-DD"))</f>
        <v>ADVZY-003-001996-2023-11-03</v>
      </c>
      <c r="C1997" s="1" t="s">
        <v>16</v>
      </c>
      <c r="D1997" s="2" t="s">
        <v>7551</v>
      </c>
      <c r="E1997" s="1">
        <v>3</v>
      </c>
      <c r="F1997" s="2" t="s">
        <v>3303</v>
      </c>
      <c r="G1997" s="1" t="s">
        <v>35</v>
      </c>
      <c r="H1997" s="1" t="s">
        <v>19</v>
      </c>
      <c r="I1997" s="8" t="str">
        <f>IF(Table1[[#This Row],[TMI_Type]]="Reroute",INDEX(_xlfn.REGEXEXTRACT(Table1[[#This Row],[RawText]],".*(ROUTE|FEA|FCA|ICR|CTOP|TBO).+([A-Z]{3})",2,0),1,2),"")</f>
        <v>RQD</v>
      </c>
      <c r="J1997" s="5"/>
      <c r="K1997" s="5"/>
      <c r="L1997" s="1"/>
      <c r="M1997" s="7">
        <v>45233.958333333336</v>
      </c>
      <c r="N1997" s="7">
        <v>45234.125</v>
      </c>
      <c r="O1997" s="7">
        <v>45233.92083333333</v>
      </c>
      <c r="P1997" s="4" t="s">
        <v>3434</v>
      </c>
      <c r="Q1997" s="10" t="s">
        <v>7552</v>
      </c>
      <c r="R1997" s="2" t="s">
        <v>7553</v>
      </c>
      <c r="S1997" s="6">
        <f>IF(OR(ISBLANK(Table1[[#This Row],[ValidEndUTC]]),ISBLANK(Table1[[#This Row],[ValidStartUTC]])),"",Table1[[#This Row],[ValidEndUTC]]-Table1[[#This Row],[ValidStartUTC]])</f>
        <v>0.16666666666424135</v>
      </c>
      <c r="T1997" s="5">
        <f>IF(OR(ISBLANK(Table1[[#This Row],[ValidEndUTC]]),ISBLANK(Table1[[#This Row],[ValidStartUTC]])),"",Table1[[#This Row],[Duration]]*24*60)</f>
        <v>239.99999999650754</v>
      </c>
    </row>
    <row r="1998" spans="1:20" ht="21.6" x14ac:dyDescent="0.25">
      <c r="A1998" s="8" t="str">
        <f>IF(ISBLANK(Table1[[#This Row],[AdvisoryNumber]]),"NTML","ADVZY")</f>
        <v>NTML</v>
      </c>
      <c r="B1998" s="8" t="str">
        <f>_xlfn.TEXTJOIN("-",TRUE,Table1[[#This Row],[Source]],TEXT(Table1[[#This Row],[AdvisoryNumber]],"000"),TEXT(ROW()-1,"000000"),TEXT(Table1[[#This Row],[RecordTimeUTC]],"YYYY-MM-DD"))</f>
        <v>NTML-000-001997-2023-11-03</v>
      </c>
      <c r="C1998" s="1" t="s">
        <v>9960</v>
      </c>
      <c r="D1998" s="2"/>
      <c r="E1998" s="1"/>
      <c r="F1998" s="2"/>
      <c r="G1998" s="1"/>
      <c r="H1998" s="1" t="s">
        <v>8360</v>
      </c>
      <c r="I1998" s="8" t="str">
        <f>IF(Table1[[#This Row],[TMI_Type]]="Reroute",INDEX(_xlfn.REGEXEXTRACT(Table1[[#This Row],[RawText]],".*(ROUTE|FEA|FCA|ICR|CTOP|TBO).+([A-Z]{3})",2,0),1,2),"")</f>
        <v/>
      </c>
      <c r="J1998" s="5"/>
      <c r="K1998" s="5"/>
      <c r="L1998" s="1" t="s">
        <v>1489</v>
      </c>
      <c r="M1998" s="7">
        <v>45233.958333333336</v>
      </c>
      <c r="N1998" s="7">
        <v>45234.125</v>
      </c>
      <c r="O1998" s="7">
        <v>45233.925694444442</v>
      </c>
      <c r="P1998" s="4" t="s">
        <v>4432</v>
      </c>
      <c r="Q1998" s="10" t="s">
        <v>4432</v>
      </c>
      <c r="R1998" s="2" t="s">
        <v>9961</v>
      </c>
      <c r="S1998" s="6">
        <f>IF(OR(ISBLANK(Table1[[#This Row],[ValidEndUTC]]),ISBLANK(Table1[[#This Row],[ValidStartUTC]])),"",Table1[[#This Row],[ValidEndUTC]]-Table1[[#This Row],[ValidStartUTC]])</f>
        <v>0.16666666666424135</v>
      </c>
      <c r="T1998" s="5">
        <f>IF(OR(ISBLANK(Table1[[#This Row],[ValidEndUTC]]),ISBLANK(Table1[[#This Row],[ValidStartUTC]])),"",Table1[[#This Row],[Duration]]*24*60)</f>
        <v>239.99999999650754</v>
      </c>
    </row>
    <row r="1999" spans="1:20" ht="140.4" x14ac:dyDescent="0.25">
      <c r="A1999" s="8" t="str">
        <f>IF(ISBLANK(Table1[[#This Row],[AdvisoryNumber]]),"NTML","ADVZY")</f>
        <v>ADVZY</v>
      </c>
      <c r="B1999" s="8" t="str">
        <f>_xlfn.TEXTJOIN("-",TRUE,Table1[[#This Row],[Source]],TEXT(Table1[[#This Row],[AdvisoryNumber]],"000"),TEXT(ROW()-1,"000000"),TEXT(Table1[[#This Row],[RecordTimeUTC]],"YYYY-MM-DD"))</f>
        <v>ADVZY-004-001998-2023-11-03</v>
      </c>
      <c r="C1999" s="1" t="s">
        <v>16</v>
      </c>
      <c r="D1999" s="2" t="s">
        <v>7389</v>
      </c>
      <c r="E1999" s="1">
        <v>4</v>
      </c>
      <c r="F1999" s="2" t="s">
        <v>6298</v>
      </c>
      <c r="G1999" s="1"/>
      <c r="H1999" s="1" t="s">
        <v>6019</v>
      </c>
      <c r="I1999" s="8" t="str">
        <f>IF(Table1[[#This Row],[TMI_Type]]="Reroute",INDEX(_xlfn.REGEXEXTRACT(Table1[[#This Row],[RawText]],".*(ROUTE|FEA|FCA|ICR|CTOP|TBO).+([A-Z]{3})",2,0),1,2),"")</f>
        <v/>
      </c>
      <c r="J1999" s="5"/>
      <c r="K1999" s="5"/>
      <c r="L1999" s="1"/>
      <c r="M1999" s="7">
        <v>45233.958333333336</v>
      </c>
      <c r="N1999" s="7">
        <v>45234.125</v>
      </c>
      <c r="O1999" s="7">
        <v>45233.958333333336</v>
      </c>
      <c r="P1999" s="4" t="s">
        <v>3435</v>
      </c>
      <c r="Q1999" s="10" t="s">
        <v>7554</v>
      </c>
      <c r="R1999" s="2" t="s">
        <v>7555</v>
      </c>
      <c r="S1999" s="6">
        <f>IF(OR(ISBLANK(Table1[[#This Row],[ValidEndUTC]]),ISBLANK(Table1[[#This Row],[ValidStartUTC]])),"",Table1[[#This Row],[ValidEndUTC]]-Table1[[#This Row],[ValidStartUTC]])</f>
        <v>0.16666666666424135</v>
      </c>
      <c r="T1999" s="5">
        <f>IF(OR(ISBLANK(Table1[[#This Row],[ValidEndUTC]]),ISBLANK(Table1[[#This Row],[ValidStartUTC]])),"",Table1[[#This Row],[Duration]]*24*60)</f>
        <v>239.99999999650754</v>
      </c>
    </row>
    <row r="2000" spans="1:20" ht="21.6" x14ac:dyDescent="0.25">
      <c r="A2000" s="8" t="str">
        <f>IF(ISBLANK(Table1[[#This Row],[AdvisoryNumber]]),"NTML","ADVZY")</f>
        <v>NTML</v>
      </c>
      <c r="B2000" s="8" t="str">
        <f>_xlfn.TEXTJOIN("-",TRUE,Table1[[#This Row],[Source]],TEXT(Table1[[#This Row],[AdvisoryNumber]],"000"),TEXT(ROW()-1,"000000"),TEXT(Table1[[#This Row],[RecordTimeUTC]],"YYYY-MM-DD"))</f>
        <v>NTML-000-001999-2023-11-03</v>
      </c>
      <c r="C2000" s="1" t="s">
        <v>31</v>
      </c>
      <c r="D2000" s="2"/>
      <c r="E2000" s="1"/>
      <c r="F2000" s="2"/>
      <c r="G2000" s="1" t="s">
        <v>98</v>
      </c>
      <c r="H2000" s="1" t="s">
        <v>101</v>
      </c>
      <c r="I2000" s="8" t="str">
        <f>IF(Table1[[#This Row],[TMI_Type]]="Reroute",INDEX(_xlfn.REGEXEXTRACT(Table1[[#This Row],[RawText]],".*(ROUTE|FEA|FCA|ICR|CTOP|TBO).+([A-Z]{3})",2,0),1,2),"")</f>
        <v/>
      </c>
      <c r="J2000" s="5">
        <v>5</v>
      </c>
      <c r="K2000" s="5"/>
      <c r="L2000" s="1" t="s">
        <v>198</v>
      </c>
      <c r="M2000" s="7">
        <v>45233.958333333336</v>
      </c>
      <c r="N2000" s="7">
        <v>45234.125</v>
      </c>
      <c r="O2000" s="7">
        <v>45233.974999999999</v>
      </c>
      <c r="P2000" s="4" t="s">
        <v>9962</v>
      </c>
      <c r="Q2000" s="10" t="s">
        <v>9962</v>
      </c>
      <c r="R2000" s="2" t="s">
        <v>9963</v>
      </c>
      <c r="S2000" s="6">
        <f>IF(OR(ISBLANK(Table1[[#This Row],[ValidEndUTC]]),ISBLANK(Table1[[#This Row],[ValidStartUTC]])),"",Table1[[#This Row],[ValidEndUTC]]-Table1[[#This Row],[ValidStartUTC]])</f>
        <v>0.16666666666424135</v>
      </c>
      <c r="T2000" s="5">
        <f>IF(OR(ISBLANK(Table1[[#This Row],[ValidEndUTC]]),ISBLANK(Table1[[#This Row],[ValidStartUTC]])),"",Table1[[#This Row],[Duration]]*24*60)</f>
        <v>239.99999999650754</v>
      </c>
    </row>
    <row r="2001" spans="1:20" ht="21.6" x14ac:dyDescent="0.25">
      <c r="A2001" s="8" t="str">
        <f>IF(ISBLANK(Table1[[#This Row],[AdvisoryNumber]]),"NTML","ADVZY")</f>
        <v>NTML</v>
      </c>
      <c r="B2001" s="8" t="str">
        <f>_xlfn.TEXTJOIN("-",TRUE,Table1[[#This Row],[Source]],TEXT(Table1[[#This Row],[AdvisoryNumber]],"000"),TEXT(ROW()-1,"000000"),TEXT(Table1[[#This Row],[RecordTimeUTC]],"YYYY-MM-DD"))</f>
        <v>NTML-000-002000-2023-11-03</v>
      </c>
      <c r="C2001" s="1" t="s">
        <v>300</v>
      </c>
      <c r="D2001" s="2"/>
      <c r="E2001" s="1"/>
      <c r="F2001" s="2"/>
      <c r="G2001" s="1" t="s">
        <v>98</v>
      </c>
      <c r="H2001" s="1" t="s">
        <v>101</v>
      </c>
      <c r="I2001" s="8" t="str">
        <f>IF(Table1[[#This Row],[TMI_Type]]="Reroute",INDEX(_xlfn.REGEXEXTRACT(Table1[[#This Row],[RawText]],".*(ROUTE|FEA|FCA|ICR|CTOP|TBO).+([A-Z]{3})",2,0),1,2),"")</f>
        <v/>
      </c>
      <c r="J2001" s="5">
        <v>5</v>
      </c>
      <c r="K2001" s="5"/>
      <c r="L2001" s="1" t="s">
        <v>198</v>
      </c>
      <c r="M2001" s="7">
        <v>45233.958333333336</v>
      </c>
      <c r="N2001" s="7">
        <v>45234.125</v>
      </c>
      <c r="O2001" s="7">
        <v>45233.974999999999</v>
      </c>
      <c r="P2001" s="4" t="s">
        <v>9964</v>
      </c>
      <c r="Q2001" s="10" t="s">
        <v>9964</v>
      </c>
      <c r="R2001" s="2" t="s">
        <v>9963</v>
      </c>
      <c r="S2001" s="6">
        <f>IF(OR(ISBLANK(Table1[[#This Row],[ValidEndUTC]]),ISBLANK(Table1[[#This Row],[ValidStartUTC]])),"",Table1[[#This Row],[ValidEndUTC]]-Table1[[#This Row],[ValidStartUTC]])</f>
        <v>0.16666666666424135</v>
      </c>
      <c r="T2001" s="5">
        <f>IF(OR(ISBLANK(Table1[[#This Row],[ValidEndUTC]]),ISBLANK(Table1[[#This Row],[ValidStartUTC]])),"",Table1[[#This Row],[Duration]]*24*60)</f>
        <v>239.99999999650754</v>
      </c>
    </row>
    <row r="2002" spans="1:20" ht="21.6" x14ac:dyDescent="0.25">
      <c r="A2002" s="8" t="str">
        <f>IF(ISBLANK(Table1[[#This Row],[AdvisoryNumber]]),"NTML","ADVZY")</f>
        <v>NTML</v>
      </c>
      <c r="B2002" s="8" t="str">
        <f>_xlfn.TEXTJOIN("-",TRUE,Table1[[#This Row],[Source]],TEXT(Table1[[#This Row],[AdvisoryNumber]],"000"),TEXT(ROW()-1,"000000"),TEXT(Table1[[#This Row],[RecordTimeUTC]],"YYYY-MM-DD"))</f>
        <v>NTML-000-002001-2023-11-03</v>
      </c>
      <c r="C2002" s="1" t="s">
        <v>344</v>
      </c>
      <c r="D2002" s="2"/>
      <c r="E2002" s="1"/>
      <c r="F2002" s="2"/>
      <c r="G2002" s="1" t="s">
        <v>98</v>
      </c>
      <c r="H2002" s="1" t="s">
        <v>101</v>
      </c>
      <c r="I2002" s="8" t="str">
        <f>IF(Table1[[#This Row],[TMI_Type]]="Reroute",INDEX(_xlfn.REGEXEXTRACT(Table1[[#This Row],[RawText]],".*(ROUTE|FEA|FCA|ICR|CTOP|TBO).+([A-Z]{3})",2,0),1,2),"")</f>
        <v/>
      </c>
      <c r="J2002" s="5">
        <v>5</v>
      </c>
      <c r="K2002" s="5"/>
      <c r="L2002" s="1" t="s">
        <v>198</v>
      </c>
      <c r="M2002" s="7">
        <v>45233.958333333336</v>
      </c>
      <c r="N2002" s="7">
        <v>45234.125</v>
      </c>
      <c r="O2002" s="7">
        <v>45233.974999999999</v>
      </c>
      <c r="P2002" s="4" t="s">
        <v>9965</v>
      </c>
      <c r="Q2002" s="10" t="s">
        <v>9965</v>
      </c>
      <c r="R2002" s="2" t="s">
        <v>9963</v>
      </c>
      <c r="S2002" s="6">
        <f>IF(OR(ISBLANK(Table1[[#This Row],[ValidEndUTC]]),ISBLANK(Table1[[#This Row],[ValidStartUTC]])),"",Table1[[#This Row],[ValidEndUTC]]-Table1[[#This Row],[ValidStartUTC]])</f>
        <v>0.16666666666424135</v>
      </c>
      <c r="T2002" s="5">
        <f>IF(OR(ISBLANK(Table1[[#This Row],[ValidEndUTC]]),ISBLANK(Table1[[#This Row],[ValidStartUTC]])),"",Table1[[#This Row],[Duration]]*24*60)</f>
        <v>239.99999999650754</v>
      </c>
    </row>
    <row r="2003" spans="1:20" ht="75.599999999999994" x14ac:dyDescent="0.25">
      <c r="A2003" s="8" t="str">
        <f>IF(ISBLANK(Table1[[#This Row],[AdvisoryNumber]]),"NTML","ADVZY")</f>
        <v>ADVZY</v>
      </c>
      <c r="B2003" s="8" t="str">
        <f>_xlfn.TEXTJOIN("-",TRUE,Table1[[#This Row],[Source]],TEXT(Table1[[#This Row],[AdvisoryNumber]],"000"),TEXT(ROW()-1,"000000"),TEXT(Table1[[#This Row],[RecordTimeUTC]],"YYYY-MM-DD"))</f>
        <v>ADVZY-002-002002-2023-11-04</v>
      </c>
      <c r="C2003" s="1" t="s">
        <v>16</v>
      </c>
      <c r="D2003" s="2"/>
      <c r="E2003" s="1">
        <v>2</v>
      </c>
      <c r="F2003" s="2" t="s">
        <v>6298</v>
      </c>
      <c r="G2003" s="1"/>
      <c r="H2003" s="1" t="s">
        <v>6019</v>
      </c>
      <c r="I2003" s="8" t="str">
        <f>IF(Table1[[#This Row],[TMI_Type]]="Reroute",INDEX(_xlfn.REGEXEXTRACT(Table1[[#This Row],[RawText]],".*(ROUTE|FEA|FCA|ICR|CTOP|TBO).+([A-Z]{3})",2,0),1,2),"")</f>
        <v/>
      </c>
      <c r="J2003" s="5"/>
      <c r="K2003" s="5"/>
      <c r="L2003" s="1"/>
      <c r="M2003" s="7">
        <v>45233.958333333336</v>
      </c>
      <c r="N2003" s="7">
        <v>45234.125</v>
      </c>
      <c r="O2003" s="7">
        <v>45234.111111111109</v>
      </c>
      <c r="P2003" s="4" t="s">
        <v>3439</v>
      </c>
      <c r="Q2003" s="10" t="s">
        <v>7563</v>
      </c>
      <c r="R2003" s="2" t="s">
        <v>7564</v>
      </c>
      <c r="S2003" s="6">
        <f>IF(OR(ISBLANK(Table1[[#This Row],[ValidEndUTC]]),ISBLANK(Table1[[#This Row],[ValidStartUTC]])),"",Table1[[#This Row],[ValidEndUTC]]-Table1[[#This Row],[ValidStartUTC]])</f>
        <v>0.16666666666424135</v>
      </c>
      <c r="T2003" s="5">
        <f>IF(OR(ISBLANK(Table1[[#This Row],[ValidEndUTC]]),ISBLANK(Table1[[#This Row],[ValidStartUTC]])),"",Table1[[#This Row],[Duration]]*24*60)</f>
        <v>239.99999999650754</v>
      </c>
    </row>
    <row r="2004" spans="1:20" ht="151.19999999999999" x14ac:dyDescent="0.25">
      <c r="A2004" s="8" t="str">
        <f>IF(ISBLANK(Table1[[#This Row],[AdvisoryNumber]]),"NTML","ADVZY")</f>
        <v>ADVZY</v>
      </c>
      <c r="B2004" s="8" t="str">
        <f>_xlfn.TEXTJOIN("-",TRUE,Table1[[#This Row],[Source]],TEXT(Table1[[#This Row],[AdvisoryNumber]],"000"),TEXT(ROW()-1,"000000"),TEXT(Table1[[#This Row],[RecordTimeUTC]],"YYYY-MM-DD"))</f>
        <v>ADVZY-005-002003-2023-11-03</v>
      </c>
      <c r="C2004" s="1" t="s">
        <v>311</v>
      </c>
      <c r="D2004" s="2" t="s">
        <v>7140</v>
      </c>
      <c r="E2004" s="1">
        <v>5</v>
      </c>
      <c r="F2004" s="2" t="s">
        <v>5995</v>
      </c>
      <c r="G2004" s="1" t="s">
        <v>35</v>
      </c>
      <c r="H2004" s="1" t="s">
        <v>32</v>
      </c>
      <c r="I2004" s="8" t="str">
        <f>IF(Table1[[#This Row],[TMI_Type]]="Reroute",INDEX(_xlfn.REGEXEXTRACT(Table1[[#This Row],[RawText]],".*(ROUTE|FEA|FCA|ICR|CTOP|TBO).+([A-Z]{3})",2,0),1,2),"")</f>
        <v/>
      </c>
      <c r="J2004" s="5"/>
      <c r="K2004" s="5"/>
      <c r="L2004" s="1"/>
      <c r="M2004" s="7">
        <v>45233.984722222223</v>
      </c>
      <c r="N2004" s="7">
        <v>45233.993055555555</v>
      </c>
      <c r="O2004" s="7">
        <v>45233.984722222223</v>
      </c>
      <c r="P2004" s="4" t="s">
        <v>3436</v>
      </c>
      <c r="Q2004" s="10" t="s">
        <v>7556</v>
      </c>
      <c r="R2004" s="2" t="s">
        <v>7557</v>
      </c>
      <c r="S2004" s="6">
        <f>IF(OR(ISBLANK(Table1[[#This Row],[ValidEndUTC]]),ISBLANK(Table1[[#This Row],[ValidStartUTC]])),"",Table1[[#This Row],[ValidEndUTC]]-Table1[[#This Row],[ValidStartUTC]])</f>
        <v>8.333333331393078E-3</v>
      </c>
      <c r="T2004" s="5">
        <f>IF(OR(ISBLANK(Table1[[#This Row],[ValidEndUTC]]),ISBLANK(Table1[[#This Row],[ValidStartUTC]])),"",Table1[[#This Row],[Duration]]*24*60)</f>
        <v>11.999999997206032</v>
      </c>
    </row>
    <row r="2005" spans="1:20" x14ac:dyDescent="0.25">
      <c r="A2005" s="8" t="str">
        <f>IF(ISBLANK(Table1[[#This Row],[AdvisoryNumber]]),"NTML","ADVZY")</f>
        <v>NTML</v>
      </c>
      <c r="B2005" s="8" t="str">
        <f>_xlfn.TEXTJOIN("-",TRUE,Table1[[#This Row],[Source]],TEXT(Table1[[#This Row],[AdvisoryNumber]],"000"),TEXT(ROW()-1,"000000"),TEXT(Table1[[#This Row],[RecordTimeUTC]],"YYYY-MM-DD"))</f>
        <v>NTML-000-002004-2023-11-03</v>
      </c>
      <c r="C2005" s="1" t="s">
        <v>31</v>
      </c>
      <c r="D2005" s="2"/>
      <c r="E2005" s="1"/>
      <c r="F2005" s="2"/>
      <c r="G2005" s="1" t="s">
        <v>98</v>
      </c>
      <c r="H2005" s="1" t="s">
        <v>101</v>
      </c>
      <c r="I2005" s="8" t="str">
        <f>IF(Table1[[#This Row],[TMI_Type]]="Reroute",INDEX(_xlfn.REGEXEXTRACT(Table1[[#This Row],[RawText]],".*(ROUTE|FEA|FCA|ICR|CTOP|TBO).+([A-Z]{3})",2,0),1,2),"")</f>
        <v/>
      </c>
      <c r="J2005" s="5">
        <v>20</v>
      </c>
      <c r="K2005" s="5"/>
      <c r="L2005" s="1" t="s">
        <v>198</v>
      </c>
      <c r="M2005" s="7">
        <v>45233.984722222223</v>
      </c>
      <c r="N2005" s="7">
        <v>45234.125</v>
      </c>
      <c r="O2005" s="7">
        <v>45233.984722222223</v>
      </c>
      <c r="P2005" s="4" t="s">
        <v>4433</v>
      </c>
      <c r="Q2005" s="10" t="s">
        <v>4433</v>
      </c>
      <c r="R2005" s="2" t="s">
        <v>9966</v>
      </c>
      <c r="S2005" s="6">
        <f>IF(OR(ISBLANK(Table1[[#This Row],[ValidEndUTC]]),ISBLANK(Table1[[#This Row],[ValidStartUTC]])),"",Table1[[#This Row],[ValidEndUTC]]-Table1[[#This Row],[ValidStartUTC]])</f>
        <v>0.14027777777664596</v>
      </c>
      <c r="T2005" s="5">
        <f>IF(OR(ISBLANK(Table1[[#This Row],[ValidEndUTC]]),ISBLANK(Table1[[#This Row],[ValidStartUTC]])),"",Table1[[#This Row],[Duration]]*24*60)</f>
        <v>201.99999999837019</v>
      </c>
    </row>
    <row r="2006" spans="1:20" ht="21.6" x14ac:dyDescent="0.25">
      <c r="A2006" s="8" t="str">
        <f>IF(ISBLANK(Table1[[#This Row],[AdvisoryNumber]]),"NTML","ADVZY")</f>
        <v>NTML</v>
      </c>
      <c r="B2006" s="8" t="str">
        <f>_xlfn.TEXTJOIN("-",TRUE,Table1[[#This Row],[Source]],TEXT(Table1[[#This Row],[AdvisoryNumber]],"000"),TEXT(ROW()-1,"000000"),TEXT(Table1[[#This Row],[RecordTimeUTC]],"YYYY-MM-DD"))</f>
        <v>NTML-000-002005-2023-11-03</v>
      </c>
      <c r="C2006" s="1" t="s">
        <v>31</v>
      </c>
      <c r="D2006" s="2"/>
      <c r="E2006" s="1"/>
      <c r="F2006" s="2"/>
      <c r="G2006" s="1" t="s">
        <v>98</v>
      </c>
      <c r="H2006" s="1" t="s">
        <v>101</v>
      </c>
      <c r="I2006" s="8" t="str">
        <f>IF(Table1[[#This Row],[TMI_Type]]="Reroute",INDEX(_xlfn.REGEXEXTRACT(Table1[[#This Row],[RawText]],".*(ROUTE|FEA|FCA|ICR|CTOP|TBO).+([A-Z]{3})",2,0),1,2),"")</f>
        <v/>
      </c>
      <c r="J2006" s="5">
        <v>15</v>
      </c>
      <c r="K2006" s="5"/>
      <c r="L2006" s="1" t="s">
        <v>491</v>
      </c>
      <c r="M2006" s="7">
        <v>45233.984722222223</v>
      </c>
      <c r="N2006" s="7">
        <v>45234.125</v>
      </c>
      <c r="O2006" s="7">
        <v>45233.984722222223</v>
      </c>
      <c r="P2006" s="4" t="s">
        <v>4434</v>
      </c>
      <c r="Q2006" s="10" t="s">
        <v>4434</v>
      </c>
      <c r="R2006" s="2" t="s">
        <v>9967</v>
      </c>
      <c r="S2006" s="6">
        <f>IF(OR(ISBLANK(Table1[[#This Row],[ValidEndUTC]]),ISBLANK(Table1[[#This Row],[ValidStartUTC]])),"",Table1[[#This Row],[ValidEndUTC]]-Table1[[#This Row],[ValidStartUTC]])</f>
        <v>0.14027777777664596</v>
      </c>
      <c r="T2006" s="5">
        <f>IF(OR(ISBLANK(Table1[[#This Row],[ValidEndUTC]]),ISBLANK(Table1[[#This Row],[ValidStartUTC]])),"",Table1[[#This Row],[Duration]]*24*60)</f>
        <v>201.99999999837019</v>
      </c>
    </row>
    <row r="2007" spans="1:20" ht="21.6" x14ac:dyDescent="0.25">
      <c r="A2007" s="8" t="str">
        <f>IF(ISBLANK(Table1[[#This Row],[AdvisoryNumber]]),"NTML","ADVZY")</f>
        <v>NTML</v>
      </c>
      <c r="B2007" s="8" t="str">
        <f>_xlfn.TEXTJOIN("-",TRUE,Table1[[#This Row],[Source]],TEXT(Table1[[#This Row],[AdvisoryNumber]],"000"),TEXT(ROW()-1,"000000"),TEXT(Table1[[#This Row],[RecordTimeUTC]],"YYYY-MM-DD"))</f>
        <v>NTML-000-002006-2023-11-03</v>
      </c>
      <c r="C2007" s="1" t="s">
        <v>31</v>
      </c>
      <c r="D2007" s="2"/>
      <c r="E2007" s="1"/>
      <c r="F2007" s="2"/>
      <c r="G2007" s="1" t="s">
        <v>98</v>
      </c>
      <c r="H2007" s="1" t="s">
        <v>101</v>
      </c>
      <c r="I2007" s="8" t="str">
        <f>IF(Table1[[#This Row],[TMI_Type]]="Reroute",INDEX(_xlfn.REGEXEXTRACT(Table1[[#This Row],[RawText]],".*(ROUTE|FEA|FCA|ICR|CTOP|TBO).+([A-Z]{3})",2,0),1,2),"")</f>
        <v/>
      </c>
      <c r="J2007" s="5">
        <v>20</v>
      </c>
      <c r="K2007" s="5"/>
      <c r="L2007" s="1" t="s">
        <v>4435</v>
      </c>
      <c r="M2007" s="7">
        <v>45233.984722222223</v>
      </c>
      <c r="N2007" s="7">
        <v>45234.125</v>
      </c>
      <c r="O2007" s="7">
        <v>45233.984722222223</v>
      </c>
      <c r="P2007" s="4" t="s">
        <v>4436</v>
      </c>
      <c r="Q2007" s="10" t="s">
        <v>4436</v>
      </c>
      <c r="R2007" s="2" t="s">
        <v>9967</v>
      </c>
      <c r="S2007" s="6">
        <f>IF(OR(ISBLANK(Table1[[#This Row],[ValidEndUTC]]),ISBLANK(Table1[[#This Row],[ValidStartUTC]])),"",Table1[[#This Row],[ValidEndUTC]]-Table1[[#This Row],[ValidStartUTC]])</f>
        <v>0.14027777777664596</v>
      </c>
      <c r="T2007" s="5">
        <f>IF(OR(ISBLANK(Table1[[#This Row],[ValidEndUTC]]),ISBLANK(Table1[[#This Row],[ValidStartUTC]])),"",Table1[[#This Row],[Duration]]*24*60)</f>
        <v>201.99999999837019</v>
      </c>
    </row>
    <row r="2008" spans="1:20" ht="151.19999999999999" x14ac:dyDescent="0.25">
      <c r="A2008" s="8" t="str">
        <f>IF(ISBLANK(Table1[[#This Row],[AdvisoryNumber]]),"NTML","ADVZY")</f>
        <v>ADVZY</v>
      </c>
      <c r="B2008" s="8" t="str">
        <f>_xlfn.TEXTJOIN("-",TRUE,Table1[[#This Row],[Source]],TEXT(Table1[[#This Row],[AdvisoryNumber]],"000"),TEXT(ROW()-1,"000000"),TEXT(Table1[[#This Row],[RecordTimeUTC]],"YYYY-MM-DD"))</f>
        <v>ADVZY-006-002007-2023-11-03</v>
      </c>
      <c r="C2008" s="1" t="s">
        <v>311</v>
      </c>
      <c r="D2008" s="2" t="s">
        <v>7558</v>
      </c>
      <c r="E2008" s="1">
        <v>6</v>
      </c>
      <c r="F2008" s="2" t="s">
        <v>5995</v>
      </c>
      <c r="G2008" s="1" t="s">
        <v>35</v>
      </c>
      <c r="H2008" s="1" t="s">
        <v>32</v>
      </c>
      <c r="I2008" s="8" t="str">
        <f>IF(Table1[[#This Row],[TMI_Type]]="Reroute",INDEX(_xlfn.REGEXEXTRACT(Table1[[#This Row],[RawText]],".*(ROUTE|FEA|FCA|ICR|CTOP|TBO).+([A-Z]{3})",2,0),1,2),"")</f>
        <v/>
      </c>
      <c r="J2008" s="5"/>
      <c r="K2008" s="5"/>
      <c r="L2008" s="1"/>
      <c r="M2008" s="7">
        <v>45233.989583333336</v>
      </c>
      <c r="N2008" s="7">
        <v>45234</v>
      </c>
      <c r="O2008" s="7">
        <v>45233.990277777775</v>
      </c>
      <c r="P2008" s="4" t="s">
        <v>3437</v>
      </c>
      <c r="Q2008" s="10" t="s">
        <v>7559</v>
      </c>
      <c r="R2008" s="2" t="s">
        <v>7560</v>
      </c>
      <c r="S2008" s="6">
        <f>IF(OR(ISBLANK(Table1[[#This Row],[ValidEndUTC]]),ISBLANK(Table1[[#This Row],[ValidStartUTC]])),"",Table1[[#This Row],[ValidEndUTC]]-Table1[[#This Row],[ValidStartUTC]])</f>
        <v>1.0416666664241347E-2</v>
      </c>
      <c r="T2008" s="5">
        <f>IF(OR(ISBLANK(Table1[[#This Row],[ValidEndUTC]]),ISBLANK(Table1[[#This Row],[ValidStartUTC]])),"",Table1[[#This Row],[Duration]]*24*60)</f>
        <v>14.99999999650754</v>
      </c>
    </row>
    <row r="2009" spans="1:20" ht="21.6" x14ac:dyDescent="0.25">
      <c r="A2009" s="8" t="str">
        <f>IF(ISBLANK(Table1[[#This Row],[AdvisoryNumber]]),"NTML","ADVZY")</f>
        <v>NTML</v>
      </c>
      <c r="B2009" s="8" t="str">
        <f>_xlfn.TEXTJOIN("-",TRUE,Table1[[#This Row],[Source]],TEXT(Table1[[#This Row],[AdvisoryNumber]],"000"),TEXT(ROW()-1,"000000"),TEXT(Table1[[#This Row],[RecordTimeUTC]],"YYYY-MM-DD"))</f>
        <v>NTML-000-002008-2023-11-04</v>
      </c>
      <c r="C2009" s="1" t="s">
        <v>9971</v>
      </c>
      <c r="D2009" s="2"/>
      <c r="E2009" s="1"/>
      <c r="F2009" s="2"/>
      <c r="G2009" s="1"/>
      <c r="H2009" s="1" t="s">
        <v>2640</v>
      </c>
      <c r="I2009" s="8" t="str">
        <f>IF(Table1[[#This Row],[TMI_Type]]="Reroute",INDEX(_xlfn.REGEXEXTRACT(Table1[[#This Row],[RawText]],".*(ROUTE|FEA|FCA|ICR|CTOP|TBO).+([A-Z]{3})",2,0),1,2),"")</f>
        <v/>
      </c>
      <c r="J2009" s="5"/>
      <c r="K2009" s="5"/>
      <c r="L2009" s="1" t="s">
        <v>1489</v>
      </c>
      <c r="M2009" s="7">
        <v>45233.989583333336</v>
      </c>
      <c r="N2009" s="7">
        <v>45234.125</v>
      </c>
      <c r="O2009" s="7">
        <v>45234.010416666664</v>
      </c>
      <c r="P2009" s="4" t="s">
        <v>9972</v>
      </c>
      <c r="Q2009" s="10" t="s">
        <v>9972</v>
      </c>
      <c r="R2009" s="2" t="s">
        <v>9973</v>
      </c>
      <c r="S2009" s="6">
        <f>IF(OR(ISBLANK(Table1[[#This Row],[ValidEndUTC]]),ISBLANK(Table1[[#This Row],[ValidStartUTC]])),"",Table1[[#This Row],[ValidEndUTC]]-Table1[[#This Row],[ValidStartUTC]])</f>
        <v>0.13541666666424135</v>
      </c>
      <c r="T2009" s="5">
        <f>IF(OR(ISBLANK(Table1[[#This Row],[ValidEndUTC]]),ISBLANK(Table1[[#This Row],[ValidStartUTC]])),"",Table1[[#This Row],[Duration]]*24*60)</f>
        <v>194.99999999650754</v>
      </c>
    </row>
    <row r="2010" spans="1:20" ht="21.6" x14ac:dyDescent="0.25">
      <c r="A2010" s="8" t="str">
        <f>IF(ISBLANK(Table1[[#This Row],[AdvisoryNumber]]),"NTML","ADVZY")</f>
        <v>NTML</v>
      </c>
      <c r="B2010" s="8" t="str">
        <f>_xlfn.TEXTJOIN("-",TRUE,Table1[[#This Row],[Source]],TEXT(Table1[[#This Row],[AdvisoryNumber]],"000"),TEXT(ROW()-1,"000000"),TEXT(Table1[[#This Row],[RecordTimeUTC]],"YYYY-MM-DD"))</f>
        <v>NTML-000-002009-2023-11-03</v>
      </c>
      <c r="C2010" s="1" t="s">
        <v>31</v>
      </c>
      <c r="D2010" s="2"/>
      <c r="E2010" s="1"/>
      <c r="F2010" s="2"/>
      <c r="G2010" s="1" t="s">
        <v>98</v>
      </c>
      <c r="H2010" s="1" t="s">
        <v>101</v>
      </c>
      <c r="I2010" s="8" t="str">
        <f>IF(Table1[[#This Row],[TMI_Type]]="Reroute",INDEX(_xlfn.REGEXEXTRACT(Table1[[#This Row],[RawText]],".*(ROUTE|FEA|FCA|ICR|CTOP|TBO).+([A-Z]{3})",2,0),1,2),"")</f>
        <v/>
      </c>
      <c r="J2010" s="5">
        <v>25</v>
      </c>
      <c r="K2010" s="5"/>
      <c r="L2010" s="1" t="s">
        <v>491</v>
      </c>
      <c r="M2010" s="7">
        <v>45233.997916666667</v>
      </c>
      <c r="N2010" s="7">
        <v>45234.125</v>
      </c>
      <c r="O2010" s="7">
        <v>45233.997916666667</v>
      </c>
      <c r="P2010" s="4" t="s">
        <v>4438</v>
      </c>
      <c r="Q2010" s="10" t="s">
        <v>4438</v>
      </c>
      <c r="R2010" s="2" t="s">
        <v>9969</v>
      </c>
      <c r="S2010" s="6">
        <f>IF(OR(ISBLANK(Table1[[#This Row],[ValidEndUTC]]),ISBLANK(Table1[[#This Row],[ValidStartUTC]])),"",Table1[[#This Row],[ValidEndUTC]]-Table1[[#This Row],[ValidStartUTC]])</f>
        <v>0.12708333333284827</v>
      </c>
      <c r="T2010" s="5">
        <f>IF(OR(ISBLANK(Table1[[#This Row],[ValidEndUTC]]),ISBLANK(Table1[[#This Row],[ValidStartUTC]])),"",Table1[[#This Row],[Duration]]*24*60)</f>
        <v>182.99999999930151</v>
      </c>
    </row>
    <row r="2011" spans="1:20" ht="21.6" x14ac:dyDescent="0.25">
      <c r="A2011" s="8" t="str">
        <f>IF(ISBLANK(Table1[[#This Row],[AdvisoryNumber]]),"NTML","ADVZY")</f>
        <v>NTML</v>
      </c>
      <c r="B2011" s="8" t="str">
        <f>_xlfn.TEXTJOIN("-",TRUE,Table1[[#This Row],[Source]],TEXT(Table1[[#This Row],[AdvisoryNumber]],"000"),TEXT(ROW()-1,"000000"),TEXT(Table1[[#This Row],[RecordTimeUTC]],"YYYY-MM-DD"))</f>
        <v>NTML-000-002010-2023-11-03</v>
      </c>
      <c r="C2011" s="1" t="s">
        <v>31</v>
      </c>
      <c r="D2011" s="2"/>
      <c r="E2011" s="1"/>
      <c r="F2011" s="2"/>
      <c r="G2011" s="1" t="s">
        <v>98</v>
      </c>
      <c r="H2011" s="1" t="s">
        <v>101</v>
      </c>
      <c r="I2011" s="8" t="str">
        <f>IF(Table1[[#This Row],[TMI_Type]]="Reroute",INDEX(_xlfn.REGEXEXTRACT(Table1[[#This Row],[RawText]],".*(ROUTE|FEA|FCA|ICR|CTOP|TBO).+([A-Z]{3})",2,0),1,2),"")</f>
        <v/>
      </c>
      <c r="J2011" s="5">
        <v>45</v>
      </c>
      <c r="K2011" s="5"/>
      <c r="L2011" s="1" t="s">
        <v>4435</v>
      </c>
      <c r="M2011" s="7">
        <v>45233.997916666667</v>
      </c>
      <c r="N2011" s="7">
        <v>45234.125</v>
      </c>
      <c r="O2011" s="7">
        <v>45233.997916666667</v>
      </c>
      <c r="P2011" s="4" t="s">
        <v>4439</v>
      </c>
      <c r="Q2011" s="10" t="s">
        <v>4439</v>
      </c>
      <c r="R2011" s="2" t="s">
        <v>9969</v>
      </c>
      <c r="S2011" s="6">
        <f>IF(OR(ISBLANK(Table1[[#This Row],[ValidEndUTC]]),ISBLANK(Table1[[#This Row],[ValidStartUTC]])),"",Table1[[#This Row],[ValidEndUTC]]-Table1[[#This Row],[ValidStartUTC]])</f>
        <v>0.12708333333284827</v>
      </c>
      <c r="T2011" s="5">
        <f>IF(OR(ISBLANK(Table1[[#This Row],[ValidEndUTC]]),ISBLANK(Table1[[#This Row],[ValidStartUTC]])),"",Table1[[#This Row],[Duration]]*24*60)</f>
        <v>182.99999999930151</v>
      </c>
    </row>
    <row r="2012" spans="1:20" x14ac:dyDescent="0.25">
      <c r="A2012" s="8" t="str">
        <f>IF(ISBLANK(Table1[[#This Row],[AdvisoryNumber]]),"NTML","ADVZY")</f>
        <v>NTML</v>
      </c>
      <c r="B2012" s="8" t="str">
        <f>_xlfn.TEXTJOIN("-",TRUE,Table1[[#This Row],[Source]],TEXT(Table1[[#This Row],[AdvisoryNumber]],"000"),TEXT(ROW()-1,"000000"),TEXT(Table1[[#This Row],[RecordTimeUTC]],"YYYY-MM-DD"))</f>
        <v>NTML-000-002011-2023-11-03</v>
      </c>
      <c r="C2012" s="1" t="s">
        <v>31</v>
      </c>
      <c r="D2012" s="2"/>
      <c r="E2012" s="1"/>
      <c r="F2012" s="2"/>
      <c r="G2012" s="1" t="s">
        <v>98</v>
      </c>
      <c r="H2012" s="1" t="s">
        <v>101</v>
      </c>
      <c r="I2012" s="8" t="str">
        <f>IF(Table1[[#This Row],[TMI_Type]]="Reroute",INDEX(_xlfn.REGEXEXTRACT(Table1[[#This Row],[RawText]],".*(ROUTE|FEA|FCA|ICR|CTOP|TBO).+([A-Z]{3})",2,0),1,2),"")</f>
        <v/>
      </c>
      <c r="J2012" s="5">
        <v>50</v>
      </c>
      <c r="K2012" s="5"/>
      <c r="L2012" s="1" t="s">
        <v>198</v>
      </c>
      <c r="M2012" s="7">
        <v>45234</v>
      </c>
      <c r="N2012" s="7">
        <v>45234.125</v>
      </c>
      <c r="O2012" s="7">
        <v>45233.997916666667</v>
      </c>
      <c r="P2012" s="4" t="s">
        <v>4437</v>
      </c>
      <c r="Q2012" s="10" t="s">
        <v>4437</v>
      </c>
      <c r="R2012" s="2" t="s">
        <v>9968</v>
      </c>
      <c r="S2012" s="6">
        <f>IF(OR(ISBLANK(Table1[[#This Row],[ValidEndUTC]]),ISBLANK(Table1[[#This Row],[ValidStartUTC]])),"",Table1[[#This Row],[ValidEndUTC]]-Table1[[#This Row],[ValidStartUTC]])</f>
        <v>0.125</v>
      </c>
      <c r="T2012" s="5">
        <f>IF(OR(ISBLANK(Table1[[#This Row],[ValidEndUTC]]),ISBLANK(Table1[[#This Row],[ValidStartUTC]])),"",Table1[[#This Row],[Duration]]*24*60)</f>
        <v>180</v>
      </c>
    </row>
    <row r="2013" spans="1:20" x14ac:dyDescent="0.25">
      <c r="A2013" s="8" t="str">
        <f>IF(ISBLANK(Table1[[#This Row],[AdvisoryNumber]]),"NTML","ADVZY")</f>
        <v>NTML</v>
      </c>
      <c r="B2013" s="8" t="str">
        <f>_xlfn.TEXTJOIN("-",TRUE,Table1[[#This Row],[Source]],TEXT(Table1[[#This Row],[AdvisoryNumber]],"000"),TEXT(ROW()-1,"000000"),TEXT(Table1[[#This Row],[RecordTimeUTC]],"YYYY-MM-DD"))</f>
        <v>NTML-000-002012-2023-11-04</v>
      </c>
      <c r="C2013" s="1" t="s">
        <v>31</v>
      </c>
      <c r="D2013" s="2"/>
      <c r="E2013" s="1"/>
      <c r="F2013" s="2"/>
      <c r="G2013" s="1" t="s">
        <v>98</v>
      </c>
      <c r="H2013" s="1" t="s">
        <v>101</v>
      </c>
      <c r="I2013" s="8" t="str">
        <f>IF(Table1[[#This Row],[TMI_Type]]="Reroute",INDEX(_xlfn.REGEXEXTRACT(Table1[[#This Row],[RawText]],".*(ROUTE|FEA|FCA|ICR|CTOP|TBO).+([A-Z]{3})",2,0),1,2),"")</f>
        <v/>
      </c>
      <c r="J2013" s="5">
        <v>30</v>
      </c>
      <c r="K2013" s="5"/>
      <c r="L2013" s="1" t="s">
        <v>198</v>
      </c>
      <c r="M2013" s="7">
        <v>45234</v>
      </c>
      <c r="N2013" s="7">
        <v>45234.125</v>
      </c>
      <c r="O2013" s="7">
        <v>45234</v>
      </c>
      <c r="P2013" s="4" t="s">
        <v>4440</v>
      </c>
      <c r="Q2013" s="10" t="s">
        <v>4440</v>
      </c>
      <c r="R2013" s="2" t="s">
        <v>9970</v>
      </c>
      <c r="S2013" s="6">
        <f>IF(OR(ISBLANK(Table1[[#This Row],[ValidEndUTC]]),ISBLANK(Table1[[#This Row],[ValidStartUTC]])),"",Table1[[#This Row],[ValidEndUTC]]-Table1[[#This Row],[ValidStartUTC]])</f>
        <v>0.125</v>
      </c>
      <c r="T2013" s="5">
        <f>IF(OR(ISBLANK(Table1[[#This Row],[ValidEndUTC]]),ISBLANK(Table1[[#This Row],[ValidStartUTC]])),"",Table1[[#This Row],[Duration]]*24*60)</f>
        <v>180</v>
      </c>
    </row>
    <row r="2014" spans="1:20" x14ac:dyDescent="0.25">
      <c r="A2014" s="8" t="str">
        <f>IF(ISBLANK(Table1[[#This Row],[AdvisoryNumber]]),"NTML","ADVZY")</f>
        <v>NTML</v>
      </c>
      <c r="B2014" s="8" t="str">
        <f>_xlfn.TEXTJOIN("-",TRUE,Table1[[#This Row],[Source]],TEXT(Table1[[#This Row],[AdvisoryNumber]],"000"),TEXT(ROW()-1,"000000"),TEXT(Table1[[#This Row],[RecordTimeUTC]],"YYYY-MM-DD"))</f>
        <v>NTML-000-002013-2023-11-04</v>
      </c>
      <c r="C2014" s="1" t="s">
        <v>31</v>
      </c>
      <c r="D2014" s="2"/>
      <c r="E2014" s="1"/>
      <c r="F2014" s="2"/>
      <c r="G2014" s="1" t="s">
        <v>98</v>
      </c>
      <c r="H2014" s="1" t="s">
        <v>101</v>
      </c>
      <c r="I2014" s="8" t="str">
        <f>IF(Table1[[#This Row],[TMI_Type]]="Reroute",INDEX(_xlfn.REGEXEXTRACT(Table1[[#This Row],[RawText]],".*(ROUTE|FEA|FCA|ICR|CTOP|TBO).+([A-Z]{3})",2,0),1,2),"")</f>
        <v/>
      </c>
      <c r="J2014" s="5">
        <v>30</v>
      </c>
      <c r="K2014" s="5"/>
      <c r="L2014" s="1" t="s">
        <v>198</v>
      </c>
      <c r="M2014" s="7">
        <v>45234.01458333333</v>
      </c>
      <c r="N2014" s="7">
        <v>45234.125</v>
      </c>
      <c r="O2014" s="7">
        <v>45234.01458333333</v>
      </c>
      <c r="P2014" s="4" t="s">
        <v>4441</v>
      </c>
      <c r="Q2014" s="10" t="s">
        <v>4441</v>
      </c>
      <c r="R2014" s="2" t="s">
        <v>9973</v>
      </c>
      <c r="S2014" s="6">
        <f>IF(OR(ISBLANK(Table1[[#This Row],[ValidEndUTC]]),ISBLANK(Table1[[#This Row],[ValidStartUTC]])),"",Table1[[#This Row],[ValidEndUTC]]-Table1[[#This Row],[ValidStartUTC]])</f>
        <v>0.11041666667006211</v>
      </c>
      <c r="T2014" s="5">
        <f>IF(OR(ISBLANK(Table1[[#This Row],[ValidEndUTC]]),ISBLANK(Table1[[#This Row],[ValidStartUTC]])),"",Table1[[#This Row],[Duration]]*24*60)</f>
        <v>159.00000000488944</v>
      </c>
    </row>
    <row r="2015" spans="1:20" x14ac:dyDescent="0.25">
      <c r="A2015" s="8" t="str">
        <f>IF(ISBLANK(Table1[[#This Row],[AdvisoryNumber]]),"NTML","ADVZY")</f>
        <v>NTML</v>
      </c>
      <c r="B2015" s="8" t="str">
        <f>_xlfn.TEXTJOIN("-",TRUE,Table1[[#This Row],[Source]],TEXT(Table1[[#This Row],[AdvisoryNumber]],"000"),TEXT(ROW()-1,"000000"),TEXT(Table1[[#This Row],[RecordTimeUTC]],"YYYY-MM-DD"))</f>
        <v>NTML-000-002014-2023-11-04</v>
      </c>
      <c r="C2015" s="1" t="s">
        <v>31</v>
      </c>
      <c r="D2015" s="2"/>
      <c r="E2015" s="1"/>
      <c r="F2015" s="2"/>
      <c r="G2015" s="1" t="s">
        <v>98</v>
      </c>
      <c r="H2015" s="1" t="s">
        <v>101</v>
      </c>
      <c r="I2015" s="8" t="str">
        <f>IF(Table1[[#This Row],[TMI_Type]]="Reroute",INDEX(_xlfn.REGEXEXTRACT(Table1[[#This Row],[RawText]],".*(ROUTE|FEA|FCA|ICR|CTOP|TBO).+([A-Z]{3})",2,0),1,2),"")</f>
        <v/>
      </c>
      <c r="J2015" s="5">
        <v>35</v>
      </c>
      <c r="K2015" s="5"/>
      <c r="L2015" s="1" t="s">
        <v>198</v>
      </c>
      <c r="M2015" s="7">
        <v>45234.015277777777</v>
      </c>
      <c r="N2015" s="7">
        <v>45234.125</v>
      </c>
      <c r="O2015" s="7">
        <v>45234.015277777777</v>
      </c>
      <c r="P2015" s="4" t="s">
        <v>4442</v>
      </c>
      <c r="Q2015" s="10" t="s">
        <v>4442</v>
      </c>
      <c r="R2015" s="2" t="s">
        <v>9973</v>
      </c>
      <c r="S2015" s="6">
        <f>IF(OR(ISBLANK(Table1[[#This Row],[ValidEndUTC]]),ISBLANK(Table1[[#This Row],[ValidStartUTC]])),"",Table1[[#This Row],[ValidEndUTC]]-Table1[[#This Row],[ValidStartUTC]])</f>
        <v>0.10972222222335404</v>
      </c>
      <c r="T2015" s="5">
        <f>IF(OR(ISBLANK(Table1[[#This Row],[ValidEndUTC]]),ISBLANK(Table1[[#This Row],[ValidStartUTC]])),"",Table1[[#This Row],[Duration]]*24*60)</f>
        <v>158.00000000162981</v>
      </c>
    </row>
    <row r="2016" spans="1:20" ht="21.6" x14ac:dyDescent="0.25">
      <c r="A2016" s="8" t="str">
        <f>IF(ISBLANK(Table1[[#This Row],[AdvisoryNumber]]),"NTML","ADVZY")</f>
        <v>NTML</v>
      </c>
      <c r="B2016" s="8" t="str">
        <f>_xlfn.TEXTJOIN("-",TRUE,Table1[[#This Row],[Source]],TEXT(Table1[[#This Row],[AdvisoryNumber]],"000"),TEXT(ROW()-1,"000000"),TEXT(Table1[[#This Row],[RecordTimeUTC]],"YYYY-MM-DD"))</f>
        <v>NTML-000-002015-2023-11-04</v>
      </c>
      <c r="C2016" s="1" t="s">
        <v>31</v>
      </c>
      <c r="D2016" s="2"/>
      <c r="E2016" s="1"/>
      <c r="F2016" s="2"/>
      <c r="G2016" s="1" t="s">
        <v>98</v>
      </c>
      <c r="H2016" s="1" t="s">
        <v>101</v>
      </c>
      <c r="I2016" s="8" t="str">
        <f>IF(Table1[[#This Row],[TMI_Type]]="Reroute",INDEX(_xlfn.REGEXEXTRACT(Table1[[#This Row],[RawText]],".*(ROUTE|FEA|FCA|ICR|CTOP|TBO).+([A-Z]{3})",2,0),1,2),"")</f>
        <v/>
      </c>
      <c r="J2016" s="5">
        <v>40</v>
      </c>
      <c r="K2016" s="5"/>
      <c r="L2016" s="1" t="s">
        <v>503</v>
      </c>
      <c r="M2016" s="7">
        <v>45234.017361111109</v>
      </c>
      <c r="N2016" s="7">
        <v>45234.125</v>
      </c>
      <c r="O2016" s="7">
        <v>45234.015277777777</v>
      </c>
      <c r="P2016" s="4" t="s">
        <v>4445</v>
      </c>
      <c r="Q2016" s="10" t="s">
        <v>4445</v>
      </c>
      <c r="R2016" s="2" t="s">
        <v>9975</v>
      </c>
      <c r="S2016" s="6">
        <f>IF(OR(ISBLANK(Table1[[#This Row],[ValidEndUTC]]),ISBLANK(Table1[[#This Row],[ValidStartUTC]])),"",Table1[[#This Row],[ValidEndUTC]]-Table1[[#This Row],[ValidStartUTC]])</f>
        <v>0.10763888889050577</v>
      </c>
      <c r="T2016" s="5">
        <f>IF(OR(ISBLANK(Table1[[#This Row],[ValidEndUTC]]),ISBLANK(Table1[[#This Row],[ValidStartUTC]])),"",Table1[[#This Row],[Duration]]*24*60)</f>
        <v>155.00000000232831</v>
      </c>
    </row>
    <row r="2017" spans="1:20" x14ac:dyDescent="0.25">
      <c r="A2017" s="8" t="str">
        <f>IF(ISBLANK(Table1[[#This Row],[AdvisoryNumber]]),"NTML","ADVZY")</f>
        <v>NTML</v>
      </c>
      <c r="B2017" s="8" t="str">
        <f>_xlfn.TEXTJOIN("-",TRUE,Table1[[#This Row],[Source]],TEXT(Table1[[#This Row],[AdvisoryNumber]],"000"),TEXT(ROW()-1,"000000"),TEXT(Table1[[#This Row],[RecordTimeUTC]],"YYYY-MM-DD"))</f>
        <v>NTML-000-002016-2023-11-04</v>
      </c>
      <c r="C2017" s="1" t="s">
        <v>31</v>
      </c>
      <c r="D2017" s="2"/>
      <c r="E2017" s="1"/>
      <c r="F2017" s="2"/>
      <c r="G2017" s="1" t="s">
        <v>98</v>
      </c>
      <c r="H2017" s="1" t="s">
        <v>101</v>
      </c>
      <c r="I2017" s="8" t="str">
        <f>IF(Table1[[#This Row],[TMI_Type]]="Reroute",INDEX(_xlfn.REGEXEXTRACT(Table1[[#This Row],[RawText]],".*(ROUTE|FEA|FCA|ICR|CTOP|TBO).+([A-Z]{3})",2,0),1,2),"")</f>
        <v/>
      </c>
      <c r="J2017" s="5">
        <v>30</v>
      </c>
      <c r="K2017" s="5"/>
      <c r="L2017" s="1" t="s">
        <v>198</v>
      </c>
      <c r="M2017" s="7">
        <v>45234.019444444442</v>
      </c>
      <c r="N2017" s="7">
        <v>45234.125</v>
      </c>
      <c r="O2017" s="7">
        <v>45234.019444444442</v>
      </c>
      <c r="P2017" s="4" t="s">
        <v>4446</v>
      </c>
      <c r="Q2017" s="10" t="s">
        <v>4446</v>
      </c>
      <c r="R2017" s="2" t="s">
        <v>9976</v>
      </c>
      <c r="S2017" s="6">
        <f>IF(OR(ISBLANK(Table1[[#This Row],[ValidEndUTC]]),ISBLANK(Table1[[#This Row],[ValidStartUTC]])),"",Table1[[#This Row],[ValidEndUTC]]-Table1[[#This Row],[ValidStartUTC]])</f>
        <v>0.1055555555576575</v>
      </c>
      <c r="T2017" s="5">
        <f>IF(OR(ISBLANK(Table1[[#This Row],[ValidEndUTC]]),ISBLANK(Table1[[#This Row],[ValidStartUTC]])),"",Table1[[#This Row],[Duration]]*24*60)</f>
        <v>152.0000000030268</v>
      </c>
    </row>
    <row r="2018" spans="1:20" x14ac:dyDescent="0.25">
      <c r="A2018" s="8" t="str">
        <f>IF(ISBLANK(Table1[[#This Row],[AdvisoryNumber]]),"NTML","ADVZY")</f>
        <v>NTML</v>
      </c>
      <c r="B2018" s="8" t="str">
        <f>_xlfn.TEXTJOIN("-",TRUE,Table1[[#This Row],[Source]],TEXT(Table1[[#This Row],[AdvisoryNumber]],"000"),TEXT(ROW()-1,"000000"),TEXT(Table1[[#This Row],[RecordTimeUTC]],"YYYY-MM-DD"))</f>
        <v>NTML-000-002017-2023-11-04</v>
      </c>
      <c r="C2018" s="1" t="s">
        <v>31</v>
      </c>
      <c r="D2018" s="2"/>
      <c r="E2018" s="1"/>
      <c r="F2018" s="2"/>
      <c r="G2018" s="1" t="s">
        <v>98</v>
      </c>
      <c r="H2018" s="1" t="s">
        <v>101</v>
      </c>
      <c r="I2018" s="8" t="str">
        <f>IF(Table1[[#This Row],[TMI_Type]]="Reroute",INDEX(_xlfn.REGEXEXTRACT(Table1[[#This Row],[RawText]],".*(ROUTE|FEA|FCA|ICR|CTOP|TBO).+([A-Z]{3})",2,0),1,2),"")</f>
        <v/>
      </c>
      <c r="J2018" s="5">
        <v>40</v>
      </c>
      <c r="K2018" s="5"/>
      <c r="L2018" s="1" t="s">
        <v>342</v>
      </c>
      <c r="M2018" s="7">
        <v>45234.019444444442</v>
      </c>
      <c r="N2018" s="7">
        <v>45234.125</v>
      </c>
      <c r="O2018" s="7">
        <v>45234.019444444442</v>
      </c>
      <c r="P2018" s="4" t="s">
        <v>4447</v>
      </c>
      <c r="Q2018" s="10" t="s">
        <v>4447</v>
      </c>
      <c r="R2018" s="2" t="s">
        <v>9976</v>
      </c>
      <c r="S2018" s="6">
        <f>IF(OR(ISBLANK(Table1[[#This Row],[ValidEndUTC]]),ISBLANK(Table1[[#This Row],[ValidStartUTC]])),"",Table1[[#This Row],[ValidEndUTC]]-Table1[[#This Row],[ValidStartUTC]])</f>
        <v>0.1055555555576575</v>
      </c>
      <c r="T2018" s="5">
        <f>IF(OR(ISBLANK(Table1[[#This Row],[ValidEndUTC]]),ISBLANK(Table1[[#This Row],[ValidStartUTC]])),"",Table1[[#This Row],[Duration]]*24*60)</f>
        <v>152.0000000030268</v>
      </c>
    </row>
    <row r="2019" spans="1:20" ht="21.6" x14ac:dyDescent="0.25">
      <c r="A2019" s="8" t="str">
        <f>IF(ISBLANK(Table1[[#This Row],[AdvisoryNumber]]),"NTML","ADVZY")</f>
        <v>NTML</v>
      </c>
      <c r="B2019" s="8" t="str">
        <f>_xlfn.TEXTJOIN("-",TRUE,Table1[[#This Row],[Source]],TEXT(Table1[[#This Row],[AdvisoryNumber]],"000"),TEXT(ROW()-1,"000000"),TEXT(Table1[[#This Row],[RecordTimeUTC]],"YYYY-MM-DD"))</f>
        <v>NTML-000-002018-2023-11-04</v>
      </c>
      <c r="C2019" s="1" t="s">
        <v>31</v>
      </c>
      <c r="D2019" s="2"/>
      <c r="E2019" s="1"/>
      <c r="F2019" s="2"/>
      <c r="G2019" s="1" t="s">
        <v>98</v>
      </c>
      <c r="H2019" s="1" t="s">
        <v>101</v>
      </c>
      <c r="I2019" s="8" t="str">
        <f>IF(Table1[[#This Row],[TMI_Type]]="Reroute",INDEX(_xlfn.REGEXEXTRACT(Table1[[#This Row],[RawText]],".*(ROUTE|FEA|FCA|ICR|CTOP|TBO).+([A-Z]{3})",2,0),1,2),"")</f>
        <v/>
      </c>
      <c r="J2019" s="5">
        <v>30</v>
      </c>
      <c r="K2019" s="5"/>
      <c r="L2019" s="1" t="s">
        <v>489</v>
      </c>
      <c r="M2019" s="7">
        <v>45234.019444444442</v>
      </c>
      <c r="N2019" s="7">
        <v>45234.125</v>
      </c>
      <c r="O2019" s="7">
        <v>45234.019444444442</v>
      </c>
      <c r="P2019" s="4" t="s">
        <v>4448</v>
      </c>
      <c r="Q2019" s="10" t="s">
        <v>4448</v>
      </c>
      <c r="R2019" s="2" t="s">
        <v>9976</v>
      </c>
      <c r="S2019" s="6">
        <f>IF(OR(ISBLANK(Table1[[#This Row],[ValidEndUTC]]),ISBLANK(Table1[[#This Row],[ValidStartUTC]])),"",Table1[[#This Row],[ValidEndUTC]]-Table1[[#This Row],[ValidStartUTC]])</f>
        <v>0.1055555555576575</v>
      </c>
      <c r="T2019" s="5">
        <f>IF(OR(ISBLANK(Table1[[#This Row],[ValidEndUTC]]),ISBLANK(Table1[[#This Row],[ValidStartUTC]])),"",Table1[[#This Row],[Duration]]*24*60)</f>
        <v>152.0000000030268</v>
      </c>
    </row>
    <row r="2020" spans="1:20" x14ac:dyDescent="0.25">
      <c r="A2020" s="8" t="str">
        <f>IF(ISBLANK(Table1[[#This Row],[AdvisoryNumber]]),"NTML","ADVZY")</f>
        <v>NTML</v>
      </c>
      <c r="B2020" s="8" t="str">
        <f>_xlfn.TEXTJOIN("-",TRUE,Table1[[#This Row],[Source]],TEXT(Table1[[#This Row],[AdvisoryNumber]],"000"),TEXT(ROW()-1,"000000"),TEXT(Table1[[#This Row],[RecordTimeUTC]],"YYYY-MM-DD"))</f>
        <v>NTML-000-002019-2023-11-04</v>
      </c>
      <c r="C2020" s="1" t="s">
        <v>31</v>
      </c>
      <c r="D2020" s="2"/>
      <c r="E2020" s="1"/>
      <c r="F2020" s="2"/>
      <c r="G2020" s="1" t="s">
        <v>3260</v>
      </c>
      <c r="H2020" s="1" t="s">
        <v>104</v>
      </c>
      <c r="I2020" s="8" t="str">
        <f>IF(Table1[[#This Row],[TMI_Type]]="Reroute",INDEX(_xlfn.REGEXEXTRACT(Table1[[#This Row],[RawText]],".*(ROUTE|FEA|FCA|ICR|CTOP|TBO).+([A-Z]{3})",2,0),1,2),"")</f>
        <v/>
      </c>
      <c r="J2020" s="5"/>
      <c r="K2020" s="5"/>
      <c r="L2020" s="1" t="s">
        <v>3285</v>
      </c>
      <c r="M2020" s="7">
        <v>45234.047222222223</v>
      </c>
      <c r="N2020" s="7">
        <v>45234.065972222219</v>
      </c>
      <c r="O2020" s="7">
        <v>45234.047222222223</v>
      </c>
      <c r="P2020" s="4" t="s">
        <v>5932</v>
      </c>
      <c r="Q2020" s="10" t="s">
        <v>5932</v>
      </c>
      <c r="R2020" s="2" t="s">
        <v>9980</v>
      </c>
      <c r="S2020" s="6">
        <f>IF(OR(ISBLANK(Table1[[#This Row],[ValidEndUTC]]),ISBLANK(Table1[[#This Row],[ValidStartUTC]])),"",Table1[[#This Row],[ValidEndUTC]]-Table1[[#This Row],[ValidStartUTC]])</f>
        <v>1.8749999995634425E-2</v>
      </c>
      <c r="T2020" s="5">
        <f>IF(OR(ISBLANK(Table1[[#This Row],[ValidEndUTC]]),ISBLANK(Table1[[#This Row],[ValidStartUTC]])),"",Table1[[#This Row],[Duration]]*24*60)</f>
        <v>26.999999993713573</v>
      </c>
    </row>
    <row r="2021" spans="1:20" x14ac:dyDescent="0.25">
      <c r="A2021" s="8" t="str">
        <f>IF(ISBLANK(Table1[[#This Row],[AdvisoryNumber]]),"NTML","ADVZY")</f>
        <v>NTML</v>
      </c>
      <c r="B2021" s="8" t="str">
        <f>_xlfn.TEXTJOIN("-",TRUE,Table1[[#This Row],[Source]],TEXT(Table1[[#This Row],[AdvisoryNumber]],"000"),TEXT(ROW()-1,"000000"),TEXT(Table1[[#This Row],[RecordTimeUTC]],"YYYY-MM-DD"))</f>
        <v>NTML-000-002020-2023-11-04</v>
      </c>
      <c r="C2021" s="1" t="s">
        <v>31</v>
      </c>
      <c r="D2021" s="2"/>
      <c r="E2021" s="1"/>
      <c r="F2021" s="2"/>
      <c r="G2021" s="1"/>
      <c r="H2021" s="1" t="s">
        <v>2640</v>
      </c>
      <c r="I2021" s="8" t="str">
        <f>IF(Table1[[#This Row],[TMI_Type]]="Reroute",INDEX(_xlfn.REGEXEXTRACT(Table1[[#This Row],[RawText]],".*(ROUTE|FEA|FCA|ICR|CTOP|TBO).+([A-Z]{3})",2,0),1,2),"")</f>
        <v/>
      </c>
      <c r="J2021" s="5"/>
      <c r="K2021" s="5"/>
      <c r="L2021" s="1"/>
      <c r="M2021" s="7">
        <v>45234.061111111114</v>
      </c>
      <c r="N2021" s="7">
        <v>45234.061111111114</v>
      </c>
      <c r="O2021" s="7">
        <v>45234.061111111114</v>
      </c>
      <c r="P2021" s="4" t="s">
        <v>4455</v>
      </c>
      <c r="Q2021" s="10" t="s">
        <v>4455</v>
      </c>
      <c r="R2021" s="2" t="s">
        <v>9983</v>
      </c>
      <c r="S2021" s="6">
        <f>IF(OR(ISBLANK(Table1[[#This Row],[ValidEndUTC]]),ISBLANK(Table1[[#This Row],[ValidStartUTC]])),"",Table1[[#This Row],[ValidEndUTC]]-Table1[[#This Row],[ValidStartUTC]])</f>
        <v>0</v>
      </c>
      <c r="T2021" s="5">
        <f>IF(OR(ISBLANK(Table1[[#This Row],[ValidEndUTC]]),ISBLANK(Table1[[#This Row],[ValidStartUTC]])),"",Table1[[#This Row],[Duration]]*24*60)</f>
        <v>0</v>
      </c>
    </row>
    <row r="2022" spans="1:20" x14ac:dyDescent="0.25">
      <c r="A2022" s="8" t="str">
        <f>IF(ISBLANK(Table1[[#This Row],[AdvisoryNumber]]),"NTML","ADVZY")</f>
        <v>NTML</v>
      </c>
      <c r="B2022" s="8" t="str">
        <f>_xlfn.TEXTJOIN("-",TRUE,Table1[[#This Row],[Source]],TEXT(Table1[[#This Row],[AdvisoryNumber]],"000"),TEXT(ROW()-1,"000000"),TEXT(Table1[[#This Row],[RecordTimeUTC]],"YYYY-MM-DD"))</f>
        <v>NTML-000-002021-2023-11-04</v>
      </c>
      <c r="C2022" s="1" t="s">
        <v>31</v>
      </c>
      <c r="D2022" s="2"/>
      <c r="E2022" s="1"/>
      <c r="F2022" s="2"/>
      <c r="G2022" s="1"/>
      <c r="H2022" s="1" t="s">
        <v>2640</v>
      </c>
      <c r="I2022" s="8" t="str">
        <f>IF(Table1[[#This Row],[TMI_Type]]="Reroute",INDEX(_xlfn.REGEXEXTRACT(Table1[[#This Row],[RawText]],".*(ROUTE|FEA|FCA|ICR|CTOP|TBO).+([A-Z]{3})",2,0),1,2),"")</f>
        <v/>
      </c>
      <c r="J2022" s="5"/>
      <c r="K2022" s="5"/>
      <c r="L2022" s="1"/>
      <c r="M2022" s="7">
        <v>45234.061805555553</v>
      </c>
      <c r="N2022" s="7">
        <v>45234.061805555553</v>
      </c>
      <c r="O2022" s="7">
        <v>45234.061805555553</v>
      </c>
      <c r="P2022" s="4" t="s">
        <v>4456</v>
      </c>
      <c r="Q2022" s="10" t="s">
        <v>4456</v>
      </c>
      <c r="R2022" s="2" t="s">
        <v>9984</v>
      </c>
      <c r="S2022" s="6">
        <f>IF(OR(ISBLANK(Table1[[#This Row],[ValidEndUTC]]),ISBLANK(Table1[[#This Row],[ValidStartUTC]])),"",Table1[[#This Row],[ValidEndUTC]]-Table1[[#This Row],[ValidStartUTC]])</f>
        <v>0</v>
      </c>
      <c r="T2022" s="5">
        <f>IF(OR(ISBLANK(Table1[[#This Row],[ValidEndUTC]]),ISBLANK(Table1[[#This Row],[ValidStartUTC]])),"",Table1[[#This Row],[Duration]]*24*60)</f>
        <v>0</v>
      </c>
    </row>
    <row r="2023" spans="1:20" x14ac:dyDescent="0.25">
      <c r="A2023" s="8" t="str">
        <f>IF(ISBLANK(Table1[[#This Row],[AdvisoryNumber]]),"NTML","ADVZY")</f>
        <v>NTML</v>
      </c>
      <c r="B2023" s="8" t="str">
        <f>_xlfn.TEXTJOIN("-",TRUE,Table1[[#This Row],[Source]],TEXT(Table1[[#This Row],[AdvisoryNumber]],"000"),TEXT(ROW()-1,"000000"),TEXT(Table1[[#This Row],[RecordTimeUTC]],"YYYY-MM-DD"))</f>
        <v>NTML-000-002022-2023-11-04</v>
      </c>
      <c r="C2023" s="1" t="s">
        <v>31</v>
      </c>
      <c r="D2023" s="2"/>
      <c r="E2023" s="1"/>
      <c r="F2023" s="2"/>
      <c r="G2023" s="1"/>
      <c r="H2023" s="1" t="s">
        <v>2640</v>
      </c>
      <c r="I2023" s="8" t="str">
        <f>IF(Table1[[#This Row],[TMI_Type]]="Reroute",INDEX(_xlfn.REGEXEXTRACT(Table1[[#This Row],[RawText]],".*(ROUTE|FEA|FCA|ICR|CTOP|TBO).+([A-Z]{3})",2,0),1,2),"")</f>
        <v/>
      </c>
      <c r="J2023" s="5"/>
      <c r="K2023" s="5"/>
      <c r="L2023" s="1"/>
      <c r="M2023" s="7">
        <v>45234.061805555553</v>
      </c>
      <c r="N2023" s="7">
        <v>45234.061805555553</v>
      </c>
      <c r="O2023" s="7">
        <v>45234.061805555553</v>
      </c>
      <c r="P2023" s="4" t="s">
        <v>4457</v>
      </c>
      <c r="Q2023" s="10" t="s">
        <v>4457</v>
      </c>
      <c r="R2023" s="2" t="s">
        <v>9985</v>
      </c>
      <c r="S2023" s="6">
        <f>IF(OR(ISBLANK(Table1[[#This Row],[ValidEndUTC]]),ISBLANK(Table1[[#This Row],[ValidStartUTC]])),"",Table1[[#This Row],[ValidEndUTC]]-Table1[[#This Row],[ValidStartUTC]])</f>
        <v>0</v>
      </c>
      <c r="T2023" s="5">
        <f>IF(OR(ISBLANK(Table1[[#This Row],[ValidEndUTC]]),ISBLANK(Table1[[#This Row],[ValidStartUTC]])),"",Table1[[#This Row],[Duration]]*24*60)</f>
        <v>0</v>
      </c>
    </row>
    <row r="2024" spans="1:20" x14ac:dyDescent="0.25">
      <c r="A2024" s="8" t="str">
        <f>IF(ISBLANK(Table1[[#This Row],[AdvisoryNumber]]),"NTML","ADVZY")</f>
        <v>NTML</v>
      </c>
      <c r="B2024" s="8" t="str">
        <f>_xlfn.TEXTJOIN("-",TRUE,Table1[[#This Row],[Source]],TEXT(Table1[[#This Row],[AdvisoryNumber]],"000"),TEXT(ROW()-1,"000000"),TEXT(Table1[[#This Row],[RecordTimeUTC]],"YYYY-MM-DD"))</f>
        <v>NTML-000-002023-2023-11-04</v>
      </c>
      <c r="C2024" s="1" t="s">
        <v>31</v>
      </c>
      <c r="D2024" s="2"/>
      <c r="E2024" s="1"/>
      <c r="F2024" s="2"/>
      <c r="G2024" s="1" t="s">
        <v>98</v>
      </c>
      <c r="H2024" s="1" t="s">
        <v>101</v>
      </c>
      <c r="I2024" s="8" t="str">
        <f>IF(Table1[[#This Row],[TMI_Type]]="Reroute",INDEX(_xlfn.REGEXEXTRACT(Table1[[#This Row],[RawText]],".*(ROUTE|FEA|FCA|ICR|CTOP|TBO).+([A-Z]{3})",2,0),1,2),"")</f>
        <v/>
      </c>
      <c r="J2024" s="5">
        <v>20</v>
      </c>
      <c r="K2024" s="5"/>
      <c r="L2024" s="1" t="s">
        <v>198</v>
      </c>
      <c r="M2024" s="7">
        <v>45234.0625</v>
      </c>
      <c r="N2024" s="7">
        <v>45234.125</v>
      </c>
      <c r="O2024" s="7">
        <v>45234.061111111114</v>
      </c>
      <c r="P2024" s="4" t="s">
        <v>4454</v>
      </c>
      <c r="Q2024" s="10" t="s">
        <v>4454</v>
      </c>
      <c r="R2024" s="2" t="s">
        <v>9983</v>
      </c>
      <c r="S2024" s="6">
        <f>IF(OR(ISBLANK(Table1[[#This Row],[ValidEndUTC]]),ISBLANK(Table1[[#This Row],[ValidStartUTC]])),"",Table1[[#This Row],[ValidEndUTC]]-Table1[[#This Row],[ValidStartUTC]])</f>
        <v>6.25E-2</v>
      </c>
      <c r="T2024" s="5">
        <f>IF(OR(ISBLANK(Table1[[#This Row],[ValidEndUTC]]),ISBLANK(Table1[[#This Row],[ValidStartUTC]])),"",Table1[[#This Row],[Duration]]*24*60)</f>
        <v>90</v>
      </c>
    </row>
    <row r="2025" spans="1:20" ht="21.6" x14ac:dyDescent="0.25">
      <c r="A2025" s="8" t="str">
        <f>IF(ISBLANK(Table1[[#This Row],[AdvisoryNumber]]),"NTML","ADVZY")</f>
        <v>NTML</v>
      </c>
      <c r="B2025" s="8" t="str">
        <f>_xlfn.TEXTJOIN("-",TRUE,Table1[[#This Row],[Source]],TEXT(Table1[[#This Row],[AdvisoryNumber]],"000"),TEXT(ROW()-1,"000000"),TEXT(Table1[[#This Row],[RecordTimeUTC]],"YYYY-MM-DD"))</f>
        <v>NTML-000-002024-2023-11-04</v>
      </c>
      <c r="C2025" s="1" t="s">
        <v>31</v>
      </c>
      <c r="D2025" s="2"/>
      <c r="E2025" s="1"/>
      <c r="F2025" s="2"/>
      <c r="G2025" s="1" t="s">
        <v>98</v>
      </c>
      <c r="H2025" s="1" t="s">
        <v>101</v>
      </c>
      <c r="I2025" s="8" t="str">
        <f>IF(Table1[[#This Row],[TMI_Type]]="Reroute",INDEX(_xlfn.REGEXEXTRACT(Table1[[#This Row],[RawText]],".*(ROUTE|FEA|FCA|ICR|CTOP|TBO).+([A-Z]{3})",2,0),1,2),"")</f>
        <v/>
      </c>
      <c r="J2025" s="5">
        <v>15</v>
      </c>
      <c r="K2025" s="5"/>
      <c r="L2025" s="1" t="s">
        <v>491</v>
      </c>
      <c r="M2025" s="7">
        <v>45234.0625</v>
      </c>
      <c r="N2025" s="7">
        <v>45234.125</v>
      </c>
      <c r="O2025" s="7">
        <v>45234.061111111114</v>
      </c>
      <c r="P2025" s="4" t="s">
        <v>4458</v>
      </c>
      <c r="Q2025" s="10" t="s">
        <v>4458</v>
      </c>
      <c r="R2025" s="2" t="s">
        <v>9985</v>
      </c>
      <c r="S2025" s="6">
        <f>IF(OR(ISBLANK(Table1[[#This Row],[ValidEndUTC]]),ISBLANK(Table1[[#This Row],[ValidStartUTC]])),"",Table1[[#This Row],[ValidEndUTC]]-Table1[[#This Row],[ValidStartUTC]])</f>
        <v>6.25E-2</v>
      </c>
      <c r="T2025" s="5">
        <f>IF(OR(ISBLANK(Table1[[#This Row],[ValidEndUTC]]),ISBLANK(Table1[[#This Row],[ValidStartUTC]])),"",Table1[[#This Row],[Duration]]*24*60)</f>
        <v>90</v>
      </c>
    </row>
    <row r="2026" spans="1:20" ht="21.6" x14ac:dyDescent="0.25">
      <c r="A2026" s="8" t="str">
        <f>IF(ISBLANK(Table1[[#This Row],[AdvisoryNumber]]),"NTML","ADVZY")</f>
        <v>NTML</v>
      </c>
      <c r="B2026" s="8" t="str">
        <f>_xlfn.TEXTJOIN("-",TRUE,Table1[[#This Row],[Source]],TEXT(Table1[[#This Row],[AdvisoryNumber]],"000"),TEXT(ROW()-1,"000000"),TEXT(Table1[[#This Row],[RecordTimeUTC]],"YYYY-MM-DD"))</f>
        <v>NTML-000-002025-2023-11-04</v>
      </c>
      <c r="C2026" s="1" t="s">
        <v>31</v>
      </c>
      <c r="D2026" s="2"/>
      <c r="E2026" s="1"/>
      <c r="F2026" s="2"/>
      <c r="G2026" s="1"/>
      <c r="H2026" s="1" t="s">
        <v>2640</v>
      </c>
      <c r="I2026" s="8" t="str">
        <f>IF(Table1[[#This Row],[TMI_Type]]="Reroute",INDEX(_xlfn.REGEXEXTRACT(Table1[[#This Row],[RawText]],".*(ROUTE|FEA|FCA|ICR|CTOP|TBO).+([A-Z]{3})",2,0),1,2),"")</f>
        <v/>
      </c>
      <c r="J2026" s="5"/>
      <c r="K2026" s="5"/>
      <c r="L2026" s="1"/>
      <c r="M2026" s="7">
        <v>45234.094444444447</v>
      </c>
      <c r="N2026" s="7">
        <v>45234.094444444447</v>
      </c>
      <c r="O2026" s="7">
        <v>45234.094444444447</v>
      </c>
      <c r="P2026" s="4" t="s">
        <v>9987</v>
      </c>
      <c r="Q2026" s="10" t="s">
        <v>9987</v>
      </c>
      <c r="R2026" s="2" t="s">
        <v>9988</v>
      </c>
      <c r="S2026" s="6">
        <f>IF(OR(ISBLANK(Table1[[#This Row],[ValidEndUTC]]),ISBLANK(Table1[[#This Row],[ValidStartUTC]])),"",Table1[[#This Row],[ValidEndUTC]]-Table1[[#This Row],[ValidStartUTC]])</f>
        <v>0</v>
      </c>
      <c r="T2026" s="5">
        <f>IF(OR(ISBLANK(Table1[[#This Row],[ValidEndUTC]]),ISBLANK(Table1[[#This Row],[ValidStartUTC]])),"",Table1[[#This Row],[Duration]]*24*60)</f>
        <v>0</v>
      </c>
    </row>
    <row r="2027" spans="1:20" x14ac:dyDescent="0.25">
      <c r="A2027" s="8" t="str">
        <f>IF(ISBLANK(Table1[[#This Row],[AdvisoryNumber]]),"NTML","ADVZY")</f>
        <v>NTML</v>
      </c>
      <c r="B2027" s="8" t="str">
        <f>_xlfn.TEXTJOIN("-",TRUE,Table1[[#This Row],[Source]],TEXT(Table1[[#This Row],[AdvisoryNumber]],"000"),TEXT(ROW()-1,"000000"),TEXT(Table1[[#This Row],[RecordTimeUTC]],"YYYY-MM-DD"))</f>
        <v>NTML-000-002026-2023-11-05</v>
      </c>
      <c r="C2027" s="1" t="s">
        <v>202</v>
      </c>
      <c r="D2027" s="2"/>
      <c r="E2027" s="1"/>
      <c r="F2027" s="2"/>
      <c r="G2027" s="1" t="s">
        <v>98</v>
      </c>
      <c r="H2027" s="1" t="s">
        <v>101</v>
      </c>
      <c r="I2027" s="8" t="str">
        <f>IF(Table1[[#This Row],[TMI_Type]]="Reroute",INDEX(_xlfn.REGEXEXTRACT(Table1[[#This Row],[RawText]],".*(ROUTE|FEA|FCA|ICR|CTOP|TBO).+([A-Z]{3})",2,0),1,2),"")</f>
        <v/>
      </c>
      <c r="J2027" s="5">
        <v>15</v>
      </c>
      <c r="K2027" s="5"/>
      <c r="L2027" s="1" t="s">
        <v>318</v>
      </c>
      <c r="M2027" s="7">
        <v>45235.916666666664</v>
      </c>
      <c r="N2027" s="7">
        <v>45236.041666666664</v>
      </c>
      <c r="O2027" s="7">
        <v>45235.875</v>
      </c>
      <c r="P2027" s="4" t="s">
        <v>4461</v>
      </c>
      <c r="Q2027" s="10" t="s">
        <v>4461</v>
      </c>
      <c r="R2027" s="2" t="s">
        <v>9992</v>
      </c>
      <c r="S2027" s="6">
        <f>IF(OR(ISBLANK(Table1[[#This Row],[ValidEndUTC]]),ISBLANK(Table1[[#This Row],[ValidStartUTC]])),"",Table1[[#This Row],[ValidEndUTC]]-Table1[[#This Row],[ValidStartUTC]])</f>
        <v>0.125</v>
      </c>
      <c r="T2027" s="5">
        <f>IF(OR(ISBLANK(Table1[[#This Row],[ValidEndUTC]]),ISBLANK(Table1[[#This Row],[ValidStartUTC]])),"",Table1[[#This Row],[Duration]]*24*60)</f>
        <v>180</v>
      </c>
    </row>
    <row r="2028" spans="1:20" x14ac:dyDescent="0.25">
      <c r="A2028" s="8" t="str">
        <f>IF(ISBLANK(Table1[[#This Row],[AdvisoryNumber]]),"NTML","ADVZY")</f>
        <v>NTML</v>
      </c>
      <c r="B2028" s="8" t="str">
        <f>_xlfn.TEXTJOIN("-",TRUE,Table1[[#This Row],[Source]],TEXT(Table1[[#This Row],[AdvisoryNumber]],"000"),TEXT(ROW()-1,"000000"),TEXT(Table1[[#This Row],[RecordTimeUTC]],"YYYY-MM-DD"))</f>
        <v>NTML-000-002027-2023-11-05</v>
      </c>
      <c r="C2028" s="1" t="s">
        <v>202</v>
      </c>
      <c r="D2028" s="2"/>
      <c r="E2028" s="1"/>
      <c r="F2028" s="2"/>
      <c r="G2028" s="1" t="s">
        <v>98</v>
      </c>
      <c r="H2028" s="1" t="s">
        <v>101</v>
      </c>
      <c r="I2028" s="8" t="str">
        <f>IF(Table1[[#This Row],[TMI_Type]]="Reroute",INDEX(_xlfn.REGEXEXTRACT(Table1[[#This Row],[RawText]],".*(ROUTE|FEA|FCA|ICR|CTOP|TBO).+([A-Z]{3})",2,0),1,2),"")</f>
        <v/>
      </c>
      <c r="J2028" s="5">
        <v>15</v>
      </c>
      <c r="K2028" s="5"/>
      <c r="L2028" s="1" t="s">
        <v>9424</v>
      </c>
      <c r="M2028" s="7">
        <v>45235.916666666664</v>
      </c>
      <c r="N2028" s="7">
        <v>45236.041666666664</v>
      </c>
      <c r="O2028" s="7">
        <v>45235.875</v>
      </c>
      <c r="P2028" s="4" t="s">
        <v>9993</v>
      </c>
      <c r="Q2028" s="10" t="s">
        <v>9993</v>
      </c>
      <c r="R2028" s="2" t="s">
        <v>9992</v>
      </c>
      <c r="S2028" s="6">
        <f>IF(OR(ISBLANK(Table1[[#This Row],[ValidEndUTC]]),ISBLANK(Table1[[#This Row],[ValidStartUTC]])),"",Table1[[#This Row],[ValidEndUTC]]-Table1[[#This Row],[ValidStartUTC]])</f>
        <v>0.125</v>
      </c>
      <c r="T2028" s="5">
        <f>IF(OR(ISBLANK(Table1[[#This Row],[ValidEndUTC]]),ISBLANK(Table1[[#This Row],[ValidStartUTC]])),"",Table1[[#This Row],[Duration]]*24*60)</f>
        <v>180</v>
      </c>
    </row>
    <row r="2029" spans="1:20" x14ac:dyDescent="0.25">
      <c r="A2029" s="8" t="str">
        <f>IF(ISBLANK(Table1[[#This Row],[AdvisoryNumber]]),"NTML","ADVZY")</f>
        <v>NTML</v>
      </c>
      <c r="B2029" s="8" t="str">
        <f>_xlfn.TEXTJOIN("-",TRUE,Table1[[#This Row],[Source]],TEXT(Table1[[#This Row],[AdvisoryNumber]],"000"),TEXT(ROW()-1,"000000"),TEXT(Table1[[#This Row],[RecordTimeUTC]],"YYYY-MM-DD"))</f>
        <v>NTML-000-002028-2023-11-05</v>
      </c>
      <c r="C2029" s="1" t="s">
        <v>202</v>
      </c>
      <c r="D2029" s="2"/>
      <c r="E2029" s="1"/>
      <c r="F2029" s="2"/>
      <c r="G2029" s="1" t="s">
        <v>98</v>
      </c>
      <c r="H2029" s="1" t="s">
        <v>101</v>
      </c>
      <c r="I2029" s="8" t="str">
        <f>IF(Table1[[#This Row],[TMI_Type]]="Reroute",INDEX(_xlfn.REGEXEXTRACT(Table1[[#This Row],[RawText]],".*(ROUTE|FEA|FCA|ICR|CTOP|TBO).+([A-Z]{3})",2,0),1,2),"")</f>
        <v/>
      </c>
      <c r="J2029" s="5">
        <v>15</v>
      </c>
      <c r="K2029" s="5"/>
      <c r="L2029" s="1" t="s">
        <v>1167</v>
      </c>
      <c r="M2029" s="7">
        <v>45235.916666666664</v>
      </c>
      <c r="N2029" s="7">
        <v>45236.041666666664</v>
      </c>
      <c r="O2029" s="7">
        <v>45235.875</v>
      </c>
      <c r="P2029" s="4" t="s">
        <v>4462</v>
      </c>
      <c r="Q2029" s="10" t="s">
        <v>4462</v>
      </c>
      <c r="R2029" s="2" t="s">
        <v>9992</v>
      </c>
      <c r="S2029" s="6">
        <f>IF(OR(ISBLANK(Table1[[#This Row],[ValidEndUTC]]),ISBLANK(Table1[[#This Row],[ValidStartUTC]])),"",Table1[[#This Row],[ValidEndUTC]]-Table1[[#This Row],[ValidStartUTC]])</f>
        <v>0.125</v>
      </c>
      <c r="T2029" s="5">
        <f>IF(OR(ISBLANK(Table1[[#This Row],[ValidEndUTC]]),ISBLANK(Table1[[#This Row],[ValidStartUTC]])),"",Table1[[#This Row],[Duration]]*24*60)</f>
        <v>180</v>
      </c>
    </row>
    <row r="2030" spans="1:20" x14ac:dyDescent="0.25">
      <c r="A2030" s="8" t="str">
        <f>IF(ISBLANK(Table1[[#This Row],[AdvisoryNumber]]),"NTML","ADVZY")</f>
        <v>NTML</v>
      </c>
      <c r="B2030" s="8" t="str">
        <f>_xlfn.TEXTJOIN("-",TRUE,Table1[[#This Row],[Source]],TEXT(Table1[[#This Row],[AdvisoryNumber]],"000"),TEXT(ROW()-1,"000000"),TEXT(Table1[[#This Row],[RecordTimeUTC]],"YYYY-MM-DD"))</f>
        <v>NTML-000-002029-2023-11-05</v>
      </c>
      <c r="C2030" s="1" t="s">
        <v>202</v>
      </c>
      <c r="D2030" s="2"/>
      <c r="E2030" s="1"/>
      <c r="F2030" s="2"/>
      <c r="G2030" s="1" t="s">
        <v>98</v>
      </c>
      <c r="H2030" s="1" t="s">
        <v>101</v>
      </c>
      <c r="I2030" s="8" t="str">
        <f>IF(Table1[[#This Row],[TMI_Type]]="Reroute",INDEX(_xlfn.REGEXEXTRACT(Table1[[#This Row],[RawText]],".*(ROUTE|FEA|FCA|ICR|CTOP|TBO).+([A-Z]{3})",2,0),1,2),"")</f>
        <v/>
      </c>
      <c r="J2030" s="5">
        <v>15</v>
      </c>
      <c r="K2030" s="5"/>
      <c r="L2030" s="1" t="s">
        <v>623</v>
      </c>
      <c r="M2030" s="7">
        <v>45235.916666666664</v>
      </c>
      <c r="N2030" s="7">
        <v>45236.041666666664</v>
      </c>
      <c r="O2030" s="7">
        <v>45235.875</v>
      </c>
      <c r="P2030" s="4" t="s">
        <v>4463</v>
      </c>
      <c r="Q2030" s="10" t="s">
        <v>4463</v>
      </c>
      <c r="R2030" s="2" t="s">
        <v>9992</v>
      </c>
      <c r="S2030" s="6">
        <f>IF(OR(ISBLANK(Table1[[#This Row],[ValidEndUTC]]),ISBLANK(Table1[[#This Row],[ValidStartUTC]])),"",Table1[[#This Row],[ValidEndUTC]]-Table1[[#This Row],[ValidStartUTC]])</f>
        <v>0.125</v>
      </c>
      <c r="T2030" s="5">
        <f>IF(OR(ISBLANK(Table1[[#This Row],[ValidEndUTC]]),ISBLANK(Table1[[#This Row],[ValidStartUTC]])),"",Table1[[#This Row],[Duration]]*24*60)</f>
        <v>180</v>
      </c>
    </row>
    <row r="2031" spans="1:20" x14ac:dyDescent="0.25">
      <c r="A2031" s="8" t="str">
        <f>IF(ISBLANK(Table1[[#This Row],[AdvisoryNumber]]),"NTML","ADVZY")</f>
        <v>NTML</v>
      </c>
      <c r="B2031" s="8" t="str">
        <f>_xlfn.TEXTJOIN("-",TRUE,Table1[[#This Row],[Source]],TEXT(Table1[[#This Row],[AdvisoryNumber]],"000"),TEXT(ROW()-1,"000000"),TEXT(Table1[[#This Row],[RecordTimeUTC]],"YYYY-MM-DD"))</f>
        <v>NTML-000-002030-2023-11-05</v>
      </c>
      <c r="C2031" s="1" t="s">
        <v>202</v>
      </c>
      <c r="D2031" s="2"/>
      <c r="E2031" s="1"/>
      <c r="F2031" s="2"/>
      <c r="G2031" s="1" t="s">
        <v>98</v>
      </c>
      <c r="H2031" s="1" t="s">
        <v>101</v>
      </c>
      <c r="I2031" s="8" t="str">
        <f>IF(Table1[[#This Row],[TMI_Type]]="Reroute",INDEX(_xlfn.REGEXEXTRACT(Table1[[#This Row],[RawText]],".*(ROUTE|FEA|FCA|ICR|CTOP|TBO).+([A-Z]{3})",2,0),1,2),"")</f>
        <v/>
      </c>
      <c r="J2031" s="5">
        <v>25</v>
      </c>
      <c r="K2031" s="5"/>
      <c r="L2031" s="1" t="s">
        <v>623</v>
      </c>
      <c r="M2031" s="7">
        <v>45235.958333333336</v>
      </c>
      <c r="N2031" s="7">
        <v>45236.041666666664</v>
      </c>
      <c r="O2031" s="7">
        <v>45235.958333333336</v>
      </c>
      <c r="P2031" s="4" t="s">
        <v>4464</v>
      </c>
      <c r="Q2031" s="10" t="s">
        <v>4464</v>
      </c>
      <c r="R2031" s="2" t="s">
        <v>9994</v>
      </c>
      <c r="S2031" s="6">
        <f>IF(OR(ISBLANK(Table1[[#This Row],[ValidEndUTC]]),ISBLANK(Table1[[#This Row],[ValidStartUTC]])),"",Table1[[#This Row],[ValidEndUTC]]-Table1[[#This Row],[ValidStartUTC]])</f>
        <v>8.3333333328482695E-2</v>
      </c>
      <c r="T2031" s="5">
        <f>IF(OR(ISBLANK(Table1[[#This Row],[ValidEndUTC]]),ISBLANK(Table1[[#This Row],[ValidStartUTC]])),"",Table1[[#This Row],[Duration]]*24*60)</f>
        <v>119.99999999301508</v>
      </c>
    </row>
    <row r="2032" spans="1:20" x14ac:dyDescent="0.25">
      <c r="A2032" s="8" t="str">
        <f>IF(ISBLANK(Table1[[#This Row],[AdvisoryNumber]]),"NTML","ADVZY")</f>
        <v>NTML</v>
      </c>
      <c r="B2032" s="8" t="str">
        <f>_xlfn.TEXTJOIN("-",TRUE,Table1[[#This Row],[Source]],TEXT(Table1[[#This Row],[AdvisoryNumber]],"000"),TEXT(ROW()-1,"000000"),TEXT(Table1[[#This Row],[RecordTimeUTC]],"YYYY-MM-DD"))</f>
        <v>NTML-000-002031-2023-11-05</v>
      </c>
      <c r="C2032" s="1" t="s">
        <v>202</v>
      </c>
      <c r="D2032" s="2"/>
      <c r="E2032" s="1"/>
      <c r="F2032" s="2"/>
      <c r="G2032" s="1" t="s">
        <v>98</v>
      </c>
      <c r="H2032" s="1" t="s">
        <v>101</v>
      </c>
      <c r="I2032" s="8" t="str">
        <f>IF(Table1[[#This Row],[TMI_Type]]="Reroute",INDEX(_xlfn.REGEXEXTRACT(Table1[[#This Row],[RawText]],".*(ROUTE|FEA|FCA|ICR|CTOP|TBO).+([A-Z]{3})",2,0),1,2),"")</f>
        <v/>
      </c>
      <c r="J2032" s="5">
        <v>25</v>
      </c>
      <c r="K2032" s="5"/>
      <c r="L2032" s="1" t="s">
        <v>271</v>
      </c>
      <c r="M2032" s="7">
        <v>45235.958333333336</v>
      </c>
      <c r="N2032" s="7">
        <v>45236.041666666664</v>
      </c>
      <c r="O2032" s="7">
        <v>45235.958333333336</v>
      </c>
      <c r="P2032" s="4" t="s">
        <v>4465</v>
      </c>
      <c r="Q2032" s="10" t="s">
        <v>4465</v>
      </c>
      <c r="R2032" s="2" t="s">
        <v>9995</v>
      </c>
      <c r="S2032" s="6">
        <f>IF(OR(ISBLANK(Table1[[#This Row],[ValidEndUTC]]),ISBLANK(Table1[[#This Row],[ValidStartUTC]])),"",Table1[[#This Row],[ValidEndUTC]]-Table1[[#This Row],[ValidStartUTC]])</f>
        <v>8.3333333328482695E-2</v>
      </c>
      <c r="T2032" s="5">
        <f>IF(OR(ISBLANK(Table1[[#This Row],[ValidEndUTC]]),ISBLANK(Table1[[#This Row],[ValidStartUTC]])),"",Table1[[#This Row],[Duration]]*24*60)</f>
        <v>119.99999999301508</v>
      </c>
    </row>
    <row r="2033" spans="1:20" x14ac:dyDescent="0.25">
      <c r="A2033" s="8" t="str">
        <f>IF(ISBLANK(Table1[[#This Row],[AdvisoryNumber]]),"NTML","ADVZY")</f>
        <v>NTML</v>
      </c>
      <c r="B2033" s="8" t="str">
        <f>_xlfn.TEXTJOIN("-",TRUE,Table1[[#This Row],[Source]],TEXT(Table1[[#This Row],[AdvisoryNumber]],"000"),TEXT(ROW()-1,"000000"),TEXT(Table1[[#This Row],[RecordTimeUTC]],"YYYY-MM-DD"))</f>
        <v>NTML-000-002032-2023-11-06</v>
      </c>
      <c r="C2033" s="1" t="s">
        <v>202</v>
      </c>
      <c r="D2033" s="2"/>
      <c r="E2033" s="1"/>
      <c r="F2033" s="2"/>
      <c r="G2033" s="1"/>
      <c r="H2033" s="1" t="s">
        <v>2640</v>
      </c>
      <c r="I2033" s="8" t="str">
        <f>IF(Table1[[#This Row],[TMI_Type]]="Reroute",INDEX(_xlfn.REGEXEXTRACT(Table1[[#This Row],[RawText]],".*(ROUTE|FEA|FCA|ICR|CTOP|TBO).+([A-Z]{3})",2,0),1,2),"")</f>
        <v/>
      </c>
      <c r="J2033" s="5"/>
      <c r="K2033" s="5"/>
      <c r="L2033" s="1"/>
      <c r="M2033" s="7">
        <v>45236.041666666664</v>
      </c>
      <c r="N2033" s="7">
        <v>45236.041666666664</v>
      </c>
      <c r="O2033" s="7">
        <v>45236.041666666664</v>
      </c>
      <c r="P2033" s="4" t="s">
        <v>4468</v>
      </c>
      <c r="Q2033" s="10" t="s">
        <v>4468</v>
      </c>
      <c r="R2033" s="2" t="s">
        <v>9997</v>
      </c>
      <c r="S2033" s="6">
        <f>IF(OR(ISBLANK(Table1[[#This Row],[ValidEndUTC]]),ISBLANK(Table1[[#This Row],[ValidStartUTC]])),"",Table1[[#This Row],[ValidEndUTC]]-Table1[[#This Row],[ValidStartUTC]])</f>
        <v>0</v>
      </c>
      <c r="T2033" s="5">
        <f>IF(OR(ISBLANK(Table1[[#This Row],[ValidEndUTC]]),ISBLANK(Table1[[#This Row],[ValidStartUTC]])),"",Table1[[#This Row],[Duration]]*24*60)</f>
        <v>0</v>
      </c>
    </row>
    <row r="2034" spans="1:20" ht="409.6" x14ac:dyDescent="0.25">
      <c r="A2034" s="8" t="str">
        <f>IF(ISBLANK(Table1[[#This Row],[AdvisoryNumber]]),"NTML","ADVZY")</f>
        <v>ADVZY</v>
      </c>
      <c r="B2034" s="8" t="str">
        <f>_xlfn.TEXTJOIN("-",TRUE,Table1[[#This Row],[Source]],TEXT(Table1[[#This Row],[AdvisoryNumber]],"000"),TEXT(ROW()-1,"000000"),TEXT(Table1[[#This Row],[RecordTimeUTC]],"YYYY-MM-DD"))</f>
        <v>ADVZY-001-002033-2023-11-06</v>
      </c>
      <c r="C2034" s="1" t="s">
        <v>16</v>
      </c>
      <c r="D2034" s="2" t="s">
        <v>7265</v>
      </c>
      <c r="E2034" s="1">
        <v>1</v>
      </c>
      <c r="F2034" s="2" t="s">
        <v>1426</v>
      </c>
      <c r="G2034" s="1" t="s">
        <v>35</v>
      </c>
      <c r="H2034" s="1" t="s">
        <v>19</v>
      </c>
      <c r="I2034" s="8" t="str">
        <f>IF(Table1[[#This Row],[TMI_Type]]="Reroute",INDEX(_xlfn.REGEXEXTRACT(Table1[[#This Row],[RawText]],".*(ROUTE|FEA|FCA|ICR|CTOP|TBO).+([A-Z]{3})",2,0),1,2),"")</f>
        <v>RQD</v>
      </c>
      <c r="J2034" s="5"/>
      <c r="K2034" s="5"/>
      <c r="L2034" s="1"/>
      <c r="M2034" s="7">
        <v>45236.833333333336</v>
      </c>
      <c r="N2034" s="7">
        <v>45237.166666666664</v>
      </c>
      <c r="O2034" s="7">
        <v>45236.804166666669</v>
      </c>
      <c r="P2034" s="4" t="s">
        <v>3440</v>
      </c>
      <c r="Q2034" s="10" t="s">
        <v>7565</v>
      </c>
      <c r="R2034" s="2" t="s">
        <v>7566</v>
      </c>
      <c r="S2034" s="6">
        <f>IF(OR(ISBLANK(Table1[[#This Row],[ValidEndUTC]]),ISBLANK(Table1[[#This Row],[ValidStartUTC]])),"",Table1[[#This Row],[ValidEndUTC]]-Table1[[#This Row],[ValidStartUTC]])</f>
        <v>0.33333333332848269</v>
      </c>
      <c r="T2034" s="5">
        <f>IF(OR(ISBLANK(Table1[[#This Row],[ValidEndUTC]]),ISBLANK(Table1[[#This Row],[ValidStartUTC]])),"",Table1[[#This Row],[Duration]]*24*60)</f>
        <v>479.99999999301508</v>
      </c>
    </row>
    <row r="2035" spans="1:20" ht="226.8" x14ac:dyDescent="0.25">
      <c r="A2035" s="8" t="str">
        <f>IF(ISBLANK(Table1[[#This Row],[AdvisoryNumber]]),"NTML","ADVZY")</f>
        <v>ADVZY</v>
      </c>
      <c r="B2035" s="8" t="str">
        <f>_xlfn.TEXTJOIN("-",TRUE,Table1[[#This Row],[Source]],TEXT(Table1[[#This Row],[AdvisoryNumber]],"000"),TEXT(ROW()-1,"000000"),TEXT(Table1[[#This Row],[RecordTimeUTC]],"YYYY-MM-DD"))</f>
        <v>ADVZY-002-002034-2023-11-06</v>
      </c>
      <c r="C2035" s="1" t="s">
        <v>16</v>
      </c>
      <c r="D2035" s="2" t="s">
        <v>7567</v>
      </c>
      <c r="E2035" s="1">
        <v>2</v>
      </c>
      <c r="F2035" s="2" t="s">
        <v>3304</v>
      </c>
      <c r="G2035" s="1" t="s">
        <v>35</v>
      </c>
      <c r="H2035" s="1" t="s">
        <v>19</v>
      </c>
      <c r="I2035" s="8" t="str">
        <f>IF(Table1[[#This Row],[TMI_Type]]="Reroute",INDEX(_xlfn.REGEXEXTRACT(Table1[[#This Row],[RawText]],".*(ROUTE|FEA|FCA|ICR|CTOP|TBO).+([A-Z]{3})",2,0),1,2),"")</f>
        <v>RQD</v>
      </c>
      <c r="J2035" s="5"/>
      <c r="K2035" s="5"/>
      <c r="L2035" s="1"/>
      <c r="M2035" s="7">
        <v>45236.833333333336</v>
      </c>
      <c r="N2035" s="7">
        <v>45237.166666666664</v>
      </c>
      <c r="O2035" s="7">
        <v>45236.804166666669</v>
      </c>
      <c r="P2035" s="4" t="s">
        <v>3441</v>
      </c>
      <c r="Q2035" s="10" t="s">
        <v>7568</v>
      </c>
      <c r="R2035" s="2" t="s">
        <v>7566</v>
      </c>
      <c r="S2035" s="6">
        <f>IF(OR(ISBLANK(Table1[[#This Row],[ValidEndUTC]]),ISBLANK(Table1[[#This Row],[ValidStartUTC]])),"",Table1[[#This Row],[ValidEndUTC]]-Table1[[#This Row],[ValidStartUTC]])</f>
        <v>0.33333333332848269</v>
      </c>
      <c r="T2035" s="5">
        <f>IF(OR(ISBLANK(Table1[[#This Row],[ValidEndUTC]]),ISBLANK(Table1[[#This Row],[ValidStartUTC]])),"",Table1[[#This Row],[Duration]]*24*60)</f>
        <v>479.99999999301508</v>
      </c>
    </row>
    <row r="2036" spans="1:20" ht="237.6" x14ac:dyDescent="0.25">
      <c r="A2036" s="8" t="str">
        <f>IF(ISBLANK(Table1[[#This Row],[AdvisoryNumber]]),"NTML","ADVZY")</f>
        <v>ADVZY</v>
      </c>
      <c r="B2036" s="8" t="str">
        <f>_xlfn.TEXTJOIN("-",TRUE,Table1[[#This Row],[Source]],TEXT(Table1[[#This Row],[AdvisoryNumber]],"000"),TEXT(ROW()-1,"000000"),TEXT(Table1[[#This Row],[RecordTimeUTC]],"YYYY-MM-DD"))</f>
        <v>ADVZY-003-002035-2023-11-06</v>
      </c>
      <c r="C2036" s="1" t="s">
        <v>16</v>
      </c>
      <c r="D2036" s="2" t="s">
        <v>7569</v>
      </c>
      <c r="E2036" s="1">
        <v>3</v>
      </c>
      <c r="F2036" s="2" t="s">
        <v>3305</v>
      </c>
      <c r="G2036" s="1" t="s">
        <v>35</v>
      </c>
      <c r="H2036" s="1" t="s">
        <v>19</v>
      </c>
      <c r="I2036" s="8" t="str">
        <f>IF(Table1[[#This Row],[TMI_Type]]="Reroute",INDEX(_xlfn.REGEXEXTRACT(Table1[[#This Row],[RawText]],".*(ROUTE|FEA|FCA|ICR|CTOP|TBO).+([A-Z]{3})",2,0),1,2),"")</f>
        <v>RQD</v>
      </c>
      <c r="J2036" s="5"/>
      <c r="K2036" s="5"/>
      <c r="L2036" s="1"/>
      <c r="M2036" s="7">
        <v>45236.833333333336</v>
      </c>
      <c r="N2036" s="7">
        <v>45237.166666666664</v>
      </c>
      <c r="O2036" s="7">
        <v>45236.820138888892</v>
      </c>
      <c r="P2036" s="4" t="s">
        <v>3442</v>
      </c>
      <c r="Q2036" s="10" t="s">
        <v>7570</v>
      </c>
      <c r="R2036" s="2" t="s">
        <v>7571</v>
      </c>
      <c r="S2036" s="6">
        <f>IF(OR(ISBLANK(Table1[[#This Row],[ValidEndUTC]]),ISBLANK(Table1[[#This Row],[ValidStartUTC]])),"",Table1[[#This Row],[ValidEndUTC]]-Table1[[#This Row],[ValidStartUTC]])</f>
        <v>0.33333333332848269</v>
      </c>
      <c r="T2036" s="5">
        <f>IF(OR(ISBLANK(Table1[[#This Row],[ValidEndUTC]]),ISBLANK(Table1[[#This Row],[ValidStartUTC]])),"",Table1[[#This Row],[Duration]]*24*60)</f>
        <v>479.99999999301508</v>
      </c>
    </row>
    <row r="2037" spans="1:20" ht="21.6" x14ac:dyDescent="0.25">
      <c r="A2037" s="8" t="str">
        <f>IF(ISBLANK(Table1[[#This Row],[AdvisoryNumber]]),"NTML","ADVZY")</f>
        <v>NTML</v>
      </c>
      <c r="B2037" s="8" t="str">
        <f>_xlfn.TEXTJOIN("-",TRUE,Table1[[#This Row],[Source]],TEXT(Table1[[#This Row],[AdvisoryNumber]],"000"),TEXT(ROW()-1,"000000"),TEXT(Table1[[#This Row],[RecordTimeUTC]],"YYYY-MM-DD"))</f>
        <v>NTML-000-002036-2023-11-06</v>
      </c>
      <c r="C2037" s="1" t="s">
        <v>1570</v>
      </c>
      <c r="D2037" s="2"/>
      <c r="E2037" s="1"/>
      <c r="F2037" s="2"/>
      <c r="G2037" s="1" t="s">
        <v>98</v>
      </c>
      <c r="H2037" s="1" t="s">
        <v>101</v>
      </c>
      <c r="I2037" s="8" t="str">
        <f>IF(Table1[[#This Row],[TMI_Type]]="Reroute",INDEX(_xlfn.REGEXEXTRACT(Table1[[#This Row],[RawText]],".*(ROUTE|FEA|FCA|ICR|CTOP|TBO).+([A-Z]{3})",2,0),1,2),"")</f>
        <v/>
      </c>
      <c r="J2037" s="5">
        <v>15</v>
      </c>
      <c r="K2037" s="5"/>
      <c r="L2037" s="1" t="s">
        <v>10002</v>
      </c>
      <c r="M2037" s="7">
        <v>45237.020833333336</v>
      </c>
      <c r="N2037" s="7">
        <v>45237.104166666664</v>
      </c>
      <c r="O2037" s="7">
        <v>45236.982638888891</v>
      </c>
      <c r="P2037" s="4" t="s">
        <v>10003</v>
      </c>
      <c r="Q2037" s="10" t="s">
        <v>10003</v>
      </c>
      <c r="R2037" s="2" t="s">
        <v>10004</v>
      </c>
      <c r="S2037" s="6">
        <f>IF(OR(ISBLANK(Table1[[#This Row],[ValidEndUTC]]),ISBLANK(Table1[[#This Row],[ValidStartUTC]])),"",Table1[[#This Row],[ValidEndUTC]]-Table1[[#This Row],[ValidStartUTC]])</f>
        <v>8.3333333328482695E-2</v>
      </c>
      <c r="T2037" s="5">
        <f>IF(OR(ISBLANK(Table1[[#This Row],[ValidEndUTC]]),ISBLANK(Table1[[#This Row],[ValidStartUTC]])),"",Table1[[#This Row],[Duration]]*24*60)</f>
        <v>119.99999999301508</v>
      </c>
    </row>
    <row r="2038" spans="1:20" ht="21.6" x14ac:dyDescent="0.25">
      <c r="A2038" s="8" t="str">
        <f>IF(ISBLANK(Table1[[#This Row],[AdvisoryNumber]]),"NTML","ADVZY")</f>
        <v>NTML</v>
      </c>
      <c r="B2038" s="8" t="str">
        <f>_xlfn.TEXTJOIN("-",TRUE,Table1[[#This Row],[Source]],TEXT(Table1[[#This Row],[AdvisoryNumber]],"000"),TEXT(ROW()-1,"000000"),TEXT(Table1[[#This Row],[RecordTimeUTC]],"YYYY-MM-DD"))</f>
        <v>NTML-000-002037-2023-11-10</v>
      </c>
      <c r="C2038" s="1" t="s">
        <v>2891</v>
      </c>
      <c r="D2038" s="2"/>
      <c r="E2038" s="1"/>
      <c r="F2038" s="2"/>
      <c r="G2038" s="1" t="s">
        <v>98</v>
      </c>
      <c r="H2038" s="1" t="s">
        <v>99</v>
      </c>
      <c r="I2038" s="8" t="str">
        <f>IF(Table1[[#This Row],[TMI_Type]]="Reroute",INDEX(_xlfn.REGEXEXTRACT(Table1[[#This Row],[RawText]],".*(ROUTE|FEA|FCA|ICR|CTOP|TBO).+([A-Z]{3})",2,0),1,2),"")</f>
        <v/>
      </c>
      <c r="J2038" s="5">
        <v>20</v>
      </c>
      <c r="K2038" s="5"/>
      <c r="L2038" s="1" t="s">
        <v>1764</v>
      </c>
      <c r="M2038" s="7">
        <v>45239.958333333336</v>
      </c>
      <c r="N2038" s="7">
        <v>45240.166666666664</v>
      </c>
      <c r="O2038" s="7">
        <v>45240.095138888886</v>
      </c>
      <c r="P2038" s="4" t="s">
        <v>10010</v>
      </c>
      <c r="Q2038" s="10" t="s">
        <v>10010</v>
      </c>
      <c r="R2038" s="2" t="s">
        <v>10011</v>
      </c>
      <c r="S2038" s="6">
        <f>IF(OR(ISBLANK(Table1[[#This Row],[ValidEndUTC]]),ISBLANK(Table1[[#This Row],[ValidStartUTC]])),"",Table1[[#This Row],[ValidEndUTC]]-Table1[[#This Row],[ValidStartUTC]])</f>
        <v>0.20833333332848269</v>
      </c>
      <c r="T2038" s="5">
        <f>IF(OR(ISBLANK(Table1[[#This Row],[ValidEndUTC]]),ISBLANK(Table1[[#This Row],[ValidStartUTC]])),"",Table1[[#This Row],[Duration]]*24*60)</f>
        <v>299.99999999301508</v>
      </c>
    </row>
    <row r="2039" spans="1:20" ht="21.6" x14ac:dyDescent="0.25">
      <c r="A2039" s="8" t="str">
        <f>IF(ISBLANK(Table1[[#This Row],[AdvisoryNumber]]),"NTML","ADVZY")</f>
        <v>NTML</v>
      </c>
      <c r="B2039" s="8" t="str">
        <f>_xlfn.TEXTJOIN("-",TRUE,Table1[[#This Row],[Source]],TEXT(Table1[[#This Row],[AdvisoryNumber]],"000"),TEXT(ROW()-1,"000000"),TEXT(Table1[[#This Row],[RecordTimeUTC]],"YYYY-MM-DD"))</f>
        <v>NTML-000-002038-2023-11-10</v>
      </c>
      <c r="C2039" s="1" t="s">
        <v>2891</v>
      </c>
      <c r="D2039" s="2"/>
      <c r="E2039" s="1"/>
      <c r="F2039" s="2"/>
      <c r="G2039" s="1" t="s">
        <v>98</v>
      </c>
      <c r="H2039" s="1" t="s">
        <v>101</v>
      </c>
      <c r="I2039" s="8" t="str">
        <f>IF(Table1[[#This Row],[TMI_Type]]="Reroute",INDEX(_xlfn.REGEXEXTRACT(Table1[[#This Row],[RawText]],".*(ROUTE|FEA|FCA|ICR|CTOP|TBO).+([A-Z]{3})",2,0),1,2),"")</f>
        <v/>
      </c>
      <c r="J2039" s="5">
        <v>35</v>
      </c>
      <c r="K2039" s="5"/>
      <c r="L2039" s="1" t="s">
        <v>4478</v>
      </c>
      <c r="M2039" s="7">
        <v>45239.958333333336</v>
      </c>
      <c r="N2039" s="7">
        <v>45240.166666666664</v>
      </c>
      <c r="O2039" s="7">
        <v>45240.125694444447</v>
      </c>
      <c r="P2039" s="4" t="s">
        <v>4479</v>
      </c>
      <c r="Q2039" s="10" t="s">
        <v>4479</v>
      </c>
      <c r="R2039" s="2" t="s">
        <v>10012</v>
      </c>
      <c r="S2039" s="6">
        <f>IF(OR(ISBLANK(Table1[[#This Row],[ValidEndUTC]]),ISBLANK(Table1[[#This Row],[ValidStartUTC]])),"",Table1[[#This Row],[ValidEndUTC]]-Table1[[#This Row],[ValidStartUTC]])</f>
        <v>0.20833333332848269</v>
      </c>
      <c r="T2039" s="5">
        <f>IF(OR(ISBLANK(Table1[[#This Row],[ValidEndUTC]]),ISBLANK(Table1[[#This Row],[ValidStartUTC]])),"",Table1[[#This Row],[Duration]]*24*60)</f>
        <v>299.99999999301508</v>
      </c>
    </row>
    <row r="2040" spans="1:20" ht="21.6" x14ac:dyDescent="0.25">
      <c r="A2040" s="8" t="str">
        <f>IF(ISBLANK(Table1[[#This Row],[AdvisoryNumber]]),"NTML","ADVZY")</f>
        <v>NTML</v>
      </c>
      <c r="B2040" s="8" t="str">
        <f>_xlfn.TEXTJOIN("-",TRUE,Table1[[#This Row],[Source]],TEXT(Table1[[#This Row],[AdvisoryNumber]],"000"),TEXT(ROW()-1,"000000"),TEXT(Table1[[#This Row],[RecordTimeUTC]],"YYYY-MM-DD"))</f>
        <v>NTML-000-002039-2023-11-10</v>
      </c>
      <c r="C2040" s="1" t="s">
        <v>2891</v>
      </c>
      <c r="D2040" s="2"/>
      <c r="E2040" s="1"/>
      <c r="F2040" s="2"/>
      <c r="G2040" s="1" t="s">
        <v>98</v>
      </c>
      <c r="H2040" s="1" t="s">
        <v>99</v>
      </c>
      <c r="I2040" s="8" t="str">
        <f>IF(Table1[[#This Row],[TMI_Type]]="Reroute",INDEX(_xlfn.REGEXEXTRACT(Table1[[#This Row],[RawText]],".*(ROUTE|FEA|FCA|ICR|CTOP|TBO).+([A-Z]{3})",2,0),1,2),"")</f>
        <v/>
      </c>
      <c r="J2040" s="5">
        <v>15</v>
      </c>
      <c r="K2040" s="5"/>
      <c r="L2040" s="1" t="s">
        <v>10013</v>
      </c>
      <c r="M2040" s="7">
        <v>45239.958333333336</v>
      </c>
      <c r="N2040" s="7">
        <v>45240.166666666664</v>
      </c>
      <c r="O2040" s="7">
        <v>45240.129861111112</v>
      </c>
      <c r="P2040" s="4" t="s">
        <v>10014</v>
      </c>
      <c r="Q2040" s="10" t="s">
        <v>10014</v>
      </c>
      <c r="R2040" s="2" t="s">
        <v>10012</v>
      </c>
      <c r="S2040" s="6">
        <f>IF(OR(ISBLANK(Table1[[#This Row],[ValidEndUTC]]),ISBLANK(Table1[[#This Row],[ValidStartUTC]])),"",Table1[[#This Row],[ValidEndUTC]]-Table1[[#This Row],[ValidStartUTC]])</f>
        <v>0.20833333332848269</v>
      </c>
      <c r="T2040" s="5">
        <f>IF(OR(ISBLANK(Table1[[#This Row],[ValidEndUTC]]),ISBLANK(Table1[[#This Row],[ValidStartUTC]])),"",Table1[[#This Row],[Duration]]*24*60)</f>
        <v>299.99999999301508</v>
      </c>
    </row>
    <row r="2041" spans="1:20" ht="259.2" x14ac:dyDescent="0.25">
      <c r="A2041" s="8" t="str">
        <f>IF(ISBLANK(Table1[[#This Row],[AdvisoryNumber]]),"NTML","ADVZY")</f>
        <v>ADVZY</v>
      </c>
      <c r="B2041" s="8" t="str">
        <f>_xlfn.TEXTJOIN("-",TRUE,Table1[[#This Row],[Source]],TEXT(Table1[[#This Row],[AdvisoryNumber]],"000"),TEXT(ROW()-1,"000000"),TEXT(Table1[[#This Row],[RecordTimeUTC]],"YYYY-MM-DD"))</f>
        <v>ADVZY-001-002040-2023-11-10</v>
      </c>
      <c r="C2041" s="1" t="s">
        <v>16</v>
      </c>
      <c r="D2041" s="2" t="s">
        <v>7572</v>
      </c>
      <c r="E2041" s="1">
        <v>1</v>
      </c>
      <c r="F2041" s="2" t="s">
        <v>3306</v>
      </c>
      <c r="G2041" s="1" t="s">
        <v>35</v>
      </c>
      <c r="H2041" s="1" t="s">
        <v>19</v>
      </c>
      <c r="I2041" s="8" t="str">
        <f>IF(Table1[[#This Row],[TMI_Type]]="Reroute",INDEX(_xlfn.REGEXEXTRACT(Table1[[#This Row],[RawText]],".*(ROUTE|FEA|FCA|ICR|CTOP|TBO).+([A-Z]{3})",2,0),1,2),"")</f>
        <v>RQD</v>
      </c>
      <c r="J2041" s="5"/>
      <c r="K2041" s="5"/>
      <c r="L2041" s="1"/>
      <c r="M2041" s="7">
        <v>45240.958333333336</v>
      </c>
      <c r="N2041" s="7">
        <v>45241.125</v>
      </c>
      <c r="O2041" s="7">
        <v>45240.917361111111</v>
      </c>
      <c r="P2041" s="4" t="s">
        <v>3443</v>
      </c>
      <c r="Q2041" s="10" t="s">
        <v>7573</v>
      </c>
      <c r="R2041" s="2" t="s">
        <v>7574</v>
      </c>
      <c r="S2041" s="6">
        <f>IF(OR(ISBLANK(Table1[[#This Row],[ValidEndUTC]]),ISBLANK(Table1[[#This Row],[ValidStartUTC]])),"",Table1[[#This Row],[ValidEndUTC]]-Table1[[#This Row],[ValidStartUTC]])</f>
        <v>0.16666666666424135</v>
      </c>
      <c r="T2041" s="5">
        <f>IF(OR(ISBLANK(Table1[[#This Row],[ValidEndUTC]]),ISBLANK(Table1[[#This Row],[ValidStartUTC]])),"",Table1[[#This Row],[Duration]]*24*60)</f>
        <v>239.99999999650754</v>
      </c>
    </row>
    <row r="2042" spans="1:20" ht="21.6" x14ac:dyDescent="0.25">
      <c r="A2042" s="8" t="str">
        <f>IF(ISBLANK(Table1[[#This Row],[AdvisoryNumber]]),"NTML","ADVZY")</f>
        <v>NTML</v>
      </c>
      <c r="B2042" s="8" t="str">
        <f>_xlfn.TEXTJOIN("-",TRUE,Table1[[#This Row],[Source]],TEXT(Table1[[#This Row],[AdvisoryNumber]],"000"),TEXT(ROW()-1,"000000"),TEXT(Table1[[#This Row],[RecordTimeUTC]],"YYYY-MM-DD"))</f>
        <v>NTML-000-002041-2023-11-11</v>
      </c>
      <c r="C2042" s="1" t="s">
        <v>4480</v>
      </c>
      <c r="D2042" s="2"/>
      <c r="E2042" s="1"/>
      <c r="F2042" s="2"/>
      <c r="G2042" s="1" t="s">
        <v>98</v>
      </c>
      <c r="H2042" s="1" t="s">
        <v>99</v>
      </c>
      <c r="I2042" s="8" t="str">
        <f>IF(Table1[[#This Row],[TMI_Type]]="Reroute",INDEX(_xlfn.REGEXEXTRACT(Table1[[#This Row],[RawText]],".*(ROUTE|FEA|FCA|ICR|CTOP|TBO).+([A-Z]{3})",2,0),1,2),"")</f>
        <v/>
      </c>
      <c r="J2042" s="5">
        <v>25</v>
      </c>
      <c r="K2042" s="5"/>
      <c r="L2042" s="1" t="s">
        <v>4483</v>
      </c>
      <c r="M2042" s="7">
        <v>45240.958333333336</v>
      </c>
      <c r="N2042" s="7">
        <v>45241.125</v>
      </c>
      <c r="O2042" s="7">
        <v>45241.074305555558</v>
      </c>
      <c r="P2042" s="4" t="s">
        <v>10020</v>
      </c>
      <c r="Q2042" s="10" t="s">
        <v>10020</v>
      </c>
      <c r="R2042" s="2" t="s">
        <v>10021</v>
      </c>
      <c r="S2042" s="6">
        <f>IF(OR(ISBLANK(Table1[[#This Row],[ValidEndUTC]]),ISBLANK(Table1[[#This Row],[ValidStartUTC]])),"",Table1[[#This Row],[ValidEndUTC]]-Table1[[#This Row],[ValidStartUTC]])</f>
        <v>0.16666666666424135</v>
      </c>
      <c r="T2042" s="5">
        <f>IF(OR(ISBLANK(Table1[[#This Row],[ValidEndUTC]]),ISBLANK(Table1[[#This Row],[ValidStartUTC]])),"",Table1[[#This Row],[Duration]]*24*60)</f>
        <v>239.99999999650754</v>
      </c>
    </row>
    <row r="2043" spans="1:20" ht="21.6" x14ac:dyDescent="0.25">
      <c r="A2043" s="8" t="str">
        <f>IF(ISBLANK(Table1[[#This Row],[AdvisoryNumber]]),"NTML","ADVZY")</f>
        <v>NTML</v>
      </c>
      <c r="B2043" s="8" t="str">
        <f>_xlfn.TEXTJOIN("-",TRUE,Table1[[#This Row],[Source]],TEXT(Table1[[#This Row],[AdvisoryNumber]],"000"),TEXT(ROW()-1,"000000"),TEXT(Table1[[#This Row],[RecordTimeUTC]],"YYYY-MM-DD"))</f>
        <v>NTML-000-002042-2023-11-10</v>
      </c>
      <c r="C2043" s="1" t="s">
        <v>2891</v>
      </c>
      <c r="D2043" s="2"/>
      <c r="E2043" s="1"/>
      <c r="F2043" s="2"/>
      <c r="G2043" s="1" t="s">
        <v>98</v>
      </c>
      <c r="H2043" s="1" t="s">
        <v>101</v>
      </c>
      <c r="I2043" s="8" t="str">
        <f>IF(Table1[[#This Row],[TMI_Type]]="Reroute",INDEX(_xlfn.REGEXEXTRACT(Table1[[#This Row],[RawText]],".*(ROUTE|FEA|FCA|ICR|CTOP|TBO).+([A-Z]{3})",2,0),1,2),"")</f>
        <v/>
      </c>
      <c r="J2043" s="5">
        <v>30</v>
      </c>
      <c r="K2043" s="5"/>
      <c r="L2043" s="1" t="s">
        <v>10015</v>
      </c>
      <c r="M2043" s="7">
        <v>45240.958333333336</v>
      </c>
      <c r="N2043" s="7">
        <v>45241.166666666664</v>
      </c>
      <c r="O2043" s="7">
        <v>45240.953472222223</v>
      </c>
      <c r="P2043" s="4" t="s">
        <v>10016</v>
      </c>
      <c r="Q2043" s="10" t="s">
        <v>10016</v>
      </c>
      <c r="R2043" s="2" t="s">
        <v>10017</v>
      </c>
      <c r="S2043" s="6">
        <f>IF(OR(ISBLANK(Table1[[#This Row],[ValidEndUTC]]),ISBLANK(Table1[[#This Row],[ValidStartUTC]])),"",Table1[[#This Row],[ValidEndUTC]]-Table1[[#This Row],[ValidStartUTC]])</f>
        <v>0.20833333332848269</v>
      </c>
      <c r="T2043" s="5">
        <f>IF(OR(ISBLANK(Table1[[#This Row],[ValidEndUTC]]),ISBLANK(Table1[[#This Row],[ValidStartUTC]])),"",Table1[[#This Row],[Duration]]*24*60)</f>
        <v>299.99999999301508</v>
      </c>
    </row>
    <row r="2044" spans="1:20" ht="75.599999999999994" x14ac:dyDescent="0.25">
      <c r="A2044" s="8" t="str">
        <f>IF(ISBLANK(Table1[[#This Row],[AdvisoryNumber]]),"NTML","ADVZY")</f>
        <v>ADVZY</v>
      </c>
      <c r="B2044" s="8" t="str">
        <f>_xlfn.TEXTJOIN("-",TRUE,Table1[[#This Row],[Source]],TEXT(Table1[[#This Row],[AdvisoryNumber]],"000"),TEXT(ROW()-1,"000000"),TEXT(Table1[[#This Row],[RecordTimeUTC]],"YYYY-MM-DD"))</f>
        <v>ADVZY-004-002043-2023-11-11</v>
      </c>
      <c r="C2044" s="1" t="s">
        <v>16</v>
      </c>
      <c r="D2044" s="2"/>
      <c r="E2044" s="1">
        <v>4</v>
      </c>
      <c r="F2044" s="2" t="s">
        <v>6250</v>
      </c>
      <c r="G2044" s="1"/>
      <c r="H2044" s="1" t="s">
        <v>6019</v>
      </c>
      <c r="I2044" s="8" t="str">
        <f>IF(Table1[[#This Row],[TMI_Type]]="Reroute",INDEX(_xlfn.REGEXEXTRACT(Table1[[#This Row],[RawText]],".*(ROUTE|FEA|FCA|ICR|CTOP|TBO).+([A-Z]{3})",2,0),1,2),"")</f>
        <v/>
      </c>
      <c r="J2044" s="5"/>
      <c r="K2044" s="5"/>
      <c r="L2044" s="1"/>
      <c r="M2044" s="7">
        <v>45240.999305555553</v>
      </c>
      <c r="N2044" s="7">
        <v>45241.161111111112</v>
      </c>
      <c r="O2044" s="7">
        <v>45241.161111111112</v>
      </c>
      <c r="P2044" s="4" t="s">
        <v>3446</v>
      </c>
      <c r="Q2044" s="10" t="s">
        <v>7579</v>
      </c>
      <c r="R2044" s="2" t="s">
        <v>7580</v>
      </c>
      <c r="S2044" s="6">
        <f>IF(OR(ISBLANK(Table1[[#This Row],[ValidEndUTC]]),ISBLANK(Table1[[#This Row],[ValidStartUTC]])),"",Table1[[#This Row],[ValidEndUTC]]-Table1[[#This Row],[ValidStartUTC]])</f>
        <v>0.16180555555911269</v>
      </c>
      <c r="T2044" s="5">
        <f>IF(OR(ISBLANK(Table1[[#This Row],[ValidEndUTC]]),ISBLANK(Table1[[#This Row],[ValidStartUTC]])),"",Table1[[#This Row],[Duration]]*24*60)</f>
        <v>233.00000000512227</v>
      </c>
    </row>
    <row r="2045" spans="1:20" ht="140.4" x14ac:dyDescent="0.25">
      <c r="A2045" s="8" t="str">
        <f>IF(ISBLANK(Table1[[#This Row],[AdvisoryNumber]]),"NTML","ADVZY")</f>
        <v>ADVZY</v>
      </c>
      <c r="B2045" s="8" t="str">
        <f>_xlfn.TEXTJOIN("-",TRUE,Table1[[#This Row],[Source]],TEXT(Table1[[#This Row],[AdvisoryNumber]],"000"),TEXT(ROW()-1,"000000"),TEXT(Table1[[#This Row],[RecordTimeUTC]],"YYYY-MM-DD"))</f>
        <v>ADVZY-003-002044-2023-11-10</v>
      </c>
      <c r="C2045" s="1" t="s">
        <v>16</v>
      </c>
      <c r="D2045" s="2" t="s">
        <v>7576</v>
      </c>
      <c r="E2045" s="1">
        <v>3</v>
      </c>
      <c r="F2045" s="2" t="s">
        <v>6250</v>
      </c>
      <c r="G2045" s="1" t="s">
        <v>24</v>
      </c>
      <c r="H2045" s="1" t="s">
        <v>6019</v>
      </c>
      <c r="I2045" s="8" t="str">
        <f>IF(Table1[[#This Row],[TMI_Type]]="Reroute",INDEX(_xlfn.REGEXEXTRACT(Table1[[#This Row],[RawText]],".*(ROUTE|FEA|FCA|ICR|CTOP|TBO).+([A-Z]{3})",2,0),1,2),"")</f>
        <v/>
      </c>
      <c r="J2045" s="5"/>
      <c r="K2045" s="5"/>
      <c r="L2045" s="1"/>
      <c r="M2045" s="7">
        <v>45240.999305555553</v>
      </c>
      <c r="N2045" s="7">
        <v>45241.166666666664</v>
      </c>
      <c r="O2045" s="7">
        <v>45240.999305555553</v>
      </c>
      <c r="P2045" s="4" t="s">
        <v>3445</v>
      </c>
      <c r="Q2045" s="10" t="s">
        <v>7577</v>
      </c>
      <c r="R2045" s="2" t="s">
        <v>7578</v>
      </c>
      <c r="S2045" s="6">
        <f>IF(OR(ISBLANK(Table1[[#This Row],[ValidEndUTC]]),ISBLANK(Table1[[#This Row],[ValidStartUTC]])),"",Table1[[#This Row],[ValidEndUTC]]-Table1[[#This Row],[ValidStartUTC]])</f>
        <v>0.16736111111094942</v>
      </c>
      <c r="T2045" s="5">
        <f>IF(OR(ISBLANK(Table1[[#This Row],[ValidEndUTC]]),ISBLANK(Table1[[#This Row],[ValidStartUTC]])),"",Table1[[#This Row],[Duration]]*24*60)</f>
        <v>240.99999999976717</v>
      </c>
    </row>
    <row r="2046" spans="1:20" ht="21.6" x14ac:dyDescent="0.25">
      <c r="A2046" s="8" t="str">
        <f>IF(ISBLANK(Table1[[#This Row],[AdvisoryNumber]]),"NTML","ADVZY")</f>
        <v>NTML</v>
      </c>
      <c r="B2046" s="8" t="str">
        <f>_xlfn.TEXTJOIN("-",TRUE,Table1[[#This Row],[Source]],TEXT(Table1[[#This Row],[AdvisoryNumber]],"000"),TEXT(ROW()-1,"000000"),TEXT(Table1[[#This Row],[RecordTimeUTC]],"YYYY-MM-DD"))</f>
        <v>NTML-000-002045-2023-11-11</v>
      </c>
      <c r="C2046" s="1" t="s">
        <v>2891</v>
      </c>
      <c r="D2046" s="2"/>
      <c r="E2046" s="1"/>
      <c r="F2046" s="2"/>
      <c r="G2046" s="1"/>
      <c r="H2046" s="1" t="s">
        <v>2640</v>
      </c>
      <c r="I2046" s="8" t="str">
        <f>IF(Table1[[#This Row],[TMI_Type]]="Reroute",INDEX(_xlfn.REGEXEXTRACT(Table1[[#This Row],[RawText]],".*(ROUTE|FEA|FCA|ICR|CTOP|TBO).+([A-Z]{3})",2,0),1,2),"")</f>
        <v/>
      </c>
      <c r="J2046" s="5">
        <v>0</v>
      </c>
      <c r="K2046" s="5"/>
      <c r="L2046" s="1" t="s">
        <v>198</v>
      </c>
      <c r="M2046" s="7">
        <v>45241.145833333336</v>
      </c>
      <c r="N2046" s="7">
        <v>45241.166666666664</v>
      </c>
      <c r="O2046" s="7">
        <v>45241.147222222222</v>
      </c>
      <c r="P2046" s="4" t="s">
        <v>4484</v>
      </c>
      <c r="Q2046" s="10" t="s">
        <v>4484</v>
      </c>
      <c r="R2046" s="2" t="s">
        <v>10022</v>
      </c>
      <c r="S2046" s="6">
        <f>IF(OR(ISBLANK(Table1[[#This Row],[ValidEndUTC]]),ISBLANK(Table1[[#This Row],[ValidStartUTC]])),"",Table1[[#This Row],[ValidEndUTC]]-Table1[[#This Row],[ValidStartUTC]])</f>
        <v>2.0833333328482695E-2</v>
      </c>
      <c r="T2046" s="5">
        <f>IF(OR(ISBLANK(Table1[[#This Row],[ValidEndUTC]]),ISBLANK(Table1[[#This Row],[ValidStartUTC]])),"",Table1[[#This Row],[Duration]]*24*60)</f>
        <v>29.999999993015081</v>
      </c>
    </row>
    <row r="2047" spans="1:20" ht="21.6" x14ac:dyDescent="0.25">
      <c r="A2047" s="8" t="str">
        <f>IF(ISBLANK(Table1[[#This Row],[AdvisoryNumber]]),"NTML","ADVZY")</f>
        <v>NTML</v>
      </c>
      <c r="B2047" s="8" t="str">
        <f>_xlfn.TEXTJOIN("-",TRUE,Table1[[#This Row],[Source]],TEXT(Table1[[#This Row],[AdvisoryNumber]],"000"),TEXT(ROW()-1,"000000"),TEXT(Table1[[#This Row],[RecordTimeUTC]],"YYYY-MM-DD"))</f>
        <v>NTML-000-002046-2023-11-12</v>
      </c>
      <c r="C2047" s="1" t="s">
        <v>1698</v>
      </c>
      <c r="D2047" s="2"/>
      <c r="E2047" s="1"/>
      <c r="F2047" s="2"/>
      <c r="G2047" s="1" t="s">
        <v>98</v>
      </c>
      <c r="H2047" s="1" t="s">
        <v>101</v>
      </c>
      <c r="I2047" s="8" t="str">
        <f>IF(Table1[[#This Row],[TMI_Type]]="Reroute",INDEX(_xlfn.REGEXEXTRACT(Table1[[#This Row],[RawText]],".*(ROUTE|FEA|FCA|ICR|CTOP|TBO).+([A-Z]{3})",2,0),1,2),"")</f>
        <v/>
      </c>
      <c r="J2047" s="5">
        <v>15</v>
      </c>
      <c r="K2047" s="5"/>
      <c r="L2047" s="1" t="s">
        <v>4487</v>
      </c>
      <c r="M2047" s="7">
        <v>45241.875</v>
      </c>
      <c r="N2047" s="7">
        <v>45242.083333333336</v>
      </c>
      <c r="O2047" s="7">
        <v>45242.3125</v>
      </c>
      <c r="P2047" s="4" t="s">
        <v>10029</v>
      </c>
      <c r="Q2047" s="10" t="s">
        <v>10029</v>
      </c>
      <c r="R2047" s="2" t="s">
        <v>10030</v>
      </c>
      <c r="S2047" s="6">
        <f>IF(OR(ISBLANK(Table1[[#This Row],[ValidEndUTC]]),ISBLANK(Table1[[#This Row],[ValidStartUTC]])),"",Table1[[#This Row],[ValidEndUTC]]-Table1[[#This Row],[ValidStartUTC]])</f>
        <v>0.20833333333575865</v>
      </c>
      <c r="T2047" s="5">
        <f>IF(OR(ISBLANK(Table1[[#This Row],[ValidEndUTC]]),ISBLANK(Table1[[#This Row],[ValidStartUTC]])),"",Table1[[#This Row],[Duration]]*24*60)</f>
        <v>300.00000000349246</v>
      </c>
    </row>
    <row r="2048" spans="1:20" ht="21.6" x14ac:dyDescent="0.25">
      <c r="A2048" s="8" t="str">
        <f>IF(ISBLANK(Table1[[#This Row],[AdvisoryNumber]]),"NTML","ADVZY")</f>
        <v>NTML</v>
      </c>
      <c r="B2048" s="8" t="str">
        <f>_xlfn.TEXTJOIN("-",TRUE,Table1[[#This Row],[Source]],TEXT(Table1[[#This Row],[AdvisoryNumber]],"000"),TEXT(ROW()-1,"000000"),TEXT(Table1[[#This Row],[RecordTimeUTC]],"YYYY-MM-DD"))</f>
        <v>NTML-000-002047-2023-11-12</v>
      </c>
      <c r="C2048" s="1" t="s">
        <v>1698</v>
      </c>
      <c r="D2048" s="2"/>
      <c r="E2048" s="1"/>
      <c r="F2048" s="2"/>
      <c r="G2048" s="1" t="s">
        <v>98</v>
      </c>
      <c r="H2048" s="1" t="s">
        <v>101</v>
      </c>
      <c r="I2048" s="8" t="str">
        <f>IF(Table1[[#This Row],[TMI_Type]]="Reroute",INDEX(_xlfn.REGEXEXTRACT(Table1[[#This Row],[RawText]],".*(ROUTE|FEA|FCA|ICR|CTOP|TBO).+([A-Z]{3})",2,0),1,2),"")</f>
        <v/>
      </c>
      <c r="J2048" s="5">
        <v>15</v>
      </c>
      <c r="K2048" s="5"/>
      <c r="L2048" s="1" t="s">
        <v>4488</v>
      </c>
      <c r="M2048" s="7">
        <v>45241.875</v>
      </c>
      <c r="N2048" s="7">
        <v>45242.083333333336</v>
      </c>
      <c r="O2048" s="7">
        <v>45242.3125</v>
      </c>
      <c r="P2048" s="4" t="s">
        <v>10031</v>
      </c>
      <c r="Q2048" s="10" t="s">
        <v>10031</v>
      </c>
      <c r="R2048" s="2" t="s">
        <v>10032</v>
      </c>
      <c r="S2048" s="6">
        <f>IF(OR(ISBLANK(Table1[[#This Row],[ValidEndUTC]]),ISBLANK(Table1[[#This Row],[ValidStartUTC]])),"",Table1[[#This Row],[ValidEndUTC]]-Table1[[#This Row],[ValidStartUTC]])</f>
        <v>0.20833333333575865</v>
      </c>
      <c r="T2048" s="5">
        <f>IF(OR(ISBLANK(Table1[[#This Row],[ValidEndUTC]]),ISBLANK(Table1[[#This Row],[ValidStartUTC]])),"",Table1[[#This Row],[Duration]]*24*60)</f>
        <v>300.00000000349246</v>
      </c>
    </row>
    <row r="2049" spans="1:20" ht="140.4" x14ac:dyDescent="0.25">
      <c r="A2049" s="8" t="str">
        <f>IF(ISBLANK(Table1[[#This Row],[AdvisoryNumber]]),"NTML","ADVZY")</f>
        <v>ADVZY</v>
      </c>
      <c r="B2049" s="8" t="str">
        <f>_xlfn.TEXTJOIN("-",TRUE,Table1[[#This Row],[Source]],TEXT(Table1[[#This Row],[AdvisoryNumber]],"000"),TEXT(ROW()-1,"000000"),TEXT(Table1[[#This Row],[RecordTimeUTC]],"YYYY-MM-DD"))</f>
        <v>ADVZY-001-002048-2023-11-11</v>
      </c>
      <c r="C2049" s="1" t="s">
        <v>16</v>
      </c>
      <c r="D2049" s="2" t="s">
        <v>7581</v>
      </c>
      <c r="E2049" s="1">
        <v>1</v>
      </c>
      <c r="F2049" s="2" t="s">
        <v>6407</v>
      </c>
      <c r="G2049" s="1" t="s">
        <v>24</v>
      </c>
      <c r="H2049" s="1" t="s">
        <v>6019</v>
      </c>
      <c r="I2049" s="8" t="str">
        <f>IF(Table1[[#This Row],[TMI_Type]]="Reroute",INDEX(_xlfn.REGEXEXTRACT(Table1[[#This Row],[RawText]],".*(ROUTE|FEA|FCA|ICR|CTOP|TBO).+([A-Z]{3})",2,0),1,2),"")</f>
        <v/>
      </c>
      <c r="J2049" s="5"/>
      <c r="K2049" s="5"/>
      <c r="L2049" s="1"/>
      <c r="M2049" s="7">
        <v>45241.999305555553</v>
      </c>
      <c r="N2049" s="7">
        <v>45242.166666666664</v>
      </c>
      <c r="O2049" s="7">
        <v>45241.989583333336</v>
      </c>
      <c r="P2049" s="4" t="s">
        <v>3447</v>
      </c>
      <c r="Q2049" s="10" t="s">
        <v>7582</v>
      </c>
      <c r="R2049" s="2" t="s">
        <v>7583</v>
      </c>
      <c r="S2049" s="6">
        <f>IF(OR(ISBLANK(Table1[[#This Row],[ValidEndUTC]]),ISBLANK(Table1[[#This Row],[ValidStartUTC]])),"",Table1[[#This Row],[ValidEndUTC]]-Table1[[#This Row],[ValidStartUTC]])</f>
        <v>0.16736111111094942</v>
      </c>
      <c r="T2049" s="5">
        <f>IF(OR(ISBLANK(Table1[[#This Row],[ValidEndUTC]]),ISBLANK(Table1[[#This Row],[ValidStartUTC]])),"",Table1[[#This Row],[Duration]]*24*60)</f>
        <v>240.99999999976717</v>
      </c>
    </row>
    <row r="2050" spans="1:20" ht="75.599999999999994" x14ac:dyDescent="0.25">
      <c r="A2050" s="8" t="str">
        <f>IF(ISBLANK(Table1[[#This Row],[AdvisoryNumber]]),"NTML","ADVZY")</f>
        <v>ADVZY</v>
      </c>
      <c r="B2050" s="8" t="str">
        <f>_xlfn.TEXTJOIN("-",TRUE,Table1[[#This Row],[Source]],TEXT(Table1[[#This Row],[AdvisoryNumber]],"000"),TEXT(ROW()-1,"000000"),TEXT(Table1[[#This Row],[RecordTimeUTC]],"YYYY-MM-DD"))</f>
        <v>ADVZY-002-002049-2023-11-12</v>
      </c>
      <c r="C2050" s="1" t="s">
        <v>16</v>
      </c>
      <c r="D2050" s="2"/>
      <c r="E2050" s="1">
        <v>2</v>
      </c>
      <c r="F2050" s="2" t="s">
        <v>6407</v>
      </c>
      <c r="G2050" s="1"/>
      <c r="H2050" s="1" t="s">
        <v>6019</v>
      </c>
      <c r="I2050" s="8" t="str">
        <f>IF(Table1[[#This Row],[TMI_Type]]="Reroute",INDEX(_xlfn.REGEXEXTRACT(Table1[[#This Row],[RawText]],".*(ROUTE|FEA|FCA|ICR|CTOP|TBO).+([A-Z]{3})",2,0),1,2),"")</f>
        <v/>
      </c>
      <c r="J2050" s="5"/>
      <c r="K2050" s="5"/>
      <c r="L2050" s="1"/>
      <c r="M2050" s="7">
        <v>45241.999305555553</v>
      </c>
      <c r="N2050" s="7">
        <v>45242.166666666664</v>
      </c>
      <c r="O2050" s="7">
        <v>45242.279861111114</v>
      </c>
      <c r="P2050" s="4" t="s">
        <v>3448</v>
      </c>
      <c r="Q2050" s="10" t="s">
        <v>7584</v>
      </c>
      <c r="R2050" s="2" t="s">
        <v>7585</v>
      </c>
      <c r="S2050" s="6">
        <f>IF(OR(ISBLANK(Table1[[#This Row],[ValidEndUTC]]),ISBLANK(Table1[[#This Row],[ValidStartUTC]])),"",Table1[[#This Row],[ValidEndUTC]]-Table1[[#This Row],[ValidStartUTC]])</f>
        <v>0.16736111111094942</v>
      </c>
      <c r="T2050" s="5">
        <f>IF(OR(ISBLANK(Table1[[#This Row],[ValidEndUTC]]),ISBLANK(Table1[[#This Row],[ValidStartUTC]])),"",Table1[[#This Row],[Duration]]*24*60)</f>
        <v>240.99999999976717</v>
      </c>
    </row>
    <row r="2051" spans="1:20" ht="21.6" x14ac:dyDescent="0.25">
      <c r="A2051" s="8" t="str">
        <f>IF(ISBLANK(Table1[[#This Row],[AdvisoryNumber]]),"NTML","ADVZY")</f>
        <v>NTML</v>
      </c>
      <c r="B2051" s="8" t="str">
        <f>_xlfn.TEXTJOIN("-",TRUE,Table1[[#This Row],[Source]],TEXT(Table1[[#This Row],[AdvisoryNumber]],"000"),TEXT(ROW()-1,"000000"),TEXT(Table1[[#This Row],[RecordTimeUTC]],"YYYY-MM-DD"))</f>
        <v>NTML-000-002050-2023-11-12</v>
      </c>
      <c r="C2051" s="1" t="s">
        <v>1698</v>
      </c>
      <c r="D2051" s="2"/>
      <c r="E2051" s="1"/>
      <c r="F2051" s="2"/>
      <c r="G2051" s="1" t="s">
        <v>98</v>
      </c>
      <c r="H2051" s="1" t="s">
        <v>101</v>
      </c>
      <c r="I2051" s="8" t="str">
        <f>IF(Table1[[#This Row],[TMI_Type]]="Reroute",INDEX(_xlfn.REGEXEXTRACT(Table1[[#This Row],[RawText]],".*(ROUTE|FEA|FCA|ICR|CTOP|TBO).+([A-Z]{3})",2,0),1,2),"")</f>
        <v/>
      </c>
      <c r="J2051" s="5">
        <v>20</v>
      </c>
      <c r="K2051" s="5"/>
      <c r="L2051" s="1" t="s">
        <v>1701</v>
      </c>
      <c r="M2051" s="7">
        <v>45242.875</v>
      </c>
      <c r="N2051" s="7">
        <v>45243.083333333336</v>
      </c>
      <c r="O2051" s="7">
        <v>45242.918055555558</v>
      </c>
      <c r="P2051" s="4" t="s">
        <v>10033</v>
      </c>
      <c r="Q2051" s="10" t="s">
        <v>10033</v>
      </c>
      <c r="R2051" s="2" t="s">
        <v>10034</v>
      </c>
      <c r="S2051" s="6">
        <f>IF(OR(ISBLANK(Table1[[#This Row],[ValidEndUTC]]),ISBLANK(Table1[[#This Row],[ValidStartUTC]])),"",Table1[[#This Row],[ValidEndUTC]]-Table1[[#This Row],[ValidStartUTC]])</f>
        <v>0.20833333333575865</v>
      </c>
      <c r="T2051" s="5">
        <f>IF(OR(ISBLANK(Table1[[#This Row],[ValidEndUTC]]),ISBLANK(Table1[[#This Row],[ValidStartUTC]])),"",Table1[[#This Row],[Duration]]*24*60)</f>
        <v>300.00000000349246</v>
      </c>
    </row>
    <row r="2052" spans="1:20" x14ac:dyDescent="0.25">
      <c r="A2052" s="8" t="str">
        <f>IF(ISBLANK(Table1[[#This Row],[AdvisoryNumber]]),"NTML","ADVZY")</f>
        <v>NTML</v>
      </c>
      <c r="B2052" s="8" t="str">
        <f>_xlfn.TEXTJOIN("-",TRUE,Table1[[#This Row],[Source]],TEXT(Table1[[#This Row],[AdvisoryNumber]],"000"),TEXT(ROW()-1,"000000"),TEXT(Table1[[#This Row],[RecordTimeUTC]],"YYYY-MM-DD"))</f>
        <v>NTML-000-002051-2023-11-15</v>
      </c>
      <c r="C2052" s="1" t="s">
        <v>274</v>
      </c>
      <c r="D2052" s="2"/>
      <c r="E2052" s="1"/>
      <c r="F2052" s="2"/>
      <c r="G2052" s="1"/>
      <c r="H2052" s="1" t="s">
        <v>2640</v>
      </c>
      <c r="I2052" s="8" t="str">
        <f>IF(Table1[[#This Row],[TMI_Type]]="Reroute",INDEX(_xlfn.REGEXEXTRACT(Table1[[#This Row],[RawText]],".*(ROUTE|FEA|FCA|ICR|CTOP|TBO).+([A-Z]{3})",2,0),1,2),"")</f>
        <v/>
      </c>
      <c r="J2052" s="5"/>
      <c r="K2052" s="5"/>
      <c r="L2052" s="1"/>
      <c r="M2052" s="7">
        <v>45245.132638888892</v>
      </c>
      <c r="N2052" s="7">
        <v>45245.132638888892</v>
      </c>
      <c r="O2052" s="7">
        <v>45245.132638888892</v>
      </c>
      <c r="P2052" s="4" t="s">
        <v>4518</v>
      </c>
      <c r="Q2052" s="10" t="s">
        <v>4518</v>
      </c>
      <c r="R2052" s="2" t="s">
        <v>10064</v>
      </c>
      <c r="S2052" s="6">
        <f>IF(OR(ISBLANK(Table1[[#This Row],[ValidEndUTC]]),ISBLANK(Table1[[#This Row],[ValidStartUTC]])),"",Table1[[#This Row],[ValidEndUTC]]-Table1[[#This Row],[ValidStartUTC]])</f>
        <v>0</v>
      </c>
      <c r="T2052" s="5">
        <f>IF(OR(ISBLANK(Table1[[#This Row],[ValidEndUTC]]),ISBLANK(Table1[[#This Row],[ValidStartUTC]])),"",Table1[[#This Row],[Duration]]*24*60)</f>
        <v>0</v>
      </c>
    </row>
    <row r="2053" spans="1:20" x14ac:dyDescent="0.25">
      <c r="A2053" s="8" t="str">
        <f>IF(ISBLANK(Table1[[#This Row],[AdvisoryNumber]]),"NTML","ADVZY")</f>
        <v>NTML</v>
      </c>
      <c r="B2053" s="8" t="str">
        <f>_xlfn.TEXTJOIN("-",TRUE,Table1[[#This Row],[Source]],TEXT(Table1[[#This Row],[AdvisoryNumber]],"000"),TEXT(ROW()-1,"000000"),TEXT(Table1[[#This Row],[RecordTimeUTC]],"YYYY-MM-DD"))</f>
        <v>NTML-000-002052-2023-11-17</v>
      </c>
      <c r="C2053" s="1" t="s">
        <v>1079</v>
      </c>
      <c r="D2053" s="2"/>
      <c r="E2053" s="1"/>
      <c r="F2053" s="2"/>
      <c r="G2053" s="1" t="s">
        <v>98</v>
      </c>
      <c r="H2053" s="1" t="s">
        <v>101</v>
      </c>
      <c r="I2053" s="8" t="str">
        <f>IF(Table1[[#This Row],[TMI_Type]]="Reroute",INDEX(_xlfn.REGEXEXTRACT(Table1[[#This Row],[RawText]],".*(ROUTE|FEA|FCA|ICR|CTOP|TBO).+([A-Z]{3})",2,0),1,2),"")</f>
        <v/>
      </c>
      <c r="J2053" s="5">
        <v>15</v>
      </c>
      <c r="K2053" s="5"/>
      <c r="L2053" s="1" t="s">
        <v>3793</v>
      </c>
      <c r="M2053" s="7">
        <v>45246.999305555553</v>
      </c>
      <c r="N2053" s="7">
        <v>45247.166666666664</v>
      </c>
      <c r="O2053" s="7">
        <v>45247.00277777778</v>
      </c>
      <c r="P2053" s="4" t="s">
        <v>4500</v>
      </c>
      <c r="Q2053" s="10" t="s">
        <v>4500</v>
      </c>
      <c r="R2053" s="2" t="s">
        <v>10043</v>
      </c>
      <c r="S2053" s="6">
        <f>IF(OR(ISBLANK(Table1[[#This Row],[ValidEndUTC]]),ISBLANK(Table1[[#This Row],[ValidStartUTC]])),"",Table1[[#This Row],[ValidEndUTC]]-Table1[[#This Row],[ValidStartUTC]])</f>
        <v>0.16736111111094942</v>
      </c>
      <c r="T2053" s="5">
        <f>IF(OR(ISBLANK(Table1[[#This Row],[ValidEndUTC]]),ISBLANK(Table1[[#This Row],[ValidStartUTC]])),"",Table1[[#This Row],[Duration]]*24*60)</f>
        <v>240.99999999976717</v>
      </c>
    </row>
    <row r="2054" spans="1:20" ht="21.6" x14ac:dyDescent="0.25">
      <c r="A2054" s="8" t="str">
        <f>IF(ISBLANK(Table1[[#This Row],[AdvisoryNumber]]),"NTML","ADVZY")</f>
        <v>NTML</v>
      </c>
      <c r="B2054" s="8" t="str">
        <f>_xlfn.TEXTJOIN("-",TRUE,Table1[[#This Row],[Source]],TEXT(Table1[[#This Row],[AdvisoryNumber]],"000"),TEXT(ROW()-1,"000000"),TEXT(Table1[[#This Row],[RecordTimeUTC]],"YYYY-MM-DD"))</f>
        <v>NTML-000-002053-2023-11-17</v>
      </c>
      <c r="C2054" s="1" t="s">
        <v>1079</v>
      </c>
      <c r="D2054" s="2"/>
      <c r="E2054" s="1"/>
      <c r="F2054" s="2"/>
      <c r="G2054" s="1" t="s">
        <v>98</v>
      </c>
      <c r="H2054" s="1" t="s">
        <v>101</v>
      </c>
      <c r="I2054" s="8" t="str">
        <f>IF(Table1[[#This Row],[TMI_Type]]="Reroute",INDEX(_xlfn.REGEXEXTRACT(Table1[[#This Row],[RawText]],".*(ROUTE|FEA|FCA|ICR|CTOP|TBO).+([A-Z]{3})",2,0),1,2),"")</f>
        <v/>
      </c>
      <c r="J2054" s="5">
        <v>15</v>
      </c>
      <c r="K2054" s="5"/>
      <c r="L2054" s="1" t="s">
        <v>2414</v>
      </c>
      <c r="M2054" s="7">
        <v>45246.999305555553</v>
      </c>
      <c r="N2054" s="7">
        <v>45247.166666666664</v>
      </c>
      <c r="O2054" s="7">
        <v>45247.00277777778</v>
      </c>
      <c r="P2054" s="4" t="s">
        <v>4501</v>
      </c>
      <c r="Q2054" s="10" t="s">
        <v>4501</v>
      </c>
      <c r="R2054" s="2" t="s">
        <v>10043</v>
      </c>
      <c r="S2054" s="6">
        <f>IF(OR(ISBLANK(Table1[[#This Row],[ValidEndUTC]]),ISBLANK(Table1[[#This Row],[ValidStartUTC]])),"",Table1[[#This Row],[ValidEndUTC]]-Table1[[#This Row],[ValidStartUTC]])</f>
        <v>0.16736111111094942</v>
      </c>
      <c r="T2054" s="5">
        <f>IF(OR(ISBLANK(Table1[[#This Row],[ValidEndUTC]]),ISBLANK(Table1[[#This Row],[ValidStartUTC]])),"",Table1[[#This Row],[Duration]]*24*60)</f>
        <v>240.99999999976717</v>
      </c>
    </row>
    <row r="2055" spans="1:20" ht="162" x14ac:dyDescent="0.25">
      <c r="A2055" s="8" t="str">
        <f>IF(ISBLANK(Table1[[#This Row],[AdvisoryNumber]]),"NTML","ADVZY")</f>
        <v>ADVZY</v>
      </c>
      <c r="B2055" s="8" t="str">
        <f>_xlfn.TEXTJOIN("-",TRUE,Table1[[#This Row],[Source]],TEXT(Table1[[#This Row],[AdvisoryNumber]],"000"),TEXT(ROW()-1,"000000"),TEXT(Table1[[#This Row],[RecordTimeUTC]],"YYYY-MM-DD"))</f>
        <v>ADVZY-001-002054-2023-11-17</v>
      </c>
      <c r="C2055" s="1" t="s">
        <v>16</v>
      </c>
      <c r="D2055" s="2" t="s">
        <v>7586</v>
      </c>
      <c r="E2055" s="1">
        <v>1</v>
      </c>
      <c r="F2055" s="2" t="s">
        <v>6647</v>
      </c>
      <c r="G2055" s="1" t="s">
        <v>24</v>
      </c>
      <c r="H2055" s="1" t="s">
        <v>6019</v>
      </c>
      <c r="I2055" s="8" t="str">
        <f>IF(Table1[[#This Row],[TMI_Type]]="Reroute",INDEX(_xlfn.REGEXEXTRACT(Table1[[#This Row],[RawText]],".*(ROUTE|FEA|FCA|ICR|CTOP|TBO).+([A-Z]{3})",2,0),1,2),"")</f>
        <v/>
      </c>
      <c r="J2055" s="5"/>
      <c r="K2055" s="5"/>
      <c r="L2055" s="1"/>
      <c r="M2055" s="7">
        <v>45247.999305555553</v>
      </c>
      <c r="N2055" s="7">
        <v>45248.166666666664</v>
      </c>
      <c r="O2055" s="7">
        <v>45247.984722222223</v>
      </c>
      <c r="P2055" s="4" t="s">
        <v>3449</v>
      </c>
      <c r="Q2055" s="10" t="s">
        <v>7587</v>
      </c>
      <c r="R2055" s="2" t="s">
        <v>7588</v>
      </c>
      <c r="S2055" s="6">
        <f>IF(OR(ISBLANK(Table1[[#This Row],[ValidEndUTC]]),ISBLANK(Table1[[#This Row],[ValidStartUTC]])),"",Table1[[#This Row],[ValidEndUTC]]-Table1[[#This Row],[ValidStartUTC]])</f>
        <v>0.16736111111094942</v>
      </c>
      <c r="T2055" s="5">
        <f>IF(OR(ISBLANK(Table1[[#This Row],[ValidEndUTC]]),ISBLANK(Table1[[#This Row],[ValidStartUTC]])),"",Table1[[#This Row],[Duration]]*24*60)</f>
        <v>240.99999999976717</v>
      </c>
    </row>
    <row r="2056" spans="1:20" ht="75.599999999999994" x14ac:dyDescent="0.25">
      <c r="A2056" s="8" t="str">
        <f>IF(ISBLANK(Table1[[#This Row],[AdvisoryNumber]]),"NTML","ADVZY")</f>
        <v>ADVZY</v>
      </c>
      <c r="B2056" s="8" t="str">
        <f>_xlfn.TEXTJOIN("-",TRUE,Table1[[#This Row],[Source]],TEXT(Table1[[#This Row],[AdvisoryNumber]],"000"),TEXT(ROW()-1,"000000"),TEXT(Table1[[#This Row],[RecordTimeUTC]],"YYYY-MM-DD"))</f>
        <v>ADVZY-002-002055-2023-11-18</v>
      </c>
      <c r="C2056" s="1" t="s">
        <v>16</v>
      </c>
      <c r="D2056" s="2"/>
      <c r="E2056" s="1">
        <v>2</v>
      </c>
      <c r="F2056" s="2" t="s">
        <v>6647</v>
      </c>
      <c r="G2056" s="1"/>
      <c r="H2056" s="1" t="s">
        <v>6019</v>
      </c>
      <c r="I2056" s="8" t="str">
        <f>IF(Table1[[#This Row],[TMI_Type]]="Reroute",INDEX(_xlfn.REGEXEXTRACT(Table1[[#This Row],[RawText]],".*(ROUTE|FEA|FCA|ICR|CTOP|TBO).+([A-Z]{3})",2,0),1,2),"")</f>
        <v/>
      </c>
      <c r="J2056" s="5"/>
      <c r="K2056" s="5"/>
      <c r="L2056" s="1"/>
      <c r="M2056" s="7">
        <v>45247.999305555553</v>
      </c>
      <c r="N2056" s="7">
        <v>45248.166666666664</v>
      </c>
      <c r="O2056" s="7">
        <v>45248.134027777778</v>
      </c>
      <c r="P2056" s="4" t="s">
        <v>3450</v>
      </c>
      <c r="Q2056" s="10" t="s">
        <v>7589</v>
      </c>
      <c r="R2056" s="2" t="s">
        <v>7590</v>
      </c>
      <c r="S2056" s="6">
        <f>IF(OR(ISBLANK(Table1[[#This Row],[ValidEndUTC]]),ISBLANK(Table1[[#This Row],[ValidStartUTC]])),"",Table1[[#This Row],[ValidEndUTC]]-Table1[[#This Row],[ValidStartUTC]])</f>
        <v>0.16736111111094942</v>
      </c>
      <c r="T2056" s="5">
        <f>IF(OR(ISBLANK(Table1[[#This Row],[ValidEndUTC]]),ISBLANK(Table1[[#This Row],[ValidStartUTC]])),"",Table1[[#This Row],[Duration]]*24*60)</f>
        <v>240.99999999976717</v>
      </c>
    </row>
    <row r="2057" spans="1:20" ht="21.6" x14ac:dyDescent="0.25">
      <c r="A2057" s="8" t="str">
        <f>IF(ISBLANK(Table1[[#This Row],[AdvisoryNumber]]),"NTML","ADVZY")</f>
        <v>NTML</v>
      </c>
      <c r="B2057" s="8" t="str">
        <f>_xlfn.TEXTJOIN("-",TRUE,Table1[[#This Row],[Source]],TEXT(Table1[[#This Row],[AdvisoryNumber]],"000"),TEXT(ROW()-1,"000000"),TEXT(Table1[[#This Row],[RecordTimeUTC]],"YYYY-MM-DD"))</f>
        <v>NTML-000-002056-2023-11-17</v>
      </c>
      <c r="C2057" s="1" t="s">
        <v>217</v>
      </c>
      <c r="D2057" s="2"/>
      <c r="E2057" s="1"/>
      <c r="F2057" s="2"/>
      <c r="G2057" s="1" t="s">
        <v>98</v>
      </c>
      <c r="H2057" s="1" t="s">
        <v>101</v>
      </c>
      <c r="I2057" s="8" t="str">
        <f>IF(Table1[[#This Row],[TMI_Type]]="Reroute",INDEX(_xlfn.REGEXEXTRACT(Table1[[#This Row],[RawText]],".*(ROUTE|FEA|FCA|ICR|CTOP|TBO).+([A-Z]{3})",2,0),1,2),"")</f>
        <v/>
      </c>
      <c r="J2057" s="5">
        <v>15</v>
      </c>
      <c r="K2057" s="5"/>
      <c r="L2057" s="1" t="s">
        <v>1580</v>
      </c>
      <c r="M2057" s="7">
        <v>45248.010416666664</v>
      </c>
      <c r="N2057" s="7">
        <v>45248.145833333336</v>
      </c>
      <c r="O2057" s="7">
        <v>45247.966666666667</v>
      </c>
      <c r="P2057" s="4" t="s">
        <v>4499</v>
      </c>
      <c r="Q2057" s="10" t="s">
        <v>4499</v>
      </c>
      <c r="R2057" s="2" t="s">
        <v>10042</v>
      </c>
      <c r="S2057" s="6">
        <f>IF(OR(ISBLANK(Table1[[#This Row],[ValidEndUTC]]),ISBLANK(Table1[[#This Row],[ValidStartUTC]])),"",Table1[[#This Row],[ValidEndUTC]]-Table1[[#This Row],[ValidStartUTC]])</f>
        <v>0.13541666667151731</v>
      </c>
      <c r="T2057" s="5">
        <f>IF(OR(ISBLANK(Table1[[#This Row],[ValidEndUTC]]),ISBLANK(Table1[[#This Row],[ValidStartUTC]])),"",Table1[[#This Row],[Duration]]*24*60)</f>
        <v>195.00000000698492</v>
      </c>
    </row>
    <row r="2058" spans="1:20" ht="21.6" x14ac:dyDescent="0.25">
      <c r="A2058" s="8" t="str">
        <f>IF(ISBLANK(Table1[[#This Row],[AdvisoryNumber]]),"NTML","ADVZY")</f>
        <v>NTML</v>
      </c>
      <c r="B2058" s="8" t="str">
        <f>_xlfn.TEXTJOIN("-",TRUE,Table1[[#This Row],[Source]],TEXT(Table1[[#This Row],[AdvisoryNumber]],"000"),TEXT(ROW()-1,"000000"),TEXT(Table1[[#This Row],[RecordTimeUTC]],"YYYY-MM-DD"))</f>
        <v>NTML-000-002057-2023-11-17</v>
      </c>
      <c r="C2058" s="1" t="s">
        <v>217</v>
      </c>
      <c r="D2058" s="2"/>
      <c r="E2058" s="1"/>
      <c r="F2058" s="2"/>
      <c r="G2058" s="1" t="s">
        <v>98</v>
      </c>
      <c r="H2058" s="1" t="s">
        <v>101</v>
      </c>
      <c r="I2058" s="8" t="str">
        <f>IF(Table1[[#This Row],[TMI_Type]]="Reroute",INDEX(_xlfn.REGEXEXTRACT(Table1[[#This Row],[RawText]],".*(ROUTE|FEA|FCA|ICR|CTOP|TBO).+([A-Z]{3})",2,0),1,2),"")</f>
        <v/>
      </c>
      <c r="J2058" s="5">
        <v>10</v>
      </c>
      <c r="K2058" s="5"/>
      <c r="L2058" s="1" t="s">
        <v>1530</v>
      </c>
      <c r="M2058" s="7">
        <v>45248.020833333336</v>
      </c>
      <c r="N2058" s="7">
        <v>45248.166666666664</v>
      </c>
      <c r="O2058" s="7">
        <v>45247.875</v>
      </c>
      <c r="P2058" s="4" t="s">
        <v>4490</v>
      </c>
      <c r="Q2058" s="10" t="s">
        <v>4490</v>
      </c>
      <c r="R2058" s="2" t="s">
        <v>10035</v>
      </c>
      <c r="S2058" s="6">
        <f>IF(OR(ISBLANK(Table1[[#This Row],[ValidEndUTC]]),ISBLANK(Table1[[#This Row],[ValidStartUTC]])),"",Table1[[#This Row],[ValidEndUTC]]-Table1[[#This Row],[ValidStartUTC]])</f>
        <v>0.14583333332848269</v>
      </c>
      <c r="T2058" s="5">
        <f>IF(OR(ISBLANK(Table1[[#This Row],[ValidEndUTC]]),ISBLANK(Table1[[#This Row],[ValidStartUTC]])),"",Table1[[#This Row],[Duration]]*24*60)</f>
        <v>209.99999999301508</v>
      </c>
    </row>
    <row r="2059" spans="1:20" ht="21.6" x14ac:dyDescent="0.25">
      <c r="A2059" s="8" t="str">
        <f>IF(ISBLANK(Table1[[#This Row],[AdvisoryNumber]]),"NTML","ADVZY")</f>
        <v>NTML</v>
      </c>
      <c r="B2059" s="8" t="str">
        <f>_xlfn.TEXTJOIN("-",TRUE,Table1[[#This Row],[Source]],TEXT(Table1[[#This Row],[AdvisoryNumber]],"000"),TEXT(ROW()-1,"000000"),TEXT(Table1[[#This Row],[RecordTimeUTC]],"YYYY-MM-DD"))</f>
        <v>NTML-000-002058-2023-11-17</v>
      </c>
      <c r="C2059" s="1" t="s">
        <v>217</v>
      </c>
      <c r="D2059" s="2"/>
      <c r="E2059" s="1"/>
      <c r="F2059" s="2"/>
      <c r="G2059" s="1" t="s">
        <v>98</v>
      </c>
      <c r="H2059" s="1" t="s">
        <v>101</v>
      </c>
      <c r="I2059" s="8" t="str">
        <f>IF(Table1[[#This Row],[TMI_Type]]="Reroute",INDEX(_xlfn.REGEXEXTRACT(Table1[[#This Row],[RawText]],".*(ROUTE|FEA|FCA|ICR|CTOP|TBO).+([A-Z]{3})",2,0),1,2),"")</f>
        <v/>
      </c>
      <c r="J2059" s="5">
        <v>15</v>
      </c>
      <c r="K2059" s="5"/>
      <c r="L2059" s="1" t="s">
        <v>1532</v>
      </c>
      <c r="M2059" s="7">
        <v>45248.020833333336</v>
      </c>
      <c r="N2059" s="7">
        <v>45248.166666666664</v>
      </c>
      <c r="O2059" s="7">
        <v>45247.875</v>
      </c>
      <c r="P2059" s="4" t="s">
        <v>4491</v>
      </c>
      <c r="Q2059" s="10" t="s">
        <v>4491</v>
      </c>
      <c r="R2059" s="2" t="s">
        <v>10035</v>
      </c>
      <c r="S2059" s="6">
        <f>IF(OR(ISBLANK(Table1[[#This Row],[ValidEndUTC]]),ISBLANK(Table1[[#This Row],[ValidStartUTC]])),"",Table1[[#This Row],[ValidEndUTC]]-Table1[[#This Row],[ValidStartUTC]])</f>
        <v>0.14583333332848269</v>
      </c>
      <c r="T2059" s="5">
        <f>IF(OR(ISBLANK(Table1[[#This Row],[ValidEndUTC]]),ISBLANK(Table1[[#This Row],[ValidStartUTC]])),"",Table1[[#This Row],[Duration]]*24*60)</f>
        <v>209.99999999301508</v>
      </c>
    </row>
    <row r="2060" spans="1:20" ht="21.6" x14ac:dyDescent="0.25">
      <c r="A2060" s="8" t="str">
        <f>IF(ISBLANK(Table1[[#This Row],[AdvisoryNumber]]),"NTML","ADVZY")</f>
        <v>NTML</v>
      </c>
      <c r="B2060" s="8" t="str">
        <f>_xlfn.TEXTJOIN("-",TRUE,Table1[[#This Row],[Source]],TEXT(Table1[[#This Row],[AdvisoryNumber]],"000"),TEXT(ROW()-1,"000000"),TEXT(Table1[[#This Row],[RecordTimeUTC]],"YYYY-MM-DD"))</f>
        <v>NTML-000-002059-2023-11-17</v>
      </c>
      <c r="C2060" s="1" t="s">
        <v>217</v>
      </c>
      <c r="D2060" s="2"/>
      <c r="E2060" s="1"/>
      <c r="F2060" s="2"/>
      <c r="G2060" s="1" t="s">
        <v>98</v>
      </c>
      <c r="H2060" s="1" t="s">
        <v>101</v>
      </c>
      <c r="I2060" s="8" t="str">
        <f>IF(Table1[[#This Row],[TMI_Type]]="Reroute",INDEX(_xlfn.REGEXEXTRACT(Table1[[#This Row],[RawText]],".*(ROUTE|FEA|FCA|ICR|CTOP|TBO).+([A-Z]{3})",2,0),1,2),"")</f>
        <v/>
      </c>
      <c r="J2060" s="5">
        <v>10</v>
      </c>
      <c r="K2060" s="5"/>
      <c r="L2060" s="1" t="s">
        <v>1534</v>
      </c>
      <c r="M2060" s="7">
        <v>45248.020833333336</v>
      </c>
      <c r="N2060" s="7">
        <v>45248.166666666664</v>
      </c>
      <c r="O2060" s="7">
        <v>45247.875</v>
      </c>
      <c r="P2060" s="4" t="s">
        <v>4492</v>
      </c>
      <c r="Q2060" s="10" t="s">
        <v>4492</v>
      </c>
      <c r="R2060" s="2" t="s">
        <v>10035</v>
      </c>
      <c r="S2060" s="6">
        <f>IF(OR(ISBLANK(Table1[[#This Row],[ValidEndUTC]]),ISBLANK(Table1[[#This Row],[ValidStartUTC]])),"",Table1[[#This Row],[ValidEndUTC]]-Table1[[#This Row],[ValidStartUTC]])</f>
        <v>0.14583333332848269</v>
      </c>
      <c r="T2060" s="5">
        <f>IF(OR(ISBLANK(Table1[[#This Row],[ValidEndUTC]]),ISBLANK(Table1[[#This Row],[ValidStartUTC]])),"",Table1[[#This Row],[Duration]]*24*60)</f>
        <v>209.99999999301508</v>
      </c>
    </row>
    <row r="2061" spans="1:20" ht="21.6" x14ac:dyDescent="0.25">
      <c r="A2061" s="8" t="str">
        <f>IF(ISBLANK(Table1[[#This Row],[AdvisoryNumber]]),"NTML","ADVZY")</f>
        <v>NTML</v>
      </c>
      <c r="B2061" s="8" t="str">
        <f>_xlfn.TEXTJOIN("-",TRUE,Table1[[#This Row],[Source]],TEXT(Table1[[#This Row],[AdvisoryNumber]],"000"),TEXT(ROW()-1,"000000"),TEXT(Table1[[#This Row],[RecordTimeUTC]],"YYYY-MM-DD"))</f>
        <v>NTML-000-002060-2023-11-17</v>
      </c>
      <c r="C2061" s="1" t="s">
        <v>217</v>
      </c>
      <c r="D2061" s="2"/>
      <c r="E2061" s="1"/>
      <c r="F2061" s="2"/>
      <c r="G2061" s="1" t="s">
        <v>98</v>
      </c>
      <c r="H2061" s="1" t="s">
        <v>101</v>
      </c>
      <c r="I2061" s="8" t="str">
        <f>IF(Table1[[#This Row],[TMI_Type]]="Reroute",INDEX(_xlfn.REGEXEXTRACT(Table1[[#This Row],[RawText]],".*(ROUTE|FEA|FCA|ICR|CTOP|TBO).+([A-Z]{3})",2,0),1,2),"")</f>
        <v/>
      </c>
      <c r="J2061" s="5">
        <v>15</v>
      </c>
      <c r="K2061" s="5"/>
      <c r="L2061" s="1" t="s">
        <v>1542</v>
      </c>
      <c r="M2061" s="7">
        <v>45248.020833333336</v>
      </c>
      <c r="N2061" s="7">
        <v>45248.166666666664</v>
      </c>
      <c r="O2061" s="7">
        <v>45247.875</v>
      </c>
      <c r="P2061" s="4" t="s">
        <v>4493</v>
      </c>
      <c r="Q2061" s="10" t="s">
        <v>4493</v>
      </c>
      <c r="R2061" s="2" t="s">
        <v>10035</v>
      </c>
      <c r="S2061" s="6">
        <f>IF(OR(ISBLANK(Table1[[#This Row],[ValidEndUTC]]),ISBLANK(Table1[[#This Row],[ValidStartUTC]])),"",Table1[[#This Row],[ValidEndUTC]]-Table1[[#This Row],[ValidStartUTC]])</f>
        <v>0.14583333332848269</v>
      </c>
      <c r="T2061" s="5">
        <f>IF(OR(ISBLANK(Table1[[#This Row],[ValidEndUTC]]),ISBLANK(Table1[[#This Row],[ValidStartUTC]])),"",Table1[[#This Row],[Duration]]*24*60)</f>
        <v>209.99999999301508</v>
      </c>
    </row>
    <row r="2062" spans="1:20" ht="21.6" x14ac:dyDescent="0.25">
      <c r="A2062" s="8" t="str">
        <f>IF(ISBLANK(Table1[[#This Row],[AdvisoryNumber]]),"NTML","ADVZY")</f>
        <v>NTML</v>
      </c>
      <c r="B2062" s="8" t="str">
        <f>_xlfn.TEXTJOIN("-",TRUE,Table1[[#This Row],[Source]],TEXT(Table1[[#This Row],[AdvisoryNumber]],"000"),TEXT(ROW()-1,"000000"),TEXT(Table1[[#This Row],[RecordTimeUTC]],"YYYY-MM-DD"))</f>
        <v>NTML-000-002061-2023-11-17</v>
      </c>
      <c r="C2062" s="1" t="s">
        <v>217</v>
      </c>
      <c r="D2062" s="2"/>
      <c r="E2062" s="1"/>
      <c r="F2062" s="2"/>
      <c r="G2062" s="1" t="s">
        <v>98</v>
      </c>
      <c r="H2062" s="1" t="s">
        <v>101</v>
      </c>
      <c r="I2062" s="8" t="str">
        <f>IF(Table1[[#This Row],[TMI_Type]]="Reroute",INDEX(_xlfn.REGEXEXTRACT(Table1[[#This Row],[RawText]],".*(ROUTE|FEA|FCA|ICR|CTOP|TBO).+([A-Z]{3})",2,0),1,2),"")</f>
        <v/>
      </c>
      <c r="J2062" s="5">
        <v>25</v>
      </c>
      <c r="K2062" s="5"/>
      <c r="L2062" s="1" t="s">
        <v>1536</v>
      </c>
      <c r="M2062" s="7">
        <v>45248.020833333336</v>
      </c>
      <c r="N2062" s="7">
        <v>45248.166666666664</v>
      </c>
      <c r="O2062" s="7">
        <v>45247.875</v>
      </c>
      <c r="P2062" s="4" t="s">
        <v>4494</v>
      </c>
      <c r="Q2062" s="10" t="s">
        <v>4494</v>
      </c>
      <c r="R2062" s="2" t="s">
        <v>10035</v>
      </c>
      <c r="S2062" s="6">
        <f>IF(OR(ISBLANK(Table1[[#This Row],[ValidEndUTC]]),ISBLANK(Table1[[#This Row],[ValidStartUTC]])),"",Table1[[#This Row],[ValidEndUTC]]-Table1[[#This Row],[ValidStartUTC]])</f>
        <v>0.14583333332848269</v>
      </c>
      <c r="T2062" s="5">
        <f>IF(OR(ISBLANK(Table1[[#This Row],[ValidEndUTC]]),ISBLANK(Table1[[#This Row],[ValidStartUTC]])),"",Table1[[#This Row],[Duration]]*24*60)</f>
        <v>209.99999999301508</v>
      </c>
    </row>
    <row r="2063" spans="1:20" ht="21.6" x14ac:dyDescent="0.25">
      <c r="A2063" s="8" t="str">
        <f>IF(ISBLANK(Table1[[#This Row],[AdvisoryNumber]]),"NTML","ADVZY")</f>
        <v>NTML</v>
      </c>
      <c r="B2063" s="8" t="str">
        <f>_xlfn.TEXTJOIN("-",TRUE,Table1[[#This Row],[Source]],TEXT(Table1[[#This Row],[AdvisoryNumber]],"000"),TEXT(ROW()-1,"000000"),TEXT(Table1[[#This Row],[RecordTimeUTC]],"YYYY-MM-DD"))</f>
        <v>NTML-000-002062-2023-11-17</v>
      </c>
      <c r="C2063" s="1" t="s">
        <v>217</v>
      </c>
      <c r="D2063" s="2"/>
      <c r="E2063" s="1"/>
      <c r="F2063" s="2"/>
      <c r="G2063" s="1" t="s">
        <v>98</v>
      </c>
      <c r="H2063" s="1" t="s">
        <v>101</v>
      </c>
      <c r="I2063" s="8" t="str">
        <f>IF(Table1[[#This Row],[TMI_Type]]="Reroute",INDEX(_xlfn.REGEXEXTRACT(Table1[[#This Row],[RawText]],".*(ROUTE|FEA|FCA|ICR|CTOP|TBO).+([A-Z]{3})",2,0),1,2),"")</f>
        <v/>
      </c>
      <c r="J2063" s="5">
        <v>15</v>
      </c>
      <c r="K2063" s="5"/>
      <c r="L2063" s="1" t="s">
        <v>1551</v>
      </c>
      <c r="M2063" s="7">
        <v>45248.020833333336</v>
      </c>
      <c r="N2063" s="7">
        <v>45248.166666666664</v>
      </c>
      <c r="O2063" s="7">
        <v>45247.875</v>
      </c>
      <c r="P2063" s="4" t="s">
        <v>4495</v>
      </c>
      <c r="Q2063" s="10" t="s">
        <v>4495</v>
      </c>
      <c r="R2063" s="2" t="s">
        <v>10035</v>
      </c>
      <c r="S2063" s="6">
        <f>IF(OR(ISBLANK(Table1[[#This Row],[ValidEndUTC]]),ISBLANK(Table1[[#This Row],[ValidStartUTC]])),"",Table1[[#This Row],[ValidEndUTC]]-Table1[[#This Row],[ValidStartUTC]])</f>
        <v>0.14583333332848269</v>
      </c>
      <c r="T2063" s="5">
        <f>IF(OR(ISBLANK(Table1[[#This Row],[ValidEndUTC]]),ISBLANK(Table1[[#This Row],[ValidStartUTC]])),"",Table1[[#This Row],[Duration]]*24*60)</f>
        <v>209.99999999301508</v>
      </c>
    </row>
    <row r="2064" spans="1:20" ht="21.6" x14ac:dyDescent="0.25">
      <c r="A2064" s="8" t="str">
        <f>IF(ISBLANK(Table1[[#This Row],[AdvisoryNumber]]),"NTML","ADVZY")</f>
        <v>NTML</v>
      </c>
      <c r="B2064" s="8" t="str">
        <f>_xlfn.TEXTJOIN("-",TRUE,Table1[[#This Row],[Source]],TEXT(Table1[[#This Row],[AdvisoryNumber]],"000"),TEXT(ROW()-1,"000000"),TEXT(Table1[[#This Row],[RecordTimeUTC]],"YYYY-MM-DD"))</f>
        <v>NTML-000-002063-2023-11-17</v>
      </c>
      <c r="C2064" s="1" t="s">
        <v>217</v>
      </c>
      <c r="D2064" s="2"/>
      <c r="E2064" s="1"/>
      <c r="F2064" s="2"/>
      <c r="G2064" s="1" t="s">
        <v>98</v>
      </c>
      <c r="H2064" s="1" t="s">
        <v>101</v>
      </c>
      <c r="I2064" s="8" t="str">
        <f>IF(Table1[[#This Row],[TMI_Type]]="Reroute",INDEX(_xlfn.REGEXEXTRACT(Table1[[#This Row],[RawText]],".*(ROUTE|FEA|FCA|ICR|CTOP|TBO).+([A-Z]{3})",2,0),1,2),"")</f>
        <v/>
      </c>
      <c r="J2064" s="5">
        <v>25</v>
      </c>
      <c r="K2064" s="5"/>
      <c r="L2064" s="1" t="s">
        <v>1553</v>
      </c>
      <c r="M2064" s="7">
        <v>45248.020833333336</v>
      </c>
      <c r="N2064" s="7">
        <v>45248.166666666664</v>
      </c>
      <c r="O2064" s="7">
        <v>45247.875</v>
      </c>
      <c r="P2064" s="4" t="s">
        <v>4496</v>
      </c>
      <c r="Q2064" s="10" t="s">
        <v>4496</v>
      </c>
      <c r="R2064" s="2" t="s">
        <v>10035</v>
      </c>
      <c r="S2064" s="6">
        <f>IF(OR(ISBLANK(Table1[[#This Row],[ValidEndUTC]]),ISBLANK(Table1[[#This Row],[ValidStartUTC]])),"",Table1[[#This Row],[ValidEndUTC]]-Table1[[#This Row],[ValidStartUTC]])</f>
        <v>0.14583333332848269</v>
      </c>
      <c r="T2064" s="5">
        <f>IF(OR(ISBLANK(Table1[[#This Row],[ValidEndUTC]]),ISBLANK(Table1[[#This Row],[ValidStartUTC]])),"",Table1[[#This Row],[Duration]]*24*60)</f>
        <v>209.99999999301508</v>
      </c>
    </row>
    <row r="2065" spans="1:20" ht="21.6" x14ac:dyDescent="0.25">
      <c r="A2065" s="8" t="str">
        <f>IF(ISBLANK(Table1[[#This Row],[AdvisoryNumber]]),"NTML","ADVZY")</f>
        <v>NTML</v>
      </c>
      <c r="B2065" s="8" t="str">
        <f>_xlfn.TEXTJOIN("-",TRUE,Table1[[#This Row],[Source]],TEXT(Table1[[#This Row],[AdvisoryNumber]],"000"),TEXT(ROW()-1,"000000"),TEXT(Table1[[#This Row],[RecordTimeUTC]],"YYYY-MM-DD"))</f>
        <v>NTML-000-002064-2023-11-17</v>
      </c>
      <c r="C2065" s="1" t="s">
        <v>217</v>
      </c>
      <c r="D2065" s="2"/>
      <c r="E2065" s="1"/>
      <c r="F2065" s="2"/>
      <c r="G2065" s="1" t="s">
        <v>98</v>
      </c>
      <c r="H2065" s="1" t="s">
        <v>101</v>
      </c>
      <c r="I2065" s="8" t="str">
        <f>IF(Table1[[#This Row],[TMI_Type]]="Reroute",INDEX(_xlfn.REGEXEXTRACT(Table1[[#This Row],[RawText]],".*(ROUTE|FEA|FCA|ICR|CTOP|TBO).+([A-Z]{3})",2,0),1,2),"")</f>
        <v/>
      </c>
      <c r="J2065" s="5">
        <v>25</v>
      </c>
      <c r="K2065" s="5"/>
      <c r="L2065" s="1" t="s">
        <v>1503</v>
      </c>
      <c r="M2065" s="7">
        <v>45248.020833333336</v>
      </c>
      <c r="N2065" s="7">
        <v>45248.166666666664</v>
      </c>
      <c r="O2065" s="7">
        <v>45247.875</v>
      </c>
      <c r="P2065" s="4" t="s">
        <v>4497</v>
      </c>
      <c r="Q2065" s="10" t="s">
        <v>4497</v>
      </c>
      <c r="R2065" s="2" t="s">
        <v>10035</v>
      </c>
      <c r="S2065" s="6">
        <f>IF(OR(ISBLANK(Table1[[#This Row],[ValidEndUTC]]),ISBLANK(Table1[[#This Row],[ValidStartUTC]])),"",Table1[[#This Row],[ValidEndUTC]]-Table1[[#This Row],[ValidStartUTC]])</f>
        <v>0.14583333332848269</v>
      </c>
      <c r="T2065" s="5">
        <f>IF(OR(ISBLANK(Table1[[#This Row],[ValidEndUTC]]),ISBLANK(Table1[[#This Row],[ValidStartUTC]])),"",Table1[[#This Row],[Duration]]*24*60)</f>
        <v>209.99999999301508</v>
      </c>
    </row>
    <row r="2066" spans="1:20" ht="21.6" x14ac:dyDescent="0.25">
      <c r="A2066" s="8" t="str">
        <f>IF(ISBLANK(Table1[[#This Row],[AdvisoryNumber]]),"NTML","ADVZY")</f>
        <v>NTML</v>
      </c>
      <c r="B2066" s="8" t="str">
        <f>_xlfn.TEXTJOIN("-",TRUE,Table1[[#This Row],[Source]],TEXT(Table1[[#This Row],[AdvisoryNumber]],"000"),TEXT(ROW()-1,"000000"),TEXT(Table1[[#This Row],[RecordTimeUTC]],"YYYY-MM-DD"))</f>
        <v>NTML-000-002065-2023-11-17</v>
      </c>
      <c r="C2066" s="1" t="s">
        <v>217</v>
      </c>
      <c r="D2066" s="2"/>
      <c r="E2066" s="1"/>
      <c r="F2066" s="2"/>
      <c r="G2066" s="1" t="s">
        <v>98</v>
      </c>
      <c r="H2066" s="1" t="s">
        <v>101</v>
      </c>
      <c r="I2066" s="8" t="str">
        <f>IF(Table1[[#This Row],[TMI_Type]]="Reroute",INDEX(_xlfn.REGEXEXTRACT(Table1[[#This Row],[RawText]],".*(ROUTE|FEA|FCA|ICR|CTOP|TBO).+([A-Z]{3})",2,0),1,2),"")</f>
        <v/>
      </c>
      <c r="J2066" s="5">
        <v>5</v>
      </c>
      <c r="K2066" s="5"/>
      <c r="L2066" s="1" t="s">
        <v>10036</v>
      </c>
      <c r="M2066" s="7">
        <v>45248.020833333336</v>
      </c>
      <c r="N2066" s="7">
        <v>45248.166666666664</v>
      </c>
      <c r="O2066" s="7">
        <v>45247.875</v>
      </c>
      <c r="P2066" s="4" t="s">
        <v>10037</v>
      </c>
      <c r="Q2066" s="10" t="s">
        <v>10037</v>
      </c>
      <c r="R2066" s="2" t="s">
        <v>10035</v>
      </c>
      <c r="S2066" s="6">
        <f>IF(OR(ISBLANK(Table1[[#This Row],[ValidEndUTC]]),ISBLANK(Table1[[#This Row],[ValidStartUTC]])),"",Table1[[#This Row],[ValidEndUTC]]-Table1[[#This Row],[ValidStartUTC]])</f>
        <v>0.14583333332848269</v>
      </c>
      <c r="T2066" s="5">
        <f>IF(OR(ISBLANK(Table1[[#This Row],[ValidEndUTC]]),ISBLANK(Table1[[#This Row],[ValidStartUTC]])),"",Table1[[#This Row],[Duration]]*24*60)</f>
        <v>209.99999999301508</v>
      </c>
    </row>
    <row r="2067" spans="1:20" ht="21.6" x14ac:dyDescent="0.25">
      <c r="A2067" s="8" t="str">
        <f>IF(ISBLANK(Table1[[#This Row],[AdvisoryNumber]]),"NTML","ADVZY")</f>
        <v>NTML</v>
      </c>
      <c r="B2067" s="8" t="str">
        <f>_xlfn.TEXTJOIN("-",TRUE,Table1[[#This Row],[Source]],TEXT(Table1[[#This Row],[AdvisoryNumber]],"000"),TEXT(ROW()-1,"000000"),TEXT(Table1[[#This Row],[RecordTimeUTC]],"YYYY-MM-DD"))</f>
        <v>NTML-000-002066-2023-11-17</v>
      </c>
      <c r="C2067" s="1" t="s">
        <v>217</v>
      </c>
      <c r="D2067" s="2"/>
      <c r="E2067" s="1"/>
      <c r="F2067" s="2"/>
      <c r="G2067" s="1" t="s">
        <v>98</v>
      </c>
      <c r="H2067" s="1" t="s">
        <v>101</v>
      </c>
      <c r="I2067" s="8" t="str">
        <f>IF(Table1[[#This Row],[TMI_Type]]="Reroute",INDEX(_xlfn.REGEXEXTRACT(Table1[[#This Row],[RawText]],".*(ROUTE|FEA|FCA|ICR|CTOP|TBO).+([A-Z]{3})",2,0),1,2),"")</f>
        <v/>
      </c>
      <c r="J2067" s="5">
        <v>10</v>
      </c>
      <c r="K2067" s="5"/>
      <c r="L2067" s="1" t="s">
        <v>10038</v>
      </c>
      <c r="M2067" s="7">
        <v>45248.020833333336</v>
      </c>
      <c r="N2067" s="7">
        <v>45248.166666666664</v>
      </c>
      <c r="O2067" s="7">
        <v>45247.875</v>
      </c>
      <c r="P2067" s="4" t="s">
        <v>10039</v>
      </c>
      <c r="Q2067" s="10" t="s">
        <v>10039</v>
      </c>
      <c r="R2067" s="2" t="s">
        <v>10035</v>
      </c>
      <c r="S2067" s="6">
        <f>IF(OR(ISBLANK(Table1[[#This Row],[ValidEndUTC]]),ISBLANK(Table1[[#This Row],[ValidStartUTC]])),"",Table1[[#This Row],[ValidEndUTC]]-Table1[[#This Row],[ValidStartUTC]])</f>
        <v>0.14583333332848269</v>
      </c>
      <c r="T2067" s="5">
        <f>IF(OR(ISBLANK(Table1[[#This Row],[ValidEndUTC]]),ISBLANK(Table1[[#This Row],[ValidStartUTC]])),"",Table1[[#This Row],[Duration]]*24*60)</f>
        <v>209.99999999301508</v>
      </c>
    </row>
    <row r="2068" spans="1:20" ht="21.6" x14ac:dyDescent="0.25">
      <c r="A2068" s="8" t="str">
        <f>IF(ISBLANK(Table1[[#This Row],[AdvisoryNumber]]),"NTML","ADVZY")</f>
        <v>NTML</v>
      </c>
      <c r="B2068" s="8" t="str">
        <f>_xlfn.TEXTJOIN("-",TRUE,Table1[[#This Row],[Source]],TEXT(Table1[[#This Row],[AdvisoryNumber]],"000"),TEXT(ROW()-1,"000000"),TEXT(Table1[[#This Row],[RecordTimeUTC]],"YYYY-MM-DD"))</f>
        <v>NTML-000-002067-2023-11-17</v>
      </c>
      <c r="C2068" s="1" t="s">
        <v>217</v>
      </c>
      <c r="D2068" s="2"/>
      <c r="E2068" s="1"/>
      <c r="F2068" s="2"/>
      <c r="G2068" s="1" t="s">
        <v>98</v>
      </c>
      <c r="H2068" s="1" t="s">
        <v>8351</v>
      </c>
      <c r="I2068" s="8" t="str">
        <f>IF(Table1[[#This Row],[TMI_Type]]="Reroute",INDEX(_xlfn.REGEXEXTRACT(Table1[[#This Row],[RawText]],".*(ROUTE|FEA|FCA|ICR|CTOP|TBO).+([A-Z]{3})",2,0),1,2),"")</f>
        <v/>
      </c>
      <c r="J2068" s="5"/>
      <c r="K2068" s="5"/>
      <c r="L2068" s="1"/>
      <c r="M2068" s="7">
        <v>45248.020833333336</v>
      </c>
      <c r="N2068" s="7">
        <v>45248.166666666664</v>
      </c>
      <c r="O2068" s="7">
        <v>45247.875</v>
      </c>
      <c r="P2068" s="4" t="s">
        <v>10040</v>
      </c>
      <c r="Q2068" s="10" t="s">
        <v>10040</v>
      </c>
      <c r="R2068" s="2" t="s">
        <v>10035</v>
      </c>
      <c r="S2068" s="6">
        <f>IF(OR(ISBLANK(Table1[[#This Row],[ValidEndUTC]]),ISBLANK(Table1[[#This Row],[ValidStartUTC]])),"",Table1[[#This Row],[ValidEndUTC]]-Table1[[#This Row],[ValidStartUTC]])</f>
        <v>0.14583333332848269</v>
      </c>
      <c r="T2068" s="5">
        <f>IF(OR(ISBLANK(Table1[[#This Row],[ValidEndUTC]]),ISBLANK(Table1[[#This Row],[ValidStartUTC]])),"",Table1[[#This Row],[Duration]]*24*60)</f>
        <v>209.99999999301508</v>
      </c>
    </row>
    <row r="2069" spans="1:20" x14ac:dyDescent="0.25">
      <c r="A2069" s="8" t="str">
        <f>IF(ISBLANK(Table1[[#This Row],[AdvisoryNumber]]),"NTML","ADVZY")</f>
        <v>NTML</v>
      </c>
      <c r="B2069" s="8" t="str">
        <f>_xlfn.TEXTJOIN("-",TRUE,Table1[[#This Row],[Source]],TEXT(Table1[[#This Row],[AdvisoryNumber]],"000"),TEXT(ROW()-1,"000000"),TEXT(Table1[[#This Row],[RecordTimeUTC]],"YYYY-MM-DD"))</f>
        <v>NTML-000-002068-2023-11-18</v>
      </c>
      <c r="C2069" s="1" t="s">
        <v>1079</v>
      </c>
      <c r="D2069" s="2"/>
      <c r="E2069" s="1"/>
      <c r="F2069" s="2"/>
      <c r="G2069" s="1"/>
      <c r="H2069" s="1" t="s">
        <v>2640</v>
      </c>
      <c r="I2069" s="8" t="str">
        <f>IF(Table1[[#This Row],[TMI_Type]]="Reroute",INDEX(_xlfn.REGEXEXTRACT(Table1[[#This Row],[RawText]],".*(ROUTE|FEA|FCA|ICR|CTOP|TBO).+([A-Z]{3})",2,0),1,2),"")</f>
        <v/>
      </c>
      <c r="J2069" s="5"/>
      <c r="K2069" s="5"/>
      <c r="L2069" s="1"/>
      <c r="M2069" s="7">
        <v>45248.131249999999</v>
      </c>
      <c r="N2069" s="7">
        <v>45248.131249999999</v>
      </c>
      <c r="O2069" s="7">
        <v>45248.131249999999</v>
      </c>
      <c r="P2069" s="4" t="s">
        <v>4502</v>
      </c>
      <c r="Q2069" s="10" t="s">
        <v>4502</v>
      </c>
      <c r="R2069" s="2" t="s">
        <v>10044</v>
      </c>
      <c r="S2069" s="6">
        <f>IF(OR(ISBLANK(Table1[[#This Row],[ValidEndUTC]]),ISBLANK(Table1[[#This Row],[ValidStartUTC]])),"",Table1[[#This Row],[ValidEndUTC]]-Table1[[#This Row],[ValidStartUTC]])</f>
        <v>0</v>
      </c>
      <c r="T2069" s="5">
        <f>IF(OR(ISBLANK(Table1[[#This Row],[ValidEndUTC]]),ISBLANK(Table1[[#This Row],[ValidStartUTC]])),"",Table1[[#This Row],[Duration]]*24*60)</f>
        <v>0</v>
      </c>
    </row>
    <row r="2070" spans="1:20" x14ac:dyDescent="0.25">
      <c r="A2070" s="8" t="str">
        <f>IF(ISBLANK(Table1[[#This Row],[AdvisoryNumber]]),"NTML","ADVZY")</f>
        <v>NTML</v>
      </c>
      <c r="B2070" s="8" t="str">
        <f>_xlfn.TEXTJOIN("-",TRUE,Table1[[#This Row],[Source]],TEXT(Table1[[#This Row],[AdvisoryNumber]],"000"),TEXT(ROW()-1,"000000"),TEXT(Table1[[#This Row],[RecordTimeUTC]],"YYYY-MM-DD"))</f>
        <v>NTML-000-002069-2023-11-18</v>
      </c>
      <c r="C2070" s="1" t="s">
        <v>217</v>
      </c>
      <c r="D2070" s="2"/>
      <c r="E2070" s="1"/>
      <c r="F2070" s="2"/>
      <c r="G2070" s="1"/>
      <c r="H2070" s="1" t="s">
        <v>2640</v>
      </c>
      <c r="I2070" s="8" t="str">
        <f>IF(Table1[[#This Row],[TMI_Type]]="Reroute",INDEX(_xlfn.REGEXEXTRACT(Table1[[#This Row],[RawText]],".*(ROUTE|FEA|FCA|ICR|CTOP|TBO).+([A-Z]{3})",2,0),1,2),"")</f>
        <v/>
      </c>
      <c r="J2070" s="5"/>
      <c r="K2070" s="5"/>
      <c r="L2070" s="1"/>
      <c r="M2070" s="7">
        <v>45248.147222222222</v>
      </c>
      <c r="N2070" s="7">
        <v>45248.147222222222</v>
      </c>
      <c r="O2070" s="7">
        <v>45248.147222222222</v>
      </c>
      <c r="P2070" s="4" t="s">
        <v>10045</v>
      </c>
      <c r="Q2070" s="10" t="s">
        <v>10045</v>
      </c>
      <c r="R2070" s="2" t="s">
        <v>10046</v>
      </c>
      <c r="S2070" s="6">
        <f>IF(OR(ISBLANK(Table1[[#This Row],[ValidEndUTC]]),ISBLANK(Table1[[#This Row],[ValidStartUTC]])),"",Table1[[#This Row],[ValidEndUTC]]-Table1[[#This Row],[ValidStartUTC]])</f>
        <v>0</v>
      </c>
      <c r="T2070" s="5">
        <f>IF(OR(ISBLANK(Table1[[#This Row],[ValidEndUTC]]),ISBLANK(Table1[[#This Row],[ValidStartUTC]])),"",Table1[[#This Row],[Duration]]*24*60)</f>
        <v>0</v>
      </c>
    </row>
    <row r="2071" spans="1:20" ht="21.6" x14ac:dyDescent="0.25">
      <c r="A2071" s="8" t="str">
        <f>IF(ISBLANK(Table1[[#This Row],[AdvisoryNumber]]),"NTML","ADVZY")</f>
        <v>NTML</v>
      </c>
      <c r="B2071" s="8" t="str">
        <f>_xlfn.TEXTJOIN("-",TRUE,Table1[[#This Row],[Source]],TEXT(Table1[[#This Row],[AdvisoryNumber]],"000"),TEXT(ROW()-1,"000000"),TEXT(Table1[[#This Row],[RecordTimeUTC]],"YYYY-MM-DD"))</f>
        <v>NTML-000-002070-2023-11-18</v>
      </c>
      <c r="C2071" s="1" t="s">
        <v>719</v>
      </c>
      <c r="D2071" s="2"/>
      <c r="E2071" s="1"/>
      <c r="F2071" s="2"/>
      <c r="G2071" s="1" t="s">
        <v>98</v>
      </c>
      <c r="H2071" s="1" t="s">
        <v>101</v>
      </c>
      <c r="I2071" s="8" t="str">
        <f>IF(Table1[[#This Row],[TMI_Type]]="Reroute",INDEX(_xlfn.REGEXEXTRACT(Table1[[#This Row],[RawText]],".*(ROUTE|FEA|FCA|ICR|CTOP|TBO).+([A-Z]{3})",2,0),1,2),"")</f>
        <v/>
      </c>
      <c r="J2071" s="5">
        <v>10</v>
      </c>
      <c r="K2071" s="5"/>
      <c r="L2071" s="1" t="s">
        <v>4503</v>
      </c>
      <c r="M2071" s="7">
        <v>45249.020833333336</v>
      </c>
      <c r="N2071" s="7">
        <v>45249.166666666664</v>
      </c>
      <c r="O2071" s="7">
        <v>45248.977083333331</v>
      </c>
      <c r="P2071" s="4" t="s">
        <v>4504</v>
      </c>
      <c r="Q2071" s="10" t="s">
        <v>4504</v>
      </c>
      <c r="R2071" s="2" t="s">
        <v>10047</v>
      </c>
      <c r="S2071" s="6">
        <f>IF(OR(ISBLANK(Table1[[#This Row],[ValidEndUTC]]),ISBLANK(Table1[[#This Row],[ValidStartUTC]])),"",Table1[[#This Row],[ValidEndUTC]]-Table1[[#This Row],[ValidStartUTC]])</f>
        <v>0.14583333332848269</v>
      </c>
      <c r="T2071" s="5">
        <f>IF(OR(ISBLANK(Table1[[#This Row],[ValidEndUTC]]),ISBLANK(Table1[[#This Row],[ValidStartUTC]])),"",Table1[[#This Row],[Duration]]*24*60)</f>
        <v>209.99999999301508</v>
      </c>
    </row>
    <row r="2072" spans="1:20" ht="21.6" x14ac:dyDescent="0.25">
      <c r="A2072" s="8" t="str">
        <f>IF(ISBLANK(Table1[[#This Row],[AdvisoryNumber]]),"NTML","ADVZY")</f>
        <v>NTML</v>
      </c>
      <c r="B2072" s="8" t="str">
        <f>_xlfn.TEXTJOIN("-",TRUE,Table1[[#This Row],[Source]],TEXT(Table1[[#This Row],[AdvisoryNumber]],"000"),TEXT(ROW()-1,"000000"),TEXT(Table1[[#This Row],[RecordTimeUTC]],"YYYY-MM-DD"))</f>
        <v>NTML-000-002071-2023-11-18</v>
      </c>
      <c r="C2072" s="1" t="s">
        <v>719</v>
      </c>
      <c r="D2072" s="2"/>
      <c r="E2072" s="1"/>
      <c r="F2072" s="2"/>
      <c r="G2072" s="1" t="s">
        <v>98</v>
      </c>
      <c r="H2072" s="1" t="s">
        <v>101</v>
      </c>
      <c r="I2072" s="8" t="str">
        <f>IF(Table1[[#This Row],[TMI_Type]]="Reroute",INDEX(_xlfn.REGEXEXTRACT(Table1[[#This Row],[RawText]],".*(ROUTE|FEA|FCA|ICR|CTOP|TBO).+([A-Z]{3})",2,0),1,2),"")</f>
        <v/>
      </c>
      <c r="J2072" s="5">
        <v>25</v>
      </c>
      <c r="K2072" s="5"/>
      <c r="L2072" s="1" t="s">
        <v>1224</v>
      </c>
      <c r="M2072" s="7">
        <v>45249.020833333336</v>
      </c>
      <c r="N2072" s="7">
        <v>45249.166666666664</v>
      </c>
      <c r="O2072" s="7">
        <v>45248.977083333331</v>
      </c>
      <c r="P2072" s="4" t="s">
        <v>4505</v>
      </c>
      <c r="Q2072" s="10" t="s">
        <v>4505</v>
      </c>
      <c r="R2072" s="2" t="s">
        <v>10047</v>
      </c>
      <c r="S2072" s="6">
        <f>IF(OR(ISBLANK(Table1[[#This Row],[ValidEndUTC]]),ISBLANK(Table1[[#This Row],[ValidStartUTC]])),"",Table1[[#This Row],[ValidEndUTC]]-Table1[[#This Row],[ValidStartUTC]])</f>
        <v>0.14583333332848269</v>
      </c>
      <c r="T2072" s="5">
        <f>IF(OR(ISBLANK(Table1[[#This Row],[ValidEndUTC]]),ISBLANK(Table1[[#This Row],[ValidStartUTC]])),"",Table1[[#This Row],[Duration]]*24*60)</f>
        <v>209.99999999301508</v>
      </c>
    </row>
    <row r="2073" spans="1:20" ht="21.6" x14ac:dyDescent="0.25">
      <c r="A2073" s="8" t="str">
        <f>IF(ISBLANK(Table1[[#This Row],[AdvisoryNumber]]),"NTML","ADVZY")</f>
        <v>NTML</v>
      </c>
      <c r="B2073" s="8" t="str">
        <f>_xlfn.TEXTJOIN("-",TRUE,Table1[[#This Row],[Source]],TEXT(Table1[[#This Row],[AdvisoryNumber]],"000"),TEXT(ROW()-1,"000000"),TEXT(Table1[[#This Row],[RecordTimeUTC]],"YYYY-MM-DD"))</f>
        <v>NTML-000-002072-2023-11-18</v>
      </c>
      <c r="C2073" s="1" t="s">
        <v>719</v>
      </c>
      <c r="D2073" s="2"/>
      <c r="E2073" s="1"/>
      <c r="F2073" s="2"/>
      <c r="G2073" s="1" t="s">
        <v>98</v>
      </c>
      <c r="H2073" s="1" t="s">
        <v>101</v>
      </c>
      <c r="I2073" s="8" t="str">
        <f>IF(Table1[[#This Row],[TMI_Type]]="Reroute",INDEX(_xlfn.REGEXEXTRACT(Table1[[#This Row],[RawText]],".*(ROUTE|FEA|FCA|ICR|CTOP|TBO).+([A-Z]{3})",2,0),1,2),"")</f>
        <v/>
      </c>
      <c r="J2073" s="5">
        <v>20</v>
      </c>
      <c r="K2073" s="5"/>
      <c r="L2073" s="1"/>
      <c r="M2073" s="7">
        <v>45249.020833333336</v>
      </c>
      <c r="N2073" s="7">
        <v>45249.166666666664</v>
      </c>
      <c r="O2073" s="7">
        <v>45248.977083333331</v>
      </c>
      <c r="P2073" s="4" t="s">
        <v>4506</v>
      </c>
      <c r="Q2073" s="10" t="s">
        <v>4506</v>
      </c>
      <c r="R2073" s="2" t="s">
        <v>10047</v>
      </c>
      <c r="S2073" s="6">
        <f>IF(OR(ISBLANK(Table1[[#This Row],[ValidEndUTC]]),ISBLANK(Table1[[#This Row],[ValidStartUTC]])),"",Table1[[#This Row],[ValidEndUTC]]-Table1[[#This Row],[ValidStartUTC]])</f>
        <v>0.14583333332848269</v>
      </c>
      <c r="T2073" s="5">
        <f>IF(OR(ISBLANK(Table1[[#This Row],[ValidEndUTC]]),ISBLANK(Table1[[#This Row],[ValidStartUTC]])),"",Table1[[#This Row],[Duration]]*24*60)</f>
        <v>209.99999999301508</v>
      </c>
    </row>
    <row r="2074" spans="1:20" x14ac:dyDescent="0.25">
      <c r="A2074" s="8" t="str">
        <f>IF(ISBLANK(Table1[[#This Row],[AdvisoryNumber]]),"NTML","ADVZY")</f>
        <v>NTML</v>
      </c>
      <c r="B2074" s="8" t="str">
        <f>_xlfn.TEXTJOIN("-",TRUE,Table1[[#This Row],[Source]],TEXT(Table1[[#This Row],[AdvisoryNumber]],"000"),TEXT(ROW()-1,"000000"),TEXT(Table1[[#This Row],[RecordTimeUTC]],"YYYY-MM-DD"))</f>
        <v>NTML-000-002073-2023-11-19</v>
      </c>
      <c r="C2074" s="1" t="s">
        <v>207</v>
      </c>
      <c r="D2074" s="2"/>
      <c r="E2074" s="1"/>
      <c r="F2074" s="2"/>
      <c r="G2074" s="1" t="s">
        <v>98</v>
      </c>
      <c r="H2074" s="1" t="s">
        <v>101</v>
      </c>
      <c r="I2074" s="8" t="str">
        <f>IF(Table1[[#This Row],[TMI_Type]]="Reroute",INDEX(_xlfn.REGEXEXTRACT(Table1[[#This Row],[RawText]],".*(ROUTE|FEA|FCA|ICR|CTOP|TBO).+([A-Z]{3})",2,0),1,2),"")</f>
        <v/>
      </c>
      <c r="J2074" s="5">
        <v>30</v>
      </c>
      <c r="K2074" s="5"/>
      <c r="L2074" s="1" t="s">
        <v>1838</v>
      </c>
      <c r="M2074" s="7">
        <v>45249.916666666664</v>
      </c>
      <c r="N2074" s="7">
        <v>45250.041666666664</v>
      </c>
      <c r="O2074" s="7">
        <v>45249.867361111108</v>
      </c>
      <c r="P2074" s="4" t="s">
        <v>4508</v>
      </c>
      <c r="Q2074" s="10" t="s">
        <v>4508</v>
      </c>
      <c r="R2074" s="2" t="s">
        <v>10048</v>
      </c>
      <c r="S2074" s="6">
        <f>IF(OR(ISBLANK(Table1[[#This Row],[ValidEndUTC]]),ISBLANK(Table1[[#This Row],[ValidStartUTC]])),"",Table1[[#This Row],[ValidEndUTC]]-Table1[[#This Row],[ValidStartUTC]])</f>
        <v>0.125</v>
      </c>
      <c r="T2074" s="5">
        <f>IF(OR(ISBLANK(Table1[[#This Row],[ValidEndUTC]]),ISBLANK(Table1[[#This Row],[ValidStartUTC]])),"",Table1[[#This Row],[Duration]]*24*60)</f>
        <v>180</v>
      </c>
    </row>
    <row r="2075" spans="1:20" x14ac:dyDescent="0.25">
      <c r="A2075" s="8" t="str">
        <f>IF(ISBLANK(Table1[[#This Row],[AdvisoryNumber]]),"NTML","ADVZY")</f>
        <v>NTML</v>
      </c>
      <c r="B2075" s="8" t="str">
        <f>_xlfn.TEXTJOIN("-",TRUE,Table1[[#This Row],[Source]],TEXT(Table1[[#This Row],[AdvisoryNumber]],"000"),TEXT(ROW()-1,"000000"),TEXT(Table1[[#This Row],[RecordTimeUTC]],"YYYY-MM-DD"))</f>
        <v>NTML-000-002074-2023-11-19</v>
      </c>
      <c r="C2075" s="1" t="s">
        <v>207</v>
      </c>
      <c r="D2075" s="2"/>
      <c r="E2075" s="1"/>
      <c r="F2075" s="2"/>
      <c r="G2075" s="1" t="s">
        <v>98</v>
      </c>
      <c r="H2075" s="1" t="s">
        <v>101</v>
      </c>
      <c r="I2075" s="8" t="str">
        <f>IF(Table1[[#This Row],[TMI_Type]]="Reroute",INDEX(_xlfn.REGEXEXTRACT(Table1[[#This Row],[RawText]],".*(ROUTE|FEA|FCA|ICR|CTOP|TBO).+([A-Z]{3})",2,0),1,2),"")</f>
        <v/>
      </c>
      <c r="J2075" s="5">
        <v>30</v>
      </c>
      <c r="K2075" s="5"/>
      <c r="L2075" s="1" t="s">
        <v>1836</v>
      </c>
      <c r="M2075" s="7">
        <v>45249.916666666664</v>
      </c>
      <c r="N2075" s="7">
        <v>45250.041666666664</v>
      </c>
      <c r="O2075" s="7">
        <v>45249.867361111108</v>
      </c>
      <c r="P2075" s="4" t="s">
        <v>4509</v>
      </c>
      <c r="Q2075" s="10" t="s">
        <v>4509</v>
      </c>
      <c r="R2075" s="2" t="s">
        <v>10048</v>
      </c>
      <c r="S2075" s="6">
        <f>IF(OR(ISBLANK(Table1[[#This Row],[ValidEndUTC]]),ISBLANK(Table1[[#This Row],[ValidStartUTC]])),"",Table1[[#This Row],[ValidEndUTC]]-Table1[[#This Row],[ValidStartUTC]])</f>
        <v>0.125</v>
      </c>
      <c r="T2075" s="5">
        <f>IF(OR(ISBLANK(Table1[[#This Row],[ValidEndUTC]]),ISBLANK(Table1[[#This Row],[ValidStartUTC]])),"",Table1[[#This Row],[Duration]]*24*60)</f>
        <v>180</v>
      </c>
    </row>
    <row r="2076" spans="1:20" x14ac:dyDescent="0.25">
      <c r="A2076" s="8" t="str">
        <f>IF(ISBLANK(Table1[[#This Row],[AdvisoryNumber]]),"NTML","ADVZY")</f>
        <v>NTML</v>
      </c>
      <c r="B2076" s="8" t="str">
        <f>_xlfn.TEXTJOIN("-",TRUE,Table1[[#This Row],[Source]],TEXT(Table1[[#This Row],[AdvisoryNumber]],"000"),TEXT(ROW()-1,"000000"),TEXT(Table1[[#This Row],[RecordTimeUTC]],"YYYY-MM-DD"))</f>
        <v>NTML-000-002075-2023-11-19</v>
      </c>
      <c r="C2076" s="1" t="s">
        <v>207</v>
      </c>
      <c r="D2076" s="2"/>
      <c r="E2076" s="1"/>
      <c r="F2076" s="2"/>
      <c r="G2076" s="1" t="s">
        <v>98</v>
      </c>
      <c r="H2076" s="1" t="s">
        <v>101</v>
      </c>
      <c r="I2076" s="8" t="str">
        <f>IF(Table1[[#This Row],[TMI_Type]]="Reroute",INDEX(_xlfn.REGEXEXTRACT(Table1[[#This Row],[RawText]],".*(ROUTE|FEA|FCA|ICR|CTOP|TBO).+([A-Z]{3})",2,0),1,2),"")</f>
        <v/>
      </c>
      <c r="J2076" s="5">
        <v>30</v>
      </c>
      <c r="K2076" s="5"/>
      <c r="L2076" s="1" t="s">
        <v>1840</v>
      </c>
      <c r="M2076" s="7">
        <v>45249.916666666664</v>
      </c>
      <c r="N2076" s="7">
        <v>45250.041666666664</v>
      </c>
      <c r="O2076" s="7">
        <v>45249.867361111108</v>
      </c>
      <c r="P2076" s="4" t="s">
        <v>4510</v>
      </c>
      <c r="Q2076" s="10" t="s">
        <v>4510</v>
      </c>
      <c r="R2076" s="2" t="s">
        <v>10048</v>
      </c>
      <c r="S2076" s="6">
        <f>IF(OR(ISBLANK(Table1[[#This Row],[ValidEndUTC]]),ISBLANK(Table1[[#This Row],[ValidStartUTC]])),"",Table1[[#This Row],[ValidEndUTC]]-Table1[[#This Row],[ValidStartUTC]])</f>
        <v>0.125</v>
      </c>
      <c r="T2076" s="5">
        <f>IF(OR(ISBLANK(Table1[[#This Row],[ValidEndUTC]]),ISBLANK(Table1[[#This Row],[ValidStartUTC]])),"",Table1[[#This Row],[Duration]]*24*60)</f>
        <v>180</v>
      </c>
    </row>
    <row r="2077" spans="1:20" x14ac:dyDescent="0.25">
      <c r="A2077" s="8" t="str">
        <f>IF(ISBLANK(Table1[[#This Row],[AdvisoryNumber]]),"NTML","ADVZY")</f>
        <v>NTML</v>
      </c>
      <c r="B2077" s="8" t="str">
        <f>_xlfn.TEXTJOIN("-",TRUE,Table1[[#This Row],[Source]],TEXT(Table1[[#This Row],[AdvisoryNumber]],"000"),TEXT(ROW()-1,"000000"),TEXT(Table1[[#This Row],[RecordTimeUTC]],"YYYY-MM-DD"))</f>
        <v>NTML-000-002076-2023-11-19</v>
      </c>
      <c r="C2077" s="1" t="s">
        <v>207</v>
      </c>
      <c r="D2077" s="2"/>
      <c r="E2077" s="1"/>
      <c r="F2077" s="2"/>
      <c r="G2077" s="1" t="s">
        <v>98</v>
      </c>
      <c r="H2077" s="1" t="s">
        <v>101</v>
      </c>
      <c r="I2077" s="8" t="str">
        <f>IF(Table1[[#This Row],[TMI_Type]]="Reroute",INDEX(_xlfn.REGEXEXTRACT(Table1[[#This Row],[RawText]],".*(ROUTE|FEA|FCA|ICR|CTOP|TBO).+([A-Z]{3})",2,0),1,2),"")</f>
        <v/>
      </c>
      <c r="J2077" s="5">
        <v>35</v>
      </c>
      <c r="K2077" s="5"/>
      <c r="L2077" s="1" t="s">
        <v>8427</v>
      </c>
      <c r="M2077" s="7">
        <v>45249.916666666664</v>
      </c>
      <c r="N2077" s="7">
        <v>45250.041666666664</v>
      </c>
      <c r="O2077" s="7">
        <v>45249.867361111108</v>
      </c>
      <c r="P2077" s="4" t="s">
        <v>10049</v>
      </c>
      <c r="Q2077" s="10" t="s">
        <v>10049</v>
      </c>
      <c r="R2077" s="2" t="s">
        <v>10048</v>
      </c>
      <c r="S2077" s="6">
        <f>IF(OR(ISBLANK(Table1[[#This Row],[ValidEndUTC]]),ISBLANK(Table1[[#This Row],[ValidStartUTC]])),"",Table1[[#This Row],[ValidEndUTC]]-Table1[[#This Row],[ValidStartUTC]])</f>
        <v>0.125</v>
      </c>
      <c r="T2077" s="5">
        <f>IF(OR(ISBLANK(Table1[[#This Row],[ValidEndUTC]]),ISBLANK(Table1[[#This Row],[ValidStartUTC]])),"",Table1[[#This Row],[Duration]]*24*60)</f>
        <v>180</v>
      </c>
    </row>
    <row r="2078" spans="1:20" x14ac:dyDescent="0.25">
      <c r="A2078" s="8" t="str">
        <f>IF(ISBLANK(Table1[[#This Row],[AdvisoryNumber]]),"NTML","ADVZY")</f>
        <v>NTML</v>
      </c>
      <c r="B2078" s="8" t="str">
        <f>_xlfn.TEXTJOIN("-",TRUE,Table1[[#This Row],[Source]],TEXT(Table1[[#This Row],[AdvisoryNumber]],"000"),TEXT(ROW()-1,"000000"),TEXT(Table1[[#This Row],[RecordTimeUTC]],"YYYY-MM-DD"))</f>
        <v>NTML-000-002077-2023-11-19</v>
      </c>
      <c r="C2078" s="1" t="s">
        <v>207</v>
      </c>
      <c r="D2078" s="2"/>
      <c r="E2078" s="1"/>
      <c r="F2078" s="2"/>
      <c r="G2078" s="1" t="s">
        <v>98</v>
      </c>
      <c r="H2078" s="1" t="s">
        <v>101</v>
      </c>
      <c r="I2078" s="8" t="str">
        <f>IF(Table1[[#This Row],[TMI_Type]]="Reroute",INDEX(_xlfn.REGEXEXTRACT(Table1[[#This Row],[RawText]],".*(ROUTE|FEA|FCA|ICR|CTOP|TBO).+([A-Z]{3})",2,0),1,2),"")</f>
        <v/>
      </c>
      <c r="J2078" s="5">
        <v>40</v>
      </c>
      <c r="K2078" s="5"/>
      <c r="L2078" s="1" t="s">
        <v>1842</v>
      </c>
      <c r="M2078" s="7">
        <v>45249.916666666664</v>
      </c>
      <c r="N2078" s="7">
        <v>45250.041666666664</v>
      </c>
      <c r="O2078" s="7">
        <v>45249.867361111108</v>
      </c>
      <c r="P2078" s="4" t="s">
        <v>4511</v>
      </c>
      <c r="Q2078" s="10" t="s">
        <v>4511</v>
      </c>
      <c r="R2078" s="2" t="s">
        <v>10048</v>
      </c>
      <c r="S2078" s="6">
        <f>IF(OR(ISBLANK(Table1[[#This Row],[ValidEndUTC]]),ISBLANK(Table1[[#This Row],[ValidStartUTC]])),"",Table1[[#This Row],[ValidEndUTC]]-Table1[[#This Row],[ValidStartUTC]])</f>
        <v>0.125</v>
      </c>
      <c r="T2078" s="5">
        <f>IF(OR(ISBLANK(Table1[[#This Row],[ValidEndUTC]]),ISBLANK(Table1[[#This Row],[ValidStartUTC]])),"",Table1[[#This Row],[Duration]]*24*60)</f>
        <v>180</v>
      </c>
    </row>
    <row r="2079" spans="1:20" x14ac:dyDescent="0.25">
      <c r="A2079" s="8" t="str">
        <f>IF(ISBLANK(Table1[[#This Row],[AdvisoryNumber]]),"NTML","ADVZY")</f>
        <v>NTML</v>
      </c>
      <c r="B2079" s="8" t="str">
        <f>_xlfn.TEXTJOIN("-",TRUE,Table1[[#This Row],[Source]],TEXT(Table1[[#This Row],[AdvisoryNumber]],"000"),TEXT(ROW()-1,"000000"),TEXT(Table1[[#This Row],[RecordTimeUTC]],"YYYY-MM-DD"))</f>
        <v>NTML-000-002078-2023-11-20</v>
      </c>
      <c r="C2079" s="1" t="s">
        <v>207</v>
      </c>
      <c r="D2079" s="2"/>
      <c r="E2079" s="1"/>
      <c r="F2079" s="2"/>
      <c r="G2079" s="1"/>
      <c r="H2079" s="1" t="s">
        <v>2640</v>
      </c>
      <c r="I2079" s="8" t="str">
        <f>IF(Table1[[#This Row],[TMI_Type]]="Reroute",INDEX(_xlfn.REGEXEXTRACT(Table1[[#This Row],[RawText]],".*(ROUTE|FEA|FCA|ICR|CTOP|TBO).+([A-Z]{3})",2,0),1,2),"")</f>
        <v/>
      </c>
      <c r="J2079" s="5"/>
      <c r="K2079" s="5"/>
      <c r="L2079" s="1"/>
      <c r="M2079" s="7">
        <v>45250.025694444441</v>
      </c>
      <c r="N2079" s="7">
        <v>45250.025694444441</v>
      </c>
      <c r="O2079" s="7">
        <v>45250.025694444441</v>
      </c>
      <c r="P2079" s="4" t="s">
        <v>10051</v>
      </c>
      <c r="Q2079" s="10" t="s">
        <v>10051</v>
      </c>
      <c r="R2079" s="2" t="s">
        <v>10052</v>
      </c>
      <c r="S2079" s="6">
        <f>IF(OR(ISBLANK(Table1[[#This Row],[ValidEndUTC]]),ISBLANK(Table1[[#This Row],[ValidStartUTC]])),"",Table1[[#This Row],[ValidEndUTC]]-Table1[[#This Row],[ValidStartUTC]])</f>
        <v>0</v>
      </c>
      <c r="T2079" s="5">
        <f>IF(OR(ISBLANK(Table1[[#This Row],[ValidEndUTC]]),ISBLANK(Table1[[#This Row],[ValidStartUTC]])),"",Table1[[#This Row],[Duration]]*24*60)</f>
        <v>0</v>
      </c>
    </row>
    <row r="2080" spans="1:20" ht="129.6" x14ac:dyDescent="0.25">
      <c r="A2080" s="8" t="str">
        <f>IF(ISBLANK(Table1[[#This Row],[AdvisoryNumber]]),"NTML","ADVZY")</f>
        <v>ADVZY</v>
      </c>
      <c r="B2080" s="8" t="str">
        <f>_xlfn.TEXTJOIN("-",TRUE,Table1[[#This Row],[Source]],TEXT(Table1[[#This Row],[AdvisoryNumber]],"000"),TEXT(ROW()-1,"000000"),TEXT(Table1[[#This Row],[RecordTimeUTC]],"YYYY-MM-DD"))</f>
        <v>ADVZY-001-002079-2023-11-24</v>
      </c>
      <c r="C2080" s="1" t="s">
        <v>16</v>
      </c>
      <c r="D2080" s="2" t="s">
        <v>7591</v>
      </c>
      <c r="E2080" s="1">
        <v>1</v>
      </c>
      <c r="F2080" s="2" t="s">
        <v>6312</v>
      </c>
      <c r="G2080" s="1" t="s">
        <v>24</v>
      </c>
      <c r="H2080" s="1" t="s">
        <v>6019</v>
      </c>
      <c r="I2080" s="8" t="str">
        <f>IF(Table1[[#This Row],[TMI_Type]]="Reroute",INDEX(_xlfn.REGEXEXTRACT(Table1[[#This Row],[RawText]],".*(ROUTE|FEA|FCA|ICR|CTOP|TBO).+([A-Z]{3})",2,0),1,2),"")</f>
        <v/>
      </c>
      <c r="J2080" s="5"/>
      <c r="K2080" s="5"/>
      <c r="L2080" s="1"/>
      <c r="M2080" s="7">
        <v>45254.958333333336</v>
      </c>
      <c r="N2080" s="7">
        <v>45255.125</v>
      </c>
      <c r="O2080" s="7">
        <v>45254.955555555556</v>
      </c>
      <c r="P2080" s="4" t="s">
        <v>3451</v>
      </c>
      <c r="Q2080" s="10" t="s">
        <v>7592</v>
      </c>
      <c r="R2080" s="2" t="s">
        <v>7593</v>
      </c>
      <c r="S2080" s="6">
        <f>IF(OR(ISBLANK(Table1[[#This Row],[ValidEndUTC]]),ISBLANK(Table1[[#This Row],[ValidStartUTC]])),"",Table1[[#This Row],[ValidEndUTC]]-Table1[[#This Row],[ValidStartUTC]])</f>
        <v>0.16666666666424135</v>
      </c>
      <c r="T2080" s="5">
        <f>IF(OR(ISBLANK(Table1[[#This Row],[ValidEndUTC]]),ISBLANK(Table1[[#This Row],[ValidStartUTC]])),"",Table1[[#This Row],[Duration]]*24*60)</f>
        <v>239.99999999650754</v>
      </c>
    </row>
    <row r="2081" spans="1:20" ht="108" x14ac:dyDescent="0.25">
      <c r="A2081" s="8" t="str">
        <f>IF(ISBLANK(Table1[[#This Row],[AdvisoryNumber]]),"NTML","ADVZY")</f>
        <v>ADVZY</v>
      </c>
      <c r="B2081" s="8" t="str">
        <f>_xlfn.TEXTJOIN("-",TRUE,Table1[[#This Row],[Source]],TEXT(Table1[[#This Row],[AdvisoryNumber]],"000"),TEXT(ROW()-1,"000000"),TEXT(Table1[[#This Row],[RecordTimeUTC]],"YYYY-MM-DD"))</f>
        <v>ADVZY-002-002080-2023-11-24</v>
      </c>
      <c r="C2081" s="1" t="s">
        <v>16</v>
      </c>
      <c r="D2081" s="2"/>
      <c r="E2081" s="1">
        <v>2</v>
      </c>
      <c r="F2081" s="2" t="s">
        <v>7594</v>
      </c>
      <c r="G2081" s="1"/>
      <c r="H2081" s="1" t="s">
        <v>6014</v>
      </c>
      <c r="I2081" s="8" t="str">
        <f>IF(Table1[[#This Row],[TMI_Type]]="Reroute",INDEX(_xlfn.REGEXEXTRACT(Table1[[#This Row],[RawText]],".*(ROUTE|FEA|FCA|ICR|CTOP|TBO).+([A-Z]{3})",2,0),1,2),"")</f>
        <v/>
      </c>
      <c r="J2081" s="5"/>
      <c r="K2081" s="5"/>
      <c r="L2081" s="1"/>
      <c r="M2081" s="7">
        <v>45254.958333333336</v>
      </c>
      <c r="N2081" s="7">
        <v>45255.125</v>
      </c>
      <c r="O2081" s="7">
        <v>45254.958333333336</v>
      </c>
      <c r="P2081" s="4" t="s">
        <v>3452</v>
      </c>
      <c r="Q2081" s="10" t="s">
        <v>7595</v>
      </c>
      <c r="R2081" s="2" t="s">
        <v>7596</v>
      </c>
      <c r="S2081" s="6">
        <f>IF(OR(ISBLANK(Table1[[#This Row],[ValidEndUTC]]),ISBLANK(Table1[[#This Row],[ValidStartUTC]])),"",Table1[[#This Row],[ValidEndUTC]]-Table1[[#This Row],[ValidStartUTC]])</f>
        <v>0.16666666666424135</v>
      </c>
      <c r="T2081" s="5">
        <f>IF(OR(ISBLANK(Table1[[#This Row],[ValidEndUTC]]),ISBLANK(Table1[[#This Row],[ValidStartUTC]])),"",Table1[[#This Row],[Duration]]*24*60)</f>
        <v>239.99999999650754</v>
      </c>
    </row>
    <row r="2082" spans="1:20" ht="21.6" x14ac:dyDescent="0.25">
      <c r="A2082" s="8" t="str">
        <f>IF(ISBLANK(Table1[[#This Row],[AdvisoryNumber]]),"NTML","ADVZY")</f>
        <v>NTML</v>
      </c>
      <c r="B2082" s="8" t="str">
        <f>_xlfn.TEXTJOIN("-",TRUE,Table1[[#This Row],[Source]],TEXT(Table1[[#This Row],[AdvisoryNumber]],"000"),TEXT(ROW()-1,"000000"),TEXT(Table1[[#This Row],[RecordTimeUTC]],"YYYY-MM-DD"))</f>
        <v>NTML-000-002081-2023-11-24</v>
      </c>
      <c r="C2082" s="1" t="s">
        <v>274</v>
      </c>
      <c r="D2082" s="2"/>
      <c r="E2082" s="1"/>
      <c r="F2082" s="2"/>
      <c r="G2082" s="1" t="s">
        <v>98</v>
      </c>
      <c r="H2082" s="1" t="s">
        <v>101</v>
      </c>
      <c r="I2082" s="8" t="str">
        <f>IF(Table1[[#This Row],[TMI_Type]]="Reroute",INDEX(_xlfn.REGEXEXTRACT(Table1[[#This Row],[RawText]],".*(ROUTE|FEA|FCA|ICR|CTOP|TBO).+([A-Z]{3})",2,0),1,2),"")</f>
        <v/>
      </c>
      <c r="J2082" s="5">
        <v>10</v>
      </c>
      <c r="K2082" s="5"/>
      <c r="L2082" s="1" t="s">
        <v>582</v>
      </c>
      <c r="M2082" s="7">
        <v>45254.958333333336</v>
      </c>
      <c r="N2082" s="7">
        <v>45255.125</v>
      </c>
      <c r="O2082" s="7">
        <v>45254.958333333336</v>
      </c>
      <c r="P2082" s="4" t="s">
        <v>10053</v>
      </c>
      <c r="Q2082" s="10" t="s">
        <v>10053</v>
      </c>
      <c r="R2082" s="2" t="s">
        <v>10054</v>
      </c>
      <c r="S2082" s="6">
        <f>IF(OR(ISBLANK(Table1[[#This Row],[ValidEndUTC]]),ISBLANK(Table1[[#This Row],[ValidStartUTC]])),"",Table1[[#This Row],[ValidEndUTC]]-Table1[[#This Row],[ValidStartUTC]])</f>
        <v>0.16666666666424135</v>
      </c>
      <c r="T2082" s="5">
        <f>IF(OR(ISBLANK(Table1[[#This Row],[ValidEndUTC]]),ISBLANK(Table1[[#This Row],[ValidStartUTC]])),"",Table1[[#This Row],[Duration]]*24*60)</f>
        <v>239.99999999650754</v>
      </c>
    </row>
    <row r="2083" spans="1:20" ht="75.599999999999994" x14ac:dyDescent="0.25">
      <c r="A2083" s="8" t="str">
        <f>IF(ISBLANK(Table1[[#This Row],[AdvisoryNumber]]),"NTML","ADVZY")</f>
        <v>ADVZY</v>
      </c>
      <c r="B2083" s="8" t="str">
        <f>_xlfn.TEXTJOIN("-",TRUE,Table1[[#This Row],[Source]],TEXT(Table1[[#This Row],[AdvisoryNumber]],"000"),TEXT(ROW()-1,"000000"),TEXT(Table1[[#This Row],[RecordTimeUTC]],"YYYY-MM-DD"))</f>
        <v>ADVZY-003-002082-2023-11-25</v>
      </c>
      <c r="C2083" s="1" t="s">
        <v>16</v>
      </c>
      <c r="D2083" s="2"/>
      <c r="E2083" s="1">
        <v>3</v>
      </c>
      <c r="F2083" s="2" t="s">
        <v>6312</v>
      </c>
      <c r="G2083" s="1"/>
      <c r="H2083" s="1" t="s">
        <v>6019</v>
      </c>
      <c r="I2083" s="8" t="str">
        <f>IF(Table1[[#This Row],[TMI_Type]]="Reroute",INDEX(_xlfn.REGEXEXTRACT(Table1[[#This Row],[RawText]],".*(ROUTE|FEA|FCA|ICR|CTOP|TBO).+([A-Z]{3})",2,0),1,2),"")</f>
        <v/>
      </c>
      <c r="J2083" s="5"/>
      <c r="K2083" s="5"/>
      <c r="L2083" s="1"/>
      <c r="M2083" s="7">
        <v>45254.958333333336</v>
      </c>
      <c r="N2083" s="7">
        <v>45255.125</v>
      </c>
      <c r="O2083" s="7">
        <v>45255.150694444441</v>
      </c>
      <c r="P2083" s="4" t="s">
        <v>3453</v>
      </c>
      <c r="Q2083" s="10" t="s">
        <v>7597</v>
      </c>
      <c r="R2083" s="2" t="s">
        <v>7598</v>
      </c>
      <c r="S2083" s="6">
        <f>IF(OR(ISBLANK(Table1[[#This Row],[ValidEndUTC]]),ISBLANK(Table1[[#This Row],[ValidStartUTC]])),"",Table1[[#This Row],[ValidEndUTC]]-Table1[[#This Row],[ValidStartUTC]])</f>
        <v>0.16666666666424135</v>
      </c>
      <c r="T2083" s="5">
        <f>IF(OR(ISBLANK(Table1[[#This Row],[ValidEndUTC]]),ISBLANK(Table1[[#This Row],[ValidStartUTC]])),"",Table1[[#This Row],[Duration]]*24*60)</f>
        <v>239.99999999650754</v>
      </c>
    </row>
    <row r="2084" spans="1:20" ht="21.6" x14ac:dyDescent="0.25">
      <c r="A2084" s="8" t="str">
        <f>IF(ISBLANK(Table1[[#This Row],[AdvisoryNumber]]),"NTML","ADVZY")</f>
        <v>NTML</v>
      </c>
      <c r="B2084" s="8" t="str">
        <f>_xlfn.TEXTJOIN("-",TRUE,Table1[[#This Row],[Source]],TEXT(Table1[[#This Row],[AdvisoryNumber]],"000"),TEXT(ROW()-1,"000000"),TEXT(Table1[[#This Row],[RecordTimeUTC]],"YYYY-MM-DD"))</f>
        <v>NTML-000-002083-2023-11-24</v>
      </c>
      <c r="C2084" s="1" t="s">
        <v>4258</v>
      </c>
      <c r="D2084" s="2"/>
      <c r="E2084" s="1"/>
      <c r="F2084" s="2"/>
      <c r="G2084" s="1" t="s">
        <v>98</v>
      </c>
      <c r="H2084" s="1" t="s">
        <v>101</v>
      </c>
      <c r="I2084" s="8" t="str">
        <f>IF(Table1[[#This Row],[TMI_Type]]="Reroute",INDEX(_xlfn.REGEXEXTRACT(Table1[[#This Row],[RawText]],".*(ROUTE|FEA|FCA|ICR|CTOP|TBO).+([A-Z]{3})",2,0),1,2),"")</f>
        <v/>
      </c>
      <c r="J2084" s="5">
        <v>10</v>
      </c>
      <c r="K2084" s="5"/>
      <c r="L2084" s="1" t="s">
        <v>583</v>
      </c>
      <c r="M2084" s="7">
        <v>45254.972222222219</v>
      </c>
      <c r="N2084" s="7">
        <v>45255.125</v>
      </c>
      <c r="O2084" s="7">
        <v>45254.972222222219</v>
      </c>
      <c r="P2084" s="4" t="s">
        <v>4512</v>
      </c>
      <c r="Q2084" s="10" t="s">
        <v>4512</v>
      </c>
      <c r="R2084" s="2" t="s">
        <v>10055</v>
      </c>
      <c r="S2084" s="6">
        <f>IF(OR(ISBLANK(Table1[[#This Row],[ValidEndUTC]]),ISBLANK(Table1[[#This Row],[ValidStartUTC]])),"",Table1[[#This Row],[ValidEndUTC]]-Table1[[#This Row],[ValidStartUTC]])</f>
        <v>0.15277777778101154</v>
      </c>
      <c r="T2084" s="5">
        <f>IF(OR(ISBLANK(Table1[[#This Row],[ValidEndUTC]]),ISBLANK(Table1[[#This Row],[ValidStartUTC]])),"",Table1[[#This Row],[Duration]]*24*60)</f>
        <v>220.00000000465661</v>
      </c>
    </row>
    <row r="2085" spans="1:20" ht="21.6" x14ac:dyDescent="0.25">
      <c r="A2085" s="8" t="str">
        <f>IF(ISBLANK(Table1[[#This Row],[AdvisoryNumber]]),"NTML","ADVZY")</f>
        <v>NTML</v>
      </c>
      <c r="B2085" s="8" t="str">
        <f>_xlfn.TEXTJOIN("-",TRUE,Table1[[#This Row],[Source]],TEXT(Table1[[#This Row],[AdvisoryNumber]],"000"),TEXT(ROW()-1,"000000"),TEXT(Table1[[#This Row],[RecordTimeUTC]],"YYYY-MM-DD"))</f>
        <v>NTML-000-002084-2023-11-24</v>
      </c>
      <c r="C2085" s="1" t="s">
        <v>4258</v>
      </c>
      <c r="D2085" s="2"/>
      <c r="E2085" s="1"/>
      <c r="F2085" s="2"/>
      <c r="G2085" s="1" t="s">
        <v>98</v>
      </c>
      <c r="H2085" s="1" t="s">
        <v>101</v>
      </c>
      <c r="I2085" s="8" t="str">
        <f>IF(Table1[[#This Row],[TMI_Type]]="Reroute",INDEX(_xlfn.REGEXEXTRACT(Table1[[#This Row],[RawText]],".*(ROUTE|FEA|FCA|ICR|CTOP|TBO).+([A-Z]{3})",2,0),1,2),"")</f>
        <v/>
      </c>
      <c r="J2085" s="5">
        <v>10</v>
      </c>
      <c r="K2085" s="5"/>
      <c r="L2085" s="1" t="s">
        <v>577</v>
      </c>
      <c r="M2085" s="7">
        <v>45254.972222222219</v>
      </c>
      <c r="N2085" s="7">
        <v>45255.125</v>
      </c>
      <c r="O2085" s="7">
        <v>45254.972222222219</v>
      </c>
      <c r="P2085" s="4" t="s">
        <v>10056</v>
      </c>
      <c r="Q2085" s="10" t="s">
        <v>10056</v>
      </c>
      <c r="R2085" s="2" t="s">
        <v>10055</v>
      </c>
      <c r="S2085" s="6">
        <f>IF(OR(ISBLANK(Table1[[#This Row],[ValidEndUTC]]),ISBLANK(Table1[[#This Row],[ValidStartUTC]])),"",Table1[[#This Row],[ValidEndUTC]]-Table1[[#This Row],[ValidStartUTC]])</f>
        <v>0.15277777778101154</v>
      </c>
      <c r="T2085" s="5">
        <f>IF(OR(ISBLANK(Table1[[#This Row],[ValidEndUTC]]),ISBLANK(Table1[[#This Row],[ValidStartUTC]])),"",Table1[[#This Row],[Duration]]*24*60)</f>
        <v>220.00000000465661</v>
      </c>
    </row>
    <row r="2086" spans="1:20" ht="21.6" x14ac:dyDescent="0.25">
      <c r="A2086" s="8" t="str">
        <f>IF(ISBLANK(Table1[[#This Row],[AdvisoryNumber]]),"NTML","ADVZY")</f>
        <v>NTML</v>
      </c>
      <c r="B2086" s="8" t="str">
        <f>_xlfn.TEXTJOIN("-",TRUE,Table1[[#This Row],[Source]],TEXT(Table1[[#This Row],[AdvisoryNumber]],"000"),TEXT(ROW()-1,"000000"),TEXT(Table1[[#This Row],[RecordTimeUTC]],"YYYY-MM-DD"))</f>
        <v>NTML-000-002085-2023-11-25</v>
      </c>
      <c r="C2086" s="1" t="s">
        <v>4258</v>
      </c>
      <c r="D2086" s="2"/>
      <c r="E2086" s="1"/>
      <c r="F2086" s="2"/>
      <c r="G2086" s="1" t="s">
        <v>98</v>
      </c>
      <c r="H2086" s="1" t="s">
        <v>101</v>
      </c>
      <c r="I2086" s="8" t="str">
        <f>IF(Table1[[#This Row],[TMI_Type]]="Reroute",INDEX(_xlfn.REGEXEXTRACT(Table1[[#This Row],[RawText]],".*(ROUTE|FEA|FCA|ICR|CTOP|TBO).+([A-Z]{3})",2,0),1,2),"")</f>
        <v/>
      </c>
      <c r="J2086" s="5">
        <v>20</v>
      </c>
      <c r="K2086" s="5"/>
      <c r="L2086" s="1" t="s">
        <v>582</v>
      </c>
      <c r="M2086" s="7">
        <v>45255.024305555555</v>
      </c>
      <c r="N2086" s="7">
        <v>45255.125</v>
      </c>
      <c r="O2086" s="7">
        <v>45255.022916666669</v>
      </c>
      <c r="P2086" s="4" t="s">
        <v>4514</v>
      </c>
      <c r="Q2086" s="10" t="s">
        <v>4514</v>
      </c>
      <c r="R2086" s="2" t="s">
        <v>10059</v>
      </c>
      <c r="S2086" s="6">
        <f>IF(OR(ISBLANK(Table1[[#This Row],[ValidEndUTC]]),ISBLANK(Table1[[#This Row],[ValidStartUTC]])),"",Table1[[#This Row],[ValidEndUTC]]-Table1[[#This Row],[ValidStartUTC]])</f>
        <v>0.10069444444525288</v>
      </c>
      <c r="T2086" s="5">
        <f>IF(OR(ISBLANK(Table1[[#This Row],[ValidEndUTC]]),ISBLANK(Table1[[#This Row],[ValidStartUTC]])),"",Table1[[#This Row],[Duration]]*24*60)</f>
        <v>145.00000000116415</v>
      </c>
    </row>
    <row r="2087" spans="1:20" ht="21.6" x14ac:dyDescent="0.25">
      <c r="A2087" s="8" t="str">
        <f>IF(ISBLANK(Table1[[#This Row],[AdvisoryNumber]]),"NTML","ADVZY")</f>
        <v>NTML</v>
      </c>
      <c r="B2087" s="8" t="str">
        <f>_xlfn.TEXTJOIN("-",TRUE,Table1[[#This Row],[Source]],TEXT(Table1[[#This Row],[AdvisoryNumber]],"000"),TEXT(ROW()-1,"000000"),TEXT(Table1[[#This Row],[RecordTimeUTC]],"YYYY-MM-DD"))</f>
        <v>NTML-000-002086-2023-11-25</v>
      </c>
      <c r="C2087" s="1" t="s">
        <v>4258</v>
      </c>
      <c r="D2087" s="2"/>
      <c r="E2087" s="1"/>
      <c r="F2087" s="2"/>
      <c r="G2087" s="1" t="s">
        <v>98</v>
      </c>
      <c r="H2087" s="1" t="s">
        <v>101</v>
      </c>
      <c r="I2087" s="8" t="str">
        <f>IF(Table1[[#This Row],[TMI_Type]]="Reroute",INDEX(_xlfn.REGEXEXTRACT(Table1[[#This Row],[RawText]],".*(ROUTE|FEA|FCA|ICR|CTOP|TBO).+([A-Z]{3})",2,0),1,2),"")</f>
        <v/>
      </c>
      <c r="J2087" s="5">
        <v>20</v>
      </c>
      <c r="K2087" s="5"/>
      <c r="L2087" s="1" t="s">
        <v>577</v>
      </c>
      <c r="M2087" s="7">
        <v>45255.024305555555</v>
      </c>
      <c r="N2087" s="7">
        <v>45255.125</v>
      </c>
      <c r="O2087" s="7">
        <v>45255.022916666669</v>
      </c>
      <c r="P2087" s="4" t="s">
        <v>4515</v>
      </c>
      <c r="Q2087" s="10" t="s">
        <v>4515</v>
      </c>
      <c r="R2087" s="2" t="s">
        <v>10059</v>
      </c>
      <c r="S2087" s="6">
        <f>IF(OR(ISBLANK(Table1[[#This Row],[ValidEndUTC]]),ISBLANK(Table1[[#This Row],[ValidStartUTC]])),"",Table1[[#This Row],[ValidEndUTC]]-Table1[[#This Row],[ValidStartUTC]])</f>
        <v>0.10069444444525288</v>
      </c>
      <c r="T2087" s="5">
        <f>IF(OR(ISBLANK(Table1[[#This Row],[ValidEndUTC]]),ISBLANK(Table1[[#This Row],[ValidStartUTC]])),"",Table1[[#This Row],[Duration]]*24*60)</f>
        <v>145.00000000116415</v>
      </c>
    </row>
    <row r="2088" spans="1:20" x14ac:dyDescent="0.25">
      <c r="A2088" s="8" t="str">
        <f>IF(ISBLANK(Table1[[#This Row],[AdvisoryNumber]]),"NTML","ADVZY")</f>
        <v>NTML</v>
      </c>
      <c r="B2088" s="8" t="str">
        <f>_xlfn.TEXTJOIN("-",TRUE,Table1[[#This Row],[Source]],TEXT(Table1[[#This Row],[AdvisoryNumber]],"000"),TEXT(ROW()-1,"000000"),TEXT(Table1[[#This Row],[RecordTimeUTC]],"YYYY-MM-DD"))</f>
        <v>NTML-000-002087-2023-12-01</v>
      </c>
      <c r="C2088" s="1" t="s">
        <v>3271</v>
      </c>
      <c r="D2088" s="2"/>
      <c r="E2088" s="1"/>
      <c r="F2088" s="2"/>
      <c r="G2088" s="1"/>
      <c r="H2088" s="1" t="s">
        <v>2640</v>
      </c>
      <c r="I2088" s="8" t="str">
        <f>IF(Table1[[#This Row],[TMI_Type]]="Reroute",INDEX(_xlfn.REGEXEXTRACT(Table1[[#This Row],[RawText]],".*(ROUTE|FEA|FCA|ICR|CTOP|TBO).+([A-Z]{3})",2,0),1,2),"")</f>
        <v/>
      </c>
      <c r="J2088" s="5"/>
      <c r="K2088" s="5"/>
      <c r="L2088" s="1"/>
      <c r="M2088" s="7">
        <v>45261.099305555559</v>
      </c>
      <c r="N2088" s="7">
        <v>45261.099305555559</v>
      </c>
      <c r="O2088" s="7">
        <v>45261.099305555559</v>
      </c>
      <c r="P2088" s="4" t="s">
        <v>10089</v>
      </c>
      <c r="Q2088" s="10" t="s">
        <v>10089</v>
      </c>
      <c r="R2088" s="2" t="s">
        <v>10090</v>
      </c>
      <c r="S2088" s="6">
        <f>IF(OR(ISBLANK(Table1[[#This Row],[ValidEndUTC]]),ISBLANK(Table1[[#This Row],[ValidStartUTC]])),"",Table1[[#This Row],[ValidEndUTC]]-Table1[[#This Row],[ValidStartUTC]])</f>
        <v>0</v>
      </c>
      <c r="T2088" s="5">
        <f>IF(OR(ISBLANK(Table1[[#This Row],[ValidEndUTC]]),ISBLANK(Table1[[#This Row],[ValidStartUTC]])),"",Table1[[#This Row],[Duration]]*24*60)</f>
        <v>0</v>
      </c>
    </row>
    <row r="2089" spans="1:20" ht="409.6" x14ac:dyDescent="0.25">
      <c r="A2089" s="8" t="str">
        <f>IF(ISBLANK(Table1[[#This Row],[AdvisoryNumber]]),"NTML","ADVZY")</f>
        <v>ADVZY</v>
      </c>
      <c r="B2089" s="8" t="str">
        <f>_xlfn.TEXTJOIN("-",TRUE,Table1[[#This Row],[Source]],TEXT(Table1[[#This Row],[AdvisoryNumber]],"000"),TEXT(ROW()-1,"000000"),TEXT(Table1[[#This Row],[RecordTimeUTC]],"YYYY-MM-DD"))</f>
        <v>ADVZY-001-002088-2023-12-01</v>
      </c>
      <c r="C2089" s="1" t="s">
        <v>16</v>
      </c>
      <c r="D2089" s="2" t="s">
        <v>7599</v>
      </c>
      <c r="E2089" s="1">
        <v>1</v>
      </c>
      <c r="F2089" s="2" t="s">
        <v>1878</v>
      </c>
      <c r="G2089" s="1" t="s">
        <v>35</v>
      </c>
      <c r="H2089" s="1" t="s">
        <v>19</v>
      </c>
      <c r="I2089" s="8" t="str">
        <f>IF(Table1[[#This Row],[TMI_Type]]="Reroute",INDEX(_xlfn.REGEXEXTRACT(Table1[[#This Row],[RawText]],".*(ROUTE|FEA|FCA|ICR|CTOP|TBO).+([A-Z]{3})",2,0),1,2),"")</f>
        <v>RQD</v>
      </c>
      <c r="J2089" s="5"/>
      <c r="K2089" s="5"/>
      <c r="L2089" s="1"/>
      <c r="M2089" s="7">
        <v>45261.916666666664</v>
      </c>
      <c r="N2089" s="7">
        <v>45262.166666666664</v>
      </c>
      <c r="O2089" s="7">
        <v>45261.92291666667</v>
      </c>
      <c r="P2089" s="4" t="s">
        <v>3454</v>
      </c>
      <c r="Q2089" s="10" t="s">
        <v>7600</v>
      </c>
      <c r="R2089" s="2" t="s">
        <v>7601</v>
      </c>
      <c r="S2089" s="6">
        <f>IF(OR(ISBLANK(Table1[[#This Row],[ValidEndUTC]]),ISBLANK(Table1[[#This Row],[ValidStartUTC]])),"",Table1[[#This Row],[ValidEndUTC]]-Table1[[#This Row],[ValidStartUTC]])</f>
        <v>0.25</v>
      </c>
      <c r="T2089" s="5">
        <f>IF(OR(ISBLANK(Table1[[#This Row],[ValidEndUTC]]),ISBLANK(Table1[[#This Row],[ValidStartUTC]])),"",Table1[[#This Row],[Duration]]*24*60)</f>
        <v>360</v>
      </c>
    </row>
    <row r="2090" spans="1:20" ht="409.6" x14ac:dyDescent="0.25">
      <c r="A2090" s="8" t="str">
        <f>IF(ISBLANK(Table1[[#This Row],[AdvisoryNumber]]),"NTML","ADVZY")</f>
        <v>ADVZY</v>
      </c>
      <c r="B2090" s="8" t="str">
        <f>_xlfn.TEXTJOIN("-",TRUE,Table1[[#This Row],[Source]],TEXT(Table1[[#This Row],[AdvisoryNumber]],"000"),TEXT(ROW()-1,"000000"),TEXT(Table1[[#This Row],[RecordTimeUTC]],"YYYY-MM-DD"))</f>
        <v>ADVZY-002-002089-2023-12-01</v>
      </c>
      <c r="C2090" s="1" t="s">
        <v>16</v>
      </c>
      <c r="D2090" s="2" t="s">
        <v>7602</v>
      </c>
      <c r="E2090" s="1">
        <v>2</v>
      </c>
      <c r="F2090" s="2" t="s">
        <v>3307</v>
      </c>
      <c r="G2090" s="1" t="s">
        <v>35</v>
      </c>
      <c r="H2090" s="1" t="s">
        <v>19</v>
      </c>
      <c r="I2090" s="8" t="str">
        <f>IF(Table1[[#This Row],[TMI_Type]]="Reroute",INDEX(_xlfn.REGEXEXTRACT(Table1[[#This Row],[RawText]],".*(ROUTE|FEA|FCA|ICR|CTOP|TBO).+([A-Z]{3})",2,0),1,2),"")</f>
        <v>RQD</v>
      </c>
      <c r="J2090" s="5"/>
      <c r="K2090" s="5"/>
      <c r="L2090" s="1"/>
      <c r="M2090" s="7">
        <v>45261.916666666664</v>
      </c>
      <c r="N2090" s="7">
        <v>45262.166666666664</v>
      </c>
      <c r="O2090" s="7">
        <v>45261.92291666667</v>
      </c>
      <c r="P2090" s="4" t="s">
        <v>3455</v>
      </c>
      <c r="Q2090" s="10" t="s">
        <v>7603</v>
      </c>
      <c r="R2090" s="2" t="s">
        <v>7601</v>
      </c>
      <c r="S2090" s="6">
        <f>IF(OR(ISBLANK(Table1[[#This Row],[ValidEndUTC]]),ISBLANK(Table1[[#This Row],[ValidStartUTC]])),"",Table1[[#This Row],[ValidEndUTC]]-Table1[[#This Row],[ValidStartUTC]])</f>
        <v>0.25</v>
      </c>
      <c r="T2090" s="5">
        <f>IF(OR(ISBLANK(Table1[[#This Row],[ValidEndUTC]]),ISBLANK(Table1[[#This Row],[ValidStartUTC]])),"",Table1[[#This Row],[Duration]]*24*60)</f>
        <v>360</v>
      </c>
    </row>
    <row r="2091" spans="1:20" x14ac:dyDescent="0.25">
      <c r="A2091" s="8" t="str">
        <f>IF(ISBLANK(Table1[[#This Row],[AdvisoryNumber]]),"NTML","ADVZY")</f>
        <v>NTML</v>
      </c>
      <c r="B2091" s="8" t="str">
        <f>_xlfn.TEXTJOIN("-",TRUE,Table1[[#This Row],[Source]],TEXT(Table1[[#This Row],[AdvisoryNumber]],"000"),TEXT(ROW()-1,"000000"),TEXT(Table1[[#This Row],[RecordTimeUTC]],"YYYY-MM-DD"))</f>
        <v>NTML-000-002090-2023-12-01</v>
      </c>
      <c r="C2091" s="1" t="s">
        <v>97</v>
      </c>
      <c r="D2091" s="2"/>
      <c r="E2091" s="1"/>
      <c r="F2091" s="2"/>
      <c r="G2091" s="1" t="s">
        <v>98</v>
      </c>
      <c r="H2091" s="1" t="s">
        <v>101</v>
      </c>
      <c r="I2091" s="8" t="str">
        <f>IF(Table1[[#This Row],[TMI_Type]]="Reroute",INDEX(_xlfn.REGEXEXTRACT(Table1[[#This Row],[RawText]],".*(ROUTE|FEA|FCA|ICR|CTOP|TBO).+([A-Z]{3})",2,0),1,2),"")</f>
        <v/>
      </c>
      <c r="J2091" s="5">
        <v>10</v>
      </c>
      <c r="K2091" s="5"/>
      <c r="L2091" s="1" t="s">
        <v>1616</v>
      </c>
      <c r="M2091" s="7">
        <v>45261.958333333336</v>
      </c>
      <c r="N2091" s="7">
        <v>45262.166666666664</v>
      </c>
      <c r="O2091" s="7">
        <v>45261.958333333336</v>
      </c>
      <c r="P2091" s="4" t="s">
        <v>4523</v>
      </c>
      <c r="Q2091" s="10" t="s">
        <v>4523</v>
      </c>
      <c r="R2091" s="2" t="s">
        <v>10065</v>
      </c>
      <c r="S2091" s="6">
        <f>IF(OR(ISBLANK(Table1[[#This Row],[ValidEndUTC]]),ISBLANK(Table1[[#This Row],[ValidStartUTC]])),"",Table1[[#This Row],[ValidEndUTC]]-Table1[[#This Row],[ValidStartUTC]])</f>
        <v>0.20833333332848269</v>
      </c>
      <c r="T2091" s="5">
        <f>IF(OR(ISBLANK(Table1[[#This Row],[ValidEndUTC]]),ISBLANK(Table1[[#This Row],[ValidStartUTC]])),"",Table1[[#This Row],[Duration]]*24*60)</f>
        <v>299.99999999301508</v>
      </c>
    </row>
    <row r="2092" spans="1:20" x14ac:dyDescent="0.25">
      <c r="A2092" s="8" t="str">
        <f>IF(ISBLANK(Table1[[#This Row],[AdvisoryNumber]]),"NTML","ADVZY")</f>
        <v>NTML</v>
      </c>
      <c r="B2092" s="8" t="str">
        <f>_xlfn.TEXTJOIN("-",TRUE,Table1[[#This Row],[Source]],TEXT(Table1[[#This Row],[AdvisoryNumber]],"000"),TEXT(ROW()-1,"000000"),TEXT(Table1[[#This Row],[RecordTimeUTC]],"YYYY-MM-DD"))</f>
        <v>NTML-000-002091-2023-12-01</v>
      </c>
      <c r="C2092" s="1" t="s">
        <v>97</v>
      </c>
      <c r="D2092" s="2"/>
      <c r="E2092" s="1"/>
      <c r="F2092" s="2"/>
      <c r="G2092" s="1" t="s">
        <v>98</v>
      </c>
      <c r="H2092" s="1" t="s">
        <v>101</v>
      </c>
      <c r="I2092" s="8" t="str">
        <f>IF(Table1[[#This Row],[TMI_Type]]="Reroute",INDEX(_xlfn.REGEXEXTRACT(Table1[[#This Row],[RawText]],".*(ROUTE|FEA|FCA|ICR|CTOP|TBO).+([A-Z]{3})",2,0),1,2),"")</f>
        <v/>
      </c>
      <c r="J2092" s="5">
        <v>20</v>
      </c>
      <c r="K2092" s="5"/>
      <c r="L2092" s="1" t="s">
        <v>644</v>
      </c>
      <c r="M2092" s="7">
        <v>45261.958333333336</v>
      </c>
      <c r="N2092" s="7">
        <v>45262.166666666664</v>
      </c>
      <c r="O2092" s="7">
        <v>45261.958333333336</v>
      </c>
      <c r="P2092" s="4" t="s">
        <v>4524</v>
      </c>
      <c r="Q2092" s="10" t="s">
        <v>4524</v>
      </c>
      <c r="R2092" s="2" t="s">
        <v>10065</v>
      </c>
      <c r="S2092" s="6">
        <f>IF(OR(ISBLANK(Table1[[#This Row],[ValidEndUTC]]),ISBLANK(Table1[[#This Row],[ValidStartUTC]])),"",Table1[[#This Row],[ValidEndUTC]]-Table1[[#This Row],[ValidStartUTC]])</f>
        <v>0.20833333332848269</v>
      </c>
      <c r="T2092" s="5">
        <f>IF(OR(ISBLANK(Table1[[#This Row],[ValidEndUTC]]),ISBLANK(Table1[[#This Row],[ValidStartUTC]])),"",Table1[[#This Row],[Duration]]*24*60)</f>
        <v>299.99999999301508</v>
      </c>
    </row>
    <row r="2093" spans="1:20" x14ac:dyDescent="0.25">
      <c r="A2093" s="8" t="str">
        <f>IF(ISBLANK(Table1[[#This Row],[AdvisoryNumber]]),"NTML","ADVZY")</f>
        <v>NTML</v>
      </c>
      <c r="B2093" s="8" t="str">
        <f>_xlfn.TEXTJOIN("-",TRUE,Table1[[#This Row],[Source]],TEXT(Table1[[#This Row],[AdvisoryNumber]],"000"),TEXT(ROW()-1,"000000"),TEXT(Table1[[#This Row],[RecordTimeUTC]],"YYYY-MM-DD"))</f>
        <v>NTML-000-002092-2023-12-01</v>
      </c>
      <c r="C2093" s="1" t="s">
        <v>97</v>
      </c>
      <c r="D2093" s="2"/>
      <c r="E2093" s="1"/>
      <c r="F2093" s="2"/>
      <c r="G2093" s="1" t="s">
        <v>98</v>
      </c>
      <c r="H2093" s="1" t="s">
        <v>101</v>
      </c>
      <c r="I2093" s="8" t="str">
        <f>IF(Table1[[#This Row],[TMI_Type]]="Reroute",INDEX(_xlfn.REGEXEXTRACT(Table1[[#This Row],[RawText]],".*(ROUTE|FEA|FCA|ICR|CTOP|TBO).+([A-Z]{3})",2,0),1,2),"")</f>
        <v/>
      </c>
      <c r="J2093" s="5">
        <v>40</v>
      </c>
      <c r="K2093" s="5"/>
      <c r="L2093" s="1" t="s">
        <v>1331</v>
      </c>
      <c r="M2093" s="7">
        <v>45261.958333333336</v>
      </c>
      <c r="N2093" s="7">
        <v>45262.166666666664</v>
      </c>
      <c r="O2093" s="7">
        <v>45261.958333333336</v>
      </c>
      <c r="P2093" s="4" t="s">
        <v>4525</v>
      </c>
      <c r="Q2093" s="10" t="s">
        <v>4525</v>
      </c>
      <c r="R2093" s="2" t="s">
        <v>10065</v>
      </c>
      <c r="S2093" s="6">
        <f>IF(OR(ISBLANK(Table1[[#This Row],[ValidEndUTC]]),ISBLANK(Table1[[#This Row],[ValidStartUTC]])),"",Table1[[#This Row],[ValidEndUTC]]-Table1[[#This Row],[ValidStartUTC]])</f>
        <v>0.20833333332848269</v>
      </c>
      <c r="T2093" s="5">
        <f>IF(OR(ISBLANK(Table1[[#This Row],[ValidEndUTC]]),ISBLANK(Table1[[#This Row],[ValidStartUTC]])),"",Table1[[#This Row],[Duration]]*24*60)</f>
        <v>299.99999999301508</v>
      </c>
    </row>
    <row r="2094" spans="1:20" x14ac:dyDescent="0.25">
      <c r="A2094" s="8" t="str">
        <f>IF(ISBLANK(Table1[[#This Row],[AdvisoryNumber]]),"NTML","ADVZY")</f>
        <v>NTML</v>
      </c>
      <c r="B2094" s="8" t="str">
        <f>_xlfn.TEXTJOIN("-",TRUE,Table1[[#This Row],[Source]],TEXT(Table1[[#This Row],[AdvisoryNumber]],"000"),TEXT(ROW()-1,"000000"),TEXT(Table1[[#This Row],[RecordTimeUTC]],"YYYY-MM-DD"))</f>
        <v>NTML-000-002093-2023-12-01</v>
      </c>
      <c r="C2094" s="1" t="s">
        <v>97</v>
      </c>
      <c r="D2094" s="2"/>
      <c r="E2094" s="1"/>
      <c r="F2094" s="2"/>
      <c r="G2094" s="1" t="s">
        <v>98</v>
      </c>
      <c r="H2094" s="1" t="s">
        <v>101</v>
      </c>
      <c r="I2094" s="8" t="str">
        <f>IF(Table1[[#This Row],[TMI_Type]]="Reroute",INDEX(_xlfn.REGEXEXTRACT(Table1[[#This Row],[RawText]],".*(ROUTE|FEA|FCA|ICR|CTOP|TBO).+([A-Z]{3})",2,0),1,2),"")</f>
        <v/>
      </c>
      <c r="J2094" s="5">
        <v>25</v>
      </c>
      <c r="K2094" s="5"/>
      <c r="L2094" s="1" t="s">
        <v>232</v>
      </c>
      <c r="M2094" s="7">
        <v>45261.999305555553</v>
      </c>
      <c r="N2094" s="7">
        <v>45262.166666666664</v>
      </c>
      <c r="O2094" s="7">
        <v>45261.959027777775</v>
      </c>
      <c r="P2094" s="4" t="s">
        <v>4526</v>
      </c>
      <c r="Q2094" s="10" t="s">
        <v>4526</v>
      </c>
      <c r="R2094" s="2" t="s">
        <v>10066</v>
      </c>
      <c r="S2094" s="6">
        <f>IF(OR(ISBLANK(Table1[[#This Row],[ValidEndUTC]]),ISBLANK(Table1[[#This Row],[ValidStartUTC]])),"",Table1[[#This Row],[ValidEndUTC]]-Table1[[#This Row],[ValidStartUTC]])</f>
        <v>0.16736111111094942</v>
      </c>
      <c r="T2094" s="5">
        <f>IF(OR(ISBLANK(Table1[[#This Row],[ValidEndUTC]]),ISBLANK(Table1[[#This Row],[ValidStartUTC]])),"",Table1[[#This Row],[Duration]]*24*60)</f>
        <v>240.99999999976717</v>
      </c>
    </row>
    <row r="2095" spans="1:20" x14ac:dyDescent="0.25">
      <c r="A2095" s="8" t="str">
        <f>IF(ISBLANK(Table1[[#This Row],[AdvisoryNumber]]),"NTML","ADVZY")</f>
        <v>NTML</v>
      </c>
      <c r="B2095" s="8" t="str">
        <f>_xlfn.TEXTJOIN("-",TRUE,Table1[[#This Row],[Source]],TEXT(Table1[[#This Row],[AdvisoryNumber]],"000"),TEXT(ROW()-1,"000000"),TEXT(Table1[[#This Row],[RecordTimeUTC]],"YYYY-MM-DD"))</f>
        <v>NTML-000-002094-2023-12-01</v>
      </c>
      <c r="C2095" s="1" t="s">
        <v>97</v>
      </c>
      <c r="D2095" s="2"/>
      <c r="E2095" s="1"/>
      <c r="F2095" s="2"/>
      <c r="G2095" s="1" t="s">
        <v>98</v>
      </c>
      <c r="H2095" s="1" t="s">
        <v>104</v>
      </c>
      <c r="I2095" s="8" t="str">
        <f>IF(Table1[[#This Row],[TMI_Type]]="Reroute",INDEX(_xlfn.REGEXEXTRACT(Table1[[#This Row],[RawText]],".*(ROUTE|FEA|FCA|ICR|CTOP|TBO).+([A-Z]{3})",2,0),1,2),"")</f>
        <v/>
      </c>
      <c r="J2095" s="5"/>
      <c r="K2095" s="5"/>
      <c r="L2095" s="1" t="s">
        <v>1599</v>
      </c>
      <c r="M2095" s="7">
        <v>45261.999305555553</v>
      </c>
      <c r="N2095" s="7">
        <v>45262.166666666664</v>
      </c>
      <c r="O2095" s="7">
        <v>45261.959027777775</v>
      </c>
      <c r="P2095" s="4" t="s">
        <v>4527</v>
      </c>
      <c r="Q2095" s="10" t="s">
        <v>4527</v>
      </c>
      <c r="R2095" s="2" t="s">
        <v>10066</v>
      </c>
      <c r="S2095" s="6">
        <f>IF(OR(ISBLANK(Table1[[#This Row],[ValidEndUTC]]),ISBLANK(Table1[[#This Row],[ValidStartUTC]])),"",Table1[[#This Row],[ValidEndUTC]]-Table1[[#This Row],[ValidStartUTC]])</f>
        <v>0.16736111111094942</v>
      </c>
      <c r="T2095" s="5">
        <f>IF(OR(ISBLANK(Table1[[#This Row],[ValidEndUTC]]),ISBLANK(Table1[[#This Row],[ValidStartUTC]])),"",Table1[[#This Row],[Duration]]*24*60)</f>
        <v>240.99999999976717</v>
      </c>
    </row>
    <row r="2096" spans="1:20" ht="140.4" x14ac:dyDescent="0.25">
      <c r="A2096" s="8" t="str">
        <f>IF(ISBLANK(Table1[[#This Row],[AdvisoryNumber]]),"NTML","ADVZY")</f>
        <v>ADVZY</v>
      </c>
      <c r="B2096" s="8" t="str">
        <f>_xlfn.TEXTJOIN("-",TRUE,Table1[[#This Row],[Source]],TEXT(Table1[[#This Row],[AdvisoryNumber]],"000"),TEXT(ROW()-1,"000000"),TEXT(Table1[[#This Row],[RecordTimeUTC]],"YYYY-MM-DD"))</f>
        <v>ADVZY-002-002095-2023-12-01</v>
      </c>
      <c r="C2096" s="1" t="s">
        <v>16</v>
      </c>
      <c r="D2096" s="2"/>
      <c r="E2096" s="1">
        <v>2</v>
      </c>
      <c r="F2096" s="2" t="s">
        <v>6162</v>
      </c>
      <c r="G2096" s="1" t="s">
        <v>24</v>
      </c>
      <c r="H2096" s="1" t="s">
        <v>6019</v>
      </c>
      <c r="I2096" s="8" t="str">
        <f>IF(Table1[[#This Row],[TMI_Type]]="Reroute",INDEX(_xlfn.REGEXEXTRACT(Table1[[#This Row],[RawText]],".*(ROUTE|FEA|FCA|ICR|CTOP|TBO).+([A-Z]{3})",2,0),1,2),"")</f>
        <v/>
      </c>
      <c r="J2096" s="5"/>
      <c r="K2096" s="5"/>
      <c r="L2096" s="1"/>
      <c r="M2096" s="7">
        <v>45261.999305555553</v>
      </c>
      <c r="N2096" s="7">
        <v>45262.166666666664</v>
      </c>
      <c r="O2096" s="7">
        <v>45261.987500000003</v>
      </c>
      <c r="P2096" s="4" t="s">
        <v>3456</v>
      </c>
      <c r="Q2096" s="10" t="s">
        <v>7604</v>
      </c>
      <c r="R2096" s="2" t="s">
        <v>7605</v>
      </c>
      <c r="S2096" s="6">
        <f>IF(OR(ISBLANK(Table1[[#This Row],[ValidEndUTC]]),ISBLANK(Table1[[#This Row],[ValidStartUTC]])),"",Table1[[#This Row],[ValidEndUTC]]-Table1[[#This Row],[ValidStartUTC]])</f>
        <v>0.16736111111094942</v>
      </c>
      <c r="T2096" s="5">
        <f>IF(OR(ISBLANK(Table1[[#This Row],[ValidEndUTC]]),ISBLANK(Table1[[#This Row],[ValidStartUTC]])),"",Table1[[#This Row],[Duration]]*24*60)</f>
        <v>240.99999999976717</v>
      </c>
    </row>
    <row r="2097" spans="1:20" ht="75.599999999999994" x14ac:dyDescent="0.25">
      <c r="A2097" s="8" t="str">
        <f>IF(ISBLANK(Table1[[#This Row],[AdvisoryNumber]]),"NTML","ADVZY")</f>
        <v>ADVZY</v>
      </c>
      <c r="B2097" s="8" t="str">
        <f>_xlfn.TEXTJOIN("-",TRUE,Table1[[#This Row],[Source]],TEXT(Table1[[#This Row],[AdvisoryNumber]],"000"),TEXT(ROW()-1,"000000"),TEXT(Table1[[#This Row],[RecordTimeUTC]],"YYYY-MM-DD"))</f>
        <v>ADVZY-002-002096-2023-12-02</v>
      </c>
      <c r="C2097" s="1" t="s">
        <v>16</v>
      </c>
      <c r="D2097" s="2"/>
      <c r="E2097" s="1">
        <v>2</v>
      </c>
      <c r="F2097" s="2" t="s">
        <v>6162</v>
      </c>
      <c r="G2097" s="1"/>
      <c r="H2097" s="1" t="s">
        <v>6019</v>
      </c>
      <c r="I2097" s="8" t="str">
        <f>IF(Table1[[#This Row],[TMI_Type]]="Reroute",INDEX(_xlfn.REGEXEXTRACT(Table1[[#This Row],[RawText]],".*(ROUTE|FEA|FCA|ICR|CTOP|TBO).+([A-Z]{3})",2,0),1,2),"")</f>
        <v/>
      </c>
      <c r="J2097" s="5"/>
      <c r="K2097" s="5"/>
      <c r="L2097" s="1"/>
      <c r="M2097" s="7">
        <v>45261.999305555553</v>
      </c>
      <c r="N2097" s="7">
        <v>45262.166666666664</v>
      </c>
      <c r="O2097" s="7">
        <v>45262.145833333336</v>
      </c>
      <c r="P2097" s="4" t="s">
        <v>3457</v>
      </c>
      <c r="Q2097" s="10" t="s">
        <v>7606</v>
      </c>
      <c r="R2097" s="2" t="s">
        <v>7607</v>
      </c>
      <c r="S2097" s="6">
        <f>IF(OR(ISBLANK(Table1[[#This Row],[ValidEndUTC]]),ISBLANK(Table1[[#This Row],[ValidStartUTC]])),"",Table1[[#This Row],[ValidEndUTC]]-Table1[[#This Row],[ValidStartUTC]])</f>
        <v>0.16736111111094942</v>
      </c>
      <c r="T2097" s="5">
        <f>IF(OR(ISBLANK(Table1[[#This Row],[ValidEndUTC]]),ISBLANK(Table1[[#This Row],[ValidStartUTC]])),"",Table1[[#This Row],[Duration]]*24*60)</f>
        <v>240.99999999976717</v>
      </c>
    </row>
    <row r="2098" spans="1:20" ht="21.6" x14ac:dyDescent="0.25">
      <c r="A2098" s="8" t="str">
        <f>IF(ISBLANK(Table1[[#This Row],[AdvisoryNumber]]),"NTML","ADVZY")</f>
        <v>NTML</v>
      </c>
      <c r="B2098" s="8" t="str">
        <f>_xlfn.TEXTJOIN("-",TRUE,Table1[[#This Row],[Source]],TEXT(Table1[[#This Row],[AdvisoryNumber]],"000"),TEXT(ROW()-1,"000000"),TEXT(Table1[[#This Row],[RecordTimeUTC]],"YYYY-MM-DD"))</f>
        <v>NTML-000-002097-2023-12-02</v>
      </c>
      <c r="C2098" s="1" t="s">
        <v>97</v>
      </c>
      <c r="D2098" s="2"/>
      <c r="E2098" s="1"/>
      <c r="F2098" s="2"/>
      <c r="G2098" s="1" t="s">
        <v>98</v>
      </c>
      <c r="H2098" s="1" t="s">
        <v>8351</v>
      </c>
      <c r="I2098" s="8" t="str">
        <f>IF(Table1[[#This Row],[TMI_Type]]="Reroute",INDEX(_xlfn.REGEXEXTRACT(Table1[[#This Row],[RawText]],".*(ROUTE|FEA|FCA|ICR|CTOP|TBO).+([A-Z]{3})",2,0),1,2),"")</f>
        <v/>
      </c>
      <c r="J2098" s="5"/>
      <c r="K2098" s="5"/>
      <c r="L2098" s="1"/>
      <c r="M2098" s="7">
        <v>45262</v>
      </c>
      <c r="N2098" s="7">
        <v>45262.166666666664</v>
      </c>
      <c r="O2098" s="7">
        <v>45262</v>
      </c>
      <c r="P2098" s="4" t="s">
        <v>4528</v>
      </c>
      <c r="Q2098" s="10" t="s">
        <v>4528</v>
      </c>
      <c r="R2098" s="2" t="s">
        <v>10067</v>
      </c>
      <c r="S2098" s="6">
        <f>IF(OR(ISBLANK(Table1[[#This Row],[ValidEndUTC]]),ISBLANK(Table1[[#This Row],[ValidStartUTC]])),"",Table1[[#This Row],[ValidEndUTC]]-Table1[[#This Row],[ValidStartUTC]])</f>
        <v>0.16666666666424135</v>
      </c>
      <c r="T2098" s="5">
        <f>IF(OR(ISBLANK(Table1[[#This Row],[ValidEndUTC]]),ISBLANK(Table1[[#This Row],[ValidStartUTC]])),"",Table1[[#This Row],[Duration]]*24*60)</f>
        <v>239.99999999650754</v>
      </c>
    </row>
    <row r="2099" spans="1:20" x14ac:dyDescent="0.25">
      <c r="A2099" s="8" t="str">
        <f>IF(ISBLANK(Table1[[#This Row],[AdvisoryNumber]]),"NTML","ADVZY")</f>
        <v>NTML</v>
      </c>
      <c r="B2099" s="8" t="str">
        <f>_xlfn.TEXTJOIN("-",TRUE,Table1[[#This Row],[Source]],TEXT(Table1[[#This Row],[AdvisoryNumber]],"000"),TEXT(ROW()-1,"000000"),TEXT(Table1[[#This Row],[RecordTimeUTC]],"YYYY-MM-DD"))</f>
        <v>NTML-000-002098-2023-12-02</v>
      </c>
      <c r="C2099" s="1" t="s">
        <v>619</v>
      </c>
      <c r="D2099" s="2"/>
      <c r="E2099" s="1"/>
      <c r="F2099" s="2"/>
      <c r="G2099" s="1" t="s">
        <v>98</v>
      </c>
      <c r="H2099" s="1" t="s">
        <v>101</v>
      </c>
      <c r="I2099" s="8" t="str">
        <f>IF(Table1[[#This Row],[TMI_Type]]="Reroute",INDEX(_xlfn.REGEXEXTRACT(Table1[[#This Row],[RawText]],".*(ROUTE|FEA|FCA|ICR|CTOP|TBO).+([A-Z]{3})",2,0),1,2),"")</f>
        <v/>
      </c>
      <c r="J2099" s="5">
        <v>30</v>
      </c>
      <c r="K2099" s="5"/>
      <c r="L2099" s="1" t="s">
        <v>4529</v>
      </c>
      <c r="M2099" s="7">
        <v>45262</v>
      </c>
      <c r="N2099" s="7">
        <v>45262.166666666664</v>
      </c>
      <c r="O2099" s="7">
        <v>45262</v>
      </c>
      <c r="P2099" s="4" t="s">
        <v>4530</v>
      </c>
      <c r="Q2099" s="10" t="s">
        <v>4530</v>
      </c>
      <c r="R2099" s="2" t="s">
        <v>10067</v>
      </c>
      <c r="S2099" s="6">
        <f>IF(OR(ISBLANK(Table1[[#This Row],[ValidEndUTC]]),ISBLANK(Table1[[#This Row],[ValidStartUTC]])),"",Table1[[#This Row],[ValidEndUTC]]-Table1[[#This Row],[ValidStartUTC]])</f>
        <v>0.16666666666424135</v>
      </c>
      <c r="T2099" s="5">
        <f>IF(OR(ISBLANK(Table1[[#This Row],[ValidEndUTC]]),ISBLANK(Table1[[#This Row],[ValidStartUTC]])),"",Table1[[#This Row],[Duration]]*24*60)</f>
        <v>239.99999999650754</v>
      </c>
    </row>
    <row r="2100" spans="1:20" x14ac:dyDescent="0.25">
      <c r="A2100" s="8" t="str">
        <f>IF(ISBLANK(Table1[[#This Row],[AdvisoryNumber]]),"NTML","ADVZY")</f>
        <v>NTML</v>
      </c>
      <c r="B2100" s="8" t="str">
        <f>_xlfn.TEXTJOIN("-",TRUE,Table1[[#This Row],[Source]],TEXT(Table1[[#This Row],[AdvisoryNumber]],"000"),TEXT(ROW()-1,"000000"),TEXT(Table1[[#This Row],[RecordTimeUTC]],"YYYY-MM-DD"))</f>
        <v>NTML-000-002099-2023-12-02</v>
      </c>
      <c r="C2100" s="1" t="s">
        <v>619</v>
      </c>
      <c r="D2100" s="2"/>
      <c r="E2100" s="1"/>
      <c r="F2100" s="2"/>
      <c r="G2100" s="1" t="s">
        <v>98</v>
      </c>
      <c r="H2100" s="1" t="s">
        <v>101</v>
      </c>
      <c r="I2100" s="8" t="str">
        <f>IF(Table1[[#This Row],[TMI_Type]]="Reroute",INDEX(_xlfn.REGEXEXTRACT(Table1[[#This Row],[RawText]],".*(ROUTE|FEA|FCA|ICR|CTOP|TBO).+([A-Z]{3})",2,0),1,2),"")</f>
        <v/>
      </c>
      <c r="J2100" s="5">
        <v>20</v>
      </c>
      <c r="K2100" s="5"/>
      <c r="L2100" s="1" t="s">
        <v>4531</v>
      </c>
      <c r="M2100" s="7">
        <v>45262</v>
      </c>
      <c r="N2100" s="7">
        <v>45262.166666666664</v>
      </c>
      <c r="O2100" s="7">
        <v>45262</v>
      </c>
      <c r="P2100" s="4" t="s">
        <v>4532</v>
      </c>
      <c r="Q2100" s="10" t="s">
        <v>4532</v>
      </c>
      <c r="R2100" s="2" t="s">
        <v>10067</v>
      </c>
      <c r="S2100" s="6">
        <f>IF(OR(ISBLANK(Table1[[#This Row],[ValidEndUTC]]),ISBLANK(Table1[[#This Row],[ValidStartUTC]])),"",Table1[[#This Row],[ValidEndUTC]]-Table1[[#This Row],[ValidStartUTC]])</f>
        <v>0.16666666666424135</v>
      </c>
      <c r="T2100" s="5">
        <f>IF(OR(ISBLANK(Table1[[#This Row],[ValidEndUTC]]),ISBLANK(Table1[[#This Row],[ValidStartUTC]])),"",Table1[[#This Row],[Duration]]*24*60)</f>
        <v>239.99999999650754</v>
      </c>
    </row>
    <row r="2101" spans="1:20" x14ac:dyDescent="0.25">
      <c r="A2101" s="8" t="str">
        <f>IF(ISBLANK(Table1[[#This Row],[AdvisoryNumber]]),"NTML","ADVZY")</f>
        <v>NTML</v>
      </c>
      <c r="B2101" s="8" t="str">
        <f>_xlfn.TEXTJOIN("-",TRUE,Table1[[#This Row],[Source]],TEXT(Table1[[#This Row],[AdvisoryNumber]],"000"),TEXT(ROW()-1,"000000"),TEXT(Table1[[#This Row],[RecordTimeUTC]],"YYYY-MM-DD"))</f>
        <v>NTML-000-002100-2023-12-02</v>
      </c>
      <c r="C2101" s="1" t="s">
        <v>4521</v>
      </c>
      <c r="D2101" s="2"/>
      <c r="E2101" s="1"/>
      <c r="F2101" s="2"/>
      <c r="G2101" s="1" t="s">
        <v>98</v>
      </c>
      <c r="H2101" s="1" t="s">
        <v>101</v>
      </c>
      <c r="I2101" s="8" t="str">
        <f>IF(Table1[[#This Row],[TMI_Type]]="Reroute",INDEX(_xlfn.REGEXEXTRACT(Table1[[#This Row],[RawText]],".*(ROUTE|FEA|FCA|ICR|CTOP|TBO).+([A-Z]{3})",2,0),1,2),"")</f>
        <v/>
      </c>
      <c r="J2101" s="5">
        <v>30</v>
      </c>
      <c r="K2101" s="5"/>
      <c r="L2101" s="1" t="s">
        <v>4533</v>
      </c>
      <c r="M2101" s="7">
        <v>45262</v>
      </c>
      <c r="N2101" s="7">
        <v>45262.166666666664</v>
      </c>
      <c r="O2101" s="7">
        <v>45262</v>
      </c>
      <c r="P2101" s="4" t="s">
        <v>4534</v>
      </c>
      <c r="Q2101" s="10" t="s">
        <v>4534</v>
      </c>
      <c r="R2101" s="2" t="s">
        <v>10067</v>
      </c>
      <c r="S2101" s="6">
        <f>IF(OR(ISBLANK(Table1[[#This Row],[ValidEndUTC]]),ISBLANK(Table1[[#This Row],[ValidStartUTC]])),"",Table1[[#This Row],[ValidEndUTC]]-Table1[[#This Row],[ValidStartUTC]])</f>
        <v>0.16666666666424135</v>
      </c>
      <c r="T2101" s="5">
        <f>IF(OR(ISBLANK(Table1[[#This Row],[ValidEndUTC]]),ISBLANK(Table1[[#This Row],[ValidStartUTC]])),"",Table1[[#This Row],[Duration]]*24*60)</f>
        <v>239.99999999650754</v>
      </c>
    </row>
    <row r="2102" spans="1:20" x14ac:dyDescent="0.25">
      <c r="A2102" s="8" t="str">
        <f>IF(ISBLANK(Table1[[#This Row],[AdvisoryNumber]]),"NTML","ADVZY")</f>
        <v>NTML</v>
      </c>
      <c r="B2102" s="8" t="str">
        <f>_xlfn.TEXTJOIN("-",TRUE,Table1[[#This Row],[Source]],TEXT(Table1[[#This Row],[AdvisoryNumber]],"000"),TEXT(ROW()-1,"000000"),TEXT(Table1[[#This Row],[RecordTimeUTC]],"YYYY-MM-DD"))</f>
        <v>NTML-000-002101-2023-12-02</v>
      </c>
      <c r="C2102" s="1" t="s">
        <v>4521</v>
      </c>
      <c r="D2102" s="2"/>
      <c r="E2102" s="1"/>
      <c r="F2102" s="2"/>
      <c r="G2102" s="1" t="s">
        <v>98</v>
      </c>
      <c r="H2102" s="1" t="s">
        <v>101</v>
      </c>
      <c r="I2102" s="8" t="str">
        <f>IF(Table1[[#This Row],[TMI_Type]]="Reroute",INDEX(_xlfn.REGEXEXTRACT(Table1[[#This Row],[RawText]],".*(ROUTE|FEA|FCA|ICR|CTOP|TBO).+([A-Z]{3})",2,0),1,2),"")</f>
        <v/>
      </c>
      <c r="J2102" s="5">
        <v>20</v>
      </c>
      <c r="K2102" s="5"/>
      <c r="L2102" s="1" t="s">
        <v>4535</v>
      </c>
      <c r="M2102" s="7">
        <v>45262</v>
      </c>
      <c r="N2102" s="7">
        <v>45262.166666666664</v>
      </c>
      <c r="O2102" s="7">
        <v>45262</v>
      </c>
      <c r="P2102" s="4" t="s">
        <v>4536</v>
      </c>
      <c r="Q2102" s="10" t="s">
        <v>4536</v>
      </c>
      <c r="R2102" s="2" t="s">
        <v>10067</v>
      </c>
      <c r="S2102" s="6">
        <f>IF(OR(ISBLANK(Table1[[#This Row],[ValidEndUTC]]),ISBLANK(Table1[[#This Row],[ValidStartUTC]])),"",Table1[[#This Row],[ValidEndUTC]]-Table1[[#This Row],[ValidStartUTC]])</f>
        <v>0.16666666666424135</v>
      </c>
      <c r="T2102" s="5">
        <f>IF(OR(ISBLANK(Table1[[#This Row],[ValidEndUTC]]),ISBLANK(Table1[[#This Row],[ValidStartUTC]])),"",Table1[[#This Row],[Duration]]*24*60)</f>
        <v>239.99999999650754</v>
      </c>
    </row>
    <row r="2103" spans="1:20" x14ac:dyDescent="0.25">
      <c r="A2103" s="8" t="str">
        <f>IF(ISBLANK(Table1[[#This Row],[AdvisoryNumber]]),"NTML","ADVZY")</f>
        <v>NTML</v>
      </c>
      <c r="B2103" s="8" t="str">
        <f>_xlfn.TEXTJOIN("-",TRUE,Table1[[#This Row],[Source]],TEXT(Table1[[#This Row],[AdvisoryNumber]],"000"),TEXT(ROW()-1,"000000"),TEXT(Table1[[#This Row],[RecordTimeUTC]],"YYYY-MM-DD"))</f>
        <v>NTML-000-002102-2023-12-02</v>
      </c>
      <c r="C2103" s="1" t="s">
        <v>97</v>
      </c>
      <c r="D2103" s="2"/>
      <c r="E2103" s="1"/>
      <c r="F2103" s="2"/>
      <c r="G2103" s="1" t="s">
        <v>98</v>
      </c>
      <c r="H2103" s="1" t="s">
        <v>101</v>
      </c>
      <c r="I2103" s="8" t="str">
        <f>IF(Table1[[#This Row],[TMI_Type]]="Reroute",INDEX(_xlfn.REGEXEXTRACT(Table1[[#This Row],[RawText]],".*(ROUTE|FEA|FCA|ICR|CTOP|TBO).+([A-Z]{3})",2,0),1,2),"")</f>
        <v/>
      </c>
      <c r="J2103" s="5">
        <v>20</v>
      </c>
      <c r="K2103" s="5"/>
      <c r="L2103" s="1" t="s">
        <v>102</v>
      </c>
      <c r="M2103" s="7">
        <v>45262</v>
      </c>
      <c r="N2103" s="7">
        <v>45262.166666666664</v>
      </c>
      <c r="O2103" s="7">
        <v>45262</v>
      </c>
      <c r="P2103" s="4" t="s">
        <v>4537</v>
      </c>
      <c r="Q2103" s="10" t="s">
        <v>4537</v>
      </c>
      <c r="R2103" s="2" t="s">
        <v>10067</v>
      </c>
      <c r="S2103" s="6">
        <f>IF(OR(ISBLANK(Table1[[#This Row],[ValidEndUTC]]),ISBLANK(Table1[[#This Row],[ValidStartUTC]])),"",Table1[[#This Row],[ValidEndUTC]]-Table1[[#This Row],[ValidStartUTC]])</f>
        <v>0.16666666666424135</v>
      </c>
      <c r="T2103" s="5">
        <f>IF(OR(ISBLANK(Table1[[#This Row],[ValidEndUTC]]),ISBLANK(Table1[[#This Row],[ValidStartUTC]])),"",Table1[[#This Row],[Duration]]*24*60)</f>
        <v>239.99999999650754</v>
      </c>
    </row>
    <row r="2104" spans="1:20" x14ac:dyDescent="0.25">
      <c r="A2104" s="8" t="str">
        <f>IF(ISBLANK(Table1[[#This Row],[AdvisoryNumber]]),"NTML","ADVZY")</f>
        <v>NTML</v>
      </c>
      <c r="B2104" s="8" t="str">
        <f>_xlfn.TEXTJOIN("-",TRUE,Table1[[#This Row],[Source]],TEXT(Table1[[#This Row],[AdvisoryNumber]],"000"),TEXT(ROW()-1,"000000"),TEXT(Table1[[#This Row],[RecordTimeUTC]],"YYYY-MM-DD"))</f>
        <v>NTML-000-002103-2023-12-02</v>
      </c>
      <c r="C2104" s="1" t="s">
        <v>4521</v>
      </c>
      <c r="D2104" s="2"/>
      <c r="E2104" s="1"/>
      <c r="F2104" s="2"/>
      <c r="G2104" s="1" t="s">
        <v>98</v>
      </c>
      <c r="H2104" s="1" t="s">
        <v>101</v>
      </c>
      <c r="I2104" s="8" t="str">
        <f>IF(Table1[[#This Row],[TMI_Type]]="Reroute",INDEX(_xlfn.REGEXEXTRACT(Table1[[#This Row],[RawText]],".*(ROUTE|FEA|FCA|ICR|CTOP|TBO).+([A-Z]{3})",2,0),1,2),"")</f>
        <v/>
      </c>
      <c r="J2104" s="5">
        <v>30</v>
      </c>
      <c r="K2104" s="5"/>
      <c r="L2104" s="1" t="s">
        <v>236</v>
      </c>
      <c r="M2104" s="7">
        <v>45262</v>
      </c>
      <c r="N2104" s="7">
        <v>45262.166666666664</v>
      </c>
      <c r="O2104" s="7">
        <v>45262</v>
      </c>
      <c r="P2104" s="4" t="s">
        <v>4538</v>
      </c>
      <c r="Q2104" s="10" t="s">
        <v>4538</v>
      </c>
      <c r="R2104" s="2" t="s">
        <v>10067</v>
      </c>
      <c r="S2104" s="6">
        <f>IF(OR(ISBLANK(Table1[[#This Row],[ValidEndUTC]]),ISBLANK(Table1[[#This Row],[ValidStartUTC]])),"",Table1[[#This Row],[ValidEndUTC]]-Table1[[#This Row],[ValidStartUTC]])</f>
        <v>0.16666666666424135</v>
      </c>
      <c r="T2104" s="5">
        <f>IF(OR(ISBLANK(Table1[[#This Row],[ValidEndUTC]]),ISBLANK(Table1[[#This Row],[ValidStartUTC]])),"",Table1[[#This Row],[Duration]]*24*60)</f>
        <v>239.99999999650754</v>
      </c>
    </row>
    <row r="2105" spans="1:20" x14ac:dyDescent="0.25">
      <c r="A2105" s="8" t="str">
        <f>IF(ISBLANK(Table1[[#This Row],[AdvisoryNumber]]),"NTML","ADVZY")</f>
        <v>NTML</v>
      </c>
      <c r="B2105" s="8" t="str">
        <f>_xlfn.TEXTJOIN("-",TRUE,Table1[[#This Row],[Source]],TEXT(Table1[[#This Row],[AdvisoryNumber]],"000"),TEXT(ROW()-1,"000000"),TEXT(Table1[[#This Row],[RecordTimeUTC]],"YYYY-MM-DD"))</f>
        <v>NTML-000-002104-2023-12-02</v>
      </c>
      <c r="C2105" s="1" t="s">
        <v>97</v>
      </c>
      <c r="D2105" s="2"/>
      <c r="E2105" s="1"/>
      <c r="F2105" s="2"/>
      <c r="G2105" s="1" t="s">
        <v>98</v>
      </c>
      <c r="H2105" s="1" t="s">
        <v>101</v>
      </c>
      <c r="I2105" s="8" t="str">
        <f>IF(Table1[[#This Row],[TMI_Type]]="Reroute",INDEX(_xlfn.REGEXEXTRACT(Table1[[#This Row],[RawText]],".*(ROUTE|FEA|FCA|ICR|CTOP|TBO).+([A-Z]{3})",2,0),1,2),"")</f>
        <v/>
      </c>
      <c r="J2105" s="5">
        <v>20</v>
      </c>
      <c r="K2105" s="5"/>
      <c r="L2105" s="1" t="s">
        <v>642</v>
      </c>
      <c r="M2105" s="7">
        <v>45262</v>
      </c>
      <c r="N2105" s="7">
        <v>45262.166666666664</v>
      </c>
      <c r="O2105" s="7">
        <v>45262</v>
      </c>
      <c r="P2105" s="4" t="s">
        <v>4539</v>
      </c>
      <c r="Q2105" s="10" t="s">
        <v>4539</v>
      </c>
      <c r="R2105" s="2" t="s">
        <v>10067</v>
      </c>
      <c r="S2105" s="6">
        <f>IF(OR(ISBLANK(Table1[[#This Row],[ValidEndUTC]]),ISBLANK(Table1[[#This Row],[ValidStartUTC]])),"",Table1[[#This Row],[ValidEndUTC]]-Table1[[#This Row],[ValidStartUTC]])</f>
        <v>0.16666666666424135</v>
      </c>
      <c r="T2105" s="5">
        <f>IF(OR(ISBLANK(Table1[[#This Row],[ValidEndUTC]]),ISBLANK(Table1[[#This Row],[ValidStartUTC]])),"",Table1[[#This Row],[Duration]]*24*60)</f>
        <v>239.99999999650754</v>
      </c>
    </row>
    <row r="2106" spans="1:20" x14ac:dyDescent="0.25">
      <c r="A2106" s="8" t="str">
        <f>IF(ISBLANK(Table1[[#This Row],[AdvisoryNumber]]),"NTML","ADVZY")</f>
        <v>NTML</v>
      </c>
      <c r="B2106" s="8" t="str">
        <f>_xlfn.TEXTJOIN("-",TRUE,Table1[[#This Row],[Source]],TEXT(Table1[[#This Row],[AdvisoryNumber]],"000"),TEXT(ROW()-1,"000000"),TEXT(Table1[[#This Row],[RecordTimeUTC]],"YYYY-MM-DD"))</f>
        <v>NTML-000-002105-2023-12-02</v>
      </c>
      <c r="C2106" s="1" t="s">
        <v>619</v>
      </c>
      <c r="D2106" s="2"/>
      <c r="E2106" s="1"/>
      <c r="F2106" s="2"/>
      <c r="G2106" s="1" t="s">
        <v>98</v>
      </c>
      <c r="H2106" s="1" t="s">
        <v>101</v>
      </c>
      <c r="I2106" s="8" t="str">
        <f>IF(Table1[[#This Row],[TMI_Type]]="Reroute",INDEX(_xlfn.REGEXEXTRACT(Table1[[#This Row],[RawText]],".*(ROUTE|FEA|FCA|ICR|CTOP|TBO).+([A-Z]{3})",2,0),1,2),"")</f>
        <v/>
      </c>
      <c r="J2106" s="5">
        <v>20</v>
      </c>
      <c r="K2106" s="5"/>
      <c r="L2106" s="1" t="s">
        <v>4540</v>
      </c>
      <c r="M2106" s="7">
        <v>45262</v>
      </c>
      <c r="N2106" s="7">
        <v>45262.166666666664</v>
      </c>
      <c r="O2106" s="7">
        <v>45262</v>
      </c>
      <c r="P2106" s="4" t="s">
        <v>4541</v>
      </c>
      <c r="Q2106" s="10" t="s">
        <v>4541</v>
      </c>
      <c r="R2106" s="2" t="s">
        <v>10067</v>
      </c>
      <c r="S2106" s="6">
        <f>IF(OR(ISBLANK(Table1[[#This Row],[ValidEndUTC]]),ISBLANK(Table1[[#This Row],[ValidStartUTC]])),"",Table1[[#This Row],[ValidEndUTC]]-Table1[[#This Row],[ValidStartUTC]])</f>
        <v>0.16666666666424135</v>
      </c>
      <c r="T2106" s="5">
        <f>IF(OR(ISBLANK(Table1[[#This Row],[ValidEndUTC]]),ISBLANK(Table1[[#This Row],[ValidStartUTC]])),"",Table1[[#This Row],[Duration]]*24*60)</f>
        <v>239.99999999650754</v>
      </c>
    </row>
    <row r="2107" spans="1:20" x14ac:dyDescent="0.25">
      <c r="A2107" s="8" t="str">
        <f>IF(ISBLANK(Table1[[#This Row],[AdvisoryNumber]]),"NTML","ADVZY")</f>
        <v>NTML</v>
      </c>
      <c r="B2107" s="8" t="str">
        <f>_xlfn.TEXTJOIN("-",TRUE,Table1[[#This Row],[Source]],TEXT(Table1[[#This Row],[AdvisoryNumber]],"000"),TEXT(ROW()-1,"000000"),TEXT(Table1[[#This Row],[RecordTimeUTC]],"YYYY-MM-DD"))</f>
        <v>NTML-000-002106-2023-12-02</v>
      </c>
      <c r="C2107" s="1" t="s">
        <v>4521</v>
      </c>
      <c r="D2107" s="2"/>
      <c r="E2107" s="1"/>
      <c r="F2107" s="2"/>
      <c r="G2107" s="1" t="s">
        <v>98</v>
      </c>
      <c r="H2107" s="1" t="s">
        <v>101</v>
      </c>
      <c r="I2107" s="8" t="str">
        <f>IF(Table1[[#This Row],[TMI_Type]]="Reroute",INDEX(_xlfn.REGEXEXTRACT(Table1[[#This Row],[RawText]],".*(ROUTE|FEA|FCA|ICR|CTOP|TBO).+([A-Z]{3})",2,0),1,2),"")</f>
        <v/>
      </c>
      <c r="J2107" s="5">
        <v>20</v>
      </c>
      <c r="K2107" s="5"/>
      <c r="L2107" s="1" t="s">
        <v>4542</v>
      </c>
      <c r="M2107" s="7">
        <v>45262</v>
      </c>
      <c r="N2107" s="7">
        <v>45262.166666666664</v>
      </c>
      <c r="O2107" s="7">
        <v>45262</v>
      </c>
      <c r="P2107" s="4" t="s">
        <v>4543</v>
      </c>
      <c r="Q2107" s="10" t="s">
        <v>4543</v>
      </c>
      <c r="R2107" s="2" t="s">
        <v>10067</v>
      </c>
      <c r="S2107" s="6">
        <f>IF(OR(ISBLANK(Table1[[#This Row],[ValidEndUTC]]),ISBLANK(Table1[[#This Row],[ValidStartUTC]])),"",Table1[[#This Row],[ValidEndUTC]]-Table1[[#This Row],[ValidStartUTC]])</f>
        <v>0.16666666666424135</v>
      </c>
      <c r="T2107" s="5">
        <f>IF(OR(ISBLANK(Table1[[#This Row],[ValidEndUTC]]),ISBLANK(Table1[[#This Row],[ValidStartUTC]])),"",Table1[[#This Row],[Duration]]*24*60)</f>
        <v>239.99999999650754</v>
      </c>
    </row>
    <row r="2108" spans="1:20" x14ac:dyDescent="0.25">
      <c r="A2108" s="8" t="str">
        <f>IF(ISBLANK(Table1[[#This Row],[AdvisoryNumber]]),"NTML","ADVZY")</f>
        <v>NTML</v>
      </c>
      <c r="B2108" s="8" t="str">
        <f>_xlfn.TEXTJOIN("-",TRUE,Table1[[#This Row],[Source]],TEXT(Table1[[#This Row],[AdvisoryNumber]],"000"),TEXT(ROW()-1,"000000"),TEXT(Table1[[#This Row],[RecordTimeUTC]],"YYYY-MM-DD"))</f>
        <v>NTML-000-002107-2023-12-02</v>
      </c>
      <c r="C2108" s="1" t="s">
        <v>4521</v>
      </c>
      <c r="D2108" s="2"/>
      <c r="E2108" s="1"/>
      <c r="F2108" s="2"/>
      <c r="G2108" s="1" t="s">
        <v>98</v>
      </c>
      <c r="H2108" s="1" t="s">
        <v>101</v>
      </c>
      <c r="I2108" s="8" t="str">
        <f>IF(Table1[[#This Row],[TMI_Type]]="Reroute",INDEX(_xlfn.REGEXEXTRACT(Table1[[#This Row],[RawText]],".*(ROUTE|FEA|FCA|ICR|CTOP|TBO).+([A-Z]{3})",2,0),1,2),"")</f>
        <v/>
      </c>
      <c r="J2108" s="5">
        <v>30</v>
      </c>
      <c r="K2108" s="5"/>
      <c r="L2108" s="1" t="s">
        <v>4544</v>
      </c>
      <c r="M2108" s="7">
        <v>45262</v>
      </c>
      <c r="N2108" s="7">
        <v>45262.166666666664</v>
      </c>
      <c r="O2108" s="7">
        <v>45262</v>
      </c>
      <c r="P2108" s="4" t="s">
        <v>4545</v>
      </c>
      <c r="Q2108" s="10" t="s">
        <v>4545</v>
      </c>
      <c r="R2108" s="2" t="s">
        <v>10067</v>
      </c>
      <c r="S2108" s="6">
        <f>IF(OR(ISBLANK(Table1[[#This Row],[ValidEndUTC]]),ISBLANK(Table1[[#This Row],[ValidStartUTC]])),"",Table1[[#This Row],[ValidEndUTC]]-Table1[[#This Row],[ValidStartUTC]])</f>
        <v>0.16666666666424135</v>
      </c>
      <c r="T2108" s="5">
        <f>IF(OR(ISBLANK(Table1[[#This Row],[ValidEndUTC]]),ISBLANK(Table1[[#This Row],[ValidStartUTC]])),"",Table1[[#This Row],[Duration]]*24*60)</f>
        <v>239.99999999650754</v>
      </c>
    </row>
    <row r="2109" spans="1:20" x14ac:dyDescent="0.25">
      <c r="A2109" s="8" t="str">
        <f>IF(ISBLANK(Table1[[#This Row],[AdvisoryNumber]]),"NTML","ADVZY")</f>
        <v>NTML</v>
      </c>
      <c r="B2109" s="8" t="str">
        <f>_xlfn.TEXTJOIN("-",TRUE,Table1[[#This Row],[Source]],TEXT(Table1[[#This Row],[AdvisoryNumber]],"000"),TEXT(ROW()-1,"000000"),TEXT(Table1[[#This Row],[RecordTimeUTC]],"YYYY-MM-DD"))</f>
        <v>NTML-000-002108-2023-12-02</v>
      </c>
      <c r="C2109" s="1" t="s">
        <v>97</v>
      </c>
      <c r="D2109" s="2"/>
      <c r="E2109" s="1"/>
      <c r="F2109" s="2"/>
      <c r="G2109" s="1" t="s">
        <v>98</v>
      </c>
      <c r="H2109" s="1" t="s">
        <v>101</v>
      </c>
      <c r="I2109" s="8" t="str">
        <f>IF(Table1[[#This Row],[TMI_Type]]="Reroute",INDEX(_xlfn.REGEXEXTRACT(Table1[[#This Row],[RawText]],".*(ROUTE|FEA|FCA|ICR|CTOP|TBO).+([A-Z]{3})",2,0),1,2),"")</f>
        <v/>
      </c>
      <c r="J2109" s="5">
        <v>25</v>
      </c>
      <c r="K2109" s="5"/>
      <c r="L2109" s="1" t="s">
        <v>1612</v>
      </c>
      <c r="M2109" s="7">
        <v>45262</v>
      </c>
      <c r="N2109" s="7">
        <v>45262.166666666664</v>
      </c>
      <c r="O2109" s="7">
        <v>45262</v>
      </c>
      <c r="P2109" s="4" t="s">
        <v>4546</v>
      </c>
      <c r="Q2109" s="10" t="s">
        <v>4546</v>
      </c>
      <c r="R2109" s="2" t="s">
        <v>10067</v>
      </c>
      <c r="S2109" s="6">
        <f>IF(OR(ISBLANK(Table1[[#This Row],[ValidEndUTC]]),ISBLANK(Table1[[#This Row],[ValidStartUTC]])),"",Table1[[#This Row],[ValidEndUTC]]-Table1[[#This Row],[ValidStartUTC]])</f>
        <v>0.16666666666424135</v>
      </c>
      <c r="T2109" s="5">
        <f>IF(OR(ISBLANK(Table1[[#This Row],[ValidEndUTC]]),ISBLANK(Table1[[#This Row],[ValidStartUTC]])),"",Table1[[#This Row],[Duration]]*24*60)</f>
        <v>239.99999999650754</v>
      </c>
    </row>
    <row r="2110" spans="1:20" x14ac:dyDescent="0.25">
      <c r="A2110" s="8" t="str">
        <f>IF(ISBLANK(Table1[[#This Row],[AdvisoryNumber]]),"NTML","ADVZY")</f>
        <v>NTML</v>
      </c>
      <c r="B2110" s="8" t="str">
        <f>_xlfn.TEXTJOIN("-",TRUE,Table1[[#This Row],[Source]],TEXT(Table1[[#This Row],[AdvisoryNumber]],"000"),TEXT(ROW()-1,"000000"),TEXT(Table1[[#This Row],[RecordTimeUTC]],"YYYY-MM-DD"))</f>
        <v>NTML-000-002109-2023-12-02</v>
      </c>
      <c r="C2110" s="1" t="s">
        <v>619</v>
      </c>
      <c r="D2110" s="2"/>
      <c r="E2110" s="1"/>
      <c r="F2110" s="2"/>
      <c r="G2110" s="1" t="s">
        <v>98</v>
      </c>
      <c r="H2110" s="1" t="s">
        <v>101</v>
      </c>
      <c r="I2110" s="8" t="str">
        <f>IF(Table1[[#This Row],[TMI_Type]]="Reroute",INDEX(_xlfn.REGEXEXTRACT(Table1[[#This Row],[RawText]],".*(ROUTE|FEA|FCA|ICR|CTOP|TBO).+([A-Z]{3})",2,0),1,2),"")</f>
        <v/>
      </c>
      <c r="J2110" s="5">
        <v>30</v>
      </c>
      <c r="K2110" s="5"/>
      <c r="L2110" s="1" t="s">
        <v>4547</v>
      </c>
      <c r="M2110" s="7">
        <v>45262</v>
      </c>
      <c r="N2110" s="7">
        <v>45262.166666666664</v>
      </c>
      <c r="O2110" s="7">
        <v>45262</v>
      </c>
      <c r="P2110" s="4" t="s">
        <v>4548</v>
      </c>
      <c r="Q2110" s="10" t="s">
        <v>4548</v>
      </c>
      <c r="R2110" s="2" t="s">
        <v>10067</v>
      </c>
      <c r="S2110" s="6">
        <f>IF(OR(ISBLANK(Table1[[#This Row],[ValidEndUTC]]),ISBLANK(Table1[[#This Row],[ValidStartUTC]])),"",Table1[[#This Row],[ValidEndUTC]]-Table1[[#This Row],[ValidStartUTC]])</f>
        <v>0.16666666666424135</v>
      </c>
      <c r="T2110" s="5">
        <f>IF(OR(ISBLANK(Table1[[#This Row],[ValidEndUTC]]),ISBLANK(Table1[[#This Row],[ValidStartUTC]])),"",Table1[[#This Row],[Duration]]*24*60)</f>
        <v>239.99999999650754</v>
      </c>
    </row>
    <row r="2111" spans="1:20" ht="21.6" x14ac:dyDescent="0.25">
      <c r="A2111" s="8" t="str">
        <f>IF(ISBLANK(Table1[[#This Row],[AdvisoryNumber]]),"NTML","ADVZY")</f>
        <v>NTML</v>
      </c>
      <c r="B2111" s="8" t="str">
        <f>_xlfn.TEXTJOIN("-",TRUE,Table1[[#This Row],[Source]],TEXT(Table1[[#This Row],[AdvisoryNumber]],"000"),TEXT(ROW()-1,"000000"),TEXT(Table1[[#This Row],[RecordTimeUTC]],"YYYY-MM-DD"))</f>
        <v>NTML-000-002110-2023-12-02</v>
      </c>
      <c r="C2111" s="1" t="s">
        <v>4521</v>
      </c>
      <c r="D2111" s="2"/>
      <c r="E2111" s="1"/>
      <c r="F2111" s="2"/>
      <c r="G2111" s="1" t="s">
        <v>98</v>
      </c>
      <c r="H2111" s="1" t="s">
        <v>101</v>
      </c>
      <c r="I2111" s="8" t="str">
        <f>IF(Table1[[#This Row],[TMI_Type]]="Reroute",INDEX(_xlfn.REGEXEXTRACT(Table1[[#This Row],[RawText]],".*(ROUTE|FEA|FCA|ICR|CTOP|TBO).+([A-Z]{3})",2,0),1,2),"")</f>
        <v/>
      </c>
      <c r="J2111" s="5">
        <v>40</v>
      </c>
      <c r="K2111" s="5"/>
      <c r="L2111" s="1" t="s">
        <v>4549</v>
      </c>
      <c r="M2111" s="7">
        <v>45262</v>
      </c>
      <c r="N2111" s="7">
        <v>45262.166666666664</v>
      </c>
      <c r="O2111" s="7">
        <v>45262</v>
      </c>
      <c r="P2111" s="4" t="s">
        <v>10068</v>
      </c>
      <c r="Q2111" s="10" t="s">
        <v>10068</v>
      </c>
      <c r="R2111" s="2" t="s">
        <v>10067</v>
      </c>
      <c r="S2111" s="6">
        <f>IF(OR(ISBLANK(Table1[[#This Row],[ValidEndUTC]]),ISBLANK(Table1[[#This Row],[ValidStartUTC]])),"",Table1[[#This Row],[ValidEndUTC]]-Table1[[#This Row],[ValidStartUTC]])</f>
        <v>0.16666666666424135</v>
      </c>
      <c r="T2111" s="5">
        <f>IF(OR(ISBLANK(Table1[[#This Row],[ValidEndUTC]]),ISBLANK(Table1[[#This Row],[ValidStartUTC]])),"",Table1[[#This Row],[Duration]]*24*60)</f>
        <v>239.99999999650754</v>
      </c>
    </row>
    <row r="2112" spans="1:20" x14ac:dyDescent="0.25">
      <c r="A2112" s="8" t="str">
        <f>IF(ISBLANK(Table1[[#This Row],[AdvisoryNumber]]),"NTML","ADVZY")</f>
        <v>NTML</v>
      </c>
      <c r="B2112" s="8" t="str">
        <f>_xlfn.TEXTJOIN("-",TRUE,Table1[[#This Row],[Source]],TEXT(Table1[[#This Row],[AdvisoryNumber]],"000"),TEXT(ROW()-1,"000000"),TEXT(Table1[[#This Row],[RecordTimeUTC]],"YYYY-MM-DD"))</f>
        <v>NTML-000-002111-2023-12-02</v>
      </c>
      <c r="C2112" s="1" t="s">
        <v>97</v>
      </c>
      <c r="D2112" s="2"/>
      <c r="E2112" s="1"/>
      <c r="F2112" s="2"/>
      <c r="G2112" s="1" t="s">
        <v>98</v>
      </c>
      <c r="H2112" s="1" t="s">
        <v>101</v>
      </c>
      <c r="I2112" s="8" t="str">
        <f>IF(Table1[[#This Row],[TMI_Type]]="Reroute",INDEX(_xlfn.REGEXEXTRACT(Table1[[#This Row],[RawText]],".*(ROUTE|FEA|FCA|ICR|CTOP|TBO).+([A-Z]{3})",2,0),1,2),"")</f>
        <v/>
      </c>
      <c r="J2112" s="5">
        <v>40</v>
      </c>
      <c r="K2112" s="5"/>
      <c r="L2112" s="1" t="s">
        <v>2389</v>
      </c>
      <c r="M2112" s="7">
        <v>45262</v>
      </c>
      <c r="N2112" s="7">
        <v>45262.166666666664</v>
      </c>
      <c r="O2112" s="7">
        <v>45262</v>
      </c>
      <c r="P2112" s="4" t="s">
        <v>4550</v>
      </c>
      <c r="Q2112" s="10" t="s">
        <v>4550</v>
      </c>
      <c r="R2112" s="2" t="s">
        <v>10069</v>
      </c>
      <c r="S2112" s="6">
        <f>IF(OR(ISBLANK(Table1[[#This Row],[ValidEndUTC]]),ISBLANK(Table1[[#This Row],[ValidStartUTC]])),"",Table1[[#This Row],[ValidEndUTC]]-Table1[[#This Row],[ValidStartUTC]])</f>
        <v>0.16666666666424135</v>
      </c>
      <c r="T2112" s="5">
        <f>IF(OR(ISBLANK(Table1[[#This Row],[ValidEndUTC]]),ISBLANK(Table1[[#This Row],[ValidStartUTC]])),"",Table1[[#This Row],[Duration]]*24*60)</f>
        <v>239.99999999650754</v>
      </c>
    </row>
    <row r="2113" spans="1:20" ht="21.6" x14ac:dyDescent="0.25">
      <c r="A2113" s="8" t="str">
        <f>IF(ISBLANK(Table1[[#This Row],[AdvisoryNumber]]),"NTML","ADVZY")</f>
        <v>NTML</v>
      </c>
      <c r="B2113" s="8" t="str">
        <f>_xlfn.TEXTJOIN("-",TRUE,Table1[[#This Row],[Source]],TEXT(Table1[[#This Row],[AdvisoryNumber]],"000"),TEXT(ROW()-1,"000000"),TEXT(Table1[[#This Row],[RecordTimeUTC]],"YYYY-MM-DD"))</f>
        <v>NTML-000-002112-2023-12-02</v>
      </c>
      <c r="C2113" s="1" t="s">
        <v>97</v>
      </c>
      <c r="D2113" s="2"/>
      <c r="E2113" s="1"/>
      <c r="F2113" s="2"/>
      <c r="G2113" s="1" t="s">
        <v>98</v>
      </c>
      <c r="H2113" s="1" t="s">
        <v>101</v>
      </c>
      <c r="I2113" s="8" t="str">
        <f>IF(Table1[[#This Row],[TMI_Type]]="Reroute",INDEX(_xlfn.REGEXEXTRACT(Table1[[#This Row],[RawText]],".*(ROUTE|FEA|FCA|ICR|CTOP|TBO).+([A-Z]{3})",2,0),1,2),"")</f>
        <v/>
      </c>
      <c r="J2113" s="5">
        <v>35</v>
      </c>
      <c r="K2113" s="5"/>
      <c r="L2113" s="1" t="s">
        <v>1644</v>
      </c>
      <c r="M2113" s="7">
        <v>45262</v>
      </c>
      <c r="N2113" s="7">
        <v>45262.166666666664</v>
      </c>
      <c r="O2113" s="7">
        <v>45262.010416666664</v>
      </c>
      <c r="P2113" s="4" t="s">
        <v>10070</v>
      </c>
      <c r="Q2113" s="10" t="s">
        <v>10070</v>
      </c>
      <c r="R2113" s="2" t="s">
        <v>10071</v>
      </c>
      <c r="S2113" s="6">
        <f>IF(OR(ISBLANK(Table1[[#This Row],[ValidEndUTC]]),ISBLANK(Table1[[#This Row],[ValidStartUTC]])),"",Table1[[#This Row],[ValidEndUTC]]-Table1[[#This Row],[ValidStartUTC]])</f>
        <v>0.16666666666424135</v>
      </c>
      <c r="T2113" s="5">
        <f>IF(OR(ISBLANK(Table1[[#This Row],[ValidEndUTC]]),ISBLANK(Table1[[#This Row],[ValidStartUTC]])),"",Table1[[#This Row],[Duration]]*24*60)</f>
        <v>239.99999999650754</v>
      </c>
    </row>
    <row r="2114" spans="1:20" x14ac:dyDescent="0.25">
      <c r="A2114" s="8" t="str">
        <f>IF(ISBLANK(Table1[[#This Row],[AdvisoryNumber]]),"NTML","ADVZY")</f>
        <v>NTML</v>
      </c>
      <c r="B2114" s="8" t="str">
        <f>_xlfn.TEXTJOIN("-",TRUE,Table1[[#This Row],[Source]],TEXT(Table1[[#This Row],[AdvisoryNumber]],"000"),TEXT(ROW()-1,"000000"),TEXT(Table1[[#This Row],[RecordTimeUTC]],"YYYY-MM-DD"))</f>
        <v>NTML-000-002113-2023-12-02</v>
      </c>
      <c r="C2114" s="1" t="s">
        <v>97</v>
      </c>
      <c r="D2114" s="2"/>
      <c r="E2114" s="1"/>
      <c r="F2114" s="2"/>
      <c r="G2114" s="1" t="s">
        <v>98</v>
      </c>
      <c r="H2114" s="1" t="s">
        <v>8351</v>
      </c>
      <c r="I2114" s="8" t="str">
        <f>IF(Table1[[#This Row],[TMI_Type]]="Reroute",INDEX(_xlfn.REGEXEXTRACT(Table1[[#This Row],[RawText]],".*(ROUTE|FEA|FCA|ICR|CTOP|TBO).+([A-Z]{3})",2,0),1,2),"")</f>
        <v/>
      </c>
      <c r="J2114" s="5"/>
      <c r="K2114" s="5"/>
      <c r="L2114" s="1"/>
      <c r="M2114" s="7">
        <v>45262</v>
      </c>
      <c r="N2114" s="7">
        <v>45262.166666666664</v>
      </c>
      <c r="O2114" s="7">
        <v>45262.013888888891</v>
      </c>
      <c r="P2114" s="4" t="s">
        <v>10072</v>
      </c>
      <c r="Q2114" s="10" t="s">
        <v>10072</v>
      </c>
      <c r="R2114" s="2" t="s">
        <v>10073</v>
      </c>
      <c r="S2114" s="6">
        <f>IF(OR(ISBLANK(Table1[[#This Row],[ValidEndUTC]]),ISBLANK(Table1[[#This Row],[ValidStartUTC]])),"",Table1[[#This Row],[ValidEndUTC]]-Table1[[#This Row],[ValidStartUTC]])</f>
        <v>0.16666666666424135</v>
      </c>
      <c r="T2114" s="5">
        <f>IF(OR(ISBLANK(Table1[[#This Row],[ValidEndUTC]]),ISBLANK(Table1[[#This Row],[ValidStartUTC]])),"",Table1[[#This Row],[Duration]]*24*60)</f>
        <v>239.99999999650754</v>
      </c>
    </row>
    <row r="2115" spans="1:20" x14ac:dyDescent="0.25">
      <c r="A2115" s="8" t="str">
        <f>IF(ISBLANK(Table1[[#This Row],[AdvisoryNumber]]),"NTML","ADVZY")</f>
        <v>NTML</v>
      </c>
      <c r="B2115" s="8" t="str">
        <f>_xlfn.TEXTJOIN("-",TRUE,Table1[[#This Row],[Source]],TEXT(Table1[[#This Row],[AdvisoryNumber]],"000"),TEXT(ROW()-1,"000000"),TEXT(Table1[[#This Row],[RecordTimeUTC]],"YYYY-MM-DD"))</f>
        <v>NTML-000-002114-2023-12-02</v>
      </c>
      <c r="C2115" s="1" t="s">
        <v>97</v>
      </c>
      <c r="D2115" s="2"/>
      <c r="E2115" s="1"/>
      <c r="F2115" s="2"/>
      <c r="G2115" s="1" t="s">
        <v>98</v>
      </c>
      <c r="H2115" s="1" t="s">
        <v>101</v>
      </c>
      <c r="I2115" s="8" t="str">
        <f>IF(Table1[[#This Row],[TMI_Type]]="Reroute",INDEX(_xlfn.REGEXEXTRACT(Table1[[#This Row],[RawText]],".*(ROUTE|FEA|FCA|ICR|CTOP|TBO).+([A-Z]{3})",2,0),1,2),"")</f>
        <v/>
      </c>
      <c r="J2115" s="5">
        <v>30</v>
      </c>
      <c r="K2115" s="5"/>
      <c r="L2115" s="1" t="s">
        <v>4551</v>
      </c>
      <c r="M2115" s="7">
        <v>45262.015972222223</v>
      </c>
      <c r="N2115" s="7">
        <v>45262.166666666664</v>
      </c>
      <c r="O2115" s="7">
        <v>45262.015972222223</v>
      </c>
      <c r="P2115" s="4" t="s">
        <v>4552</v>
      </c>
      <c r="Q2115" s="10" t="s">
        <v>4552</v>
      </c>
      <c r="R2115" s="2" t="s">
        <v>10074</v>
      </c>
      <c r="S2115" s="6">
        <f>IF(OR(ISBLANK(Table1[[#This Row],[ValidEndUTC]]),ISBLANK(Table1[[#This Row],[ValidStartUTC]])),"",Table1[[#This Row],[ValidEndUTC]]-Table1[[#This Row],[ValidStartUTC]])</f>
        <v>0.15069444444088731</v>
      </c>
      <c r="T2115" s="5">
        <f>IF(OR(ISBLANK(Table1[[#This Row],[ValidEndUTC]]),ISBLANK(Table1[[#This Row],[ValidStartUTC]])),"",Table1[[#This Row],[Duration]]*24*60)</f>
        <v>216.99999999487773</v>
      </c>
    </row>
    <row r="2116" spans="1:20" ht="21.6" x14ac:dyDescent="0.25">
      <c r="A2116" s="8" t="str">
        <f>IF(ISBLANK(Table1[[#This Row],[AdvisoryNumber]]),"NTML","ADVZY")</f>
        <v>NTML</v>
      </c>
      <c r="B2116" s="8" t="str">
        <f>_xlfn.TEXTJOIN("-",TRUE,Table1[[#This Row],[Source]],TEXT(Table1[[#This Row],[AdvisoryNumber]],"000"),TEXT(ROW()-1,"000000"),TEXT(Table1[[#This Row],[RecordTimeUTC]],"YYYY-MM-DD"))</f>
        <v>NTML-000-002115-2023-12-02</v>
      </c>
      <c r="C2116" s="1" t="s">
        <v>97</v>
      </c>
      <c r="D2116" s="2"/>
      <c r="E2116" s="1"/>
      <c r="F2116" s="2"/>
      <c r="G2116" s="1" t="s">
        <v>98</v>
      </c>
      <c r="H2116" s="1" t="s">
        <v>99</v>
      </c>
      <c r="I2116" s="8" t="str">
        <f>IF(Table1[[#This Row],[TMI_Type]]="Reroute",INDEX(_xlfn.REGEXEXTRACT(Table1[[#This Row],[RawText]],".*(ROUTE|FEA|FCA|ICR|CTOP|TBO).+([A-Z]{3})",2,0),1,2),"")</f>
        <v/>
      </c>
      <c r="J2116" s="5">
        <v>20</v>
      </c>
      <c r="K2116" s="5"/>
      <c r="L2116" s="1" t="s">
        <v>232</v>
      </c>
      <c r="M2116" s="7">
        <v>45262.0625</v>
      </c>
      <c r="N2116" s="7">
        <v>45262.166666666664</v>
      </c>
      <c r="O2116" s="7">
        <v>45262.056250000001</v>
      </c>
      <c r="P2116" s="4" t="s">
        <v>10080</v>
      </c>
      <c r="Q2116" s="10" t="s">
        <v>10080</v>
      </c>
      <c r="R2116" s="2" t="s">
        <v>10081</v>
      </c>
      <c r="S2116" s="6">
        <f>IF(OR(ISBLANK(Table1[[#This Row],[ValidEndUTC]]),ISBLANK(Table1[[#This Row],[ValidStartUTC]])),"",Table1[[#This Row],[ValidEndUTC]]-Table1[[#This Row],[ValidStartUTC]])</f>
        <v>0.10416666666424135</v>
      </c>
      <c r="T2116" s="5">
        <f>IF(OR(ISBLANK(Table1[[#This Row],[ValidEndUTC]]),ISBLANK(Table1[[#This Row],[ValidStartUTC]])),"",Table1[[#This Row],[Duration]]*24*60)</f>
        <v>149.99999999650754</v>
      </c>
    </row>
    <row r="2117" spans="1:20" x14ac:dyDescent="0.25">
      <c r="A2117" s="8" t="str">
        <f>IF(ISBLANK(Table1[[#This Row],[AdvisoryNumber]]),"NTML","ADVZY")</f>
        <v>NTML</v>
      </c>
      <c r="B2117" s="8" t="str">
        <f>_xlfn.TEXTJOIN("-",TRUE,Table1[[#This Row],[Source]],TEXT(Table1[[#This Row],[AdvisoryNumber]],"000"),TEXT(ROW()-1,"000000"),TEXT(Table1[[#This Row],[RecordTimeUTC]],"YYYY-MM-DD"))</f>
        <v>NTML-000-002116-2023-12-02</v>
      </c>
      <c r="C2117" s="1" t="s">
        <v>97</v>
      </c>
      <c r="D2117" s="2"/>
      <c r="E2117" s="1"/>
      <c r="F2117" s="2"/>
      <c r="G2117" s="1" t="s">
        <v>98</v>
      </c>
      <c r="H2117" s="1" t="s">
        <v>101</v>
      </c>
      <c r="I2117" s="8" t="str">
        <f>IF(Table1[[#This Row],[TMI_Type]]="Reroute",INDEX(_xlfn.REGEXEXTRACT(Table1[[#This Row],[RawText]],".*(ROUTE|FEA|FCA|ICR|CTOP|TBO).+([A-Z]{3})",2,0),1,2),"")</f>
        <v/>
      </c>
      <c r="J2117" s="5">
        <v>25</v>
      </c>
      <c r="K2117" s="5"/>
      <c r="L2117" s="1" t="s">
        <v>232</v>
      </c>
      <c r="M2117" s="7">
        <v>45262.083333333336</v>
      </c>
      <c r="N2117" s="7">
        <v>45262.166666666664</v>
      </c>
      <c r="O2117" s="7">
        <v>45262.069444444445</v>
      </c>
      <c r="P2117" s="4" t="s">
        <v>4558</v>
      </c>
      <c r="Q2117" s="10" t="s">
        <v>4558</v>
      </c>
      <c r="R2117" s="2" t="s">
        <v>10083</v>
      </c>
      <c r="S2117" s="6">
        <f>IF(OR(ISBLANK(Table1[[#This Row],[ValidEndUTC]]),ISBLANK(Table1[[#This Row],[ValidStartUTC]])),"",Table1[[#This Row],[ValidEndUTC]]-Table1[[#This Row],[ValidStartUTC]])</f>
        <v>8.3333333328482695E-2</v>
      </c>
      <c r="T2117" s="5">
        <f>IF(OR(ISBLANK(Table1[[#This Row],[ValidEndUTC]]),ISBLANK(Table1[[#This Row],[ValidStartUTC]])),"",Table1[[#This Row],[Duration]]*24*60)</f>
        <v>119.99999999301508</v>
      </c>
    </row>
    <row r="2118" spans="1:20" ht="226.8" x14ac:dyDescent="0.25">
      <c r="A2118" s="8" t="str">
        <f>IF(ISBLANK(Table1[[#This Row],[AdvisoryNumber]]),"NTML","ADVZY")</f>
        <v>ADVZY</v>
      </c>
      <c r="B2118" s="8" t="str">
        <f>_xlfn.TEXTJOIN("-",TRUE,Table1[[#This Row],[Source]],TEXT(Table1[[#This Row],[AdvisoryNumber]],"000"),TEXT(ROW()-1,"000000"),TEXT(Table1[[#This Row],[RecordTimeUTC]],"YYYY-MM-DD"))</f>
        <v>ADVZY-001-002117-2023-12-08</v>
      </c>
      <c r="C2118" s="1" t="s">
        <v>16</v>
      </c>
      <c r="D2118" s="2" t="s">
        <v>7608</v>
      </c>
      <c r="E2118" s="1">
        <v>1</v>
      </c>
      <c r="F2118" s="2" t="s">
        <v>3308</v>
      </c>
      <c r="G2118" s="1" t="s">
        <v>35</v>
      </c>
      <c r="H2118" s="1" t="s">
        <v>19</v>
      </c>
      <c r="I2118" s="8" t="str">
        <f>IF(Table1[[#This Row],[TMI_Type]]="Reroute",INDEX(_xlfn.REGEXEXTRACT(Table1[[#This Row],[RawText]],".*(ROUTE|FEA|FCA|ICR|CTOP|TBO).+([A-Z]{3})",2,0),1,2),"")</f>
        <v>RQD</v>
      </c>
      <c r="J2118" s="5"/>
      <c r="K2118" s="5"/>
      <c r="L2118" s="1"/>
      <c r="M2118" s="7">
        <v>45268.999305555553</v>
      </c>
      <c r="N2118" s="7">
        <v>45269.166666666664</v>
      </c>
      <c r="O2118" s="7">
        <v>45268.979861111111</v>
      </c>
      <c r="P2118" s="4" t="s">
        <v>3458</v>
      </c>
      <c r="Q2118" s="10" t="s">
        <v>7609</v>
      </c>
      <c r="R2118" s="2" t="s">
        <v>7610</v>
      </c>
      <c r="S2118" s="6">
        <f>IF(OR(ISBLANK(Table1[[#This Row],[ValidEndUTC]]),ISBLANK(Table1[[#This Row],[ValidStartUTC]])),"",Table1[[#This Row],[ValidEndUTC]]-Table1[[#This Row],[ValidStartUTC]])</f>
        <v>0.16736111111094942</v>
      </c>
      <c r="T2118" s="5">
        <f>IF(OR(ISBLANK(Table1[[#This Row],[ValidEndUTC]]),ISBLANK(Table1[[#This Row],[ValidStartUTC]])),"",Table1[[#This Row],[Duration]]*24*60)</f>
        <v>240.99999999976717</v>
      </c>
    </row>
    <row r="2119" spans="1:20" ht="140.4" x14ac:dyDescent="0.25">
      <c r="A2119" s="8" t="str">
        <f>IF(ISBLANK(Table1[[#This Row],[AdvisoryNumber]]),"NTML","ADVZY")</f>
        <v>ADVZY</v>
      </c>
      <c r="B2119" s="8" t="str">
        <f>_xlfn.TEXTJOIN("-",TRUE,Table1[[#This Row],[Source]],TEXT(Table1[[#This Row],[AdvisoryNumber]],"000"),TEXT(ROW()-1,"000000"),TEXT(Table1[[#This Row],[RecordTimeUTC]],"YYYY-MM-DD"))</f>
        <v>ADVZY-002-002118-2023-12-08</v>
      </c>
      <c r="C2119" s="1" t="s">
        <v>16</v>
      </c>
      <c r="D2119" s="2" t="s">
        <v>7611</v>
      </c>
      <c r="E2119" s="1">
        <v>2</v>
      </c>
      <c r="F2119" s="2" t="s">
        <v>6265</v>
      </c>
      <c r="G2119" s="1" t="s">
        <v>24</v>
      </c>
      <c r="H2119" s="1" t="s">
        <v>6019</v>
      </c>
      <c r="I2119" s="8" t="str">
        <f>IF(Table1[[#This Row],[TMI_Type]]="Reroute",INDEX(_xlfn.REGEXEXTRACT(Table1[[#This Row],[RawText]],".*(ROUTE|FEA|FCA|ICR|CTOP|TBO).+([A-Z]{3})",2,0),1,2),"")</f>
        <v/>
      </c>
      <c r="J2119" s="5"/>
      <c r="K2119" s="5"/>
      <c r="L2119" s="1"/>
      <c r="M2119" s="7">
        <v>45268.999305555553</v>
      </c>
      <c r="N2119" s="7">
        <v>45269.166666666664</v>
      </c>
      <c r="O2119" s="7">
        <v>45268.988888888889</v>
      </c>
      <c r="P2119" s="4" t="s">
        <v>3459</v>
      </c>
      <c r="Q2119" s="10" t="s">
        <v>7612</v>
      </c>
      <c r="R2119" s="2" t="s">
        <v>7613</v>
      </c>
      <c r="S2119" s="6">
        <f>IF(OR(ISBLANK(Table1[[#This Row],[ValidEndUTC]]),ISBLANK(Table1[[#This Row],[ValidStartUTC]])),"",Table1[[#This Row],[ValidEndUTC]]-Table1[[#This Row],[ValidStartUTC]])</f>
        <v>0.16736111111094942</v>
      </c>
      <c r="T2119" s="5">
        <f>IF(OR(ISBLANK(Table1[[#This Row],[ValidEndUTC]]),ISBLANK(Table1[[#This Row],[ValidStartUTC]])),"",Table1[[#This Row],[Duration]]*24*60)</f>
        <v>240.99999999976717</v>
      </c>
    </row>
    <row r="2120" spans="1:20" ht="108" x14ac:dyDescent="0.25">
      <c r="A2120" s="8" t="str">
        <f>IF(ISBLANK(Table1[[#This Row],[AdvisoryNumber]]),"NTML","ADVZY")</f>
        <v>ADVZY</v>
      </c>
      <c r="B2120" s="8" t="str">
        <f>_xlfn.TEXTJOIN("-",TRUE,Table1[[#This Row],[Source]],TEXT(Table1[[#This Row],[AdvisoryNumber]],"000"),TEXT(ROW()-1,"000000"),TEXT(Table1[[#This Row],[RecordTimeUTC]],"YYYY-MM-DD"))</f>
        <v>ADVZY-003-002119-2023-12-08</v>
      </c>
      <c r="C2120" s="1" t="s">
        <v>16</v>
      </c>
      <c r="D2120" s="2"/>
      <c r="E2120" s="1">
        <v>3</v>
      </c>
      <c r="F2120" s="2" t="s">
        <v>7594</v>
      </c>
      <c r="G2120" s="1"/>
      <c r="H2120" s="1" t="s">
        <v>6014</v>
      </c>
      <c r="I2120" s="8" t="str">
        <f>IF(Table1[[#This Row],[TMI_Type]]="Reroute",INDEX(_xlfn.REGEXEXTRACT(Table1[[#This Row],[RawText]],".*(ROUTE|FEA|FCA|ICR|CTOP|TBO).+([A-Z]{3})",2,0),1,2),"")</f>
        <v/>
      </c>
      <c r="J2120" s="5"/>
      <c r="K2120" s="5"/>
      <c r="L2120" s="1"/>
      <c r="M2120" s="7">
        <v>45268.999305555553</v>
      </c>
      <c r="N2120" s="7">
        <v>45269.166666666664</v>
      </c>
      <c r="O2120" s="7">
        <v>45268.996527777781</v>
      </c>
      <c r="P2120" s="4" t="s">
        <v>3460</v>
      </c>
      <c r="Q2120" s="10" t="s">
        <v>7614</v>
      </c>
      <c r="R2120" s="2" t="s">
        <v>7615</v>
      </c>
      <c r="S2120" s="6">
        <f>IF(OR(ISBLANK(Table1[[#This Row],[ValidEndUTC]]),ISBLANK(Table1[[#This Row],[ValidStartUTC]])),"",Table1[[#This Row],[ValidEndUTC]]-Table1[[#This Row],[ValidStartUTC]])</f>
        <v>0.16736111111094942</v>
      </c>
      <c r="T2120" s="5">
        <f>IF(OR(ISBLANK(Table1[[#This Row],[ValidEndUTC]]),ISBLANK(Table1[[#This Row],[ValidStartUTC]])),"",Table1[[#This Row],[Duration]]*24*60)</f>
        <v>240.99999999976717</v>
      </c>
    </row>
    <row r="2121" spans="1:20" ht="75.599999999999994" x14ac:dyDescent="0.25">
      <c r="A2121" s="8" t="str">
        <f>IF(ISBLANK(Table1[[#This Row],[AdvisoryNumber]]),"NTML","ADVZY")</f>
        <v>ADVZY</v>
      </c>
      <c r="B2121" s="8" t="str">
        <f>_xlfn.TEXTJOIN("-",TRUE,Table1[[#This Row],[Source]],TEXT(Table1[[#This Row],[AdvisoryNumber]],"000"),TEXT(ROW()-1,"000000"),TEXT(Table1[[#This Row],[RecordTimeUTC]],"YYYY-MM-DD"))</f>
        <v>ADVZY-004-002120-2023-12-09</v>
      </c>
      <c r="C2121" s="1" t="s">
        <v>16</v>
      </c>
      <c r="D2121" s="2"/>
      <c r="E2121" s="1">
        <v>4</v>
      </c>
      <c r="F2121" s="2" t="s">
        <v>6265</v>
      </c>
      <c r="G2121" s="1"/>
      <c r="H2121" s="1" t="s">
        <v>6019</v>
      </c>
      <c r="I2121" s="8" t="str">
        <f>IF(Table1[[#This Row],[TMI_Type]]="Reroute",INDEX(_xlfn.REGEXEXTRACT(Table1[[#This Row],[RawText]],".*(ROUTE|FEA|FCA|ICR|CTOP|TBO).+([A-Z]{3})",2,0),1,2),"")</f>
        <v/>
      </c>
      <c r="J2121" s="5"/>
      <c r="K2121" s="5"/>
      <c r="L2121" s="1"/>
      <c r="M2121" s="7">
        <v>45268.999305555553</v>
      </c>
      <c r="N2121" s="7">
        <v>45269.166666666664</v>
      </c>
      <c r="O2121" s="7">
        <v>45269.152777777781</v>
      </c>
      <c r="P2121" s="4" t="s">
        <v>3461</v>
      </c>
      <c r="Q2121" s="10" t="s">
        <v>7616</v>
      </c>
      <c r="R2121" s="2" t="s">
        <v>7617</v>
      </c>
      <c r="S2121" s="6">
        <f>IF(OR(ISBLANK(Table1[[#This Row],[ValidEndUTC]]),ISBLANK(Table1[[#This Row],[ValidStartUTC]])),"",Table1[[#This Row],[ValidEndUTC]]-Table1[[#This Row],[ValidStartUTC]])</f>
        <v>0.16736111111094942</v>
      </c>
      <c r="T2121" s="5">
        <f>IF(OR(ISBLANK(Table1[[#This Row],[ValidEndUTC]]),ISBLANK(Table1[[#This Row],[ValidStartUTC]])),"",Table1[[#This Row],[Duration]]*24*60)</f>
        <v>240.99999999976717</v>
      </c>
    </row>
    <row r="2122" spans="1:20" ht="21.6" x14ac:dyDescent="0.25">
      <c r="A2122" s="8" t="str">
        <f>IF(ISBLANK(Table1[[#This Row],[AdvisoryNumber]]),"NTML","ADVZY")</f>
        <v>NTML</v>
      </c>
      <c r="B2122" s="8" t="str">
        <f>_xlfn.TEXTJOIN("-",TRUE,Table1[[#This Row],[Source]],TEXT(Table1[[#This Row],[AdvisoryNumber]],"000"),TEXT(ROW()-1,"000000"),TEXT(Table1[[#This Row],[RecordTimeUTC]],"YYYY-MM-DD"))</f>
        <v>NTML-000-002121-2023-12-08</v>
      </c>
      <c r="C2122" s="1" t="s">
        <v>217</v>
      </c>
      <c r="D2122" s="2"/>
      <c r="E2122" s="1"/>
      <c r="F2122" s="2"/>
      <c r="G2122" s="1" t="s">
        <v>98</v>
      </c>
      <c r="H2122" s="1" t="s">
        <v>101</v>
      </c>
      <c r="I2122" s="8" t="str">
        <f>IF(Table1[[#This Row],[TMI_Type]]="Reroute",INDEX(_xlfn.REGEXEXTRACT(Table1[[#This Row],[RawText]],".*(ROUTE|FEA|FCA|ICR|CTOP|TBO).+([A-Z]{3})",2,0),1,2),"")</f>
        <v/>
      </c>
      <c r="J2122" s="5">
        <v>5</v>
      </c>
      <c r="K2122" s="5"/>
      <c r="L2122" s="1" t="s">
        <v>10103</v>
      </c>
      <c r="M2122" s="7">
        <v>45269</v>
      </c>
      <c r="N2122" s="7">
        <v>45269.145833333336</v>
      </c>
      <c r="O2122" s="7">
        <v>45268.999305555553</v>
      </c>
      <c r="P2122" s="4" t="s">
        <v>10104</v>
      </c>
      <c r="Q2122" s="10" t="s">
        <v>10104</v>
      </c>
      <c r="R2122" s="2" t="s">
        <v>10102</v>
      </c>
      <c r="S2122" s="6">
        <f>IF(OR(ISBLANK(Table1[[#This Row],[ValidEndUTC]]),ISBLANK(Table1[[#This Row],[ValidStartUTC]])),"",Table1[[#This Row],[ValidEndUTC]]-Table1[[#This Row],[ValidStartUTC]])</f>
        <v>0.14583333333575865</v>
      </c>
      <c r="T2122" s="5">
        <f>IF(OR(ISBLANK(Table1[[#This Row],[ValidEndUTC]]),ISBLANK(Table1[[#This Row],[ValidStartUTC]])),"",Table1[[#This Row],[Duration]]*24*60)</f>
        <v>210.00000000349246</v>
      </c>
    </row>
    <row r="2123" spans="1:20" ht="21.6" x14ac:dyDescent="0.25">
      <c r="A2123" s="8" t="str">
        <f>IF(ISBLANK(Table1[[#This Row],[AdvisoryNumber]]),"NTML","ADVZY")</f>
        <v>NTML</v>
      </c>
      <c r="B2123" s="8" t="str">
        <f>_xlfn.TEXTJOIN("-",TRUE,Table1[[#This Row],[Source]],TEXT(Table1[[#This Row],[AdvisoryNumber]],"000"),TEXT(ROW()-1,"000000"),TEXT(Table1[[#This Row],[RecordTimeUTC]],"YYYY-MM-DD"))</f>
        <v>NTML-000-002122-2023-12-08</v>
      </c>
      <c r="C2123" s="1" t="s">
        <v>1515</v>
      </c>
      <c r="D2123" s="2"/>
      <c r="E2123" s="1"/>
      <c r="F2123" s="2"/>
      <c r="G2123" s="1" t="s">
        <v>98</v>
      </c>
      <c r="H2123" s="1" t="s">
        <v>101</v>
      </c>
      <c r="I2123" s="8" t="str">
        <f>IF(Table1[[#This Row],[TMI_Type]]="Reroute",INDEX(_xlfn.REGEXEXTRACT(Table1[[#This Row],[RawText]],".*(ROUTE|FEA|FCA|ICR|CTOP|TBO).+([A-Z]{3})",2,0),1,2),"")</f>
        <v/>
      </c>
      <c r="J2123" s="5">
        <v>15</v>
      </c>
      <c r="K2123" s="5"/>
      <c r="L2123" s="1" t="s">
        <v>4571</v>
      </c>
      <c r="M2123" s="7">
        <v>45269.020833333336</v>
      </c>
      <c r="N2123" s="7">
        <v>45269.145833333336</v>
      </c>
      <c r="O2123" s="7">
        <v>45268.979861111111</v>
      </c>
      <c r="P2123" s="4" t="s">
        <v>4572</v>
      </c>
      <c r="Q2123" s="10" t="s">
        <v>4572</v>
      </c>
      <c r="R2123" s="2" t="s">
        <v>10100</v>
      </c>
      <c r="S2123" s="6">
        <f>IF(OR(ISBLANK(Table1[[#This Row],[ValidEndUTC]]),ISBLANK(Table1[[#This Row],[ValidStartUTC]])),"",Table1[[#This Row],[ValidEndUTC]]-Table1[[#This Row],[ValidStartUTC]])</f>
        <v>0.125</v>
      </c>
      <c r="T2123" s="5">
        <f>IF(OR(ISBLANK(Table1[[#This Row],[ValidEndUTC]]),ISBLANK(Table1[[#This Row],[ValidStartUTC]])),"",Table1[[#This Row],[Duration]]*24*60)</f>
        <v>180</v>
      </c>
    </row>
    <row r="2124" spans="1:20" ht="21.6" x14ac:dyDescent="0.25">
      <c r="A2124" s="8" t="str">
        <f>IF(ISBLANK(Table1[[#This Row],[AdvisoryNumber]]),"NTML","ADVZY")</f>
        <v>NTML</v>
      </c>
      <c r="B2124" s="8" t="str">
        <f>_xlfn.TEXTJOIN("-",TRUE,Table1[[#This Row],[Source]],TEXT(Table1[[#This Row],[AdvisoryNumber]],"000"),TEXT(ROW()-1,"000000"),TEXT(Table1[[#This Row],[RecordTimeUTC]],"YYYY-MM-DD"))</f>
        <v>NTML-000-002123-2023-12-08</v>
      </c>
      <c r="C2124" s="1" t="s">
        <v>1515</v>
      </c>
      <c r="D2124" s="2"/>
      <c r="E2124" s="1"/>
      <c r="F2124" s="2"/>
      <c r="G2124" s="1"/>
      <c r="H2124" s="1" t="s">
        <v>101</v>
      </c>
      <c r="I2124" s="8" t="str">
        <f>IF(Table1[[#This Row],[TMI_Type]]="Reroute",INDEX(_xlfn.REGEXEXTRACT(Table1[[#This Row],[RawText]],".*(ROUTE|FEA|FCA|ICR|CTOP|TBO).+([A-Z]{3})",2,0),1,2),"")</f>
        <v/>
      </c>
      <c r="J2124" s="5">
        <v>15</v>
      </c>
      <c r="K2124" s="5"/>
      <c r="L2124" s="1" t="s">
        <v>4573</v>
      </c>
      <c r="M2124" s="7">
        <v>45269.020833333336</v>
      </c>
      <c r="N2124" s="7">
        <v>45269.145833333336</v>
      </c>
      <c r="O2124" s="7">
        <v>45268.979861111111</v>
      </c>
      <c r="P2124" s="4" t="s">
        <v>4574</v>
      </c>
      <c r="Q2124" s="10" t="s">
        <v>4574</v>
      </c>
      <c r="R2124" s="2" t="s">
        <v>10100</v>
      </c>
      <c r="S2124" s="6">
        <f>IF(OR(ISBLANK(Table1[[#This Row],[ValidEndUTC]]),ISBLANK(Table1[[#This Row],[ValidStartUTC]])),"",Table1[[#This Row],[ValidEndUTC]]-Table1[[#This Row],[ValidStartUTC]])</f>
        <v>0.125</v>
      </c>
      <c r="T2124" s="5">
        <f>IF(OR(ISBLANK(Table1[[#This Row],[ValidEndUTC]]),ISBLANK(Table1[[#This Row],[ValidStartUTC]])),"",Table1[[#This Row],[Duration]]*24*60)</f>
        <v>180</v>
      </c>
    </row>
    <row r="2125" spans="1:20" ht="21.6" x14ac:dyDescent="0.25">
      <c r="A2125" s="8" t="str">
        <f>IF(ISBLANK(Table1[[#This Row],[AdvisoryNumber]]),"NTML","ADVZY")</f>
        <v>NTML</v>
      </c>
      <c r="B2125" s="8" t="str">
        <f>_xlfn.TEXTJOIN("-",TRUE,Table1[[#This Row],[Source]],TEXT(Table1[[#This Row],[AdvisoryNumber]],"000"),TEXT(ROW()-1,"000000"),TEXT(Table1[[#This Row],[RecordTimeUTC]],"YYYY-MM-DD"))</f>
        <v>NTML-000-002124-2023-12-08</v>
      </c>
      <c r="C2125" s="1" t="s">
        <v>1515</v>
      </c>
      <c r="D2125" s="2"/>
      <c r="E2125" s="1"/>
      <c r="F2125" s="2"/>
      <c r="G2125" s="1" t="s">
        <v>98</v>
      </c>
      <c r="H2125" s="1" t="s">
        <v>101</v>
      </c>
      <c r="I2125" s="8" t="str">
        <f>IF(Table1[[#This Row],[TMI_Type]]="Reroute",INDEX(_xlfn.REGEXEXTRACT(Table1[[#This Row],[RawText]],".*(ROUTE|FEA|FCA|ICR|CTOP|TBO).+([A-Z]{3})",2,0),1,2),"")</f>
        <v/>
      </c>
      <c r="J2125" s="5">
        <v>20</v>
      </c>
      <c r="K2125" s="5"/>
      <c r="L2125" s="1" t="s">
        <v>3855</v>
      </c>
      <c r="M2125" s="7">
        <v>45269.020833333336</v>
      </c>
      <c r="N2125" s="7">
        <v>45269.145833333336</v>
      </c>
      <c r="O2125" s="7">
        <v>45268.979861111111</v>
      </c>
      <c r="P2125" s="4" t="s">
        <v>4575</v>
      </c>
      <c r="Q2125" s="10" t="s">
        <v>4575</v>
      </c>
      <c r="R2125" s="2" t="s">
        <v>10100</v>
      </c>
      <c r="S2125" s="6">
        <f>IF(OR(ISBLANK(Table1[[#This Row],[ValidEndUTC]]),ISBLANK(Table1[[#This Row],[ValidStartUTC]])),"",Table1[[#This Row],[ValidEndUTC]]-Table1[[#This Row],[ValidStartUTC]])</f>
        <v>0.125</v>
      </c>
      <c r="T2125" s="5">
        <f>IF(OR(ISBLANK(Table1[[#This Row],[ValidEndUTC]]),ISBLANK(Table1[[#This Row],[ValidStartUTC]])),"",Table1[[#This Row],[Duration]]*24*60)</f>
        <v>180</v>
      </c>
    </row>
    <row r="2126" spans="1:20" ht="21.6" x14ac:dyDescent="0.25">
      <c r="A2126" s="8" t="str">
        <f>IF(ISBLANK(Table1[[#This Row],[AdvisoryNumber]]),"NTML","ADVZY")</f>
        <v>NTML</v>
      </c>
      <c r="B2126" s="8" t="str">
        <f>_xlfn.TEXTJOIN("-",TRUE,Table1[[#This Row],[Source]],TEXT(Table1[[#This Row],[AdvisoryNumber]],"000"),TEXT(ROW()-1,"000000"),TEXT(Table1[[#This Row],[RecordTimeUTC]],"YYYY-MM-DD"))</f>
        <v>NTML-000-002125-2023-12-08</v>
      </c>
      <c r="C2126" s="1" t="s">
        <v>1515</v>
      </c>
      <c r="D2126" s="2"/>
      <c r="E2126" s="1"/>
      <c r="F2126" s="2"/>
      <c r="G2126" s="1" t="s">
        <v>98</v>
      </c>
      <c r="H2126" s="1" t="s">
        <v>101</v>
      </c>
      <c r="I2126" s="8" t="str">
        <f>IF(Table1[[#This Row],[TMI_Type]]="Reroute",INDEX(_xlfn.REGEXEXTRACT(Table1[[#This Row],[RawText]],".*(ROUTE|FEA|FCA|ICR|CTOP|TBO).+([A-Z]{3})",2,0),1,2),"")</f>
        <v/>
      </c>
      <c r="J2126" s="5">
        <v>20</v>
      </c>
      <c r="K2126" s="5"/>
      <c r="L2126" s="1" t="s">
        <v>3855</v>
      </c>
      <c r="M2126" s="7">
        <v>45269.020833333336</v>
      </c>
      <c r="N2126" s="7">
        <v>45269.145833333336</v>
      </c>
      <c r="O2126" s="7">
        <v>45268.979861111111</v>
      </c>
      <c r="P2126" s="4" t="s">
        <v>10101</v>
      </c>
      <c r="Q2126" s="10" t="s">
        <v>10101</v>
      </c>
      <c r="R2126" s="2" t="s">
        <v>10100</v>
      </c>
      <c r="S2126" s="6">
        <f>IF(OR(ISBLANK(Table1[[#This Row],[ValidEndUTC]]),ISBLANK(Table1[[#This Row],[ValidStartUTC]])),"",Table1[[#This Row],[ValidEndUTC]]-Table1[[#This Row],[ValidStartUTC]])</f>
        <v>0.125</v>
      </c>
      <c r="T2126" s="5">
        <f>IF(OR(ISBLANK(Table1[[#This Row],[ValidEndUTC]]),ISBLANK(Table1[[#This Row],[ValidStartUTC]])),"",Table1[[#This Row],[Duration]]*24*60)</f>
        <v>180</v>
      </c>
    </row>
    <row r="2127" spans="1:20" ht="21.6" x14ac:dyDescent="0.25">
      <c r="A2127" s="8" t="str">
        <f>IF(ISBLANK(Table1[[#This Row],[AdvisoryNumber]]),"NTML","ADVZY")</f>
        <v>NTML</v>
      </c>
      <c r="B2127" s="8" t="str">
        <f>_xlfn.TEXTJOIN("-",TRUE,Table1[[#This Row],[Source]],TEXT(Table1[[#This Row],[AdvisoryNumber]],"000"),TEXT(ROW()-1,"000000"),TEXT(Table1[[#This Row],[RecordTimeUTC]],"YYYY-MM-DD"))</f>
        <v>NTML-000-002126-2023-12-08</v>
      </c>
      <c r="C2127" s="1" t="s">
        <v>1515</v>
      </c>
      <c r="D2127" s="2"/>
      <c r="E2127" s="1"/>
      <c r="F2127" s="2"/>
      <c r="G2127" s="1" t="s">
        <v>98</v>
      </c>
      <c r="H2127" s="1" t="s">
        <v>101</v>
      </c>
      <c r="I2127" s="8" t="str">
        <f>IF(Table1[[#This Row],[TMI_Type]]="Reroute",INDEX(_xlfn.REGEXEXTRACT(Table1[[#This Row],[RawText]],".*(ROUTE|FEA|FCA|ICR|CTOP|TBO).+([A-Z]{3})",2,0),1,2),"")</f>
        <v/>
      </c>
      <c r="J2127" s="5">
        <v>20</v>
      </c>
      <c r="K2127" s="5"/>
      <c r="L2127" s="1" t="s">
        <v>3857</v>
      </c>
      <c r="M2127" s="7">
        <v>45269.020833333336</v>
      </c>
      <c r="N2127" s="7">
        <v>45269.145833333336</v>
      </c>
      <c r="O2127" s="7">
        <v>45268.979861111111</v>
      </c>
      <c r="P2127" s="4" t="s">
        <v>4576</v>
      </c>
      <c r="Q2127" s="10" t="s">
        <v>4576</v>
      </c>
      <c r="R2127" s="2" t="s">
        <v>10100</v>
      </c>
      <c r="S2127" s="6">
        <f>IF(OR(ISBLANK(Table1[[#This Row],[ValidEndUTC]]),ISBLANK(Table1[[#This Row],[ValidStartUTC]])),"",Table1[[#This Row],[ValidEndUTC]]-Table1[[#This Row],[ValidStartUTC]])</f>
        <v>0.125</v>
      </c>
      <c r="T2127" s="5">
        <f>IF(OR(ISBLANK(Table1[[#This Row],[ValidEndUTC]]),ISBLANK(Table1[[#This Row],[ValidStartUTC]])),"",Table1[[#This Row],[Duration]]*24*60)</f>
        <v>180</v>
      </c>
    </row>
    <row r="2128" spans="1:20" ht="21.6" x14ac:dyDescent="0.25">
      <c r="A2128" s="8" t="str">
        <f>IF(ISBLANK(Table1[[#This Row],[AdvisoryNumber]]),"NTML","ADVZY")</f>
        <v>NTML</v>
      </c>
      <c r="B2128" s="8" t="str">
        <f>_xlfn.TEXTJOIN("-",TRUE,Table1[[#This Row],[Source]],TEXT(Table1[[#This Row],[AdvisoryNumber]],"000"),TEXT(ROW()-1,"000000"),TEXT(Table1[[#This Row],[RecordTimeUTC]],"YYYY-MM-DD"))</f>
        <v>NTML-000-002127-2023-12-08</v>
      </c>
      <c r="C2128" s="1" t="s">
        <v>1515</v>
      </c>
      <c r="D2128" s="2"/>
      <c r="E2128" s="1"/>
      <c r="F2128" s="2"/>
      <c r="G2128" s="1" t="s">
        <v>98</v>
      </c>
      <c r="H2128" s="1" t="s">
        <v>101</v>
      </c>
      <c r="I2128" s="8" t="str">
        <f>IF(Table1[[#This Row],[TMI_Type]]="Reroute",INDEX(_xlfn.REGEXEXTRACT(Table1[[#This Row],[RawText]],".*(ROUTE|FEA|FCA|ICR|CTOP|TBO).+([A-Z]{3})",2,0),1,2),"")</f>
        <v/>
      </c>
      <c r="J2128" s="5">
        <v>20</v>
      </c>
      <c r="K2128" s="5"/>
      <c r="L2128" s="1" t="s">
        <v>4577</v>
      </c>
      <c r="M2128" s="7">
        <v>45269.020833333336</v>
      </c>
      <c r="N2128" s="7">
        <v>45269.145833333336</v>
      </c>
      <c r="O2128" s="7">
        <v>45268.979861111111</v>
      </c>
      <c r="P2128" s="4" t="s">
        <v>4578</v>
      </c>
      <c r="Q2128" s="10" t="s">
        <v>4578</v>
      </c>
      <c r="R2128" s="2" t="s">
        <v>10100</v>
      </c>
      <c r="S2128" s="6">
        <f>IF(OR(ISBLANK(Table1[[#This Row],[ValidEndUTC]]),ISBLANK(Table1[[#This Row],[ValidStartUTC]])),"",Table1[[#This Row],[ValidEndUTC]]-Table1[[#This Row],[ValidStartUTC]])</f>
        <v>0.125</v>
      </c>
      <c r="T2128" s="5">
        <f>IF(OR(ISBLANK(Table1[[#This Row],[ValidEndUTC]]),ISBLANK(Table1[[#This Row],[ValidStartUTC]])),"",Table1[[#This Row],[Duration]]*24*60)</f>
        <v>180</v>
      </c>
    </row>
    <row r="2129" spans="1:20" ht="21.6" x14ac:dyDescent="0.25">
      <c r="A2129" s="8" t="str">
        <f>IF(ISBLANK(Table1[[#This Row],[AdvisoryNumber]]),"NTML","ADVZY")</f>
        <v>NTML</v>
      </c>
      <c r="B2129" s="8" t="str">
        <f>_xlfn.TEXTJOIN("-",TRUE,Table1[[#This Row],[Source]],TEXT(Table1[[#This Row],[AdvisoryNumber]],"000"),TEXT(ROW()-1,"000000"),TEXT(Table1[[#This Row],[RecordTimeUTC]],"YYYY-MM-DD"))</f>
        <v>NTML-000-002128-2023-12-08</v>
      </c>
      <c r="C2129" s="1" t="s">
        <v>217</v>
      </c>
      <c r="D2129" s="2"/>
      <c r="E2129" s="1"/>
      <c r="F2129" s="2"/>
      <c r="G2129" s="1" t="s">
        <v>98</v>
      </c>
      <c r="H2129" s="1" t="s">
        <v>101</v>
      </c>
      <c r="I2129" s="8" t="str">
        <f>IF(Table1[[#This Row],[TMI_Type]]="Reroute",INDEX(_xlfn.REGEXEXTRACT(Table1[[#This Row],[RawText]],".*(ROUTE|FEA|FCA|ICR|CTOP|TBO).+([A-Z]{3})",2,0),1,2),"")</f>
        <v/>
      </c>
      <c r="J2129" s="5">
        <v>10</v>
      </c>
      <c r="K2129" s="5"/>
      <c r="L2129" s="1" t="s">
        <v>1530</v>
      </c>
      <c r="M2129" s="7">
        <v>45269.020833333336</v>
      </c>
      <c r="N2129" s="7">
        <v>45269.145833333336</v>
      </c>
      <c r="O2129" s="7">
        <v>45268.999305555553</v>
      </c>
      <c r="P2129" s="4" t="s">
        <v>4579</v>
      </c>
      <c r="Q2129" s="10" t="s">
        <v>4579</v>
      </c>
      <c r="R2129" s="2" t="s">
        <v>10102</v>
      </c>
      <c r="S2129" s="6">
        <f>IF(OR(ISBLANK(Table1[[#This Row],[ValidEndUTC]]),ISBLANK(Table1[[#This Row],[ValidStartUTC]])),"",Table1[[#This Row],[ValidEndUTC]]-Table1[[#This Row],[ValidStartUTC]])</f>
        <v>0.125</v>
      </c>
      <c r="T2129" s="5">
        <f>IF(OR(ISBLANK(Table1[[#This Row],[ValidEndUTC]]),ISBLANK(Table1[[#This Row],[ValidStartUTC]])),"",Table1[[#This Row],[Duration]]*24*60)</f>
        <v>180</v>
      </c>
    </row>
    <row r="2130" spans="1:20" ht="21.6" x14ac:dyDescent="0.25">
      <c r="A2130" s="8" t="str">
        <f>IF(ISBLANK(Table1[[#This Row],[AdvisoryNumber]]),"NTML","ADVZY")</f>
        <v>NTML</v>
      </c>
      <c r="B2130" s="8" t="str">
        <f>_xlfn.TEXTJOIN("-",TRUE,Table1[[#This Row],[Source]],TEXT(Table1[[#This Row],[AdvisoryNumber]],"000"),TEXT(ROW()-1,"000000"),TEXT(Table1[[#This Row],[RecordTimeUTC]],"YYYY-MM-DD"))</f>
        <v>NTML-000-002129-2023-12-08</v>
      </c>
      <c r="C2130" s="1" t="s">
        <v>217</v>
      </c>
      <c r="D2130" s="2"/>
      <c r="E2130" s="1"/>
      <c r="F2130" s="2"/>
      <c r="G2130" s="1" t="s">
        <v>98</v>
      </c>
      <c r="H2130" s="1" t="s">
        <v>101</v>
      </c>
      <c r="I2130" s="8" t="str">
        <f>IF(Table1[[#This Row],[TMI_Type]]="Reroute",INDEX(_xlfn.REGEXEXTRACT(Table1[[#This Row],[RawText]],".*(ROUTE|FEA|FCA|ICR|CTOP|TBO).+([A-Z]{3})",2,0),1,2),"")</f>
        <v/>
      </c>
      <c r="J2130" s="5">
        <v>15</v>
      </c>
      <c r="K2130" s="5"/>
      <c r="L2130" s="1" t="s">
        <v>1532</v>
      </c>
      <c r="M2130" s="7">
        <v>45269.020833333336</v>
      </c>
      <c r="N2130" s="7">
        <v>45269.145833333336</v>
      </c>
      <c r="O2130" s="7">
        <v>45268.999305555553</v>
      </c>
      <c r="P2130" s="4" t="s">
        <v>4580</v>
      </c>
      <c r="Q2130" s="10" t="s">
        <v>4580</v>
      </c>
      <c r="R2130" s="2" t="s">
        <v>10102</v>
      </c>
      <c r="S2130" s="6">
        <f>IF(OR(ISBLANK(Table1[[#This Row],[ValidEndUTC]]),ISBLANK(Table1[[#This Row],[ValidStartUTC]])),"",Table1[[#This Row],[ValidEndUTC]]-Table1[[#This Row],[ValidStartUTC]])</f>
        <v>0.125</v>
      </c>
      <c r="T2130" s="5">
        <f>IF(OR(ISBLANK(Table1[[#This Row],[ValidEndUTC]]),ISBLANK(Table1[[#This Row],[ValidStartUTC]])),"",Table1[[#This Row],[Duration]]*24*60)</f>
        <v>180</v>
      </c>
    </row>
    <row r="2131" spans="1:20" ht="21.6" x14ac:dyDescent="0.25">
      <c r="A2131" s="8" t="str">
        <f>IF(ISBLANK(Table1[[#This Row],[AdvisoryNumber]]),"NTML","ADVZY")</f>
        <v>NTML</v>
      </c>
      <c r="B2131" s="8" t="str">
        <f>_xlfn.TEXTJOIN("-",TRUE,Table1[[#This Row],[Source]],TEXT(Table1[[#This Row],[AdvisoryNumber]],"000"),TEXT(ROW()-1,"000000"),TEXT(Table1[[#This Row],[RecordTimeUTC]],"YYYY-MM-DD"))</f>
        <v>NTML-000-002130-2023-12-08</v>
      </c>
      <c r="C2131" s="1" t="s">
        <v>217</v>
      </c>
      <c r="D2131" s="2"/>
      <c r="E2131" s="1"/>
      <c r="F2131" s="2"/>
      <c r="G2131" s="1" t="s">
        <v>98</v>
      </c>
      <c r="H2131" s="1" t="s">
        <v>101</v>
      </c>
      <c r="I2131" s="8" t="str">
        <f>IF(Table1[[#This Row],[TMI_Type]]="Reroute",INDEX(_xlfn.REGEXEXTRACT(Table1[[#This Row],[RawText]],".*(ROUTE|FEA|FCA|ICR|CTOP|TBO).+([A-Z]{3})",2,0),1,2),"")</f>
        <v/>
      </c>
      <c r="J2131" s="5">
        <v>25</v>
      </c>
      <c r="K2131" s="5"/>
      <c r="L2131" s="1" t="s">
        <v>1534</v>
      </c>
      <c r="M2131" s="7">
        <v>45269.020833333336</v>
      </c>
      <c r="N2131" s="7">
        <v>45269.145833333336</v>
      </c>
      <c r="O2131" s="7">
        <v>45268.999305555553</v>
      </c>
      <c r="P2131" s="4" t="s">
        <v>4581</v>
      </c>
      <c r="Q2131" s="10" t="s">
        <v>4581</v>
      </c>
      <c r="R2131" s="2" t="s">
        <v>10102</v>
      </c>
      <c r="S2131" s="6">
        <f>IF(OR(ISBLANK(Table1[[#This Row],[ValidEndUTC]]),ISBLANK(Table1[[#This Row],[ValidStartUTC]])),"",Table1[[#This Row],[ValidEndUTC]]-Table1[[#This Row],[ValidStartUTC]])</f>
        <v>0.125</v>
      </c>
      <c r="T2131" s="5">
        <f>IF(OR(ISBLANK(Table1[[#This Row],[ValidEndUTC]]),ISBLANK(Table1[[#This Row],[ValidStartUTC]])),"",Table1[[#This Row],[Duration]]*24*60)</f>
        <v>180</v>
      </c>
    </row>
    <row r="2132" spans="1:20" ht="21.6" x14ac:dyDescent="0.25">
      <c r="A2132" s="8" t="str">
        <f>IF(ISBLANK(Table1[[#This Row],[AdvisoryNumber]]),"NTML","ADVZY")</f>
        <v>NTML</v>
      </c>
      <c r="B2132" s="8" t="str">
        <f>_xlfn.TEXTJOIN("-",TRUE,Table1[[#This Row],[Source]],TEXT(Table1[[#This Row],[AdvisoryNumber]],"000"),TEXT(ROW()-1,"000000"),TEXT(Table1[[#This Row],[RecordTimeUTC]],"YYYY-MM-DD"))</f>
        <v>NTML-000-002131-2023-12-08</v>
      </c>
      <c r="C2132" s="1" t="s">
        <v>217</v>
      </c>
      <c r="D2132" s="2"/>
      <c r="E2132" s="1"/>
      <c r="F2132" s="2"/>
      <c r="G2132" s="1" t="s">
        <v>98</v>
      </c>
      <c r="H2132" s="1" t="s">
        <v>101</v>
      </c>
      <c r="I2132" s="8" t="str">
        <f>IF(Table1[[#This Row],[TMI_Type]]="Reroute",INDEX(_xlfn.REGEXEXTRACT(Table1[[#This Row],[RawText]],".*(ROUTE|FEA|FCA|ICR|CTOP|TBO).+([A-Z]{3})",2,0),1,2),"")</f>
        <v/>
      </c>
      <c r="J2132" s="5">
        <v>15</v>
      </c>
      <c r="K2132" s="5"/>
      <c r="L2132" s="1" t="s">
        <v>1542</v>
      </c>
      <c r="M2132" s="7">
        <v>45269.020833333336</v>
      </c>
      <c r="N2132" s="7">
        <v>45269.145833333336</v>
      </c>
      <c r="O2132" s="7">
        <v>45268.999305555553</v>
      </c>
      <c r="P2132" s="4" t="s">
        <v>4582</v>
      </c>
      <c r="Q2132" s="10" t="s">
        <v>4582</v>
      </c>
      <c r="R2132" s="2" t="s">
        <v>10102</v>
      </c>
      <c r="S2132" s="6">
        <f>IF(OR(ISBLANK(Table1[[#This Row],[ValidEndUTC]]),ISBLANK(Table1[[#This Row],[ValidStartUTC]])),"",Table1[[#This Row],[ValidEndUTC]]-Table1[[#This Row],[ValidStartUTC]])</f>
        <v>0.125</v>
      </c>
      <c r="T2132" s="5">
        <f>IF(OR(ISBLANK(Table1[[#This Row],[ValidEndUTC]]),ISBLANK(Table1[[#This Row],[ValidStartUTC]])),"",Table1[[#This Row],[Duration]]*24*60)</f>
        <v>180</v>
      </c>
    </row>
    <row r="2133" spans="1:20" ht="21.6" x14ac:dyDescent="0.25">
      <c r="A2133" s="8" t="str">
        <f>IF(ISBLANK(Table1[[#This Row],[AdvisoryNumber]]),"NTML","ADVZY")</f>
        <v>NTML</v>
      </c>
      <c r="B2133" s="8" t="str">
        <f>_xlfn.TEXTJOIN("-",TRUE,Table1[[#This Row],[Source]],TEXT(Table1[[#This Row],[AdvisoryNumber]],"000"),TEXT(ROW()-1,"000000"),TEXT(Table1[[#This Row],[RecordTimeUTC]],"YYYY-MM-DD"))</f>
        <v>NTML-000-002132-2023-12-08</v>
      </c>
      <c r="C2133" s="1" t="s">
        <v>217</v>
      </c>
      <c r="D2133" s="2"/>
      <c r="E2133" s="1"/>
      <c r="F2133" s="2"/>
      <c r="G2133" s="1" t="s">
        <v>98</v>
      </c>
      <c r="H2133" s="1" t="s">
        <v>101</v>
      </c>
      <c r="I2133" s="8" t="str">
        <f>IF(Table1[[#This Row],[TMI_Type]]="Reroute",INDEX(_xlfn.REGEXEXTRACT(Table1[[#This Row],[RawText]],".*(ROUTE|FEA|FCA|ICR|CTOP|TBO).+([A-Z]{3})",2,0),1,2),"")</f>
        <v/>
      </c>
      <c r="J2133" s="5">
        <v>10</v>
      </c>
      <c r="K2133" s="5"/>
      <c r="L2133" s="1" t="s">
        <v>1536</v>
      </c>
      <c r="M2133" s="7">
        <v>45269.020833333336</v>
      </c>
      <c r="N2133" s="7">
        <v>45269.145833333336</v>
      </c>
      <c r="O2133" s="7">
        <v>45268.999305555553</v>
      </c>
      <c r="P2133" s="4" t="s">
        <v>4583</v>
      </c>
      <c r="Q2133" s="10" t="s">
        <v>4583</v>
      </c>
      <c r="R2133" s="2" t="s">
        <v>10102</v>
      </c>
      <c r="S2133" s="6">
        <f>IF(OR(ISBLANK(Table1[[#This Row],[ValidEndUTC]]),ISBLANK(Table1[[#This Row],[ValidStartUTC]])),"",Table1[[#This Row],[ValidEndUTC]]-Table1[[#This Row],[ValidStartUTC]])</f>
        <v>0.125</v>
      </c>
      <c r="T2133" s="5">
        <f>IF(OR(ISBLANK(Table1[[#This Row],[ValidEndUTC]]),ISBLANK(Table1[[#This Row],[ValidStartUTC]])),"",Table1[[#This Row],[Duration]]*24*60)</f>
        <v>180</v>
      </c>
    </row>
    <row r="2134" spans="1:20" ht="21.6" x14ac:dyDescent="0.25">
      <c r="A2134" s="8" t="str">
        <f>IF(ISBLANK(Table1[[#This Row],[AdvisoryNumber]]),"NTML","ADVZY")</f>
        <v>NTML</v>
      </c>
      <c r="B2134" s="8" t="str">
        <f>_xlfn.TEXTJOIN("-",TRUE,Table1[[#This Row],[Source]],TEXT(Table1[[#This Row],[AdvisoryNumber]],"000"),TEXT(ROW()-1,"000000"),TEXT(Table1[[#This Row],[RecordTimeUTC]],"YYYY-MM-DD"))</f>
        <v>NTML-000-002133-2023-12-08</v>
      </c>
      <c r="C2134" s="1" t="s">
        <v>217</v>
      </c>
      <c r="D2134" s="2"/>
      <c r="E2134" s="1"/>
      <c r="F2134" s="2"/>
      <c r="G2134" s="1" t="s">
        <v>98</v>
      </c>
      <c r="H2134" s="1" t="s">
        <v>101</v>
      </c>
      <c r="I2134" s="8" t="str">
        <f>IF(Table1[[#This Row],[TMI_Type]]="Reroute",INDEX(_xlfn.REGEXEXTRACT(Table1[[#This Row],[RawText]],".*(ROUTE|FEA|FCA|ICR|CTOP|TBO).+([A-Z]{3})",2,0),1,2),"")</f>
        <v/>
      </c>
      <c r="J2134" s="5">
        <v>15</v>
      </c>
      <c r="K2134" s="5"/>
      <c r="L2134" s="1" t="s">
        <v>1551</v>
      </c>
      <c r="M2134" s="7">
        <v>45269.020833333336</v>
      </c>
      <c r="N2134" s="7">
        <v>45269.145833333336</v>
      </c>
      <c r="O2134" s="7">
        <v>45268.999305555553</v>
      </c>
      <c r="P2134" s="4" t="s">
        <v>4584</v>
      </c>
      <c r="Q2134" s="10" t="s">
        <v>4584</v>
      </c>
      <c r="R2134" s="2" t="s">
        <v>10102</v>
      </c>
      <c r="S2134" s="6">
        <f>IF(OR(ISBLANK(Table1[[#This Row],[ValidEndUTC]]),ISBLANK(Table1[[#This Row],[ValidStartUTC]])),"",Table1[[#This Row],[ValidEndUTC]]-Table1[[#This Row],[ValidStartUTC]])</f>
        <v>0.125</v>
      </c>
      <c r="T2134" s="5">
        <f>IF(OR(ISBLANK(Table1[[#This Row],[ValidEndUTC]]),ISBLANK(Table1[[#This Row],[ValidStartUTC]])),"",Table1[[#This Row],[Duration]]*24*60)</f>
        <v>180</v>
      </c>
    </row>
    <row r="2135" spans="1:20" ht="21.6" x14ac:dyDescent="0.25">
      <c r="A2135" s="8" t="str">
        <f>IF(ISBLANK(Table1[[#This Row],[AdvisoryNumber]]),"NTML","ADVZY")</f>
        <v>NTML</v>
      </c>
      <c r="B2135" s="8" t="str">
        <f>_xlfn.TEXTJOIN("-",TRUE,Table1[[#This Row],[Source]],TEXT(Table1[[#This Row],[AdvisoryNumber]],"000"),TEXT(ROW()-1,"000000"),TEXT(Table1[[#This Row],[RecordTimeUTC]],"YYYY-MM-DD"))</f>
        <v>NTML-000-002134-2023-12-08</v>
      </c>
      <c r="C2135" s="1" t="s">
        <v>217</v>
      </c>
      <c r="D2135" s="2"/>
      <c r="E2135" s="1"/>
      <c r="F2135" s="2"/>
      <c r="G2135" s="1" t="s">
        <v>98</v>
      </c>
      <c r="H2135" s="1" t="s">
        <v>101</v>
      </c>
      <c r="I2135" s="8" t="str">
        <f>IF(Table1[[#This Row],[TMI_Type]]="Reroute",INDEX(_xlfn.REGEXEXTRACT(Table1[[#This Row],[RawText]],".*(ROUTE|FEA|FCA|ICR|CTOP|TBO).+([A-Z]{3})",2,0),1,2),"")</f>
        <v/>
      </c>
      <c r="J2135" s="5">
        <v>20</v>
      </c>
      <c r="K2135" s="5"/>
      <c r="L2135" s="1" t="s">
        <v>1553</v>
      </c>
      <c r="M2135" s="7">
        <v>45269.020833333336</v>
      </c>
      <c r="N2135" s="7">
        <v>45269.145833333336</v>
      </c>
      <c r="O2135" s="7">
        <v>45268.999305555553</v>
      </c>
      <c r="P2135" s="4" t="s">
        <v>4585</v>
      </c>
      <c r="Q2135" s="10" t="s">
        <v>4585</v>
      </c>
      <c r="R2135" s="2" t="s">
        <v>10102</v>
      </c>
      <c r="S2135" s="6">
        <f>IF(OR(ISBLANK(Table1[[#This Row],[ValidEndUTC]]),ISBLANK(Table1[[#This Row],[ValidStartUTC]])),"",Table1[[#This Row],[ValidEndUTC]]-Table1[[#This Row],[ValidStartUTC]])</f>
        <v>0.125</v>
      </c>
      <c r="T2135" s="5">
        <f>IF(OR(ISBLANK(Table1[[#This Row],[ValidEndUTC]]),ISBLANK(Table1[[#This Row],[ValidStartUTC]])),"",Table1[[#This Row],[Duration]]*24*60)</f>
        <v>180</v>
      </c>
    </row>
    <row r="2136" spans="1:20" ht="21.6" x14ac:dyDescent="0.25">
      <c r="A2136" s="8" t="str">
        <f>IF(ISBLANK(Table1[[#This Row],[AdvisoryNumber]]),"NTML","ADVZY")</f>
        <v>NTML</v>
      </c>
      <c r="B2136" s="8" t="str">
        <f>_xlfn.TEXTJOIN("-",TRUE,Table1[[#This Row],[Source]],TEXT(Table1[[#This Row],[AdvisoryNumber]],"000"),TEXT(ROW()-1,"000000"),TEXT(Table1[[#This Row],[RecordTimeUTC]],"YYYY-MM-DD"))</f>
        <v>NTML-000-002135-2023-12-08</v>
      </c>
      <c r="C2136" s="1" t="s">
        <v>217</v>
      </c>
      <c r="D2136" s="2"/>
      <c r="E2136" s="1"/>
      <c r="F2136" s="2"/>
      <c r="G2136" s="1" t="s">
        <v>98</v>
      </c>
      <c r="H2136" s="1" t="s">
        <v>101</v>
      </c>
      <c r="I2136" s="8" t="str">
        <f>IF(Table1[[#This Row],[TMI_Type]]="Reroute",INDEX(_xlfn.REGEXEXTRACT(Table1[[#This Row],[RawText]],".*(ROUTE|FEA|FCA|ICR|CTOP|TBO).+([A-Z]{3})",2,0),1,2),"")</f>
        <v/>
      </c>
      <c r="J2136" s="5">
        <v>25</v>
      </c>
      <c r="K2136" s="5"/>
      <c r="L2136" s="1" t="s">
        <v>1503</v>
      </c>
      <c r="M2136" s="7">
        <v>45269.020833333336</v>
      </c>
      <c r="N2136" s="7">
        <v>45269.145833333336</v>
      </c>
      <c r="O2136" s="7">
        <v>45268.999305555553</v>
      </c>
      <c r="P2136" s="4" t="s">
        <v>4586</v>
      </c>
      <c r="Q2136" s="10" t="s">
        <v>4586</v>
      </c>
      <c r="R2136" s="2" t="s">
        <v>10102</v>
      </c>
      <c r="S2136" s="6">
        <f>IF(OR(ISBLANK(Table1[[#This Row],[ValidEndUTC]]),ISBLANK(Table1[[#This Row],[ValidStartUTC]])),"",Table1[[#This Row],[ValidEndUTC]]-Table1[[#This Row],[ValidStartUTC]])</f>
        <v>0.125</v>
      </c>
      <c r="T2136" s="5">
        <f>IF(OR(ISBLANK(Table1[[#This Row],[ValidEndUTC]]),ISBLANK(Table1[[#This Row],[ValidStartUTC]])),"",Table1[[#This Row],[Duration]]*24*60)</f>
        <v>180</v>
      </c>
    </row>
    <row r="2137" spans="1:20" ht="21.6" x14ac:dyDescent="0.25">
      <c r="A2137" s="8" t="str">
        <f>IF(ISBLANK(Table1[[#This Row],[AdvisoryNumber]]),"NTML","ADVZY")</f>
        <v>NTML</v>
      </c>
      <c r="B2137" s="8" t="str">
        <f>_xlfn.TEXTJOIN("-",TRUE,Table1[[#This Row],[Source]],TEXT(Table1[[#This Row],[AdvisoryNumber]],"000"),TEXT(ROW()-1,"000000"),TEXT(Table1[[#This Row],[RecordTimeUTC]],"YYYY-MM-DD"))</f>
        <v>NTML-000-002136-2023-12-08</v>
      </c>
      <c r="C2137" s="1" t="s">
        <v>217</v>
      </c>
      <c r="D2137" s="2"/>
      <c r="E2137" s="1"/>
      <c r="F2137" s="2"/>
      <c r="G2137" s="1" t="s">
        <v>98</v>
      </c>
      <c r="H2137" s="1" t="s">
        <v>101</v>
      </c>
      <c r="I2137" s="8" t="str">
        <f>IF(Table1[[#This Row],[TMI_Type]]="Reroute",INDEX(_xlfn.REGEXEXTRACT(Table1[[#This Row],[RawText]],".*(ROUTE|FEA|FCA|ICR|CTOP|TBO).+([A-Z]{3})",2,0),1,2),"")</f>
        <v/>
      </c>
      <c r="J2137" s="5">
        <v>10</v>
      </c>
      <c r="K2137" s="5"/>
      <c r="L2137" s="1" t="s">
        <v>10038</v>
      </c>
      <c r="M2137" s="7">
        <v>45269.020833333336</v>
      </c>
      <c r="N2137" s="7">
        <v>45269.145833333336</v>
      </c>
      <c r="O2137" s="7">
        <v>45268.999305555553</v>
      </c>
      <c r="P2137" s="4" t="s">
        <v>10105</v>
      </c>
      <c r="Q2137" s="10" t="s">
        <v>10105</v>
      </c>
      <c r="R2137" s="2" t="s">
        <v>10102</v>
      </c>
      <c r="S2137" s="6">
        <f>IF(OR(ISBLANK(Table1[[#This Row],[ValidEndUTC]]),ISBLANK(Table1[[#This Row],[ValidStartUTC]])),"",Table1[[#This Row],[ValidEndUTC]]-Table1[[#This Row],[ValidStartUTC]])</f>
        <v>0.125</v>
      </c>
      <c r="T2137" s="5">
        <f>IF(OR(ISBLANK(Table1[[#This Row],[ValidEndUTC]]),ISBLANK(Table1[[#This Row],[ValidStartUTC]])),"",Table1[[#This Row],[Duration]]*24*60)</f>
        <v>180</v>
      </c>
    </row>
    <row r="2138" spans="1:20" ht="21.6" x14ac:dyDescent="0.25">
      <c r="A2138" s="8" t="str">
        <f>IF(ISBLANK(Table1[[#This Row],[AdvisoryNumber]]),"NTML","ADVZY")</f>
        <v>NTML</v>
      </c>
      <c r="B2138" s="8" t="str">
        <f>_xlfn.TEXTJOIN("-",TRUE,Table1[[#This Row],[Source]],TEXT(Table1[[#This Row],[AdvisoryNumber]],"000"),TEXT(ROW()-1,"000000"),TEXT(Table1[[#This Row],[RecordTimeUTC]],"YYYY-MM-DD"))</f>
        <v>NTML-000-002137-2023-12-08</v>
      </c>
      <c r="C2138" s="1" t="s">
        <v>208</v>
      </c>
      <c r="D2138" s="2"/>
      <c r="E2138" s="1"/>
      <c r="F2138" s="2"/>
      <c r="G2138" s="1" t="s">
        <v>98</v>
      </c>
      <c r="H2138" s="1" t="s">
        <v>101</v>
      </c>
      <c r="I2138" s="8" t="str">
        <f>IF(Table1[[#This Row],[TMI_Type]]="Reroute",INDEX(_xlfn.REGEXEXTRACT(Table1[[#This Row],[RawText]],".*(ROUTE|FEA|FCA|ICR|CTOP|TBO).+([A-Z]{3})",2,0),1,2),"")</f>
        <v/>
      </c>
      <c r="J2138" s="5">
        <v>10</v>
      </c>
      <c r="K2138" s="5"/>
      <c r="L2138" s="1" t="s">
        <v>213</v>
      </c>
      <c r="M2138" s="7">
        <v>45269.020833333336</v>
      </c>
      <c r="N2138" s="7">
        <v>45269.145833333336</v>
      </c>
      <c r="O2138" s="7">
        <v>45268.999305555553</v>
      </c>
      <c r="P2138" s="4" t="s">
        <v>4587</v>
      </c>
      <c r="Q2138" s="10" t="s">
        <v>4587</v>
      </c>
      <c r="R2138" s="2" t="s">
        <v>10106</v>
      </c>
      <c r="S2138" s="6">
        <f>IF(OR(ISBLANK(Table1[[#This Row],[ValidEndUTC]]),ISBLANK(Table1[[#This Row],[ValidStartUTC]])),"",Table1[[#This Row],[ValidEndUTC]]-Table1[[#This Row],[ValidStartUTC]])</f>
        <v>0.125</v>
      </c>
      <c r="T2138" s="5">
        <f>IF(OR(ISBLANK(Table1[[#This Row],[ValidEndUTC]]),ISBLANK(Table1[[#This Row],[ValidStartUTC]])),"",Table1[[#This Row],[Duration]]*24*60)</f>
        <v>180</v>
      </c>
    </row>
    <row r="2139" spans="1:20" ht="21.6" x14ac:dyDescent="0.25">
      <c r="A2139" s="8" t="str">
        <f>IF(ISBLANK(Table1[[#This Row],[AdvisoryNumber]]),"NTML","ADVZY")</f>
        <v>NTML</v>
      </c>
      <c r="B2139" s="8" t="str">
        <f>_xlfn.TEXTJOIN("-",TRUE,Table1[[#This Row],[Source]],TEXT(Table1[[#This Row],[AdvisoryNumber]],"000"),TEXT(ROW()-1,"000000"),TEXT(Table1[[#This Row],[RecordTimeUTC]],"YYYY-MM-DD"))</f>
        <v>NTML-000-002138-2023-12-08</v>
      </c>
      <c r="C2139" s="1" t="s">
        <v>208</v>
      </c>
      <c r="D2139" s="2"/>
      <c r="E2139" s="1"/>
      <c r="F2139" s="2"/>
      <c r="G2139" s="1" t="s">
        <v>98</v>
      </c>
      <c r="H2139" s="1" t="s">
        <v>101</v>
      </c>
      <c r="I2139" s="8" t="str">
        <f>IF(Table1[[#This Row],[TMI_Type]]="Reroute",INDEX(_xlfn.REGEXEXTRACT(Table1[[#This Row],[RawText]],".*(ROUTE|FEA|FCA|ICR|CTOP|TBO).+([A-Z]{3})",2,0),1,2),"")</f>
        <v/>
      </c>
      <c r="J2139" s="5">
        <v>20</v>
      </c>
      <c r="K2139" s="5"/>
      <c r="L2139" s="1" t="s">
        <v>395</v>
      </c>
      <c r="M2139" s="7">
        <v>45269.020833333336</v>
      </c>
      <c r="N2139" s="7">
        <v>45269.145833333336</v>
      </c>
      <c r="O2139" s="7">
        <v>45268.999305555553</v>
      </c>
      <c r="P2139" s="4" t="s">
        <v>4588</v>
      </c>
      <c r="Q2139" s="10" t="s">
        <v>4588</v>
      </c>
      <c r="R2139" s="2" t="s">
        <v>10106</v>
      </c>
      <c r="S2139" s="6">
        <f>IF(OR(ISBLANK(Table1[[#This Row],[ValidEndUTC]]),ISBLANK(Table1[[#This Row],[ValidStartUTC]])),"",Table1[[#This Row],[ValidEndUTC]]-Table1[[#This Row],[ValidStartUTC]])</f>
        <v>0.125</v>
      </c>
      <c r="T2139" s="5">
        <f>IF(OR(ISBLANK(Table1[[#This Row],[ValidEndUTC]]),ISBLANK(Table1[[#This Row],[ValidStartUTC]])),"",Table1[[#This Row],[Duration]]*24*60)</f>
        <v>180</v>
      </c>
    </row>
    <row r="2140" spans="1:20" ht="21.6" x14ac:dyDescent="0.25">
      <c r="A2140" s="8" t="str">
        <f>IF(ISBLANK(Table1[[#This Row],[AdvisoryNumber]]),"NTML","ADVZY")</f>
        <v>NTML</v>
      </c>
      <c r="B2140" s="8" t="str">
        <f>_xlfn.TEXTJOIN("-",TRUE,Table1[[#This Row],[Source]],TEXT(Table1[[#This Row],[AdvisoryNumber]],"000"),TEXT(ROW()-1,"000000"),TEXT(Table1[[#This Row],[RecordTimeUTC]],"YYYY-MM-DD"))</f>
        <v>NTML-000-002139-2023-12-08</v>
      </c>
      <c r="C2140" s="1" t="s">
        <v>208</v>
      </c>
      <c r="D2140" s="2"/>
      <c r="E2140" s="1"/>
      <c r="F2140" s="2"/>
      <c r="G2140" s="1" t="s">
        <v>98</v>
      </c>
      <c r="H2140" s="1" t="s">
        <v>101</v>
      </c>
      <c r="I2140" s="8" t="str">
        <f>IF(Table1[[#This Row],[TMI_Type]]="Reroute",INDEX(_xlfn.REGEXEXTRACT(Table1[[#This Row],[RawText]],".*(ROUTE|FEA|FCA|ICR|CTOP|TBO).+([A-Z]{3})",2,0),1,2),"")</f>
        <v/>
      </c>
      <c r="J2140" s="5">
        <v>10</v>
      </c>
      <c r="K2140" s="5"/>
      <c r="L2140" s="1" t="s">
        <v>1159</v>
      </c>
      <c r="M2140" s="7">
        <v>45269.020833333336</v>
      </c>
      <c r="N2140" s="7">
        <v>45269.145833333336</v>
      </c>
      <c r="O2140" s="7">
        <v>45268.999305555553</v>
      </c>
      <c r="P2140" s="4" t="s">
        <v>4589</v>
      </c>
      <c r="Q2140" s="10" t="s">
        <v>4589</v>
      </c>
      <c r="R2140" s="2" t="s">
        <v>10106</v>
      </c>
      <c r="S2140" s="6">
        <f>IF(OR(ISBLANK(Table1[[#This Row],[ValidEndUTC]]),ISBLANK(Table1[[#This Row],[ValidStartUTC]])),"",Table1[[#This Row],[ValidEndUTC]]-Table1[[#This Row],[ValidStartUTC]])</f>
        <v>0.125</v>
      </c>
      <c r="T2140" s="5">
        <f>IF(OR(ISBLANK(Table1[[#This Row],[ValidEndUTC]]),ISBLANK(Table1[[#This Row],[ValidStartUTC]])),"",Table1[[#This Row],[Duration]]*24*60)</f>
        <v>180</v>
      </c>
    </row>
    <row r="2141" spans="1:20" ht="21.6" x14ac:dyDescent="0.25">
      <c r="A2141" s="8" t="str">
        <f>IF(ISBLANK(Table1[[#This Row],[AdvisoryNumber]]),"NTML","ADVZY")</f>
        <v>NTML</v>
      </c>
      <c r="B2141" s="8" t="str">
        <f>_xlfn.TEXTJOIN("-",TRUE,Table1[[#This Row],[Source]],TEXT(Table1[[#This Row],[AdvisoryNumber]],"000"),TEXT(ROW()-1,"000000"),TEXT(Table1[[#This Row],[RecordTimeUTC]],"YYYY-MM-DD"))</f>
        <v>NTML-000-002140-2023-12-08</v>
      </c>
      <c r="C2141" s="1" t="s">
        <v>208</v>
      </c>
      <c r="D2141" s="2"/>
      <c r="E2141" s="1"/>
      <c r="F2141" s="2"/>
      <c r="G2141" s="1" t="s">
        <v>98</v>
      </c>
      <c r="H2141" s="1" t="s">
        <v>101</v>
      </c>
      <c r="I2141" s="8" t="str">
        <f>IF(Table1[[#This Row],[TMI_Type]]="Reroute",INDEX(_xlfn.REGEXEXTRACT(Table1[[#This Row],[RawText]],".*(ROUTE|FEA|FCA|ICR|CTOP|TBO).+([A-Z]{3})",2,0),1,2),"")</f>
        <v/>
      </c>
      <c r="J2141" s="5">
        <v>20</v>
      </c>
      <c r="K2141" s="5"/>
      <c r="L2141" s="1" t="s">
        <v>224</v>
      </c>
      <c r="M2141" s="7">
        <v>45269.020833333336</v>
      </c>
      <c r="N2141" s="7">
        <v>45269.145833333336</v>
      </c>
      <c r="O2141" s="7">
        <v>45268.999305555553</v>
      </c>
      <c r="P2141" s="4" t="s">
        <v>4590</v>
      </c>
      <c r="Q2141" s="10" t="s">
        <v>4590</v>
      </c>
      <c r="R2141" s="2" t="s">
        <v>10106</v>
      </c>
      <c r="S2141" s="6">
        <f>IF(OR(ISBLANK(Table1[[#This Row],[ValidEndUTC]]),ISBLANK(Table1[[#This Row],[ValidStartUTC]])),"",Table1[[#This Row],[ValidEndUTC]]-Table1[[#This Row],[ValidStartUTC]])</f>
        <v>0.125</v>
      </c>
      <c r="T2141" s="5">
        <f>IF(OR(ISBLANK(Table1[[#This Row],[ValidEndUTC]]),ISBLANK(Table1[[#This Row],[ValidStartUTC]])),"",Table1[[#This Row],[Duration]]*24*60)</f>
        <v>180</v>
      </c>
    </row>
    <row r="2142" spans="1:20" ht="21.6" x14ac:dyDescent="0.25">
      <c r="A2142" s="8" t="str">
        <f>IF(ISBLANK(Table1[[#This Row],[AdvisoryNumber]]),"NTML","ADVZY")</f>
        <v>NTML</v>
      </c>
      <c r="B2142" s="8" t="str">
        <f>_xlfn.TEXTJOIN("-",TRUE,Table1[[#This Row],[Source]],TEXT(Table1[[#This Row],[AdvisoryNumber]],"000"),TEXT(ROW()-1,"000000"),TEXT(Table1[[#This Row],[RecordTimeUTC]],"YYYY-MM-DD"))</f>
        <v>NTML-000-002141-2023-12-08</v>
      </c>
      <c r="C2142" s="1" t="s">
        <v>208</v>
      </c>
      <c r="D2142" s="2"/>
      <c r="E2142" s="1"/>
      <c r="F2142" s="2"/>
      <c r="G2142" s="1" t="s">
        <v>98</v>
      </c>
      <c r="H2142" s="1" t="s">
        <v>101</v>
      </c>
      <c r="I2142" s="8" t="str">
        <f>IF(Table1[[#This Row],[TMI_Type]]="Reroute",INDEX(_xlfn.REGEXEXTRACT(Table1[[#This Row],[RawText]],".*(ROUTE|FEA|FCA|ICR|CTOP|TBO).+([A-Z]{3})",2,0),1,2),"")</f>
        <v/>
      </c>
      <c r="J2142" s="5">
        <v>15</v>
      </c>
      <c r="K2142" s="5"/>
      <c r="L2142" s="1" t="s">
        <v>9404</v>
      </c>
      <c r="M2142" s="7">
        <v>45269.020833333336</v>
      </c>
      <c r="N2142" s="7">
        <v>45269.145833333336</v>
      </c>
      <c r="O2142" s="7">
        <v>45268.999305555553</v>
      </c>
      <c r="P2142" s="4" t="s">
        <v>4591</v>
      </c>
      <c r="Q2142" s="10" t="s">
        <v>4591</v>
      </c>
      <c r="R2142" s="2" t="s">
        <v>10106</v>
      </c>
      <c r="S2142" s="6">
        <f>IF(OR(ISBLANK(Table1[[#This Row],[ValidEndUTC]]),ISBLANK(Table1[[#This Row],[ValidStartUTC]])),"",Table1[[#This Row],[ValidEndUTC]]-Table1[[#This Row],[ValidStartUTC]])</f>
        <v>0.125</v>
      </c>
      <c r="T2142" s="5">
        <f>IF(OR(ISBLANK(Table1[[#This Row],[ValidEndUTC]]),ISBLANK(Table1[[#This Row],[ValidStartUTC]])),"",Table1[[#This Row],[Duration]]*24*60)</f>
        <v>180</v>
      </c>
    </row>
    <row r="2143" spans="1:20" ht="21.6" x14ac:dyDescent="0.25">
      <c r="A2143" s="8" t="str">
        <f>IF(ISBLANK(Table1[[#This Row],[AdvisoryNumber]]),"NTML","ADVZY")</f>
        <v>NTML</v>
      </c>
      <c r="B2143" s="8" t="str">
        <f>_xlfn.TEXTJOIN("-",TRUE,Table1[[#This Row],[Source]],TEXT(Table1[[#This Row],[AdvisoryNumber]],"000"),TEXT(ROW()-1,"000000"),TEXT(Table1[[#This Row],[RecordTimeUTC]],"YYYY-MM-DD"))</f>
        <v>NTML-000-002142-2023-12-08</v>
      </c>
      <c r="C2143" s="1" t="s">
        <v>208</v>
      </c>
      <c r="D2143" s="2"/>
      <c r="E2143" s="1"/>
      <c r="F2143" s="2"/>
      <c r="G2143" s="1" t="s">
        <v>98</v>
      </c>
      <c r="H2143" s="1" t="s">
        <v>101</v>
      </c>
      <c r="I2143" s="8" t="str">
        <f>IF(Table1[[#This Row],[TMI_Type]]="Reroute",INDEX(_xlfn.REGEXEXTRACT(Table1[[#This Row],[RawText]],".*(ROUTE|FEA|FCA|ICR|CTOP|TBO).+([A-Z]{3})",2,0),1,2),"")</f>
        <v/>
      </c>
      <c r="J2143" s="5">
        <v>10</v>
      </c>
      <c r="K2143" s="5"/>
      <c r="L2143" s="1" t="s">
        <v>9685</v>
      </c>
      <c r="M2143" s="7">
        <v>45269.020833333336</v>
      </c>
      <c r="N2143" s="7">
        <v>45269.145833333336</v>
      </c>
      <c r="O2143" s="7">
        <v>45268.999305555553</v>
      </c>
      <c r="P2143" s="4" t="s">
        <v>4592</v>
      </c>
      <c r="Q2143" s="10" t="s">
        <v>4592</v>
      </c>
      <c r="R2143" s="2" t="s">
        <v>10106</v>
      </c>
      <c r="S2143" s="6">
        <f>IF(OR(ISBLANK(Table1[[#This Row],[ValidEndUTC]]),ISBLANK(Table1[[#This Row],[ValidStartUTC]])),"",Table1[[#This Row],[ValidEndUTC]]-Table1[[#This Row],[ValidStartUTC]])</f>
        <v>0.125</v>
      </c>
      <c r="T2143" s="5">
        <f>IF(OR(ISBLANK(Table1[[#This Row],[ValidEndUTC]]),ISBLANK(Table1[[#This Row],[ValidStartUTC]])),"",Table1[[#This Row],[Duration]]*24*60)</f>
        <v>180</v>
      </c>
    </row>
    <row r="2144" spans="1:20" ht="21.6" x14ac:dyDescent="0.25">
      <c r="A2144" s="8" t="str">
        <f>IF(ISBLANK(Table1[[#This Row],[AdvisoryNumber]]),"NTML","ADVZY")</f>
        <v>NTML</v>
      </c>
      <c r="B2144" s="8" t="str">
        <f>_xlfn.TEXTJOIN("-",TRUE,Table1[[#This Row],[Source]],TEXT(Table1[[#This Row],[AdvisoryNumber]],"000"),TEXT(ROW()-1,"000000"),TEXT(Table1[[#This Row],[RecordTimeUTC]],"YYYY-MM-DD"))</f>
        <v>NTML-000-002143-2023-12-08</v>
      </c>
      <c r="C2144" s="1" t="s">
        <v>208</v>
      </c>
      <c r="D2144" s="2"/>
      <c r="E2144" s="1"/>
      <c r="F2144" s="2"/>
      <c r="G2144" s="1" t="s">
        <v>98</v>
      </c>
      <c r="H2144" s="1" t="s">
        <v>101</v>
      </c>
      <c r="I2144" s="8" t="str">
        <f>IF(Table1[[#This Row],[TMI_Type]]="Reroute",INDEX(_xlfn.REGEXEXTRACT(Table1[[#This Row],[RawText]],".*(ROUTE|FEA|FCA|ICR|CTOP|TBO).+([A-Z]{3})",2,0),1,2),"")</f>
        <v/>
      </c>
      <c r="J2144" s="5">
        <v>10</v>
      </c>
      <c r="K2144" s="5"/>
      <c r="L2144" s="1" t="s">
        <v>209</v>
      </c>
      <c r="M2144" s="7">
        <v>45269.020833333336</v>
      </c>
      <c r="N2144" s="7">
        <v>45269.145833333336</v>
      </c>
      <c r="O2144" s="7">
        <v>45268.999305555553</v>
      </c>
      <c r="P2144" s="4" t="s">
        <v>4593</v>
      </c>
      <c r="Q2144" s="10" t="s">
        <v>4593</v>
      </c>
      <c r="R2144" s="2" t="s">
        <v>10106</v>
      </c>
      <c r="S2144" s="6">
        <f>IF(OR(ISBLANK(Table1[[#This Row],[ValidEndUTC]]),ISBLANK(Table1[[#This Row],[ValidStartUTC]])),"",Table1[[#This Row],[ValidEndUTC]]-Table1[[#This Row],[ValidStartUTC]])</f>
        <v>0.125</v>
      </c>
      <c r="T2144" s="5">
        <f>IF(OR(ISBLANK(Table1[[#This Row],[ValidEndUTC]]),ISBLANK(Table1[[#This Row],[ValidStartUTC]])),"",Table1[[#This Row],[Duration]]*24*60)</f>
        <v>180</v>
      </c>
    </row>
    <row r="2145" spans="1:20" ht="21.6" x14ac:dyDescent="0.25">
      <c r="A2145" s="8" t="str">
        <f>IF(ISBLANK(Table1[[#This Row],[AdvisoryNumber]]),"NTML","ADVZY")</f>
        <v>NTML</v>
      </c>
      <c r="B2145" s="8" t="str">
        <f>_xlfn.TEXTJOIN("-",TRUE,Table1[[#This Row],[Source]],TEXT(Table1[[#This Row],[AdvisoryNumber]],"000"),TEXT(ROW()-1,"000000"),TEXT(Table1[[#This Row],[RecordTimeUTC]],"YYYY-MM-DD"))</f>
        <v>NTML-000-002144-2023-12-08</v>
      </c>
      <c r="C2145" s="1" t="s">
        <v>208</v>
      </c>
      <c r="D2145" s="2"/>
      <c r="E2145" s="1"/>
      <c r="F2145" s="2"/>
      <c r="G2145" s="1" t="s">
        <v>98</v>
      </c>
      <c r="H2145" s="1" t="s">
        <v>101</v>
      </c>
      <c r="I2145" s="8" t="str">
        <f>IF(Table1[[#This Row],[TMI_Type]]="Reroute",INDEX(_xlfn.REGEXEXTRACT(Table1[[#This Row],[RawText]],".*(ROUTE|FEA|FCA|ICR|CTOP|TBO).+([A-Z]{3})",2,0),1,2),"")</f>
        <v/>
      </c>
      <c r="J2145" s="5">
        <v>20</v>
      </c>
      <c r="K2145" s="5"/>
      <c r="L2145" s="1" t="s">
        <v>392</v>
      </c>
      <c r="M2145" s="7">
        <v>45269.020833333336</v>
      </c>
      <c r="N2145" s="7">
        <v>45269.145833333336</v>
      </c>
      <c r="O2145" s="7">
        <v>45268.999305555553</v>
      </c>
      <c r="P2145" s="4" t="s">
        <v>4594</v>
      </c>
      <c r="Q2145" s="10" t="s">
        <v>4594</v>
      </c>
      <c r="R2145" s="2" t="s">
        <v>10106</v>
      </c>
      <c r="S2145" s="6">
        <f>IF(OR(ISBLANK(Table1[[#This Row],[ValidEndUTC]]),ISBLANK(Table1[[#This Row],[ValidStartUTC]])),"",Table1[[#This Row],[ValidEndUTC]]-Table1[[#This Row],[ValidStartUTC]])</f>
        <v>0.125</v>
      </c>
      <c r="T2145" s="5">
        <f>IF(OR(ISBLANK(Table1[[#This Row],[ValidEndUTC]]),ISBLANK(Table1[[#This Row],[ValidStartUTC]])),"",Table1[[#This Row],[Duration]]*24*60)</f>
        <v>180</v>
      </c>
    </row>
    <row r="2146" spans="1:20" ht="21.6" x14ac:dyDescent="0.25">
      <c r="A2146" s="8" t="str">
        <f>IF(ISBLANK(Table1[[#This Row],[AdvisoryNumber]]),"NTML","ADVZY")</f>
        <v>NTML</v>
      </c>
      <c r="B2146" s="8" t="str">
        <f>_xlfn.TEXTJOIN("-",TRUE,Table1[[#This Row],[Source]],TEXT(Table1[[#This Row],[AdvisoryNumber]],"000"),TEXT(ROW()-1,"000000"),TEXT(Table1[[#This Row],[RecordTimeUTC]],"YYYY-MM-DD"))</f>
        <v>NTML-000-002145-2023-12-08</v>
      </c>
      <c r="C2146" s="1" t="s">
        <v>208</v>
      </c>
      <c r="D2146" s="2"/>
      <c r="E2146" s="1"/>
      <c r="F2146" s="2"/>
      <c r="G2146" s="1" t="s">
        <v>98</v>
      </c>
      <c r="H2146" s="1" t="s">
        <v>101</v>
      </c>
      <c r="I2146" s="8" t="str">
        <f>IF(Table1[[#This Row],[TMI_Type]]="Reroute",INDEX(_xlfn.REGEXEXTRACT(Table1[[#This Row],[RawText]],".*(ROUTE|FEA|FCA|ICR|CTOP|TBO).+([A-Z]{3})",2,0),1,2),"")</f>
        <v/>
      </c>
      <c r="J2146" s="5">
        <v>20</v>
      </c>
      <c r="K2146" s="5"/>
      <c r="L2146" s="1" t="s">
        <v>2004</v>
      </c>
      <c r="M2146" s="7">
        <v>45269.020833333336</v>
      </c>
      <c r="N2146" s="7">
        <v>45269.145833333336</v>
      </c>
      <c r="O2146" s="7">
        <v>45268.999305555553</v>
      </c>
      <c r="P2146" s="4" t="s">
        <v>4595</v>
      </c>
      <c r="Q2146" s="10" t="s">
        <v>4595</v>
      </c>
      <c r="R2146" s="2" t="s">
        <v>10106</v>
      </c>
      <c r="S2146" s="6">
        <f>IF(OR(ISBLANK(Table1[[#This Row],[ValidEndUTC]]),ISBLANK(Table1[[#This Row],[ValidStartUTC]])),"",Table1[[#This Row],[ValidEndUTC]]-Table1[[#This Row],[ValidStartUTC]])</f>
        <v>0.125</v>
      </c>
      <c r="T2146" s="5">
        <f>IF(OR(ISBLANK(Table1[[#This Row],[ValidEndUTC]]),ISBLANK(Table1[[#This Row],[ValidStartUTC]])),"",Table1[[#This Row],[Duration]]*24*60)</f>
        <v>180</v>
      </c>
    </row>
    <row r="2147" spans="1:20" ht="21.6" x14ac:dyDescent="0.25">
      <c r="A2147" s="8" t="str">
        <f>IF(ISBLANK(Table1[[#This Row],[AdvisoryNumber]]),"NTML","ADVZY")</f>
        <v>NTML</v>
      </c>
      <c r="B2147" s="8" t="str">
        <f>_xlfn.TEXTJOIN("-",TRUE,Table1[[#This Row],[Source]],TEXT(Table1[[#This Row],[AdvisoryNumber]],"000"),TEXT(ROW()-1,"000000"),TEXT(Table1[[#This Row],[RecordTimeUTC]],"YYYY-MM-DD"))</f>
        <v>NTML-000-002146-2023-12-08</v>
      </c>
      <c r="C2147" s="1" t="s">
        <v>208</v>
      </c>
      <c r="D2147" s="2"/>
      <c r="E2147" s="1"/>
      <c r="F2147" s="2"/>
      <c r="G2147" s="1" t="s">
        <v>98</v>
      </c>
      <c r="H2147" s="1" t="s">
        <v>8351</v>
      </c>
      <c r="I2147" s="8" t="str">
        <f>IF(Table1[[#This Row],[TMI_Type]]="Reroute",INDEX(_xlfn.REGEXEXTRACT(Table1[[#This Row],[RawText]],".*(ROUTE|FEA|FCA|ICR|CTOP|TBO).+([A-Z]{3})",2,0),1,2),"")</f>
        <v/>
      </c>
      <c r="J2147" s="5"/>
      <c r="K2147" s="5"/>
      <c r="L2147" s="1"/>
      <c r="M2147" s="7">
        <v>45269.020833333336</v>
      </c>
      <c r="N2147" s="7">
        <v>45269.145833333336</v>
      </c>
      <c r="O2147" s="7">
        <v>45268.999305555553</v>
      </c>
      <c r="P2147" s="4" t="s">
        <v>4596</v>
      </c>
      <c r="Q2147" s="10" t="s">
        <v>4596</v>
      </c>
      <c r="R2147" s="2" t="s">
        <v>10106</v>
      </c>
      <c r="S2147" s="6">
        <f>IF(OR(ISBLANK(Table1[[#This Row],[ValidEndUTC]]),ISBLANK(Table1[[#This Row],[ValidStartUTC]])),"",Table1[[#This Row],[ValidEndUTC]]-Table1[[#This Row],[ValidStartUTC]])</f>
        <v>0.125</v>
      </c>
      <c r="T2147" s="5">
        <f>IF(OR(ISBLANK(Table1[[#This Row],[ValidEndUTC]]),ISBLANK(Table1[[#This Row],[ValidStartUTC]])),"",Table1[[#This Row],[Duration]]*24*60)</f>
        <v>180</v>
      </c>
    </row>
    <row r="2148" spans="1:20" ht="21.6" x14ac:dyDescent="0.25">
      <c r="A2148" s="8" t="str">
        <f>IF(ISBLANK(Table1[[#This Row],[AdvisoryNumber]]),"NTML","ADVZY")</f>
        <v>NTML</v>
      </c>
      <c r="B2148" s="8" t="str">
        <f>_xlfn.TEXTJOIN("-",TRUE,Table1[[#This Row],[Source]],TEXT(Table1[[#This Row],[AdvisoryNumber]],"000"),TEXT(ROW()-1,"000000"),TEXT(Table1[[#This Row],[RecordTimeUTC]],"YYYY-MM-DD"))</f>
        <v>NTML-000-002147-2023-12-08</v>
      </c>
      <c r="C2148" s="1" t="s">
        <v>208</v>
      </c>
      <c r="D2148" s="2"/>
      <c r="E2148" s="1"/>
      <c r="F2148" s="2"/>
      <c r="G2148" s="1" t="s">
        <v>98</v>
      </c>
      <c r="H2148" s="1" t="s">
        <v>8351</v>
      </c>
      <c r="I2148" s="8" t="str">
        <f>IF(Table1[[#This Row],[TMI_Type]]="Reroute",INDEX(_xlfn.REGEXEXTRACT(Table1[[#This Row],[RawText]],".*(ROUTE|FEA|FCA|ICR|CTOP|TBO).+([A-Z]{3})",2,0),1,2),"")</f>
        <v/>
      </c>
      <c r="J2148" s="5"/>
      <c r="K2148" s="5"/>
      <c r="L2148" s="1"/>
      <c r="M2148" s="7">
        <v>45269.020833333336</v>
      </c>
      <c r="N2148" s="7">
        <v>45269.145833333336</v>
      </c>
      <c r="O2148" s="7">
        <v>45268.999305555553</v>
      </c>
      <c r="P2148" s="4" t="s">
        <v>4597</v>
      </c>
      <c r="Q2148" s="10" t="s">
        <v>4597</v>
      </c>
      <c r="R2148" s="2" t="s">
        <v>10106</v>
      </c>
      <c r="S2148" s="6">
        <f>IF(OR(ISBLANK(Table1[[#This Row],[ValidEndUTC]]),ISBLANK(Table1[[#This Row],[ValidStartUTC]])),"",Table1[[#This Row],[ValidEndUTC]]-Table1[[#This Row],[ValidStartUTC]])</f>
        <v>0.125</v>
      </c>
      <c r="T2148" s="5">
        <f>IF(OR(ISBLANK(Table1[[#This Row],[ValidEndUTC]]),ISBLANK(Table1[[#This Row],[ValidStartUTC]])),"",Table1[[#This Row],[Duration]]*24*60)</f>
        <v>180</v>
      </c>
    </row>
    <row r="2149" spans="1:20" x14ac:dyDescent="0.25">
      <c r="A2149" s="8" t="str">
        <f>IF(ISBLANK(Table1[[#This Row],[AdvisoryNumber]]),"NTML","ADVZY")</f>
        <v>NTML</v>
      </c>
      <c r="B2149" s="8" t="str">
        <f>_xlfn.TEXTJOIN("-",TRUE,Table1[[#This Row],[Source]],TEXT(Table1[[#This Row],[AdvisoryNumber]],"000"),TEXT(ROW()-1,"000000"),TEXT(Table1[[#This Row],[RecordTimeUTC]],"YYYY-MM-DD"))</f>
        <v>NTML-000-002148-2023-12-08</v>
      </c>
      <c r="C2149" s="1" t="s">
        <v>208</v>
      </c>
      <c r="D2149" s="2"/>
      <c r="E2149" s="1"/>
      <c r="F2149" s="2"/>
      <c r="G2149" s="1" t="s">
        <v>98</v>
      </c>
      <c r="H2149" s="1" t="s">
        <v>101</v>
      </c>
      <c r="I2149" s="8" t="str">
        <f>IF(Table1[[#This Row],[TMI_Type]]="Reroute",INDEX(_xlfn.REGEXEXTRACT(Table1[[#This Row],[RawText]],".*(ROUTE|FEA|FCA|ICR|CTOP|TBO).+([A-Z]{3})",2,0),1,2),"")</f>
        <v/>
      </c>
      <c r="J2149" s="5">
        <v>7</v>
      </c>
      <c r="K2149" s="5"/>
      <c r="L2149" s="1"/>
      <c r="M2149" s="7">
        <v>45269.020833333336</v>
      </c>
      <c r="N2149" s="7">
        <v>45269.145833333336</v>
      </c>
      <c r="O2149" s="7">
        <v>45268.999305555553</v>
      </c>
      <c r="P2149" s="4" t="s">
        <v>4598</v>
      </c>
      <c r="Q2149" s="10" t="s">
        <v>4598</v>
      </c>
      <c r="R2149" s="2" t="s">
        <v>10106</v>
      </c>
      <c r="S2149" s="6">
        <f>IF(OR(ISBLANK(Table1[[#This Row],[ValidEndUTC]]),ISBLANK(Table1[[#This Row],[ValidStartUTC]])),"",Table1[[#This Row],[ValidEndUTC]]-Table1[[#This Row],[ValidStartUTC]])</f>
        <v>0.125</v>
      </c>
      <c r="T2149" s="5">
        <f>IF(OR(ISBLANK(Table1[[#This Row],[ValidEndUTC]]),ISBLANK(Table1[[#This Row],[ValidStartUTC]])),"",Table1[[#This Row],[Duration]]*24*60)</f>
        <v>180</v>
      </c>
    </row>
    <row r="2150" spans="1:20" x14ac:dyDescent="0.25">
      <c r="A2150" s="8" t="str">
        <f>IF(ISBLANK(Table1[[#This Row],[AdvisoryNumber]]),"NTML","ADVZY")</f>
        <v>NTML</v>
      </c>
      <c r="B2150" s="8" t="str">
        <f>_xlfn.TEXTJOIN("-",TRUE,Table1[[#This Row],[Source]],TEXT(Table1[[#This Row],[AdvisoryNumber]],"000"),TEXT(ROW()-1,"000000"),TEXT(Table1[[#This Row],[RecordTimeUTC]],"YYYY-MM-DD"))</f>
        <v>NTML-000-002149-2023-12-09</v>
      </c>
      <c r="C2150" s="1" t="s">
        <v>208</v>
      </c>
      <c r="D2150" s="2"/>
      <c r="E2150" s="1"/>
      <c r="F2150" s="2"/>
      <c r="G2150" s="1"/>
      <c r="H2150" s="1" t="s">
        <v>2640</v>
      </c>
      <c r="I2150" s="8" t="str">
        <f>IF(Table1[[#This Row],[TMI_Type]]="Reroute",INDEX(_xlfn.REGEXEXTRACT(Table1[[#This Row],[RawText]],".*(ROUTE|FEA|FCA|ICR|CTOP|TBO).+([A-Z]{3})",2,0),1,2),"")</f>
        <v/>
      </c>
      <c r="J2150" s="5"/>
      <c r="K2150" s="5"/>
      <c r="L2150" s="1" t="s">
        <v>10108</v>
      </c>
      <c r="M2150" s="7">
        <v>45269.114583333336</v>
      </c>
      <c r="N2150" s="7">
        <v>45269.114583333336</v>
      </c>
      <c r="O2150" s="7">
        <v>45269.114583333336</v>
      </c>
      <c r="P2150" s="4" t="s">
        <v>4600</v>
      </c>
      <c r="Q2150" s="10" t="s">
        <v>4600</v>
      </c>
      <c r="R2150" s="2" t="s">
        <v>10109</v>
      </c>
      <c r="S2150" s="6">
        <f>IF(OR(ISBLANK(Table1[[#This Row],[ValidEndUTC]]),ISBLANK(Table1[[#This Row],[ValidStartUTC]])),"",Table1[[#This Row],[ValidEndUTC]]-Table1[[#This Row],[ValidStartUTC]])</f>
        <v>0</v>
      </c>
      <c r="T2150" s="5">
        <f>IF(OR(ISBLANK(Table1[[#This Row],[ValidEndUTC]]),ISBLANK(Table1[[#This Row],[ValidStartUTC]])),"",Table1[[#This Row],[Duration]]*24*60)</f>
        <v>0</v>
      </c>
    </row>
    <row r="2151" spans="1:20" x14ac:dyDescent="0.25">
      <c r="A2151" s="8" t="str">
        <f>IF(ISBLANK(Table1[[#This Row],[AdvisoryNumber]]),"NTML","ADVZY")</f>
        <v>NTML</v>
      </c>
      <c r="B2151" s="8" t="str">
        <f>_xlfn.TEXTJOIN("-",TRUE,Table1[[#This Row],[Source]],TEXT(Table1[[#This Row],[AdvisoryNumber]],"000"),TEXT(ROW()-1,"000000"),TEXT(Table1[[#This Row],[RecordTimeUTC]],"YYYY-MM-DD"))</f>
        <v>NTML-000-002150-2023-12-09</v>
      </c>
      <c r="C2151" s="1" t="s">
        <v>317</v>
      </c>
      <c r="D2151" s="2"/>
      <c r="E2151" s="1"/>
      <c r="F2151" s="2"/>
      <c r="G2151" s="1"/>
      <c r="H2151" s="1" t="s">
        <v>2640</v>
      </c>
      <c r="I2151" s="8" t="str">
        <f>IF(Table1[[#This Row],[TMI_Type]]="Reroute",INDEX(_xlfn.REGEXEXTRACT(Table1[[#This Row],[RawText]],".*(ROUTE|FEA|FCA|ICR|CTOP|TBO).+([A-Z]{3})",2,0),1,2),"")</f>
        <v/>
      </c>
      <c r="J2151" s="5"/>
      <c r="K2151" s="5"/>
      <c r="L2151" s="1"/>
      <c r="M2151" s="7">
        <v>45269.125694444447</v>
      </c>
      <c r="N2151" s="7">
        <v>45269.125694444447</v>
      </c>
      <c r="O2151" s="7">
        <v>45269.125694444447</v>
      </c>
      <c r="P2151" s="4" t="s">
        <v>4601</v>
      </c>
      <c r="Q2151" s="10" t="s">
        <v>4601</v>
      </c>
      <c r="R2151" s="2" t="s">
        <v>10110</v>
      </c>
      <c r="S2151" s="6">
        <f>IF(OR(ISBLANK(Table1[[#This Row],[ValidEndUTC]]),ISBLANK(Table1[[#This Row],[ValidStartUTC]])),"",Table1[[#This Row],[ValidEndUTC]]-Table1[[#This Row],[ValidStartUTC]])</f>
        <v>0</v>
      </c>
      <c r="T2151" s="5">
        <f>IF(OR(ISBLANK(Table1[[#This Row],[ValidEndUTC]]),ISBLANK(Table1[[#This Row],[ValidStartUTC]])),"",Table1[[#This Row],[Duration]]*24*60)</f>
        <v>0</v>
      </c>
    </row>
    <row r="2152" spans="1:20" x14ac:dyDescent="0.25">
      <c r="A2152" s="8" t="str">
        <f>IF(ISBLANK(Table1[[#This Row],[AdvisoryNumber]]),"NTML","ADVZY")</f>
        <v>NTML</v>
      </c>
      <c r="B2152" s="8" t="str">
        <f>_xlfn.TEXTJOIN("-",TRUE,Table1[[#This Row],[Source]],TEXT(Table1[[#This Row],[AdvisoryNumber]],"000"),TEXT(ROW()-1,"000000"),TEXT(Table1[[#This Row],[RecordTimeUTC]],"YYYY-MM-DD"))</f>
        <v>NTML-000-002151-2023-12-09</v>
      </c>
      <c r="C2152" s="1"/>
      <c r="D2152" s="2"/>
      <c r="E2152" s="1"/>
      <c r="F2152" s="2"/>
      <c r="G2152" s="1"/>
      <c r="H2152" s="1" t="s">
        <v>2640</v>
      </c>
      <c r="I2152" s="8" t="str">
        <f>IF(Table1[[#This Row],[TMI_Type]]="Reroute",INDEX(_xlfn.REGEXEXTRACT(Table1[[#This Row],[RawText]],".*(ROUTE|FEA|FCA|ICR|CTOP|TBO).+([A-Z]{3})",2,0),1,2),"")</f>
        <v/>
      </c>
      <c r="J2152" s="5"/>
      <c r="K2152" s="5"/>
      <c r="L2152" s="1"/>
      <c r="M2152" s="7">
        <v>45269.125694444447</v>
      </c>
      <c r="N2152" s="7">
        <v>45269.125694444447</v>
      </c>
      <c r="O2152" s="7">
        <v>45269.125694444447</v>
      </c>
      <c r="P2152" s="4" t="s">
        <v>4602</v>
      </c>
      <c r="Q2152" s="10" t="s">
        <v>4602</v>
      </c>
      <c r="R2152" s="2" t="s">
        <v>10110</v>
      </c>
      <c r="S2152" s="6">
        <f>IF(OR(ISBLANK(Table1[[#This Row],[ValidEndUTC]]),ISBLANK(Table1[[#This Row],[ValidStartUTC]])),"",Table1[[#This Row],[ValidEndUTC]]-Table1[[#This Row],[ValidStartUTC]])</f>
        <v>0</v>
      </c>
      <c r="T2152" s="5">
        <f>IF(OR(ISBLANK(Table1[[#This Row],[ValidEndUTC]]),ISBLANK(Table1[[#This Row],[ValidStartUTC]])),"",Table1[[#This Row],[Duration]]*24*60)</f>
        <v>0</v>
      </c>
    </row>
    <row r="2153" spans="1:20" x14ac:dyDescent="0.25">
      <c r="A2153" s="8" t="str">
        <f>IF(ISBLANK(Table1[[#This Row],[AdvisoryNumber]]),"NTML","ADVZY")</f>
        <v>NTML</v>
      </c>
      <c r="B2153" s="8" t="str">
        <f>_xlfn.TEXTJOIN("-",TRUE,Table1[[#This Row],[Source]],TEXT(Table1[[#This Row],[AdvisoryNumber]],"000"),TEXT(ROW()-1,"000000"),TEXT(Table1[[#This Row],[RecordTimeUTC]],"YYYY-MM-DD"))</f>
        <v>NTML-000-002152-2023-12-09</v>
      </c>
      <c r="C2153" s="1" t="s">
        <v>531</v>
      </c>
      <c r="D2153" s="2"/>
      <c r="E2153" s="1"/>
      <c r="F2153" s="2"/>
      <c r="G2153" s="1"/>
      <c r="H2153" s="1" t="s">
        <v>2640</v>
      </c>
      <c r="I2153" s="8" t="str">
        <f>IF(Table1[[#This Row],[TMI_Type]]="Reroute",INDEX(_xlfn.REGEXEXTRACT(Table1[[#This Row],[RawText]],".*(ROUTE|FEA|FCA|ICR|CTOP|TBO).+([A-Z]{3})",2,0),1,2),"")</f>
        <v/>
      </c>
      <c r="J2153" s="5"/>
      <c r="K2153" s="5"/>
      <c r="L2153" s="1" t="s">
        <v>10111</v>
      </c>
      <c r="M2153" s="7">
        <v>45269.126388888886</v>
      </c>
      <c r="N2153" s="7">
        <v>45269.126388888886</v>
      </c>
      <c r="O2153" s="7">
        <v>45269.126388888886</v>
      </c>
      <c r="P2153" s="4" t="s">
        <v>4603</v>
      </c>
      <c r="Q2153" s="10" t="s">
        <v>4603</v>
      </c>
      <c r="R2153" s="2" t="s">
        <v>10112</v>
      </c>
      <c r="S2153" s="6">
        <f>IF(OR(ISBLANK(Table1[[#This Row],[ValidEndUTC]]),ISBLANK(Table1[[#This Row],[ValidStartUTC]])),"",Table1[[#This Row],[ValidEndUTC]]-Table1[[#This Row],[ValidStartUTC]])</f>
        <v>0</v>
      </c>
      <c r="T2153" s="5">
        <f>IF(OR(ISBLANK(Table1[[#This Row],[ValidEndUTC]]),ISBLANK(Table1[[#This Row],[ValidStartUTC]])),"",Table1[[#This Row],[Duration]]*24*60)</f>
        <v>0</v>
      </c>
    </row>
    <row r="2154" spans="1:20" x14ac:dyDescent="0.25">
      <c r="A2154" s="8" t="str">
        <f>IF(ISBLANK(Table1[[#This Row],[AdvisoryNumber]]),"NTML","ADVZY")</f>
        <v>NTML</v>
      </c>
      <c r="B2154" s="8" t="str">
        <f>_xlfn.TEXTJOIN("-",TRUE,Table1[[#This Row],[Source]],TEXT(Table1[[#This Row],[AdvisoryNumber]],"000"),TEXT(ROW()-1,"000000"),TEXT(Table1[[#This Row],[RecordTimeUTC]],"YYYY-MM-DD"))</f>
        <v>NTML-000-002153-2023-12-09</v>
      </c>
      <c r="C2154" s="1" t="s">
        <v>3271</v>
      </c>
      <c r="D2154" s="2"/>
      <c r="E2154" s="1"/>
      <c r="F2154" s="2"/>
      <c r="G2154" s="1"/>
      <c r="H2154" s="1" t="s">
        <v>2640</v>
      </c>
      <c r="I2154" s="8" t="str">
        <f>IF(Table1[[#This Row],[TMI_Type]]="Reroute",INDEX(_xlfn.REGEXEXTRACT(Table1[[#This Row],[RawText]],".*(ROUTE|FEA|FCA|ICR|CTOP|TBO).+([A-Z]{3})",2,0),1,2),"")</f>
        <v/>
      </c>
      <c r="J2154" s="5"/>
      <c r="K2154" s="5"/>
      <c r="L2154" s="1"/>
      <c r="M2154" s="7">
        <v>45269.127083333333</v>
      </c>
      <c r="N2154" s="7">
        <v>45269.127083333333</v>
      </c>
      <c r="O2154" s="7">
        <v>45269.127083333333</v>
      </c>
      <c r="P2154" s="4" t="s">
        <v>10113</v>
      </c>
      <c r="Q2154" s="10" t="s">
        <v>10113</v>
      </c>
      <c r="R2154" s="2" t="s">
        <v>10114</v>
      </c>
      <c r="S2154" s="6">
        <f>IF(OR(ISBLANK(Table1[[#This Row],[ValidEndUTC]]),ISBLANK(Table1[[#This Row],[ValidStartUTC]])),"",Table1[[#This Row],[ValidEndUTC]]-Table1[[#This Row],[ValidStartUTC]])</f>
        <v>0</v>
      </c>
      <c r="T2154" s="5">
        <f>IF(OR(ISBLANK(Table1[[#This Row],[ValidEndUTC]]),ISBLANK(Table1[[#This Row],[ValidStartUTC]])),"",Table1[[#This Row],[Duration]]*24*60)</f>
        <v>0</v>
      </c>
    </row>
    <row r="2155" spans="1:20" ht="21.6" x14ac:dyDescent="0.25">
      <c r="A2155" s="8" t="str">
        <f>IF(ISBLANK(Table1[[#This Row],[AdvisoryNumber]]),"NTML","ADVZY")</f>
        <v>NTML</v>
      </c>
      <c r="B2155" s="8" t="str">
        <f>_xlfn.TEXTJOIN("-",TRUE,Table1[[#This Row],[Source]],TEXT(Table1[[#This Row],[AdvisoryNumber]],"000"),TEXT(ROW()-1,"000000"),TEXT(Table1[[#This Row],[RecordTimeUTC]],"YYYY-MM-DD"))</f>
        <v>NTML-000-002154-2023-12-10</v>
      </c>
      <c r="C2155" s="1" t="s">
        <v>1698</v>
      </c>
      <c r="D2155" s="2"/>
      <c r="E2155" s="1"/>
      <c r="F2155" s="2"/>
      <c r="G2155" s="1" t="s">
        <v>98</v>
      </c>
      <c r="H2155" s="1" t="s">
        <v>101</v>
      </c>
      <c r="I2155" s="8" t="str">
        <f>IF(Table1[[#This Row],[TMI_Type]]="Reroute",INDEX(_xlfn.REGEXEXTRACT(Table1[[#This Row],[RawText]],".*(ROUTE|FEA|FCA|ICR|CTOP|TBO).+([A-Z]{3})",2,0),1,2),"")</f>
        <v/>
      </c>
      <c r="J2155" s="5">
        <v>15</v>
      </c>
      <c r="K2155" s="5"/>
      <c r="L2155" s="1" t="s">
        <v>1701</v>
      </c>
      <c r="M2155" s="7">
        <v>45270.875</v>
      </c>
      <c r="N2155" s="7">
        <v>45271</v>
      </c>
      <c r="O2155" s="7">
        <v>45270.884722222225</v>
      </c>
      <c r="P2155" s="4" t="s">
        <v>10115</v>
      </c>
      <c r="Q2155" s="10" t="s">
        <v>10115</v>
      </c>
      <c r="R2155" s="2" t="s">
        <v>10116</v>
      </c>
      <c r="S2155" s="6">
        <f>IF(OR(ISBLANK(Table1[[#This Row],[ValidEndUTC]]),ISBLANK(Table1[[#This Row],[ValidStartUTC]])),"",Table1[[#This Row],[ValidEndUTC]]-Table1[[#This Row],[ValidStartUTC]])</f>
        <v>0.125</v>
      </c>
      <c r="T2155" s="5">
        <f>IF(OR(ISBLANK(Table1[[#This Row],[ValidEndUTC]]),ISBLANK(Table1[[#This Row],[ValidStartUTC]])),"",Table1[[#This Row],[Duration]]*24*60)</f>
        <v>180</v>
      </c>
    </row>
    <row r="2156" spans="1:20" x14ac:dyDescent="0.25">
      <c r="A2156" s="8" t="str">
        <f>IF(ISBLANK(Table1[[#This Row],[AdvisoryNumber]]),"NTML","ADVZY")</f>
        <v>NTML</v>
      </c>
      <c r="B2156" s="8" t="str">
        <f>_xlfn.TEXTJOIN("-",TRUE,Table1[[#This Row],[Source]],TEXT(Table1[[#This Row],[AdvisoryNumber]],"000"),TEXT(ROW()-1,"000000"),TEXT(Table1[[#This Row],[RecordTimeUTC]],"YYYY-MM-DD"))</f>
        <v>NTML-000-002155-2023-12-10</v>
      </c>
      <c r="C2156" s="1"/>
      <c r="D2156" s="2"/>
      <c r="E2156" s="1"/>
      <c r="F2156" s="2"/>
      <c r="G2156" s="1"/>
      <c r="H2156" s="1" t="s">
        <v>2640</v>
      </c>
      <c r="I2156" s="8" t="str">
        <f>IF(Table1[[#This Row],[TMI_Type]]="Reroute",INDEX(_xlfn.REGEXEXTRACT(Table1[[#This Row],[RawText]],".*(ROUTE|FEA|FCA|ICR|CTOP|TBO).+([A-Z]{3})",2,0),1,2),"")</f>
        <v/>
      </c>
      <c r="J2156" s="5"/>
      <c r="K2156" s="5"/>
      <c r="L2156" s="1"/>
      <c r="M2156" s="7">
        <v>45270.979861111111</v>
      </c>
      <c r="N2156" s="7">
        <v>45270.979861111111</v>
      </c>
      <c r="O2156" s="7">
        <v>45270.979861111111</v>
      </c>
      <c r="P2156" s="4" t="s">
        <v>10117</v>
      </c>
      <c r="Q2156" s="10" t="s">
        <v>10117</v>
      </c>
      <c r="R2156" s="2" t="s">
        <v>10118</v>
      </c>
      <c r="S2156" s="6">
        <f>IF(OR(ISBLANK(Table1[[#This Row],[ValidEndUTC]]),ISBLANK(Table1[[#This Row],[ValidStartUTC]])),"",Table1[[#This Row],[ValidEndUTC]]-Table1[[#This Row],[ValidStartUTC]])</f>
        <v>0</v>
      </c>
      <c r="T2156" s="5">
        <f>IF(OR(ISBLANK(Table1[[#This Row],[ValidEndUTC]]),ISBLANK(Table1[[#This Row],[ValidStartUTC]])),"",Table1[[#This Row],[Duration]]*24*60)</f>
        <v>0</v>
      </c>
    </row>
    <row r="2157" spans="1:20" ht="21.6" x14ac:dyDescent="0.25">
      <c r="A2157" s="8" t="str">
        <f>IF(ISBLANK(Table1[[#This Row],[AdvisoryNumber]]),"NTML","ADVZY")</f>
        <v>NTML</v>
      </c>
      <c r="B2157" s="8" t="str">
        <f>_xlfn.TEXTJOIN("-",TRUE,Table1[[#This Row],[Source]],TEXT(Table1[[#This Row],[AdvisoryNumber]],"000"),TEXT(ROW()-1,"000000"),TEXT(Table1[[#This Row],[RecordTimeUTC]],"YYYY-MM-DD"))</f>
        <v>NTML-000-002156-2023-12-16</v>
      </c>
      <c r="C2157" s="1" t="s">
        <v>1522</v>
      </c>
      <c r="D2157" s="2"/>
      <c r="E2157" s="1"/>
      <c r="F2157" s="2"/>
      <c r="G2157" s="1" t="s">
        <v>1858</v>
      </c>
      <c r="H2157" s="1" t="s">
        <v>101</v>
      </c>
      <c r="I2157" s="8" t="str">
        <f>IF(Table1[[#This Row],[TMI_Type]]="Reroute",INDEX(_xlfn.REGEXEXTRACT(Table1[[#This Row],[RawText]],".*(ROUTE|FEA|FCA|ICR|CTOP|TBO).+([A-Z]{3})",2,0),1,2),"")</f>
        <v/>
      </c>
      <c r="J2157" s="5">
        <v>20</v>
      </c>
      <c r="K2157" s="5"/>
      <c r="L2157" s="1" t="s">
        <v>1524</v>
      </c>
      <c r="M2157" s="7">
        <v>45276.034722222219</v>
      </c>
      <c r="N2157" s="7">
        <v>45276.166666666664</v>
      </c>
      <c r="O2157" s="7">
        <v>45276.039583333331</v>
      </c>
      <c r="P2157" s="4" t="s">
        <v>4604</v>
      </c>
      <c r="Q2157" s="10" t="s">
        <v>4604</v>
      </c>
      <c r="R2157" s="2" t="s">
        <v>10119</v>
      </c>
      <c r="S2157" s="6">
        <f>IF(OR(ISBLANK(Table1[[#This Row],[ValidEndUTC]]),ISBLANK(Table1[[#This Row],[ValidStartUTC]])),"",Table1[[#This Row],[ValidEndUTC]]-Table1[[#This Row],[ValidStartUTC]])</f>
        <v>0.13194444444525288</v>
      </c>
      <c r="T2157" s="5">
        <f>IF(OR(ISBLANK(Table1[[#This Row],[ValidEndUTC]]),ISBLANK(Table1[[#This Row],[ValidStartUTC]])),"",Table1[[#This Row],[Duration]]*24*60)</f>
        <v>190.00000000116415</v>
      </c>
    </row>
    <row r="2158" spans="1:20" ht="226.8" x14ac:dyDescent="0.25">
      <c r="A2158" s="8" t="str">
        <f>IF(ISBLANK(Table1[[#This Row],[AdvisoryNumber]]),"NTML","ADVZY")</f>
        <v>ADVZY</v>
      </c>
      <c r="B2158" s="8" t="str">
        <f>_xlfn.TEXTJOIN("-",TRUE,Table1[[#This Row],[Source]],TEXT(Table1[[#This Row],[AdvisoryNumber]],"000"),TEXT(ROW()-1,"000000"),TEXT(Table1[[#This Row],[RecordTimeUTC]],"YYYY-MM-DD"))</f>
        <v>ADVZY-001-002157-2023-12-17</v>
      </c>
      <c r="C2158" s="1" t="s">
        <v>16</v>
      </c>
      <c r="D2158" s="2" t="s">
        <v>6064</v>
      </c>
      <c r="E2158" s="1">
        <v>1</v>
      </c>
      <c r="F2158" s="2" t="s">
        <v>3309</v>
      </c>
      <c r="G2158" s="1" t="s">
        <v>35</v>
      </c>
      <c r="H2158" s="1" t="s">
        <v>19</v>
      </c>
      <c r="I2158" s="8" t="str">
        <f>IF(Table1[[#This Row],[TMI_Type]]="Reroute",INDEX(_xlfn.REGEXEXTRACT(Table1[[#This Row],[RawText]],".*(ROUTE|FEA|FCA|ICR|CTOP|TBO).+([A-Z]{3})",2,0),1,2),"")</f>
        <v>RQD</v>
      </c>
      <c r="J2158" s="5"/>
      <c r="K2158" s="5"/>
      <c r="L2158" s="1"/>
      <c r="M2158" s="7">
        <v>45277.791666666664</v>
      </c>
      <c r="N2158" s="7">
        <v>45277.916666666664</v>
      </c>
      <c r="O2158" s="7">
        <v>45277.768750000003</v>
      </c>
      <c r="P2158" s="4" t="s">
        <v>3462</v>
      </c>
      <c r="Q2158" s="10" t="s">
        <v>7618</v>
      </c>
      <c r="R2158" s="2" t="s">
        <v>7619</v>
      </c>
      <c r="S2158" s="6">
        <f>IF(OR(ISBLANK(Table1[[#This Row],[ValidEndUTC]]),ISBLANK(Table1[[#This Row],[ValidStartUTC]])),"",Table1[[#This Row],[ValidEndUTC]]-Table1[[#This Row],[ValidStartUTC]])</f>
        <v>0.125</v>
      </c>
      <c r="T2158" s="5">
        <f>IF(OR(ISBLANK(Table1[[#This Row],[ValidEndUTC]]),ISBLANK(Table1[[#This Row],[ValidStartUTC]])),"",Table1[[#This Row],[Duration]]*24*60)</f>
        <v>180</v>
      </c>
    </row>
    <row r="2159" spans="1:20" x14ac:dyDescent="0.25">
      <c r="A2159" s="8" t="str">
        <f>IF(ISBLANK(Table1[[#This Row],[AdvisoryNumber]]),"NTML","ADVZY")</f>
        <v>NTML</v>
      </c>
      <c r="B2159" s="8" t="str">
        <f>_xlfn.TEXTJOIN("-",TRUE,Table1[[#This Row],[Source]],TEXT(Table1[[#This Row],[AdvisoryNumber]],"000"),TEXT(ROW()-1,"000000"),TEXT(Table1[[#This Row],[RecordTimeUTC]],"YYYY-MM-DD"))</f>
        <v>NTML-000-002158-2023-12-17</v>
      </c>
      <c r="C2159" s="1" t="s">
        <v>232</v>
      </c>
      <c r="D2159" s="2"/>
      <c r="E2159" s="1"/>
      <c r="F2159" s="2"/>
      <c r="G2159" s="1" t="s">
        <v>98</v>
      </c>
      <c r="H2159" s="1" t="s">
        <v>101</v>
      </c>
      <c r="I2159" s="8" t="str">
        <f>IF(Table1[[#This Row],[TMI_Type]]="Reroute",INDEX(_xlfn.REGEXEXTRACT(Table1[[#This Row],[RawText]],".*(ROUTE|FEA|FCA|ICR|CTOP|TBO).+([A-Z]{3})",2,0),1,2),"")</f>
        <v/>
      </c>
      <c r="J2159" s="5">
        <v>15</v>
      </c>
      <c r="K2159" s="5"/>
      <c r="L2159" s="1" t="s">
        <v>1165</v>
      </c>
      <c r="M2159" s="7">
        <v>45277.791666666664</v>
      </c>
      <c r="N2159" s="7">
        <v>45277.916666666664</v>
      </c>
      <c r="O2159" s="7">
        <v>45277.772222222222</v>
      </c>
      <c r="P2159" s="4" t="s">
        <v>4605</v>
      </c>
      <c r="Q2159" s="10" t="s">
        <v>4605</v>
      </c>
      <c r="R2159" s="2" t="s">
        <v>10120</v>
      </c>
      <c r="S2159" s="6">
        <f>IF(OR(ISBLANK(Table1[[#This Row],[ValidEndUTC]]),ISBLANK(Table1[[#This Row],[ValidStartUTC]])),"",Table1[[#This Row],[ValidEndUTC]]-Table1[[#This Row],[ValidStartUTC]])</f>
        <v>0.125</v>
      </c>
      <c r="T2159" s="5">
        <f>IF(OR(ISBLANK(Table1[[#This Row],[ValidEndUTC]]),ISBLANK(Table1[[#This Row],[ValidStartUTC]])),"",Table1[[#This Row],[Duration]]*24*60)</f>
        <v>180</v>
      </c>
    </row>
    <row r="2160" spans="1:20" x14ac:dyDescent="0.25">
      <c r="A2160" s="8" t="str">
        <f>IF(ISBLANK(Table1[[#This Row],[AdvisoryNumber]]),"NTML","ADVZY")</f>
        <v>NTML</v>
      </c>
      <c r="B2160" s="8" t="str">
        <f>_xlfn.TEXTJOIN("-",TRUE,Table1[[#This Row],[Source]],TEXT(Table1[[#This Row],[AdvisoryNumber]],"000"),TEXT(ROW()-1,"000000"),TEXT(Table1[[#This Row],[RecordTimeUTC]],"YYYY-MM-DD"))</f>
        <v>NTML-000-002159-2023-12-17</v>
      </c>
      <c r="C2160" s="1" t="s">
        <v>232</v>
      </c>
      <c r="D2160" s="2"/>
      <c r="E2160" s="1"/>
      <c r="F2160" s="2"/>
      <c r="G2160" s="1" t="s">
        <v>98</v>
      </c>
      <c r="H2160" s="1" t="s">
        <v>101</v>
      </c>
      <c r="I2160" s="8" t="str">
        <f>IF(Table1[[#This Row],[TMI_Type]]="Reroute",INDEX(_xlfn.REGEXEXTRACT(Table1[[#This Row],[RawText]],".*(ROUTE|FEA|FCA|ICR|CTOP|TBO).+([A-Z]{3})",2,0),1,2),"")</f>
        <v/>
      </c>
      <c r="J2160" s="5">
        <v>25</v>
      </c>
      <c r="K2160" s="5"/>
      <c r="L2160" s="1" t="s">
        <v>326</v>
      </c>
      <c r="M2160" s="7">
        <v>45277.791666666664</v>
      </c>
      <c r="N2160" s="7">
        <v>45277.916666666664</v>
      </c>
      <c r="O2160" s="7">
        <v>45277.772222222222</v>
      </c>
      <c r="P2160" s="4" t="s">
        <v>4606</v>
      </c>
      <c r="Q2160" s="10" t="s">
        <v>4606</v>
      </c>
      <c r="R2160" s="2" t="s">
        <v>10120</v>
      </c>
      <c r="S2160" s="6">
        <f>IF(OR(ISBLANK(Table1[[#This Row],[ValidEndUTC]]),ISBLANK(Table1[[#This Row],[ValidStartUTC]])),"",Table1[[#This Row],[ValidEndUTC]]-Table1[[#This Row],[ValidStartUTC]])</f>
        <v>0.125</v>
      </c>
      <c r="T2160" s="5">
        <f>IF(OR(ISBLANK(Table1[[#This Row],[ValidEndUTC]]),ISBLANK(Table1[[#This Row],[ValidStartUTC]])),"",Table1[[#This Row],[Duration]]*24*60)</f>
        <v>180</v>
      </c>
    </row>
    <row r="2161" spans="1:20" x14ac:dyDescent="0.25">
      <c r="A2161" s="8" t="str">
        <f>IF(ISBLANK(Table1[[#This Row],[AdvisoryNumber]]),"NTML","ADVZY")</f>
        <v>NTML</v>
      </c>
      <c r="B2161" s="8" t="str">
        <f>_xlfn.TEXTJOIN("-",TRUE,Table1[[#This Row],[Source]],TEXT(Table1[[#This Row],[AdvisoryNumber]],"000"),TEXT(ROW()-1,"000000"),TEXT(Table1[[#This Row],[RecordTimeUTC]],"YYYY-MM-DD"))</f>
        <v>NTML-000-002160-2023-12-17</v>
      </c>
      <c r="C2161" s="1" t="s">
        <v>232</v>
      </c>
      <c r="D2161" s="2"/>
      <c r="E2161" s="1"/>
      <c r="F2161" s="2"/>
      <c r="G2161" s="1" t="s">
        <v>98</v>
      </c>
      <c r="H2161" s="1" t="s">
        <v>101</v>
      </c>
      <c r="I2161" s="8" t="str">
        <f>IF(Table1[[#This Row],[TMI_Type]]="Reroute",INDEX(_xlfn.REGEXEXTRACT(Table1[[#This Row],[RawText]],".*(ROUTE|FEA|FCA|ICR|CTOP|TBO).+([A-Z]{3})",2,0),1,2),"")</f>
        <v/>
      </c>
      <c r="J2161" s="5">
        <v>25</v>
      </c>
      <c r="K2161" s="5"/>
      <c r="L2161" s="1" t="s">
        <v>376</v>
      </c>
      <c r="M2161" s="7">
        <v>45277.791666666664</v>
      </c>
      <c r="N2161" s="7">
        <v>45277.916666666664</v>
      </c>
      <c r="O2161" s="7">
        <v>45277.772222222222</v>
      </c>
      <c r="P2161" s="4" t="s">
        <v>4607</v>
      </c>
      <c r="Q2161" s="10" t="s">
        <v>4607</v>
      </c>
      <c r="R2161" s="2" t="s">
        <v>10120</v>
      </c>
      <c r="S2161" s="6">
        <f>IF(OR(ISBLANK(Table1[[#This Row],[ValidEndUTC]]),ISBLANK(Table1[[#This Row],[ValidStartUTC]])),"",Table1[[#This Row],[ValidEndUTC]]-Table1[[#This Row],[ValidStartUTC]])</f>
        <v>0.125</v>
      </c>
      <c r="T2161" s="5">
        <f>IF(OR(ISBLANK(Table1[[#This Row],[ValidEndUTC]]),ISBLANK(Table1[[#This Row],[ValidStartUTC]])),"",Table1[[#This Row],[Duration]]*24*60)</f>
        <v>180</v>
      </c>
    </row>
    <row r="2162" spans="1:20" ht="21.6" x14ac:dyDescent="0.25">
      <c r="A2162" s="8" t="str">
        <f>IF(ISBLANK(Table1[[#This Row],[AdvisoryNumber]]),"NTML","ADVZY")</f>
        <v>NTML</v>
      </c>
      <c r="B2162" s="8" t="str">
        <f>_xlfn.TEXTJOIN("-",TRUE,Table1[[#This Row],[Source]],TEXT(Table1[[#This Row],[AdvisoryNumber]],"000"),TEXT(ROW()-1,"000000"),TEXT(Table1[[#This Row],[RecordTimeUTC]],"YYYY-MM-DD"))</f>
        <v>NTML-000-002161-2023-12-22</v>
      </c>
      <c r="C2162" s="1" t="s">
        <v>208</v>
      </c>
      <c r="D2162" s="2"/>
      <c r="E2162" s="1"/>
      <c r="F2162" s="2"/>
      <c r="G2162" s="1" t="s">
        <v>98</v>
      </c>
      <c r="H2162" s="1" t="s">
        <v>8351</v>
      </c>
      <c r="I2162" s="8" t="str">
        <f>IF(Table1[[#This Row],[TMI_Type]]="Reroute",INDEX(_xlfn.REGEXEXTRACT(Table1[[#This Row],[RawText]],".*(ROUTE|FEA|FCA|ICR|CTOP|TBO).+([A-Z]{3})",2,0),1,2),"")</f>
        <v/>
      </c>
      <c r="J2162" s="5"/>
      <c r="K2162" s="5"/>
      <c r="L2162" s="1"/>
      <c r="M2162" s="7">
        <v>45283</v>
      </c>
      <c r="N2162" s="7">
        <v>45283.145833333336</v>
      </c>
      <c r="O2162" s="7">
        <v>45282.926388888889</v>
      </c>
      <c r="P2162" s="4" t="s">
        <v>4621</v>
      </c>
      <c r="Q2162" s="10" t="s">
        <v>4621</v>
      </c>
      <c r="R2162" s="2" t="s">
        <v>10124</v>
      </c>
      <c r="S2162" s="6">
        <f>IF(OR(ISBLANK(Table1[[#This Row],[ValidEndUTC]]),ISBLANK(Table1[[#This Row],[ValidStartUTC]])),"",Table1[[#This Row],[ValidEndUTC]]-Table1[[#This Row],[ValidStartUTC]])</f>
        <v>0.14583333333575865</v>
      </c>
      <c r="T2162" s="5">
        <f>IF(OR(ISBLANK(Table1[[#This Row],[ValidEndUTC]]),ISBLANK(Table1[[#This Row],[ValidStartUTC]])),"",Table1[[#This Row],[Duration]]*24*60)</f>
        <v>210.00000000349246</v>
      </c>
    </row>
    <row r="2163" spans="1:20" x14ac:dyDescent="0.25">
      <c r="A2163" s="8" t="str">
        <f>IF(ISBLANK(Table1[[#This Row],[AdvisoryNumber]]),"NTML","ADVZY")</f>
        <v>NTML</v>
      </c>
      <c r="B2163" s="8" t="str">
        <f>_xlfn.TEXTJOIN("-",TRUE,Table1[[#This Row],[Source]],TEXT(Table1[[#This Row],[AdvisoryNumber]],"000"),TEXT(ROW()-1,"000000"),TEXT(Table1[[#This Row],[RecordTimeUTC]],"YYYY-MM-DD"))</f>
        <v>NTML-000-002162-2023-12-22</v>
      </c>
      <c r="C2163" s="1" t="s">
        <v>208</v>
      </c>
      <c r="D2163" s="2"/>
      <c r="E2163" s="1"/>
      <c r="F2163" s="2"/>
      <c r="G2163" s="1" t="s">
        <v>98</v>
      </c>
      <c r="H2163" s="1" t="s">
        <v>8351</v>
      </c>
      <c r="I2163" s="8" t="str">
        <f>IF(Table1[[#This Row],[TMI_Type]]="Reroute",INDEX(_xlfn.REGEXEXTRACT(Table1[[#This Row],[RawText]],".*(ROUTE|FEA|FCA|ICR|CTOP|TBO).+([A-Z]{3})",2,0),1,2),"")</f>
        <v/>
      </c>
      <c r="J2163" s="5"/>
      <c r="K2163" s="5"/>
      <c r="L2163" s="1"/>
      <c r="M2163" s="7">
        <v>45283</v>
      </c>
      <c r="N2163" s="7">
        <v>45283.145833333336</v>
      </c>
      <c r="O2163" s="7">
        <v>45282.926388888889</v>
      </c>
      <c r="P2163" s="4" t="s">
        <v>4622</v>
      </c>
      <c r="Q2163" s="10" t="s">
        <v>4622</v>
      </c>
      <c r="R2163" s="2" t="s">
        <v>10124</v>
      </c>
      <c r="S2163" s="6">
        <f>IF(OR(ISBLANK(Table1[[#This Row],[ValidEndUTC]]),ISBLANK(Table1[[#This Row],[ValidStartUTC]])),"",Table1[[#This Row],[ValidEndUTC]]-Table1[[#This Row],[ValidStartUTC]])</f>
        <v>0.14583333333575865</v>
      </c>
      <c r="T2163" s="5">
        <f>IF(OR(ISBLANK(Table1[[#This Row],[ValidEndUTC]]),ISBLANK(Table1[[#This Row],[ValidStartUTC]])),"",Table1[[#This Row],[Duration]]*24*60)</f>
        <v>210.00000000349246</v>
      </c>
    </row>
    <row r="2164" spans="1:20" x14ac:dyDescent="0.25">
      <c r="A2164" s="8" t="str">
        <f>IF(ISBLANK(Table1[[#This Row],[AdvisoryNumber]]),"NTML","ADVZY")</f>
        <v>NTML</v>
      </c>
      <c r="B2164" s="8" t="str">
        <f>_xlfn.TEXTJOIN("-",TRUE,Table1[[#This Row],[Source]],TEXT(Table1[[#This Row],[AdvisoryNumber]],"000"),TEXT(ROW()-1,"000000"),TEXT(Table1[[#This Row],[RecordTimeUTC]],"YYYY-MM-DD"))</f>
        <v>NTML-000-002163-2023-12-22</v>
      </c>
      <c r="C2164" s="1" t="s">
        <v>208</v>
      </c>
      <c r="D2164" s="2"/>
      <c r="E2164" s="1"/>
      <c r="F2164" s="2"/>
      <c r="G2164" s="1" t="s">
        <v>98</v>
      </c>
      <c r="H2164" s="1" t="s">
        <v>101</v>
      </c>
      <c r="I2164" s="8" t="str">
        <f>IF(Table1[[#This Row],[TMI_Type]]="Reroute",INDEX(_xlfn.REGEXEXTRACT(Table1[[#This Row],[RawText]],".*(ROUTE|FEA|FCA|ICR|CTOP|TBO).+([A-Z]{3})",2,0),1,2),"")</f>
        <v/>
      </c>
      <c r="J2164" s="5">
        <v>15</v>
      </c>
      <c r="K2164" s="5"/>
      <c r="L2164" s="1"/>
      <c r="M2164" s="7">
        <v>45283</v>
      </c>
      <c r="N2164" s="7">
        <v>45283.145833333336</v>
      </c>
      <c r="O2164" s="7">
        <v>45282.926388888889</v>
      </c>
      <c r="P2164" s="4" t="s">
        <v>4623</v>
      </c>
      <c r="Q2164" s="10" t="s">
        <v>4623</v>
      </c>
      <c r="R2164" s="2" t="s">
        <v>10124</v>
      </c>
      <c r="S2164" s="6">
        <f>IF(OR(ISBLANK(Table1[[#This Row],[ValidEndUTC]]),ISBLANK(Table1[[#This Row],[ValidStartUTC]])),"",Table1[[#This Row],[ValidEndUTC]]-Table1[[#This Row],[ValidStartUTC]])</f>
        <v>0.14583333333575865</v>
      </c>
      <c r="T2164" s="5">
        <f>IF(OR(ISBLANK(Table1[[#This Row],[ValidEndUTC]]),ISBLANK(Table1[[#This Row],[ValidStartUTC]])),"",Table1[[#This Row],[Duration]]*24*60)</f>
        <v>210.00000000349246</v>
      </c>
    </row>
    <row r="2165" spans="1:20" ht="140.4" x14ac:dyDescent="0.25">
      <c r="A2165" s="8" t="str">
        <f>IF(ISBLANK(Table1[[#This Row],[AdvisoryNumber]]),"NTML","ADVZY")</f>
        <v>ADVZY</v>
      </c>
      <c r="B2165" s="8" t="str">
        <f>_xlfn.TEXTJOIN("-",TRUE,Table1[[#This Row],[Source]],TEXT(Table1[[#This Row],[AdvisoryNumber]],"000"),TEXT(ROW()-1,"000000"),TEXT(Table1[[#This Row],[RecordTimeUTC]],"YYYY-MM-DD"))</f>
        <v>ADVZY-001-002164-2023-12-23</v>
      </c>
      <c r="C2165" s="1" t="s">
        <v>16</v>
      </c>
      <c r="D2165" s="2" t="s">
        <v>7620</v>
      </c>
      <c r="E2165" s="1">
        <v>1</v>
      </c>
      <c r="F2165" s="2" t="s">
        <v>6265</v>
      </c>
      <c r="G2165" s="1" t="s">
        <v>24</v>
      </c>
      <c r="H2165" s="1" t="s">
        <v>6019</v>
      </c>
      <c r="I2165" s="8" t="str">
        <f>IF(Table1[[#This Row],[TMI_Type]]="Reroute",INDEX(_xlfn.REGEXEXTRACT(Table1[[#This Row],[RawText]],".*(ROUTE|FEA|FCA|ICR|CTOP|TBO).+([A-Z]{3})",2,0),1,2),"")</f>
        <v/>
      </c>
      <c r="J2165" s="5"/>
      <c r="K2165" s="5"/>
      <c r="L2165" s="1"/>
      <c r="M2165" s="7">
        <v>45283</v>
      </c>
      <c r="N2165" s="7">
        <v>45283.166666666664</v>
      </c>
      <c r="O2165" s="7">
        <v>45283.007638888892</v>
      </c>
      <c r="P2165" s="4" t="s">
        <v>3463</v>
      </c>
      <c r="Q2165" s="10" t="s">
        <v>7621</v>
      </c>
      <c r="R2165" s="2" t="s">
        <v>7622</v>
      </c>
      <c r="S2165" s="6">
        <f>IF(OR(ISBLANK(Table1[[#This Row],[ValidEndUTC]]),ISBLANK(Table1[[#This Row],[ValidStartUTC]])),"",Table1[[#This Row],[ValidEndUTC]]-Table1[[#This Row],[ValidStartUTC]])</f>
        <v>0.16666666666424135</v>
      </c>
      <c r="T2165" s="5">
        <f>IF(OR(ISBLANK(Table1[[#This Row],[ValidEndUTC]]),ISBLANK(Table1[[#This Row],[ValidStartUTC]])),"",Table1[[#This Row],[Duration]]*24*60)</f>
        <v>239.99999999650754</v>
      </c>
    </row>
    <row r="2166" spans="1:20" ht="75.599999999999994" x14ac:dyDescent="0.25">
      <c r="A2166" s="8" t="str">
        <f>IF(ISBLANK(Table1[[#This Row],[AdvisoryNumber]]),"NTML","ADVZY")</f>
        <v>ADVZY</v>
      </c>
      <c r="B2166" s="8" t="str">
        <f>_xlfn.TEXTJOIN("-",TRUE,Table1[[#This Row],[Source]],TEXT(Table1[[#This Row],[AdvisoryNumber]],"000"),TEXT(ROW()-1,"000000"),TEXT(Table1[[#This Row],[RecordTimeUTC]],"YYYY-MM-DD"))</f>
        <v>ADVZY-002-002165-2023-12-23</v>
      </c>
      <c r="C2166" s="1" t="s">
        <v>16</v>
      </c>
      <c r="D2166" s="2"/>
      <c r="E2166" s="1">
        <v>2</v>
      </c>
      <c r="F2166" s="2" t="s">
        <v>6265</v>
      </c>
      <c r="G2166" s="1"/>
      <c r="H2166" s="1" t="s">
        <v>6019</v>
      </c>
      <c r="I2166" s="8" t="str">
        <f>IF(Table1[[#This Row],[TMI_Type]]="Reroute",INDEX(_xlfn.REGEXEXTRACT(Table1[[#This Row],[RawText]],".*(ROUTE|FEA|FCA|ICR|CTOP|TBO).+([A-Z]{3})",2,0),1,2),"")</f>
        <v/>
      </c>
      <c r="J2166" s="5"/>
      <c r="K2166" s="5"/>
      <c r="L2166" s="1"/>
      <c r="M2166" s="7">
        <v>45283</v>
      </c>
      <c r="N2166" s="7">
        <v>45283.166666666664</v>
      </c>
      <c r="O2166" s="7">
        <v>45283.177777777775</v>
      </c>
      <c r="P2166" s="4" t="s">
        <v>3464</v>
      </c>
      <c r="Q2166" s="10" t="s">
        <v>7623</v>
      </c>
      <c r="R2166" s="2" t="s">
        <v>7624</v>
      </c>
      <c r="S2166" s="6">
        <f>IF(OR(ISBLANK(Table1[[#This Row],[ValidEndUTC]]),ISBLANK(Table1[[#This Row],[ValidStartUTC]])),"",Table1[[#This Row],[ValidEndUTC]]-Table1[[#This Row],[ValidStartUTC]])</f>
        <v>0.16666666666424135</v>
      </c>
      <c r="T2166" s="5">
        <f>IF(OR(ISBLANK(Table1[[#This Row],[ValidEndUTC]]),ISBLANK(Table1[[#This Row],[ValidStartUTC]])),"",Table1[[#This Row],[Duration]]*24*60)</f>
        <v>239.99999999650754</v>
      </c>
    </row>
    <row r="2167" spans="1:20" x14ac:dyDescent="0.25">
      <c r="A2167" s="8" t="str">
        <f>IF(ISBLANK(Table1[[#This Row],[AdvisoryNumber]]),"NTML","ADVZY")</f>
        <v>NTML</v>
      </c>
      <c r="B2167" s="8" t="str">
        <f>_xlfn.TEXTJOIN("-",TRUE,Table1[[#This Row],[Source]],TEXT(Table1[[#This Row],[AdvisoryNumber]],"000"),TEXT(ROW()-1,"000000"),TEXT(Table1[[#This Row],[RecordTimeUTC]],"YYYY-MM-DD"))</f>
        <v>NTML-000-002166-2023-12-23</v>
      </c>
      <c r="C2167" s="1" t="s">
        <v>208</v>
      </c>
      <c r="D2167" s="2"/>
      <c r="E2167" s="1"/>
      <c r="F2167" s="2"/>
      <c r="G2167" s="1" t="s">
        <v>98</v>
      </c>
      <c r="H2167" s="1" t="s">
        <v>101</v>
      </c>
      <c r="I2167" s="8" t="str">
        <f>IF(Table1[[#This Row],[TMI_Type]]="Reroute",INDEX(_xlfn.REGEXEXTRACT(Table1[[#This Row],[RawText]],".*(ROUTE|FEA|FCA|ICR|CTOP|TBO).+([A-Z]{3})",2,0),1,2),"")</f>
        <v/>
      </c>
      <c r="J2167" s="5">
        <v>10</v>
      </c>
      <c r="K2167" s="5"/>
      <c r="L2167" s="1" t="s">
        <v>4625</v>
      </c>
      <c r="M2167" s="7">
        <v>45283.01666666667</v>
      </c>
      <c r="N2167" s="7">
        <v>45283.145833333336</v>
      </c>
      <c r="O2167" s="7">
        <v>45283.01666666667</v>
      </c>
      <c r="P2167" s="4" t="s">
        <v>4626</v>
      </c>
      <c r="Q2167" s="10" t="s">
        <v>4626</v>
      </c>
      <c r="R2167" s="2" t="s">
        <v>10131</v>
      </c>
      <c r="S2167" s="6">
        <f>IF(OR(ISBLANK(Table1[[#This Row],[ValidEndUTC]]),ISBLANK(Table1[[#This Row],[ValidStartUTC]])),"",Table1[[#This Row],[ValidEndUTC]]-Table1[[#This Row],[ValidStartUTC]])</f>
        <v>0.12916666666569654</v>
      </c>
      <c r="T2167" s="5">
        <f>IF(OR(ISBLANK(Table1[[#This Row],[ValidEndUTC]]),ISBLANK(Table1[[#This Row],[ValidStartUTC]])),"",Table1[[#This Row],[Duration]]*24*60)</f>
        <v>185.99999999860302</v>
      </c>
    </row>
    <row r="2168" spans="1:20" x14ac:dyDescent="0.25">
      <c r="A2168" s="8" t="str">
        <f>IF(ISBLANK(Table1[[#This Row],[AdvisoryNumber]]),"NTML","ADVZY")</f>
        <v>NTML</v>
      </c>
      <c r="B2168" s="8" t="str">
        <f>_xlfn.TEXTJOIN("-",TRUE,Table1[[#This Row],[Source]],TEXT(Table1[[#This Row],[AdvisoryNumber]],"000"),TEXT(ROW()-1,"000000"),TEXT(Table1[[#This Row],[RecordTimeUTC]],"YYYY-MM-DD"))</f>
        <v>NTML-000-002167-2023-12-22</v>
      </c>
      <c r="C2168" s="1" t="s">
        <v>208</v>
      </c>
      <c r="D2168" s="2"/>
      <c r="E2168" s="1"/>
      <c r="F2168" s="2"/>
      <c r="G2168" s="1" t="s">
        <v>98</v>
      </c>
      <c r="H2168" s="1" t="s">
        <v>101</v>
      </c>
      <c r="I2168" s="8" t="str">
        <f>IF(Table1[[#This Row],[TMI_Type]]="Reroute",INDEX(_xlfn.REGEXEXTRACT(Table1[[#This Row],[RawText]],".*(ROUTE|FEA|FCA|ICR|CTOP|TBO).+([A-Z]{3})",2,0),1,2),"")</f>
        <v/>
      </c>
      <c r="J2168" s="5">
        <v>20</v>
      </c>
      <c r="K2168" s="5"/>
      <c r="L2168" s="1" t="s">
        <v>213</v>
      </c>
      <c r="M2168" s="7">
        <v>45283.020833333336</v>
      </c>
      <c r="N2168" s="7">
        <v>45283.145833333336</v>
      </c>
      <c r="O2168" s="7">
        <v>45282.926388888889</v>
      </c>
      <c r="P2168" s="4" t="s">
        <v>4612</v>
      </c>
      <c r="Q2168" s="10" t="s">
        <v>4612</v>
      </c>
      <c r="R2168" s="2" t="s">
        <v>10124</v>
      </c>
      <c r="S2168" s="6">
        <f>IF(OR(ISBLANK(Table1[[#This Row],[ValidEndUTC]]),ISBLANK(Table1[[#This Row],[ValidStartUTC]])),"",Table1[[#This Row],[ValidEndUTC]]-Table1[[#This Row],[ValidStartUTC]])</f>
        <v>0.125</v>
      </c>
      <c r="T2168" s="5">
        <f>IF(OR(ISBLANK(Table1[[#This Row],[ValidEndUTC]]),ISBLANK(Table1[[#This Row],[ValidStartUTC]])),"",Table1[[#This Row],[Duration]]*24*60)</f>
        <v>180</v>
      </c>
    </row>
    <row r="2169" spans="1:20" x14ac:dyDescent="0.25">
      <c r="A2169" s="8" t="str">
        <f>IF(ISBLANK(Table1[[#This Row],[AdvisoryNumber]]),"NTML","ADVZY")</f>
        <v>NTML</v>
      </c>
      <c r="B2169" s="8" t="str">
        <f>_xlfn.TEXTJOIN("-",TRUE,Table1[[#This Row],[Source]],TEXT(Table1[[#This Row],[AdvisoryNumber]],"000"),TEXT(ROW()-1,"000000"),TEXT(Table1[[#This Row],[RecordTimeUTC]],"YYYY-MM-DD"))</f>
        <v>NTML-000-002168-2023-12-22</v>
      </c>
      <c r="C2169" s="1" t="s">
        <v>208</v>
      </c>
      <c r="D2169" s="2"/>
      <c r="E2169" s="1"/>
      <c r="F2169" s="2"/>
      <c r="G2169" s="1" t="s">
        <v>98</v>
      </c>
      <c r="H2169" s="1" t="s">
        <v>101</v>
      </c>
      <c r="I2169" s="8" t="str">
        <f>IF(Table1[[#This Row],[TMI_Type]]="Reroute",INDEX(_xlfn.REGEXEXTRACT(Table1[[#This Row],[RawText]],".*(ROUTE|FEA|FCA|ICR|CTOP|TBO).+([A-Z]{3})",2,0),1,2),"")</f>
        <v/>
      </c>
      <c r="J2169" s="5">
        <v>30</v>
      </c>
      <c r="K2169" s="5"/>
      <c r="L2169" s="1" t="s">
        <v>395</v>
      </c>
      <c r="M2169" s="7">
        <v>45283.020833333336</v>
      </c>
      <c r="N2169" s="7">
        <v>45283.145833333336</v>
      </c>
      <c r="O2169" s="7">
        <v>45282.926388888889</v>
      </c>
      <c r="P2169" s="4" t="s">
        <v>4613</v>
      </c>
      <c r="Q2169" s="10" t="s">
        <v>4613</v>
      </c>
      <c r="R2169" s="2" t="s">
        <v>10124</v>
      </c>
      <c r="S2169" s="6">
        <f>IF(OR(ISBLANK(Table1[[#This Row],[ValidEndUTC]]),ISBLANK(Table1[[#This Row],[ValidStartUTC]])),"",Table1[[#This Row],[ValidEndUTC]]-Table1[[#This Row],[ValidStartUTC]])</f>
        <v>0.125</v>
      </c>
      <c r="T2169" s="5">
        <f>IF(OR(ISBLANK(Table1[[#This Row],[ValidEndUTC]]),ISBLANK(Table1[[#This Row],[ValidStartUTC]])),"",Table1[[#This Row],[Duration]]*24*60)</f>
        <v>180</v>
      </c>
    </row>
    <row r="2170" spans="1:20" x14ac:dyDescent="0.25">
      <c r="A2170" s="8" t="str">
        <f>IF(ISBLANK(Table1[[#This Row],[AdvisoryNumber]]),"NTML","ADVZY")</f>
        <v>NTML</v>
      </c>
      <c r="B2170" s="8" t="str">
        <f>_xlfn.TEXTJOIN("-",TRUE,Table1[[#This Row],[Source]],TEXT(Table1[[#This Row],[AdvisoryNumber]],"000"),TEXT(ROW()-1,"000000"),TEXT(Table1[[#This Row],[RecordTimeUTC]],"YYYY-MM-DD"))</f>
        <v>NTML-000-002169-2023-12-22</v>
      </c>
      <c r="C2170" s="1" t="s">
        <v>208</v>
      </c>
      <c r="D2170" s="2"/>
      <c r="E2170" s="1"/>
      <c r="F2170" s="2"/>
      <c r="G2170" s="1" t="s">
        <v>98</v>
      </c>
      <c r="H2170" s="1" t="s">
        <v>101</v>
      </c>
      <c r="I2170" s="8" t="str">
        <f>IF(Table1[[#This Row],[TMI_Type]]="Reroute",INDEX(_xlfn.REGEXEXTRACT(Table1[[#This Row],[RawText]],".*(ROUTE|FEA|FCA|ICR|CTOP|TBO).+([A-Z]{3})",2,0),1,2),"")</f>
        <v/>
      </c>
      <c r="J2170" s="5">
        <v>20</v>
      </c>
      <c r="K2170" s="5"/>
      <c r="L2170" s="1" t="s">
        <v>1159</v>
      </c>
      <c r="M2170" s="7">
        <v>45283.020833333336</v>
      </c>
      <c r="N2170" s="7">
        <v>45283.145833333336</v>
      </c>
      <c r="O2170" s="7">
        <v>45282.926388888889</v>
      </c>
      <c r="P2170" s="4" t="s">
        <v>4614</v>
      </c>
      <c r="Q2170" s="10" t="s">
        <v>4614</v>
      </c>
      <c r="R2170" s="2" t="s">
        <v>10124</v>
      </c>
      <c r="S2170" s="6">
        <f>IF(OR(ISBLANK(Table1[[#This Row],[ValidEndUTC]]),ISBLANK(Table1[[#This Row],[ValidStartUTC]])),"",Table1[[#This Row],[ValidEndUTC]]-Table1[[#This Row],[ValidStartUTC]])</f>
        <v>0.125</v>
      </c>
      <c r="T2170" s="5">
        <f>IF(OR(ISBLANK(Table1[[#This Row],[ValidEndUTC]]),ISBLANK(Table1[[#This Row],[ValidStartUTC]])),"",Table1[[#This Row],[Duration]]*24*60)</f>
        <v>180</v>
      </c>
    </row>
    <row r="2171" spans="1:20" x14ac:dyDescent="0.25">
      <c r="A2171" s="8" t="str">
        <f>IF(ISBLANK(Table1[[#This Row],[AdvisoryNumber]]),"NTML","ADVZY")</f>
        <v>NTML</v>
      </c>
      <c r="B2171" s="8" t="str">
        <f>_xlfn.TEXTJOIN("-",TRUE,Table1[[#This Row],[Source]],TEXT(Table1[[#This Row],[AdvisoryNumber]],"000"),TEXT(ROW()-1,"000000"),TEXT(Table1[[#This Row],[RecordTimeUTC]],"YYYY-MM-DD"))</f>
        <v>NTML-000-002170-2023-12-22</v>
      </c>
      <c r="C2171" s="1" t="s">
        <v>208</v>
      </c>
      <c r="D2171" s="2"/>
      <c r="E2171" s="1"/>
      <c r="F2171" s="2"/>
      <c r="G2171" s="1" t="s">
        <v>98</v>
      </c>
      <c r="H2171" s="1" t="s">
        <v>101</v>
      </c>
      <c r="I2171" s="8" t="str">
        <f>IF(Table1[[#This Row],[TMI_Type]]="Reroute",INDEX(_xlfn.REGEXEXTRACT(Table1[[#This Row],[RawText]],".*(ROUTE|FEA|FCA|ICR|CTOP|TBO).+([A-Z]{3})",2,0),1,2),"")</f>
        <v/>
      </c>
      <c r="J2171" s="5">
        <v>30</v>
      </c>
      <c r="K2171" s="5"/>
      <c r="L2171" s="1" t="s">
        <v>224</v>
      </c>
      <c r="M2171" s="7">
        <v>45283.020833333336</v>
      </c>
      <c r="N2171" s="7">
        <v>45283.145833333336</v>
      </c>
      <c r="O2171" s="7">
        <v>45282.926388888889</v>
      </c>
      <c r="P2171" s="4" t="s">
        <v>4615</v>
      </c>
      <c r="Q2171" s="10" t="s">
        <v>4615</v>
      </c>
      <c r="R2171" s="2" t="s">
        <v>10124</v>
      </c>
      <c r="S2171" s="6">
        <f>IF(OR(ISBLANK(Table1[[#This Row],[ValidEndUTC]]),ISBLANK(Table1[[#This Row],[ValidStartUTC]])),"",Table1[[#This Row],[ValidEndUTC]]-Table1[[#This Row],[ValidStartUTC]])</f>
        <v>0.125</v>
      </c>
      <c r="T2171" s="5">
        <f>IF(OR(ISBLANK(Table1[[#This Row],[ValidEndUTC]]),ISBLANK(Table1[[#This Row],[ValidStartUTC]])),"",Table1[[#This Row],[Duration]]*24*60)</f>
        <v>180</v>
      </c>
    </row>
    <row r="2172" spans="1:20" ht="21.6" x14ac:dyDescent="0.25">
      <c r="A2172" s="8" t="str">
        <f>IF(ISBLANK(Table1[[#This Row],[AdvisoryNumber]]),"NTML","ADVZY")</f>
        <v>NTML</v>
      </c>
      <c r="B2172" s="8" t="str">
        <f>_xlfn.TEXTJOIN("-",TRUE,Table1[[#This Row],[Source]],TEXT(Table1[[#This Row],[AdvisoryNumber]],"000"),TEXT(ROW()-1,"000000"),TEXT(Table1[[#This Row],[RecordTimeUTC]],"YYYY-MM-DD"))</f>
        <v>NTML-000-002171-2023-12-22</v>
      </c>
      <c r="C2172" s="1" t="s">
        <v>208</v>
      </c>
      <c r="D2172" s="2"/>
      <c r="E2172" s="1"/>
      <c r="F2172" s="2"/>
      <c r="G2172" s="1" t="s">
        <v>98</v>
      </c>
      <c r="H2172" s="1" t="s">
        <v>101</v>
      </c>
      <c r="I2172" s="8" t="str">
        <f>IF(Table1[[#This Row],[TMI_Type]]="Reroute",INDEX(_xlfn.REGEXEXTRACT(Table1[[#This Row],[RawText]],".*(ROUTE|FEA|FCA|ICR|CTOP|TBO).+([A-Z]{3})",2,0),1,2),"")</f>
        <v/>
      </c>
      <c r="J2172" s="5">
        <v>30</v>
      </c>
      <c r="K2172" s="5"/>
      <c r="L2172" s="1" t="s">
        <v>1816</v>
      </c>
      <c r="M2172" s="7">
        <v>45283.020833333336</v>
      </c>
      <c r="N2172" s="7">
        <v>45283.145833333336</v>
      </c>
      <c r="O2172" s="7">
        <v>45282.926388888889</v>
      </c>
      <c r="P2172" s="4" t="s">
        <v>4616</v>
      </c>
      <c r="Q2172" s="10" t="s">
        <v>4616</v>
      </c>
      <c r="R2172" s="2" t="s">
        <v>10124</v>
      </c>
      <c r="S2172" s="6">
        <f>IF(OR(ISBLANK(Table1[[#This Row],[ValidEndUTC]]),ISBLANK(Table1[[#This Row],[ValidStartUTC]])),"",Table1[[#This Row],[ValidEndUTC]]-Table1[[#This Row],[ValidStartUTC]])</f>
        <v>0.125</v>
      </c>
      <c r="T2172" s="5">
        <f>IF(OR(ISBLANK(Table1[[#This Row],[ValidEndUTC]]),ISBLANK(Table1[[#This Row],[ValidStartUTC]])),"",Table1[[#This Row],[Duration]]*24*60)</f>
        <v>180</v>
      </c>
    </row>
    <row r="2173" spans="1:20" ht="21.6" x14ac:dyDescent="0.25">
      <c r="A2173" s="8" t="str">
        <f>IF(ISBLANK(Table1[[#This Row],[AdvisoryNumber]]),"NTML","ADVZY")</f>
        <v>NTML</v>
      </c>
      <c r="B2173" s="8" t="str">
        <f>_xlfn.TEXTJOIN("-",TRUE,Table1[[#This Row],[Source]],TEXT(Table1[[#This Row],[AdvisoryNumber]],"000"),TEXT(ROW()-1,"000000"),TEXT(Table1[[#This Row],[RecordTimeUTC]],"YYYY-MM-DD"))</f>
        <v>NTML-000-002172-2023-12-22</v>
      </c>
      <c r="C2173" s="1" t="s">
        <v>208</v>
      </c>
      <c r="D2173" s="2"/>
      <c r="E2173" s="1"/>
      <c r="F2173" s="2"/>
      <c r="G2173" s="1" t="s">
        <v>98</v>
      </c>
      <c r="H2173" s="1" t="s">
        <v>101</v>
      </c>
      <c r="I2173" s="8" t="str">
        <f>IF(Table1[[#This Row],[TMI_Type]]="Reroute",INDEX(_xlfn.REGEXEXTRACT(Table1[[#This Row],[RawText]],".*(ROUTE|FEA|FCA|ICR|CTOP|TBO).+([A-Z]{3})",2,0),1,2),"")</f>
        <v/>
      </c>
      <c r="J2173" s="5">
        <v>20</v>
      </c>
      <c r="K2173" s="5"/>
      <c r="L2173" s="1" t="s">
        <v>4617</v>
      </c>
      <c r="M2173" s="7">
        <v>45283.020833333336</v>
      </c>
      <c r="N2173" s="7">
        <v>45283.145833333336</v>
      </c>
      <c r="O2173" s="7">
        <v>45282.926388888889</v>
      </c>
      <c r="P2173" s="4" t="s">
        <v>4618</v>
      </c>
      <c r="Q2173" s="10" t="s">
        <v>4618</v>
      </c>
      <c r="R2173" s="2" t="s">
        <v>10124</v>
      </c>
      <c r="S2173" s="6">
        <f>IF(OR(ISBLANK(Table1[[#This Row],[ValidEndUTC]]),ISBLANK(Table1[[#This Row],[ValidStartUTC]])),"",Table1[[#This Row],[ValidEndUTC]]-Table1[[#This Row],[ValidStartUTC]])</f>
        <v>0.125</v>
      </c>
      <c r="T2173" s="5">
        <f>IF(OR(ISBLANK(Table1[[#This Row],[ValidEndUTC]]),ISBLANK(Table1[[#This Row],[ValidStartUTC]])),"",Table1[[#This Row],[Duration]]*24*60)</f>
        <v>180</v>
      </c>
    </row>
    <row r="2174" spans="1:20" x14ac:dyDescent="0.25">
      <c r="A2174" s="8" t="str">
        <f>IF(ISBLANK(Table1[[#This Row],[AdvisoryNumber]]),"NTML","ADVZY")</f>
        <v>NTML</v>
      </c>
      <c r="B2174" s="8" t="str">
        <f>_xlfn.TEXTJOIN("-",TRUE,Table1[[#This Row],[Source]],TEXT(Table1[[#This Row],[AdvisoryNumber]],"000"),TEXT(ROW()-1,"000000"),TEXT(Table1[[#This Row],[RecordTimeUTC]],"YYYY-MM-DD"))</f>
        <v>NTML-000-002173-2023-12-22</v>
      </c>
      <c r="C2174" s="1" t="s">
        <v>208</v>
      </c>
      <c r="D2174" s="2"/>
      <c r="E2174" s="1"/>
      <c r="F2174" s="2"/>
      <c r="G2174" s="1" t="s">
        <v>98</v>
      </c>
      <c r="H2174" s="1" t="s">
        <v>101</v>
      </c>
      <c r="I2174" s="8" t="str">
        <f>IF(Table1[[#This Row],[TMI_Type]]="Reroute",INDEX(_xlfn.REGEXEXTRACT(Table1[[#This Row],[RawText]],".*(ROUTE|FEA|FCA|ICR|CTOP|TBO).+([A-Z]{3})",2,0),1,2),"")</f>
        <v/>
      </c>
      <c r="J2174" s="5">
        <v>20</v>
      </c>
      <c r="K2174" s="5"/>
      <c r="L2174" s="1" t="s">
        <v>209</v>
      </c>
      <c r="M2174" s="7">
        <v>45283.020833333336</v>
      </c>
      <c r="N2174" s="7">
        <v>45283.145833333336</v>
      </c>
      <c r="O2174" s="7">
        <v>45282.926388888889</v>
      </c>
      <c r="P2174" s="4" t="s">
        <v>4619</v>
      </c>
      <c r="Q2174" s="10" t="s">
        <v>4619</v>
      </c>
      <c r="R2174" s="2" t="s">
        <v>10124</v>
      </c>
      <c r="S2174" s="6">
        <f>IF(OR(ISBLANK(Table1[[#This Row],[ValidEndUTC]]),ISBLANK(Table1[[#This Row],[ValidStartUTC]])),"",Table1[[#This Row],[ValidEndUTC]]-Table1[[#This Row],[ValidStartUTC]])</f>
        <v>0.125</v>
      </c>
      <c r="T2174" s="5">
        <f>IF(OR(ISBLANK(Table1[[#This Row],[ValidEndUTC]]),ISBLANK(Table1[[#This Row],[ValidStartUTC]])),"",Table1[[#This Row],[Duration]]*24*60)</f>
        <v>180</v>
      </c>
    </row>
    <row r="2175" spans="1:20" x14ac:dyDescent="0.25">
      <c r="A2175" s="8" t="str">
        <f>IF(ISBLANK(Table1[[#This Row],[AdvisoryNumber]]),"NTML","ADVZY")</f>
        <v>NTML</v>
      </c>
      <c r="B2175" s="8" t="str">
        <f>_xlfn.TEXTJOIN("-",TRUE,Table1[[#This Row],[Source]],TEXT(Table1[[#This Row],[AdvisoryNumber]],"000"),TEXT(ROW()-1,"000000"),TEXT(Table1[[#This Row],[RecordTimeUTC]],"YYYY-MM-DD"))</f>
        <v>NTML-000-002174-2023-12-22</v>
      </c>
      <c r="C2175" s="1" t="s">
        <v>208</v>
      </c>
      <c r="D2175" s="2"/>
      <c r="E2175" s="1"/>
      <c r="F2175" s="2"/>
      <c r="G2175" s="1" t="s">
        <v>98</v>
      </c>
      <c r="H2175" s="1" t="s">
        <v>101</v>
      </c>
      <c r="I2175" s="8" t="str">
        <f>IF(Table1[[#This Row],[TMI_Type]]="Reroute",INDEX(_xlfn.REGEXEXTRACT(Table1[[#This Row],[RawText]],".*(ROUTE|FEA|FCA|ICR|CTOP|TBO).+([A-Z]{3})",2,0),1,2),"")</f>
        <v/>
      </c>
      <c r="J2175" s="5">
        <v>30</v>
      </c>
      <c r="K2175" s="5"/>
      <c r="L2175" s="1" t="s">
        <v>392</v>
      </c>
      <c r="M2175" s="7">
        <v>45283.020833333336</v>
      </c>
      <c r="N2175" s="7">
        <v>45283.145833333336</v>
      </c>
      <c r="O2175" s="7">
        <v>45282.926388888889</v>
      </c>
      <c r="P2175" s="4" t="s">
        <v>4620</v>
      </c>
      <c r="Q2175" s="10" t="s">
        <v>4620</v>
      </c>
      <c r="R2175" s="2" t="s">
        <v>10124</v>
      </c>
      <c r="S2175" s="6">
        <f>IF(OR(ISBLANK(Table1[[#This Row],[ValidEndUTC]]),ISBLANK(Table1[[#This Row],[ValidStartUTC]])),"",Table1[[#This Row],[ValidEndUTC]]-Table1[[#This Row],[ValidStartUTC]])</f>
        <v>0.125</v>
      </c>
      <c r="T2175" s="5">
        <f>IF(OR(ISBLANK(Table1[[#This Row],[ValidEndUTC]]),ISBLANK(Table1[[#This Row],[ValidStartUTC]])),"",Table1[[#This Row],[Duration]]*24*60)</f>
        <v>180</v>
      </c>
    </row>
    <row r="2176" spans="1:20" x14ac:dyDescent="0.25">
      <c r="A2176" s="8" t="str">
        <f>IF(ISBLANK(Table1[[#This Row],[AdvisoryNumber]]),"NTML","ADVZY")</f>
        <v>NTML</v>
      </c>
      <c r="B2176" s="8" t="str">
        <f>_xlfn.TEXTJOIN("-",TRUE,Table1[[#This Row],[Source]],TEXT(Table1[[#This Row],[AdvisoryNumber]],"000"),TEXT(ROW()-1,"000000"),TEXT(Table1[[#This Row],[RecordTimeUTC]],"YYYY-MM-DD"))</f>
        <v>NTML-000-002175-2023-12-22</v>
      </c>
      <c r="C2176" s="1" t="s">
        <v>1570</v>
      </c>
      <c r="D2176" s="2"/>
      <c r="E2176" s="1"/>
      <c r="F2176" s="2"/>
      <c r="G2176" s="1" t="s">
        <v>98</v>
      </c>
      <c r="H2176" s="1" t="s">
        <v>101</v>
      </c>
      <c r="I2176" s="8" t="str">
        <f>IF(Table1[[#This Row],[TMI_Type]]="Reroute",INDEX(_xlfn.REGEXEXTRACT(Table1[[#This Row],[RawText]],".*(ROUTE|FEA|FCA|ICR|CTOP|TBO).+([A-Z]{3})",2,0),1,2),"")</f>
        <v/>
      </c>
      <c r="J2176" s="5">
        <v>20</v>
      </c>
      <c r="K2176" s="5"/>
      <c r="L2176" s="1" t="s">
        <v>1834</v>
      </c>
      <c r="M2176" s="7">
        <v>45283.020833333336</v>
      </c>
      <c r="N2176" s="7">
        <v>45283.145833333336</v>
      </c>
      <c r="O2176" s="7">
        <v>45282.926388888889</v>
      </c>
      <c r="P2176" s="4" t="s">
        <v>4624</v>
      </c>
      <c r="Q2176" s="10" t="s">
        <v>4624</v>
      </c>
      <c r="R2176" s="2" t="s">
        <v>10124</v>
      </c>
      <c r="S2176" s="6">
        <f>IF(OR(ISBLANK(Table1[[#This Row],[ValidEndUTC]]),ISBLANK(Table1[[#This Row],[ValidStartUTC]])),"",Table1[[#This Row],[ValidEndUTC]]-Table1[[#This Row],[ValidStartUTC]])</f>
        <v>0.125</v>
      </c>
      <c r="T2176" s="5">
        <f>IF(OR(ISBLANK(Table1[[#This Row],[ValidEndUTC]]),ISBLANK(Table1[[#This Row],[ValidStartUTC]])),"",Table1[[#This Row],[Duration]]*24*60)</f>
        <v>180</v>
      </c>
    </row>
    <row r="2177" spans="1:20" ht="21.6" x14ac:dyDescent="0.25">
      <c r="A2177" s="8" t="str">
        <f>IF(ISBLANK(Table1[[#This Row],[AdvisoryNumber]]),"NTML","ADVZY")</f>
        <v>NTML</v>
      </c>
      <c r="B2177" s="8" t="str">
        <f>_xlfn.TEXTJOIN("-",TRUE,Table1[[#This Row],[Source]],TEXT(Table1[[#This Row],[AdvisoryNumber]],"000"),TEXT(ROW()-1,"000000"),TEXT(Table1[[#This Row],[RecordTimeUTC]],"YYYY-MM-DD"))</f>
        <v>NTML-000-002176-2023-12-22</v>
      </c>
      <c r="C2177" s="1" t="s">
        <v>1570</v>
      </c>
      <c r="D2177" s="2"/>
      <c r="E2177" s="1"/>
      <c r="F2177" s="2"/>
      <c r="G2177" s="1" t="s">
        <v>98</v>
      </c>
      <c r="H2177" s="1" t="s">
        <v>101</v>
      </c>
      <c r="I2177" s="8" t="str">
        <f>IF(Table1[[#This Row],[TMI_Type]]="Reroute",INDEX(_xlfn.REGEXEXTRACT(Table1[[#This Row],[RawText]],".*(ROUTE|FEA|FCA|ICR|CTOP|TBO).+([A-Z]{3})",2,0),1,2),"")</f>
        <v/>
      </c>
      <c r="J2177" s="5">
        <v>20</v>
      </c>
      <c r="K2177" s="5"/>
      <c r="L2177" s="1" t="s">
        <v>10125</v>
      </c>
      <c r="M2177" s="7">
        <v>45283.020833333336</v>
      </c>
      <c r="N2177" s="7">
        <v>45283.145833333336</v>
      </c>
      <c r="O2177" s="7">
        <v>45282.926388888889</v>
      </c>
      <c r="P2177" s="4" t="s">
        <v>10126</v>
      </c>
      <c r="Q2177" s="10" t="s">
        <v>10126</v>
      </c>
      <c r="R2177" s="2" t="s">
        <v>10124</v>
      </c>
      <c r="S2177" s="6">
        <f>IF(OR(ISBLANK(Table1[[#This Row],[ValidEndUTC]]),ISBLANK(Table1[[#This Row],[ValidStartUTC]])),"",Table1[[#This Row],[ValidEndUTC]]-Table1[[#This Row],[ValidStartUTC]])</f>
        <v>0.125</v>
      </c>
      <c r="T2177" s="5">
        <f>IF(OR(ISBLANK(Table1[[#This Row],[ValidEndUTC]]),ISBLANK(Table1[[#This Row],[ValidStartUTC]])),"",Table1[[#This Row],[Duration]]*24*60)</f>
        <v>180</v>
      </c>
    </row>
    <row r="2178" spans="1:20" ht="21.6" x14ac:dyDescent="0.25">
      <c r="A2178" s="8" t="str">
        <f>IF(ISBLANK(Table1[[#This Row],[AdvisoryNumber]]),"NTML","ADVZY")</f>
        <v>NTML</v>
      </c>
      <c r="B2178" s="8" t="str">
        <f>_xlfn.TEXTJOIN("-",TRUE,Table1[[#This Row],[Source]],TEXT(Table1[[#This Row],[AdvisoryNumber]],"000"),TEXT(ROW()-1,"000000"),TEXT(Table1[[#This Row],[RecordTimeUTC]],"YYYY-MM-DD"))</f>
        <v>NTML-000-002177-2023-12-22</v>
      </c>
      <c r="C2178" s="1" t="s">
        <v>1570</v>
      </c>
      <c r="D2178" s="2"/>
      <c r="E2178" s="1"/>
      <c r="F2178" s="2"/>
      <c r="G2178" s="1" t="s">
        <v>98</v>
      </c>
      <c r="H2178" s="1" t="s">
        <v>101</v>
      </c>
      <c r="I2178" s="8" t="str">
        <f>IF(Table1[[#This Row],[TMI_Type]]="Reroute",INDEX(_xlfn.REGEXEXTRACT(Table1[[#This Row],[RawText]],".*(ROUTE|FEA|FCA|ICR|CTOP|TBO).+([A-Z]{3})",2,0),1,2),"")</f>
        <v/>
      </c>
      <c r="J2178" s="5">
        <v>20</v>
      </c>
      <c r="K2178" s="5"/>
      <c r="L2178" s="1" t="s">
        <v>10127</v>
      </c>
      <c r="M2178" s="7">
        <v>45283.020833333336</v>
      </c>
      <c r="N2178" s="7">
        <v>45283.145833333336</v>
      </c>
      <c r="O2178" s="7">
        <v>45282.926388888889</v>
      </c>
      <c r="P2178" s="4" t="s">
        <v>10128</v>
      </c>
      <c r="Q2178" s="10" t="s">
        <v>10128</v>
      </c>
      <c r="R2178" s="2" t="s">
        <v>10124</v>
      </c>
      <c r="S2178" s="6">
        <f>IF(OR(ISBLANK(Table1[[#This Row],[ValidEndUTC]]),ISBLANK(Table1[[#This Row],[ValidStartUTC]])),"",Table1[[#This Row],[ValidEndUTC]]-Table1[[#This Row],[ValidStartUTC]])</f>
        <v>0.125</v>
      </c>
      <c r="T2178" s="5">
        <f>IF(OR(ISBLANK(Table1[[#This Row],[ValidEndUTC]]),ISBLANK(Table1[[#This Row],[ValidStartUTC]])),"",Table1[[#This Row],[Duration]]*24*60)</f>
        <v>180</v>
      </c>
    </row>
    <row r="2179" spans="1:20" ht="21.6" x14ac:dyDescent="0.25">
      <c r="A2179" s="8" t="str">
        <f>IF(ISBLANK(Table1[[#This Row],[AdvisoryNumber]]),"NTML","ADVZY")</f>
        <v>NTML</v>
      </c>
      <c r="B2179" s="8" t="str">
        <f>_xlfn.TEXTJOIN("-",TRUE,Table1[[#This Row],[Source]],TEXT(Table1[[#This Row],[AdvisoryNumber]],"000"),TEXT(ROW()-1,"000000"),TEXT(Table1[[#This Row],[RecordTimeUTC]],"YYYY-MM-DD"))</f>
        <v>NTML-000-002178-2023-12-22</v>
      </c>
      <c r="C2179" s="1" t="s">
        <v>1570</v>
      </c>
      <c r="D2179" s="2"/>
      <c r="E2179" s="1"/>
      <c r="F2179" s="2"/>
      <c r="G2179" s="1" t="s">
        <v>98</v>
      </c>
      <c r="H2179" s="1" t="s">
        <v>101</v>
      </c>
      <c r="I2179" s="8" t="str">
        <f>IF(Table1[[#This Row],[TMI_Type]]="Reroute",INDEX(_xlfn.REGEXEXTRACT(Table1[[#This Row],[RawText]],".*(ROUTE|FEA|FCA|ICR|CTOP|TBO).+([A-Z]{3})",2,0),1,2),"")</f>
        <v/>
      </c>
      <c r="J2179" s="5">
        <v>20</v>
      </c>
      <c r="K2179" s="5"/>
      <c r="L2179" s="1" t="s">
        <v>10129</v>
      </c>
      <c r="M2179" s="7">
        <v>45283.020833333336</v>
      </c>
      <c r="N2179" s="7">
        <v>45283.145833333336</v>
      </c>
      <c r="O2179" s="7">
        <v>45282.926388888889</v>
      </c>
      <c r="P2179" s="4" t="s">
        <v>10130</v>
      </c>
      <c r="Q2179" s="10" t="s">
        <v>10130</v>
      </c>
      <c r="R2179" s="2" t="s">
        <v>10124</v>
      </c>
      <c r="S2179" s="6">
        <f>IF(OR(ISBLANK(Table1[[#This Row],[ValidEndUTC]]),ISBLANK(Table1[[#This Row],[ValidStartUTC]])),"",Table1[[#This Row],[ValidEndUTC]]-Table1[[#This Row],[ValidStartUTC]])</f>
        <v>0.125</v>
      </c>
      <c r="T2179" s="5">
        <f>IF(OR(ISBLANK(Table1[[#This Row],[ValidEndUTC]]),ISBLANK(Table1[[#This Row],[ValidStartUTC]])),"",Table1[[#This Row],[Duration]]*24*60)</f>
        <v>180</v>
      </c>
    </row>
    <row r="2180" spans="1:20" ht="21.6" x14ac:dyDescent="0.25">
      <c r="A2180" s="8" t="str">
        <f>IF(ISBLANK(Table1[[#This Row],[AdvisoryNumber]]),"NTML","ADVZY")</f>
        <v>NTML</v>
      </c>
      <c r="B2180" s="8" t="str">
        <f>_xlfn.TEXTJOIN("-",TRUE,Table1[[#This Row],[Source]],TEXT(Table1[[#This Row],[AdvisoryNumber]],"000"),TEXT(ROW()-1,"000000"),TEXT(Table1[[#This Row],[RecordTimeUTC]],"YYYY-MM-DD"))</f>
        <v>NTML-000-002179-2023-12-23</v>
      </c>
      <c r="C2180" s="1" t="s">
        <v>711</v>
      </c>
      <c r="D2180" s="2"/>
      <c r="E2180" s="1"/>
      <c r="F2180" s="2"/>
      <c r="G2180" s="1" t="s">
        <v>98</v>
      </c>
      <c r="H2180" s="1" t="s">
        <v>101</v>
      </c>
      <c r="I2180" s="8" t="str">
        <f>IF(Table1[[#This Row],[TMI_Type]]="Reroute",INDEX(_xlfn.REGEXEXTRACT(Table1[[#This Row],[RawText]],".*(ROUTE|FEA|FCA|ICR|CTOP|TBO).+([A-Z]{3})",2,0),1,2),"")</f>
        <v/>
      </c>
      <c r="J2180" s="5">
        <v>25</v>
      </c>
      <c r="K2180" s="5"/>
      <c r="L2180" s="1" t="s">
        <v>8875</v>
      </c>
      <c r="M2180" s="7">
        <v>45284.020833333336</v>
      </c>
      <c r="N2180" s="7">
        <v>45284.166666666664</v>
      </c>
      <c r="O2180" s="7">
        <v>45283.96875</v>
      </c>
      <c r="P2180" s="4" t="s">
        <v>10133</v>
      </c>
      <c r="Q2180" s="10" t="s">
        <v>10133</v>
      </c>
      <c r="R2180" s="2" t="s">
        <v>10132</v>
      </c>
      <c r="S2180" s="6">
        <f>IF(OR(ISBLANK(Table1[[#This Row],[ValidEndUTC]]),ISBLANK(Table1[[#This Row],[ValidStartUTC]])),"",Table1[[#This Row],[ValidEndUTC]]-Table1[[#This Row],[ValidStartUTC]])</f>
        <v>0.14583333332848269</v>
      </c>
      <c r="T2180" s="5">
        <f>IF(OR(ISBLANK(Table1[[#This Row],[ValidEndUTC]]),ISBLANK(Table1[[#This Row],[ValidStartUTC]])),"",Table1[[#This Row],[Duration]]*24*60)</f>
        <v>209.99999999301508</v>
      </c>
    </row>
    <row r="2181" spans="1:20" ht="21.6" x14ac:dyDescent="0.25">
      <c r="A2181" s="8" t="str">
        <f>IF(ISBLANK(Table1[[#This Row],[AdvisoryNumber]]),"NTML","ADVZY")</f>
        <v>NTML</v>
      </c>
      <c r="B2181" s="8" t="str">
        <f>_xlfn.TEXTJOIN("-",TRUE,Table1[[#This Row],[Source]],TEXT(Table1[[#This Row],[AdvisoryNumber]],"000"),TEXT(ROW()-1,"000000"),TEXT(Table1[[#This Row],[RecordTimeUTC]],"YYYY-MM-DD"))</f>
        <v>NTML-000-002180-2023-12-23</v>
      </c>
      <c r="C2181" s="1" t="s">
        <v>711</v>
      </c>
      <c r="D2181" s="2"/>
      <c r="E2181" s="1"/>
      <c r="F2181" s="2"/>
      <c r="G2181" s="1" t="s">
        <v>98</v>
      </c>
      <c r="H2181" s="1" t="s">
        <v>101</v>
      </c>
      <c r="I2181" s="8" t="str">
        <f>IF(Table1[[#This Row],[TMI_Type]]="Reroute",INDEX(_xlfn.REGEXEXTRACT(Table1[[#This Row],[RawText]],".*(ROUTE|FEA|FCA|ICR|CTOP|TBO).+([A-Z]{3})",2,0),1,2),"")</f>
        <v/>
      </c>
      <c r="J2181" s="5">
        <v>40</v>
      </c>
      <c r="K2181" s="5"/>
      <c r="L2181" s="1" t="s">
        <v>1224</v>
      </c>
      <c r="M2181" s="7">
        <v>45284.020833333336</v>
      </c>
      <c r="N2181" s="7">
        <v>45284.166666666664</v>
      </c>
      <c r="O2181" s="7">
        <v>45283.96875</v>
      </c>
      <c r="P2181" s="4" t="s">
        <v>4630</v>
      </c>
      <c r="Q2181" s="10" t="s">
        <v>4630</v>
      </c>
      <c r="R2181" s="2" t="s">
        <v>10132</v>
      </c>
      <c r="S2181" s="6">
        <f>IF(OR(ISBLANK(Table1[[#This Row],[ValidEndUTC]]),ISBLANK(Table1[[#This Row],[ValidStartUTC]])),"",Table1[[#This Row],[ValidEndUTC]]-Table1[[#This Row],[ValidStartUTC]])</f>
        <v>0.14583333332848269</v>
      </c>
      <c r="T2181" s="5">
        <f>IF(OR(ISBLANK(Table1[[#This Row],[ValidEndUTC]]),ISBLANK(Table1[[#This Row],[ValidStartUTC]])),"",Table1[[#This Row],[Duration]]*24*60)</f>
        <v>209.99999999301508</v>
      </c>
    </row>
    <row r="2182" spans="1:20" ht="21.6" x14ac:dyDescent="0.25">
      <c r="A2182" s="8" t="str">
        <f>IF(ISBLANK(Table1[[#This Row],[AdvisoryNumber]]),"NTML","ADVZY")</f>
        <v>NTML</v>
      </c>
      <c r="B2182" s="8" t="str">
        <f>_xlfn.TEXTJOIN("-",TRUE,Table1[[#This Row],[Source]],TEXT(Table1[[#This Row],[AdvisoryNumber]],"000"),TEXT(ROW()-1,"000000"),TEXT(Table1[[#This Row],[RecordTimeUTC]],"YYYY-MM-DD"))</f>
        <v>NTML-000-002181-2023-12-23</v>
      </c>
      <c r="C2182" s="1" t="s">
        <v>711</v>
      </c>
      <c r="D2182" s="2"/>
      <c r="E2182" s="1"/>
      <c r="F2182" s="2"/>
      <c r="G2182" s="1" t="s">
        <v>98</v>
      </c>
      <c r="H2182" s="1" t="s">
        <v>101</v>
      </c>
      <c r="I2182" s="8" t="str">
        <f>IF(Table1[[#This Row],[TMI_Type]]="Reroute",INDEX(_xlfn.REGEXEXTRACT(Table1[[#This Row],[RawText]],".*(ROUTE|FEA|FCA|ICR|CTOP|TBO).+([A-Z]{3})",2,0),1,2),"")</f>
        <v/>
      </c>
      <c r="J2182" s="5">
        <v>40</v>
      </c>
      <c r="K2182" s="5"/>
      <c r="L2182" s="1"/>
      <c r="M2182" s="7">
        <v>45284.020833333336</v>
      </c>
      <c r="N2182" s="7">
        <v>45284.166666666664</v>
      </c>
      <c r="O2182" s="7">
        <v>45283.96875</v>
      </c>
      <c r="P2182" s="4" t="s">
        <v>10134</v>
      </c>
      <c r="Q2182" s="10" t="s">
        <v>10134</v>
      </c>
      <c r="R2182" s="2" t="s">
        <v>10132</v>
      </c>
      <c r="S2182" s="6">
        <f>IF(OR(ISBLANK(Table1[[#This Row],[ValidEndUTC]]),ISBLANK(Table1[[#This Row],[ValidStartUTC]])),"",Table1[[#This Row],[ValidEndUTC]]-Table1[[#This Row],[ValidStartUTC]])</f>
        <v>0.14583333332848269</v>
      </c>
      <c r="T2182" s="5">
        <f>IF(OR(ISBLANK(Table1[[#This Row],[ValidEndUTC]]),ISBLANK(Table1[[#This Row],[ValidStartUTC]])),"",Table1[[#This Row],[Duration]]*24*60)</f>
        <v>209.99999999301508</v>
      </c>
    </row>
    <row r="2183" spans="1:20" ht="21.6" x14ac:dyDescent="0.25">
      <c r="A2183" s="8" t="str">
        <f>IF(ISBLANK(Table1[[#This Row],[AdvisoryNumber]]),"NTML","ADVZY")</f>
        <v>NTML</v>
      </c>
      <c r="B2183" s="8" t="str">
        <f>_xlfn.TEXTJOIN("-",TRUE,Table1[[#This Row],[Source]],TEXT(Table1[[#This Row],[AdvisoryNumber]],"000"),TEXT(ROW()-1,"000000"),TEXT(Table1[[#This Row],[RecordTimeUTC]],"YYYY-MM-DD"))</f>
        <v>NTML-000-002182-2023-12-23</v>
      </c>
      <c r="C2183" s="1" t="s">
        <v>711</v>
      </c>
      <c r="D2183" s="2"/>
      <c r="E2183" s="1"/>
      <c r="F2183" s="2"/>
      <c r="G2183" s="1" t="s">
        <v>98</v>
      </c>
      <c r="H2183" s="1" t="s">
        <v>101</v>
      </c>
      <c r="I2183" s="8" t="str">
        <f>IF(Table1[[#This Row],[TMI_Type]]="Reroute",INDEX(_xlfn.REGEXEXTRACT(Table1[[#This Row],[RawText]],".*(ROUTE|FEA|FCA|ICR|CTOP|TBO).+([A-Z]{3})",2,0),1,2),"")</f>
        <v/>
      </c>
      <c r="J2183" s="5">
        <v>25</v>
      </c>
      <c r="K2183" s="5"/>
      <c r="L2183" s="1" t="s">
        <v>1238</v>
      </c>
      <c r="M2183" s="7">
        <v>45284.020833333336</v>
      </c>
      <c r="N2183" s="7">
        <v>45284.166666666664</v>
      </c>
      <c r="O2183" s="7">
        <v>45283.96875</v>
      </c>
      <c r="P2183" s="4" t="s">
        <v>4631</v>
      </c>
      <c r="Q2183" s="10" t="s">
        <v>4631</v>
      </c>
      <c r="R2183" s="2" t="s">
        <v>10132</v>
      </c>
      <c r="S2183" s="6">
        <f>IF(OR(ISBLANK(Table1[[#This Row],[ValidEndUTC]]),ISBLANK(Table1[[#This Row],[ValidStartUTC]])),"",Table1[[#This Row],[ValidEndUTC]]-Table1[[#This Row],[ValidStartUTC]])</f>
        <v>0.14583333332848269</v>
      </c>
      <c r="T2183" s="5">
        <f>IF(OR(ISBLANK(Table1[[#This Row],[ValidEndUTC]]),ISBLANK(Table1[[#This Row],[ValidStartUTC]])),"",Table1[[#This Row],[Duration]]*24*60)</f>
        <v>209.99999999301508</v>
      </c>
    </row>
    <row r="2184" spans="1:20" ht="21.6" x14ac:dyDescent="0.25">
      <c r="A2184" s="8" t="str">
        <f>IF(ISBLANK(Table1[[#This Row],[AdvisoryNumber]]),"NTML","ADVZY")</f>
        <v>NTML</v>
      </c>
      <c r="B2184" s="8" t="str">
        <f>_xlfn.TEXTJOIN("-",TRUE,Table1[[#This Row],[Source]],TEXT(Table1[[#This Row],[AdvisoryNumber]],"000"),TEXT(ROW()-1,"000000"),TEXT(Table1[[#This Row],[RecordTimeUTC]],"YYYY-MM-DD"))</f>
        <v>NTML-000-002183-2023-12-23</v>
      </c>
      <c r="C2184" s="1" t="s">
        <v>711</v>
      </c>
      <c r="D2184" s="2"/>
      <c r="E2184" s="1"/>
      <c r="F2184" s="2"/>
      <c r="G2184" s="1" t="s">
        <v>98</v>
      </c>
      <c r="H2184" s="1" t="s">
        <v>101</v>
      </c>
      <c r="I2184" s="8" t="str">
        <f>IF(Table1[[#This Row],[TMI_Type]]="Reroute",INDEX(_xlfn.REGEXEXTRACT(Table1[[#This Row],[RawText]],".*(ROUTE|FEA|FCA|ICR|CTOP|TBO).+([A-Z]{3})",2,0),1,2),"")</f>
        <v/>
      </c>
      <c r="J2184" s="5">
        <v>35</v>
      </c>
      <c r="K2184" s="5"/>
      <c r="L2184" s="1" t="s">
        <v>1229</v>
      </c>
      <c r="M2184" s="7">
        <v>45284.020833333336</v>
      </c>
      <c r="N2184" s="7">
        <v>45284.166666666664</v>
      </c>
      <c r="O2184" s="7">
        <v>45283.96875</v>
      </c>
      <c r="P2184" s="4" t="s">
        <v>4632</v>
      </c>
      <c r="Q2184" s="10" t="s">
        <v>4632</v>
      </c>
      <c r="R2184" s="2" t="s">
        <v>10132</v>
      </c>
      <c r="S2184" s="6">
        <f>IF(OR(ISBLANK(Table1[[#This Row],[ValidEndUTC]]),ISBLANK(Table1[[#This Row],[ValidStartUTC]])),"",Table1[[#This Row],[ValidEndUTC]]-Table1[[#This Row],[ValidStartUTC]])</f>
        <v>0.14583333332848269</v>
      </c>
      <c r="T2184" s="5">
        <f>IF(OR(ISBLANK(Table1[[#This Row],[ValidEndUTC]]),ISBLANK(Table1[[#This Row],[ValidStartUTC]])),"",Table1[[#This Row],[Duration]]*24*60)</f>
        <v>209.99999999301508</v>
      </c>
    </row>
    <row r="2185" spans="1:20" ht="21.6" x14ac:dyDescent="0.25">
      <c r="A2185" s="8" t="str">
        <f>IF(ISBLANK(Table1[[#This Row],[AdvisoryNumber]]),"NTML","ADVZY")</f>
        <v>NTML</v>
      </c>
      <c r="B2185" s="8" t="str">
        <f>_xlfn.TEXTJOIN("-",TRUE,Table1[[#This Row],[Source]],TEXT(Table1[[#This Row],[AdvisoryNumber]],"000"),TEXT(ROW()-1,"000000"),TEXT(Table1[[#This Row],[RecordTimeUTC]],"YYYY-MM-DD"))</f>
        <v>NTML-000-002184-2023-12-23</v>
      </c>
      <c r="C2185" s="1" t="s">
        <v>711</v>
      </c>
      <c r="D2185" s="2"/>
      <c r="E2185" s="1"/>
      <c r="F2185" s="2"/>
      <c r="G2185" s="1" t="s">
        <v>98</v>
      </c>
      <c r="H2185" s="1" t="s">
        <v>101</v>
      </c>
      <c r="I2185" s="8" t="str">
        <f>IF(Table1[[#This Row],[TMI_Type]]="Reroute",INDEX(_xlfn.REGEXEXTRACT(Table1[[#This Row],[RawText]],".*(ROUTE|FEA|FCA|ICR|CTOP|TBO).+([A-Z]{3})",2,0),1,2),"")</f>
        <v/>
      </c>
      <c r="J2185" s="5">
        <v>35</v>
      </c>
      <c r="K2185" s="5"/>
      <c r="L2185" s="1" t="s">
        <v>1231</v>
      </c>
      <c r="M2185" s="7">
        <v>45284.020833333336</v>
      </c>
      <c r="N2185" s="7">
        <v>45284.166666666664</v>
      </c>
      <c r="O2185" s="7">
        <v>45283.96875</v>
      </c>
      <c r="P2185" s="4" t="s">
        <v>4633</v>
      </c>
      <c r="Q2185" s="10" t="s">
        <v>4633</v>
      </c>
      <c r="R2185" s="2" t="s">
        <v>10132</v>
      </c>
      <c r="S2185" s="6">
        <f>IF(OR(ISBLANK(Table1[[#This Row],[ValidEndUTC]]),ISBLANK(Table1[[#This Row],[ValidStartUTC]])),"",Table1[[#This Row],[ValidEndUTC]]-Table1[[#This Row],[ValidStartUTC]])</f>
        <v>0.14583333332848269</v>
      </c>
      <c r="T2185" s="5">
        <f>IF(OR(ISBLANK(Table1[[#This Row],[ValidEndUTC]]),ISBLANK(Table1[[#This Row],[ValidStartUTC]])),"",Table1[[#This Row],[Duration]]*24*60)</f>
        <v>209.99999999301508</v>
      </c>
    </row>
    <row r="2186" spans="1:20" ht="129.6" x14ac:dyDescent="0.25">
      <c r="A2186" s="8" t="str">
        <f>IF(ISBLANK(Table1[[#This Row],[AdvisoryNumber]]),"NTML","ADVZY")</f>
        <v>ADVZY</v>
      </c>
      <c r="B2186" s="8" t="str">
        <f>_xlfn.TEXTJOIN("-",TRUE,Table1[[#This Row],[Source]],TEXT(Table1[[#This Row],[AdvisoryNumber]],"000"),TEXT(ROW()-1,"000000"),TEXT(Table1[[#This Row],[RecordTimeUTC]],"YYYY-MM-DD"))</f>
        <v>ADVZY-001-002185-2023-12-30</v>
      </c>
      <c r="C2186" s="1" t="s">
        <v>16</v>
      </c>
      <c r="D2186" s="2" t="s">
        <v>7625</v>
      </c>
      <c r="E2186" s="1">
        <v>1</v>
      </c>
      <c r="F2186" s="2" t="s">
        <v>6700</v>
      </c>
      <c r="G2186" s="1" t="s">
        <v>24</v>
      </c>
      <c r="H2186" s="1" t="s">
        <v>6019</v>
      </c>
      <c r="I2186" s="8" t="str">
        <f>IF(Table1[[#This Row],[TMI_Type]]="Reroute",INDEX(_xlfn.REGEXEXTRACT(Table1[[#This Row],[RawText]],".*(ROUTE|FEA|FCA|ICR|CTOP|TBO).+([A-Z]{3})",2,0),1,2),"")</f>
        <v/>
      </c>
      <c r="J2186" s="5"/>
      <c r="K2186" s="5"/>
      <c r="L2186" s="1"/>
      <c r="M2186" s="7">
        <v>45290.989583333336</v>
      </c>
      <c r="N2186" s="7">
        <v>45291.125</v>
      </c>
      <c r="O2186" s="7">
        <v>45290.990277777775</v>
      </c>
      <c r="P2186" s="4" t="s">
        <v>3465</v>
      </c>
      <c r="Q2186" s="10" t="s">
        <v>7626</v>
      </c>
      <c r="R2186" s="2" t="s">
        <v>7627</v>
      </c>
      <c r="S2186" s="6">
        <f>IF(OR(ISBLANK(Table1[[#This Row],[ValidEndUTC]]),ISBLANK(Table1[[#This Row],[ValidStartUTC]])),"",Table1[[#This Row],[ValidEndUTC]]-Table1[[#This Row],[ValidStartUTC]])</f>
        <v>0.13541666666424135</v>
      </c>
      <c r="T2186" s="5">
        <f>IF(OR(ISBLANK(Table1[[#This Row],[ValidEndUTC]]),ISBLANK(Table1[[#This Row],[ValidStartUTC]])),"",Table1[[#This Row],[Duration]]*24*60)</f>
        <v>194.99999999650754</v>
      </c>
    </row>
    <row r="2187" spans="1:20" ht="75.599999999999994" x14ac:dyDescent="0.25">
      <c r="A2187" s="8" t="str">
        <f>IF(ISBLANK(Table1[[#This Row],[AdvisoryNumber]]),"NTML","ADVZY")</f>
        <v>ADVZY</v>
      </c>
      <c r="B2187" s="8" t="str">
        <f>_xlfn.TEXTJOIN("-",TRUE,Table1[[#This Row],[Source]],TEXT(Table1[[#This Row],[AdvisoryNumber]],"000"),TEXT(ROW()-1,"000000"),TEXT(Table1[[#This Row],[RecordTimeUTC]],"YYYY-MM-DD"))</f>
        <v>ADVZY-001-002186-2023-12-31</v>
      </c>
      <c r="C2187" s="1" t="s">
        <v>16</v>
      </c>
      <c r="D2187" s="2"/>
      <c r="E2187" s="1">
        <v>1</v>
      </c>
      <c r="F2187" s="2" t="s">
        <v>6700</v>
      </c>
      <c r="G2187" s="1"/>
      <c r="H2187" s="1" t="s">
        <v>6019</v>
      </c>
      <c r="I2187" s="8" t="str">
        <f>IF(Table1[[#This Row],[TMI_Type]]="Reroute",INDEX(_xlfn.REGEXEXTRACT(Table1[[#This Row],[RawText]],".*(ROUTE|FEA|FCA|ICR|CTOP|TBO).+([A-Z]{3})",2,0),1,2),"")</f>
        <v/>
      </c>
      <c r="J2187" s="5"/>
      <c r="K2187" s="5"/>
      <c r="L2187" s="1"/>
      <c r="M2187" s="7">
        <v>45290.989583333336</v>
      </c>
      <c r="N2187" s="7">
        <v>45291.125</v>
      </c>
      <c r="O2187" s="7">
        <v>45291.125</v>
      </c>
      <c r="P2187" s="4" t="s">
        <v>3466</v>
      </c>
      <c r="Q2187" s="10" t="s">
        <v>7628</v>
      </c>
      <c r="R2187" s="2" t="s">
        <v>7629</v>
      </c>
      <c r="S2187" s="6">
        <f>IF(OR(ISBLANK(Table1[[#This Row],[ValidEndUTC]]),ISBLANK(Table1[[#This Row],[ValidStartUTC]])),"",Table1[[#This Row],[ValidEndUTC]]-Table1[[#This Row],[ValidStartUTC]])</f>
        <v>0.13541666666424135</v>
      </c>
      <c r="T2187" s="5">
        <f>IF(OR(ISBLANK(Table1[[#This Row],[ValidEndUTC]]),ISBLANK(Table1[[#This Row],[ValidStartUTC]])),"",Table1[[#This Row],[Duration]]*24*60)</f>
        <v>194.99999999650754</v>
      </c>
    </row>
    <row r="2188" spans="1:20" x14ac:dyDescent="0.25">
      <c r="A2188" s="8" t="str">
        <f>IF(ISBLANK(Table1[[#This Row],[AdvisoryNumber]]),"NTML","ADVZY")</f>
        <v>NTML</v>
      </c>
      <c r="B2188" s="8" t="str">
        <f>_xlfn.TEXTJOIN("-",TRUE,Table1[[#This Row],[Source]],TEXT(Table1[[#This Row],[AdvisoryNumber]],"000"),TEXT(ROW()-1,"000000"),TEXT(Table1[[#This Row],[RecordTimeUTC]],"YYYY-MM-DD"))</f>
        <v>NTML-000-002187-2023-12-31</v>
      </c>
      <c r="C2188" s="1" t="s">
        <v>343</v>
      </c>
      <c r="D2188" s="2"/>
      <c r="E2188" s="1"/>
      <c r="F2188" s="2"/>
      <c r="G2188" s="1" t="s">
        <v>98</v>
      </c>
      <c r="H2188" s="1" t="s">
        <v>8351</v>
      </c>
      <c r="I2188" s="8" t="str">
        <f>IF(Table1[[#This Row],[TMI_Type]]="Reroute",INDEX(_xlfn.REGEXEXTRACT(Table1[[#This Row],[RawText]],".*(ROUTE|FEA|FCA|ICR|CTOP|TBO).+([A-Z]{3})",2,0),1,2),"")</f>
        <v/>
      </c>
      <c r="J2188" s="5"/>
      <c r="K2188" s="5"/>
      <c r="L2188" s="1" t="s">
        <v>4645</v>
      </c>
      <c r="M2188" s="7">
        <v>45291.025694444441</v>
      </c>
      <c r="N2188" s="7">
        <v>45291.041666666664</v>
      </c>
      <c r="O2188" s="7">
        <v>45291.018055555556</v>
      </c>
      <c r="P2188" s="4" t="s">
        <v>4646</v>
      </c>
      <c r="Q2188" s="10" t="s">
        <v>4646</v>
      </c>
      <c r="R2188" s="2" t="s">
        <v>10138</v>
      </c>
      <c r="S2188" s="6">
        <f>IF(OR(ISBLANK(Table1[[#This Row],[ValidEndUTC]]),ISBLANK(Table1[[#This Row],[ValidStartUTC]])),"",Table1[[#This Row],[ValidEndUTC]]-Table1[[#This Row],[ValidStartUTC]])</f>
        <v>1.5972222223354038E-2</v>
      </c>
      <c r="T2188" s="5">
        <f>IF(OR(ISBLANK(Table1[[#This Row],[ValidEndUTC]]),ISBLANK(Table1[[#This Row],[ValidStartUTC]])),"",Table1[[#This Row],[Duration]]*24*60)</f>
        <v>23.000000001629815</v>
      </c>
    </row>
    <row r="2189" spans="1:20" x14ac:dyDescent="0.25">
      <c r="A2189" s="8" t="str">
        <f>IF(ISBLANK(Table1[[#This Row],[AdvisoryNumber]]),"NTML","ADVZY")</f>
        <v>NTML</v>
      </c>
      <c r="B2189" s="8" t="str">
        <f>_xlfn.TEXTJOIN("-",TRUE,Table1[[#This Row],[Source]],TEXT(Table1[[#This Row],[AdvisoryNumber]],"000"),TEXT(ROW()-1,"000000"),TEXT(Table1[[#This Row],[RecordTimeUTC]],"YYYY-MM-DD"))</f>
        <v>NTML-000-002188-2023-12-31</v>
      </c>
      <c r="C2189" s="1" t="s">
        <v>343</v>
      </c>
      <c r="D2189" s="2"/>
      <c r="E2189" s="1"/>
      <c r="F2189" s="2"/>
      <c r="G2189" s="1" t="s">
        <v>98</v>
      </c>
      <c r="H2189" s="1" t="s">
        <v>8351</v>
      </c>
      <c r="I2189" s="8" t="str">
        <f>IF(Table1[[#This Row],[TMI_Type]]="Reroute",INDEX(_xlfn.REGEXEXTRACT(Table1[[#This Row],[RawText]],".*(ROUTE|FEA|FCA|ICR|CTOP|TBO).+([A-Z]{3})",2,0),1,2),"")</f>
        <v/>
      </c>
      <c r="J2189" s="5"/>
      <c r="K2189" s="5"/>
      <c r="L2189" s="1" t="s">
        <v>2031</v>
      </c>
      <c r="M2189" s="7">
        <v>45291.025694444441</v>
      </c>
      <c r="N2189" s="7">
        <v>45291.125</v>
      </c>
      <c r="O2189" s="7">
        <v>45291.015277777777</v>
      </c>
      <c r="P2189" s="4" t="s">
        <v>4644</v>
      </c>
      <c r="Q2189" s="10" t="s">
        <v>4644</v>
      </c>
      <c r="R2189" s="2" t="s">
        <v>10138</v>
      </c>
      <c r="S2189" s="6">
        <f>IF(OR(ISBLANK(Table1[[#This Row],[ValidEndUTC]]),ISBLANK(Table1[[#This Row],[ValidStartUTC]])),"",Table1[[#This Row],[ValidEndUTC]]-Table1[[#This Row],[ValidStartUTC]])</f>
        <v>9.930555555911269E-2</v>
      </c>
      <c r="T2189" s="5">
        <f>IF(OR(ISBLANK(Table1[[#This Row],[ValidEndUTC]]),ISBLANK(Table1[[#This Row],[ValidStartUTC]])),"",Table1[[#This Row],[Duration]]*24*60)</f>
        <v>143.00000000512227</v>
      </c>
    </row>
    <row r="2190" spans="1:20" x14ac:dyDescent="0.25">
      <c r="A2190" s="8" t="str">
        <f>IF(ISBLANK(Table1[[#This Row],[AdvisoryNumber]]),"NTML","ADVZY")</f>
        <v>NTML</v>
      </c>
      <c r="B2190" s="8" t="str">
        <f>_xlfn.TEXTJOIN("-",TRUE,Table1[[#This Row],[Source]],TEXT(Table1[[#This Row],[AdvisoryNumber]],"000"),TEXT(ROW()-1,"000000"),TEXT(Table1[[#This Row],[RecordTimeUTC]],"YYYY-MM-DD"))</f>
        <v>NTML-000-002189-2023-12-31</v>
      </c>
      <c r="C2190" s="1" t="s">
        <v>108</v>
      </c>
      <c r="D2190" s="2"/>
      <c r="E2190" s="1"/>
      <c r="F2190" s="2"/>
      <c r="G2190" s="1" t="s">
        <v>98</v>
      </c>
      <c r="H2190" s="1" t="s">
        <v>101</v>
      </c>
      <c r="I2190" s="8" t="str">
        <f>IF(Table1[[#This Row],[TMI_Type]]="Reroute",INDEX(_xlfn.REGEXEXTRACT(Table1[[#This Row],[RawText]],".*(ROUTE|FEA|FCA|ICR|CTOP|TBO).+([A-Z]{3})",2,0),1,2),"")</f>
        <v/>
      </c>
      <c r="J2190" s="5">
        <v>20</v>
      </c>
      <c r="K2190" s="5"/>
      <c r="L2190" s="1" t="s">
        <v>4647</v>
      </c>
      <c r="M2190" s="7">
        <v>45291.079861111109</v>
      </c>
      <c r="N2190" s="7">
        <v>45291.104166666664</v>
      </c>
      <c r="O2190" s="7">
        <v>45291.072916666664</v>
      </c>
      <c r="P2190" s="4" t="s">
        <v>4648</v>
      </c>
      <c r="Q2190" s="10" t="s">
        <v>4648</v>
      </c>
      <c r="R2190" s="2" t="s">
        <v>10139</v>
      </c>
      <c r="S2190" s="6">
        <f>IF(OR(ISBLANK(Table1[[#This Row],[ValidEndUTC]]),ISBLANK(Table1[[#This Row],[ValidStartUTC]])),"",Table1[[#This Row],[ValidEndUTC]]-Table1[[#This Row],[ValidStartUTC]])</f>
        <v>2.4305555554747116E-2</v>
      </c>
      <c r="T2190" s="5">
        <f>IF(OR(ISBLANK(Table1[[#This Row],[ValidEndUTC]]),ISBLANK(Table1[[#This Row],[ValidStartUTC]])),"",Table1[[#This Row],[Duration]]*24*60)</f>
        <v>34.999999998835847</v>
      </c>
    </row>
    <row r="2191" spans="1:20" x14ac:dyDescent="0.25">
      <c r="A2191" s="8" t="str">
        <f>IF(ISBLANK(Table1[[#This Row],[AdvisoryNumber]]),"NTML","ADVZY")</f>
        <v>NTML</v>
      </c>
      <c r="B2191" s="8" t="str">
        <f>_xlfn.TEXTJOIN("-",TRUE,Table1[[#This Row],[Source]],TEXT(Table1[[#This Row],[AdvisoryNumber]],"000"),TEXT(ROW()-1,"000000"),TEXT(Table1[[#This Row],[RecordTimeUTC]],"YYYY-MM-DD"))</f>
        <v>NTML-000-002190-2024-01-05</v>
      </c>
      <c r="C2191" s="1" t="s">
        <v>1698</v>
      </c>
      <c r="D2191" s="2"/>
      <c r="E2191" s="1"/>
      <c r="F2191" s="2"/>
      <c r="G2191" s="1" t="s">
        <v>98</v>
      </c>
      <c r="H2191" s="1" t="s">
        <v>101</v>
      </c>
      <c r="I2191" s="8" t="str">
        <f>IF(Table1[[#This Row],[TMI_Type]]="Reroute",INDEX(_xlfn.REGEXEXTRACT(Table1[[#This Row],[RawText]],".*(ROUTE|FEA|FCA|ICR|CTOP|TBO).+([A-Z]{3})",2,0),1,2),"")</f>
        <v/>
      </c>
      <c r="J2191" s="5">
        <v>25</v>
      </c>
      <c r="K2191" s="5"/>
      <c r="L2191" s="1" t="s">
        <v>1703</v>
      </c>
      <c r="M2191" s="7">
        <v>45297.020833333336</v>
      </c>
      <c r="N2191" s="7">
        <v>45297.208333333336</v>
      </c>
      <c r="O2191" s="7">
        <v>45296.922222222223</v>
      </c>
      <c r="P2191" s="4" t="s">
        <v>4649</v>
      </c>
      <c r="Q2191" s="10" t="s">
        <v>4649</v>
      </c>
      <c r="R2191" s="2" t="s">
        <v>10144</v>
      </c>
      <c r="S2191" s="6">
        <f>IF(OR(ISBLANK(Table1[[#This Row],[ValidEndUTC]]),ISBLANK(Table1[[#This Row],[ValidStartUTC]])),"",Table1[[#This Row],[ValidEndUTC]]-Table1[[#This Row],[ValidStartUTC]])</f>
        <v>0.1875</v>
      </c>
      <c r="T2191" s="5">
        <f>IF(OR(ISBLANK(Table1[[#This Row],[ValidEndUTC]]),ISBLANK(Table1[[#This Row],[ValidStartUTC]])),"",Table1[[#This Row],[Duration]]*24*60)</f>
        <v>270</v>
      </c>
    </row>
    <row r="2192" spans="1:20" ht="21.6" x14ac:dyDescent="0.25">
      <c r="A2192" s="8" t="str">
        <f>IF(ISBLANK(Table1[[#This Row],[AdvisoryNumber]]),"NTML","ADVZY")</f>
        <v>NTML</v>
      </c>
      <c r="B2192" s="8" t="str">
        <f>_xlfn.TEXTJOIN("-",TRUE,Table1[[#This Row],[Source]],TEXT(Table1[[#This Row],[AdvisoryNumber]],"000"),TEXT(ROW()-1,"000000"),TEXT(Table1[[#This Row],[RecordTimeUTC]],"YYYY-MM-DD"))</f>
        <v>NTML-000-002191-2024-01-05</v>
      </c>
      <c r="C2192" s="1" t="s">
        <v>1698</v>
      </c>
      <c r="D2192" s="2"/>
      <c r="E2192" s="1"/>
      <c r="F2192" s="2"/>
      <c r="G2192" s="1" t="s">
        <v>98</v>
      </c>
      <c r="H2192" s="1" t="s">
        <v>101</v>
      </c>
      <c r="I2192" s="8" t="str">
        <f>IF(Table1[[#This Row],[TMI_Type]]="Reroute",INDEX(_xlfn.REGEXEXTRACT(Table1[[#This Row],[RawText]],".*(ROUTE|FEA|FCA|ICR|CTOP|TBO).+([A-Z]{3})",2,0),1,2),"")</f>
        <v/>
      </c>
      <c r="J2192" s="5">
        <v>15</v>
      </c>
      <c r="K2192" s="5"/>
      <c r="L2192" s="1" t="s">
        <v>1701</v>
      </c>
      <c r="M2192" s="7">
        <v>45297.020833333336</v>
      </c>
      <c r="N2192" s="7">
        <v>45297.208333333336</v>
      </c>
      <c r="O2192" s="7">
        <v>45296.922222222223</v>
      </c>
      <c r="P2192" s="4" t="s">
        <v>10145</v>
      </c>
      <c r="Q2192" s="10" t="s">
        <v>10145</v>
      </c>
      <c r="R2192" s="2" t="s">
        <v>10144</v>
      </c>
      <c r="S2192" s="6">
        <f>IF(OR(ISBLANK(Table1[[#This Row],[ValidEndUTC]]),ISBLANK(Table1[[#This Row],[ValidStartUTC]])),"",Table1[[#This Row],[ValidEndUTC]]-Table1[[#This Row],[ValidStartUTC]])</f>
        <v>0.1875</v>
      </c>
      <c r="T2192" s="5">
        <f>IF(OR(ISBLANK(Table1[[#This Row],[ValidEndUTC]]),ISBLANK(Table1[[#This Row],[ValidStartUTC]])),"",Table1[[#This Row],[Duration]]*24*60)</f>
        <v>270</v>
      </c>
    </row>
    <row r="2193" spans="1:20" ht="21.6" x14ac:dyDescent="0.25">
      <c r="A2193" s="8" t="str">
        <f>IF(ISBLANK(Table1[[#This Row],[AdvisoryNumber]]),"NTML","ADVZY")</f>
        <v>NTML</v>
      </c>
      <c r="B2193" s="8" t="str">
        <f>_xlfn.TEXTJOIN("-",TRUE,Table1[[#This Row],[Source]],TEXT(Table1[[#This Row],[AdvisoryNumber]],"000"),TEXT(ROW()-1,"000000"),TEXT(Table1[[#This Row],[RecordTimeUTC]],"YYYY-MM-DD"))</f>
        <v>NTML-000-002192-2024-01-05</v>
      </c>
      <c r="C2193" s="1" t="s">
        <v>4650</v>
      </c>
      <c r="D2193" s="2"/>
      <c r="E2193" s="1"/>
      <c r="F2193" s="2"/>
      <c r="G2193" s="1" t="s">
        <v>98</v>
      </c>
      <c r="H2193" s="1" t="s">
        <v>101</v>
      </c>
      <c r="I2193" s="8" t="str">
        <f>IF(Table1[[#This Row],[TMI_Type]]="Reroute",INDEX(_xlfn.REGEXEXTRACT(Table1[[#This Row],[RawText]],".*(ROUTE|FEA|FCA|ICR|CTOP|TBO).+([A-Z]{3})",2,0),1,2),"")</f>
        <v/>
      </c>
      <c r="J2193" s="5">
        <v>25</v>
      </c>
      <c r="K2193" s="5"/>
      <c r="L2193" s="1" t="s">
        <v>4651</v>
      </c>
      <c r="M2193" s="7">
        <v>45297.020833333336</v>
      </c>
      <c r="N2193" s="7">
        <v>45297.208333333336</v>
      </c>
      <c r="O2193" s="7">
        <v>45296.958333333336</v>
      </c>
      <c r="P2193" s="4" t="s">
        <v>4652</v>
      </c>
      <c r="Q2193" s="10" t="s">
        <v>4652</v>
      </c>
      <c r="R2193" s="2" t="s">
        <v>10146</v>
      </c>
      <c r="S2193" s="6">
        <f>IF(OR(ISBLANK(Table1[[#This Row],[ValidEndUTC]]),ISBLANK(Table1[[#This Row],[ValidStartUTC]])),"",Table1[[#This Row],[ValidEndUTC]]-Table1[[#This Row],[ValidStartUTC]])</f>
        <v>0.1875</v>
      </c>
      <c r="T2193" s="5">
        <f>IF(OR(ISBLANK(Table1[[#This Row],[ValidEndUTC]]),ISBLANK(Table1[[#This Row],[ValidStartUTC]])),"",Table1[[#This Row],[Duration]]*24*60)</f>
        <v>270</v>
      </c>
    </row>
    <row r="2194" spans="1:20" ht="21.6" x14ac:dyDescent="0.25">
      <c r="A2194" s="8" t="str">
        <f>IF(ISBLANK(Table1[[#This Row],[AdvisoryNumber]]),"NTML","ADVZY")</f>
        <v>NTML</v>
      </c>
      <c r="B2194" s="8" t="str">
        <f>_xlfn.TEXTJOIN("-",TRUE,Table1[[#This Row],[Source]],TEXT(Table1[[#This Row],[AdvisoryNumber]],"000"),TEXT(ROW()-1,"000000"),TEXT(Table1[[#This Row],[RecordTimeUTC]],"YYYY-MM-DD"))</f>
        <v>NTML-000-002193-2024-01-05</v>
      </c>
      <c r="C2194" s="1" t="s">
        <v>4650</v>
      </c>
      <c r="D2194" s="2"/>
      <c r="E2194" s="1"/>
      <c r="F2194" s="2"/>
      <c r="G2194" s="1" t="s">
        <v>98</v>
      </c>
      <c r="H2194" s="1" t="s">
        <v>101</v>
      </c>
      <c r="I2194" s="8" t="str">
        <f>IF(Table1[[#This Row],[TMI_Type]]="Reroute",INDEX(_xlfn.REGEXEXTRACT(Table1[[#This Row],[RawText]],".*(ROUTE|FEA|FCA|ICR|CTOP|TBO).+([A-Z]{3})",2,0),1,2),"")</f>
        <v/>
      </c>
      <c r="J2194" s="5">
        <v>25</v>
      </c>
      <c r="K2194" s="5"/>
      <c r="L2194" s="1" t="s">
        <v>4651</v>
      </c>
      <c r="M2194" s="7">
        <v>45297.020833333336</v>
      </c>
      <c r="N2194" s="7">
        <v>45297.208333333336</v>
      </c>
      <c r="O2194" s="7">
        <v>45296.958333333336</v>
      </c>
      <c r="P2194" s="4" t="s">
        <v>10147</v>
      </c>
      <c r="Q2194" s="10" t="s">
        <v>10147</v>
      </c>
      <c r="R2194" s="2" t="s">
        <v>10146</v>
      </c>
      <c r="S2194" s="6">
        <f>IF(OR(ISBLANK(Table1[[#This Row],[ValidEndUTC]]),ISBLANK(Table1[[#This Row],[ValidStartUTC]])),"",Table1[[#This Row],[ValidEndUTC]]-Table1[[#This Row],[ValidStartUTC]])</f>
        <v>0.1875</v>
      </c>
      <c r="T2194" s="5">
        <f>IF(OR(ISBLANK(Table1[[#This Row],[ValidEndUTC]]),ISBLANK(Table1[[#This Row],[ValidStartUTC]])),"",Table1[[#This Row],[Duration]]*24*60)</f>
        <v>270</v>
      </c>
    </row>
    <row r="2195" spans="1:20" x14ac:dyDescent="0.25">
      <c r="A2195" s="8" t="str">
        <f>IF(ISBLANK(Table1[[#This Row],[AdvisoryNumber]]),"NTML","ADVZY")</f>
        <v>NTML</v>
      </c>
      <c r="B2195" s="8" t="str">
        <f>_xlfn.TEXTJOIN("-",TRUE,Table1[[#This Row],[Source]],TEXT(Table1[[#This Row],[AdvisoryNumber]],"000"),TEXT(ROW()-1,"000000"),TEXT(Table1[[#This Row],[RecordTimeUTC]],"YYYY-MM-DD"))</f>
        <v>NTML-000-002194-2024-01-06</v>
      </c>
      <c r="C2195" s="1" t="s">
        <v>232</v>
      </c>
      <c r="D2195" s="2"/>
      <c r="E2195" s="1"/>
      <c r="F2195" s="2"/>
      <c r="G2195" s="1" t="s">
        <v>98</v>
      </c>
      <c r="H2195" s="1" t="s">
        <v>101</v>
      </c>
      <c r="I2195" s="8" t="str">
        <f>IF(Table1[[#This Row],[TMI_Type]]="Reroute",INDEX(_xlfn.REGEXEXTRACT(Table1[[#This Row],[RawText]],".*(ROUTE|FEA|FCA|ICR|CTOP|TBO).+([A-Z]{3})",2,0),1,2),"")</f>
        <v/>
      </c>
      <c r="J2195" s="5">
        <v>50</v>
      </c>
      <c r="K2195" s="5"/>
      <c r="L2195" s="1" t="s">
        <v>1593</v>
      </c>
      <c r="M2195" s="7">
        <v>45297.041666666664</v>
      </c>
      <c r="N2195" s="7">
        <v>45297.166666666664</v>
      </c>
      <c r="O2195" s="7">
        <v>45297.040972222225</v>
      </c>
      <c r="P2195" s="4" t="s">
        <v>4679</v>
      </c>
      <c r="Q2195" s="10" t="s">
        <v>4679</v>
      </c>
      <c r="R2195" s="2" t="s">
        <v>10179</v>
      </c>
      <c r="S2195" s="6">
        <f>IF(OR(ISBLANK(Table1[[#This Row],[ValidEndUTC]]),ISBLANK(Table1[[#This Row],[ValidStartUTC]])),"",Table1[[#This Row],[ValidEndUTC]]-Table1[[#This Row],[ValidStartUTC]])</f>
        <v>0.125</v>
      </c>
      <c r="T2195" s="5">
        <f>IF(OR(ISBLANK(Table1[[#This Row],[ValidEndUTC]]),ISBLANK(Table1[[#This Row],[ValidStartUTC]])),"",Table1[[#This Row],[Duration]]*24*60)</f>
        <v>180</v>
      </c>
    </row>
    <row r="2196" spans="1:20" ht="151.19999999999999" x14ac:dyDescent="0.25">
      <c r="A2196" s="8" t="str">
        <f>IF(ISBLANK(Table1[[#This Row],[AdvisoryNumber]]),"NTML","ADVZY")</f>
        <v>ADVZY</v>
      </c>
      <c r="B2196" s="8" t="str">
        <f>_xlfn.TEXTJOIN("-",TRUE,Table1[[#This Row],[Source]],TEXT(Table1[[#This Row],[AdvisoryNumber]],"000"),TEXT(ROW()-1,"000000"),TEXT(Table1[[#This Row],[RecordTimeUTC]],"YYYY-MM-DD"))</f>
        <v>ADVZY-001-002195-2024-01-06</v>
      </c>
      <c r="C2196" s="1" t="s">
        <v>16</v>
      </c>
      <c r="D2196" s="2" t="s">
        <v>7630</v>
      </c>
      <c r="E2196" s="1">
        <v>1</v>
      </c>
      <c r="F2196" s="2" t="s">
        <v>7631</v>
      </c>
      <c r="G2196" s="1" t="s">
        <v>24</v>
      </c>
      <c r="H2196" s="1" t="s">
        <v>6019</v>
      </c>
      <c r="I2196" s="8" t="str">
        <f>IF(Table1[[#This Row],[TMI_Type]]="Reroute",INDEX(_xlfn.REGEXEXTRACT(Table1[[#This Row],[RawText]],".*(ROUTE|FEA|FCA|ICR|CTOP|TBO).+([A-Z]{3})",2,0),1,2),"")</f>
        <v/>
      </c>
      <c r="J2196" s="5"/>
      <c r="K2196" s="5"/>
      <c r="L2196" s="1"/>
      <c r="M2196" s="7">
        <v>45297.041666666664</v>
      </c>
      <c r="N2196" s="7">
        <v>45297.208333333336</v>
      </c>
      <c r="O2196" s="7">
        <v>45297.027083333334</v>
      </c>
      <c r="P2196" s="4" t="s">
        <v>3467</v>
      </c>
      <c r="Q2196" s="10" t="s">
        <v>7632</v>
      </c>
      <c r="R2196" s="2" t="s">
        <v>7633</v>
      </c>
      <c r="S2196" s="6">
        <f>IF(OR(ISBLANK(Table1[[#This Row],[ValidEndUTC]]),ISBLANK(Table1[[#This Row],[ValidStartUTC]])),"",Table1[[#This Row],[ValidEndUTC]]-Table1[[#This Row],[ValidStartUTC]])</f>
        <v>0.16666666667151731</v>
      </c>
      <c r="T2196" s="5">
        <f>IF(OR(ISBLANK(Table1[[#This Row],[ValidEndUTC]]),ISBLANK(Table1[[#This Row],[ValidStartUTC]])),"",Table1[[#This Row],[Duration]]*24*60)</f>
        <v>240.00000000698492</v>
      </c>
    </row>
    <row r="2197" spans="1:20" ht="270" x14ac:dyDescent="0.25">
      <c r="A2197" s="8" t="str">
        <f>IF(ISBLANK(Table1[[#This Row],[AdvisoryNumber]]),"NTML","ADVZY")</f>
        <v>ADVZY</v>
      </c>
      <c r="B2197" s="8" t="str">
        <f>_xlfn.TEXTJOIN("-",TRUE,Table1[[#This Row],[Source]],TEXT(Table1[[#This Row],[AdvisoryNumber]],"000"),TEXT(ROW()-1,"000000"),TEXT(Table1[[#This Row],[RecordTimeUTC]],"YYYY-MM-DD"))</f>
        <v>ADVZY-002-002196-2024-01-06</v>
      </c>
      <c r="C2197" s="1" t="s">
        <v>16</v>
      </c>
      <c r="D2197" s="2" t="s">
        <v>7634</v>
      </c>
      <c r="E2197" s="1">
        <v>2</v>
      </c>
      <c r="F2197" s="2" t="s">
        <v>3310</v>
      </c>
      <c r="G2197" s="1" t="s">
        <v>54</v>
      </c>
      <c r="H2197" s="1" t="s">
        <v>19</v>
      </c>
      <c r="I2197" s="8" t="str">
        <f>IF(Table1[[#This Row],[TMI_Type]]="Reroute",INDEX(_xlfn.REGEXEXTRACT(Table1[[#This Row],[RawText]],".*(ROUTE|FEA|FCA|ICR|CTOP|TBO).+([A-Z]{3})",2,0),1,2),"")</f>
        <v>RQD</v>
      </c>
      <c r="J2197" s="5"/>
      <c r="K2197" s="5"/>
      <c r="L2197" s="1"/>
      <c r="M2197" s="7">
        <v>45297.041666666664</v>
      </c>
      <c r="N2197" s="7">
        <v>45297.208333333336</v>
      </c>
      <c r="O2197" s="7">
        <v>45297.027083333334</v>
      </c>
      <c r="P2197" s="4" t="s">
        <v>3468</v>
      </c>
      <c r="Q2197" s="10" t="s">
        <v>7635</v>
      </c>
      <c r="R2197" s="2" t="s">
        <v>7633</v>
      </c>
      <c r="S2197" s="6">
        <f>IF(OR(ISBLANK(Table1[[#This Row],[ValidEndUTC]]),ISBLANK(Table1[[#This Row],[ValidStartUTC]])),"",Table1[[#This Row],[ValidEndUTC]]-Table1[[#This Row],[ValidStartUTC]])</f>
        <v>0.16666666667151731</v>
      </c>
      <c r="T2197" s="5">
        <f>IF(OR(ISBLANK(Table1[[#This Row],[ValidEndUTC]]),ISBLANK(Table1[[#This Row],[ValidStartUTC]])),"",Table1[[#This Row],[Duration]]*24*60)</f>
        <v>240.00000000698492</v>
      </c>
    </row>
    <row r="2198" spans="1:20" x14ac:dyDescent="0.25">
      <c r="A2198" s="8" t="str">
        <f>IF(ISBLANK(Table1[[#This Row],[AdvisoryNumber]]),"NTML","ADVZY")</f>
        <v>NTML</v>
      </c>
      <c r="B2198" s="8" t="str">
        <f>_xlfn.TEXTJOIN("-",TRUE,Table1[[#This Row],[Source]],TEXT(Table1[[#This Row],[AdvisoryNumber]],"000"),TEXT(ROW()-1,"000000"),TEXT(Table1[[#This Row],[RecordTimeUTC]],"YYYY-MM-DD"))</f>
        <v>NTML-000-002197-2024-01-06</v>
      </c>
      <c r="C2198" s="1" t="s">
        <v>232</v>
      </c>
      <c r="D2198" s="2"/>
      <c r="E2198" s="1"/>
      <c r="F2198" s="2"/>
      <c r="G2198" s="1" t="s">
        <v>98</v>
      </c>
      <c r="H2198" s="1" t="s">
        <v>101</v>
      </c>
      <c r="I2198" s="8" t="str">
        <f>IF(Table1[[#This Row],[TMI_Type]]="Reroute",INDEX(_xlfn.REGEXEXTRACT(Table1[[#This Row],[RawText]],".*(ROUTE|FEA|FCA|ICR|CTOP|TBO).+([A-Z]{3})",2,0),1,2),"")</f>
        <v/>
      </c>
      <c r="J2198" s="5">
        <v>40</v>
      </c>
      <c r="K2198" s="5"/>
      <c r="L2198" s="1" t="s">
        <v>1179</v>
      </c>
      <c r="M2198" s="7">
        <v>45297.999305555553</v>
      </c>
      <c r="N2198" s="7">
        <v>45298.166666666664</v>
      </c>
      <c r="O2198" s="7">
        <v>45297.899305555555</v>
      </c>
      <c r="P2198" s="4" t="s">
        <v>4663</v>
      </c>
      <c r="Q2198" s="10" t="s">
        <v>4663</v>
      </c>
      <c r="R2198" s="2" t="s">
        <v>10173</v>
      </c>
      <c r="S2198" s="6">
        <f>IF(OR(ISBLANK(Table1[[#This Row],[ValidEndUTC]]),ISBLANK(Table1[[#This Row],[ValidStartUTC]])),"",Table1[[#This Row],[ValidEndUTC]]-Table1[[#This Row],[ValidStartUTC]])</f>
        <v>0.16736111111094942</v>
      </c>
      <c r="T2198" s="5">
        <f>IF(OR(ISBLANK(Table1[[#This Row],[ValidEndUTC]]),ISBLANK(Table1[[#This Row],[ValidStartUTC]])),"",Table1[[#This Row],[Duration]]*24*60)</f>
        <v>240.99999999976717</v>
      </c>
    </row>
    <row r="2199" spans="1:20" x14ac:dyDescent="0.25">
      <c r="A2199" s="8" t="str">
        <f>IF(ISBLANK(Table1[[#This Row],[AdvisoryNumber]]),"NTML","ADVZY")</f>
        <v>NTML</v>
      </c>
      <c r="B2199" s="8" t="str">
        <f>_xlfn.TEXTJOIN("-",TRUE,Table1[[#This Row],[Source]],TEXT(Table1[[#This Row],[AdvisoryNumber]],"000"),TEXT(ROW()-1,"000000"),TEXT(Table1[[#This Row],[RecordTimeUTC]],"YYYY-MM-DD"))</f>
        <v>NTML-000-002198-2024-01-06</v>
      </c>
      <c r="C2199" s="1" t="s">
        <v>232</v>
      </c>
      <c r="D2199" s="2"/>
      <c r="E2199" s="1"/>
      <c r="F2199" s="2"/>
      <c r="G2199" s="1" t="s">
        <v>98</v>
      </c>
      <c r="H2199" s="1" t="s">
        <v>101</v>
      </c>
      <c r="I2199" s="8" t="str">
        <f>IF(Table1[[#This Row],[TMI_Type]]="Reroute",INDEX(_xlfn.REGEXEXTRACT(Table1[[#This Row],[RawText]],".*(ROUTE|FEA|FCA|ICR|CTOP|TBO).+([A-Z]{3})",2,0),1,2),"")</f>
        <v/>
      </c>
      <c r="J2199" s="5">
        <v>20</v>
      </c>
      <c r="K2199" s="5"/>
      <c r="L2199" s="1" t="s">
        <v>1165</v>
      </c>
      <c r="M2199" s="7">
        <v>45297.999305555553</v>
      </c>
      <c r="N2199" s="7">
        <v>45298.166666666664</v>
      </c>
      <c r="O2199" s="7">
        <v>45297.899305555555</v>
      </c>
      <c r="P2199" s="4" t="s">
        <v>4664</v>
      </c>
      <c r="Q2199" s="10" t="s">
        <v>4664</v>
      </c>
      <c r="R2199" s="2" t="s">
        <v>10173</v>
      </c>
      <c r="S2199" s="6">
        <f>IF(OR(ISBLANK(Table1[[#This Row],[ValidEndUTC]]),ISBLANK(Table1[[#This Row],[ValidStartUTC]])),"",Table1[[#This Row],[ValidEndUTC]]-Table1[[#This Row],[ValidStartUTC]])</f>
        <v>0.16736111111094942</v>
      </c>
      <c r="T2199" s="5">
        <f>IF(OR(ISBLANK(Table1[[#This Row],[ValidEndUTC]]),ISBLANK(Table1[[#This Row],[ValidStartUTC]])),"",Table1[[#This Row],[Duration]]*24*60)</f>
        <v>240.99999999976717</v>
      </c>
    </row>
    <row r="2200" spans="1:20" x14ac:dyDescent="0.25">
      <c r="A2200" s="8" t="str">
        <f>IF(ISBLANK(Table1[[#This Row],[AdvisoryNumber]]),"NTML","ADVZY")</f>
        <v>NTML</v>
      </c>
      <c r="B2200" s="8" t="str">
        <f>_xlfn.TEXTJOIN("-",TRUE,Table1[[#This Row],[Source]],TEXT(Table1[[#This Row],[AdvisoryNumber]],"000"),TEXT(ROW()-1,"000000"),TEXT(Table1[[#This Row],[RecordTimeUTC]],"YYYY-MM-DD"))</f>
        <v>NTML-000-002199-2024-01-06</v>
      </c>
      <c r="C2200" s="1" t="s">
        <v>202</v>
      </c>
      <c r="D2200" s="2"/>
      <c r="E2200" s="1"/>
      <c r="F2200" s="2"/>
      <c r="G2200" s="1" t="s">
        <v>98</v>
      </c>
      <c r="H2200" s="1" t="s">
        <v>101</v>
      </c>
      <c r="I2200" s="8" t="str">
        <f>IF(Table1[[#This Row],[TMI_Type]]="Reroute",INDEX(_xlfn.REGEXEXTRACT(Table1[[#This Row],[RawText]],".*(ROUTE|FEA|FCA|ICR|CTOP|TBO).+([A-Z]{3})",2,0),1,2),"")</f>
        <v/>
      </c>
      <c r="J2200" s="5">
        <v>30</v>
      </c>
      <c r="K2200" s="5"/>
      <c r="L2200" s="1" t="s">
        <v>4665</v>
      </c>
      <c r="M2200" s="7">
        <v>45297.999305555553</v>
      </c>
      <c r="N2200" s="7">
        <v>45298.166666666664</v>
      </c>
      <c r="O2200" s="7">
        <v>45297.899305555555</v>
      </c>
      <c r="P2200" s="4" t="s">
        <v>4666</v>
      </c>
      <c r="Q2200" s="10" t="s">
        <v>4666</v>
      </c>
      <c r="R2200" s="2" t="s">
        <v>10173</v>
      </c>
      <c r="S2200" s="6">
        <f>IF(OR(ISBLANK(Table1[[#This Row],[ValidEndUTC]]),ISBLANK(Table1[[#This Row],[ValidStartUTC]])),"",Table1[[#This Row],[ValidEndUTC]]-Table1[[#This Row],[ValidStartUTC]])</f>
        <v>0.16736111111094942</v>
      </c>
      <c r="T2200" s="5">
        <f>IF(OR(ISBLANK(Table1[[#This Row],[ValidEndUTC]]),ISBLANK(Table1[[#This Row],[ValidStartUTC]])),"",Table1[[#This Row],[Duration]]*24*60)</f>
        <v>240.99999999976717</v>
      </c>
    </row>
    <row r="2201" spans="1:20" x14ac:dyDescent="0.25">
      <c r="A2201" s="8" t="str">
        <f>IF(ISBLANK(Table1[[#This Row],[AdvisoryNumber]]),"NTML","ADVZY")</f>
        <v>NTML</v>
      </c>
      <c r="B2201" s="8" t="str">
        <f>_xlfn.TEXTJOIN("-",TRUE,Table1[[#This Row],[Source]],TEXT(Table1[[#This Row],[AdvisoryNumber]],"000"),TEXT(ROW()-1,"000000"),TEXT(Table1[[#This Row],[RecordTimeUTC]],"YYYY-MM-DD"))</f>
        <v>NTML-000-002200-2024-01-06</v>
      </c>
      <c r="C2201" s="1" t="s">
        <v>270</v>
      </c>
      <c r="D2201" s="2"/>
      <c r="E2201" s="1"/>
      <c r="F2201" s="2"/>
      <c r="G2201" s="1" t="s">
        <v>98</v>
      </c>
      <c r="H2201" s="1" t="s">
        <v>101</v>
      </c>
      <c r="I2201" s="8" t="str">
        <f>IF(Table1[[#This Row],[TMI_Type]]="Reroute",INDEX(_xlfn.REGEXEXTRACT(Table1[[#This Row],[RawText]],".*(ROUTE|FEA|FCA|ICR|CTOP|TBO).+([A-Z]{3})",2,0),1,2),"")</f>
        <v/>
      </c>
      <c r="J2201" s="5">
        <v>30</v>
      </c>
      <c r="K2201" s="5"/>
      <c r="L2201" s="1" t="s">
        <v>1175</v>
      </c>
      <c r="M2201" s="7">
        <v>45297.999305555553</v>
      </c>
      <c r="N2201" s="7">
        <v>45298.166666666664</v>
      </c>
      <c r="O2201" s="7">
        <v>45297.899305555555</v>
      </c>
      <c r="P2201" s="4" t="s">
        <v>4667</v>
      </c>
      <c r="Q2201" s="10" t="s">
        <v>4667</v>
      </c>
      <c r="R2201" s="2" t="s">
        <v>10173</v>
      </c>
      <c r="S2201" s="6">
        <f>IF(OR(ISBLANK(Table1[[#This Row],[ValidEndUTC]]),ISBLANK(Table1[[#This Row],[ValidStartUTC]])),"",Table1[[#This Row],[ValidEndUTC]]-Table1[[#This Row],[ValidStartUTC]])</f>
        <v>0.16736111111094942</v>
      </c>
      <c r="T2201" s="5">
        <f>IF(OR(ISBLANK(Table1[[#This Row],[ValidEndUTC]]),ISBLANK(Table1[[#This Row],[ValidStartUTC]])),"",Table1[[#This Row],[Duration]]*24*60)</f>
        <v>240.99999999976717</v>
      </c>
    </row>
    <row r="2202" spans="1:20" ht="21.6" x14ac:dyDescent="0.25">
      <c r="A2202" s="8" t="str">
        <f>IF(ISBLANK(Table1[[#This Row],[AdvisoryNumber]]),"NTML","ADVZY")</f>
        <v>NTML</v>
      </c>
      <c r="B2202" s="8" t="str">
        <f>_xlfn.TEXTJOIN("-",TRUE,Table1[[#This Row],[Source]],TEXT(Table1[[#This Row],[AdvisoryNumber]],"000"),TEXT(ROW()-1,"000000"),TEXT(Table1[[#This Row],[RecordTimeUTC]],"YYYY-MM-DD"))</f>
        <v>NTML-000-002201-2024-01-06</v>
      </c>
      <c r="C2202" s="1" t="s">
        <v>232</v>
      </c>
      <c r="D2202" s="2"/>
      <c r="E2202" s="1"/>
      <c r="F2202" s="2"/>
      <c r="G2202" s="1" t="s">
        <v>98</v>
      </c>
      <c r="H2202" s="1" t="s">
        <v>101</v>
      </c>
      <c r="I2202" s="8" t="str">
        <f>IF(Table1[[#This Row],[TMI_Type]]="Reroute",INDEX(_xlfn.REGEXEXTRACT(Table1[[#This Row],[RawText]],".*(ROUTE|FEA|FCA|ICR|CTOP|TBO).+([A-Z]{3})",2,0),1,2),"")</f>
        <v/>
      </c>
      <c r="J2202" s="5">
        <v>25</v>
      </c>
      <c r="K2202" s="5"/>
      <c r="L2202" s="1" t="s">
        <v>10174</v>
      </c>
      <c r="M2202" s="7">
        <v>45297.999305555553</v>
      </c>
      <c r="N2202" s="7">
        <v>45298.166666666664</v>
      </c>
      <c r="O2202" s="7">
        <v>45297.899305555555</v>
      </c>
      <c r="P2202" s="4" t="s">
        <v>4668</v>
      </c>
      <c r="Q2202" s="10" t="s">
        <v>4668</v>
      </c>
      <c r="R2202" s="2" t="s">
        <v>10173</v>
      </c>
      <c r="S2202" s="6">
        <f>IF(OR(ISBLANK(Table1[[#This Row],[ValidEndUTC]]),ISBLANK(Table1[[#This Row],[ValidStartUTC]])),"",Table1[[#This Row],[ValidEndUTC]]-Table1[[#This Row],[ValidStartUTC]])</f>
        <v>0.16736111111094942</v>
      </c>
      <c r="T2202" s="5">
        <f>IF(OR(ISBLANK(Table1[[#This Row],[ValidEndUTC]]),ISBLANK(Table1[[#This Row],[ValidStartUTC]])),"",Table1[[#This Row],[Duration]]*24*60)</f>
        <v>240.99999999976717</v>
      </c>
    </row>
    <row r="2203" spans="1:20" x14ac:dyDescent="0.25">
      <c r="A2203" s="8" t="str">
        <f>IF(ISBLANK(Table1[[#This Row],[AdvisoryNumber]]),"NTML","ADVZY")</f>
        <v>NTML</v>
      </c>
      <c r="B2203" s="8" t="str">
        <f>_xlfn.TEXTJOIN("-",TRUE,Table1[[#This Row],[Source]],TEXT(Table1[[#This Row],[AdvisoryNumber]],"000"),TEXT(ROW()-1,"000000"),TEXT(Table1[[#This Row],[RecordTimeUTC]],"YYYY-MM-DD"))</f>
        <v>NTML-000-002202-2024-01-06</v>
      </c>
      <c r="C2203" s="1" t="s">
        <v>202</v>
      </c>
      <c r="D2203" s="2"/>
      <c r="E2203" s="1"/>
      <c r="F2203" s="2"/>
      <c r="G2203" s="1" t="s">
        <v>98</v>
      </c>
      <c r="H2203" s="1" t="s">
        <v>101</v>
      </c>
      <c r="I2203" s="8" t="str">
        <f>IF(Table1[[#This Row],[TMI_Type]]="Reroute",INDEX(_xlfn.REGEXEXTRACT(Table1[[#This Row],[RawText]],".*(ROUTE|FEA|FCA|ICR|CTOP|TBO).+([A-Z]{3})",2,0),1,2),"")</f>
        <v/>
      </c>
      <c r="J2203" s="5">
        <v>20</v>
      </c>
      <c r="K2203" s="5"/>
      <c r="L2203" s="1" t="s">
        <v>318</v>
      </c>
      <c r="M2203" s="7">
        <v>45297.999305555553</v>
      </c>
      <c r="N2203" s="7">
        <v>45298.166666666664</v>
      </c>
      <c r="O2203" s="7">
        <v>45297.899305555555</v>
      </c>
      <c r="P2203" s="4" t="s">
        <v>4669</v>
      </c>
      <c r="Q2203" s="10" t="s">
        <v>4669</v>
      </c>
      <c r="R2203" s="2" t="s">
        <v>10173</v>
      </c>
      <c r="S2203" s="6">
        <f>IF(OR(ISBLANK(Table1[[#This Row],[ValidEndUTC]]),ISBLANK(Table1[[#This Row],[ValidStartUTC]])),"",Table1[[#This Row],[ValidEndUTC]]-Table1[[#This Row],[ValidStartUTC]])</f>
        <v>0.16736111111094942</v>
      </c>
      <c r="T2203" s="5">
        <f>IF(OR(ISBLANK(Table1[[#This Row],[ValidEndUTC]]),ISBLANK(Table1[[#This Row],[ValidStartUTC]])),"",Table1[[#This Row],[Duration]]*24*60)</f>
        <v>240.99999999976717</v>
      </c>
    </row>
    <row r="2204" spans="1:20" x14ac:dyDescent="0.25">
      <c r="A2204" s="8" t="str">
        <f>IF(ISBLANK(Table1[[#This Row],[AdvisoryNumber]]),"NTML","ADVZY")</f>
        <v>NTML</v>
      </c>
      <c r="B2204" s="8" t="str">
        <f>_xlfn.TEXTJOIN("-",TRUE,Table1[[#This Row],[Source]],TEXT(Table1[[#This Row],[AdvisoryNumber]],"000"),TEXT(ROW()-1,"000000"),TEXT(Table1[[#This Row],[RecordTimeUTC]],"YYYY-MM-DD"))</f>
        <v>NTML-000-002203-2024-01-06</v>
      </c>
      <c r="C2204" s="1" t="s">
        <v>270</v>
      </c>
      <c r="D2204" s="2"/>
      <c r="E2204" s="1"/>
      <c r="F2204" s="2"/>
      <c r="G2204" s="1" t="s">
        <v>98</v>
      </c>
      <c r="H2204" s="1" t="s">
        <v>101</v>
      </c>
      <c r="I2204" s="8" t="str">
        <f>IF(Table1[[#This Row],[TMI_Type]]="Reroute",INDEX(_xlfn.REGEXEXTRACT(Table1[[#This Row],[RawText]],".*(ROUTE|FEA|FCA|ICR|CTOP|TBO).+([A-Z]{3})",2,0),1,2),"")</f>
        <v/>
      </c>
      <c r="J2204" s="5">
        <v>20</v>
      </c>
      <c r="K2204" s="5"/>
      <c r="L2204" s="1" t="s">
        <v>1177</v>
      </c>
      <c r="M2204" s="7">
        <v>45297.999305555553</v>
      </c>
      <c r="N2204" s="7">
        <v>45298.166666666664</v>
      </c>
      <c r="O2204" s="7">
        <v>45297.899305555555</v>
      </c>
      <c r="P2204" s="4" t="s">
        <v>4670</v>
      </c>
      <c r="Q2204" s="10" t="s">
        <v>4670</v>
      </c>
      <c r="R2204" s="2" t="s">
        <v>10173</v>
      </c>
      <c r="S2204" s="6">
        <f>IF(OR(ISBLANK(Table1[[#This Row],[ValidEndUTC]]),ISBLANK(Table1[[#This Row],[ValidStartUTC]])),"",Table1[[#This Row],[ValidEndUTC]]-Table1[[#This Row],[ValidStartUTC]])</f>
        <v>0.16736111111094942</v>
      </c>
      <c r="T2204" s="5">
        <f>IF(OR(ISBLANK(Table1[[#This Row],[ValidEndUTC]]),ISBLANK(Table1[[#This Row],[ValidStartUTC]])),"",Table1[[#This Row],[Duration]]*24*60)</f>
        <v>240.99999999976717</v>
      </c>
    </row>
    <row r="2205" spans="1:20" ht="21.6" x14ac:dyDescent="0.25">
      <c r="A2205" s="8" t="str">
        <f>IF(ISBLANK(Table1[[#This Row],[AdvisoryNumber]]),"NTML","ADVZY")</f>
        <v>NTML</v>
      </c>
      <c r="B2205" s="8" t="str">
        <f>_xlfn.TEXTJOIN("-",TRUE,Table1[[#This Row],[Source]],TEXT(Table1[[#This Row],[AdvisoryNumber]],"000"),TEXT(ROW()-1,"000000"),TEXT(Table1[[#This Row],[RecordTimeUTC]],"YYYY-MM-DD"))</f>
        <v>NTML-000-002204-2024-01-06</v>
      </c>
      <c r="C2205" s="1" t="s">
        <v>232</v>
      </c>
      <c r="D2205" s="2"/>
      <c r="E2205" s="1"/>
      <c r="F2205" s="2"/>
      <c r="G2205" s="1" t="s">
        <v>98</v>
      </c>
      <c r="H2205" s="1" t="s">
        <v>101</v>
      </c>
      <c r="I2205" s="8" t="str">
        <f>IF(Table1[[#This Row],[TMI_Type]]="Reroute",INDEX(_xlfn.REGEXEXTRACT(Table1[[#This Row],[RawText]],".*(ROUTE|FEA|FCA|ICR|CTOP|TBO).+([A-Z]{3})",2,0),1,2),"")</f>
        <v/>
      </c>
      <c r="J2205" s="5">
        <v>30</v>
      </c>
      <c r="K2205" s="5"/>
      <c r="L2205" s="1" t="s">
        <v>1182</v>
      </c>
      <c r="M2205" s="7">
        <v>45297.999305555553</v>
      </c>
      <c r="N2205" s="7">
        <v>45298.166666666664</v>
      </c>
      <c r="O2205" s="7">
        <v>45297.899305555555</v>
      </c>
      <c r="P2205" s="4" t="s">
        <v>4671</v>
      </c>
      <c r="Q2205" s="10" t="s">
        <v>4671</v>
      </c>
      <c r="R2205" s="2" t="s">
        <v>10173</v>
      </c>
      <c r="S2205" s="6">
        <f>IF(OR(ISBLANK(Table1[[#This Row],[ValidEndUTC]]),ISBLANK(Table1[[#This Row],[ValidStartUTC]])),"",Table1[[#This Row],[ValidEndUTC]]-Table1[[#This Row],[ValidStartUTC]])</f>
        <v>0.16736111111094942</v>
      </c>
      <c r="T2205" s="5">
        <f>IF(OR(ISBLANK(Table1[[#This Row],[ValidEndUTC]]),ISBLANK(Table1[[#This Row],[ValidStartUTC]])),"",Table1[[#This Row],[Duration]]*24*60)</f>
        <v>240.99999999976717</v>
      </c>
    </row>
    <row r="2206" spans="1:20" ht="21.6" x14ac:dyDescent="0.25">
      <c r="A2206" s="8" t="str">
        <f>IF(ISBLANK(Table1[[#This Row],[AdvisoryNumber]]),"NTML","ADVZY")</f>
        <v>NTML</v>
      </c>
      <c r="B2206" s="8" t="str">
        <f>_xlfn.TEXTJOIN("-",TRUE,Table1[[#This Row],[Source]],TEXT(Table1[[#This Row],[AdvisoryNumber]],"000"),TEXT(ROW()-1,"000000"),TEXT(Table1[[#This Row],[RecordTimeUTC]],"YYYY-MM-DD"))</f>
        <v>NTML-000-002205-2024-01-06</v>
      </c>
      <c r="C2206" s="1" t="s">
        <v>202</v>
      </c>
      <c r="D2206" s="2"/>
      <c r="E2206" s="1"/>
      <c r="F2206" s="2"/>
      <c r="G2206" s="1" t="s">
        <v>98</v>
      </c>
      <c r="H2206" s="1" t="s">
        <v>101</v>
      </c>
      <c r="I2206" s="8" t="str">
        <f>IF(Table1[[#This Row],[TMI_Type]]="Reroute",INDEX(_xlfn.REGEXEXTRACT(Table1[[#This Row],[RawText]],".*(ROUTE|FEA|FCA|ICR|CTOP|TBO).+([A-Z]{3})",2,0),1,2),"")</f>
        <v/>
      </c>
      <c r="J2206" s="5">
        <v>30</v>
      </c>
      <c r="K2206" s="5"/>
      <c r="L2206" s="1" t="s">
        <v>623</v>
      </c>
      <c r="M2206" s="7">
        <v>45297.999305555553</v>
      </c>
      <c r="N2206" s="7">
        <v>45298.166666666664</v>
      </c>
      <c r="O2206" s="7">
        <v>45297.899305555555</v>
      </c>
      <c r="P2206" s="4" t="s">
        <v>4672</v>
      </c>
      <c r="Q2206" s="10" t="s">
        <v>4672</v>
      </c>
      <c r="R2206" s="2" t="s">
        <v>10173</v>
      </c>
      <c r="S2206" s="6">
        <f>IF(OR(ISBLANK(Table1[[#This Row],[ValidEndUTC]]),ISBLANK(Table1[[#This Row],[ValidStartUTC]])),"",Table1[[#This Row],[ValidEndUTC]]-Table1[[#This Row],[ValidStartUTC]])</f>
        <v>0.16736111111094942</v>
      </c>
      <c r="T2206" s="5">
        <f>IF(OR(ISBLANK(Table1[[#This Row],[ValidEndUTC]]),ISBLANK(Table1[[#This Row],[ValidStartUTC]])),"",Table1[[#This Row],[Duration]]*24*60)</f>
        <v>240.99999999976717</v>
      </c>
    </row>
    <row r="2207" spans="1:20" ht="21.6" x14ac:dyDescent="0.25">
      <c r="A2207" s="8" t="str">
        <f>IF(ISBLANK(Table1[[#This Row],[AdvisoryNumber]]),"NTML","ADVZY")</f>
        <v>NTML</v>
      </c>
      <c r="B2207" s="8" t="str">
        <f>_xlfn.TEXTJOIN("-",TRUE,Table1[[#This Row],[Source]],TEXT(Table1[[#This Row],[AdvisoryNumber]],"000"),TEXT(ROW()-1,"000000"),TEXT(Table1[[#This Row],[RecordTimeUTC]],"YYYY-MM-DD"))</f>
        <v>NTML-000-002206-2024-01-06</v>
      </c>
      <c r="C2207" s="1" t="s">
        <v>270</v>
      </c>
      <c r="D2207" s="2"/>
      <c r="E2207" s="1"/>
      <c r="F2207" s="2"/>
      <c r="G2207" s="1" t="s">
        <v>98</v>
      </c>
      <c r="H2207" s="1" t="s">
        <v>101</v>
      </c>
      <c r="I2207" s="8" t="str">
        <f>IF(Table1[[#This Row],[TMI_Type]]="Reroute",INDEX(_xlfn.REGEXEXTRACT(Table1[[#This Row],[RawText]],".*(ROUTE|FEA|FCA|ICR|CTOP|TBO).+([A-Z]{3})",2,0),1,2),"")</f>
        <v/>
      </c>
      <c r="J2207" s="5">
        <v>30</v>
      </c>
      <c r="K2207" s="5"/>
      <c r="L2207" s="1" t="s">
        <v>286</v>
      </c>
      <c r="M2207" s="7">
        <v>45297.999305555553</v>
      </c>
      <c r="N2207" s="7">
        <v>45298.166666666664</v>
      </c>
      <c r="O2207" s="7">
        <v>45297.899305555555</v>
      </c>
      <c r="P2207" s="4" t="s">
        <v>4673</v>
      </c>
      <c r="Q2207" s="10" t="s">
        <v>4673</v>
      </c>
      <c r="R2207" s="2" t="s">
        <v>10173</v>
      </c>
      <c r="S2207" s="6">
        <f>IF(OR(ISBLANK(Table1[[#This Row],[ValidEndUTC]]),ISBLANK(Table1[[#This Row],[ValidStartUTC]])),"",Table1[[#This Row],[ValidEndUTC]]-Table1[[#This Row],[ValidStartUTC]])</f>
        <v>0.16736111111094942</v>
      </c>
      <c r="T2207" s="5">
        <f>IF(OR(ISBLANK(Table1[[#This Row],[ValidEndUTC]]),ISBLANK(Table1[[#This Row],[ValidStartUTC]])),"",Table1[[#This Row],[Duration]]*24*60)</f>
        <v>240.99999999976717</v>
      </c>
    </row>
    <row r="2208" spans="1:20" x14ac:dyDescent="0.25">
      <c r="A2208" s="8" t="str">
        <f>IF(ISBLANK(Table1[[#This Row],[AdvisoryNumber]]),"NTML","ADVZY")</f>
        <v>NTML</v>
      </c>
      <c r="B2208" s="8" t="str">
        <f>_xlfn.TEXTJOIN("-",TRUE,Table1[[#This Row],[Source]],TEXT(Table1[[#This Row],[AdvisoryNumber]],"000"),TEXT(ROW()-1,"000000"),TEXT(Table1[[#This Row],[RecordTimeUTC]],"YYYY-MM-DD"))</f>
        <v>NTML-000-002207-2024-01-06</v>
      </c>
      <c r="C2208" s="1" t="s">
        <v>202</v>
      </c>
      <c r="D2208" s="2"/>
      <c r="E2208" s="1"/>
      <c r="F2208" s="2"/>
      <c r="G2208" s="1"/>
      <c r="H2208" s="1" t="s">
        <v>101</v>
      </c>
      <c r="I2208" s="8" t="str">
        <f>IF(Table1[[#This Row],[TMI_Type]]="Reroute",INDEX(_xlfn.REGEXEXTRACT(Table1[[#This Row],[RawText]],".*(ROUTE|FEA|FCA|ICR|CTOP|TBO).+([A-Z]{3})",2,0),1,2),"")</f>
        <v/>
      </c>
      <c r="J2208" s="5">
        <v>40</v>
      </c>
      <c r="K2208" s="5"/>
      <c r="L2208" s="1" t="s">
        <v>3953</v>
      </c>
      <c r="M2208" s="7">
        <v>45298.020833333336</v>
      </c>
      <c r="N2208" s="7">
        <v>45298.145833333336</v>
      </c>
      <c r="O2208" s="7">
        <v>45297.970833333333</v>
      </c>
      <c r="P2208" s="4" t="s">
        <v>5933</v>
      </c>
      <c r="Q2208" s="10" t="s">
        <v>5933</v>
      </c>
      <c r="R2208" s="2" t="s">
        <v>10175</v>
      </c>
      <c r="S2208" s="6">
        <f>IF(OR(ISBLANK(Table1[[#This Row],[ValidEndUTC]]),ISBLANK(Table1[[#This Row],[ValidStartUTC]])),"",Table1[[#This Row],[ValidEndUTC]]-Table1[[#This Row],[ValidStartUTC]])</f>
        <v>0.125</v>
      </c>
      <c r="T2208" s="5">
        <f>IF(OR(ISBLANK(Table1[[#This Row],[ValidEndUTC]]),ISBLANK(Table1[[#This Row],[ValidStartUTC]])),"",Table1[[#This Row],[Duration]]*24*60)</f>
        <v>180</v>
      </c>
    </row>
    <row r="2209" spans="1:20" ht="21.6" x14ac:dyDescent="0.25">
      <c r="A2209" s="8" t="str">
        <f>IF(ISBLANK(Table1[[#This Row],[AdvisoryNumber]]),"NTML","ADVZY")</f>
        <v>NTML</v>
      </c>
      <c r="B2209" s="8" t="str">
        <f>_xlfn.TEXTJOIN("-",TRUE,Table1[[#This Row],[Source]],TEXT(Table1[[#This Row],[AdvisoryNumber]],"000"),TEXT(ROW()-1,"000000"),TEXT(Table1[[#This Row],[RecordTimeUTC]],"YYYY-MM-DD"))</f>
        <v>NTML-000-002208-2024-01-06</v>
      </c>
      <c r="C2209" s="1" t="s">
        <v>10176</v>
      </c>
      <c r="D2209" s="2"/>
      <c r="E2209" s="1"/>
      <c r="F2209" s="2"/>
      <c r="G2209" s="1"/>
      <c r="H2209" s="1" t="s">
        <v>101</v>
      </c>
      <c r="I2209" s="8" t="str">
        <f>IF(Table1[[#This Row],[TMI_Type]]="Reroute",INDEX(_xlfn.REGEXEXTRACT(Table1[[#This Row],[RawText]],".*(ROUTE|FEA|FCA|ICR|CTOP|TBO).+([A-Z]{3})",2,0),1,2),"")</f>
        <v/>
      </c>
      <c r="J2209" s="5">
        <v>40</v>
      </c>
      <c r="K2209" s="5"/>
      <c r="L2209" s="1" t="s">
        <v>1480</v>
      </c>
      <c r="M2209" s="7">
        <v>45298.020833333336</v>
      </c>
      <c r="N2209" s="7">
        <v>45298.145833333336</v>
      </c>
      <c r="O2209" s="7">
        <v>45297.970833333333</v>
      </c>
      <c r="P2209" s="4" t="s">
        <v>10177</v>
      </c>
      <c r="Q2209" s="10" t="s">
        <v>10177</v>
      </c>
      <c r="R2209" s="2" t="s">
        <v>10175</v>
      </c>
      <c r="S2209" s="6">
        <f>IF(OR(ISBLANK(Table1[[#This Row],[ValidEndUTC]]),ISBLANK(Table1[[#This Row],[ValidStartUTC]])),"",Table1[[#This Row],[ValidEndUTC]]-Table1[[#This Row],[ValidStartUTC]])</f>
        <v>0.125</v>
      </c>
      <c r="T2209" s="5">
        <f>IF(OR(ISBLANK(Table1[[#This Row],[ValidEndUTC]]),ISBLANK(Table1[[#This Row],[ValidStartUTC]])),"",Table1[[#This Row],[Duration]]*24*60)</f>
        <v>180</v>
      </c>
    </row>
    <row r="2210" spans="1:20" x14ac:dyDescent="0.25">
      <c r="A2210" s="8" t="str">
        <f>IF(ISBLANK(Table1[[#This Row],[AdvisoryNumber]]),"NTML","ADVZY")</f>
        <v>NTML</v>
      </c>
      <c r="B2210" s="8" t="str">
        <f>_xlfn.TEXTJOIN("-",TRUE,Table1[[#This Row],[Source]],TEXT(Table1[[#This Row],[AdvisoryNumber]],"000"),TEXT(ROW()-1,"000000"),TEXT(Table1[[#This Row],[RecordTimeUTC]],"YYYY-MM-DD"))</f>
        <v>NTML-000-002209-2024-01-07</v>
      </c>
      <c r="C2210" s="1" t="s">
        <v>232</v>
      </c>
      <c r="D2210" s="2"/>
      <c r="E2210" s="1"/>
      <c r="F2210" s="2"/>
      <c r="G2210" s="1" t="s">
        <v>98</v>
      </c>
      <c r="H2210" s="1" t="s">
        <v>101</v>
      </c>
      <c r="I2210" s="8" t="str">
        <f>IF(Table1[[#This Row],[TMI_Type]]="Reroute",INDEX(_xlfn.REGEXEXTRACT(Table1[[#This Row],[RawText]],".*(ROUTE|FEA|FCA|ICR|CTOP|TBO).+([A-Z]{3})",2,0),1,2),"")</f>
        <v/>
      </c>
      <c r="J2210" s="5">
        <v>40</v>
      </c>
      <c r="K2210" s="5"/>
      <c r="L2210" s="1" t="s">
        <v>4677</v>
      </c>
      <c r="M2210" s="7">
        <v>45298.041666666664</v>
      </c>
      <c r="N2210" s="7">
        <v>45298.166666666664</v>
      </c>
      <c r="O2210" s="7">
        <v>45298.026388888888</v>
      </c>
      <c r="P2210" s="4" t="s">
        <v>4678</v>
      </c>
      <c r="Q2210" s="10" t="s">
        <v>4678</v>
      </c>
      <c r="R2210" s="2" t="s">
        <v>10178</v>
      </c>
      <c r="S2210" s="6">
        <f>IF(OR(ISBLANK(Table1[[#This Row],[ValidEndUTC]]),ISBLANK(Table1[[#This Row],[ValidStartUTC]])),"",Table1[[#This Row],[ValidEndUTC]]-Table1[[#This Row],[ValidStartUTC]])</f>
        <v>0.125</v>
      </c>
      <c r="T2210" s="5">
        <f>IF(OR(ISBLANK(Table1[[#This Row],[ValidEndUTC]]),ISBLANK(Table1[[#This Row],[ValidStartUTC]])),"",Table1[[#This Row],[Duration]]*24*60)</f>
        <v>180</v>
      </c>
    </row>
    <row r="2211" spans="1:20" ht="21.6" x14ac:dyDescent="0.25">
      <c r="A2211" s="8" t="str">
        <f>IF(ISBLANK(Table1[[#This Row],[AdvisoryNumber]]),"NTML","ADVZY")</f>
        <v>NTML</v>
      </c>
      <c r="B2211" s="8" t="str">
        <f>_xlfn.TEXTJOIN("-",TRUE,Table1[[#This Row],[Source]],TEXT(Table1[[#This Row],[AdvisoryNumber]],"000"),TEXT(ROW()-1,"000000"),TEXT(Table1[[#This Row],[RecordTimeUTC]],"YYYY-MM-DD"))</f>
        <v>NTML-000-002210-2024-01-07</v>
      </c>
      <c r="C2211" s="1" t="s">
        <v>232</v>
      </c>
      <c r="D2211" s="2"/>
      <c r="E2211" s="1"/>
      <c r="F2211" s="2"/>
      <c r="G2211" s="1" t="s">
        <v>98</v>
      </c>
      <c r="H2211" s="1" t="s">
        <v>101</v>
      </c>
      <c r="I2211" s="8" t="str">
        <f>IF(Table1[[#This Row],[TMI_Type]]="Reroute",INDEX(_xlfn.REGEXEXTRACT(Table1[[#This Row],[RawText]],".*(ROUTE|FEA|FCA|ICR|CTOP|TBO).+([A-Z]{3})",2,0),1,2),"")</f>
        <v/>
      </c>
      <c r="J2211" s="5">
        <v>40</v>
      </c>
      <c r="K2211" s="5"/>
      <c r="L2211" s="1" t="s">
        <v>2387</v>
      </c>
      <c r="M2211" s="7">
        <v>45298.041666666664</v>
      </c>
      <c r="N2211" s="7">
        <v>45298.166666666664</v>
      </c>
      <c r="O2211" s="7">
        <v>45298.041666666664</v>
      </c>
      <c r="P2211" s="4" t="s">
        <v>10180</v>
      </c>
      <c r="Q2211" s="10" t="s">
        <v>10180</v>
      </c>
      <c r="R2211" s="2" t="s">
        <v>10181</v>
      </c>
      <c r="S2211" s="6">
        <f>IF(OR(ISBLANK(Table1[[#This Row],[ValidEndUTC]]),ISBLANK(Table1[[#This Row],[ValidStartUTC]])),"",Table1[[#This Row],[ValidEndUTC]]-Table1[[#This Row],[ValidStartUTC]])</f>
        <v>0.125</v>
      </c>
      <c r="T2211" s="5">
        <f>IF(OR(ISBLANK(Table1[[#This Row],[ValidEndUTC]]),ISBLANK(Table1[[#This Row],[ValidStartUTC]])),"",Table1[[#This Row],[Duration]]*24*60)</f>
        <v>180</v>
      </c>
    </row>
    <row r="2212" spans="1:20" ht="21.6" x14ac:dyDescent="0.25">
      <c r="A2212" s="8" t="str">
        <f>IF(ISBLANK(Table1[[#This Row],[AdvisoryNumber]]),"NTML","ADVZY")</f>
        <v>NTML</v>
      </c>
      <c r="B2212" s="8" t="str">
        <f>_xlfn.TEXTJOIN("-",TRUE,Table1[[#This Row],[Source]],TEXT(Table1[[#This Row],[AdvisoryNumber]],"000"),TEXT(ROW()-1,"000000"),TEXT(Table1[[#This Row],[RecordTimeUTC]],"YYYY-MM-DD"))</f>
        <v>NTML-000-002211-2024-01-07</v>
      </c>
      <c r="C2212" s="1" t="s">
        <v>232</v>
      </c>
      <c r="D2212" s="2"/>
      <c r="E2212" s="1"/>
      <c r="F2212" s="2"/>
      <c r="G2212" s="1" t="s">
        <v>98</v>
      </c>
      <c r="H2212" s="1" t="s">
        <v>101</v>
      </c>
      <c r="I2212" s="8" t="str">
        <f>IF(Table1[[#This Row],[TMI_Type]]="Reroute",INDEX(_xlfn.REGEXEXTRACT(Table1[[#This Row],[RawText]],".*(ROUTE|FEA|FCA|ICR|CTOP|TBO).+([A-Z]{3})",2,0),1,2),"")</f>
        <v/>
      </c>
      <c r="J2212" s="5">
        <v>30</v>
      </c>
      <c r="K2212" s="5"/>
      <c r="L2212" s="1" t="s">
        <v>1165</v>
      </c>
      <c r="M2212" s="7">
        <v>45298.0625</v>
      </c>
      <c r="N2212" s="7">
        <v>45298.166666666664</v>
      </c>
      <c r="O2212" s="7">
        <v>45298.053472222222</v>
      </c>
      <c r="P2212" s="4" t="s">
        <v>4681</v>
      </c>
      <c r="Q2212" s="10" t="s">
        <v>4681</v>
      </c>
      <c r="R2212" s="2" t="s">
        <v>10185</v>
      </c>
      <c r="S2212" s="6">
        <f>IF(OR(ISBLANK(Table1[[#This Row],[ValidEndUTC]]),ISBLANK(Table1[[#This Row],[ValidStartUTC]])),"",Table1[[#This Row],[ValidEndUTC]]-Table1[[#This Row],[ValidStartUTC]])</f>
        <v>0.10416666666424135</v>
      </c>
      <c r="T2212" s="5">
        <f>IF(OR(ISBLANK(Table1[[#This Row],[ValidEndUTC]]),ISBLANK(Table1[[#This Row],[ValidStartUTC]])),"",Table1[[#This Row],[Duration]]*24*60)</f>
        <v>149.99999999650754</v>
      </c>
    </row>
    <row r="2213" spans="1:20" x14ac:dyDescent="0.25">
      <c r="A2213" s="8" t="str">
        <f>IF(ISBLANK(Table1[[#This Row],[AdvisoryNumber]]),"NTML","ADVZY")</f>
        <v>NTML</v>
      </c>
      <c r="B2213" s="8" t="str">
        <f>_xlfn.TEXTJOIN("-",TRUE,Table1[[#This Row],[Source]],TEXT(Table1[[#This Row],[AdvisoryNumber]],"000"),TEXT(ROW()-1,"000000"),TEXT(Table1[[#This Row],[RecordTimeUTC]],"YYYY-MM-DD"))</f>
        <v>NTML-000-002212-2024-01-07</v>
      </c>
      <c r="C2213" s="1" t="s">
        <v>10192</v>
      </c>
      <c r="D2213" s="2"/>
      <c r="E2213" s="1"/>
      <c r="F2213" s="2"/>
      <c r="G2213" s="1" t="s">
        <v>98</v>
      </c>
      <c r="H2213" s="1" t="s">
        <v>6014</v>
      </c>
      <c r="I2213" s="8" t="str">
        <f>IF(Table1[[#This Row],[TMI_Type]]="Reroute",INDEX(_xlfn.REGEXEXTRACT(Table1[[#This Row],[RawText]],".*(ROUTE|FEA|FCA|ICR|CTOP|TBO).+([A-Z]{3})",2,0),1,2),"")</f>
        <v/>
      </c>
      <c r="J2213" s="5"/>
      <c r="K2213" s="5"/>
      <c r="L2213" s="1"/>
      <c r="M2213" s="7">
        <v>45298.090277777781</v>
      </c>
      <c r="N2213" s="7">
        <v>45298.114583333336</v>
      </c>
      <c r="O2213" s="7">
        <v>45298.090277777781</v>
      </c>
      <c r="P2213" s="4" t="s">
        <v>4684</v>
      </c>
      <c r="Q2213" s="10" t="s">
        <v>4684</v>
      </c>
      <c r="R2213" s="2" t="s">
        <v>10193</v>
      </c>
      <c r="S2213" s="6">
        <f>IF(OR(ISBLANK(Table1[[#This Row],[ValidEndUTC]]),ISBLANK(Table1[[#This Row],[ValidStartUTC]])),"",Table1[[#This Row],[ValidEndUTC]]-Table1[[#This Row],[ValidStartUTC]])</f>
        <v>2.4305555554747116E-2</v>
      </c>
      <c r="T2213" s="5">
        <f>IF(OR(ISBLANK(Table1[[#This Row],[ValidEndUTC]]),ISBLANK(Table1[[#This Row],[ValidStartUTC]])),"",Table1[[#This Row],[Duration]]*24*60)</f>
        <v>34.999999998835847</v>
      </c>
    </row>
    <row r="2214" spans="1:20" ht="21.6" x14ac:dyDescent="0.25">
      <c r="A2214" s="8" t="str">
        <f>IF(ISBLANK(Table1[[#This Row],[AdvisoryNumber]]),"NTML","ADVZY")</f>
        <v>NTML</v>
      </c>
      <c r="B2214" s="8" t="str">
        <f>_xlfn.TEXTJOIN("-",TRUE,Table1[[#This Row],[Source]],TEXT(Table1[[#This Row],[AdvisoryNumber]],"000"),TEXT(ROW()-1,"000000"),TEXT(Table1[[#This Row],[RecordTimeUTC]],"YYYY-MM-DD"))</f>
        <v>NTML-000-002213-2024-01-12</v>
      </c>
      <c r="C2214" s="1" t="s">
        <v>108</v>
      </c>
      <c r="D2214" s="2"/>
      <c r="E2214" s="1"/>
      <c r="F2214" s="2"/>
      <c r="G2214" s="1" t="s">
        <v>98</v>
      </c>
      <c r="H2214" s="1" t="s">
        <v>6014</v>
      </c>
      <c r="I2214" s="8" t="str">
        <f>IF(Table1[[#This Row],[TMI_Type]]="Reroute",INDEX(_xlfn.REGEXEXTRACT(Table1[[#This Row],[RawText]],".*(ROUTE|FEA|FCA|ICR|CTOP|TBO).+([A-Z]{3})",2,0),1,2),"")</f>
        <v/>
      </c>
      <c r="J2214" s="5"/>
      <c r="K2214" s="5"/>
      <c r="L2214" s="1" t="s">
        <v>10200</v>
      </c>
      <c r="M2214" s="7">
        <v>45303.999305555553</v>
      </c>
      <c r="N2214" s="7">
        <v>45304.166666666664</v>
      </c>
      <c r="O2214" s="7">
        <v>45303.975694444445</v>
      </c>
      <c r="P2214" s="4" t="s">
        <v>4694</v>
      </c>
      <c r="Q2214" s="10" t="s">
        <v>4694</v>
      </c>
      <c r="R2214" s="2" t="s">
        <v>10201</v>
      </c>
      <c r="S2214" s="6">
        <f>IF(OR(ISBLANK(Table1[[#This Row],[ValidEndUTC]]),ISBLANK(Table1[[#This Row],[ValidStartUTC]])),"",Table1[[#This Row],[ValidEndUTC]]-Table1[[#This Row],[ValidStartUTC]])</f>
        <v>0.16736111111094942</v>
      </c>
      <c r="T2214" s="5">
        <f>IF(OR(ISBLANK(Table1[[#This Row],[ValidEndUTC]]),ISBLANK(Table1[[#This Row],[ValidStartUTC]])),"",Table1[[#This Row],[Duration]]*24*60)</f>
        <v>240.99999999976717</v>
      </c>
    </row>
    <row r="2215" spans="1:20" x14ac:dyDescent="0.25">
      <c r="A2215" s="8" t="str">
        <f>IF(ISBLANK(Table1[[#This Row],[AdvisoryNumber]]),"NTML","ADVZY")</f>
        <v>NTML</v>
      </c>
      <c r="B2215" s="8" t="str">
        <f>_xlfn.TEXTJOIN("-",TRUE,Table1[[#This Row],[Source]],TEXT(Table1[[#This Row],[AdvisoryNumber]],"000"),TEXT(ROW()-1,"000000"),TEXT(Table1[[#This Row],[RecordTimeUTC]],"YYYY-MM-DD"))</f>
        <v>NTML-000-002214-2024-01-12</v>
      </c>
      <c r="C2215" s="1" t="s">
        <v>108</v>
      </c>
      <c r="D2215" s="2"/>
      <c r="E2215" s="1"/>
      <c r="F2215" s="2"/>
      <c r="G2215" s="1" t="s">
        <v>98</v>
      </c>
      <c r="H2215" s="1" t="s">
        <v>6014</v>
      </c>
      <c r="I2215" s="8" t="str">
        <f>IF(Table1[[#This Row],[TMI_Type]]="Reroute",INDEX(_xlfn.REGEXEXTRACT(Table1[[#This Row],[RawText]],".*(ROUTE|FEA|FCA|ICR|CTOP|TBO).+([A-Z]{3})",2,0),1,2),"")</f>
        <v/>
      </c>
      <c r="J2215" s="5"/>
      <c r="K2215" s="5"/>
      <c r="L2215" s="1" t="s">
        <v>10202</v>
      </c>
      <c r="M2215" s="7">
        <v>45303.999305555553</v>
      </c>
      <c r="N2215" s="7">
        <v>45304.166666666664</v>
      </c>
      <c r="O2215" s="7">
        <v>45303.975694444445</v>
      </c>
      <c r="P2215" s="4" t="s">
        <v>4695</v>
      </c>
      <c r="Q2215" s="10" t="s">
        <v>4695</v>
      </c>
      <c r="R2215" s="2" t="s">
        <v>10201</v>
      </c>
      <c r="S2215" s="6">
        <f>IF(OR(ISBLANK(Table1[[#This Row],[ValidEndUTC]]),ISBLANK(Table1[[#This Row],[ValidStartUTC]])),"",Table1[[#This Row],[ValidEndUTC]]-Table1[[#This Row],[ValidStartUTC]])</f>
        <v>0.16736111111094942</v>
      </c>
      <c r="T2215" s="5">
        <f>IF(OR(ISBLANK(Table1[[#This Row],[ValidEndUTC]]),ISBLANK(Table1[[#This Row],[ValidStartUTC]])),"",Table1[[#This Row],[Duration]]*24*60)</f>
        <v>240.99999999976717</v>
      </c>
    </row>
    <row r="2216" spans="1:20" ht="21.6" x14ac:dyDescent="0.25">
      <c r="A2216" s="8" t="str">
        <f>IF(ISBLANK(Table1[[#This Row],[AdvisoryNumber]]),"NTML","ADVZY")</f>
        <v>NTML</v>
      </c>
      <c r="B2216" s="8" t="str">
        <f>_xlfn.TEXTJOIN("-",TRUE,Table1[[#This Row],[Source]],TEXT(Table1[[#This Row],[AdvisoryNumber]],"000"),TEXT(ROW()-1,"000000"),TEXT(Table1[[#This Row],[RecordTimeUTC]],"YYYY-MM-DD"))</f>
        <v>NTML-000-002215-2024-01-12</v>
      </c>
      <c r="C2216" s="1" t="s">
        <v>108</v>
      </c>
      <c r="D2216" s="2"/>
      <c r="E2216" s="1"/>
      <c r="F2216" s="2"/>
      <c r="G2216" s="1" t="s">
        <v>98</v>
      </c>
      <c r="H2216" s="1" t="s">
        <v>6014</v>
      </c>
      <c r="I2216" s="8" t="str">
        <f>IF(Table1[[#This Row],[TMI_Type]]="Reroute",INDEX(_xlfn.REGEXEXTRACT(Table1[[#This Row],[RawText]],".*(ROUTE|FEA|FCA|ICR|CTOP|TBO).+([A-Z]{3})",2,0),1,2),"")</f>
        <v/>
      </c>
      <c r="J2216" s="5"/>
      <c r="K2216" s="5"/>
      <c r="L2216" s="1" t="s">
        <v>10204</v>
      </c>
      <c r="M2216" s="7">
        <v>45303.999305555553</v>
      </c>
      <c r="N2216" s="7">
        <v>45304.166666666664</v>
      </c>
      <c r="O2216" s="7">
        <v>45303.989583333336</v>
      </c>
      <c r="P2216" s="4" t="s">
        <v>4697</v>
      </c>
      <c r="Q2216" s="10" t="s">
        <v>4697</v>
      </c>
      <c r="R2216" s="2" t="s">
        <v>10205</v>
      </c>
      <c r="S2216" s="6">
        <f>IF(OR(ISBLANK(Table1[[#This Row],[ValidEndUTC]]),ISBLANK(Table1[[#This Row],[ValidStartUTC]])),"",Table1[[#This Row],[ValidEndUTC]]-Table1[[#This Row],[ValidStartUTC]])</f>
        <v>0.16736111111094942</v>
      </c>
      <c r="T2216" s="5">
        <f>IF(OR(ISBLANK(Table1[[#This Row],[ValidEndUTC]]),ISBLANK(Table1[[#This Row],[ValidStartUTC]])),"",Table1[[#This Row],[Duration]]*24*60)</f>
        <v>240.99999999976717</v>
      </c>
    </row>
    <row r="2217" spans="1:20" x14ac:dyDescent="0.25">
      <c r="A2217" s="8" t="str">
        <f>IF(ISBLANK(Table1[[#This Row],[AdvisoryNumber]]),"NTML","ADVZY")</f>
        <v>NTML</v>
      </c>
      <c r="B2217" s="8" t="str">
        <f>_xlfn.TEXTJOIN("-",TRUE,Table1[[#This Row],[Source]],TEXT(Table1[[#This Row],[AdvisoryNumber]],"000"),TEXT(ROW()-1,"000000"),TEXT(Table1[[#This Row],[RecordTimeUTC]],"YYYY-MM-DD"))</f>
        <v>NTML-000-002216-2024-01-12</v>
      </c>
      <c r="C2217" s="1" t="s">
        <v>108</v>
      </c>
      <c r="D2217" s="2"/>
      <c r="E2217" s="1"/>
      <c r="F2217" s="2"/>
      <c r="G2217" s="1" t="s">
        <v>98</v>
      </c>
      <c r="H2217" s="1" t="s">
        <v>8351</v>
      </c>
      <c r="I2217" s="8" t="str">
        <f>IF(Table1[[#This Row],[TMI_Type]]="Reroute",INDEX(_xlfn.REGEXEXTRACT(Table1[[#This Row],[RawText]],".*(ROUTE|FEA|FCA|ICR|CTOP|TBO).+([A-Z]{3})",2,0),1,2),"")</f>
        <v/>
      </c>
      <c r="J2217" s="5"/>
      <c r="K2217" s="5"/>
      <c r="L2217" s="1"/>
      <c r="M2217" s="7">
        <v>45304.020833333336</v>
      </c>
      <c r="N2217" s="7">
        <v>45304.166666666664</v>
      </c>
      <c r="O2217" s="7">
        <v>45303.975694444445</v>
      </c>
      <c r="P2217" s="4" t="s">
        <v>4696</v>
      </c>
      <c r="Q2217" s="10" t="s">
        <v>4696</v>
      </c>
      <c r="R2217" s="2" t="s">
        <v>10201</v>
      </c>
      <c r="S2217" s="6">
        <f>IF(OR(ISBLANK(Table1[[#This Row],[ValidEndUTC]]),ISBLANK(Table1[[#This Row],[ValidStartUTC]])),"",Table1[[#This Row],[ValidEndUTC]]-Table1[[#This Row],[ValidStartUTC]])</f>
        <v>0.14583333332848269</v>
      </c>
      <c r="T2217" s="5">
        <f>IF(OR(ISBLANK(Table1[[#This Row],[ValidEndUTC]]),ISBLANK(Table1[[#This Row],[ValidStartUTC]])),"",Table1[[#This Row],[Duration]]*24*60)</f>
        <v>209.99999999301508</v>
      </c>
    </row>
    <row r="2218" spans="1:20" x14ac:dyDescent="0.25">
      <c r="A2218" s="8" t="str">
        <f>IF(ISBLANK(Table1[[#This Row],[AdvisoryNumber]]),"NTML","ADVZY")</f>
        <v>NTML</v>
      </c>
      <c r="B2218" s="8" t="str">
        <f>_xlfn.TEXTJOIN("-",TRUE,Table1[[#This Row],[Source]],TEXT(Table1[[#This Row],[AdvisoryNumber]],"000"),TEXT(ROW()-1,"000000"),TEXT(Table1[[#This Row],[RecordTimeUTC]],"YYYY-MM-DD"))</f>
        <v>NTML-000-002217-2024-01-12</v>
      </c>
      <c r="C2218" s="1" t="s">
        <v>108</v>
      </c>
      <c r="D2218" s="2"/>
      <c r="E2218" s="1"/>
      <c r="F2218" s="2"/>
      <c r="G2218" s="1" t="s">
        <v>98</v>
      </c>
      <c r="H2218" s="1" t="s">
        <v>8351</v>
      </c>
      <c r="I2218" s="8" t="str">
        <f>IF(Table1[[#This Row],[TMI_Type]]="Reroute",INDEX(_xlfn.REGEXEXTRACT(Table1[[#This Row],[RawText]],".*(ROUTE|FEA|FCA|ICR|CTOP|TBO).+([A-Z]{3})",2,0),1,2),"")</f>
        <v/>
      </c>
      <c r="J2218" s="5"/>
      <c r="K2218" s="5"/>
      <c r="L2218" s="1"/>
      <c r="M2218" s="7">
        <v>45304.020833333336</v>
      </c>
      <c r="N2218" s="7">
        <v>45304.166666666664</v>
      </c>
      <c r="O2218" s="7">
        <v>45303.975694444445</v>
      </c>
      <c r="P2218" s="4" t="s">
        <v>10203</v>
      </c>
      <c r="Q2218" s="10" t="s">
        <v>10203</v>
      </c>
      <c r="R2218" s="2" t="s">
        <v>10201</v>
      </c>
      <c r="S2218" s="6">
        <f>IF(OR(ISBLANK(Table1[[#This Row],[ValidEndUTC]]),ISBLANK(Table1[[#This Row],[ValidStartUTC]])),"",Table1[[#This Row],[ValidEndUTC]]-Table1[[#This Row],[ValidStartUTC]])</f>
        <v>0.14583333332848269</v>
      </c>
      <c r="T2218" s="5">
        <f>IF(OR(ISBLANK(Table1[[#This Row],[ValidEndUTC]]),ISBLANK(Table1[[#This Row],[ValidStartUTC]])),"",Table1[[#This Row],[Duration]]*24*60)</f>
        <v>209.99999999301508</v>
      </c>
    </row>
    <row r="2219" spans="1:20" x14ac:dyDescent="0.25">
      <c r="A2219" s="8" t="str">
        <f>IF(ISBLANK(Table1[[#This Row],[AdvisoryNumber]]),"NTML","ADVZY")</f>
        <v>NTML</v>
      </c>
      <c r="B2219" s="8" t="str">
        <f>_xlfn.TEXTJOIN("-",TRUE,Table1[[#This Row],[Source]],TEXT(Table1[[#This Row],[AdvisoryNumber]],"000"),TEXT(ROW()-1,"000000"),TEXT(Table1[[#This Row],[RecordTimeUTC]],"YYYY-MM-DD"))</f>
        <v>NTML-000-002218-2024-01-13</v>
      </c>
      <c r="C2219" s="1" t="s">
        <v>108</v>
      </c>
      <c r="D2219" s="2"/>
      <c r="E2219" s="1"/>
      <c r="F2219" s="2"/>
      <c r="G2219" s="1" t="s">
        <v>98</v>
      </c>
      <c r="H2219" s="1" t="s">
        <v>6014</v>
      </c>
      <c r="I2219" s="8" t="str">
        <f>IF(Table1[[#This Row],[TMI_Type]]="Reroute",INDEX(_xlfn.REGEXEXTRACT(Table1[[#This Row],[RawText]],".*(ROUTE|FEA|FCA|ICR|CTOP|TBO).+([A-Z]{3})",2,0),1,2),"")</f>
        <v/>
      </c>
      <c r="J2219" s="5"/>
      <c r="K2219" s="5"/>
      <c r="L2219" s="1" t="s">
        <v>10208</v>
      </c>
      <c r="M2219" s="7">
        <v>45304.022916666669</v>
      </c>
      <c r="N2219" s="7">
        <v>45304.166666666664</v>
      </c>
      <c r="O2219" s="7">
        <v>45304.022916666669</v>
      </c>
      <c r="P2219" s="4" t="s">
        <v>4699</v>
      </c>
      <c r="Q2219" s="10" t="s">
        <v>4699</v>
      </c>
      <c r="R2219" s="2" t="s">
        <v>10207</v>
      </c>
      <c r="S2219" s="6">
        <f>IF(OR(ISBLANK(Table1[[#This Row],[ValidEndUTC]]),ISBLANK(Table1[[#This Row],[ValidStartUTC]])),"",Table1[[#This Row],[ValidEndUTC]]-Table1[[#This Row],[ValidStartUTC]])</f>
        <v>0.14374999999563443</v>
      </c>
      <c r="T2219" s="5">
        <f>IF(OR(ISBLANK(Table1[[#This Row],[ValidEndUTC]]),ISBLANK(Table1[[#This Row],[ValidStartUTC]])),"",Table1[[#This Row],[Duration]]*24*60)</f>
        <v>206.99999999371357</v>
      </c>
    </row>
    <row r="2220" spans="1:20" ht="21.6" x14ac:dyDescent="0.25">
      <c r="A2220" s="8" t="str">
        <f>IF(ISBLANK(Table1[[#This Row],[AdvisoryNumber]]),"NTML","ADVZY")</f>
        <v>NTML</v>
      </c>
      <c r="B2220" s="8" t="str">
        <f>_xlfn.TEXTJOIN("-",TRUE,Table1[[#This Row],[Source]],TEXT(Table1[[#This Row],[AdvisoryNumber]],"000"),TEXT(ROW()-1,"000000"),TEXT(Table1[[#This Row],[RecordTimeUTC]],"YYYY-MM-DD"))</f>
        <v>NTML-000-002219-2024-01-13</v>
      </c>
      <c r="C2220" s="1" t="s">
        <v>108</v>
      </c>
      <c r="D2220" s="2"/>
      <c r="E2220" s="1"/>
      <c r="F2220" s="2"/>
      <c r="G2220" s="1" t="s">
        <v>98</v>
      </c>
      <c r="H2220" s="1" t="s">
        <v>101</v>
      </c>
      <c r="I2220" s="8" t="str">
        <f>IF(Table1[[#This Row],[TMI_Type]]="Reroute",INDEX(_xlfn.REGEXEXTRACT(Table1[[#This Row],[RawText]],".*(ROUTE|FEA|FCA|ICR|CTOP|TBO).+([A-Z]{3})",2,0),1,2),"")</f>
        <v/>
      </c>
      <c r="J2220" s="5">
        <v>5</v>
      </c>
      <c r="K2220" s="5"/>
      <c r="L2220" s="1" t="s">
        <v>8364</v>
      </c>
      <c r="M2220" s="7">
        <v>45304.043055555558</v>
      </c>
      <c r="N2220" s="7">
        <v>45304.166666666664</v>
      </c>
      <c r="O2220" s="7">
        <v>45304.043055555558</v>
      </c>
      <c r="P2220" s="4" t="s">
        <v>4700</v>
      </c>
      <c r="Q2220" s="10" t="s">
        <v>4700</v>
      </c>
      <c r="R2220" s="2" t="s">
        <v>10209</v>
      </c>
      <c r="S2220" s="6">
        <f>IF(OR(ISBLANK(Table1[[#This Row],[ValidEndUTC]]),ISBLANK(Table1[[#This Row],[ValidStartUTC]])),"",Table1[[#This Row],[ValidEndUTC]]-Table1[[#This Row],[ValidStartUTC]])</f>
        <v>0.12361111110658385</v>
      </c>
      <c r="T2220" s="5">
        <f>IF(OR(ISBLANK(Table1[[#This Row],[ValidEndUTC]]),ISBLANK(Table1[[#This Row],[ValidStartUTC]])),"",Table1[[#This Row],[Duration]]*24*60)</f>
        <v>177.99999999348074</v>
      </c>
    </row>
    <row r="2221" spans="1:20" x14ac:dyDescent="0.25">
      <c r="A2221" s="8" t="str">
        <f>IF(ISBLANK(Table1[[#This Row],[AdvisoryNumber]]),"NTML","ADVZY")</f>
        <v>NTML</v>
      </c>
      <c r="B2221" s="8" t="str">
        <f>_xlfn.TEXTJOIN("-",TRUE,Table1[[#This Row],[Source]],TEXT(Table1[[#This Row],[AdvisoryNumber]],"000"),TEXT(ROW()-1,"000000"),TEXT(Table1[[#This Row],[RecordTimeUTC]],"YYYY-MM-DD"))</f>
        <v>NTML-000-002220-2024-01-13</v>
      </c>
      <c r="C2221" s="1" t="s">
        <v>108</v>
      </c>
      <c r="D2221" s="2"/>
      <c r="E2221" s="1"/>
      <c r="F2221" s="2"/>
      <c r="G2221" s="1" t="s">
        <v>2033</v>
      </c>
      <c r="H2221" s="1" t="s">
        <v>104</v>
      </c>
      <c r="I2221" s="8" t="str">
        <f>IF(Table1[[#This Row],[TMI_Type]]="Reroute",INDEX(_xlfn.REGEXEXTRACT(Table1[[#This Row],[RawText]],".*(ROUTE|FEA|FCA|ICR|CTOP|TBO).+([A-Z]{3})",2,0),1,2),"")</f>
        <v/>
      </c>
      <c r="J2221" s="5"/>
      <c r="K2221" s="5"/>
      <c r="L2221" s="1" t="s">
        <v>4702</v>
      </c>
      <c r="M2221" s="7">
        <v>45304.05972222222</v>
      </c>
      <c r="N2221" s="7">
        <v>45304.072916666664</v>
      </c>
      <c r="O2221" s="7">
        <v>45304.05972222222</v>
      </c>
      <c r="P2221" s="4" t="s">
        <v>4703</v>
      </c>
      <c r="Q2221" s="10" t="s">
        <v>4703</v>
      </c>
      <c r="R2221" s="2" t="s">
        <v>10212</v>
      </c>
      <c r="S2221" s="6">
        <f>IF(OR(ISBLANK(Table1[[#This Row],[ValidEndUTC]]),ISBLANK(Table1[[#This Row],[ValidStartUTC]])),"",Table1[[#This Row],[ValidEndUTC]]-Table1[[#This Row],[ValidStartUTC]])</f>
        <v>1.3194444443797693E-2</v>
      </c>
      <c r="T2221" s="5">
        <f>IF(OR(ISBLANK(Table1[[#This Row],[ValidEndUTC]]),ISBLANK(Table1[[#This Row],[ValidStartUTC]])),"",Table1[[#This Row],[Duration]]*24*60)</f>
        <v>18.999999999068677</v>
      </c>
    </row>
    <row r="2222" spans="1:20" x14ac:dyDescent="0.25">
      <c r="A2222" s="8" t="str">
        <f>IF(ISBLANK(Table1[[#This Row],[AdvisoryNumber]]),"NTML","ADVZY")</f>
        <v>NTML</v>
      </c>
      <c r="B2222" s="8" t="str">
        <f>_xlfn.TEXTJOIN("-",TRUE,Table1[[#This Row],[Source]],TEXT(Table1[[#This Row],[AdvisoryNumber]],"000"),TEXT(ROW()-1,"000000"),TEXT(Table1[[#This Row],[RecordTimeUTC]],"YYYY-MM-DD"))</f>
        <v>NTML-000-002221-2024-01-13</v>
      </c>
      <c r="C2222" s="1" t="s">
        <v>108</v>
      </c>
      <c r="D2222" s="2"/>
      <c r="E2222" s="1"/>
      <c r="F2222" s="2"/>
      <c r="G2222" s="1" t="s">
        <v>2033</v>
      </c>
      <c r="H2222" s="1" t="s">
        <v>8351</v>
      </c>
      <c r="I2222" s="8" t="str">
        <f>IF(Table1[[#This Row],[TMI_Type]]="Reroute",INDEX(_xlfn.REGEXEXTRACT(Table1[[#This Row],[RawText]],".*(ROUTE|FEA|FCA|ICR|CTOP|TBO).+([A-Z]{3})",2,0),1,2),"")</f>
        <v/>
      </c>
      <c r="J2222" s="5"/>
      <c r="K2222" s="5"/>
      <c r="L2222" s="1" t="s">
        <v>10213</v>
      </c>
      <c r="M2222" s="7">
        <v>45304.072916666664</v>
      </c>
      <c r="N2222" s="7">
        <v>45304.09375</v>
      </c>
      <c r="O2222" s="7">
        <v>45304.072916666664</v>
      </c>
      <c r="P2222" s="4" t="s">
        <v>4704</v>
      </c>
      <c r="Q2222" s="10" t="s">
        <v>4704</v>
      </c>
      <c r="R2222" s="2" t="s">
        <v>10214</v>
      </c>
      <c r="S2222" s="6">
        <f>IF(OR(ISBLANK(Table1[[#This Row],[ValidEndUTC]]),ISBLANK(Table1[[#This Row],[ValidStartUTC]])),"",Table1[[#This Row],[ValidEndUTC]]-Table1[[#This Row],[ValidStartUTC]])</f>
        <v>2.0833333335758653E-2</v>
      </c>
      <c r="T2222" s="5">
        <f>IF(OR(ISBLANK(Table1[[#This Row],[ValidEndUTC]]),ISBLANK(Table1[[#This Row],[ValidStartUTC]])),"",Table1[[#This Row],[Duration]]*24*60)</f>
        <v>30.00000000349246</v>
      </c>
    </row>
    <row r="2223" spans="1:20" ht="21.6" x14ac:dyDescent="0.25">
      <c r="A2223" s="8" t="str">
        <f>IF(ISBLANK(Table1[[#This Row],[AdvisoryNumber]]),"NTML","ADVZY")</f>
        <v>NTML</v>
      </c>
      <c r="B2223" s="8" t="str">
        <f>_xlfn.TEXTJOIN("-",TRUE,Table1[[#This Row],[Source]],TEXT(Table1[[#This Row],[AdvisoryNumber]],"000"),TEXT(ROW()-1,"000000"),TEXT(Table1[[#This Row],[RecordTimeUTC]],"YYYY-MM-DD"))</f>
        <v>NTML-000-002222-2024-01-13</v>
      </c>
      <c r="C2223" s="1" t="s">
        <v>108</v>
      </c>
      <c r="D2223" s="2"/>
      <c r="E2223" s="1"/>
      <c r="F2223" s="2"/>
      <c r="G2223" s="1" t="s">
        <v>98</v>
      </c>
      <c r="H2223" s="1" t="s">
        <v>6014</v>
      </c>
      <c r="I2223" s="8" t="str">
        <f>IF(Table1[[#This Row],[TMI_Type]]="Reroute",INDEX(_xlfn.REGEXEXTRACT(Table1[[#This Row],[RawText]],".*(ROUTE|FEA|FCA|ICR|CTOP|TBO).+([A-Z]{3})",2,0),1,2),"")</f>
        <v/>
      </c>
      <c r="J2223" s="5"/>
      <c r="K2223" s="5"/>
      <c r="L2223" s="1" t="s">
        <v>10215</v>
      </c>
      <c r="M2223" s="7">
        <v>45304.100694444445</v>
      </c>
      <c r="N2223" s="7">
        <v>45304.166666666664</v>
      </c>
      <c r="O2223" s="7">
        <v>45304.100694444445</v>
      </c>
      <c r="P2223" s="4" t="s">
        <v>4705</v>
      </c>
      <c r="Q2223" s="10" t="s">
        <v>4705</v>
      </c>
      <c r="R2223" s="2" t="s">
        <v>10216</v>
      </c>
      <c r="S2223" s="6">
        <f>IF(OR(ISBLANK(Table1[[#This Row],[ValidEndUTC]]),ISBLANK(Table1[[#This Row],[ValidStartUTC]])),"",Table1[[#This Row],[ValidEndUTC]]-Table1[[#This Row],[ValidStartUTC]])</f>
        <v>6.5972222218988463E-2</v>
      </c>
      <c r="T2223" s="5">
        <f>IF(OR(ISBLANK(Table1[[#This Row],[ValidEndUTC]]),ISBLANK(Table1[[#This Row],[ValidStartUTC]])),"",Table1[[#This Row],[Duration]]*24*60)</f>
        <v>94.999999995343387</v>
      </c>
    </row>
    <row r="2224" spans="1:20" ht="21.6" x14ac:dyDescent="0.25">
      <c r="A2224" s="8" t="str">
        <f>IF(ISBLANK(Table1[[#This Row],[AdvisoryNumber]]),"NTML","ADVZY")</f>
        <v>NTML</v>
      </c>
      <c r="B2224" s="8" t="str">
        <f>_xlfn.TEXTJOIN("-",TRUE,Table1[[#This Row],[Source]],TEXT(Table1[[#This Row],[AdvisoryNumber]],"000"),TEXT(ROW()-1,"000000"),TEXT(Table1[[#This Row],[RecordTimeUTC]],"YYYY-MM-DD"))</f>
        <v>NTML-000-002223-2024-01-13</v>
      </c>
      <c r="C2224" s="1" t="s">
        <v>108</v>
      </c>
      <c r="D2224" s="2"/>
      <c r="E2224" s="1"/>
      <c r="F2224" s="2"/>
      <c r="G2224" s="1" t="s">
        <v>98</v>
      </c>
      <c r="H2224" s="1" t="s">
        <v>101</v>
      </c>
      <c r="I2224" s="8" t="str">
        <f>IF(Table1[[#This Row],[TMI_Type]]="Reroute",INDEX(_xlfn.REGEXEXTRACT(Table1[[#This Row],[RawText]],".*(ROUTE|FEA|FCA|ICR|CTOP|TBO).+([A-Z]{3})",2,0),1,2),"")</f>
        <v/>
      </c>
      <c r="J2224" s="5">
        <v>5</v>
      </c>
      <c r="K2224" s="5"/>
      <c r="L2224" s="1" t="s">
        <v>10219</v>
      </c>
      <c r="M2224" s="7">
        <v>45304.111111111109</v>
      </c>
      <c r="N2224" s="7">
        <v>45304.166666666664</v>
      </c>
      <c r="O2224" s="7">
        <v>45304.111111111109</v>
      </c>
      <c r="P2224" s="4" t="s">
        <v>4708</v>
      </c>
      <c r="Q2224" s="10" t="s">
        <v>4708</v>
      </c>
      <c r="R2224" s="2" t="s">
        <v>10218</v>
      </c>
      <c r="S2224" s="6">
        <f>IF(OR(ISBLANK(Table1[[#This Row],[ValidEndUTC]]),ISBLANK(Table1[[#This Row],[ValidStartUTC]])),"",Table1[[#This Row],[ValidEndUTC]]-Table1[[#This Row],[ValidStartUTC]])</f>
        <v>5.5555555554747116E-2</v>
      </c>
      <c r="T2224" s="5">
        <f>IF(OR(ISBLANK(Table1[[#This Row],[ValidEndUTC]]),ISBLANK(Table1[[#This Row],[ValidStartUTC]])),"",Table1[[#This Row],[Duration]]*24*60)</f>
        <v>79.999999998835847</v>
      </c>
    </row>
    <row r="2225" spans="1:20" x14ac:dyDescent="0.25">
      <c r="A2225" s="8" t="str">
        <f>IF(ISBLANK(Table1[[#This Row],[AdvisoryNumber]]),"NTML","ADVZY")</f>
        <v>NTML</v>
      </c>
      <c r="B2225" s="8" t="str">
        <f>_xlfn.TEXTJOIN("-",TRUE,Table1[[#This Row],[Source]],TEXT(Table1[[#This Row],[AdvisoryNumber]],"000"),TEXT(ROW()-1,"000000"),TEXT(Table1[[#This Row],[RecordTimeUTC]],"YYYY-MM-DD"))</f>
        <v>NTML-000-002224-2024-01-14</v>
      </c>
      <c r="C2225" s="1" t="s">
        <v>1513</v>
      </c>
      <c r="D2225" s="2"/>
      <c r="E2225" s="1"/>
      <c r="F2225" s="2"/>
      <c r="G2225" s="1" t="s">
        <v>98</v>
      </c>
      <c r="H2225" s="1" t="s">
        <v>101</v>
      </c>
      <c r="I2225" s="8" t="str">
        <f>IF(Table1[[#This Row],[TMI_Type]]="Reroute",INDEX(_xlfn.REGEXEXTRACT(Table1[[#This Row],[RawText]],".*(ROUTE|FEA|FCA|ICR|CTOP|TBO).+([A-Z]{3})",2,0),1,2),"")</f>
        <v/>
      </c>
      <c r="J2225" s="5">
        <v>30</v>
      </c>
      <c r="K2225" s="5"/>
      <c r="L2225" s="1" t="s">
        <v>4713</v>
      </c>
      <c r="M2225" s="7">
        <v>45305</v>
      </c>
      <c r="N2225" s="7">
        <v>45305.166666666664</v>
      </c>
      <c r="O2225" s="7">
        <v>45305</v>
      </c>
      <c r="P2225" s="4" t="s">
        <v>4714</v>
      </c>
      <c r="Q2225" s="10" t="s">
        <v>4714</v>
      </c>
      <c r="R2225" s="2" t="s">
        <v>10223</v>
      </c>
      <c r="S2225" s="6">
        <f>IF(OR(ISBLANK(Table1[[#This Row],[ValidEndUTC]]),ISBLANK(Table1[[#This Row],[ValidStartUTC]])),"",Table1[[#This Row],[ValidEndUTC]]-Table1[[#This Row],[ValidStartUTC]])</f>
        <v>0.16666666666424135</v>
      </c>
      <c r="T2225" s="5">
        <f>IF(OR(ISBLANK(Table1[[#This Row],[ValidEndUTC]]),ISBLANK(Table1[[#This Row],[ValidStartUTC]])),"",Table1[[#This Row],[Duration]]*24*60)</f>
        <v>239.99999999650754</v>
      </c>
    </row>
    <row r="2226" spans="1:20" x14ac:dyDescent="0.25">
      <c r="A2226" s="8" t="str">
        <f>IF(ISBLANK(Table1[[#This Row],[AdvisoryNumber]]),"NTML","ADVZY")</f>
        <v>NTML</v>
      </c>
      <c r="B2226" s="8" t="str">
        <f>_xlfn.TEXTJOIN("-",TRUE,Table1[[#This Row],[Source]],TEXT(Table1[[#This Row],[AdvisoryNumber]],"000"),TEXT(ROW()-1,"000000"),TEXT(Table1[[#This Row],[RecordTimeUTC]],"YYYY-MM-DD"))</f>
        <v>NTML-000-002225-2024-01-14</v>
      </c>
      <c r="C2226" s="1" t="s">
        <v>1513</v>
      </c>
      <c r="D2226" s="2"/>
      <c r="E2226" s="1"/>
      <c r="F2226" s="2"/>
      <c r="G2226" s="1" t="s">
        <v>98</v>
      </c>
      <c r="H2226" s="1" t="s">
        <v>101</v>
      </c>
      <c r="I2226" s="8" t="str">
        <f>IF(Table1[[#This Row],[TMI_Type]]="Reroute",INDEX(_xlfn.REGEXEXTRACT(Table1[[#This Row],[RawText]],".*(ROUTE|FEA|FCA|ICR|CTOP|TBO).+([A-Z]{3})",2,0),1,2),"")</f>
        <v/>
      </c>
      <c r="J2226" s="5">
        <v>40</v>
      </c>
      <c r="K2226" s="5"/>
      <c r="L2226" s="1" t="s">
        <v>4711</v>
      </c>
      <c r="M2226" s="7">
        <v>45305.011805555558</v>
      </c>
      <c r="N2226" s="7">
        <v>45305.166666666664</v>
      </c>
      <c r="O2226" s="7">
        <v>45305.011805555558</v>
      </c>
      <c r="P2226" s="4" t="s">
        <v>4712</v>
      </c>
      <c r="Q2226" s="10" t="s">
        <v>4712</v>
      </c>
      <c r="R2226" s="2" t="s">
        <v>10222</v>
      </c>
      <c r="S2226" s="6">
        <f>IF(OR(ISBLANK(Table1[[#This Row],[ValidEndUTC]]),ISBLANK(Table1[[#This Row],[ValidStartUTC]])),"",Table1[[#This Row],[ValidEndUTC]]-Table1[[#This Row],[ValidStartUTC]])</f>
        <v>0.15486111110658385</v>
      </c>
      <c r="T2226" s="5">
        <f>IF(OR(ISBLANK(Table1[[#This Row],[ValidEndUTC]]),ISBLANK(Table1[[#This Row],[ValidStartUTC]])),"",Table1[[#This Row],[Duration]]*24*60)</f>
        <v>222.99999999348074</v>
      </c>
    </row>
    <row r="2227" spans="1:20" x14ac:dyDescent="0.25">
      <c r="A2227" s="8" t="str">
        <f>IF(ISBLANK(Table1[[#This Row],[AdvisoryNumber]]),"NTML","ADVZY")</f>
        <v>NTML</v>
      </c>
      <c r="B2227" s="8" t="str">
        <f>_xlfn.TEXTJOIN("-",TRUE,Table1[[#This Row],[Source]],TEXT(Table1[[#This Row],[AdvisoryNumber]],"000"),TEXT(ROW()-1,"000000"),TEXT(Table1[[#This Row],[RecordTimeUTC]],"YYYY-MM-DD"))</f>
        <v>NTML-000-002226-2024-01-14</v>
      </c>
      <c r="C2227" s="1" t="s">
        <v>1513</v>
      </c>
      <c r="D2227" s="2"/>
      <c r="E2227" s="1"/>
      <c r="F2227" s="2"/>
      <c r="G2227" s="1"/>
      <c r="H2227" s="1" t="s">
        <v>2640</v>
      </c>
      <c r="I2227" s="8" t="str">
        <f>IF(Table1[[#This Row],[TMI_Type]]="Reroute",INDEX(_xlfn.REGEXEXTRACT(Table1[[#This Row],[RawText]],".*(ROUTE|FEA|FCA|ICR|CTOP|TBO).+([A-Z]{3})",2,0),1,2),"")</f>
        <v/>
      </c>
      <c r="J2227" s="5"/>
      <c r="K2227" s="5"/>
      <c r="L2227" s="1"/>
      <c r="M2227" s="7">
        <v>45305.142361111109</v>
      </c>
      <c r="N2227" s="7">
        <v>45305.142361111109</v>
      </c>
      <c r="O2227" s="7">
        <v>45305.142361111109</v>
      </c>
      <c r="P2227" s="4" t="s">
        <v>4715</v>
      </c>
      <c r="Q2227" s="10" t="s">
        <v>4715</v>
      </c>
      <c r="R2227" s="2" t="s">
        <v>10224</v>
      </c>
      <c r="S2227" s="6">
        <f>IF(OR(ISBLANK(Table1[[#This Row],[ValidEndUTC]]),ISBLANK(Table1[[#This Row],[ValidStartUTC]])),"",Table1[[#This Row],[ValidEndUTC]]-Table1[[#This Row],[ValidStartUTC]])</f>
        <v>0</v>
      </c>
      <c r="T2227" s="5">
        <f>IF(OR(ISBLANK(Table1[[#This Row],[ValidEndUTC]]),ISBLANK(Table1[[#This Row],[ValidStartUTC]])),"",Table1[[#This Row],[Duration]]*24*60)</f>
        <v>0</v>
      </c>
    </row>
    <row r="2228" spans="1:20" x14ac:dyDescent="0.25">
      <c r="A2228" s="8" t="str">
        <f>IF(ISBLANK(Table1[[#This Row],[AdvisoryNumber]]),"NTML","ADVZY")</f>
        <v>NTML</v>
      </c>
      <c r="B2228" s="8" t="str">
        <f>_xlfn.TEXTJOIN("-",TRUE,Table1[[#This Row],[Source]],TEXT(Table1[[#This Row],[AdvisoryNumber]],"000"),TEXT(ROW()-1,"000000"),TEXT(Table1[[#This Row],[RecordTimeUTC]],"YYYY-MM-DD"))</f>
        <v>NTML-000-002227-2024-01-14</v>
      </c>
      <c r="C2228" s="1" t="s">
        <v>229</v>
      </c>
      <c r="D2228" s="2"/>
      <c r="E2228" s="1"/>
      <c r="F2228" s="2"/>
      <c r="G2228" s="1" t="s">
        <v>98</v>
      </c>
      <c r="H2228" s="1" t="s">
        <v>101</v>
      </c>
      <c r="I2228" s="8" t="str">
        <f>IF(Table1[[#This Row],[TMI_Type]]="Reroute",INDEX(_xlfn.REGEXEXTRACT(Table1[[#This Row],[RawText]],".*(ROUTE|FEA|FCA|ICR|CTOP|TBO).+([A-Z]{3})",2,0),1,2),"")</f>
        <v/>
      </c>
      <c r="J2228" s="5">
        <v>30</v>
      </c>
      <c r="K2228" s="5"/>
      <c r="L2228" s="1" t="s">
        <v>4359</v>
      </c>
      <c r="M2228" s="7">
        <v>45305.916666666664</v>
      </c>
      <c r="N2228" s="7">
        <v>45306.020833333336</v>
      </c>
      <c r="O2228" s="7">
        <v>45305.874305555553</v>
      </c>
      <c r="P2228" s="4" t="s">
        <v>4717</v>
      </c>
      <c r="Q2228" s="10" t="s">
        <v>4717</v>
      </c>
      <c r="R2228" s="2" t="s">
        <v>10226</v>
      </c>
      <c r="S2228" s="6">
        <f>IF(OR(ISBLANK(Table1[[#This Row],[ValidEndUTC]]),ISBLANK(Table1[[#This Row],[ValidStartUTC]])),"",Table1[[#This Row],[ValidEndUTC]]-Table1[[#This Row],[ValidStartUTC]])</f>
        <v>0.10416666667151731</v>
      </c>
      <c r="T2228" s="5">
        <f>IF(OR(ISBLANK(Table1[[#This Row],[ValidEndUTC]]),ISBLANK(Table1[[#This Row],[ValidStartUTC]])),"",Table1[[#This Row],[Duration]]*24*60)</f>
        <v>150.00000000698492</v>
      </c>
    </row>
    <row r="2229" spans="1:20" ht="302.39999999999998" x14ac:dyDescent="0.25">
      <c r="A2229" s="8" t="str">
        <f>IF(ISBLANK(Table1[[#This Row],[AdvisoryNumber]]),"NTML","ADVZY")</f>
        <v>ADVZY</v>
      </c>
      <c r="B2229" s="8" t="str">
        <f>_xlfn.TEXTJOIN("-",TRUE,Table1[[#This Row],[Source]],TEXT(Table1[[#This Row],[AdvisoryNumber]],"000"),TEXT(ROW()-1,"000000"),TEXT(Table1[[#This Row],[RecordTimeUTC]],"YYYY-MM-DD"))</f>
        <v>ADVZY-002-002228-2024-01-14</v>
      </c>
      <c r="C2229" s="1" t="s">
        <v>16</v>
      </c>
      <c r="D2229" s="2" t="s">
        <v>7636</v>
      </c>
      <c r="E2229" s="1">
        <v>2</v>
      </c>
      <c r="F2229" s="2" t="s">
        <v>3311</v>
      </c>
      <c r="G2229" s="1" t="s">
        <v>35</v>
      </c>
      <c r="H2229" s="1" t="s">
        <v>19</v>
      </c>
      <c r="I2229" s="8" t="str">
        <f>IF(Table1[[#This Row],[TMI_Type]]="Reroute",INDEX(_xlfn.REGEXEXTRACT(Table1[[#This Row],[RawText]],".*(ROUTE|FEA|FCA|ICR|CTOP|TBO).+([A-Z]{3})",2,0),1,2),"")</f>
        <v>RQD</v>
      </c>
      <c r="J2229" s="5"/>
      <c r="K2229" s="5"/>
      <c r="L2229" s="1"/>
      <c r="M2229" s="7">
        <v>45305.916666666664</v>
      </c>
      <c r="N2229" s="7">
        <v>45306.041666666664</v>
      </c>
      <c r="O2229" s="7">
        <v>45305.873611111114</v>
      </c>
      <c r="P2229" s="4" t="s">
        <v>3469</v>
      </c>
      <c r="Q2229" s="10" t="s">
        <v>7637</v>
      </c>
      <c r="R2229" s="2" t="s">
        <v>7638</v>
      </c>
      <c r="S2229" s="6">
        <f>IF(OR(ISBLANK(Table1[[#This Row],[ValidEndUTC]]),ISBLANK(Table1[[#This Row],[ValidStartUTC]])),"",Table1[[#This Row],[ValidEndUTC]]-Table1[[#This Row],[ValidStartUTC]])</f>
        <v>0.125</v>
      </c>
      <c r="T2229" s="5">
        <f>IF(OR(ISBLANK(Table1[[#This Row],[ValidEndUTC]]),ISBLANK(Table1[[#This Row],[ValidStartUTC]])),"",Table1[[#This Row],[Duration]]*24*60)</f>
        <v>180</v>
      </c>
    </row>
    <row r="2230" spans="1:20" x14ac:dyDescent="0.25">
      <c r="A2230" s="8" t="str">
        <f>IF(ISBLANK(Table1[[#This Row],[AdvisoryNumber]]),"NTML","ADVZY")</f>
        <v>NTML</v>
      </c>
      <c r="B2230" s="8" t="str">
        <f>_xlfn.TEXTJOIN("-",TRUE,Table1[[#This Row],[Source]],TEXT(Table1[[#This Row],[AdvisoryNumber]],"000"),TEXT(ROW()-1,"000000"),TEXT(Table1[[#This Row],[RecordTimeUTC]],"YYYY-MM-DD"))</f>
        <v>NTML-000-002229-2024-01-14</v>
      </c>
      <c r="C2230" s="1" t="s">
        <v>229</v>
      </c>
      <c r="D2230" s="2"/>
      <c r="E2230" s="1"/>
      <c r="F2230" s="2"/>
      <c r="G2230" s="1" t="s">
        <v>98</v>
      </c>
      <c r="H2230" s="1" t="s">
        <v>101</v>
      </c>
      <c r="I2230" s="8" t="str">
        <f>IF(Table1[[#This Row],[TMI_Type]]="Reroute",INDEX(_xlfn.REGEXEXTRACT(Table1[[#This Row],[RawText]],".*(ROUTE|FEA|FCA|ICR|CTOP|TBO).+([A-Z]{3})",2,0),1,2),"")</f>
        <v/>
      </c>
      <c r="J2230" s="5">
        <v>50</v>
      </c>
      <c r="K2230" s="5"/>
      <c r="L2230" s="1" t="s">
        <v>1757</v>
      </c>
      <c r="M2230" s="7">
        <v>45305.916666666664</v>
      </c>
      <c r="N2230" s="7">
        <v>45306.041666666664</v>
      </c>
      <c r="O2230" s="7">
        <v>45305.874305555553</v>
      </c>
      <c r="P2230" s="4" t="s">
        <v>4719</v>
      </c>
      <c r="Q2230" s="10" t="s">
        <v>4719</v>
      </c>
      <c r="R2230" s="2" t="s">
        <v>10226</v>
      </c>
      <c r="S2230" s="6">
        <f>IF(OR(ISBLANK(Table1[[#This Row],[ValidEndUTC]]),ISBLANK(Table1[[#This Row],[ValidStartUTC]])),"",Table1[[#This Row],[ValidEndUTC]]-Table1[[#This Row],[ValidStartUTC]])</f>
        <v>0.125</v>
      </c>
      <c r="T2230" s="5">
        <f>IF(OR(ISBLANK(Table1[[#This Row],[ValidEndUTC]]),ISBLANK(Table1[[#This Row],[ValidStartUTC]])),"",Table1[[#This Row],[Duration]]*24*60)</f>
        <v>180</v>
      </c>
    </row>
    <row r="2231" spans="1:20" ht="129.6" x14ac:dyDescent="0.25">
      <c r="A2231" s="8" t="str">
        <f>IF(ISBLANK(Table1[[#This Row],[AdvisoryNumber]]),"NTML","ADVZY")</f>
        <v>ADVZY</v>
      </c>
      <c r="B2231" s="8" t="str">
        <f>_xlfn.TEXTJOIN("-",TRUE,Table1[[#This Row],[Source]],TEXT(Table1[[#This Row],[AdvisoryNumber]],"000"),TEXT(ROW()-1,"000000"),TEXT(Table1[[#This Row],[RecordTimeUTC]],"YYYY-MM-DD"))</f>
        <v>ADVZY-003-002230-2024-01-14</v>
      </c>
      <c r="C2231" s="1" t="s">
        <v>16</v>
      </c>
      <c r="D2231" s="2" t="s">
        <v>7639</v>
      </c>
      <c r="E2231" s="1">
        <v>3</v>
      </c>
      <c r="F2231" s="2" t="s">
        <v>6162</v>
      </c>
      <c r="G2231" s="1" t="s">
        <v>24</v>
      </c>
      <c r="H2231" s="1" t="s">
        <v>6019</v>
      </c>
      <c r="I2231" s="8" t="str">
        <f>IF(Table1[[#This Row],[TMI_Type]]="Reroute",INDEX(_xlfn.REGEXEXTRACT(Table1[[#This Row],[RawText]],".*(ROUTE|FEA|FCA|ICR|CTOP|TBO).+([A-Z]{3})",2,0),1,2),"")</f>
        <v/>
      </c>
      <c r="J2231" s="5"/>
      <c r="K2231" s="5"/>
      <c r="L2231" s="1"/>
      <c r="M2231" s="7">
        <v>45305.916666666664</v>
      </c>
      <c r="N2231" s="7">
        <v>45306.083333333336</v>
      </c>
      <c r="O2231" s="7">
        <v>45305.949305555558</v>
      </c>
      <c r="P2231" s="4" t="s">
        <v>3470</v>
      </c>
      <c r="Q2231" s="10" t="s">
        <v>7640</v>
      </c>
      <c r="R2231" s="2" t="s">
        <v>7641</v>
      </c>
      <c r="S2231" s="6">
        <f>IF(OR(ISBLANK(Table1[[#This Row],[ValidEndUTC]]),ISBLANK(Table1[[#This Row],[ValidStartUTC]])),"",Table1[[#This Row],[ValidEndUTC]]-Table1[[#This Row],[ValidStartUTC]])</f>
        <v>0.16666666667151731</v>
      </c>
      <c r="T2231" s="5">
        <f>IF(OR(ISBLANK(Table1[[#This Row],[ValidEndUTC]]),ISBLANK(Table1[[#This Row],[ValidStartUTC]])),"",Table1[[#This Row],[Duration]]*24*60)</f>
        <v>240.00000000698492</v>
      </c>
    </row>
    <row r="2232" spans="1:20" ht="75.599999999999994" x14ac:dyDescent="0.25">
      <c r="A2232" s="8" t="str">
        <f>IF(ISBLANK(Table1[[#This Row],[AdvisoryNumber]]),"NTML","ADVZY")</f>
        <v>ADVZY</v>
      </c>
      <c r="B2232" s="8" t="str">
        <f>_xlfn.TEXTJOIN("-",TRUE,Table1[[#This Row],[Source]],TEXT(Table1[[#This Row],[AdvisoryNumber]],"000"),TEXT(ROW()-1,"000000"),TEXT(Table1[[#This Row],[RecordTimeUTC]],"YYYY-MM-DD"))</f>
        <v>ADVZY-004-002231-2024-01-15</v>
      </c>
      <c r="C2232" s="1" t="s">
        <v>16</v>
      </c>
      <c r="D2232" s="2"/>
      <c r="E2232" s="1">
        <v>4</v>
      </c>
      <c r="F2232" s="2" t="s">
        <v>6162</v>
      </c>
      <c r="G2232" s="1"/>
      <c r="H2232" s="1" t="s">
        <v>6019</v>
      </c>
      <c r="I2232" s="8" t="str">
        <f>IF(Table1[[#This Row],[TMI_Type]]="Reroute",INDEX(_xlfn.REGEXEXTRACT(Table1[[#This Row],[RawText]],".*(ROUTE|FEA|FCA|ICR|CTOP|TBO).+([A-Z]{3})",2,0),1,2),"")</f>
        <v/>
      </c>
      <c r="J2232" s="5"/>
      <c r="K2232" s="5"/>
      <c r="L2232" s="1"/>
      <c r="M2232" s="7">
        <v>45305.916666666664</v>
      </c>
      <c r="N2232" s="7">
        <v>45306.083333333336</v>
      </c>
      <c r="O2232" s="7">
        <v>45306.031944444447</v>
      </c>
      <c r="P2232" s="4" t="s">
        <v>3471</v>
      </c>
      <c r="Q2232" s="10" t="s">
        <v>7642</v>
      </c>
      <c r="R2232" s="2" t="s">
        <v>7643</v>
      </c>
      <c r="S2232" s="6">
        <f>IF(OR(ISBLANK(Table1[[#This Row],[ValidEndUTC]]),ISBLANK(Table1[[#This Row],[ValidStartUTC]])),"",Table1[[#This Row],[ValidEndUTC]]-Table1[[#This Row],[ValidStartUTC]])</f>
        <v>0.16666666667151731</v>
      </c>
      <c r="T2232" s="5">
        <f>IF(OR(ISBLANK(Table1[[#This Row],[ValidEndUTC]]),ISBLANK(Table1[[#This Row],[ValidStartUTC]])),"",Table1[[#This Row],[Duration]]*24*60)</f>
        <v>240.00000000698492</v>
      </c>
    </row>
    <row r="2233" spans="1:20" x14ac:dyDescent="0.25">
      <c r="A2233" s="8" t="str">
        <f>IF(ISBLANK(Table1[[#This Row],[AdvisoryNumber]]),"NTML","ADVZY")</f>
        <v>NTML</v>
      </c>
      <c r="B2233" s="8" t="str">
        <f>_xlfn.TEXTJOIN("-",TRUE,Table1[[#This Row],[Source]],TEXT(Table1[[#This Row],[AdvisoryNumber]],"000"),TEXT(ROW()-1,"000000"),TEXT(Table1[[#This Row],[RecordTimeUTC]],"YYYY-MM-DD"))</f>
        <v>NTML-000-002232-2024-01-14</v>
      </c>
      <c r="C2233" s="1" t="s">
        <v>229</v>
      </c>
      <c r="D2233" s="2"/>
      <c r="E2233" s="1"/>
      <c r="F2233" s="2"/>
      <c r="G2233" s="1" t="s">
        <v>98</v>
      </c>
      <c r="H2233" s="1" t="s">
        <v>101</v>
      </c>
      <c r="I2233" s="8" t="str">
        <f>IF(Table1[[#This Row],[TMI_Type]]="Reroute",INDEX(_xlfn.REGEXEXTRACT(Table1[[#This Row],[RawText]],".*(ROUTE|FEA|FCA|ICR|CTOP|TBO).+([A-Z]{3})",2,0),1,2),"")</f>
        <v/>
      </c>
      <c r="J2233" s="5">
        <v>40</v>
      </c>
      <c r="K2233" s="5"/>
      <c r="L2233" s="1" t="s">
        <v>4359</v>
      </c>
      <c r="M2233" s="7">
        <v>45305.9375</v>
      </c>
      <c r="N2233" s="7">
        <v>45306.041666666664</v>
      </c>
      <c r="O2233" s="7">
        <v>45305.874305555553</v>
      </c>
      <c r="P2233" s="4" t="s">
        <v>4718</v>
      </c>
      <c r="Q2233" s="10" t="s">
        <v>4718</v>
      </c>
      <c r="R2233" s="2" t="s">
        <v>10226</v>
      </c>
      <c r="S2233" s="6">
        <f>IF(OR(ISBLANK(Table1[[#This Row],[ValidEndUTC]]),ISBLANK(Table1[[#This Row],[ValidStartUTC]])),"",Table1[[#This Row],[ValidEndUTC]]-Table1[[#This Row],[ValidStartUTC]])</f>
        <v>0.10416666666424135</v>
      </c>
      <c r="T2233" s="5">
        <f>IF(OR(ISBLANK(Table1[[#This Row],[ValidEndUTC]]),ISBLANK(Table1[[#This Row],[ValidStartUTC]])),"",Table1[[#This Row],[Duration]]*24*60)</f>
        <v>149.99999999650754</v>
      </c>
    </row>
    <row r="2234" spans="1:20" ht="21.6" x14ac:dyDescent="0.25">
      <c r="A2234" s="8" t="str">
        <f>IF(ISBLANK(Table1[[#This Row],[AdvisoryNumber]]),"NTML","ADVZY")</f>
        <v>NTML</v>
      </c>
      <c r="B2234" s="8" t="str">
        <f>_xlfn.TEXTJOIN("-",TRUE,Table1[[#This Row],[Source]],TEXT(Table1[[#This Row],[AdvisoryNumber]],"000"),TEXT(ROW()-1,"000000"),TEXT(Table1[[#This Row],[RecordTimeUTC]],"YYYY-MM-DD"))</f>
        <v>NTML-000-002233-2024-01-14</v>
      </c>
      <c r="C2234" s="1" t="s">
        <v>229</v>
      </c>
      <c r="D2234" s="2"/>
      <c r="E2234" s="1"/>
      <c r="F2234" s="2"/>
      <c r="G2234" s="1" t="s">
        <v>98</v>
      </c>
      <c r="H2234" s="1" t="s">
        <v>8351</v>
      </c>
      <c r="I2234" s="8" t="str">
        <f>IF(Table1[[#This Row],[TMI_Type]]="Reroute",INDEX(_xlfn.REGEXEXTRACT(Table1[[#This Row],[RawText]],".*(ROUTE|FEA|FCA|ICR|CTOP|TBO).+([A-Z]{3})",2,0),1,2),"")</f>
        <v/>
      </c>
      <c r="J2234" s="5"/>
      <c r="K2234" s="5"/>
      <c r="L2234" s="1"/>
      <c r="M2234" s="7">
        <v>45305.9375</v>
      </c>
      <c r="N2234" s="7">
        <v>45306.041666666664</v>
      </c>
      <c r="O2234" s="7">
        <v>45305.9375</v>
      </c>
      <c r="P2234" s="4" t="s">
        <v>4720</v>
      </c>
      <c r="Q2234" s="10" t="s">
        <v>4720</v>
      </c>
      <c r="R2234" s="2" t="s">
        <v>10227</v>
      </c>
      <c r="S2234" s="6">
        <f>IF(OR(ISBLANK(Table1[[#This Row],[ValidEndUTC]]),ISBLANK(Table1[[#This Row],[ValidStartUTC]])),"",Table1[[#This Row],[ValidEndUTC]]-Table1[[#This Row],[ValidStartUTC]])</f>
        <v>0.10416666666424135</v>
      </c>
      <c r="T2234" s="5">
        <f>IF(OR(ISBLANK(Table1[[#This Row],[ValidEndUTC]]),ISBLANK(Table1[[#This Row],[ValidStartUTC]])),"",Table1[[#This Row],[Duration]]*24*60)</f>
        <v>149.99999999650754</v>
      </c>
    </row>
    <row r="2235" spans="1:20" x14ac:dyDescent="0.25">
      <c r="A2235" s="8" t="str">
        <f>IF(ISBLANK(Table1[[#This Row],[AdvisoryNumber]]),"NTML","ADVZY")</f>
        <v>NTML</v>
      </c>
      <c r="B2235" s="8" t="str">
        <f>_xlfn.TEXTJOIN("-",TRUE,Table1[[#This Row],[Source]],TEXT(Table1[[#This Row],[AdvisoryNumber]],"000"),TEXT(ROW()-1,"000000"),TEXT(Table1[[#This Row],[RecordTimeUTC]],"YYYY-MM-DD"))</f>
        <v>NTML-000-002234-2024-01-14</v>
      </c>
      <c r="C2235" s="1" t="s">
        <v>229</v>
      </c>
      <c r="D2235" s="2"/>
      <c r="E2235" s="1"/>
      <c r="F2235" s="2"/>
      <c r="G2235" s="1" t="s">
        <v>98</v>
      </c>
      <c r="H2235" s="1" t="s">
        <v>101</v>
      </c>
      <c r="I2235" s="8" t="str">
        <f>IF(Table1[[#This Row],[TMI_Type]]="Reroute",INDEX(_xlfn.REGEXEXTRACT(Table1[[#This Row],[RawText]],".*(ROUTE|FEA|FCA|ICR|CTOP|TBO).+([A-Z]{3})",2,0),1,2),"")</f>
        <v/>
      </c>
      <c r="J2235" s="5">
        <v>20</v>
      </c>
      <c r="K2235" s="5"/>
      <c r="L2235" s="1" t="s">
        <v>1483</v>
      </c>
      <c r="M2235" s="7">
        <v>45305.9375</v>
      </c>
      <c r="N2235" s="7">
        <v>45306.041666666664</v>
      </c>
      <c r="O2235" s="7">
        <v>45305.9375</v>
      </c>
      <c r="P2235" s="4" t="s">
        <v>4721</v>
      </c>
      <c r="Q2235" s="10" t="s">
        <v>4721</v>
      </c>
      <c r="R2235" s="2" t="s">
        <v>10227</v>
      </c>
      <c r="S2235" s="6">
        <f>IF(OR(ISBLANK(Table1[[#This Row],[ValidEndUTC]]),ISBLANK(Table1[[#This Row],[ValidStartUTC]])),"",Table1[[#This Row],[ValidEndUTC]]-Table1[[#This Row],[ValidStartUTC]])</f>
        <v>0.10416666666424135</v>
      </c>
      <c r="T2235" s="5">
        <f>IF(OR(ISBLANK(Table1[[#This Row],[ValidEndUTC]]),ISBLANK(Table1[[#This Row],[ValidStartUTC]])),"",Table1[[#This Row],[Duration]]*24*60)</f>
        <v>149.99999999650754</v>
      </c>
    </row>
    <row r="2236" spans="1:20" x14ac:dyDescent="0.25">
      <c r="A2236" s="8" t="str">
        <f>IF(ISBLANK(Table1[[#This Row],[AdvisoryNumber]]),"NTML","ADVZY")</f>
        <v>NTML</v>
      </c>
      <c r="B2236" s="8" t="str">
        <f>_xlfn.TEXTJOIN("-",TRUE,Table1[[#This Row],[Source]],TEXT(Table1[[#This Row],[AdvisoryNumber]],"000"),TEXT(ROW()-1,"000000"),TEXT(Table1[[#This Row],[RecordTimeUTC]],"YYYY-MM-DD"))</f>
        <v>NTML-000-002235-2024-01-14</v>
      </c>
      <c r="C2236" s="1" t="s">
        <v>229</v>
      </c>
      <c r="D2236" s="2"/>
      <c r="E2236" s="1"/>
      <c r="F2236" s="2"/>
      <c r="G2236" s="1" t="s">
        <v>98</v>
      </c>
      <c r="H2236" s="1" t="s">
        <v>101</v>
      </c>
      <c r="I2236" s="8" t="str">
        <f>IF(Table1[[#This Row],[TMI_Type]]="Reroute",INDEX(_xlfn.REGEXEXTRACT(Table1[[#This Row],[RawText]],".*(ROUTE|FEA|FCA|ICR|CTOP|TBO).+([A-Z]{3})",2,0),1,2),"")</f>
        <v/>
      </c>
      <c r="J2236" s="5">
        <v>20</v>
      </c>
      <c r="K2236" s="5"/>
      <c r="L2236" s="1" t="s">
        <v>1476</v>
      </c>
      <c r="M2236" s="7">
        <v>45305.9375</v>
      </c>
      <c r="N2236" s="7">
        <v>45306.041666666664</v>
      </c>
      <c r="O2236" s="7">
        <v>45305.9375</v>
      </c>
      <c r="P2236" s="4" t="s">
        <v>4722</v>
      </c>
      <c r="Q2236" s="10" t="s">
        <v>4722</v>
      </c>
      <c r="R2236" s="2" t="s">
        <v>10227</v>
      </c>
      <c r="S2236" s="6">
        <f>IF(OR(ISBLANK(Table1[[#This Row],[ValidEndUTC]]),ISBLANK(Table1[[#This Row],[ValidStartUTC]])),"",Table1[[#This Row],[ValidEndUTC]]-Table1[[#This Row],[ValidStartUTC]])</f>
        <v>0.10416666666424135</v>
      </c>
      <c r="T2236" s="5">
        <f>IF(OR(ISBLANK(Table1[[#This Row],[ValidEndUTC]]),ISBLANK(Table1[[#This Row],[ValidStartUTC]])),"",Table1[[#This Row],[Duration]]*24*60)</f>
        <v>149.99999999650754</v>
      </c>
    </row>
    <row r="2237" spans="1:20" x14ac:dyDescent="0.25">
      <c r="A2237" s="8" t="str">
        <f>IF(ISBLANK(Table1[[#This Row],[AdvisoryNumber]]),"NTML","ADVZY")</f>
        <v>NTML</v>
      </c>
      <c r="B2237" s="8" t="str">
        <f>_xlfn.TEXTJOIN("-",TRUE,Table1[[#This Row],[Source]],TEXT(Table1[[#This Row],[AdvisoryNumber]],"000"),TEXT(ROW()-1,"000000"),TEXT(Table1[[#This Row],[RecordTimeUTC]],"YYYY-MM-DD"))</f>
        <v>NTML-000-002236-2024-01-14</v>
      </c>
      <c r="C2237" s="1" t="s">
        <v>229</v>
      </c>
      <c r="D2237" s="2"/>
      <c r="E2237" s="1"/>
      <c r="F2237" s="2"/>
      <c r="G2237" s="1" t="s">
        <v>98</v>
      </c>
      <c r="H2237" s="1" t="s">
        <v>101</v>
      </c>
      <c r="I2237" s="8" t="str">
        <f>IF(Table1[[#This Row],[TMI_Type]]="Reroute",INDEX(_xlfn.REGEXEXTRACT(Table1[[#This Row],[RawText]],".*(ROUTE|FEA|FCA|ICR|CTOP|TBO).+([A-Z]{3})",2,0),1,2),"")</f>
        <v/>
      </c>
      <c r="J2237" s="5">
        <v>30</v>
      </c>
      <c r="K2237" s="5"/>
      <c r="L2237" s="1" t="s">
        <v>3636</v>
      </c>
      <c r="M2237" s="7">
        <v>45305.9375</v>
      </c>
      <c r="N2237" s="7">
        <v>45306.041666666664</v>
      </c>
      <c r="O2237" s="7">
        <v>45305.9375</v>
      </c>
      <c r="P2237" s="4" t="s">
        <v>10228</v>
      </c>
      <c r="Q2237" s="10" t="s">
        <v>10228</v>
      </c>
      <c r="R2237" s="2" t="s">
        <v>10227</v>
      </c>
      <c r="S2237" s="6">
        <f>IF(OR(ISBLANK(Table1[[#This Row],[ValidEndUTC]]),ISBLANK(Table1[[#This Row],[ValidStartUTC]])),"",Table1[[#This Row],[ValidEndUTC]]-Table1[[#This Row],[ValidStartUTC]])</f>
        <v>0.10416666666424135</v>
      </c>
      <c r="T2237" s="5">
        <f>IF(OR(ISBLANK(Table1[[#This Row],[ValidEndUTC]]),ISBLANK(Table1[[#This Row],[ValidStartUTC]])),"",Table1[[#This Row],[Duration]]*24*60)</f>
        <v>149.99999999650754</v>
      </c>
    </row>
    <row r="2238" spans="1:20" ht="21.6" x14ac:dyDescent="0.25">
      <c r="A2238" s="8" t="str">
        <f>IF(ISBLANK(Table1[[#This Row],[AdvisoryNumber]]),"NTML","ADVZY")</f>
        <v>NTML</v>
      </c>
      <c r="B2238" s="8" t="str">
        <f>_xlfn.TEXTJOIN("-",TRUE,Table1[[#This Row],[Source]],TEXT(Table1[[#This Row],[AdvisoryNumber]],"000"),TEXT(ROW()-1,"000000"),TEXT(Table1[[#This Row],[RecordTimeUTC]],"YYYY-MM-DD"))</f>
        <v>NTML-000-002237-2024-01-14</v>
      </c>
      <c r="C2238" s="1" t="s">
        <v>229</v>
      </c>
      <c r="D2238" s="2"/>
      <c r="E2238" s="1"/>
      <c r="F2238" s="2"/>
      <c r="G2238" s="1" t="s">
        <v>98</v>
      </c>
      <c r="H2238" s="1" t="s">
        <v>101</v>
      </c>
      <c r="I2238" s="8" t="str">
        <f>IF(Table1[[#This Row],[TMI_Type]]="Reroute",INDEX(_xlfn.REGEXEXTRACT(Table1[[#This Row],[RawText]],".*(ROUTE|FEA|FCA|ICR|CTOP|TBO).+([A-Z]{3})",2,0),1,2),"")</f>
        <v/>
      </c>
      <c r="J2238" s="5">
        <v>30</v>
      </c>
      <c r="K2238" s="5"/>
      <c r="L2238" s="1" t="s">
        <v>1755</v>
      </c>
      <c r="M2238" s="7">
        <v>45305.9375</v>
      </c>
      <c r="N2238" s="7">
        <v>45306.041666666664</v>
      </c>
      <c r="O2238" s="7">
        <v>45305.9375</v>
      </c>
      <c r="P2238" s="4" t="s">
        <v>4723</v>
      </c>
      <c r="Q2238" s="10" t="s">
        <v>4723</v>
      </c>
      <c r="R2238" s="2" t="s">
        <v>10227</v>
      </c>
      <c r="S2238" s="6">
        <f>IF(OR(ISBLANK(Table1[[#This Row],[ValidEndUTC]]),ISBLANK(Table1[[#This Row],[ValidStartUTC]])),"",Table1[[#This Row],[ValidEndUTC]]-Table1[[#This Row],[ValidStartUTC]])</f>
        <v>0.10416666666424135</v>
      </c>
      <c r="T2238" s="5">
        <f>IF(OR(ISBLANK(Table1[[#This Row],[ValidEndUTC]]),ISBLANK(Table1[[#This Row],[ValidStartUTC]])),"",Table1[[#This Row],[Duration]]*24*60)</f>
        <v>149.99999999650754</v>
      </c>
    </row>
    <row r="2239" spans="1:20" ht="21.6" x14ac:dyDescent="0.25">
      <c r="A2239" s="8" t="str">
        <f>IF(ISBLANK(Table1[[#This Row],[AdvisoryNumber]]),"NTML","ADVZY")</f>
        <v>NTML</v>
      </c>
      <c r="B2239" s="8" t="str">
        <f>_xlfn.TEXTJOIN("-",TRUE,Table1[[#This Row],[Source]],TEXT(Table1[[#This Row],[AdvisoryNumber]],"000"),TEXT(ROW()-1,"000000"),TEXT(Table1[[#This Row],[RecordTimeUTC]],"YYYY-MM-DD"))</f>
        <v>NTML-000-002238-2024-01-14</v>
      </c>
      <c r="C2239" s="1" t="s">
        <v>229</v>
      </c>
      <c r="D2239" s="2"/>
      <c r="E2239" s="1"/>
      <c r="F2239" s="2"/>
      <c r="G2239" s="1" t="s">
        <v>98</v>
      </c>
      <c r="H2239" s="1" t="s">
        <v>101</v>
      </c>
      <c r="I2239" s="8" t="str">
        <f>IF(Table1[[#This Row],[TMI_Type]]="Reroute",INDEX(_xlfn.REGEXEXTRACT(Table1[[#This Row],[RawText]],".*(ROUTE|FEA|FCA|ICR|CTOP|TBO).+([A-Z]{3})",2,0),1,2),"")</f>
        <v/>
      </c>
      <c r="J2239" s="5">
        <v>30</v>
      </c>
      <c r="K2239" s="5"/>
      <c r="L2239" s="1" t="s">
        <v>1757</v>
      </c>
      <c r="M2239" s="7">
        <v>45305.9375</v>
      </c>
      <c r="N2239" s="7">
        <v>45306.041666666664</v>
      </c>
      <c r="O2239" s="7">
        <v>45305.9375</v>
      </c>
      <c r="P2239" s="4" t="s">
        <v>4724</v>
      </c>
      <c r="Q2239" s="10" t="s">
        <v>4724</v>
      </c>
      <c r="R2239" s="2" t="s">
        <v>10227</v>
      </c>
      <c r="S2239" s="6">
        <f>IF(OR(ISBLANK(Table1[[#This Row],[ValidEndUTC]]),ISBLANK(Table1[[#This Row],[ValidStartUTC]])),"",Table1[[#This Row],[ValidEndUTC]]-Table1[[#This Row],[ValidStartUTC]])</f>
        <v>0.10416666666424135</v>
      </c>
      <c r="T2239" s="5">
        <f>IF(OR(ISBLANK(Table1[[#This Row],[ValidEndUTC]]),ISBLANK(Table1[[#This Row],[ValidStartUTC]])),"",Table1[[#This Row],[Duration]]*24*60)</f>
        <v>149.99999999650754</v>
      </c>
    </row>
    <row r="2240" spans="1:20" ht="21.6" x14ac:dyDescent="0.25">
      <c r="A2240" s="8" t="str">
        <f>IF(ISBLANK(Table1[[#This Row],[AdvisoryNumber]]),"NTML","ADVZY")</f>
        <v>NTML</v>
      </c>
      <c r="B2240" s="8" t="str">
        <f>_xlfn.TEXTJOIN("-",TRUE,Table1[[#This Row],[Source]],TEXT(Table1[[#This Row],[AdvisoryNumber]],"000"),TEXT(ROW()-1,"000000"),TEXT(Table1[[#This Row],[RecordTimeUTC]],"YYYY-MM-DD"))</f>
        <v>NTML-000-002239-2024-01-14</v>
      </c>
      <c r="C2240" s="1" t="s">
        <v>229</v>
      </c>
      <c r="D2240" s="2"/>
      <c r="E2240" s="1"/>
      <c r="F2240" s="2"/>
      <c r="G2240" s="1" t="s">
        <v>98</v>
      </c>
      <c r="H2240" s="1" t="s">
        <v>104</v>
      </c>
      <c r="I2240" s="8" t="str">
        <f>IF(Table1[[#This Row],[TMI_Type]]="Reroute",INDEX(_xlfn.REGEXEXTRACT(Table1[[#This Row],[RawText]],".*(ROUTE|FEA|FCA|ICR|CTOP|TBO).+([A-Z]{3})",2,0),1,2),"")</f>
        <v/>
      </c>
      <c r="J2240" s="5"/>
      <c r="K2240" s="5"/>
      <c r="L2240" s="1" t="s">
        <v>1473</v>
      </c>
      <c r="M2240" s="7">
        <v>45305.9375</v>
      </c>
      <c r="N2240" s="7">
        <v>45306.041666666664</v>
      </c>
      <c r="O2240" s="7">
        <v>45305.9375</v>
      </c>
      <c r="P2240" s="4" t="s">
        <v>4725</v>
      </c>
      <c r="Q2240" s="10" t="s">
        <v>4725</v>
      </c>
      <c r="R2240" s="2" t="s">
        <v>10227</v>
      </c>
      <c r="S2240" s="6">
        <f>IF(OR(ISBLANK(Table1[[#This Row],[ValidEndUTC]]),ISBLANK(Table1[[#This Row],[ValidStartUTC]])),"",Table1[[#This Row],[ValidEndUTC]]-Table1[[#This Row],[ValidStartUTC]])</f>
        <v>0.10416666666424135</v>
      </c>
      <c r="T2240" s="5">
        <f>IF(OR(ISBLANK(Table1[[#This Row],[ValidEndUTC]]),ISBLANK(Table1[[#This Row],[ValidStartUTC]])),"",Table1[[#This Row],[Duration]]*24*60)</f>
        <v>149.99999999650754</v>
      </c>
    </row>
    <row r="2241" spans="1:20" x14ac:dyDescent="0.25">
      <c r="A2241" s="8" t="str">
        <f>IF(ISBLANK(Table1[[#This Row],[AdvisoryNumber]]),"NTML","ADVZY")</f>
        <v>NTML</v>
      </c>
      <c r="B2241" s="8" t="str">
        <f>_xlfn.TEXTJOIN("-",TRUE,Table1[[#This Row],[Source]],TEXT(Table1[[#This Row],[AdvisoryNumber]],"000"),TEXT(ROW()-1,"000000"),TEXT(Table1[[#This Row],[RecordTimeUTC]],"YYYY-MM-DD"))</f>
        <v>NTML-000-002240-2024-01-14</v>
      </c>
      <c r="C2241" s="1" t="s">
        <v>229</v>
      </c>
      <c r="D2241" s="2"/>
      <c r="E2241" s="1"/>
      <c r="F2241" s="2"/>
      <c r="G2241" s="1" t="s">
        <v>98</v>
      </c>
      <c r="H2241" s="1" t="s">
        <v>101</v>
      </c>
      <c r="I2241" s="8" t="str">
        <f>IF(Table1[[#This Row],[TMI_Type]]="Reroute",INDEX(_xlfn.REGEXEXTRACT(Table1[[#This Row],[RawText]],".*(ROUTE|FEA|FCA|ICR|CTOP|TBO).+([A-Z]{3})",2,0),1,2),"")</f>
        <v/>
      </c>
      <c r="J2241" s="5">
        <v>30</v>
      </c>
      <c r="K2241" s="5"/>
      <c r="L2241" s="1" t="s">
        <v>1473</v>
      </c>
      <c r="M2241" s="7">
        <v>45305.9375</v>
      </c>
      <c r="N2241" s="7">
        <v>45306.041666666664</v>
      </c>
      <c r="O2241" s="7">
        <v>45305.9375</v>
      </c>
      <c r="P2241" s="4" t="s">
        <v>10229</v>
      </c>
      <c r="Q2241" s="10" t="s">
        <v>10229</v>
      </c>
      <c r="R2241" s="2" t="s">
        <v>10227</v>
      </c>
      <c r="S2241" s="6">
        <f>IF(OR(ISBLANK(Table1[[#This Row],[ValidEndUTC]]),ISBLANK(Table1[[#This Row],[ValidStartUTC]])),"",Table1[[#This Row],[ValidEndUTC]]-Table1[[#This Row],[ValidStartUTC]])</f>
        <v>0.10416666666424135</v>
      </c>
      <c r="T2241" s="5">
        <f>IF(OR(ISBLANK(Table1[[#This Row],[ValidEndUTC]]),ISBLANK(Table1[[#This Row],[ValidStartUTC]])),"",Table1[[#This Row],[Duration]]*24*60)</f>
        <v>149.99999999650754</v>
      </c>
    </row>
    <row r="2242" spans="1:20" ht="21.6" x14ac:dyDescent="0.25">
      <c r="A2242" s="8" t="str">
        <f>IF(ISBLANK(Table1[[#This Row],[AdvisoryNumber]]),"NTML","ADVZY")</f>
        <v>NTML</v>
      </c>
      <c r="B2242" s="8" t="str">
        <f>_xlfn.TEXTJOIN("-",TRUE,Table1[[#This Row],[Source]],TEXT(Table1[[#This Row],[AdvisoryNumber]],"000"),TEXT(ROW()-1,"000000"),TEXT(Table1[[#This Row],[RecordTimeUTC]],"YYYY-MM-DD"))</f>
        <v>NTML-000-002241-2024-01-14</v>
      </c>
      <c r="C2242" s="1" t="s">
        <v>229</v>
      </c>
      <c r="D2242" s="2"/>
      <c r="E2242" s="1"/>
      <c r="F2242" s="2"/>
      <c r="G2242" s="1" t="s">
        <v>98</v>
      </c>
      <c r="H2242" s="1" t="s">
        <v>101</v>
      </c>
      <c r="I2242" s="8" t="str">
        <f>IF(Table1[[#This Row],[TMI_Type]]="Reroute",INDEX(_xlfn.REGEXEXTRACT(Table1[[#This Row],[RawText]],".*(ROUTE|FEA|FCA|ICR|CTOP|TBO).+([A-Z]{3})",2,0),1,2),"")</f>
        <v/>
      </c>
      <c r="J2242" s="5">
        <v>40</v>
      </c>
      <c r="K2242" s="5"/>
      <c r="L2242" s="1" t="s">
        <v>1757</v>
      </c>
      <c r="M2242" s="7">
        <v>45305.9375</v>
      </c>
      <c r="N2242" s="7">
        <v>45306.041666666664</v>
      </c>
      <c r="O2242" s="7">
        <v>45305.9375</v>
      </c>
      <c r="P2242" s="4" t="s">
        <v>4726</v>
      </c>
      <c r="Q2242" s="10" t="s">
        <v>4726</v>
      </c>
      <c r="R2242" s="2" t="s">
        <v>10227</v>
      </c>
      <c r="S2242" s="6">
        <f>IF(OR(ISBLANK(Table1[[#This Row],[ValidEndUTC]]),ISBLANK(Table1[[#This Row],[ValidStartUTC]])),"",Table1[[#This Row],[ValidEndUTC]]-Table1[[#This Row],[ValidStartUTC]])</f>
        <v>0.10416666666424135</v>
      </c>
      <c r="T2242" s="5">
        <f>IF(OR(ISBLANK(Table1[[#This Row],[ValidEndUTC]]),ISBLANK(Table1[[#This Row],[ValidStartUTC]])),"",Table1[[#This Row],[Duration]]*24*60)</f>
        <v>149.99999999650754</v>
      </c>
    </row>
    <row r="2243" spans="1:20" ht="21.6" x14ac:dyDescent="0.25">
      <c r="A2243" s="8" t="str">
        <f>IF(ISBLANK(Table1[[#This Row],[AdvisoryNumber]]),"NTML","ADVZY")</f>
        <v>NTML</v>
      </c>
      <c r="B2243" s="8" t="str">
        <f>_xlfn.TEXTJOIN("-",TRUE,Table1[[#This Row],[Source]],TEXT(Table1[[#This Row],[AdvisoryNumber]],"000"),TEXT(ROW()-1,"000000"),TEXT(Table1[[#This Row],[RecordTimeUTC]],"YYYY-MM-DD"))</f>
        <v>NTML-000-002242-2024-01-14</v>
      </c>
      <c r="C2243" s="1" t="s">
        <v>229</v>
      </c>
      <c r="D2243" s="2"/>
      <c r="E2243" s="1"/>
      <c r="F2243" s="2"/>
      <c r="G2243" s="1" t="s">
        <v>98</v>
      </c>
      <c r="H2243" s="1" t="s">
        <v>104</v>
      </c>
      <c r="I2243" s="8" t="str">
        <f>IF(Table1[[#This Row],[TMI_Type]]="Reroute",INDEX(_xlfn.REGEXEXTRACT(Table1[[#This Row],[RawText]],".*(ROUTE|FEA|FCA|ICR|CTOP|TBO).+([A-Z]{3})",2,0),1,2),"")</f>
        <v/>
      </c>
      <c r="J2243" s="5"/>
      <c r="K2243" s="5"/>
      <c r="L2243" s="1" t="s">
        <v>1292</v>
      </c>
      <c r="M2243" s="7">
        <v>45305.9375</v>
      </c>
      <c r="N2243" s="7">
        <v>45306.041666666664</v>
      </c>
      <c r="O2243" s="7">
        <v>45305.9375</v>
      </c>
      <c r="P2243" s="4" t="s">
        <v>4727</v>
      </c>
      <c r="Q2243" s="10" t="s">
        <v>4727</v>
      </c>
      <c r="R2243" s="2" t="s">
        <v>10227</v>
      </c>
      <c r="S2243" s="6">
        <f>IF(OR(ISBLANK(Table1[[#This Row],[ValidEndUTC]]),ISBLANK(Table1[[#This Row],[ValidStartUTC]])),"",Table1[[#This Row],[ValidEndUTC]]-Table1[[#This Row],[ValidStartUTC]])</f>
        <v>0.10416666666424135</v>
      </c>
      <c r="T2243" s="5">
        <f>IF(OR(ISBLANK(Table1[[#This Row],[ValidEndUTC]]),ISBLANK(Table1[[#This Row],[ValidStartUTC]])),"",Table1[[#This Row],[Duration]]*24*60)</f>
        <v>149.99999999650754</v>
      </c>
    </row>
    <row r="2244" spans="1:20" ht="21.6" x14ac:dyDescent="0.25">
      <c r="A2244" s="8" t="str">
        <f>IF(ISBLANK(Table1[[#This Row],[AdvisoryNumber]]),"NTML","ADVZY")</f>
        <v>NTML</v>
      </c>
      <c r="B2244" s="8" t="str">
        <f>_xlfn.TEXTJOIN("-",TRUE,Table1[[#This Row],[Source]],TEXT(Table1[[#This Row],[AdvisoryNumber]],"000"),TEXT(ROW()-1,"000000"),TEXT(Table1[[#This Row],[RecordTimeUTC]],"YYYY-MM-DD"))</f>
        <v>NTML-000-002243-2024-01-14</v>
      </c>
      <c r="C2244" s="1" t="s">
        <v>229</v>
      </c>
      <c r="D2244" s="2"/>
      <c r="E2244" s="1"/>
      <c r="F2244" s="2"/>
      <c r="G2244" s="1" t="s">
        <v>98</v>
      </c>
      <c r="H2244" s="1" t="s">
        <v>101</v>
      </c>
      <c r="I2244" s="8" t="str">
        <f>IF(Table1[[#This Row],[TMI_Type]]="Reroute",INDEX(_xlfn.REGEXEXTRACT(Table1[[#This Row],[RawText]],".*(ROUTE|FEA|FCA|ICR|CTOP|TBO).+([A-Z]{3})",2,0),1,2),"")</f>
        <v/>
      </c>
      <c r="J2244" s="5">
        <v>25</v>
      </c>
      <c r="K2244" s="5"/>
      <c r="L2244" s="1" t="s">
        <v>1760</v>
      </c>
      <c r="M2244" s="7">
        <v>45305.9375</v>
      </c>
      <c r="N2244" s="7">
        <v>45306.041666666664</v>
      </c>
      <c r="O2244" s="7">
        <v>45305.9375</v>
      </c>
      <c r="P2244" s="4" t="s">
        <v>10230</v>
      </c>
      <c r="Q2244" s="10" t="s">
        <v>10230</v>
      </c>
      <c r="R2244" s="2" t="s">
        <v>10227</v>
      </c>
      <c r="S2244" s="6">
        <f>IF(OR(ISBLANK(Table1[[#This Row],[ValidEndUTC]]),ISBLANK(Table1[[#This Row],[ValidStartUTC]])),"",Table1[[#This Row],[ValidEndUTC]]-Table1[[#This Row],[ValidStartUTC]])</f>
        <v>0.10416666666424135</v>
      </c>
      <c r="T2244" s="5">
        <f>IF(OR(ISBLANK(Table1[[#This Row],[ValidEndUTC]]),ISBLANK(Table1[[#This Row],[ValidStartUTC]])),"",Table1[[#This Row],[Duration]]*24*60)</f>
        <v>149.99999999650754</v>
      </c>
    </row>
    <row r="2245" spans="1:20" x14ac:dyDescent="0.25">
      <c r="A2245" s="8" t="str">
        <f>IF(ISBLANK(Table1[[#This Row],[AdvisoryNumber]]),"NTML","ADVZY")</f>
        <v>NTML</v>
      </c>
      <c r="B2245" s="8" t="str">
        <f>_xlfn.TEXTJOIN("-",TRUE,Table1[[#This Row],[Source]],TEXT(Table1[[#This Row],[AdvisoryNumber]],"000"),TEXT(ROW()-1,"000000"),TEXT(Table1[[#This Row],[RecordTimeUTC]],"YYYY-MM-DD"))</f>
        <v>NTML-000-002244-2024-01-14</v>
      </c>
      <c r="C2245" s="1" t="s">
        <v>229</v>
      </c>
      <c r="D2245" s="2"/>
      <c r="E2245" s="1"/>
      <c r="F2245" s="2"/>
      <c r="G2245" s="1" t="s">
        <v>98</v>
      </c>
      <c r="H2245" s="1" t="s">
        <v>101</v>
      </c>
      <c r="I2245" s="8" t="str">
        <f>IF(Table1[[#This Row],[TMI_Type]]="Reroute",INDEX(_xlfn.REGEXEXTRACT(Table1[[#This Row],[RawText]],".*(ROUTE|FEA|FCA|ICR|CTOP|TBO).+([A-Z]{3})",2,0),1,2),"")</f>
        <v/>
      </c>
      <c r="J2245" s="5">
        <v>15</v>
      </c>
      <c r="K2245" s="5"/>
      <c r="L2245" s="1" t="s">
        <v>1761</v>
      </c>
      <c r="M2245" s="7">
        <v>45305.9375</v>
      </c>
      <c r="N2245" s="7">
        <v>45306.041666666664</v>
      </c>
      <c r="O2245" s="7">
        <v>45305.9375</v>
      </c>
      <c r="P2245" s="4" t="s">
        <v>4728</v>
      </c>
      <c r="Q2245" s="10" t="s">
        <v>4728</v>
      </c>
      <c r="R2245" s="2" t="s">
        <v>10227</v>
      </c>
      <c r="S2245" s="6">
        <f>IF(OR(ISBLANK(Table1[[#This Row],[ValidEndUTC]]),ISBLANK(Table1[[#This Row],[ValidStartUTC]])),"",Table1[[#This Row],[ValidEndUTC]]-Table1[[#This Row],[ValidStartUTC]])</f>
        <v>0.10416666666424135</v>
      </c>
      <c r="T2245" s="5">
        <f>IF(OR(ISBLANK(Table1[[#This Row],[ValidEndUTC]]),ISBLANK(Table1[[#This Row],[ValidStartUTC]])),"",Table1[[#This Row],[Duration]]*24*60)</f>
        <v>149.99999999650754</v>
      </c>
    </row>
    <row r="2246" spans="1:20" x14ac:dyDescent="0.25">
      <c r="A2246" s="8" t="str">
        <f>IF(ISBLANK(Table1[[#This Row],[AdvisoryNumber]]),"NTML","ADVZY")</f>
        <v>NTML</v>
      </c>
      <c r="B2246" s="8" t="str">
        <f>_xlfn.TEXTJOIN("-",TRUE,Table1[[#This Row],[Source]],TEXT(Table1[[#This Row],[AdvisoryNumber]],"000"),TEXT(ROW()-1,"000000"),TEXT(Table1[[#This Row],[RecordTimeUTC]],"YYYY-MM-DD"))</f>
        <v>NTML-000-002245-2024-01-14</v>
      </c>
      <c r="C2246" s="1" t="s">
        <v>229</v>
      </c>
      <c r="D2246" s="2"/>
      <c r="E2246" s="1"/>
      <c r="F2246" s="2"/>
      <c r="G2246" s="1" t="s">
        <v>98</v>
      </c>
      <c r="H2246" s="1" t="s">
        <v>101</v>
      </c>
      <c r="I2246" s="8" t="str">
        <f>IF(Table1[[#This Row],[TMI_Type]]="Reroute",INDEX(_xlfn.REGEXEXTRACT(Table1[[#This Row],[RawText]],".*(ROUTE|FEA|FCA|ICR|CTOP|TBO).+([A-Z]{3})",2,0),1,2),"")</f>
        <v/>
      </c>
      <c r="J2246" s="5">
        <v>30</v>
      </c>
      <c r="K2246" s="5"/>
      <c r="L2246" s="1" t="s">
        <v>1473</v>
      </c>
      <c r="M2246" s="7">
        <v>45305.9375</v>
      </c>
      <c r="N2246" s="7">
        <v>45306.041666666664</v>
      </c>
      <c r="O2246" s="7">
        <v>45305.9375</v>
      </c>
      <c r="P2246" s="4" t="s">
        <v>4729</v>
      </c>
      <c r="Q2246" s="10" t="s">
        <v>4729</v>
      </c>
      <c r="R2246" s="2" t="s">
        <v>10227</v>
      </c>
      <c r="S2246" s="6">
        <f>IF(OR(ISBLANK(Table1[[#This Row],[ValidEndUTC]]),ISBLANK(Table1[[#This Row],[ValidStartUTC]])),"",Table1[[#This Row],[ValidEndUTC]]-Table1[[#This Row],[ValidStartUTC]])</f>
        <v>0.10416666666424135</v>
      </c>
      <c r="T2246" s="5">
        <f>IF(OR(ISBLANK(Table1[[#This Row],[ValidEndUTC]]),ISBLANK(Table1[[#This Row],[ValidStartUTC]])),"",Table1[[#This Row],[Duration]]*24*60)</f>
        <v>149.99999999650754</v>
      </c>
    </row>
    <row r="2247" spans="1:20" x14ac:dyDescent="0.25">
      <c r="A2247" s="8" t="str">
        <f>IF(ISBLANK(Table1[[#This Row],[AdvisoryNumber]]),"NTML","ADVZY")</f>
        <v>NTML</v>
      </c>
      <c r="B2247" s="8" t="str">
        <f>_xlfn.TEXTJOIN("-",TRUE,Table1[[#This Row],[Source]],TEXT(Table1[[#This Row],[AdvisoryNumber]],"000"),TEXT(ROW()-1,"000000"),TEXT(Table1[[#This Row],[RecordTimeUTC]],"YYYY-MM-DD"))</f>
        <v>NTML-000-002246-2024-01-14</v>
      </c>
      <c r="C2247" s="1" t="s">
        <v>229</v>
      </c>
      <c r="D2247" s="2"/>
      <c r="E2247" s="1"/>
      <c r="F2247" s="2"/>
      <c r="G2247" s="1" t="s">
        <v>98</v>
      </c>
      <c r="H2247" s="1" t="s">
        <v>101</v>
      </c>
      <c r="I2247" s="8" t="str">
        <f>IF(Table1[[#This Row],[TMI_Type]]="Reroute",INDEX(_xlfn.REGEXEXTRACT(Table1[[#This Row],[RawText]],".*(ROUTE|FEA|FCA|ICR|CTOP|TBO).+([A-Z]{3})",2,0),1,2),"")</f>
        <v/>
      </c>
      <c r="J2247" s="5">
        <v>20</v>
      </c>
      <c r="K2247" s="5"/>
      <c r="L2247" s="1"/>
      <c r="M2247" s="7">
        <v>45305.958333333336</v>
      </c>
      <c r="N2247" s="7">
        <v>45306.041666666664</v>
      </c>
      <c r="O2247" s="7">
        <v>45305.966666666667</v>
      </c>
      <c r="P2247" s="4" t="s">
        <v>4730</v>
      </c>
      <c r="Q2247" s="10" t="s">
        <v>4730</v>
      </c>
      <c r="R2247" s="2" t="s">
        <v>10231</v>
      </c>
      <c r="S2247" s="6">
        <f>IF(OR(ISBLANK(Table1[[#This Row],[ValidEndUTC]]),ISBLANK(Table1[[#This Row],[ValidStartUTC]])),"",Table1[[#This Row],[ValidEndUTC]]-Table1[[#This Row],[ValidStartUTC]])</f>
        <v>8.3333333328482695E-2</v>
      </c>
      <c r="T2247" s="5">
        <f>IF(OR(ISBLANK(Table1[[#This Row],[ValidEndUTC]]),ISBLANK(Table1[[#This Row],[ValidStartUTC]])),"",Table1[[#This Row],[Duration]]*24*60)</f>
        <v>119.99999999301508</v>
      </c>
    </row>
    <row r="2248" spans="1:20" x14ac:dyDescent="0.25">
      <c r="A2248" s="8" t="str">
        <f>IF(ISBLANK(Table1[[#This Row],[AdvisoryNumber]]),"NTML","ADVZY")</f>
        <v>NTML</v>
      </c>
      <c r="B2248" s="8" t="str">
        <f>_xlfn.TEXTJOIN("-",TRUE,Table1[[#This Row],[Source]],TEXT(Table1[[#This Row],[AdvisoryNumber]],"000"),TEXT(ROW()-1,"000000"),TEXT(Table1[[#This Row],[RecordTimeUTC]],"YYYY-MM-DD"))</f>
        <v>NTML-000-002247-2024-01-14</v>
      </c>
      <c r="C2248" s="1" t="s">
        <v>10232</v>
      </c>
      <c r="D2248" s="2"/>
      <c r="E2248" s="1"/>
      <c r="F2248" s="2"/>
      <c r="G2248" s="1" t="s">
        <v>98</v>
      </c>
      <c r="H2248" s="1" t="s">
        <v>6014</v>
      </c>
      <c r="I2248" s="8" t="str">
        <f>IF(Table1[[#This Row],[TMI_Type]]="Reroute",INDEX(_xlfn.REGEXEXTRACT(Table1[[#This Row],[RawText]],".*(ROUTE|FEA|FCA|ICR|CTOP|TBO).+([A-Z]{3})",2,0),1,2),"")</f>
        <v/>
      </c>
      <c r="J2248" s="5"/>
      <c r="K2248" s="5"/>
      <c r="L2248" s="1"/>
      <c r="M2248" s="7">
        <v>45305.96875</v>
      </c>
      <c r="N2248" s="7">
        <v>45305.986111111109</v>
      </c>
      <c r="O2248" s="7">
        <v>45305.970138888886</v>
      </c>
      <c r="P2248" s="4" t="s">
        <v>4731</v>
      </c>
      <c r="Q2248" s="10" t="s">
        <v>4731</v>
      </c>
      <c r="R2248" s="2" t="s">
        <v>10231</v>
      </c>
      <c r="S2248" s="6">
        <f>IF(OR(ISBLANK(Table1[[#This Row],[ValidEndUTC]]),ISBLANK(Table1[[#This Row],[ValidStartUTC]])),"",Table1[[#This Row],[ValidEndUTC]]-Table1[[#This Row],[ValidStartUTC]])</f>
        <v>1.7361111109494232E-2</v>
      </c>
      <c r="T2248" s="5">
        <f>IF(OR(ISBLANK(Table1[[#This Row],[ValidEndUTC]]),ISBLANK(Table1[[#This Row],[ValidStartUTC]])),"",Table1[[#This Row],[Duration]]*24*60)</f>
        <v>24.999999997671694</v>
      </c>
    </row>
    <row r="2249" spans="1:20" ht="21.6" x14ac:dyDescent="0.25">
      <c r="A2249" s="8" t="str">
        <f>IF(ISBLANK(Table1[[#This Row],[AdvisoryNumber]]),"NTML","ADVZY")</f>
        <v>NTML</v>
      </c>
      <c r="B2249" s="8" t="str">
        <f>_xlfn.TEXTJOIN("-",TRUE,Table1[[#This Row],[Source]],TEXT(Table1[[#This Row],[AdvisoryNumber]],"000"),TEXT(ROW()-1,"000000"),TEXT(Table1[[#This Row],[RecordTimeUTC]],"YYYY-MM-DD"))</f>
        <v>NTML-000-002248-2024-01-15</v>
      </c>
      <c r="C2249" s="1" t="s">
        <v>1570</v>
      </c>
      <c r="D2249" s="2"/>
      <c r="E2249" s="1"/>
      <c r="F2249" s="2"/>
      <c r="G2249" s="1" t="s">
        <v>10237</v>
      </c>
      <c r="H2249" s="1" t="s">
        <v>101</v>
      </c>
      <c r="I2249" s="8" t="str">
        <f>IF(Table1[[#This Row],[TMI_Type]]="Reroute",INDEX(_xlfn.REGEXEXTRACT(Table1[[#This Row],[RawText]],".*(ROUTE|FEA|FCA|ICR|CTOP|TBO).+([A-Z]{3})",2,0),1,2),"")</f>
        <v/>
      </c>
      <c r="J2249" s="5">
        <v>25</v>
      </c>
      <c r="K2249" s="5"/>
      <c r="L2249" s="1" t="s">
        <v>1834</v>
      </c>
      <c r="M2249" s="7">
        <v>45306.989583333336</v>
      </c>
      <c r="N2249" s="7">
        <v>45307.125</v>
      </c>
      <c r="O2249" s="7">
        <v>45306.970833333333</v>
      </c>
      <c r="P2249" s="4" t="s">
        <v>4735</v>
      </c>
      <c r="Q2249" s="10" t="s">
        <v>4735</v>
      </c>
      <c r="R2249" s="2" t="s">
        <v>10238</v>
      </c>
      <c r="S2249" s="6">
        <f>IF(OR(ISBLANK(Table1[[#This Row],[ValidEndUTC]]),ISBLANK(Table1[[#This Row],[ValidStartUTC]])),"",Table1[[#This Row],[ValidEndUTC]]-Table1[[#This Row],[ValidStartUTC]])</f>
        <v>0.13541666666424135</v>
      </c>
      <c r="T2249" s="5">
        <f>IF(OR(ISBLANK(Table1[[#This Row],[ValidEndUTC]]),ISBLANK(Table1[[#This Row],[ValidStartUTC]])),"",Table1[[#This Row],[Duration]]*24*60)</f>
        <v>194.99999999650754</v>
      </c>
    </row>
    <row r="2250" spans="1:20" ht="21.6" x14ac:dyDescent="0.25">
      <c r="A2250" s="8" t="str">
        <f>IF(ISBLANK(Table1[[#This Row],[AdvisoryNumber]]),"NTML","ADVZY")</f>
        <v>NTML</v>
      </c>
      <c r="B2250" s="8" t="str">
        <f>_xlfn.TEXTJOIN("-",TRUE,Table1[[#This Row],[Source]],TEXT(Table1[[#This Row],[AdvisoryNumber]],"000"),TEXT(ROW()-1,"000000"),TEXT(Table1[[#This Row],[RecordTimeUTC]],"YYYY-MM-DD"))</f>
        <v>NTML-000-002249-2024-01-15</v>
      </c>
      <c r="C2250" s="1" t="s">
        <v>1570</v>
      </c>
      <c r="D2250" s="2"/>
      <c r="E2250" s="1"/>
      <c r="F2250" s="2"/>
      <c r="G2250" s="1" t="s">
        <v>10239</v>
      </c>
      <c r="H2250" s="1" t="s">
        <v>101</v>
      </c>
      <c r="I2250" s="8" t="str">
        <f>IF(Table1[[#This Row],[TMI_Type]]="Reroute",INDEX(_xlfn.REGEXEXTRACT(Table1[[#This Row],[RawText]],".*(ROUTE|FEA|FCA|ICR|CTOP|TBO).+([A-Z]{3})",2,0),1,2),"")</f>
        <v/>
      </c>
      <c r="J2250" s="5">
        <v>25</v>
      </c>
      <c r="K2250" s="5"/>
      <c r="L2250" s="1" t="s">
        <v>10240</v>
      </c>
      <c r="M2250" s="7">
        <v>45306.989583333336</v>
      </c>
      <c r="N2250" s="7">
        <v>45307.125</v>
      </c>
      <c r="O2250" s="7">
        <v>45306.972222222219</v>
      </c>
      <c r="P2250" s="4" t="s">
        <v>4736</v>
      </c>
      <c r="Q2250" s="10" t="s">
        <v>4736</v>
      </c>
      <c r="R2250" s="2" t="s">
        <v>10238</v>
      </c>
      <c r="S2250" s="6">
        <f>IF(OR(ISBLANK(Table1[[#This Row],[ValidEndUTC]]),ISBLANK(Table1[[#This Row],[ValidStartUTC]])),"",Table1[[#This Row],[ValidEndUTC]]-Table1[[#This Row],[ValidStartUTC]])</f>
        <v>0.13541666666424135</v>
      </c>
      <c r="T2250" s="5">
        <f>IF(OR(ISBLANK(Table1[[#This Row],[ValidEndUTC]]),ISBLANK(Table1[[#This Row],[ValidStartUTC]])),"",Table1[[#This Row],[Duration]]*24*60)</f>
        <v>194.99999999650754</v>
      </c>
    </row>
    <row r="2251" spans="1:20" ht="21.6" x14ac:dyDescent="0.25">
      <c r="A2251" s="8" t="str">
        <f>IF(ISBLANK(Table1[[#This Row],[AdvisoryNumber]]),"NTML","ADVZY")</f>
        <v>NTML</v>
      </c>
      <c r="B2251" s="8" t="str">
        <f>_xlfn.TEXTJOIN("-",TRUE,Table1[[#This Row],[Source]],TEXT(Table1[[#This Row],[AdvisoryNumber]],"000"),TEXT(ROW()-1,"000000"),TEXT(Table1[[#This Row],[RecordTimeUTC]],"YYYY-MM-DD"))</f>
        <v>NTML-000-002250-2024-01-15</v>
      </c>
      <c r="C2251" s="1" t="s">
        <v>1570</v>
      </c>
      <c r="D2251" s="2"/>
      <c r="E2251" s="1"/>
      <c r="F2251" s="2"/>
      <c r="G2251" s="1" t="s">
        <v>10241</v>
      </c>
      <c r="H2251" s="1" t="s">
        <v>101</v>
      </c>
      <c r="I2251" s="8" t="str">
        <f>IF(Table1[[#This Row],[TMI_Type]]="Reroute",INDEX(_xlfn.REGEXEXTRACT(Table1[[#This Row],[RawText]],".*(ROUTE|FEA|FCA|ICR|CTOP|TBO).+([A-Z]{3})",2,0),1,2),"")</f>
        <v/>
      </c>
      <c r="J2251" s="5">
        <v>25</v>
      </c>
      <c r="K2251" s="5"/>
      <c r="L2251" s="1" t="s">
        <v>10127</v>
      </c>
      <c r="M2251" s="7">
        <v>45306.989583333336</v>
      </c>
      <c r="N2251" s="7">
        <v>45307.125</v>
      </c>
      <c r="O2251" s="7">
        <v>45306.972916666666</v>
      </c>
      <c r="P2251" s="4" t="s">
        <v>4737</v>
      </c>
      <c r="Q2251" s="10" t="s">
        <v>4737</v>
      </c>
      <c r="R2251" s="2" t="s">
        <v>10238</v>
      </c>
      <c r="S2251" s="6">
        <f>IF(OR(ISBLANK(Table1[[#This Row],[ValidEndUTC]]),ISBLANK(Table1[[#This Row],[ValidStartUTC]])),"",Table1[[#This Row],[ValidEndUTC]]-Table1[[#This Row],[ValidStartUTC]])</f>
        <v>0.13541666666424135</v>
      </c>
      <c r="T2251" s="5">
        <f>IF(OR(ISBLANK(Table1[[#This Row],[ValidEndUTC]]),ISBLANK(Table1[[#This Row],[ValidStartUTC]])),"",Table1[[#This Row],[Duration]]*24*60)</f>
        <v>194.99999999650754</v>
      </c>
    </row>
    <row r="2252" spans="1:20" ht="21.6" x14ac:dyDescent="0.25">
      <c r="A2252" s="8" t="str">
        <f>IF(ISBLANK(Table1[[#This Row],[AdvisoryNumber]]),"NTML","ADVZY")</f>
        <v>NTML</v>
      </c>
      <c r="B2252" s="8" t="str">
        <f>_xlfn.TEXTJOIN("-",TRUE,Table1[[#This Row],[Source]],TEXT(Table1[[#This Row],[AdvisoryNumber]],"000"),TEXT(ROW()-1,"000000"),TEXT(Table1[[#This Row],[RecordTimeUTC]],"YYYY-MM-DD"))</f>
        <v>NTML-000-002251-2024-01-15</v>
      </c>
      <c r="C2252" s="1" t="s">
        <v>1570</v>
      </c>
      <c r="D2252" s="2"/>
      <c r="E2252" s="1"/>
      <c r="F2252" s="2"/>
      <c r="G2252" s="1" t="s">
        <v>10242</v>
      </c>
      <c r="H2252" s="1" t="s">
        <v>101</v>
      </c>
      <c r="I2252" s="8" t="str">
        <f>IF(Table1[[#This Row],[TMI_Type]]="Reroute",INDEX(_xlfn.REGEXEXTRACT(Table1[[#This Row],[RawText]],".*(ROUTE|FEA|FCA|ICR|CTOP|TBO).+([A-Z]{3})",2,0),1,2),"")</f>
        <v/>
      </c>
      <c r="J2252" s="5">
        <v>35</v>
      </c>
      <c r="K2252" s="5"/>
      <c r="L2252" s="1" t="s">
        <v>1828</v>
      </c>
      <c r="M2252" s="7">
        <v>45306.989583333336</v>
      </c>
      <c r="N2252" s="7">
        <v>45307.125</v>
      </c>
      <c r="O2252" s="7">
        <v>45306.973611111112</v>
      </c>
      <c r="P2252" s="4" t="s">
        <v>4738</v>
      </c>
      <c r="Q2252" s="10" t="s">
        <v>4738</v>
      </c>
      <c r="R2252" s="2" t="s">
        <v>10238</v>
      </c>
      <c r="S2252" s="6">
        <f>IF(OR(ISBLANK(Table1[[#This Row],[ValidEndUTC]]),ISBLANK(Table1[[#This Row],[ValidStartUTC]])),"",Table1[[#This Row],[ValidEndUTC]]-Table1[[#This Row],[ValidStartUTC]])</f>
        <v>0.13541666666424135</v>
      </c>
      <c r="T2252" s="5">
        <f>IF(OR(ISBLANK(Table1[[#This Row],[ValidEndUTC]]),ISBLANK(Table1[[#This Row],[ValidStartUTC]])),"",Table1[[#This Row],[Duration]]*24*60)</f>
        <v>194.99999999650754</v>
      </c>
    </row>
    <row r="2253" spans="1:20" ht="21.6" x14ac:dyDescent="0.25">
      <c r="A2253" s="8" t="str">
        <f>IF(ISBLANK(Table1[[#This Row],[AdvisoryNumber]]),"NTML","ADVZY")</f>
        <v>NTML</v>
      </c>
      <c r="B2253" s="8" t="str">
        <f>_xlfn.TEXTJOIN("-",TRUE,Table1[[#This Row],[Source]],TEXT(Table1[[#This Row],[AdvisoryNumber]],"000"),TEXT(ROW()-1,"000000"),TEXT(Table1[[#This Row],[RecordTimeUTC]],"YYYY-MM-DD"))</f>
        <v>NTML-000-002252-2024-01-15</v>
      </c>
      <c r="C2253" s="1" t="s">
        <v>1570</v>
      </c>
      <c r="D2253" s="2"/>
      <c r="E2253" s="1"/>
      <c r="F2253" s="2"/>
      <c r="G2253" s="1" t="s">
        <v>10241</v>
      </c>
      <c r="H2253" s="1" t="s">
        <v>101</v>
      </c>
      <c r="I2253" s="8" t="str">
        <f>IF(Table1[[#This Row],[TMI_Type]]="Reroute",INDEX(_xlfn.REGEXEXTRACT(Table1[[#This Row],[RawText]],".*(ROUTE|FEA|FCA|ICR|CTOP|TBO).+([A-Z]{3})",2,0),1,2),"")</f>
        <v/>
      </c>
      <c r="J2253" s="5">
        <v>25</v>
      </c>
      <c r="K2253" s="5"/>
      <c r="L2253" s="1" t="s">
        <v>1826</v>
      </c>
      <c r="M2253" s="7">
        <v>45306.989583333336</v>
      </c>
      <c r="N2253" s="7">
        <v>45307.125</v>
      </c>
      <c r="O2253" s="7">
        <v>45306.974305555559</v>
      </c>
      <c r="P2253" s="4" t="s">
        <v>4739</v>
      </c>
      <c r="Q2253" s="10" t="s">
        <v>4739</v>
      </c>
      <c r="R2253" s="2" t="s">
        <v>10238</v>
      </c>
      <c r="S2253" s="6">
        <f>IF(OR(ISBLANK(Table1[[#This Row],[ValidEndUTC]]),ISBLANK(Table1[[#This Row],[ValidStartUTC]])),"",Table1[[#This Row],[ValidEndUTC]]-Table1[[#This Row],[ValidStartUTC]])</f>
        <v>0.13541666666424135</v>
      </c>
      <c r="T2253" s="5">
        <f>IF(OR(ISBLANK(Table1[[#This Row],[ValidEndUTC]]),ISBLANK(Table1[[#This Row],[ValidStartUTC]])),"",Table1[[#This Row],[Duration]]*24*60)</f>
        <v>194.99999999650754</v>
      </c>
    </row>
    <row r="2254" spans="1:20" ht="21.6" x14ac:dyDescent="0.25">
      <c r="A2254" s="8" t="str">
        <f>IF(ISBLANK(Table1[[#This Row],[AdvisoryNumber]]),"NTML","ADVZY")</f>
        <v>NTML</v>
      </c>
      <c r="B2254" s="8" t="str">
        <f>_xlfn.TEXTJOIN("-",TRUE,Table1[[#This Row],[Source]],TEXT(Table1[[#This Row],[AdvisoryNumber]],"000"),TEXT(ROW()-1,"000000"),TEXT(Table1[[#This Row],[RecordTimeUTC]],"YYYY-MM-DD"))</f>
        <v>NTML-000-002253-2024-01-15</v>
      </c>
      <c r="C2254" s="1" t="s">
        <v>1570</v>
      </c>
      <c r="D2254" s="2"/>
      <c r="E2254" s="1"/>
      <c r="F2254" s="2"/>
      <c r="G2254" s="1" t="s">
        <v>98</v>
      </c>
      <c r="H2254" s="1" t="s">
        <v>101</v>
      </c>
      <c r="I2254" s="8" t="str">
        <f>IF(Table1[[#This Row],[TMI_Type]]="Reroute",INDEX(_xlfn.REGEXEXTRACT(Table1[[#This Row],[RawText]],".*(ROUTE|FEA|FCA|ICR|CTOP|TBO).+([A-Z]{3})",2,0),1,2),"")</f>
        <v/>
      </c>
      <c r="J2254" s="5">
        <v>20</v>
      </c>
      <c r="K2254" s="5"/>
      <c r="L2254" s="1" t="s">
        <v>1802</v>
      </c>
      <c r="M2254" s="7">
        <v>45306.999305555553</v>
      </c>
      <c r="N2254" s="7">
        <v>45307.104166666664</v>
      </c>
      <c r="O2254" s="7">
        <v>45306.98333333333</v>
      </c>
      <c r="P2254" s="4" t="s">
        <v>4740</v>
      </c>
      <c r="Q2254" s="10" t="s">
        <v>4740</v>
      </c>
      <c r="R2254" s="2" t="s">
        <v>10243</v>
      </c>
      <c r="S2254" s="6">
        <f>IF(OR(ISBLANK(Table1[[#This Row],[ValidEndUTC]]),ISBLANK(Table1[[#This Row],[ValidStartUTC]])),"",Table1[[#This Row],[ValidEndUTC]]-Table1[[#This Row],[ValidStartUTC]])</f>
        <v>0.10486111111094942</v>
      </c>
      <c r="T2254" s="5">
        <f>IF(OR(ISBLANK(Table1[[#This Row],[ValidEndUTC]]),ISBLANK(Table1[[#This Row],[ValidStartUTC]])),"",Table1[[#This Row],[Duration]]*24*60)</f>
        <v>150.99999999976717</v>
      </c>
    </row>
    <row r="2255" spans="1:20" ht="21.6" x14ac:dyDescent="0.25">
      <c r="A2255" s="8" t="str">
        <f>IF(ISBLANK(Table1[[#This Row],[AdvisoryNumber]]),"NTML","ADVZY")</f>
        <v>NTML</v>
      </c>
      <c r="B2255" s="8" t="str">
        <f>_xlfn.TEXTJOIN("-",TRUE,Table1[[#This Row],[Source]],TEXT(Table1[[#This Row],[AdvisoryNumber]],"000"),TEXT(ROW()-1,"000000"),TEXT(Table1[[#This Row],[RecordTimeUTC]],"YYYY-MM-DD"))</f>
        <v>NTML-000-002254-2024-01-15</v>
      </c>
      <c r="C2255" s="1" t="s">
        <v>1570</v>
      </c>
      <c r="D2255" s="2"/>
      <c r="E2255" s="1"/>
      <c r="F2255" s="2"/>
      <c r="G2255" s="1" t="s">
        <v>98</v>
      </c>
      <c r="H2255" s="1" t="s">
        <v>101</v>
      </c>
      <c r="I2255" s="8" t="str">
        <f>IF(Table1[[#This Row],[TMI_Type]]="Reroute",INDEX(_xlfn.REGEXEXTRACT(Table1[[#This Row],[RawText]],".*(ROUTE|FEA|FCA|ICR|CTOP|TBO).+([A-Z]{3})",2,0),1,2),"")</f>
        <v/>
      </c>
      <c r="J2255" s="5">
        <v>20</v>
      </c>
      <c r="K2255" s="5"/>
      <c r="L2255" s="1" t="s">
        <v>1292</v>
      </c>
      <c r="M2255" s="7">
        <v>45306.999305555553</v>
      </c>
      <c r="N2255" s="7">
        <v>45307.104166666664</v>
      </c>
      <c r="O2255" s="7">
        <v>45306.98333333333</v>
      </c>
      <c r="P2255" s="4" t="s">
        <v>4741</v>
      </c>
      <c r="Q2255" s="10" t="s">
        <v>4741</v>
      </c>
      <c r="R2255" s="2" t="s">
        <v>10243</v>
      </c>
      <c r="S2255" s="6">
        <f>IF(OR(ISBLANK(Table1[[#This Row],[ValidEndUTC]]),ISBLANK(Table1[[#This Row],[ValidStartUTC]])),"",Table1[[#This Row],[ValidEndUTC]]-Table1[[#This Row],[ValidStartUTC]])</f>
        <v>0.10486111111094942</v>
      </c>
      <c r="T2255" s="5">
        <f>IF(OR(ISBLANK(Table1[[#This Row],[ValidEndUTC]]),ISBLANK(Table1[[#This Row],[ValidStartUTC]])),"",Table1[[#This Row],[Duration]]*24*60)</f>
        <v>150.99999999976717</v>
      </c>
    </row>
    <row r="2256" spans="1:20" ht="21.6" x14ac:dyDescent="0.25">
      <c r="A2256" s="8" t="str">
        <f>IF(ISBLANK(Table1[[#This Row],[AdvisoryNumber]]),"NTML","ADVZY")</f>
        <v>NTML</v>
      </c>
      <c r="B2256" s="8" t="str">
        <f>_xlfn.TEXTJOIN("-",TRUE,Table1[[#This Row],[Source]],TEXT(Table1[[#This Row],[AdvisoryNumber]],"000"),TEXT(ROW()-1,"000000"),TEXT(Table1[[#This Row],[RecordTimeUTC]],"YYYY-MM-DD"))</f>
        <v>NTML-000-002255-2024-01-15</v>
      </c>
      <c r="C2256" s="1" t="s">
        <v>1570</v>
      </c>
      <c r="D2256" s="2"/>
      <c r="E2256" s="1"/>
      <c r="F2256" s="2"/>
      <c r="G2256" s="1" t="s">
        <v>98</v>
      </c>
      <c r="H2256" s="1" t="s">
        <v>101</v>
      </c>
      <c r="I2256" s="8" t="str">
        <f>IF(Table1[[#This Row],[TMI_Type]]="Reroute",INDEX(_xlfn.REGEXEXTRACT(Table1[[#This Row],[RawText]],".*(ROUTE|FEA|FCA|ICR|CTOP|TBO).+([A-Z]{3})",2,0),1,2),"")</f>
        <v/>
      </c>
      <c r="J2256" s="5">
        <v>30</v>
      </c>
      <c r="K2256" s="5"/>
      <c r="L2256" s="1" t="s">
        <v>1810</v>
      </c>
      <c r="M2256" s="7">
        <v>45306.999305555553</v>
      </c>
      <c r="N2256" s="7">
        <v>45307.104166666664</v>
      </c>
      <c r="O2256" s="7">
        <v>45306.98333333333</v>
      </c>
      <c r="P2256" s="4" t="s">
        <v>4742</v>
      </c>
      <c r="Q2256" s="10" t="s">
        <v>4742</v>
      </c>
      <c r="R2256" s="2" t="s">
        <v>10243</v>
      </c>
      <c r="S2256" s="6">
        <f>IF(OR(ISBLANK(Table1[[#This Row],[ValidEndUTC]]),ISBLANK(Table1[[#This Row],[ValidStartUTC]])),"",Table1[[#This Row],[ValidEndUTC]]-Table1[[#This Row],[ValidStartUTC]])</f>
        <v>0.10486111111094942</v>
      </c>
      <c r="T2256" s="5">
        <f>IF(OR(ISBLANK(Table1[[#This Row],[ValidEndUTC]]),ISBLANK(Table1[[#This Row],[ValidStartUTC]])),"",Table1[[#This Row],[Duration]]*24*60)</f>
        <v>150.99999999976717</v>
      </c>
    </row>
    <row r="2257" spans="1:20" ht="21.6" x14ac:dyDescent="0.25">
      <c r="A2257" s="8" t="str">
        <f>IF(ISBLANK(Table1[[#This Row],[AdvisoryNumber]]),"NTML","ADVZY")</f>
        <v>NTML</v>
      </c>
      <c r="B2257" s="8" t="str">
        <f>_xlfn.TEXTJOIN("-",TRUE,Table1[[#This Row],[Source]],TEXT(Table1[[#This Row],[AdvisoryNumber]],"000"),TEXT(ROW()-1,"000000"),TEXT(Table1[[#This Row],[RecordTimeUTC]],"YYYY-MM-DD"))</f>
        <v>NTML-000-002256-2024-01-15</v>
      </c>
      <c r="C2257" s="1" t="s">
        <v>208</v>
      </c>
      <c r="D2257" s="2"/>
      <c r="E2257" s="1"/>
      <c r="F2257" s="2"/>
      <c r="G2257" s="1" t="s">
        <v>10242</v>
      </c>
      <c r="H2257" s="1" t="s">
        <v>101</v>
      </c>
      <c r="I2257" s="8" t="str">
        <f>IF(Table1[[#This Row],[TMI_Type]]="Reroute",INDEX(_xlfn.REGEXEXTRACT(Table1[[#This Row],[RawText]],".*(ROUTE|FEA|FCA|ICR|CTOP|TBO).+([A-Z]{3})",2,0),1,2),"")</f>
        <v/>
      </c>
      <c r="J2257" s="5">
        <v>15</v>
      </c>
      <c r="K2257" s="5"/>
      <c r="L2257" s="1" t="s">
        <v>213</v>
      </c>
      <c r="M2257" s="7">
        <v>45307.000694444447</v>
      </c>
      <c r="N2257" s="7">
        <v>45307.125</v>
      </c>
      <c r="O2257" s="7">
        <v>45306.995833333334</v>
      </c>
      <c r="P2257" s="4" t="s">
        <v>4743</v>
      </c>
      <c r="Q2257" s="10" t="s">
        <v>4743</v>
      </c>
      <c r="R2257" s="2" t="s">
        <v>10246</v>
      </c>
      <c r="S2257" s="6">
        <f>IF(OR(ISBLANK(Table1[[#This Row],[ValidEndUTC]]),ISBLANK(Table1[[#This Row],[ValidStartUTC]])),"",Table1[[#This Row],[ValidEndUTC]]-Table1[[#This Row],[ValidStartUTC]])</f>
        <v>0.12430555555329192</v>
      </c>
      <c r="T2257" s="5">
        <f>IF(OR(ISBLANK(Table1[[#This Row],[ValidEndUTC]]),ISBLANK(Table1[[#This Row],[ValidStartUTC]])),"",Table1[[#This Row],[Duration]]*24*60)</f>
        <v>178.99999999674037</v>
      </c>
    </row>
    <row r="2258" spans="1:20" ht="21.6" x14ac:dyDescent="0.25">
      <c r="A2258" s="8" t="str">
        <f>IF(ISBLANK(Table1[[#This Row],[AdvisoryNumber]]),"NTML","ADVZY")</f>
        <v>NTML</v>
      </c>
      <c r="B2258" s="8" t="str">
        <f>_xlfn.TEXTJOIN("-",TRUE,Table1[[#This Row],[Source]],TEXT(Table1[[#This Row],[AdvisoryNumber]],"000"),TEXT(ROW()-1,"000000"),TEXT(Table1[[#This Row],[RecordTimeUTC]],"YYYY-MM-DD"))</f>
        <v>NTML-000-002257-2024-01-15</v>
      </c>
      <c r="C2258" s="1" t="s">
        <v>208</v>
      </c>
      <c r="D2258" s="2"/>
      <c r="E2258" s="1"/>
      <c r="F2258" s="2"/>
      <c r="G2258" s="1" t="s">
        <v>10242</v>
      </c>
      <c r="H2258" s="1" t="s">
        <v>101</v>
      </c>
      <c r="I2258" s="8" t="str">
        <f>IF(Table1[[#This Row],[TMI_Type]]="Reroute",INDEX(_xlfn.REGEXEXTRACT(Table1[[#This Row],[RawText]],".*(ROUTE|FEA|FCA|ICR|CTOP|TBO).+([A-Z]{3})",2,0),1,2),"")</f>
        <v/>
      </c>
      <c r="J2258" s="5">
        <v>30</v>
      </c>
      <c r="K2258" s="5"/>
      <c r="L2258" s="1" t="s">
        <v>395</v>
      </c>
      <c r="M2258" s="7">
        <v>45307.000694444447</v>
      </c>
      <c r="N2258" s="7">
        <v>45307.125</v>
      </c>
      <c r="O2258" s="7">
        <v>45306.996527777781</v>
      </c>
      <c r="P2258" s="4" t="s">
        <v>4744</v>
      </c>
      <c r="Q2258" s="10" t="s">
        <v>4744</v>
      </c>
      <c r="R2258" s="2" t="s">
        <v>10246</v>
      </c>
      <c r="S2258" s="6">
        <f>IF(OR(ISBLANK(Table1[[#This Row],[ValidEndUTC]]),ISBLANK(Table1[[#This Row],[ValidStartUTC]])),"",Table1[[#This Row],[ValidEndUTC]]-Table1[[#This Row],[ValidStartUTC]])</f>
        <v>0.12430555555329192</v>
      </c>
      <c r="T2258" s="5">
        <f>IF(OR(ISBLANK(Table1[[#This Row],[ValidEndUTC]]),ISBLANK(Table1[[#This Row],[ValidStartUTC]])),"",Table1[[#This Row],[Duration]]*24*60)</f>
        <v>178.99999999674037</v>
      </c>
    </row>
    <row r="2259" spans="1:20" ht="21.6" x14ac:dyDescent="0.25">
      <c r="A2259" s="8" t="str">
        <f>IF(ISBLANK(Table1[[#This Row],[AdvisoryNumber]]),"NTML","ADVZY")</f>
        <v>NTML</v>
      </c>
      <c r="B2259" s="8" t="str">
        <f>_xlfn.TEXTJOIN("-",TRUE,Table1[[#This Row],[Source]],TEXT(Table1[[#This Row],[AdvisoryNumber]],"000"),TEXT(ROW()-1,"000000"),TEXT(Table1[[#This Row],[RecordTimeUTC]],"YYYY-MM-DD"))</f>
        <v>NTML-000-002258-2024-01-15</v>
      </c>
      <c r="C2259" s="1" t="s">
        <v>208</v>
      </c>
      <c r="D2259" s="2"/>
      <c r="E2259" s="1"/>
      <c r="F2259" s="2"/>
      <c r="G2259" s="1" t="s">
        <v>10242</v>
      </c>
      <c r="H2259" s="1" t="s">
        <v>101</v>
      </c>
      <c r="I2259" s="8" t="str">
        <f>IF(Table1[[#This Row],[TMI_Type]]="Reroute",INDEX(_xlfn.REGEXEXTRACT(Table1[[#This Row],[RawText]],".*(ROUTE|FEA|FCA|ICR|CTOP|TBO).+([A-Z]{3})",2,0),1,2),"")</f>
        <v/>
      </c>
      <c r="J2259" s="5">
        <v>30</v>
      </c>
      <c r="K2259" s="5"/>
      <c r="L2259" s="1" t="s">
        <v>224</v>
      </c>
      <c r="M2259" s="7">
        <v>45307.000694444447</v>
      </c>
      <c r="N2259" s="7">
        <v>45307.125</v>
      </c>
      <c r="O2259" s="7">
        <v>45306.99722222222</v>
      </c>
      <c r="P2259" s="4" t="s">
        <v>4745</v>
      </c>
      <c r="Q2259" s="10" t="s">
        <v>4745</v>
      </c>
      <c r="R2259" s="2" t="s">
        <v>10246</v>
      </c>
      <c r="S2259" s="6">
        <f>IF(OR(ISBLANK(Table1[[#This Row],[ValidEndUTC]]),ISBLANK(Table1[[#This Row],[ValidStartUTC]])),"",Table1[[#This Row],[ValidEndUTC]]-Table1[[#This Row],[ValidStartUTC]])</f>
        <v>0.12430555555329192</v>
      </c>
      <c r="T2259" s="5">
        <f>IF(OR(ISBLANK(Table1[[#This Row],[ValidEndUTC]]),ISBLANK(Table1[[#This Row],[ValidStartUTC]])),"",Table1[[#This Row],[Duration]]*24*60)</f>
        <v>178.99999999674037</v>
      </c>
    </row>
    <row r="2260" spans="1:20" ht="21.6" x14ac:dyDescent="0.25">
      <c r="A2260" s="8" t="str">
        <f>IF(ISBLANK(Table1[[#This Row],[AdvisoryNumber]]),"NTML","ADVZY")</f>
        <v>NTML</v>
      </c>
      <c r="B2260" s="8" t="str">
        <f>_xlfn.TEXTJOIN("-",TRUE,Table1[[#This Row],[Source]],TEXT(Table1[[#This Row],[AdvisoryNumber]],"000"),TEXT(ROW()-1,"000000"),TEXT(Table1[[#This Row],[RecordTimeUTC]],"YYYY-MM-DD"))</f>
        <v>NTML-000-002259-2024-01-15</v>
      </c>
      <c r="C2260" s="1" t="s">
        <v>208</v>
      </c>
      <c r="D2260" s="2"/>
      <c r="E2260" s="1"/>
      <c r="F2260" s="2"/>
      <c r="G2260" s="1" t="s">
        <v>10242</v>
      </c>
      <c r="H2260" s="1" t="s">
        <v>101</v>
      </c>
      <c r="I2260" s="8" t="str">
        <f>IF(Table1[[#This Row],[TMI_Type]]="Reroute",INDEX(_xlfn.REGEXEXTRACT(Table1[[#This Row],[RawText]],".*(ROUTE|FEA|FCA|ICR|CTOP|TBO).+([A-Z]{3})",2,0),1,2),"")</f>
        <v/>
      </c>
      <c r="J2260" s="5">
        <v>20</v>
      </c>
      <c r="K2260" s="5"/>
      <c r="L2260" s="1" t="s">
        <v>1159</v>
      </c>
      <c r="M2260" s="7">
        <v>45307.000694444447</v>
      </c>
      <c r="N2260" s="7">
        <v>45307.125</v>
      </c>
      <c r="O2260" s="7">
        <v>45306.997916666667</v>
      </c>
      <c r="P2260" s="4" t="s">
        <v>4746</v>
      </c>
      <c r="Q2260" s="10" t="s">
        <v>4746</v>
      </c>
      <c r="R2260" s="2" t="s">
        <v>10246</v>
      </c>
      <c r="S2260" s="6">
        <f>IF(OR(ISBLANK(Table1[[#This Row],[ValidEndUTC]]),ISBLANK(Table1[[#This Row],[ValidStartUTC]])),"",Table1[[#This Row],[ValidEndUTC]]-Table1[[#This Row],[ValidStartUTC]])</f>
        <v>0.12430555555329192</v>
      </c>
      <c r="T2260" s="5">
        <f>IF(OR(ISBLANK(Table1[[#This Row],[ValidEndUTC]]),ISBLANK(Table1[[#This Row],[ValidStartUTC]])),"",Table1[[#This Row],[Duration]]*24*60)</f>
        <v>178.99999999674037</v>
      </c>
    </row>
    <row r="2261" spans="1:20" ht="21.6" x14ac:dyDescent="0.25">
      <c r="A2261" s="8" t="str">
        <f>IF(ISBLANK(Table1[[#This Row],[AdvisoryNumber]]),"NTML","ADVZY")</f>
        <v>NTML</v>
      </c>
      <c r="B2261" s="8" t="str">
        <f>_xlfn.TEXTJOIN("-",TRUE,Table1[[#This Row],[Source]],TEXT(Table1[[#This Row],[AdvisoryNumber]],"000"),TEXT(ROW()-1,"000000"),TEXT(Table1[[#This Row],[RecordTimeUTC]],"YYYY-MM-DD"))</f>
        <v>NTML-000-002260-2024-01-15</v>
      </c>
      <c r="C2261" s="1" t="s">
        <v>208</v>
      </c>
      <c r="D2261" s="2"/>
      <c r="E2261" s="1"/>
      <c r="F2261" s="2"/>
      <c r="G2261" s="1" t="s">
        <v>10242</v>
      </c>
      <c r="H2261" s="1" t="s">
        <v>101</v>
      </c>
      <c r="I2261" s="8" t="str">
        <f>IF(Table1[[#This Row],[TMI_Type]]="Reroute",INDEX(_xlfn.REGEXEXTRACT(Table1[[#This Row],[RawText]],".*(ROUTE|FEA|FCA|ICR|CTOP|TBO).+([A-Z]{3})",2,0),1,2),"")</f>
        <v/>
      </c>
      <c r="J2261" s="5">
        <v>20</v>
      </c>
      <c r="K2261" s="5"/>
      <c r="L2261" s="1" t="s">
        <v>1159</v>
      </c>
      <c r="M2261" s="7">
        <v>45307.000694444447</v>
      </c>
      <c r="N2261" s="7">
        <v>45307.125</v>
      </c>
      <c r="O2261" s="7">
        <v>45306.997916666667</v>
      </c>
      <c r="P2261" s="4" t="s">
        <v>4749</v>
      </c>
      <c r="Q2261" s="10" t="s">
        <v>4749</v>
      </c>
      <c r="R2261" s="2" t="s">
        <v>10249</v>
      </c>
      <c r="S2261" s="6">
        <f>IF(OR(ISBLANK(Table1[[#This Row],[ValidEndUTC]]),ISBLANK(Table1[[#This Row],[ValidStartUTC]])),"",Table1[[#This Row],[ValidEndUTC]]-Table1[[#This Row],[ValidStartUTC]])</f>
        <v>0.12430555555329192</v>
      </c>
      <c r="T2261" s="5">
        <f>IF(OR(ISBLANK(Table1[[#This Row],[ValidEndUTC]]),ISBLANK(Table1[[#This Row],[ValidStartUTC]])),"",Table1[[#This Row],[Duration]]*24*60)</f>
        <v>178.99999999674037</v>
      </c>
    </row>
    <row r="2262" spans="1:20" ht="21.6" x14ac:dyDescent="0.25">
      <c r="A2262" s="8" t="str">
        <f>IF(ISBLANK(Table1[[#This Row],[AdvisoryNumber]]),"NTML","ADVZY")</f>
        <v>NTML</v>
      </c>
      <c r="B2262" s="8" t="str">
        <f>_xlfn.TEXTJOIN("-",TRUE,Table1[[#This Row],[Source]],TEXT(Table1[[#This Row],[AdvisoryNumber]],"000"),TEXT(ROW()-1,"000000"),TEXT(Table1[[#This Row],[RecordTimeUTC]],"YYYY-MM-DD"))</f>
        <v>NTML-000-002261-2024-01-15</v>
      </c>
      <c r="C2262" s="1" t="s">
        <v>208</v>
      </c>
      <c r="D2262" s="2"/>
      <c r="E2262" s="1"/>
      <c r="F2262" s="2"/>
      <c r="G2262" s="1" t="s">
        <v>10242</v>
      </c>
      <c r="H2262" s="1" t="s">
        <v>101</v>
      </c>
      <c r="I2262" s="8" t="str">
        <f>IF(Table1[[#This Row],[TMI_Type]]="Reroute",INDEX(_xlfn.REGEXEXTRACT(Table1[[#This Row],[RawText]],".*(ROUTE|FEA|FCA|ICR|CTOP|TBO).+([A-Z]{3})",2,0),1,2),"")</f>
        <v/>
      </c>
      <c r="J2262" s="5">
        <v>20</v>
      </c>
      <c r="K2262" s="5"/>
      <c r="L2262" s="1" t="s">
        <v>10247</v>
      </c>
      <c r="M2262" s="7">
        <v>45307.000694444447</v>
      </c>
      <c r="N2262" s="7">
        <v>45307.125</v>
      </c>
      <c r="O2262" s="7">
        <v>45306.999305555553</v>
      </c>
      <c r="P2262" s="4" t="s">
        <v>4747</v>
      </c>
      <c r="Q2262" s="10" t="s">
        <v>4747</v>
      </c>
      <c r="R2262" s="2" t="s">
        <v>10246</v>
      </c>
      <c r="S2262" s="6">
        <f>IF(OR(ISBLANK(Table1[[#This Row],[ValidEndUTC]]),ISBLANK(Table1[[#This Row],[ValidStartUTC]])),"",Table1[[#This Row],[ValidEndUTC]]-Table1[[#This Row],[ValidStartUTC]])</f>
        <v>0.12430555555329192</v>
      </c>
      <c r="T2262" s="5">
        <f>IF(OR(ISBLANK(Table1[[#This Row],[ValidEndUTC]]),ISBLANK(Table1[[#This Row],[ValidStartUTC]])),"",Table1[[#This Row],[Duration]]*24*60)</f>
        <v>178.99999999674037</v>
      </c>
    </row>
    <row r="2263" spans="1:20" ht="21.6" x14ac:dyDescent="0.25">
      <c r="A2263" s="8" t="str">
        <f>IF(ISBLANK(Table1[[#This Row],[AdvisoryNumber]]),"NTML","ADVZY")</f>
        <v>NTML</v>
      </c>
      <c r="B2263" s="8" t="str">
        <f>_xlfn.TEXTJOIN("-",TRUE,Table1[[#This Row],[Source]],TEXT(Table1[[#This Row],[AdvisoryNumber]],"000"),TEXT(ROW()-1,"000000"),TEXT(Table1[[#This Row],[RecordTimeUTC]],"YYYY-MM-DD"))</f>
        <v>NTML-000-002262-2024-01-15</v>
      </c>
      <c r="C2263" s="1" t="s">
        <v>208</v>
      </c>
      <c r="D2263" s="2"/>
      <c r="E2263" s="1"/>
      <c r="F2263" s="2"/>
      <c r="G2263" s="1" t="s">
        <v>10242</v>
      </c>
      <c r="H2263" s="1" t="s">
        <v>101</v>
      </c>
      <c r="I2263" s="8" t="str">
        <f>IF(Table1[[#This Row],[TMI_Type]]="Reroute",INDEX(_xlfn.REGEXEXTRACT(Table1[[#This Row],[RawText]],".*(ROUTE|FEA|FCA|ICR|CTOP|TBO).+([A-Z]{3})",2,0),1,2),"")</f>
        <v/>
      </c>
      <c r="J2263" s="5">
        <v>20</v>
      </c>
      <c r="K2263" s="5"/>
      <c r="L2263" s="1" t="s">
        <v>10247</v>
      </c>
      <c r="M2263" s="7">
        <v>45307.000694444447</v>
      </c>
      <c r="N2263" s="7">
        <v>45307.125</v>
      </c>
      <c r="O2263" s="7">
        <v>45306.999305555553</v>
      </c>
      <c r="P2263" s="4" t="s">
        <v>4750</v>
      </c>
      <c r="Q2263" s="10" t="s">
        <v>4750</v>
      </c>
      <c r="R2263" s="2" t="s">
        <v>10249</v>
      </c>
      <c r="S2263" s="6">
        <f>IF(OR(ISBLANK(Table1[[#This Row],[ValidEndUTC]]),ISBLANK(Table1[[#This Row],[ValidStartUTC]])),"",Table1[[#This Row],[ValidEndUTC]]-Table1[[#This Row],[ValidStartUTC]])</f>
        <v>0.12430555555329192</v>
      </c>
      <c r="T2263" s="5">
        <f>IF(OR(ISBLANK(Table1[[#This Row],[ValidEndUTC]]),ISBLANK(Table1[[#This Row],[ValidStartUTC]])),"",Table1[[#This Row],[Duration]]*24*60)</f>
        <v>178.99999999674037</v>
      </c>
    </row>
    <row r="2264" spans="1:20" ht="21.6" x14ac:dyDescent="0.25">
      <c r="A2264" s="8" t="str">
        <f>IF(ISBLANK(Table1[[#This Row],[AdvisoryNumber]]),"NTML","ADVZY")</f>
        <v>NTML</v>
      </c>
      <c r="B2264" s="8" t="str">
        <f>_xlfn.TEXTJOIN("-",TRUE,Table1[[#This Row],[Source]],TEXT(Table1[[#This Row],[AdvisoryNumber]],"000"),TEXT(ROW()-1,"000000"),TEXT(Table1[[#This Row],[RecordTimeUTC]],"YYYY-MM-DD"))</f>
        <v>NTML-000-002263-2024-01-16</v>
      </c>
      <c r="C2264" s="1" t="s">
        <v>208</v>
      </c>
      <c r="D2264" s="2"/>
      <c r="E2264" s="1"/>
      <c r="F2264" s="2"/>
      <c r="G2264" s="1" t="s">
        <v>10242</v>
      </c>
      <c r="H2264" s="1" t="s">
        <v>101</v>
      </c>
      <c r="I2264" s="8" t="str">
        <f>IF(Table1[[#This Row],[TMI_Type]]="Reroute",INDEX(_xlfn.REGEXEXTRACT(Table1[[#This Row],[RawText]],".*(ROUTE|FEA|FCA|ICR|CTOP|TBO).+([A-Z]{3})",2,0),1,2),"")</f>
        <v/>
      </c>
      <c r="J2264" s="5">
        <v>25</v>
      </c>
      <c r="K2264" s="5"/>
      <c r="L2264" s="1" t="s">
        <v>10248</v>
      </c>
      <c r="M2264" s="7">
        <v>45307.000694444447</v>
      </c>
      <c r="N2264" s="7">
        <v>45307.125</v>
      </c>
      <c r="O2264" s="7">
        <v>45307</v>
      </c>
      <c r="P2264" s="4" t="s">
        <v>4748</v>
      </c>
      <c r="Q2264" s="10" t="s">
        <v>4748</v>
      </c>
      <c r="R2264" s="2" t="s">
        <v>10246</v>
      </c>
      <c r="S2264" s="6">
        <f>IF(OR(ISBLANK(Table1[[#This Row],[ValidEndUTC]]),ISBLANK(Table1[[#This Row],[ValidStartUTC]])),"",Table1[[#This Row],[ValidEndUTC]]-Table1[[#This Row],[ValidStartUTC]])</f>
        <v>0.12430555555329192</v>
      </c>
      <c r="T2264" s="5">
        <f>IF(OR(ISBLANK(Table1[[#This Row],[ValidEndUTC]]),ISBLANK(Table1[[#This Row],[ValidStartUTC]])),"",Table1[[#This Row],[Duration]]*24*60)</f>
        <v>178.99999999674037</v>
      </c>
    </row>
    <row r="2265" spans="1:20" ht="21.6" x14ac:dyDescent="0.25">
      <c r="A2265" s="8" t="str">
        <f>IF(ISBLANK(Table1[[#This Row],[AdvisoryNumber]]),"NTML","ADVZY")</f>
        <v>NTML</v>
      </c>
      <c r="B2265" s="8" t="str">
        <f>_xlfn.TEXTJOIN("-",TRUE,Table1[[#This Row],[Source]],TEXT(Table1[[#This Row],[AdvisoryNumber]],"000"),TEXT(ROW()-1,"000000"),TEXT(Table1[[#This Row],[RecordTimeUTC]],"YYYY-MM-DD"))</f>
        <v>NTML-000-002264-2024-01-16</v>
      </c>
      <c r="C2265" s="1" t="s">
        <v>208</v>
      </c>
      <c r="D2265" s="2"/>
      <c r="E2265" s="1"/>
      <c r="F2265" s="2"/>
      <c r="G2265" s="1" t="s">
        <v>10242</v>
      </c>
      <c r="H2265" s="1" t="s">
        <v>101</v>
      </c>
      <c r="I2265" s="8" t="str">
        <f>IF(Table1[[#This Row],[TMI_Type]]="Reroute",INDEX(_xlfn.REGEXEXTRACT(Table1[[#This Row],[RawText]],".*(ROUTE|FEA|FCA|ICR|CTOP|TBO).+([A-Z]{3})",2,0),1,2),"")</f>
        <v/>
      </c>
      <c r="J2265" s="5">
        <v>25</v>
      </c>
      <c r="K2265" s="5"/>
      <c r="L2265" s="1" t="s">
        <v>10248</v>
      </c>
      <c r="M2265" s="7">
        <v>45307.000694444447</v>
      </c>
      <c r="N2265" s="7">
        <v>45307.125</v>
      </c>
      <c r="O2265" s="7">
        <v>45307</v>
      </c>
      <c r="P2265" s="4" t="s">
        <v>4751</v>
      </c>
      <c r="Q2265" s="10" t="s">
        <v>4751</v>
      </c>
      <c r="R2265" s="2" t="s">
        <v>10249</v>
      </c>
      <c r="S2265" s="6">
        <f>IF(OR(ISBLANK(Table1[[#This Row],[ValidEndUTC]]),ISBLANK(Table1[[#This Row],[ValidStartUTC]])),"",Table1[[#This Row],[ValidEndUTC]]-Table1[[#This Row],[ValidStartUTC]])</f>
        <v>0.12430555555329192</v>
      </c>
      <c r="T2265" s="5">
        <f>IF(OR(ISBLANK(Table1[[#This Row],[ValidEndUTC]]),ISBLANK(Table1[[#This Row],[ValidStartUTC]])),"",Table1[[#This Row],[Duration]]*24*60)</f>
        <v>178.99999999674037</v>
      </c>
    </row>
    <row r="2266" spans="1:20" ht="151.19999999999999" x14ac:dyDescent="0.25">
      <c r="A2266" s="8" t="str">
        <f>IF(ISBLANK(Table1[[#This Row],[AdvisoryNumber]]),"NTML","ADVZY")</f>
        <v>ADVZY</v>
      </c>
      <c r="B2266" s="8" t="str">
        <f>_xlfn.TEXTJOIN("-",TRUE,Table1[[#This Row],[Source]],TEXT(Table1[[#This Row],[AdvisoryNumber]],"000"),TEXT(ROW()-1,"000000"),TEXT(Table1[[#This Row],[RecordTimeUTC]],"YYYY-MM-DD"))</f>
        <v>ADVZY-001-002265-2024-01-16</v>
      </c>
      <c r="C2266" s="1" t="s">
        <v>3472</v>
      </c>
      <c r="D2266" s="2"/>
      <c r="E2266" s="1">
        <v>1</v>
      </c>
      <c r="F2266" s="2" t="s">
        <v>5995</v>
      </c>
      <c r="G2266" s="1" t="s">
        <v>35</v>
      </c>
      <c r="H2266" s="1" t="s">
        <v>32</v>
      </c>
      <c r="I2266" s="8" t="str">
        <f>IF(Table1[[#This Row],[TMI_Type]]="Reroute",INDEX(_xlfn.REGEXEXTRACT(Table1[[#This Row],[RawText]],".*(ROUTE|FEA|FCA|ICR|CTOP|TBO).+([A-Z]{3})",2,0),1,2),"")</f>
        <v/>
      </c>
      <c r="J2266" s="5"/>
      <c r="K2266" s="5"/>
      <c r="L2266" s="1"/>
      <c r="M2266" s="7">
        <v>45307.07916666667</v>
      </c>
      <c r="N2266" s="7">
        <v>45307.09375</v>
      </c>
      <c r="O2266" s="7">
        <v>45307.078472222223</v>
      </c>
      <c r="P2266" s="4" t="s">
        <v>3473</v>
      </c>
      <c r="Q2266" s="10" t="s">
        <v>7644</v>
      </c>
      <c r="R2266" s="2" t="s">
        <v>7645</v>
      </c>
      <c r="S2266" s="6">
        <f>IF(OR(ISBLANK(Table1[[#This Row],[ValidEndUTC]]),ISBLANK(Table1[[#This Row],[ValidStartUTC]])),"",Table1[[#This Row],[ValidEndUTC]]-Table1[[#This Row],[ValidStartUTC]])</f>
        <v>1.4583333329937886E-2</v>
      </c>
      <c r="T2266" s="5">
        <f>IF(OR(ISBLANK(Table1[[#This Row],[ValidEndUTC]]),ISBLANK(Table1[[#This Row],[ValidStartUTC]])),"",Table1[[#This Row],[Duration]]*24*60)</f>
        <v>20.999999995110556</v>
      </c>
    </row>
    <row r="2267" spans="1:20" ht="151.19999999999999" x14ac:dyDescent="0.25">
      <c r="A2267" s="8" t="str">
        <f>IF(ISBLANK(Table1[[#This Row],[AdvisoryNumber]]),"NTML","ADVZY")</f>
        <v>ADVZY</v>
      </c>
      <c r="B2267" s="8" t="str">
        <f>_xlfn.TEXTJOIN("-",TRUE,Table1[[#This Row],[Source]],TEXT(Table1[[#This Row],[AdvisoryNumber]],"000"),TEXT(ROW()-1,"000000"),TEXT(Table1[[#This Row],[RecordTimeUTC]],"YYYY-MM-DD"))</f>
        <v>ADVZY-003-002266-2024-01-16</v>
      </c>
      <c r="C2267" s="1" t="s">
        <v>3472</v>
      </c>
      <c r="D2267" s="2"/>
      <c r="E2267" s="1">
        <v>3</v>
      </c>
      <c r="F2267" s="2" t="s">
        <v>5995</v>
      </c>
      <c r="G2267" s="1" t="s">
        <v>35</v>
      </c>
      <c r="H2267" s="1" t="s">
        <v>32</v>
      </c>
      <c r="I2267" s="8" t="str">
        <f>IF(Table1[[#This Row],[TMI_Type]]="Reroute",INDEX(_xlfn.REGEXEXTRACT(Table1[[#This Row],[RawText]],".*(ROUTE|FEA|FCA|ICR|CTOP|TBO).+([A-Z]{3})",2,0),1,2),"")</f>
        <v/>
      </c>
      <c r="J2267" s="5"/>
      <c r="K2267" s="5"/>
      <c r="L2267" s="1"/>
      <c r="M2267" s="7">
        <v>45307.07916666667</v>
      </c>
      <c r="N2267" s="7">
        <v>45307.104166666664</v>
      </c>
      <c r="O2267" s="7">
        <v>45307.086805555555</v>
      </c>
      <c r="P2267" s="4" t="s">
        <v>3475</v>
      </c>
      <c r="Q2267" s="10" t="s">
        <v>7648</v>
      </c>
      <c r="R2267" s="2" t="s">
        <v>7649</v>
      </c>
      <c r="S2267" s="6">
        <f>IF(OR(ISBLANK(Table1[[#This Row],[ValidEndUTC]]),ISBLANK(Table1[[#This Row],[ValidStartUTC]])),"",Table1[[#This Row],[ValidEndUTC]]-Table1[[#This Row],[ValidStartUTC]])</f>
        <v>2.4999999994179234E-2</v>
      </c>
      <c r="T2267" s="5">
        <f>IF(OR(ISBLANK(Table1[[#This Row],[ValidEndUTC]]),ISBLANK(Table1[[#This Row],[ValidStartUTC]])),"",Table1[[#This Row],[Duration]]*24*60)</f>
        <v>35.999999991618097</v>
      </c>
    </row>
    <row r="2268" spans="1:20" ht="151.19999999999999" x14ac:dyDescent="0.25">
      <c r="A2268" s="8" t="str">
        <f>IF(ISBLANK(Table1[[#This Row],[AdvisoryNumber]]),"NTML","ADVZY")</f>
        <v>ADVZY</v>
      </c>
      <c r="B2268" s="8" t="str">
        <f>_xlfn.TEXTJOIN("-",TRUE,Table1[[#This Row],[Source]],TEXT(Table1[[#This Row],[AdvisoryNumber]],"000"),TEXT(ROW()-1,"000000"),TEXT(Table1[[#This Row],[RecordTimeUTC]],"YYYY-MM-DD"))</f>
        <v>ADVZY-004-002267-2024-01-16</v>
      </c>
      <c r="C2268" s="1" t="s">
        <v>3472</v>
      </c>
      <c r="D2268" s="2"/>
      <c r="E2268" s="1">
        <v>4</v>
      </c>
      <c r="F2268" s="2" t="s">
        <v>5995</v>
      </c>
      <c r="G2268" s="1" t="s">
        <v>35</v>
      </c>
      <c r="H2268" s="1" t="s">
        <v>32</v>
      </c>
      <c r="I2268" s="8" t="str">
        <f>IF(Table1[[#This Row],[TMI_Type]]="Reroute",INDEX(_xlfn.REGEXEXTRACT(Table1[[#This Row],[RawText]],".*(ROUTE|FEA|FCA|ICR|CTOP|TBO).+([A-Z]{3})",2,0),1,2),"")</f>
        <v/>
      </c>
      <c r="J2268" s="5"/>
      <c r="K2268" s="5"/>
      <c r="L2268" s="1"/>
      <c r="M2268" s="7">
        <v>45307.07916666667</v>
      </c>
      <c r="N2268" s="7">
        <v>45307.114583333336</v>
      </c>
      <c r="O2268" s="7">
        <v>45307.101388888892</v>
      </c>
      <c r="P2268" s="4" t="s">
        <v>3476</v>
      </c>
      <c r="Q2268" s="10" t="s">
        <v>7650</v>
      </c>
      <c r="R2268" s="2" t="s">
        <v>7651</v>
      </c>
      <c r="S2268" s="6">
        <f>IF(OR(ISBLANK(Table1[[#This Row],[ValidEndUTC]]),ISBLANK(Table1[[#This Row],[ValidStartUTC]])),"",Table1[[#This Row],[ValidEndUTC]]-Table1[[#This Row],[ValidStartUTC]])</f>
        <v>3.5416666665696539E-2</v>
      </c>
      <c r="T2268" s="5">
        <f>IF(OR(ISBLANK(Table1[[#This Row],[ValidEndUTC]]),ISBLANK(Table1[[#This Row],[ValidStartUTC]])),"",Table1[[#This Row],[Duration]]*24*60)</f>
        <v>50.999999998603016</v>
      </c>
    </row>
    <row r="2269" spans="1:20" ht="140.4" x14ac:dyDescent="0.25">
      <c r="A2269" s="8" t="str">
        <f>IF(ISBLANK(Table1[[#This Row],[AdvisoryNumber]]),"NTML","ADVZY")</f>
        <v>ADVZY</v>
      </c>
      <c r="B2269" s="8" t="str">
        <f>_xlfn.TEXTJOIN("-",TRUE,Table1[[#This Row],[Source]],TEXT(Table1[[#This Row],[AdvisoryNumber]],"000"),TEXT(ROW()-1,"000000"),TEXT(Table1[[#This Row],[RecordTimeUTC]],"YYYY-MM-DD"))</f>
        <v>ADVZY-002-002268-2024-01-16</v>
      </c>
      <c r="C2269" s="1" t="s">
        <v>16</v>
      </c>
      <c r="D2269" s="2" t="s">
        <v>7646</v>
      </c>
      <c r="E2269" s="1">
        <v>2</v>
      </c>
      <c r="F2269" s="2" t="s">
        <v>6265</v>
      </c>
      <c r="G2269" s="1" t="s">
        <v>24</v>
      </c>
      <c r="H2269" s="1" t="s">
        <v>6019</v>
      </c>
      <c r="I2269" s="8" t="str">
        <f>IF(Table1[[#This Row],[TMI_Type]]="Reroute",INDEX(_xlfn.REGEXEXTRACT(Table1[[#This Row],[RawText]],".*(ROUTE|FEA|FCA|ICR|CTOP|TBO).+([A-Z]{3})",2,0),1,2),"")</f>
        <v/>
      </c>
      <c r="J2269" s="5"/>
      <c r="K2269" s="5"/>
      <c r="L2269" s="1"/>
      <c r="M2269" s="7">
        <v>45307.083333333336</v>
      </c>
      <c r="N2269" s="7">
        <v>45307.114583333336</v>
      </c>
      <c r="O2269" s="7">
        <v>45307.078472222223</v>
      </c>
      <c r="P2269" s="4" t="s">
        <v>3474</v>
      </c>
      <c r="Q2269" s="10" t="s">
        <v>7647</v>
      </c>
      <c r="R2269" s="2" t="s">
        <v>7645</v>
      </c>
      <c r="S2269" s="6">
        <f>IF(OR(ISBLANK(Table1[[#This Row],[ValidEndUTC]]),ISBLANK(Table1[[#This Row],[ValidStartUTC]])),"",Table1[[#This Row],[ValidEndUTC]]-Table1[[#This Row],[ValidStartUTC]])</f>
        <v>3.125E-2</v>
      </c>
      <c r="T2269" s="5">
        <f>IF(OR(ISBLANK(Table1[[#This Row],[ValidEndUTC]]),ISBLANK(Table1[[#This Row],[ValidStartUTC]])),"",Table1[[#This Row],[Duration]]*24*60)</f>
        <v>45</v>
      </c>
    </row>
    <row r="2270" spans="1:20" ht="75.599999999999994" x14ac:dyDescent="0.25">
      <c r="A2270" s="8" t="str">
        <f>IF(ISBLANK(Table1[[#This Row],[AdvisoryNumber]]),"NTML","ADVZY")</f>
        <v>ADVZY</v>
      </c>
      <c r="B2270" s="8" t="str">
        <f>_xlfn.TEXTJOIN("-",TRUE,Table1[[#This Row],[Source]],TEXT(Table1[[#This Row],[AdvisoryNumber]],"000"),TEXT(ROW()-1,"000000"),TEXT(Table1[[#This Row],[RecordTimeUTC]],"YYYY-MM-DD"))</f>
        <v>ADVZY-005-002269-2024-01-16</v>
      </c>
      <c r="C2270" s="1" t="s">
        <v>16</v>
      </c>
      <c r="D2270" s="2"/>
      <c r="E2270" s="1">
        <v>5</v>
      </c>
      <c r="F2270" s="2" t="s">
        <v>6265</v>
      </c>
      <c r="G2270" s="1"/>
      <c r="H2270" s="1" t="s">
        <v>6019</v>
      </c>
      <c r="I2270" s="8" t="str">
        <f>IF(Table1[[#This Row],[TMI_Type]]="Reroute",INDEX(_xlfn.REGEXEXTRACT(Table1[[#This Row],[RawText]],".*(ROUTE|FEA|FCA|ICR|CTOP|TBO).+([A-Z]{3})",2,0),1,2),"")</f>
        <v/>
      </c>
      <c r="J2270" s="5"/>
      <c r="K2270" s="5"/>
      <c r="L2270" s="1"/>
      <c r="M2270" s="7">
        <v>45307.083333333336</v>
      </c>
      <c r="N2270" s="7">
        <v>45307.114583333336</v>
      </c>
      <c r="O2270" s="7">
        <v>45307.114583333336</v>
      </c>
      <c r="P2270" s="4" t="s">
        <v>3477</v>
      </c>
      <c r="Q2270" s="10" t="s">
        <v>7652</v>
      </c>
      <c r="R2270" s="2" t="s">
        <v>7653</v>
      </c>
      <c r="S2270" s="6">
        <f>IF(OR(ISBLANK(Table1[[#This Row],[ValidEndUTC]]),ISBLANK(Table1[[#This Row],[ValidStartUTC]])),"",Table1[[#This Row],[ValidEndUTC]]-Table1[[#This Row],[ValidStartUTC]])</f>
        <v>3.125E-2</v>
      </c>
      <c r="T2270" s="5">
        <f>IF(OR(ISBLANK(Table1[[#This Row],[ValidEndUTC]]),ISBLANK(Table1[[#This Row],[ValidStartUTC]])),"",Table1[[#This Row],[Duration]]*24*60)</f>
        <v>45</v>
      </c>
    </row>
    <row r="2271" spans="1:20" x14ac:dyDescent="0.25">
      <c r="A2271" s="8" t="str">
        <f>IF(ISBLANK(Table1[[#This Row],[AdvisoryNumber]]),"NTML","ADVZY")</f>
        <v>NTML</v>
      </c>
      <c r="B2271" s="8" t="str">
        <f>_xlfn.TEXTJOIN("-",TRUE,Table1[[#This Row],[Source]],TEXT(Table1[[#This Row],[AdvisoryNumber]],"000"),TEXT(ROW()-1,"000000"),TEXT(Table1[[#This Row],[RecordTimeUTC]],"YYYY-MM-DD"))</f>
        <v>NTML-000-002270-2024-01-17</v>
      </c>
      <c r="C2271" s="1" t="s">
        <v>621</v>
      </c>
      <c r="D2271" s="2"/>
      <c r="E2271" s="1"/>
      <c r="F2271" s="2"/>
      <c r="G2271" s="1" t="s">
        <v>98</v>
      </c>
      <c r="H2271" s="1" t="s">
        <v>101</v>
      </c>
      <c r="I2271" s="8" t="str">
        <f>IF(Table1[[#This Row],[TMI_Type]]="Reroute",INDEX(_xlfn.REGEXEXTRACT(Table1[[#This Row],[RawText]],".*(ROUTE|FEA|FCA|ICR|CTOP|TBO).+([A-Z]{3})",2,0),1,2),"")</f>
        <v/>
      </c>
      <c r="J2271" s="5">
        <v>30</v>
      </c>
      <c r="K2271" s="5"/>
      <c r="L2271" s="1" t="s">
        <v>1638</v>
      </c>
      <c r="M2271" s="7">
        <v>45308</v>
      </c>
      <c r="N2271" s="7">
        <v>45308.166666666664</v>
      </c>
      <c r="O2271" s="7">
        <v>45308</v>
      </c>
      <c r="P2271" s="4" t="s">
        <v>4882</v>
      </c>
      <c r="Q2271" s="10" t="s">
        <v>4882</v>
      </c>
      <c r="R2271" s="2" t="s">
        <v>10302</v>
      </c>
      <c r="S2271" s="6">
        <f>IF(OR(ISBLANK(Table1[[#This Row],[ValidEndUTC]]),ISBLANK(Table1[[#This Row],[ValidStartUTC]])),"",Table1[[#This Row],[ValidEndUTC]]-Table1[[#This Row],[ValidStartUTC]])</f>
        <v>0.16666666666424135</v>
      </c>
      <c r="T2271" s="5">
        <f>IF(OR(ISBLANK(Table1[[#This Row],[ValidEndUTC]]),ISBLANK(Table1[[#This Row],[ValidStartUTC]])),"",Table1[[#This Row],[Duration]]*24*60)</f>
        <v>239.99999999650754</v>
      </c>
    </row>
    <row r="2272" spans="1:20" x14ac:dyDescent="0.25">
      <c r="A2272" s="8" t="str">
        <f>IF(ISBLANK(Table1[[#This Row],[AdvisoryNumber]]),"NTML","ADVZY")</f>
        <v>NTML</v>
      </c>
      <c r="B2272" s="8" t="str">
        <f>_xlfn.TEXTJOIN("-",TRUE,Table1[[#This Row],[Source]],TEXT(Table1[[#This Row],[AdvisoryNumber]],"000"),TEXT(ROW()-1,"000000"),TEXT(Table1[[#This Row],[RecordTimeUTC]],"YYYY-MM-DD"))</f>
        <v>NTML-000-002271-2024-01-17</v>
      </c>
      <c r="C2272" s="1" t="s">
        <v>270</v>
      </c>
      <c r="D2272" s="2"/>
      <c r="E2272" s="1"/>
      <c r="F2272" s="2"/>
      <c r="G2272" s="1" t="s">
        <v>98</v>
      </c>
      <c r="H2272" s="1" t="s">
        <v>101</v>
      </c>
      <c r="I2272" s="8" t="str">
        <f>IF(Table1[[#This Row],[TMI_Type]]="Reroute",INDEX(_xlfn.REGEXEXTRACT(Table1[[#This Row],[RawText]],".*(ROUTE|FEA|FCA|ICR|CTOP|TBO).+([A-Z]{3})",2,0),1,2),"")</f>
        <v/>
      </c>
      <c r="J2272" s="5">
        <v>30</v>
      </c>
      <c r="K2272" s="5"/>
      <c r="L2272" s="1" t="s">
        <v>1638</v>
      </c>
      <c r="M2272" s="7">
        <v>45308</v>
      </c>
      <c r="N2272" s="7">
        <v>45308.166666666664</v>
      </c>
      <c r="O2272" s="7">
        <v>45308</v>
      </c>
      <c r="P2272" s="4" t="s">
        <v>4883</v>
      </c>
      <c r="Q2272" s="10" t="s">
        <v>4883</v>
      </c>
      <c r="R2272" s="2" t="s">
        <v>10302</v>
      </c>
      <c r="S2272" s="6">
        <f>IF(OR(ISBLANK(Table1[[#This Row],[ValidEndUTC]]),ISBLANK(Table1[[#This Row],[ValidStartUTC]])),"",Table1[[#This Row],[ValidEndUTC]]-Table1[[#This Row],[ValidStartUTC]])</f>
        <v>0.16666666666424135</v>
      </c>
      <c r="T2272" s="5">
        <f>IF(OR(ISBLANK(Table1[[#This Row],[ValidEndUTC]]),ISBLANK(Table1[[#This Row],[ValidStartUTC]])),"",Table1[[#This Row],[Duration]]*24*60)</f>
        <v>239.99999999650754</v>
      </c>
    </row>
    <row r="2273" spans="1:20" ht="140.4" x14ac:dyDescent="0.25">
      <c r="A2273" s="8" t="str">
        <f>IF(ISBLANK(Table1[[#This Row],[AdvisoryNumber]]),"NTML","ADVZY")</f>
        <v>ADVZY</v>
      </c>
      <c r="B2273" s="8" t="str">
        <f>_xlfn.TEXTJOIN("-",TRUE,Table1[[#This Row],[Source]],TEXT(Table1[[#This Row],[AdvisoryNumber]],"000"),TEXT(ROW()-1,"000000"),TEXT(Table1[[#This Row],[RecordTimeUTC]],"YYYY-MM-DD"))</f>
        <v>ADVZY-001-002272-2024-01-19</v>
      </c>
      <c r="C2273" s="1" t="s">
        <v>16</v>
      </c>
      <c r="D2273" s="2"/>
      <c r="E2273" s="1">
        <v>1</v>
      </c>
      <c r="F2273" s="2" t="s">
        <v>7654</v>
      </c>
      <c r="G2273" s="1"/>
      <c r="H2273" s="1" t="s">
        <v>6014</v>
      </c>
      <c r="I2273" s="8" t="str">
        <f>IF(Table1[[#This Row],[TMI_Type]]="Reroute",INDEX(_xlfn.REGEXEXTRACT(Table1[[#This Row],[RawText]],".*(ROUTE|FEA|FCA|ICR|CTOP|TBO).+([A-Z]{3})",2,0),1,2),"")</f>
        <v/>
      </c>
      <c r="J2273" s="5"/>
      <c r="K2273" s="5"/>
      <c r="L2273" s="1"/>
      <c r="M2273" s="7">
        <v>45310.999305555553</v>
      </c>
      <c r="N2273" s="7">
        <v>45311.166666666664</v>
      </c>
      <c r="O2273" s="7">
        <v>45310.980555555558</v>
      </c>
      <c r="P2273" s="4" t="s">
        <v>3478</v>
      </c>
      <c r="Q2273" s="10" t="s">
        <v>7655</v>
      </c>
      <c r="R2273" s="2" t="s">
        <v>7656</v>
      </c>
      <c r="S2273" s="6">
        <f>IF(OR(ISBLANK(Table1[[#This Row],[ValidEndUTC]]),ISBLANK(Table1[[#This Row],[ValidStartUTC]])),"",Table1[[#This Row],[ValidEndUTC]]-Table1[[#This Row],[ValidStartUTC]])</f>
        <v>0.16736111111094942</v>
      </c>
      <c r="T2273" s="5">
        <f>IF(OR(ISBLANK(Table1[[#This Row],[ValidEndUTC]]),ISBLANK(Table1[[#This Row],[ValidStartUTC]])),"",Table1[[#This Row],[Duration]]*24*60)</f>
        <v>240.99999999976717</v>
      </c>
    </row>
    <row r="2274" spans="1:20" ht="21.6" x14ac:dyDescent="0.25">
      <c r="A2274" s="8" t="str">
        <f>IF(ISBLANK(Table1[[#This Row],[AdvisoryNumber]]),"NTML","ADVZY")</f>
        <v>NTML</v>
      </c>
      <c r="B2274" s="8" t="str">
        <f>_xlfn.TEXTJOIN("-",TRUE,Table1[[#This Row],[Source]],TEXT(Table1[[#This Row],[AdvisoryNumber]],"000"),TEXT(ROW()-1,"000000"),TEXT(Table1[[#This Row],[RecordTimeUTC]],"YYYY-MM-DD"))</f>
        <v>NTML-000-002273-2024-01-19</v>
      </c>
      <c r="C2274" s="1" t="s">
        <v>711</v>
      </c>
      <c r="D2274" s="2"/>
      <c r="E2274" s="1"/>
      <c r="F2274" s="2"/>
      <c r="G2274" s="1" t="s">
        <v>98</v>
      </c>
      <c r="H2274" s="1" t="s">
        <v>101</v>
      </c>
      <c r="I2274" s="8" t="str">
        <f>IF(Table1[[#This Row],[TMI_Type]]="Reroute",INDEX(_xlfn.REGEXEXTRACT(Table1[[#This Row],[RawText]],".*(ROUTE|FEA|FCA|ICR|CTOP|TBO).+([A-Z]{3})",2,0),1,2),"")</f>
        <v/>
      </c>
      <c r="J2274" s="5">
        <v>50</v>
      </c>
      <c r="K2274" s="5"/>
      <c r="L2274" s="1" t="s">
        <v>8875</v>
      </c>
      <c r="M2274" s="7">
        <v>45310.999305555553</v>
      </c>
      <c r="N2274" s="7">
        <v>45311.166666666664</v>
      </c>
      <c r="O2274" s="7">
        <v>45310.999305555553</v>
      </c>
      <c r="P2274" s="4" t="s">
        <v>10252</v>
      </c>
      <c r="Q2274" s="10" t="s">
        <v>10252</v>
      </c>
      <c r="R2274" s="2" t="s">
        <v>10253</v>
      </c>
      <c r="S2274" s="6">
        <f>IF(OR(ISBLANK(Table1[[#This Row],[ValidEndUTC]]),ISBLANK(Table1[[#This Row],[ValidStartUTC]])),"",Table1[[#This Row],[ValidEndUTC]]-Table1[[#This Row],[ValidStartUTC]])</f>
        <v>0.16736111111094942</v>
      </c>
      <c r="T2274" s="5">
        <f>IF(OR(ISBLANK(Table1[[#This Row],[ValidEndUTC]]),ISBLANK(Table1[[#This Row],[ValidStartUTC]])),"",Table1[[#This Row],[Duration]]*24*60)</f>
        <v>240.99999999976717</v>
      </c>
    </row>
    <row r="2275" spans="1:20" x14ac:dyDescent="0.25">
      <c r="A2275" s="8" t="str">
        <f>IF(ISBLANK(Table1[[#This Row],[AdvisoryNumber]]),"NTML","ADVZY")</f>
        <v>NTML</v>
      </c>
      <c r="B2275" s="8" t="str">
        <f>_xlfn.TEXTJOIN("-",TRUE,Table1[[#This Row],[Source]],TEXT(Table1[[#This Row],[AdvisoryNumber]],"000"),TEXT(ROW()-1,"000000"),TEXT(Table1[[#This Row],[RecordTimeUTC]],"YYYY-MM-DD"))</f>
        <v>NTML-000-002274-2024-01-19</v>
      </c>
      <c r="C2275" s="1" t="s">
        <v>711</v>
      </c>
      <c r="D2275" s="2"/>
      <c r="E2275" s="1"/>
      <c r="F2275" s="2"/>
      <c r="G2275" s="1" t="s">
        <v>98</v>
      </c>
      <c r="H2275" s="1" t="s">
        <v>101</v>
      </c>
      <c r="I2275" s="8" t="str">
        <f>IF(Table1[[#This Row],[TMI_Type]]="Reroute",INDEX(_xlfn.REGEXEXTRACT(Table1[[#This Row],[RawText]],".*(ROUTE|FEA|FCA|ICR|CTOP|TBO).+([A-Z]{3})",2,0),1,2),"")</f>
        <v/>
      </c>
      <c r="J2275" s="5">
        <v>60</v>
      </c>
      <c r="K2275" s="5"/>
      <c r="L2275" s="1" t="s">
        <v>4755</v>
      </c>
      <c r="M2275" s="7">
        <v>45310.999305555553</v>
      </c>
      <c r="N2275" s="7">
        <v>45311.166666666664</v>
      </c>
      <c r="O2275" s="7">
        <v>45310.999305555553</v>
      </c>
      <c r="P2275" s="4" t="s">
        <v>4756</v>
      </c>
      <c r="Q2275" s="10" t="s">
        <v>4756</v>
      </c>
      <c r="R2275" s="2" t="s">
        <v>10253</v>
      </c>
      <c r="S2275" s="6">
        <f>IF(OR(ISBLANK(Table1[[#This Row],[ValidEndUTC]]),ISBLANK(Table1[[#This Row],[ValidStartUTC]])),"",Table1[[#This Row],[ValidEndUTC]]-Table1[[#This Row],[ValidStartUTC]])</f>
        <v>0.16736111111094942</v>
      </c>
      <c r="T2275" s="5">
        <f>IF(OR(ISBLANK(Table1[[#This Row],[ValidEndUTC]]),ISBLANK(Table1[[#This Row],[ValidStartUTC]])),"",Table1[[#This Row],[Duration]]*24*60)</f>
        <v>240.99999999976717</v>
      </c>
    </row>
    <row r="2276" spans="1:20" x14ac:dyDescent="0.25">
      <c r="A2276" s="8" t="str">
        <f>IF(ISBLANK(Table1[[#This Row],[AdvisoryNumber]]),"NTML","ADVZY")</f>
        <v>NTML</v>
      </c>
      <c r="B2276" s="8" t="str">
        <f>_xlfn.TEXTJOIN("-",TRUE,Table1[[#This Row],[Source]],TEXT(Table1[[#This Row],[AdvisoryNumber]],"000"),TEXT(ROW()-1,"000000"),TEXT(Table1[[#This Row],[RecordTimeUTC]],"YYYY-MM-DD"))</f>
        <v>NTML-000-002275-2024-01-19</v>
      </c>
      <c r="C2276" s="1" t="s">
        <v>711</v>
      </c>
      <c r="D2276" s="2"/>
      <c r="E2276" s="1"/>
      <c r="F2276" s="2"/>
      <c r="G2276" s="1" t="s">
        <v>98</v>
      </c>
      <c r="H2276" s="1" t="s">
        <v>101</v>
      </c>
      <c r="I2276" s="8" t="str">
        <f>IF(Table1[[#This Row],[TMI_Type]]="Reroute",INDEX(_xlfn.REGEXEXTRACT(Table1[[#This Row],[RawText]],".*(ROUTE|FEA|FCA|ICR|CTOP|TBO).+([A-Z]{3})",2,0),1,2),"")</f>
        <v/>
      </c>
      <c r="J2276" s="5">
        <v>50</v>
      </c>
      <c r="K2276" s="5"/>
      <c r="L2276" s="1" t="s">
        <v>1028</v>
      </c>
      <c r="M2276" s="7">
        <v>45310.999305555553</v>
      </c>
      <c r="N2276" s="7">
        <v>45311.166666666664</v>
      </c>
      <c r="O2276" s="7">
        <v>45310.999305555553</v>
      </c>
      <c r="P2276" s="4" t="s">
        <v>4757</v>
      </c>
      <c r="Q2276" s="10" t="s">
        <v>4757</v>
      </c>
      <c r="R2276" s="2" t="s">
        <v>10253</v>
      </c>
      <c r="S2276" s="6">
        <f>IF(OR(ISBLANK(Table1[[#This Row],[ValidEndUTC]]),ISBLANK(Table1[[#This Row],[ValidStartUTC]])),"",Table1[[#This Row],[ValidEndUTC]]-Table1[[#This Row],[ValidStartUTC]])</f>
        <v>0.16736111111094942</v>
      </c>
      <c r="T2276" s="5">
        <f>IF(OR(ISBLANK(Table1[[#This Row],[ValidEndUTC]]),ISBLANK(Table1[[#This Row],[ValidStartUTC]])),"",Table1[[#This Row],[Duration]]*24*60)</f>
        <v>240.99999999976717</v>
      </c>
    </row>
    <row r="2277" spans="1:20" x14ac:dyDescent="0.25">
      <c r="A2277" s="8" t="str">
        <f>IF(ISBLANK(Table1[[#This Row],[AdvisoryNumber]]),"NTML","ADVZY")</f>
        <v>NTML</v>
      </c>
      <c r="B2277" s="8" t="str">
        <f>_xlfn.TEXTJOIN("-",TRUE,Table1[[#This Row],[Source]],TEXT(Table1[[#This Row],[AdvisoryNumber]],"000"),TEXT(ROW()-1,"000000"),TEXT(Table1[[#This Row],[RecordTimeUTC]],"YYYY-MM-DD"))</f>
        <v>NTML-000-002276-2024-01-19</v>
      </c>
      <c r="C2277" s="1" t="s">
        <v>711</v>
      </c>
      <c r="D2277" s="2"/>
      <c r="E2277" s="1"/>
      <c r="F2277" s="2"/>
      <c r="G2277" s="1" t="s">
        <v>98</v>
      </c>
      <c r="H2277" s="1" t="s">
        <v>101</v>
      </c>
      <c r="I2277" s="8" t="str">
        <f>IF(Table1[[#This Row],[TMI_Type]]="Reroute",INDEX(_xlfn.REGEXEXTRACT(Table1[[#This Row],[RawText]],".*(ROUTE|FEA|FCA|ICR|CTOP|TBO).+([A-Z]{3})",2,0),1,2),"")</f>
        <v/>
      </c>
      <c r="J2277" s="5">
        <v>60</v>
      </c>
      <c r="K2277" s="5"/>
      <c r="L2277" s="1" t="s">
        <v>1030</v>
      </c>
      <c r="M2277" s="7">
        <v>45310.999305555553</v>
      </c>
      <c r="N2277" s="7">
        <v>45311.166666666664</v>
      </c>
      <c r="O2277" s="7">
        <v>45310.999305555553</v>
      </c>
      <c r="P2277" s="4" t="s">
        <v>4758</v>
      </c>
      <c r="Q2277" s="10" t="s">
        <v>4758</v>
      </c>
      <c r="R2277" s="2" t="s">
        <v>10253</v>
      </c>
      <c r="S2277" s="6">
        <f>IF(OR(ISBLANK(Table1[[#This Row],[ValidEndUTC]]),ISBLANK(Table1[[#This Row],[ValidStartUTC]])),"",Table1[[#This Row],[ValidEndUTC]]-Table1[[#This Row],[ValidStartUTC]])</f>
        <v>0.16736111111094942</v>
      </c>
      <c r="T2277" s="5">
        <f>IF(OR(ISBLANK(Table1[[#This Row],[ValidEndUTC]]),ISBLANK(Table1[[#This Row],[ValidStartUTC]])),"",Table1[[#This Row],[Duration]]*24*60)</f>
        <v>240.99999999976717</v>
      </c>
    </row>
    <row r="2278" spans="1:20" x14ac:dyDescent="0.25">
      <c r="A2278" s="8" t="str">
        <f>IF(ISBLANK(Table1[[#This Row],[AdvisoryNumber]]),"NTML","ADVZY")</f>
        <v>NTML</v>
      </c>
      <c r="B2278" s="8" t="str">
        <f>_xlfn.TEXTJOIN("-",TRUE,Table1[[#This Row],[Source]],TEXT(Table1[[#This Row],[AdvisoryNumber]],"000"),TEXT(ROW()-1,"000000"),TEXT(Table1[[#This Row],[RecordTimeUTC]],"YYYY-MM-DD"))</f>
        <v>NTML-000-002277-2024-01-19</v>
      </c>
      <c r="C2278" s="1" t="s">
        <v>711</v>
      </c>
      <c r="D2278" s="2"/>
      <c r="E2278" s="1"/>
      <c r="F2278" s="2"/>
      <c r="G2278" s="1" t="s">
        <v>98</v>
      </c>
      <c r="H2278" s="1" t="s">
        <v>101</v>
      </c>
      <c r="I2278" s="8" t="str">
        <f>IF(Table1[[#This Row],[TMI_Type]]="Reroute",INDEX(_xlfn.REGEXEXTRACT(Table1[[#This Row],[RawText]],".*(ROUTE|FEA|FCA|ICR|CTOP|TBO).+([A-Z]{3})",2,0),1,2),"")</f>
        <v/>
      </c>
      <c r="J2278" s="5">
        <v>60</v>
      </c>
      <c r="K2278" s="5"/>
      <c r="L2278" s="1" t="s">
        <v>4759</v>
      </c>
      <c r="M2278" s="7">
        <v>45310.999305555553</v>
      </c>
      <c r="N2278" s="7">
        <v>45311.166666666664</v>
      </c>
      <c r="O2278" s="7">
        <v>45310.999305555553</v>
      </c>
      <c r="P2278" s="4" t="s">
        <v>4760</v>
      </c>
      <c r="Q2278" s="10" t="s">
        <v>4760</v>
      </c>
      <c r="R2278" s="2" t="s">
        <v>10253</v>
      </c>
      <c r="S2278" s="6">
        <f>IF(OR(ISBLANK(Table1[[#This Row],[ValidEndUTC]]),ISBLANK(Table1[[#This Row],[ValidStartUTC]])),"",Table1[[#This Row],[ValidEndUTC]]-Table1[[#This Row],[ValidStartUTC]])</f>
        <v>0.16736111111094942</v>
      </c>
      <c r="T2278" s="5">
        <f>IF(OR(ISBLANK(Table1[[#This Row],[ValidEndUTC]]),ISBLANK(Table1[[#This Row],[ValidStartUTC]])),"",Table1[[#This Row],[Duration]]*24*60)</f>
        <v>240.99999999976717</v>
      </c>
    </row>
    <row r="2279" spans="1:20" x14ac:dyDescent="0.25">
      <c r="A2279" s="8" t="str">
        <f>IF(ISBLANK(Table1[[#This Row],[AdvisoryNumber]]),"NTML","ADVZY")</f>
        <v>NTML</v>
      </c>
      <c r="B2279" s="8" t="str">
        <f>_xlfn.TEXTJOIN("-",TRUE,Table1[[#This Row],[Source]],TEXT(Table1[[#This Row],[AdvisoryNumber]],"000"),TEXT(ROW()-1,"000000"),TEXT(Table1[[#This Row],[RecordTimeUTC]],"YYYY-MM-DD"))</f>
        <v>NTML-000-002278-2024-01-19</v>
      </c>
      <c r="C2279" s="1" t="s">
        <v>719</v>
      </c>
      <c r="D2279" s="2"/>
      <c r="E2279" s="1"/>
      <c r="F2279" s="2"/>
      <c r="G2279" s="1" t="s">
        <v>98</v>
      </c>
      <c r="H2279" s="1" t="s">
        <v>101</v>
      </c>
      <c r="I2279" s="8" t="str">
        <f>IF(Table1[[#This Row],[TMI_Type]]="Reroute",INDEX(_xlfn.REGEXEXTRACT(Table1[[#This Row],[RawText]],".*(ROUTE|FEA|FCA|ICR|CTOP|TBO).+([A-Z]{3})",2,0),1,2),"")</f>
        <v/>
      </c>
      <c r="J2279" s="5">
        <v>20</v>
      </c>
      <c r="K2279" s="5"/>
      <c r="L2279" s="1" t="s">
        <v>4761</v>
      </c>
      <c r="M2279" s="7">
        <v>45310.999305555553</v>
      </c>
      <c r="N2279" s="7">
        <v>45311.166666666664</v>
      </c>
      <c r="O2279" s="7">
        <v>45310.999305555553</v>
      </c>
      <c r="P2279" s="4" t="s">
        <v>4762</v>
      </c>
      <c r="Q2279" s="10" t="s">
        <v>4762</v>
      </c>
      <c r="R2279" s="2" t="s">
        <v>10253</v>
      </c>
      <c r="S2279" s="6">
        <f>IF(OR(ISBLANK(Table1[[#This Row],[ValidEndUTC]]),ISBLANK(Table1[[#This Row],[ValidStartUTC]])),"",Table1[[#This Row],[ValidEndUTC]]-Table1[[#This Row],[ValidStartUTC]])</f>
        <v>0.16736111111094942</v>
      </c>
      <c r="T2279" s="5">
        <f>IF(OR(ISBLANK(Table1[[#This Row],[ValidEndUTC]]),ISBLANK(Table1[[#This Row],[ValidStartUTC]])),"",Table1[[#This Row],[Duration]]*24*60)</f>
        <v>240.99999999976717</v>
      </c>
    </row>
    <row r="2280" spans="1:20" x14ac:dyDescent="0.25">
      <c r="A2280" s="8" t="str">
        <f>IF(ISBLANK(Table1[[#This Row],[AdvisoryNumber]]),"NTML","ADVZY")</f>
        <v>NTML</v>
      </c>
      <c r="B2280" s="8" t="str">
        <f>_xlfn.TEXTJOIN("-",TRUE,Table1[[#This Row],[Source]],TEXT(Table1[[#This Row],[AdvisoryNumber]],"000"),TEXT(ROW()-1,"000000"),TEXT(Table1[[#This Row],[RecordTimeUTC]],"YYYY-MM-DD"))</f>
        <v>NTML-000-002279-2024-01-19</v>
      </c>
      <c r="C2280" s="1" t="s">
        <v>719</v>
      </c>
      <c r="D2280" s="2"/>
      <c r="E2280" s="1"/>
      <c r="F2280" s="2"/>
      <c r="G2280" s="1" t="s">
        <v>98</v>
      </c>
      <c r="H2280" s="1" t="s">
        <v>101</v>
      </c>
      <c r="I2280" s="8" t="str">
        <f>IF(Table1[[#This Row],[TMI_Type]]="Reroute",INDEX(_xlfn.REGEXEXTRACT(Table1[[#This Row],[RawText]],".*(ROUTE|FEA|FCA|ICR|CTOP|TBO).+([A-Z]{3})",2,0),1,2),"")</f>
        <v/>
      </c>
      <c r="J2280" s="5">
        <v>20</v>
      </c>
      <c r="K2280" s="5"/>
      <c r="L2280" s="1" t="s">
        <v>198</v>
      </c>
      <c r="M2280" s="7">
        <v>45310.999305555553</v>
      </c>
      <c r="N2280" s="7">
        <v>45311.166666666664</v>
      </c>
      <c r="O2280" s="7">
        <v>45310.999305555553</v>
      </c>
      <c r="P2280" s="4" t="s">
        <v>4763</v>
      </c>
      <c r="Q2280" s="10" t="s">
        <v>4763</v>
      </c>
      <c r="R2280" s="2" t="s">
        <v>10253</v>
      </c>
      <c r="S2280" s="6">
        <f>IF(OR(ISBLANK(Table1[[#This Row],[ValidEndUTC]]),ISBLANK(Table1[[#This Row],[ValidStartUTC]])),"",Table1[[#This Row],[ValidEndUTC]]-Table1[[#This Row],[ValidStartUTC]])</f>
        <v>0.16736111111094942</v>
      </c>
      <c r="T2280" s="5">
        <f>IF(OR(ISBLANK(Table1[[#This Row],[ValidEndUTC]]),ISBLANK(Table1[[#This Row],[ValidStartUTC]])),"",Table1[[#This Row],[Duration]]*24*60)</f>
        <v>240.99999999976717</v>
      </c>
    </row>
    <row r="2281" spans="1:20" x14ac:dyDescent="0.25">
      <c r="A2281" s="8" t="str">
        <f>IF(ISBLANK(Table1[[#This Row],[AdvisoryNumber]]),"NTML","ADVZY")</f>
        <v>NTML</v>
      </c>
      <c r="B2281" s="8" t="str">
        <f>_xlfn.TEXTJOIN("-",TRUE,Table1[[#This Row],[Source]],TEXT(Table1[[#This Row],[AdvisoryNumber]],"000"),TEXT(ROW()-1,"000000"),TEXT(Table1[[#This Row],[RecordTimeUTC]],"YYYY-MM-DD"))</f>
        <v>NTML-000-002280-2024-01-19</v>
      </c>
      <c r="C2281" s="1" t="s">
        <v>719</v>
      </c>
      <c r="D2281" s="2"/>
      <c r="E2281" s="1"/>
      <c r="F2281" s="2"/>
      <c r="G2281" s="1" t="s">
        <v>98</v>
      </c>
      <c r="H2281" s="1" t="s">
        <v>101</v>
      </c>
      <c r="I2281" s="8" t="str">
        <f>IF(Table1[[#This Row],[TMI_Type]]="Reroute",INDEX(_xlfn.REGEXEXTRACT(Table1[[#This Row],[RawText]],".*(ROUTE|FEA|FCA|ICR|CTOP|TBO).+([A-Z]{3})",2,0),1,2),"")</f>
        <v/>
      </c>
      <c r="J2281" s="5">
        <v>20</v>
      </c>
      <c r="K2281" s="5"/>
      <c r="L2281" s="1" t="s">
        <v>198</v>
      </c>
      <c r="M2281" s="7">
        <v>45310.999305555553</v>
      </c>
      <c r="N2281" s="7">
        <v>45311.166666666664</v>
      </c>
      <c r="O2281" s="7">
        <v>45310.999305555553</v>
      </c>
      <c r="P2281" s="4" t="s">
        <v>4764</v>
      </c>
      <c r="Q2281" s="10" t="s">
        <v>4764</v>
      </c>
      <c r="R2281" s="2" t="s">
        <v>10253</v>
      </c>
      <c r="S2281" s="6">
        <f>IF(OR(ISBLANK(Table1[[#This Row],[ValidEndUTC]]),ISBLANK(Table1[[#This Row],[ValidStartUTC]])),"",Table1[[#This Row],[ValidEndUTC]]-Table1[[#This Row],[ValidStartUTC]])</f>
        <v>0.16736111111094942</v>
      </c>
      <c r="T2281" s="5">
        <f>IF(OR(ISBLANK(Table1[[#This Row],[ValidEndUTC]]),ISBLANK(Table1[[#This Row],[ValidStartUTC]])),"",Table1[[#This Row],[Duration]]*24*60)</f>
        <v>240.99999999976717</v>
      </c>
    </row>
    <row r="2282" spans="1:20" x14ac:dyDescent="0.25">
      <c r="A2282" s="8" t="str">
        <f>IF(ISBLANK(Table1[[#This Row],[AdvisoryNumber]]),"NTML","ADVZY")</f>
        <v>NTML</v>
      </c>
      <c r="B2282" s="8" t="str">
        <f>_xlfn.TEXTJOIN("-",TRUE,Table1[[#This Row],[Source]],TEXT(Table1[[#This Row],[AdvisoryNumber]],"000"),TEXT(ROW()-1,"000000"),TEXT(Table1[[#This Row],[RecordTimeUTC]],"YYYY-MM-DD"))</f>
        <v>NTML-000-002281-2024-01-19</v>
      </c>
      <c r="C2282" s="1" t="s">
        <v>1031</v>
      </c>
      <c r="D2282" s="2"/>
      <c r="E2282" s="1"/>
      <c r="F2282" s="2"/>
      <c r="G2282" s="1" t="s">
        <v>98</v>
      </c>
      <c r="H2282" s="1" t="s">
        <v>101</v>
      </c>
      <c r="I2282" s="8" t="str">
        <f>IF(Table1[[#This Row],[TMI_Type]]="Reroute",INDEX(_xlfn.REGEXEXTRACT(Table1[[#This Row],[RawText]],".*(ROUTE|FEA|FCA|ICR|CTOP|TBO).+([A-Z]{3})",2,0),1,2),"")</f>
        <v/>
      </c>
      <c r="J2282" s="5">
        <v>25</v>
      </c>
      <c r="K2282" s="5"/>
      <c r="L2282" s="1" t="s">
        <v>198</v>
      </c>
      <c r="M2282" s="7">
        <v>45310.999305555553</v>
      </c>
      <c r="N2282" s="7">
        <v>45311.166666666664</v>
      </c>
      <c r="O2282" s="7">
        <v>45310.999305555553</v>
      </c>
      <c r="P2282" s="4" t="s">
        <v>4765</v>
      </c>
      <c r="Q2282" s="10" t="s">
        <v>4765</v>
      </c>
      <c r="R2282" s="2" t="s">
        <v>10253</v>
      </c>
      <c r="S2282" s="6">
        <f>IF(OR(ISBLANK(Table1[[#This Row],[ValidEndUTC]]),ISBLANK(Table1[[#This Row],[ValidStartUTC]])),"",Table1[[#This Row],[ValidEndUTC]]-Table1[[#This Row],[ValidStartUTC]])</f>
        <v>0.16736111111094942</v>
      </c>
      <c r="T2282" s="5">
        <f>IF(OR(ISBLANK(Table1[[#This Row],[ValidEndUTC]]),ISBLANK(Table1[[#This Row],[ValidStartUTC]])),"",Table1[[#This Row],[Duration]]*24*60)</f>
        <v>240.99999999976717</v>
      </c>
    </row>
    <row r="2283" spans="1:20" x14ac:dyDescent="0.25">
      <c r="A2283" s="8" t="str">
        <f>IF(ISBLANK(Table1[[#This Row],[AdvisoryNumber]]),"NTML","ADVZY")</f>
        <v>NTML</v>
      </c>
      <c r="B2283" s="8" t="str">
        <f>_xlfn.TEXTJOIN("-",TRUE,Table1[[#This Row],[Source]],TEXT(Table1[[#This Row],[AdvisoryNumber]],"000"),TEXT(ROW()-1,"000000"),TEXT(Table1[[#This Row],[RecordTimeUTC]],"YYYY-MM-DD"))</f>
        <v>NTML-000-002282-2024-01-19</v>
      </c>
      <c r="C2283" s="1" t="s">
        <v>1522</v>
      </c>
      <c r="D2283" s="2"/>
      <c r="E2283" s="1"/>
      <c r="F2283" s="2"/>
      <c r="G2283" s="1" t="s">
        <v>98</v>
      </c>
      <c r="H2283" s="1" t="s">
        <v>101</v>
      </c>
      <c r="I2283" s="8" t="str">
        <f>IF(Table1[[#This Row],[TMI_Type]]="Reroute",INDEX(_xlfn.REGEXEXTRACT(Table1[[#This Row],[RawText]],".*(ROUTE|FEA|FCA|ICR|CTOP|TBO).+([A-Z]{3})",2,0),1,2),"")</f>
        <v/>
      </c>
      <c r="J2283" s="5">
        <v>25</v>
      </c>
      <c r="K2283" s="5"/>
      <c r="L2283" s="1" t="s">
        <v>198</v>
      </c>
      <c r="M2283" s="7">
        <v>45310.999305555553</v>
      </c>
      <c r="N2283" s="7">
        <v>45311.166666666664</v>
      </c>
      <c r="O2283" s="7">
        <v>45310.999305555553</v>
      </c>
      <c r="P2283" s="4" t="s">
        <v>4766</v>
      </c>
      <c r="Q2283" s="10" t="s">
        <v>4766</v>
      </c>
      <c r="R2283" s="2" t="s">
        <v>10253</v>
      </c>
      <c r="S2283" s="6">
        <f>IF(OR(ISBLANK(Table1[[#This Row],[ValidEndUTC]]),ISBLANK(Table1[[#This Row],[ValidStartUTC]])),"",Table1[[#This Row],[ValidEndUTC]]-Table1[[#This Row],[ValidStartUTC]])</f>
        <v>0.16736111111094942</v>
      </c>
      <c r="T2283" s="5">
        <f>IF(OR(ISBLANK(Table1[[#This Row],[ValidEndUTC]]),ISBLANK(Table1[[#This Row],[ValidStartUTC]])),"",Table1[[#This Row],[Duration]]*24*60)</f>
        <v>240.99999999976717</v>
      </c>
    </row>
    <row r="2284" spans="1:20" x14ac:dyDescent="0.25">
      <c r="A2284" s="8" t="str">
        <f>IF(ISBLANK(Table1[[#This Row],[AdvisoryNumber]]),"NTML","ADVZY")</f>
        <v>NTML</v>
      </c>
      <c r="B2284" s="8" t="str">
        <f>_xlfn.TEXTJOIN("-",TRUE,Table1[[#This Row],[Source]],TEXT(Table1[[#This Row],[AdvisoryNumber]],"000"),TEXT(ROW()-1,"000000"),TEXT(Table1[[#This Row],[RecordTimeUTC]],"YYYY-MM-DD"))</f>
        <v>NTML-000-002283-2024-01-19</v>
      </c>
      <c r="C2284" s="1" t="s">
        <v>711</v>
      </c>
      <c r="D2284" s="2"/>
      <c r="E2284" s="1"/>
      <c r="F2284" s="2"/>
      <c r="G2284" s="1" t="s">
        <v>98</v>
      </c>
      <c r="H2284" s="1" t="s">
        <v>101</v>
      </c>
      <c r="I2284" s="8" t="str">
        <f>IF(Table1[[#This Row],[TMI_Type]]="Reroute",INDEX(_xlfn.REGEXEXTRACT(Table1[[#This Row],[RawText]],".*(ROUTE|FEA|FCA|ICR|CTOP|TBO).+([A-Z]{3})",2,0),1,2),"")</f>
        <v/>
      </c>
      <c r="J2284" s="5">
        <v>50</v>
      </c>
      <c r="K2284" s="5"/>
      <c r="L2284" s="1" t="s">
        <v>1224</v>
      </c>
      <c r="M2284" s="7">
        <v>45310.999305555553</v>
      </c>
      <c r="N2284" s="7">
        <v>45311.166666666664</v>
      </c>
      <c r="O2284" s="7">
        <v>45310.999305555553</v>
      </c>
      <c r="P2284" s="4" t="s">
        <v>4785</v>
      </c>
      <c r="Q2284" s="10" t="s">
        <v>4785</v>
      </c>
      <c r="R2284" s="2" t="s">
        <v>10262</v>
      </c>
      <c r="S2284" s="6">
        <f>IF(OR(ISBLANK(Table1[[#This Row],[ValidEndUTC]]),ISBLANK(Table1[[#This Row],[ValidStartUTC]])),"",Table1[[#This Row],[ValidEndUTC]]-Table1[[#This Row],[ValidStartUTC]])</f>
        <v>0.16736111111094942</v>
      </c>
      <c r="T2284" s="5">
        <f>IF(OR(ISBLANK(Table1[[#This Row],[ValidEndUTC]]),ISBLANK(Table1[[#This Row],[ValidStartUTC]])),"",Table1[[#This Row],[Duration]]*24*60)</f>
        <v>240.99999999976717</v>
      </c>
    </row>
    <row r="2285" spans="1:20" ht="75.599999999999994" x14ac:dyDescent="0.25">
      <c r="A2285" s="8" t="str">
        <f>IF(ISBLANK(Table1[[#This Row],[AdvisoryNumber]]),"NTML","ADVZY")</f>
        <v>ADVZY</v>
      </c>
      <c r="B2285" s="8" t="str">
        <f>_xlfn.TEXTJOIN("-",TRUE,Table1[[#This Row],[Source]],TEXT(Table1[[#This Row],[AdvisoryNumber]],"000"),TEXT(ROW()-1,"000000"),TEXT(Table1[[#This Row],[RecordTimeUTC]],"YYYY-MM-DD"))</f>
        <v>ADVZY-006-002284-2024-01-20</v>
      </c>
      <c r="C2285" s="1" t="s">
        <v>16</v>
      </c>
      <c r="D2285" s="2"/>
      <c r="E2285" s="1">
        <v>6</v>
      </c>
      <c r="F2285" s="2" t="s">
        <v>7631</v>
      </c>
      <c r="G2285" s="1"/>
      <c r="H2285" s="1" t="s">
        <v>6019</v>
      </c>
      <c r="I2285" s="8" t="str">
        <f>IF(Table1[[#This Row],[TMI_Type]]="Reroute",INDEX(_xlfn.REGEXEXTRACT(Table1[[#This Row],[RawText]],".*(ROUTE|FEA|FCA|ICR|CTOP|TBO).+([A-Z]{3})",2,0),1,2),"")</f>
        <v/>
      </c>
      <c r="J2285" s="5"/>
      <c r="K2285" s="5"/>
      <c r="L2285" s="1"/>
      <c r="M2285" s="7">
        <v>45310.999305555553</v>
      </c>
      <c r="N2285" s="7">
        <v>45311.166666666664</v>
      </c>
      <c r="O2285" s="7">
        <v>45311.174305555556</v>
      </c>
      <c r="P2285" s="4" t="s">
        <v>3484</v>
      </c>
      <c r="Q2285" s="10" t="s">
        <v>7665</v>
      </c>
      <c r="R2285" s="2" t="s">
        <v>7666</v>
      </c>
      <c r="S2285" s="6">
        <f>IF(OR(ISBLANK(Table1[[#This Row],[ValidEndUTC]]),ISBLANK(Table1[[#This Row],[ValidStartUTC]])),"",Table1[[#This Row],[ValidEndUTC]]-Table1[[#This Row],[ValidStartUTC]])</f>
        <v>0.16736111111094942</v>
      </c>
      <c r="T2285" s="5">
        <f>IF(OR(ISBLANK(Table1[[#This Row],[ValidEndUTC]]),ISBLANK(Table1[[#This Row],[ValidStartUTC]])),"",Table1[[#This Row],[Duration]]*24*60)</f>
        <v>240.99999999976717</v>
      </c>
    </row>
    <row r="2286" spans="1:20" x14ac:dyDescent="0.25">
      <c r="A2286" s="8" t="str">
        <f>IF(ISBLANK(Table1[[#This Row],[AdvisoryNumber]]),"NTML","ADVZY")</f>
        <v>NTML</v>
      </c>
      <c r="B2286" s="8" t="str">
        <f>_xlfn.TEXTJOIN("-",TRUE,Table1[[#This Row],[Source]],TEXT(Table1[[#This Row],[AdvisoryNumber]],"000"),TEXT(ROW()-1,"000000"),TEXT(Table1[[#This Row],[RecordTimeUTC]],"YYYY-MM-DD"))</f>
        <v>NTML-000-002285-2024-01-20</v>
      </c>
      <c r="C2286" s="1" t="s">
        <v>711</v>
      </c>
      <c r="D2286" s="2"/>
      <c r="E2286" s="1"/>
      <c r="F2286" s="2"/>
      <c r="G2286" s="1" t="s">
        <v>98</v>
      </c>
      <c r="H2286" s="1" t="s">
        <v>104</v>
      </c>
      <c r="I2286" s="8" t="str">
        <f>IF(Table1[[#This Row],[TMI_Type]]="Reroute",INDEX(_xlfn.REGEXEXTRACT(Table1[[#This Row],[RawText]],".*(ROUTE|FEA|FCA|ICR|CTOP|TBO).+([A-Z]{3})",2,0),1,2),"")</f>
        <v/>
      </c>
      <c r="J2286" s="5"/>
      <c r="K2286" s="5"/>
      <c r="L2286" s="1" t="s">
        <v>198</v>
      </c>
      <c r="M2286" s="7">
        <v>45311</v>
      </c>
      <c r="N2286" s="7">
        <v>45311.020833333336</v>
      </c>
      <c r="O2286" s="7">
        <v>45311</v>
      </c>
      <c r="P2286" s="4" t="s">
        <v>4767</v>
      </c>
      <c r="Q2286" s="10" t="s">
        <v>4767</v>
      </c>
      <c r="R2286" s="2" t="s">
        <v>10253</v>
      </c>
      <c r="S2286" s="6">
        <f>IF(OR(ISBLANK(Table1[[#This Row],[ValidEndUTC]]),ISBLANK(Table1[[#This Row],[ValidStartUTC]])),"",Table1[[#This Row],[ValidEndUTC]]-Table1[[#This Row],[ValidStartUTC]])</f>
        <v>2.0833333335758653E-2</v>
      </c>
      <c r="T2286" s="5">
        <f>IF(OR(ISBLANK(Table1[[#This Row],[ValidEndUTC]]),ISBLANK(Table1[[#This Row],[ValidStartUTC]])),"",Table1[[#This Row],[Duration]]*24*60)</f>
        <v>30.00000000349246</v>
      </c>
    </row>
    <row r="2287" spans="1:20" ht="140.4" x14ac:dyDescent="0.25">
      <c r="A2287" s="8" t="str">
        <f>IF(ISBLANK(Table1[[#This Row],[AdvisoryNumber]]),"NTML","ADVZY")</f>
        <v>ADVZY</v>
      </c>
      <c r="B2287" s="8" t="str">
        <f>_xlfn.TEXTJOIN("-",TRUE,Table1[[#This Row],[Source]],TEXT(Table1[[#This Row],[AdvisoryNumber]],"000"),TEXT(ROW()-1,"000000"),TEXT(Table1[[#This Row],[RecordTimeUTC]],"YYYY-MM-DD"))</f>
        <v>ADVZY-003-002286-2024-01-20</v>
      </c>
      <c r="C2287" s="1" t="s">
        <v>16</v>
      </c>
      <c r="D2287" s="2" t="s">
        <v>2170</v>
      </c>
      <c r="E2287" s="1">
        <v>3</v>
      </c>
      <c r="F2287" s="2" t="s">
        <v>5995</v>
      </c>
      <c r="G2287" s="1" t="s">
        <v>35</v>
      </c>
      <c r="H2287" s="1" t="s">
        <v>32</v>
      </c>
      <c r="I2287" s="8" t="str">
        <f>IF(Table1[[#This Row],[TMI_Type]]="Reroute",INDEX(_xlfn.REGEXEXTRACT(Table1[[#This Row],[RawText]],".*(ROUTE|FEA|FCA|ICR|CTOP|TBO).+([A-Z]{3})",2,0),1,2),"")</f>
        <v/>
      </c>
      <c r="J2287" s="5"/>
      <c r="K2287" s="5"/>
      <c r="L2287" s="1"/>
      <c r="M2287" s="7">
        <v>45311</v>
      </c>
      <c r="N2287" s="7">
        <v>45311.020833333336</v>
      </c>
      <c r="O2287" s="7">
        <v>45311.02847222222</v>
      </c>
      <c r="P2287" s="4" t="s">
        <v>3480</v>
      </c>
      <c r="Q2287" s="10" t="s">
        <v>7660</v>
      </c>
      <c r="R2287" s="2" t="s">
        <v>7661</v>
      </c>
      <c r="S2287" s="6">
        <f>IF(OR(ISBLANK(Table1[[#This Row],[ValidEndUTC]]),ISBLANK(Table1[[#This Row],[ValidStartUTC]])),"",Table1[[#This Row],[ValidEndUTC]]-Table1[[#This Row],[ValidStartUTC]])</f>
        <v>2.0833333335758653E-2</v>
      </c>
      <c r="T2287" s="5">
        <f>IF(OR(ISBLANK(Table1[[#This Row],[ValidEndUTC]]),ISBLANK(Table1[[#This Row],[ValidStartUTC]])),"",Table1[[#This Row],[Duration]]*24*60)</f>
        <v>30.00000000349246</v>
      </c>
    </row>
    <row r="2288" spans="1:20" ht="280.8" x14ac:dyDescent="0.25">
      <c r="A2288" s="8" t="str">
        <f>IF(ISBLANK(Table1[[#This Row],[AdvisoryNumber]]),"NTML","ADVZY")</f>
        <v>ADVZY</v>
      </c>
      <c r="B2288" s="8" t="str">
        <f>_xlfn.TEXTJOIN("-",TRUE,Table1[[#This Row],[Source]],TEXT(Table1[[#This Row],[AdvisoryNumber]],"000"),TEXT(ROW()-1,"000000"),TEXT(Table1[[#This Row],[RecordTimeUTC]],"YYYY-MM-DD"))</f>
        <v>ADVZY-002-002287-2024-01-20</v>
      </c>
      <c r="C2288" s="1" t="s">
        <v>16</v>
      </c>
      <c r="D2288" s="2" t="s">
        <v>7657</v>
      </c>
      <c r="E2288" s="1">
        <v>2</v>
      </c>
      <c r="F2288" s="2" t="s">
        <v>3312</v>
      </c>
      <c r="G2288" s="1" t="s">
        <v>54</v>
      </c>
      <c r="H2288" s="1" t="s">
        <v>19</v>
      </c>
      <c r="I2288" s="8" t="str">
        <f>IF(Table1[[#This Row],[TMI_Type]]="Reroute",INDEX(_xlfn.REGEXEXTRACT(Table1[[#This Row],[RawText]],".*(ROUTE|FEA|FCA|ICR|CTOP|TBO).+([A-Z]{3})",2,0),1,2),"")</f>
        <v>RQD</v>
      </c>
      <c r="J2288" s="5"/>
      <c r="K2288" s="5"/>
      <c r="L2288" s="1"/>
      <c r="M2288" s="7">
        <v>45311</v>
      </c>
      <c r="N2288" s="7">
        <v>45311.166666666664</v>
      </c>
      <c r="O2288" s="7">
        <v>45311.013194444444</v>
      </c>
      <c r="P2288" s="4" t="s">
        <v>3479</v>
      </c>
      <c r="Q2288" s="10" t="s">
        <v>7658</v>
      </c>
      <c r="R2288" s="2" t="s">
        <v>7659</v>
      </c>
      <c r="S2288" s="6">
        <f>IF(OR(ISBLANK(Table1[[#This Row],[ValidEndUTC]]),ISBLANK(Table1[[#This Row],[ValidStartUTC]])),"",Table1[[#This Row],[ValidEndUTC]]-Table1[[#This Row],[ValidStartUTC]])</f>
        <v>0.16666666666424135</v>
      </c>
      <c r="T2288" s="5">
        <f>IF(OR(ISBLANK(Table1[[#This Row],[ValidEndUTC]]),ISBLANK(Table1[[#This Row],[ValidStartUTC]])),"",Table1[[#This Row],[Duration]]*24*60)</f>
        <v>239.99999999650754</v>
      </c>
    </row>
    <row r="2289" spans="1:20" x14ac:dyDescent="0.25">
      <c r="A2289" s="8" t="str">
        <f>IF(ISBLANK(Table1[[#This Row],[AdvisoryNumber]]),"NTML","ADVZY")</f>
        <v>NTML</v>
      </c>
      <c r="B2289" s="8" t="str">
        <f>_xlfn.TEXTJOIN("-",TRUE,Table1[[#This Row],[Source]],TEXT(Table1[[#This Row],[AdvisoryNumber]],"000"),TEXT(ROW()-1,"000000"),TEXT(Table1[[#This Row],[RecordTimeUTC]],"YYYY-MM-DD"))</f>
        <v>NTML-000-002288-2024-01-20</v>
      </c>
      <c r="C2289" s="1" t="s">
        <v>711</v>
      </c>
      <c r="D2289" s="2"/>
      <c r="E2289" s="1"/>
      <c r="F2289" s="2"/>
      <c r="G2289" s="1" t="s">
        <v>98</v>
      </c>
      <c r="H2289" s="1" t="s">
        <v>101</v>
      </c>
      <c r="I2289" s="8" t="str">
        <f>IF(Table1[[#This Row],[TMI_Type]]="Reroute",INDEX(_xlfn.REGEXEXTRACT(Table1[[#This Row],[RawText]],".*(ROUTE|FEA|FCA|ICR|CTOP|TBO).+([A-Z]{3})",2,0),1,2),"")</f>
        <v/>
      </c>
      <c r="J2289" s="5">
        <v>80</v>
      </c>
      <c r="K2289" s="5"/>
      <c r="L2289" s="1" t="s">
        <v>198</v>
      </c>
      <c r="M2289" s="7">
        <v>45311.013888888891</v>
      </c>
      <c r="N2289" s="7">
        <v>45311.166666666664</v>
      </c>
      <c r="O2289" s="7">
        <v>45311.013888888891</v>
      </c>
      <c r="P2289" s="4" t="s">
        <v>4768</v>
      </c>
      <c r="Q2289" s="10" t="s">
        <v>4768</v>
      </c>
      <c r="R2289" s="2" t="s">
        <v>10253</v>
      </c>
      <c r="S2289" s="6">
        <f>IF(OR(ISBLANK(Table1[[#This Row],[ValidEndUTC]]),ISBLANK(Table1[[#This Row],[ValidStartUTC]])),"",Table1[[#This Row],[ValidEndUTC]]-Table1[[#This Row],[ValidStartUTC]])</f>
        <v>0.15277777777373558</v>
      </c>
      <c r="T2289" s="5">
        <f>IF(OR(ISBLANK(Table1[[#This Row],[ValidEndUTC]]),ISBLANK(Table1[[#This Row],[ValidStartUTC]])),"",Table1[[#This Row],[Duration]]*24*60)</f>
        <v>219.99999999417923</v>
      </c>
    </row>
    <row r="2290" spans="1:20" ht="140.4" x14ac:dyDescent="0.25">
      <c r="A2290" s="8" t="str">
        <f>IF(ISBLANK(Table1[[#This Row],[AdvisoryNumber]]),"NTML","ADVZY")</f>
        <v>ADVZY</v>
      </c>
      <c r="B2290" s="8" t="str">
        <f>_xlfn.TEXTJOIN("-",TRUE,Table1[[#This Row],[Source]],TEXT(Table1[[#This Row],[AdvisoryNumber]],"000"),TEXT(ROW()-1,"000000"),TEXT(Table1[[#This Row],[RecordTimeUTC]],"YYYY-MM-DD"))</f>
        <v>ADVZY-004-002289-2024-01-20</v>
      </c>
      <c r="C2290" s="1" t="s">
        <v>16</v>
      </c>
      <c r="D2290" s="2" t="s">
        <v>3331</v>
      </c>
      <c r="E2290" s="1">
        <v>4</v>
      </c>
      <c r="F2290" s="2" t="s">
        <v>5995</v>
      </c>
      <c r="G2290" s="1" t="s">
        <v>35</v>
      </c>
      <c r="H2290" s="1" t="s">
        <v>32</v>
      </c>
      <c r="I2290" s="8" t="str">
        <f>IF(Table1[[#This Row],[TMI_Type]]="Reroute",INDEX(_xlfn.REGEXEXTRACT(Table1[[#This Row],[RawText]],".*(ROUTE|FEA|FCA|ICR|CTOP|TBO).+([A-Z]{3})",2,0),1,2),"")</f>
        <v/>
      </c>
      <c r="J2290" s="5"/>
      <c r="K2290" s="5"/>
      <c r="L2290" s="1"/>
      <c r="M2290" s="7">
        <v>45311.027083333334</v>
      </c>
      <c r="N2290" s="7">
        <v>45311.048611111109</v>
      </c>
      <c r="O2290" s="7">
        <v>45311.02847222222</v>
      </c>
      <c r="P2290" s="4" t="s">
        <v>3481</v>
      </c>
      <c r="Q2290" s="10" t="s">
        <v>7662</v>
      </c>
      <c r="R2290" s="2" t="s">
        <v>7661</v>
      </c>
      <c r="S2290" s="6">
        <f>IF(OR(ISBLANK(Table1[[#This Row],[ValidEndUTC]]),ISBLANK(Table1[[#This Row],[ValidStartUTC]])),"",Table1[[#This Row],[ValidEndUTC]]-Table1[[#This Row],[ValidStartUTC]])</f>
        <v>2.1527777775190771E-2</v>
      </c>
      <c r="T2290" s="5">
        <f>IF(OR(ISBLANK(Table1[[#This Row],[ValidEndUTC]]),ISBLANK(Table1[[#This Row],[ValidStartUTC]])),"",Table1[[#This Row],[Duration]]*24*60)</f>
        <v>30.99999999627471</v>
      </c>
    </row>
    <row r="2291" spans="1:20" ht="140.4" x14ac:dyDescent="0.25">
      <c r="A2291" s="8" t="str">
        <f>IF(ISBLANK(Table1[[#This Row],[AdvisoryNumber]]),"NTML","ADVZY")</f>
        <v>ADVZY</v>
      </c>
      <c r="B2291" s="8" t="str">
        <f>_xlfn.TEXTJOIN("-",TRUE,Table1[[#This Row],[Source]],TEXT(Table1[[#This Row],[AdvisoryNumber]],"000"),TEXT(ROW()-1,"000000"),TEXT(Table1[[#This Row],[RecordTimeUTC]],"YYYY-MM-DD"))</f>
        <v>ADVZY-005-002290-2024-01-20</v>
      </c>
      <c r="C2291" s="1" t="s">
        <v>3482</v>
      </c>
      <c r="D2291" s="2" t="s">
        <v>3331</v>
      </c>
      <c r="E2291" s="1">
        <v>5</v>
      </c>
      <c r="F2291" s="2" t="s">
        <v>5995</v>
      </c>
      <c r="G2291" s="1" t="s">
        <v>35</v>
      </c>
      <c r="H2291" s="1" t="s">
        <v>32</v>
      </c>
      <c r="I2291" s="8" t="str">
        <f>IF(Table1[[#This Row],[TMI_Type]]="Reroute",INDEX(_xlfn.REGEXEXTRACT(Table1[[#This Row],[RawText]],".*(ROUTE|FEA|FCA|ICR|CTOP|TBO).+([A-Z]{3})",2,0),1,2),"")</f>
        <v/>
      </c>
      <c r="J2291" s="5"/>
      <c r="K2291" s="5"/>
      <c r="L2291" s="1"/>
      <c r="M2291" s="7">
        <v>45311.055555555555</v>
      </c>
      <c r="N2291" s="7">
        <v>45311.072916666664</v>
      </c>
      <c r="O2291" s="7">
        <v>45311.058333333334</v>
      </c>
      <c r="P2291" s="4" t="s">
        <v>3483</v>
      </c>
      <c r="Q2291" s="10" t="s">
        <v>7663</v>
      </c>
      <c r="R2291" s="2" t="s">
        <v>7664</v>
      </c>
      <c r="S2291" s="6">
        <f>IF(OR(ISBLANK(Table1[[#This Row],[ValidEndUTC]]),ISBLANK(Table1[[#This Row],[ValidStartUTC]])),"",Table1[[#This Row],[ValidEndUTC]]-Table1[[#This Row],[ValidStartUTC]])</f>
        <v>1.7361111109494232E-2</v>
      </c>
      <c r="T2291" s="5">
        <f>IF(OR(ISBLANK(Table1[[#This Row],[ValidEndUTC]]),ISBLANK(Table1[[#This Row],[ValidStartUTC]])),"",Table1[[#This Row],[Duration]]*24*60)</f>
        <v>24.999999997671694</v>
      </c>
    </row>
    <row r="2292" spans="1:20" x14ac:dyDescent="0.25">
      <c r="A2292" s="8" t="str">
        <f>IF(ISBLANK(Table1[[#This Row],[AdvisoryNumber]]),"NTML","ADVZY")</f>
        <v>NTML</v>
      </c>
      <c r="B2292" s="8" t="str">
        <f>_xlfn.TEXTJOIN("-",TRUE,Table1[[#This Row],[Source]],TEXT(Table1[[#This Row],[AdvisoryNumber]],"000"),TEXT(ROW()-1,"000000"),TEXT(Table1[[#This Row],[RecordTimeUTC]],"YYYY-MM-DD"))</f>
        <v>NTML-000-002291-2024-01-20</v>
      </c>
      <c r="C2292" s="1" t="s">
        <v>711</v>
      </c>
      <c r="D2292" s="2"/>
      <c r="E2292" s="1"/>
      <c r="F2292" s="2"/>
      <c r="G2292" s="1" t="s">
        <v>98</v>
      </c>
      <c r="H2292" s="1" t="s">
        <v>99</v>
      </c>
      <c r="I2292" s="8" t="str">
        <f>IF(Table1[[#This Row],[TMI_Type]]="Reroute",INDEX(_xlfn.REGEXEXTRACT(Table1[[#This Row],[RawText]],".*(ROUTE|FEA|FCA|ICR|CTOP|TBO).+([A-Z]{3})",2,0),1,2),"")</f>
        <v/>
      </c>
      <c r="J2292" s="5"/>
      <c r="K2292" s="5">
        <v>8</v>
      </c>
      <c r="L2292" s="1"/>
      <c r="M2292" s="7">
        <v>45311.076388888891</v>
      </c>
      <c r="N2292" s="7">
        <v>45311.166666666664</v>
      </c>
      <c r="O2292" s="7">
        <v>45311.076388888891</v>
      </c>
      <c r="P2292" s="4" t="s">
        <v>4774</v>
      </c>
      <c r="Q2292" s="10" t="s">
        <v>4774</v>
      </c>
      <c r="R2292" s="2" t="s">
        <v>10255</v>
      </c>
      <c r="S2292" s="6">
        <f>IF(OR(ISBLANK(Table1[[#This Row],[ValidEndUTC]]),ISBLANK(Table1[[#This Row],[ValidStartUTC]])),"",Table1[[#This Row],[ValidEndUTC]]-Table1[[#This Row],[ValidStartUTC]])</f>
        <v>9.0277777773735579E-2</v>
      </c>
      <c r="T2292" s="5">
        <f>IF(OR(ISBLANK(Table1[[#This Row],[ValidEndUTC]]),ISBLANK(Table1[[#This Row],[ValidStartUTC]])),"",Table1[[#This Row],[Duration]]*24*60)</f>
        <v>129.99999999417923</v>
      </c>
    </row>
    <row r="2293" spans="1:20" x14ac:dyDescent="0.25">
      <c r="A2293" s="8" t="str">
        <f>IF(ISBLANK(Table1[[#This Row],[AdvisoryNumber]]),"NTML","ADVZY")</f>
        <v>NTML</v>
      </c>
      <c r="B2293" s="8" t="str">
        <f>_xlfn.TEXTJOIN("-",TRUE,Table1[[#This Row],[Source]],TEXT(Table1[[#This Row],[AdvisoryNumber]],"000"),TEXT(ROW()-1,"000000"),TEXT(Table1[[#This Row],[RecordTimeUTC]],"YYYY-MM-DD"))</f>
        <v>NTML-000-002292-2024-01-20</v>
      </c>
      <c r="C2293" s="1" t="s">
        <v>711</v>
      </c>
      <c r="D2293" s="2"/>
      <c r="E2293" s="1"/>
      <c r="F2293" s="2"/>
      <c r="G2293" s="1" t="s">
        <v>98</v>
      </c>
      <c r="H2293" s="1" t="s">
        <v>8351</v>
      </c>
      <c r="I2293" s="8" t="str">
        <f>IF(Table1[[#This Row],[TMI_Type]]="Reroute",INDEX(_xlfn.REGEXEXTRACT(Table1[[#This Row],[RawText]],".*(ROUTE|FEA|FCA|ICR|CTOP|TBO).+([A-Z]{3})",2,0),1,2),"")</f>
        <v/>
      </c>
      <c r="J2293" s="5"/>
      <c r="K2293" s="5"/>
      <c r="L2293" s="1"/>
      <c r="M2293" s="7">
        <v>45311.076388888891</v>
      </c>
      <c r="N2293" s="7">
        <v>45311.166666666664</v>
      </c>
      <c r="O2293" s="7">
        <v>45311.076388888891</v>
      </c>
      <c r="P2293" s="4" t="s">
        <v>4775</v>
      </c>
      <c r="Q2293" s="10" t="s">
        <v>4775</v>
      </c>
      <c r="R2293" s="2" t="s">
        <v>10255</v>
      </c>
      <c r="S2293" s="6">
        <f>IF(OR(ISBLANK(Table1[[#This Row],[ValidEndUTC]]),ISBLANK(Table1[[#This Row],[ValidStartUTC]])),"",Table1[[#This Row],[ValidEndUTC]]-Table1[[#This Row],[ValidStartUTC]])</f>
        <v>9.0277777773735579E-2</v>
      </c>
      <c r="T2293" s="5">
        <f>IF(OR(ISBLANK(Table1[[#This Row],[ValidEndUTC]]),ISBLANK(Table1[[#This Row],[ValidStartUTC]])),"",Table1[[#This Row],[Duration]]*24*60)</f>
        <v>129.99999999417923</v>
      </c>
    </row>
    <row r="2294" spans="1:20" x14ac:dyDescent="0.25">
      <c r="A2294" s="8" t="str">
        <f>IF(ISBLANK(Table1[[#This Row],[AdvisoryNumber]]),"NTML","ADVZY")</f>
        <v>NTML</v>
      </c>
      <c r="B2294" s="8" t="str">
        <f>_xlfn.TEXTJOIN("-",TRUE,Table1[[#This Row],[Source]],TEXT(Table1[[#This Row],[AdvisoryNumber]],"000"),TEXT(ROW()-1,"000000"),TEXT(Table1[[#This Row],[RecordTimeUTC]],"YYYY-MM-DD"))</f>
        <v>NTML-000-002293-2024-01-20</v>
      </c>
      <c r="C2294" s="1" t="s">
        <v>719</v>
      </c>
      <c r="D2294" s="2"/>
      <c r="E2294" s="1"/>
      <c r="F2294" s="2"/>
      <c r="G2294" s="1" t="s">
        <v>98</v>
      </c>
      <c r="H2294" s="1" t="s">
        <v>101</v>
      </c>
      <c r="I2294" s="8" t="str">
        <f>IF(Table1[[#This Row],[TMI_Type]]="Reroute",INDEX(_xlfn.REGEXEXTRACT(Table1[[#This Row],[RawText]],".*(ROUTE|FEA|FCA|ICR|CTOP|TBO).+([A-Z]{3})",2,0),1,2),"")</f>
        <v/>
      </c>
      <c r="J2294" s="5">
        <v>20</v>
      </c>
      <c r="K2294" s="5"/>
      <c r="L2294" s="1" t="s">
        <v>198</v>
      </c>
      <c r="M2294" s="7">
        <v>45311.082638888889</v>
      </c>
      <c r="N2294" s="7">
        <v>45311.166666666664</v>
      </c>
      <c r="O2294" s="7">
        <v>45311.082638888889</v>
      </c>
      <c r="P2294" s="4" t="s">
        <v>4776</v>
      </c>
      <c r="Q2294" s="10" t="s">
        <v>4776</v>
      </c>
      <c r="R2294" s="2" t="s">
        <v>10256</v>
      </c>
      <c r="S2294" s="6">
        <f>IF(OR(ISBLANK(Table1[[#This Row],[ValidEndUTC]]),ISBLANK(Table1[[#This Row],[ValidStartUTC]])),"",Table1[[#This Row],[ValidEndUTC]]-Table1[[#This Row],[ValidStartUTC]])</f>
        <v>8.4027777775190771E-2</v>
      </c>
      <c r="T2294" s="5">
        <f>IF(OR(ISBLANK(Table1[[#This Row],[ValidEndUTC]]),ISBLANK(Table1[[#This Row],[ValidStartUTC]])),"",Table1[[#This Row],[Duration]]*24*60)</f>
        <v>120.99999999627471</v>
      </c>
    </row>
    <row r="2295" spans="1:20" x14ac:dyDescent="0.25">
      <c r="A2295" s="8" t="str">
        <f>IF(ISBLANK(Table1[[#This Row],[AdvisoryNumber]]),"NTML","ADVZY")</f>
        <v>NTML</v>
      </c>
      <c r="B2295" s="8" t="str">
        <f>_xlfn.TEXTJOIN("-",TRUE,Table1[[#This Row],[Source]],TEXT(Table1[[#This Row],[AdvisoryNumber]],"000"),TEXT(ROW()-1,"000000"),TEXT(Table1[[#This Row],[RecordTimeUTC]],"YYYY-MM-DD"))</f>
        <v>NTML-000-002294-2024-01-20</v>
      </c>
      <c r="C2295" s="1" t="s">
        <v>719</v>
      </c>
      <c r="D2295" s="2"/>
      <c r="E2295" s="1"/>
      <c r="F2295" s="2"/>
      <c r="G2295" s="1" t="s">
        <v>98</v>
      </c>
      <c r="H2295" s="1" t="s">
        <v>101</v>
      </c>
      <c r="I2295" s="8" t="str">
        <f>IF(Table1[[#This Row],[TMI_Type]]="Reroute",INDEX(_xlfn.REGEXEXTRACT(Table1[[#This Row],[RawText]],".*(ROUTE|FEA|FCA|ICR|CTOP|TBO).+([A-Z]{3})",2,0),1,2),"")</f>
        <v/>
      </c>
      <c r="J2295" s="5">
        <v>20</v>
      </c>
      <c r="K2295" s="5"/>
      <c r="L2295" s="1" t="s">
        <v>198</v>
      </c>
      <c r="M2295" s="7">
        <v>45311.082638888889</v>
      </c>
      <c r="N2295" s="7">
        <v>45311.166666666664</v>
      </c>
      <c r="O2295" s="7">
        <v>45311.082638888889</v>
      </c>
      <c r="P2295" s="4" t="s">
        <v>4777</v>
      </c>
      <c r="Q2295" s="10" t="s">
        <v>4777</v>
      </c>
      <c r="R2295" s="2" t="s">
        <v>10256</v>
      </c>
      <c r="S2295" s="6">
        <f>IF(OR(ISBLANK(Table1[[#This Row],[ValidEndUTC]]),ISBLANK(Table1[[#This Row],[ValidStartUTC]])),"",Table1[[#This Row],[ValidEndUTC]]-Table1[[#This Row],[ValidStartUTC]])</f>
        <v>8.4027777775190771E-2</v>
      </c>
      <c r="T2295" s="5">
        <f>IF(OR(ISBLANK(Table1[[#This Row],[ValidEndUTC]]),ISBLANK(Table1[[#This Row],[ValidStartUTC]])),"",Table1[[#This Row],[Duration]]*24*60)</f>
        <v>120.99999999627471</v>
      </c>
    </row>
    <row r="2296" spans="1:20" x14ac:dyDescent="0.25">
      <c r="A2296" s="8" t="str">
        <f>IF(ISBLANK(Table1[[#This Row],[AdvisoryNumber]]),"NTML","ADVZY")</f>
        <v>NTML</v>
      </c>
      <c r="B2296" s="8" t="str">
        <f>_xlfn.TEXTJOIN("-",TRUE,Table1[[#This Row],[Source]],TEXT(Table1[[#This Row],[AdvisoryNumber]],"000"),TEXT(ROW()-1,"000000"),TEXT(Table1[[#This Row],[RecordTimeUTC]],"YYYY-MM-DD"))</f>
        <v>NTML-000-002295-2024-01-20</v>
      </c>
      <c r="C2296" s="1" t="s">
        <v>1031</v>
      </c>
      <c r="D2296" s="2"/>
      <c r="E2296" s="1"/>
      <c r="F2296" s="2"/>
      <c r="G2296" s="1" t="s">
        <v>98</v>
      </c>
      <c r="H2296" s="1" t="s">
        <v>101</v>
      </c>
      <c r="I2296" s="8" t="str">
        <f>IF(Table1[[#This Row],[TMI_Type]]="Reroute",INDEX(_xlfn.REGEXEXTRACT(Table1[[#This Row],[RawText]],".*(ROUTE|FEA|FCA|ICR|CTOP|TBO).+([A-Z]{3})",2,0),1,2),"")</f>
        <v/>
      </c>
      <c r="J2296" s="5">
        <v>25</v>
      </c>
      <c r="K2296" s="5"/>
      <c r="L2296" s="1" t="s">
        <v>198</v>
      </c>
      <c r="M2296" s="7">
        <v>45311.082638888889</v>
      </c>
      <c r="N2296" s="7">
        <v>45311.166666666664</v>
      </c>
      <c r="O2296" s="7">
        <v>45311.082638888889</v>
      </c>
      <c r="P2296" s="4" t="s">
        <v>4778</v>
      </c>
      <c r="Q2296" s="10" t="s">
        <v>4778</v>
      </c>
      <c r="R2296" s="2" t="s">
        <v>10256</v>
      </c>
      <c r="S2296" s="6">
        <f>IF(OR(ISBLANK(Table1[[#This Row],[ValidEndUTC]]),ISBLANK(Table1[[#This Row],[ValidStartUTC]])),"",Table1[[#This Row],[ValidEndUTC]]-Table1[[#This Row],[ValidStartUTC]])</f>
        <v>8.4027777775190771E-2</v>
      </c>
      <c r="T2296" s="5">
        <f>IF(OR(ISBLANK(Table1[[#This Row],[ValidEndUTC]]),ISBLANK(Table1[[#This Row],[ValidStartUTC]])),"",Table1[[#This Row],[Duration]]*24*60)</f>
        <v>120.99999999627471</v>
      </c>
    </row>
    <row r="2297" spans="1:20" x14ac:dyDescent="0.25">
      <c r="A2297" s="8" t="str">
        <f>IF(ISBLANK(Table1[[#This Row],[AdvisoryNumber]]),"NTML","ADVZY")</f>
        <v>NTML</v>
      </c>
      <c r="B2297" s="8" t="str">
        <f>_xlfn.TEXTJOIN("-",TRUE,Table1[[#This Row],[Source]],TEXT(Table1[[#This Row],[AdvisoryNumber]],"000"),TEXT(ROW()-1,"000000"),TEXT(Table1[[#This Row],[RecordTimeUTC]],"YYYY-MM-DD"))</f>
        <v>NTML-000-002296-2024-01-20</v>
      </c>
      <c r="C2297" s="1" t="s">
        <v>1522</v>
      </c>
      <c r="D2297" s="2"/>
      <c r="E2297" s="1"/>
      <c r="F2297" s="2"/>
      <c r="G2297" s="1" t="s">
        <v>98</v>
      </c>
      <c r="H2297" s="1" t="s">
        <v>101</v>
      </c>
      <c r="I2297" s="8" t="str">
        <f>IF(Table1[[#This Row],[TMI_Type]]="Reroute",INDEX(_xlfn.REGEXEXTRACT(Table1[[#This Row],[RawText]],".*(ROUTE|FEA|FCA|ICR|CTOP|TBO).+([A-Z]{3})",2,0),1,2),"")</f>
        <v/>
      </c>
      <c r="J2297" s="5">
        <v>25</v>
      </c>
      <c r="K2297" s="5"/>
      <c r="L2297" s="1" t="s">
        <v>198</v>
      </c>
      <c r="M2297" s="7">
        <v>45311.082638888889</v>
      </c>
      <c r="N2297" s="7">
        <v>45311.166666666664</v>
      </c>
      <c r="O2297" s="7">
        <v>45311.082638888889</v>
      </c>
      <c r="P2297" s="4" t="s">
        <v>4779</v>
      </c>
      <c r="Q2297" s="10" t="s">
        <v>4779</v>
      </c>
      <c r="R2297" s="2" t="s">
        <v>10256</v>
      </c>
      <c r="S2297" s="6">
        <f>IF(OR(ISBLANK(Table1[[#This Row],[ValidEndUTC]]),ISBLANK(Table1[[#This Row],[ValidStartUTC]])),"",Table1[[#This Row],[ValidEndUTC]]-Table1[[#This Row],[ValidStartUTC]])</f>
        <v>8.4027777775190771E-2</v>
      </c>
      <c r="T2297" s="5">
        <f>IF(OR(ISBLANK(Table1[[#This Row],[ValidEndUTC]]),ISBLANK(Table1[[#This Row],[ValidStartUTC]])),"",Table1[[#This Row],[Duration]]*24*60)</f>
        <v>120.99999999627471</v>
      </c>
    </row>
    <row r="2298" spans="1:20" x14ac:dyDescent="0.25">
      <c r="A2298" s="8" t="str">
        <f>IF(ISBLANK(Table1[[#This Row],[AdvisoryNumber]]),"NTML","ADVZY")</f>
        <v>NTML</v>
      </c>
      <c r="B2298" s="8" t="str">
        <f>_xlfn.TEXTJOIN("-",TRUE,Table1[[#This Row],[Source]],TEXT(Table1[[#This Row],[AdvisoryNumber]],"000"),TEXT(ROW()-1,"000000"),TEXT(Table1[[#This Row],[RecordTimeUTC]],"YYYY-MM-DD"))</f>
        <v>NTML-000-002297-2024-01-20</v>
      </c>
      <c r="C2298" s="1" t="s">
        <v>1727</v>
      </c>
      <c r="D2298" s="2"/>
      <c r="E2298" s="1"/>
      <c r="F2298" s="2"/>
      <c r="G2298" s="1" t="s">
        <v>98</v>
      </c>
      <c r="H2298" s="1" t="s">
        <v>101</v>
      </c>
      <c r="I2298" s="8" t="str">
        <f>IF(Table1[[#This Row],[TMI_Type]]="Reroute",INDEX(_xlfn.REGEXEXTRACT(Table1[[#This Row],[RawText]],".*(ROUTE|FEA|FCA|ICR|CTOP|TBO).+([A-Z]{3})",2,0),1,2),"")</f>
        <v/>
      </c>
      <c r="J2298" s="5">
        <v>20</v>
      </c>
      <c r="K2298" s="5"/>
      <c r="L2298" s="1" t="s">
        <v>198</v>
      </c>
      <c r="M2298" s="7">
        <v>45311.090277777781</v>
      </c>
      <c r="N2298" s="7">
        <v>45311.166666666664</v>
      </c>
      <c r="O2298" s="7">
        <v>45311.090277777781</v>
      </c>
      <c r="P2298" s="4" t="s">
        <v>4782</v>
      </c>
      <c r="Q2298" s="10" t="s">
        <v>4782</v>
      </c>
      <c r="R2298" s="2" t="s">
        <v>10258</v>
      </c>
      <c r="S2298" s="6">
        <f>IF(OR(ISBLANK(Table1[[#This Row],[ValidEndUTC]]),ISBLANK(Table1[[#This Row],[ValidStartUTC]])),"",Table1[[#This Row],[ValidEndUTC]]-Table1[[#This Row],[ValidStartUTC]])</f>
        <v>7.6388888883229811E-2</v>
      </c>
      <c r="T2298" s="5">
        <f>IF(OR(ISBLANK(Table1[[#This Row],[ValidEndUTC]]),ISBLANK(Table1[[#This Row],[ValidStartUTC]])),"",Table1[[#This Row],[Duration]]*24*60)</f>
        <v>109.99999999185093</v>
      </c>
    </row>
    <row r="2299" spans="1:20" x14ac:dyDescent="0.25">
      <c r="A2299" s="8" t="str">
        <f>IF(ISBLANK(Table1[[#This Row],[AdvisoryNumber]]),"NTML","ADVZY")</f>
        <v>NTML</v>
      </c>
      <c r="B2299" s="8" t="str">
        <f>_xlfn.TEXTJOIN("-",TRUE,Table1[[#This Row],[Source]],TEXT(Table1[[#This Row],[AdvisoryNumber]],"000"),TEXT(ROW()-1,"000000"),TEXT(Table1[[#This Row],[RecordTimeUTC]],"YYYY-MM-DD"))</f>
        <v>NTML-000-002298-2024-01-20</v>
      </c>
      <c r="C2299" s="1" t="s">
        <v>711</v>
      </c>
      <c r="D2299" s="2"/>
      <c r="E2299" s="1"/>
      <c r="F2299" s="2"/>
      <c r="G2299" s="1" t="s">
        <v>98</v>
      </c>
      <c r="H2299" s="1" t="s">
        <v>101</v>
      </c>
      <c r="I2299" s="8" t="str">
        <f>IF(Table1[[#This Row],[TMI_Type]]="Reroute",INDEX(_xlfn.REGEXEXTRACT(Table1[[#This Row],[RawText]],".*(ROUTE|FEA|FCA|ICR|CTOP|TBO).+([A-Z]{3})",2,0),1,2),"")</f>
        <v/>
      </c>
      <c r="J2299" s="5">
        <v>40</v>
      </c>
      <c r="K2299" s="5"/>
      <c r="L2299" s="1" t="s">
        <v>4755</v>
      </c>
      <c r="M2299" s="7">
        <v>45311.100694444445</v>
      </c>
      <c r="N2299" s="7">
        <v>45311.166666666664</v>
      </c>
      <c r="O2299" s="7">
        <v>45311.100694444445</v>
      </c>
      <c r="P2299" s="4" t="s">
        <v>4784</v>
      </c>
      <c r="Q2299" s="10" t="s">
        <v>4784</v>
      </c>
      <c r="R2299" s="2" t="s">
        <v>10260</v>
      </c>
      <c r="S2299" s="6">
        <f>IF(OR(ISBLANK(Table1[[#This Row],[ValidEndUTC]]),ISBLANK(Table1[[#This Row],[ValidStartUTC]])),"",Table1[[#This Row],[ValidEndUTC]]-Table1[[#This Row],[ValidStartUTC]])</f>
        <v>6.5972222218988463E-2</v>
      </c>
      <c r="T2299" s="5">
        <f>IF(OR(ISBLANK(Table1[[#This Row],[ValidEndUTC]]),ISBLANK(Table1[[#This Row],[ValidStartUTC]])),"",Table1[[#This Row],[Duration]]*24*60)</f>
        <v>94.999999995343387</v>
      </c>
    </row>
    <row r="2300" spans="1:20" ht="21.6" x14ac:dyDescent="0.25">
      <c r="A2300" s="8" t="str">
        <f>IF(ISBLANK(Table1[[#This Row],[AdvisoryNumber]]),"NTML","ADVZY")</f>
        <v>NTML</v>
      </c>
      <c r="B2300" s="8" t="str">
        <f>_xlfn.TEXTJOIN("-",TRUE,Table1[[#This Row],[Source]],TEXT(Table1[[#This Row],[AdvisoryNumber]],"000"),TEXT(ROW()-1,"000000"),TEXT(Table1[[#This Row],[RecordTimeUTC]],"YYYY-MM-DD"))</f>
        <v>NTML-000-002299-2024-01-20</v>
      </c>
      <c r="C2300" s="1" t="s">
        <v>711</v>
      </c>
      <c r="D2300" s="2"/>
      <c r="E2300" s="1"/>
      <c r="F2300" s="2"/>
      <c r="G2300" s="1" t="s">
        <v>98</v>
      </c>
      <c r="H2300" s="1" t="s">
        <v>101</v>
      </c>
      <c r="I2300" s="8" t="str">
        <f>IF(Table1[[#This Row],[TMI_Type]]="Reroute",INDEX(_xlfn.REGEXEXTRACT(Table1[[#This Row],[RawText]],".*(ROUTE|FEA|FCA|ICR|CTOP|TBO).+([A-Z]{3})",2,0),1,2),"")</f>
        <v/>
      </c>
      <c r="J2300" s="5">
        <v>40</v>
      </c>
      <c r="K2300" s="5"/>
      <c r="L2300" s="1" t="s">
        <v>8875</v>
      </c>
      <c r="M2300" s="7">
        <v>45311.103472222225</v>
      </c>
      <c r="N2300" s="7">
        <v>45311.166666666664</v>
      </c>
      <c r="O2300" s="7">
        <v>45311.103472222225</v>
      </c>
      <c r="P2300" s="4" t="s">
        <v>10261</v>
      </c>
      <c r="Q2300" s="10" t="s">
        <v>10261</v>
      </c>
      <c r="R2300" s="2" t="s">
        <v>10260</v>
      </c>
      <c r="S2300" s="6">
        <f>IF(OR(ISBLANK(Table1[[#This Row],[ValidEndUTC]]),ISBLANK(Table1[[#This Row],[ValidStartUTC]])),"",Table1[[#This Row],[ValidEndUTC]]-Table1[[#This Row],[ValidStartUTC]])</f>
        <v>6.3194444439432118E-2</v>
      </c>
      <c r="T2300" s="5">
        <f>IF(OR(ISBLANK(Table1[[#This Row],[ValidEndUTC]]),ISBLANK(Table1[[#This Row],[ValidStartUTC]])),"",Table1[[#This Row],[Duration]]*24*60)</f>
        <v>90.99999999278225</v>
      </c>
    </row>
    <row r="2301" spans="1:20" ht="21.6" x14ac:dyDescent="0.25">
      <c r="A2301" s="8" t="str">
        <f>IF(ISBLANK(Table1[[#This Row],[AdvisoryNumber]]),"NTML","ADVZY")</f>
        <v>NTML</v>
      </c>
      <c r="B2301" s="8" t="str">
        <f>_xlfn.TEXTJOIN("-",TRUE,Table1[[#This Row],[Source]],TEXT(Table1[[#This Row],[AdvisoryNumber]],"000"),TEXT(ROW()-1,"000000"),TEXT(Table1[[#This Row],[RecordTimeUTC]],"YYYY-MM-DD"))</f>
        <v>NTML-000-002300-2024-01-20</v>
      </c>
      <c r="C2301" s="1" t="s">
        <v>711</v>
      </c>
      <c r="D2301" s="2"/>
      <c r="E2301" s="1"/>
      <c r="F2301" s="2"/>
      <c r="G2301" s="1" t="s">
        <v>98</v>
      </c>
      <c r="H2301" s="1" t="s">
        <v>101</v>
      </c>
      <c r="I2301" s="8" t="str">
        <f>IF(Table1[[#This Row],[TMI_Type]]="Reroute",INDEX(_xlfn.REGEXEXTRACT(Table1[[#This Row],[RawText]],".*(ROUTE|FEA|FCA|ICR|CTOP|TBO).+([A-Z]{3})",2,0),1,2),"")</f>
        <v/>
      </c>
      <c r="J2301" s="5">
        <v>30</v>
      </c>
      <c r="K2301" s="5"/>
      <c r="L2301" s="1" t="s">
        <v>8875</v>
      </c>
      <c r="M2301" s="7">
        <v>45311.118055555555</v>
      </c>
      <c r="N2301" s="7">
        <v>45311.166666666664</v>
      </c>
      <c r="O2301" s="7">
        <v>45311.118055555555</v>
      </c>
      <c r="P2301" s="4" t="s">
        <v>10263</v>
      </c>
      <c r="Q2301" s="10" t="s">
        <v>10263</v>
      </c>
      <c r="R2301" s="2" t="s">
        <v>10264</v>
      </c>
      <c r="S2301" s="6">
        <f>IF(OR(ISBLANK(Table1[[#This Row],[ValidEndUTC]]),ISBLANK(Table1[[#This Row],[ValidStartUTC]])),"",Table1[[#This Row],[ValidEndUTC]]-Table1[[#This Row],[ValidStartUTC]])</f>
        <v>4.8611111109494232E-2</v>
      </c>
      <c r="T2301" s="5">
        <f>IF(OR(ISBLANK(Table1[[#This Row],[ValidEndUTC]]),ISBLANK(Table1[[#This Row],[ValidStartUTC]])),"",Table1[[#This Row],[Duration]]*24*60)</f>
        <v>69.999999997671694</v>
      </c>
    </row>
    <row r="2302" spans="1:20" x14ac:dyDescent="0.25">
      <c r="A2302" s="8" t="str">
        <f>IF(ISBLANK(Table1[[#This Row],[AdvisoryNumber]]),"NTML","ADVZY")</f>
        <v>NTML</v>
      </c>
      <c r="B2302" s="8" t="str">
        <f>_xlfn.TEXTJOIN("-",TRUE,Table1[[#This Row],[Source]],TEXT(Table1[[#This Row],[AdvisoryNumber]],"000"),TEXT(ROW()-1,"000000"),TEXT(Table1[[#This Row],[RecordTimeUTC]],"YYYY-MM-DD"))</f>
        <v>NTML-000-002301-2024-01-20</v>
      </c>
      <c r="C2302" s="1" t="s">
        <v>1727</v>
      </c>
      <c r="D2302" s="2"/>
      <c r="E2302" s="1"/>
      <c r="F2302" s="2"/>
      <c r="G2302" s="1" t="s">
        <v>98</v>
      </c>
      <c r="H2302" s="1" t="s">
        <v>101</v>
      </c>
      <c r="I2302" s="8" t="str">
        <f>IF(Table1[[#This Row],[TMI_Type]]="Reroute",INDEX(_xlfn.REGEXEXTRACT(Table1[[#This Row],[RawText]],".*(ROUTE|FEA|FCA|ICR|CTOP|TBO).+([A-Z]{3})",2,0),1,2),"")</f>
        <v/>
      </c>
      <c r="J2302" s="5">
        <v>10</v>
      </c>
      <c r="K2302" s="5"/>
      <c r="L2302" s="1" t="s">
        <v>198</v>
      </c>
      <c r="M2302" s="7">
        <v>45311.125</v>
      </c>
      <c r="N2302" s="7">
        <v>45311.166666666664</v>
      </c>
      <c r="O2302" s="7">
        <v>45311.125</v>
      </c>
      <c r="P2302" s="4" t="s">
        <v>4786</v>
      </c>
      <c r="Q2302" s="10" t="s">
        <v>4786</v>
      </c>
      <c r="R2302" s="2" t="s">
        <v>10265</v>
      </c>
      <c r="S2302" s="6">
        <f>IF(OR(ISBLANK(Table1[[#This Row],[ValidEndUTC]]),ISBLANK(Table1[[#This Row],[ValidStartUTC]])),"",Table1[[#This Row],[ValidEndUTC]]-Table1[[#This Row],[ValidStartUTC]])</f>
        <v>4.1666666664241347E-2</v>
      </c>
      <c r="T2302" s="5">
        <f>IF(OR(ISBLANK(Table1[[#This Row],[ValidEndUTC]]),ISBLANK(Table1[[#This Row],[ValidStartUTC]])),"",Table1[[#This Row],[Duration]]*24*60)</f>
        <v>59.99999999650754</v>
      </c>
    </row>
    <row r="2303" spans="1:20" x14ac:dyDescent="0.25">
      <c r="A2303" s="8" t="str">
        <f>IF(ISBLANK(Table1[[#This Row],[AdvisoryNumber]]),"NTML","ADVZY")</f>
        <v>NTML</v>
      </c>
      <c r="B2303" s="8" t="str">
        <f>_xlfn.TEXTJOIN("-",TRUE,Table1[[#This Row],[Source]],TEXT(Table1[[#This Row],[AdvisoryNumber]],"000"),TEXT(ROW()-1,"000000"),TEXT(Table1[[#This Row],[RecordTimeUTC]],"YYYY-MM-DD"))</f>
        <v>NTML-000-002302-2024-01-20</v>
      </c>
      <c r="C2303" s="1" t="s">
        <v>711</v>
      </c>
      <c r="D2303" s="2"/>
      <c r="E2303" s="1"/>
      <c r="F2303" s="2"/>
      <c r="G2303" s="1" t="s">
        <v>98</v>
      </c>
      <c r="H2303" s="1" t="s">
        <v>101</v>
      </c>
      <c r="I2303" s="8" t="str">
        <f>IF(Table1[[#This Row],[TMI_Type]]="Reroute",INDEX(_xlfn.REGEXEXTRACT(Table1[[#This Row],[RawText]],".*(ROUTE|FEA|FCA|ICR|CTOP|TBO).+([A-Z]{3})",2,0),1,2),"")</f>
        <v/>
      </c>
      <c r="J2303" s="5">
        <v>40</v>
      </c>
      <c r="K2303" s="5"/>
      <c r="L2303" s="1" t="s">
        <v>1030</v>
      </c>
      <c r="M2303" s="7">
        <v>45311.125</v>
      </c>
      <c r="N2303" s="7">
        <v>45311.166666666664</v>
      </c>
      <c r="O2303" s="7">
        <v>45311.125</v>
      </c>
      <c r="P2303" s="4" t="s">
        <v>4787</v>
      </c>
      <c r="Q2303" s="10" t="s">
        <v>4787</v>
      </c>
      <c r="R2303" s="2" t="s">
        <v>10265</v>
      </c>
      <c r="S2303" s="6">
        <f>IF(OR(ISBLANK(Table1[[#This Row],[ValidEndUTC]]),ISBLANK(Table1[[#This Row],[ValidStartUTC]])),"",Table1[[#This Row],[ValidEndUTC]]-Table1[[#This Row],[ValidStartUTC]])</f>
        <v>4.1666666664241347E-2</v>
      </c>
      <c r="T2303" s="5">
        <f>IF(OR(ISBLANK(Table1[[#This Row],[ValidEndUTC]]),ISBLANK(Table1[[#This Row],[ValidStartUTC]])),"",Table1[[#This Row],[Duration]]*24*60)</f>
        <v>59.99999999650754</v>
      </c>
    </row>
    <row r="2304" spans="1:20" x14ac:dyDescent="0.25">
      <c r="A2304" s="8" t="str">
        <f>IF(ISBLANK(Table1[[#This Row],[AdvisoryNumber]]),"NTML","ADVZY")</f>
        <v>NTML</v>
      </c>
      <c r="B2304" s="8" t="str">
        <f>_xlfn.TEXTJOIN("-",TRUE,Table1[[#This Row],[Source]],TEXT(Table1[[#This Row],[AdvisoryNumber]],"000"),TEXT(ROW()-1,"000000"),TEXT(Table1[[#This Row],[RecordTimeUTC]],"YYYY-MM-DD"))</f>
        <v>NTML-000-002303-2024-01-20</v>
      </c>
      <c r="C2304" s="1" t="s">
        <v>1031</v>
      </c>
      <c r="D2304" s="2"/>
      <c r="E2304" s="1"/>
      <c r="F2304" s="2"/>
      <c r="G2304" s="1"/>
      <c r="H2304" s="1" t="s">
        <v>2640</v>
      </c>
      <c r="I2304" s="8" t="str">
        <f>IF(Table1[[#This Row],[TMI_Type]]="Reroute",INDEX(_xlfn.REGEXEXTRACT(Table1[[#This Row],[RawText]],".*(ROUTE|FEA|FCA|ICR|CTOP|TBO).+([A-Z]{3})",2,0),1,2),"")</f>
        <v/>
      </c>
      <c r="J2304" s="5"/>
      <c r="K2304" s="5"/>
      <c r="L2304" s="1" t="s">
        <v>198</v>
      </c>
      <c r="M2304" s="7">
        <v>45311.145833333336</v>
      </c>
      <c r="N2304" s="7">
        <v>45311.145833333336</v>
      </c>
      <c r="O2304" s="7">
        <v>45311.145833333336</v>
      </c>
      <c r="P2304" s="4" t="s">
        <v>4788</v>
      </c>
      <c r="Q2304" s="10" t="s">
        <v>4788</v>
      </c>
      <c r="R2304" s="2" t="s">
        <v>10266</v>
      </c>
      <c r="S2304" s="6">
        <f>IF(OR(ISBLANK(Table1[[#This Row],[ValidEndUTC]]),ISBLANK(Table1[[#This Row],[ValidStartUTC]])),"",Table1[[#This Row],[ValidEndUTC]]-Table1[[#This Row],[ValidStartUTC]])</f>
        <v>0</v>
      </c>
      <c r="T2304" s="5">
        <f>IF(OR(ISBLANK(Table1[[#This Row],[ValidEndUTC]]),ISBLANK(Table1[[#This Row],[ValidStartUTC]])),"",Table1[[#This Row],[Duration]]*24*60)</f>
        <v>0</v>
      </c>
    </row>
    <row r="2305" spans="1:20" x14ac:dyDescent="0.25">
      <c r="A2305" s="8" t="str">
        <f>IF(ISBLANK(Table1[[#This Row],[AdvisoryNumber]]),"NTML","ADVZY")</f>
        <v>NTML</v>
      </c>
      <c r="B2305" s="8" t="str">
        <f>_xlfn.TEXTJOIN("-",TRUE,Table1[[#This Row],[Source]],TEXT(Table1[[#This Row],[AdvisoryNumber]],"000"),TEXT(ROW()-1,"000000"),TEXT(Table1[[#This Row],[RecordTimeUTC]],"YYYY-MM-DD"))</f>
        <v>NTML-000-002304-2024-01-20</v>
      </c>
      <c r="C2305" s="1" t="s">
        <v>1522</v>
      </c>
      <c r="D2305" s="2"/>
      <c r="E2305" s="1"/>
      <c r="F2305" s="2"/>
      <c r="G2305" s="1"/>
      <c r="H2305" s="1" t="s">
        <v>2640</v>
      </c>
      <c r="I2305" s="8" t="str">
        <f>IF(Table1[[#This Row],[TMI_Type]]="Reroute",INDEX(_xlfn.REGEXEXTRACT(Table1[[#This Row],[RawText]],".*(ROUTE|FEA|FCA|ICR|CTOP|TBO).+([A-Z]{3})",2,0),1,2),"")</f>
        <v/>
      </c>
      <c r="J2305" s="5"/>
      <c r="K2305" s="5"/>
      <c r="L2305" s="1" t="s">
        <v>198</v>
      </c>
      <c r="M2305" s="7">
        <v>45311.145833333336</v>
      </c>
      <c r="N2305" s="7">
        <v>45311.145833333336</v>
      </c>
      <c r="O2305" s="7">
        <v>45311.145833333336</v>
      </c>
      <c r="P2305" s="4" t="s">
        <v>4789</v>
      </c>
      <c r="Q2305" s="10" t="s">
        <v>4789</v>
      </c>
      <c r="R2305" s="2" t="s">
        <v>10266</v>
      </c>
      <c r="S2305" s="6">
        <f>IF(OR(ISBLANK(Table1[[#This Row],[ValidEndUTC]]),ISBLANK(Table1[[#This Row],[ValidStartUTC]])),"",Table1[[#This Row],[ValidEndUTC]]-Table1[[#This Row],[ValidStartUTC]])</f>
        <v>0</v>
      </c>
      <c r="T2305" s="5">
        <f>IF(OR(ISBLANK(Table1[[#This Row],[ValidEndUTC]]),ISBLANK(Table1[[#This Row],[ValidStartUTC]])),"",Table1[[#This Row],[Duration]]*24*60)</f>
        <v>0</v>
      </c>
    </row>
    <row r="2306" spans="1:20" x14ac:dyDescent="0.25">
      <c r="A2306" s="8" t="str">
        <f>IF(ISBLANK(Table1[[#This Row],[AdvisoryNumber]]),"NTML","ADVZY")</f>
        <v>NTML</v>
      </c>
      <c r="B2306" s="8" t="str">
        <f>_xlfn.TEXTJOIN("-",TRUE,Table1[[#This Row],[Source]],TEXT(Table1[[#This Row],[AdvisoryNumber]],"000"),TEXT(ROW()-1,"000000"),TEXT(Table1[[#This Row],[RecordTimeUTC]],"YYYY-MM-DD"))</f>
        <v>NTML-000-002305-2024-01-20</v>
      </c>
      <c r="C2306" s="1" t="s">
        <v>1727</v>
      </c>
      <c r="D2306" s="2"/>
      <c r="E2306" s="1"/>
      <c r="F2306" s="2"/>
      <c r="G2306" s="1"/>
      <c r="H2306" s="1" t="s">
        <v>2640</v>
      </c>
      <c r="I2306" s="8" t="str">
        <f>IF(Table1[[#This Row],[TMI_Type]]="Reroute",INDEX(_xlfn.REGEXEXTRACT(Table1[[#This Row],[RawText]],".*(ROUTE|FEA|FCA|ICR|CTOP|TBO).+([A-Z]{3})",2,0),1,2),"")</f>
        <v/>
      </c>
      <c r="J2306" s="5"/>
      <c r="K2306" s="5"/>
      <c r="L2306" s="1" t="s">
        <v>198</v>
      </c>
      <c r="M2306" s="7">
        <v>45311.145833333336</v>
      </c>
      <c r="N2306" s="7">
        <v>45311.145833333336</v>
      </c>
      <c r="O2306" s="7">
        <v>45311.145833333336</v>
      </c>
      <c r="P2306" s="4" t="s">
        <v>4790</v>
      </c>
      <c r="Q2306" s="10" t="s">
        <v>4790</v>
      </c>
      <c r="R2306" s="2" t="s">
        <v>10266</v>
      </c>
      <c r="S2306" s="6">
        <f>IF(OR(ISBLANK(Table1[[#This Row],[ValidEndUTC]]),ISBLANK(Table1[[#This Row],[ValidStartUTC]])),"",Table1[[#This Row],[ValidEndUTC]]-Table1[[#This Row],[ValidStartUTC]])</f>
        <v>0</v>
      </c>
      <c r="T2306" s="5">
        <f>IF(OR(ISBLANK(Table1[[#This Row],[ValidEndUTC]]),ISBLANK(Table1[[#This Row],[ValidStartUTC]])),"",Table1[[#This Row],[Duration]]*24*60)</f>
        <v>0</v>
      </c>
    </row>
    <row r="2307" spans="1:20" x14ac:dyDescent="0.25">
      <c r="A2307" s="8" t="str">
        <f>IF(ISBLANK(Table1[[#This Row],[AdvisoryNumber]]),"NTML","ADVZY")</f>
        <v>NTML</v>
      </c>
      <c r="B2307" s="8" t="str">
        <f>_xlfn.TEXTJOIN("-",TRUE,Table1[[#This Row],[Source]],TEXT(Table1[[#This Row],[AdvisoryNumber]],"000"),TEXT(ROW()-1,"000000"),TEXT(Table1[[#This Row],[RecordTimeUTC]],"YYYY-MM-DD"))</f>
        <v>NTML-000-002306-2024-01-20</v>
      </c>
      <c r="C2307" s="1" t="s">
        <v>1727</v>
      </c>
      <c r="D2307" s="2"/>
      <c r="E2307" s="1"/>
      <c r="F2307" s="2"/>
      <c r="G2307" s="1"/>
      <c r="H2307" s="1" t="s">
        <v>2640</v>
      </c>
      <c r="I2307" s="8" t="str">
        <f>IF(Table1[[#This Row],[TMI_Type]]="Reroute",INDEX(_xlfn.REGEXEXTRACT(Table1[[#This Row],[RawText]],".*(ROUTE|FEA|FCA|ICR|CTOP|TBO).+([A-Z]{3})",2,0),1,2),"")</f>
        <v/>
      </c>
      <c r="J2307" s="5"/>
      <c r="K2307" s="5"/>
      <c r="L2307" s="1" t="s">
        <v>198</v>
      </c>
      <c r="M2307" s="7">
        <v>45311.145833333336</v>
      </c>
      <c r="N2307" s="7">
        <v>45311.145833333336</v>
      </c>
      <c r="O2307" s="7">
        <v>45311.145833333336</v>
      </c>
      <c r="P2307" s="4" t="s">
        <v>4791</v>
      </c>
      <c r="Q2307" s="10" t="s">
        <v>4791</v>
      </c>
      <c r="R2307" s="2" t="s">
        <v>10266</v>
      </c>
      <c r="S2307" s="6">
        <f>IF(OR(ISBLANK(Table1[[#This Row],[ValidEndUTC]]),ISBLANK(Table1[[#This Row],[ValidStartUTC]])),"",Table1[[#This Row],[ValidEndUTC]]-Table1[[#This Row],[ValidStartUTC]])</f>
        <v>0</v>
      </c>
      <c r="T2307" s="5">
        <f>IF(OR(ISBLANK(Table1[[#This Row],[ValidEndUTC]]),ISBLANK(Table1[[#This Row],[ValidStartUTC]])),"",Table1[[#This Row],[Duration]]*24*60)</f>
        <v>0</v>
      </c>
    </row>
    <row r="2308" spans="1:20" x14ac:dyDescent="0.25">
      <c r="A2308" s="8" t="str">
        <f>IF(ISBLANK(Table1[[#This Row],[AdvisoryNumber]]),"NTML","ADVZY")</f>
        <v>NTML</v>
      </c>
      <c r="B2308" s="8" t="str">
        <f>_xlfn.TEXTJOIN("-",TRUE,Table1[[#This Row],[Source]],TEXT(Table1[[#This Row],[AdvisoryNumber]],"000"),TEXT(ROW()-1,"000000"),TEXT(Table1[[#This Row],[RecordTimeUTC]],"YYYY-MM-DD"))</f>
        <v>NTML-000-002307-2024-01-20</v>
      </c>
      <c r="C2308" s="1" t="s">
        <v>711</v>
      </c>
      <c r="D2308" s="2"/>
      <c r="E2308" s="1"/>
      <c r="F2308" s="2"/>
      <c r="G2308" s="1"/>
      <c r="H2308" s="1" t="s">
        <v>2640</v>
      </c>
      <c r="I2308" s="8" t="str">
        <f>IF(Table1[[#This Row],[TMI_Type]]="Reroute",INDEX(_xlfn.REGEXEXTRACT(Table1[[#This Row],[RawText]],".*(ROUTE|FEA|FCA|ICR|CTOP|TBO).+([A-Z]{3})",2,0),1,2),"")</f>
        <v/>
      </c>
      <c r="J2308" s="5"/>
      <c r="K2308" s="5"/>
      <c r="L2308" s="1" t="s">
        <v>198</v>
      </c>
      <c r="M2308" s="7">
        <v>45311.158333333333</v>
      </c>
      <c r="N2308" s="7">
        <v>45311.158333333333</v>
      </c>
      <c r="O2308" s="7">
        <v>45311.158333333333</v>
      </c>
      <c r="P2308" s="4" t="s">
        <v>4792</v>
      </c>
      <c r="Q2308" s="10" t="s">
        <v>4792</v>
      </c>
      <c r="R2308" s="2" t="s">
        <v>10267</v>
      </c>
      <c r="S2308" s="6">
        <f>IF(OR(ISBLANK(Table1[[#This Row],[ValidEndUTC]]),ISBLANK(Table1[[#This Row],[ValidStartUTC]])),"",Table1[[#This Row],[ValidEndUTC]]-Table1[[#This Row],[ValidStartUTC]])</f>
        <v>0</v>
      </c>
      <c r="T2308" s="5">
        <f>IF(OR(ISBLANK(Table1[[#This Row],[ValidEndUTC]]),ISBLANK(Table1[[#This Row],[ValidStartUTC]])),"",Table1[[#This Row],[Duration]]*24*60)</f>
        <v>0</v>
      </c>
    </row>
    <row r="2309" spans="1:20" x14ac:dyDescent="0.25">
      <c r="A2309" s="8" t="str">
        <f>IF(ISBLANK(Table1[[#This Row],[AdvisoryNumber]]),"NTML","ADVZY")</f>
        <v>NTML</v>
      </c>
      <c r="B2309" s="8" t="str">
        <f>_xlfn.TEXTJOIN("-",TRUE,Table1[[#This Row],[Source]],TEXT(Table1[[#This Row],[AdvisoryNumber]],"000"),TEXT(ROW()-1,"000000"),TEXT(Table1[[#This Row],[RecordTimeUTC]],"YYYY-MM-DD"))</f>
        <v>NTML-000-002308-2024-01-20</v>
      </c>
      <c r="C2309" s="1" t="s">
        <v>711</v>
      </c>
      <c r="D2309" s="2"/>
      <c r="E2309" s="1"/>
      <c r="F2309" s="2"/>
      <c r="G2309" s="1"/>
      <c r="H2309" s="1" t="s">
        <v>2640</v>
      </c>
      <c r="I2309" s="8" t="str">
        <f>IF(Table1[[#This Row],[TMI_Type]]="Reroute",INDEX(_xlfn.REGEXEXTRACT(Table1[[#This Row],[RawText]],".*(ROUTE|FEA|FCA|ICR|CTOP|TBO).+([A-Z]{3})",2,0),1,2),"")</f>
        <v/>
      </c>
      <c r="J2309" s="5"/>
      <c r="K2309" s="5"/>
      <c r="L2309" s="1"/>
      <c r="M2309" s="7">
        <v>45311.158333333333</v>
      </c>
      <c r="N2309" s="7">
        <v>45311.158333333333</v>
      </c>
      <c r="O2309" s="7">
        <v>45311.158333333333</v>
      </c>
      <c r="P2309" s="4" t="s">
        <v>4793</v>
      </c>
      <c r="Q2309" s="10" t="s">
        <v>4793</v>
      </c>
      <c r="R2309" s="2" t="s">
        <v>10267</v>
      </c>
      <c r="S2309" s="6">
        <f>IF(OR(ISBLANK(Table1[[#This Row],[ValidEndUTC]]),ISBLANK(Table1[[#This Row],[ValidStartUTC]])),"",Table1[[#This Row],[ValidEndUTC]]-Table1[[#This Row],[ValidStartUTC]])</f>
        <v>0</v>
      </c>
      <c r="T2309" s="5">
        <f>IF(OR(ISBLANK(Table1[[#This Row],[ValidEndUTC]]),ISBLANK(Table1[[#This Row],[ValidStartUTC]])),"",Table1[[#This Row],[Duration]]*24*60)</f>
        <v>0</v>
      </c>
    </row>
    <row r="2310" spans="1:20" x14ac:dyDescent="0.25">
      <c r="A2310" s="8" t="str">
        <f>IF(ISBLANK(Table1[[#This Row],[AdvisoryNumber]]),"NTML","ADVZY")</f>
        <v>NTML</v>
      </c>
      <c r="B2310" s="8" t="str">
        <f>_xlfn.TEXTJOIN("-",TRUE,Table1[[#This Row],[Source]],TEXT(Table1[[#This Row],[AdvisoryNumber]],"000"),TEXT(ROW()-1,"000000"),TEXT(Table1[[#This Row],[RecordTimeUTC]],"YYYY-MM-DD"))</f>
        <v>NTML-000-002309-2024-01-20</v>
      </c>
      <c r="C2310" s="1" t="s">
        <v>711</v>
      </c>
      <c r="D2310" s="2"/>
      <c r="E2310" s="1"/>
      <c r="F2310" s="2"/>
      <c r="G2310" s="1"/>
      <c r="H2310" s="1" t="s">
        <v>2640</v>
      </c>
      <c r="I2310" s="8" t="str">
        <f>IF(Table1[[#This Row],[TMI_Type]]="Reroute",INDEX(_xlfn.REGEXEXTRACT(Table1[[#This Row],[RawText]],".*(ROUTE|FEA|FCA|ICR|CTOP|TBO).+([A-Z]{3})",2,0),1,2),"")</f>
        <v/>
      </c>
      <c r="J2310" s="5"/>
      <c r="K2310" s="5"/>
      <c r="L2310" s="1"/>
      <c r="M2310" s="7">
        <v>45311.158333333333</v>
      </c>
      <c r="N2310" s="7">
        <v>45311.158333333333</v>
      </c>
      <c r="O2310" s="7">
        <v>45311.158333333333</v>
      </c>
      <c r="P2310" s="4" t="s">
        <v>4794</v>
      </c>
      <c r="Q2310" s="10" t="s">
        <v>4794</v>
      </c>
      <c r="R2310" s="2" t="s">
        <v>10267</v>
      </c>
      <c r="S2310" s="6">
        <f>IF(OR(ISBLANK(Table1[[#This Row],[ValidEndUTC]]),ISBLANK(Table1[[#This Row],[ValidStartUTC]])),"",Table1[[#This Row],[ValidEndUTC]]-Table1[[#This Row],[ValidStartUTC]])</f>
        <v>0</v>
      </c>
      <c r="T2310" s="5">
        <f>IF(OR(ISBLANK(Table1[[#This Row],[ValidEndUTC]]),ISBLANK(Table1[[#This Row],[ValidStartUTC]])),"",Table1[[#This Row],[Duration]]*24*60)</f>
        <v>0</v>
      </c>
    </row>
    <row r="2311" spans="1:20" ht="21.6" x14ac:dyDescent="0.25">
      <c r="A2311" s="8" t="str">
        <f>IF(ISBLANK(Table1[[#This Row],[AdvisoryNumber]]),"NTML","ADVZY")</f>
        <v>NTML</v>
      </c>
      <c r="B2311" s="8" t="str">
        <f>_xlfn.TEXTJOIN("-",TRUE,Table1[[#This Row],[Source]],TEXT(Table1[[#This Row],[AdvisoryNumber]],"000"),TEXT(ROW()-1,"000000"),TEXT(Table1[[#This Row],[RecordTimeUTC]],"YYYY-MM-DD"))</f>
        <v>NTML-000-002310-2024-01-21</v>
      </c>
      <c r="C2311" s="1" t="s">
        <v>3841</v>
      </c>
      <c r="D2311" s="2"/>
      <c r="E2311" s="1"/>
      <c r="F2311" s="2"/>
      <c r="G2311" s="1" t="s">
        <v>98</v>
      </c>
      <c r="H2311" s="1" t="s">
        <v>101</v>
      </c>
      <c r="I2311" s="8" t="str">
        <f>IF(Table1[[#This Row],[TMI_Type]]="Reroute",INDEX(_xlfn.REGEXEXTRACT(Table1[[#This Row],[RawText]],".*(ROUTE|FEA|FCA|ICR|CTOP|TBO).+([A-Z]{3})",2,0),1,2),"")</f>
        <v/>
      </c>
      <c r="J2311" s="5">
        <v>25</v>
      </c>
      <c r="K2311" s="5"/>
      <c r="L2311" s="1" t="s">
        <v>10269</v>
      </c>
      <c r="M2311" s="7">
        <v>45312.041666666664</v>
      </c>
      <c r="N2311" s="7">
        <v>45312.208333333336</v>
      </c>
      <c r="O2311" s="7">
        <v>45312.041666666664</v>
      </c>
      <c r="P2311" s="4" t="s">
        <v>10270</v>
      </c>
      <c r="Q2311" s="10" t="s">
        <v>10270</v>
      </c>
      <c r="R2311" s="2" t="s">
        <v>10271</v>
      </c>
      <c r="S2311" s="6">
        <f>IF(OR(ISBLANK(Table1[[#This Row],[ValidEndUTC]]),ISBLANK(Table1[[#This Row],[ValidStartUTC]])),"",Table1[[#This Row],[ValidEndUTC]]-Table1[[#This Row],[ValidStartUTC]])</f>
        <v>0.16666666667151731</v>
      </c>
      <c r="T2311" s="5">
        <f>IF(OR(ISBLANK(Table1[[#This Row],[ValidEndUTC]]),ISBLANK(Table1[[#This Row],[ValidStartUTC]])),"",Table1[[#This Row],[Duration]]*24*60)</f>
        <v>240.00000000698492</v>
      </c>
    </row>
    <row r="2312" spans="1:20" x14ac:dyDescent="0.25">
      <c r="A2312" s="8" t="str">
        <f>IF(ISBLANK(Table1[[#This Row],[AdvisoryNumber]]),"NTML","ADVZY")</f>
        <v>NTML</v>
      </c>
      <c r="B2312" s="8" t="str">
        <f>_xlfn.TEXTJOIN("-",TRUE,Table1[[#This Row],[Source]],TEXT(Table1[[#This Row],[AdvisoryNumber]],"000"),TEXT(ROW()-1,"000000"),TEXT(Table1[[#This Row],[RecordTimeUTC]],"YYYY-MM-DD"))</f>
        <v>NTML-000-002311-2024-01-21</v>
      </c>
      <c r="C2312" s="1" t="s">
        <v>1742</v>
      </c>
      <c r="D2312" s="2"/>
      <c r="E2312" s="1"/>
      <c r="F2312" s="2"/>
      <c r="G2312" s="1" t="s">
        <v>98</v>
      </c>
      <c r="H2312" s="1" t="s">
        <v>101</v>
      </c>
      <c r="I2312" s="8" t="str">
        <f>IF(Table1[[#This Row],[TMI_Type]]="Reroute",INDEX(_xlfn.REGEXEXTRACT(Table1[[#This Row],[RawText]],".*(ROUTE|FEA|FCA|ICR|CTOP|TBO).+([A-Z]{3})",2,0),1,2),"")</f>
        <v/>
      </c>
      <c r="J2312" s="5">
        <v>25</v>
      </c>
      <c r="K2312" s="5"/>
      <c r="L2312" s="1" t="s">
        <v>10272</v>
      </c>
      <c r="M2312" s="7">
        <v>45312.041666666664</v>
      </c>
      <c r="N2312" s="7">
        <v>45312.208333333336</v>
      </c>
      <c r="O2312" s="7">
        <v>45312.041666666664</v>
      </c>
      <c r="P2312" s="4" t="s">
        <v>10273</v>
      </c>
      <c r="Q2312" s="10" t="s">
        <v>10273</v>
      </c>
      <c r="R2312" s="2" t="s">
        <v>10271</v>
      </c>
      <c r="S2312" s="6">
        <f>IF(OR(ISBLANK(Table1[[#This Row],[ValidEndUTC]]),ISBLANK(Table1[[#This Row],[ValidStartUTC]])),"",Table1[[#This Row],[ValidEndUTC]]-Table1[[#This Row],[ValidStartUTC]])</f>
        <v>0.16666666667151731</v>
      </c>
      <c r="T2312" s="5">
        <f>IF(OR(ISBLANK(Table1[[#This Row],[ValidEndUTC]]),ISBLANK(Table1[[#This Row],[ValidStartUTC]])),"",Table1[[#This Row],[Duration]]*24*60)</f>
        <v>240.00000000698492</v>
      </c>
    </row>
    <row r="2313" spans="1:20" ht="21.6" x14ac:dyDescent="0.25">
      <c r="A2313" s="8" t="str">
        <f>IF(ISBLANK(Table1[[#This Row],[AdvisoryNumber]]),"NTML","ADVZY")</f>
        <v>NTML</v>
      </c>
      <c r="B2313" s="8" t="str">
        <f>_xlfn.TEXTJOIN("-",TRUE,Table1[[#This Row],[Source]],TEXT(Table1[[#This Row],[AdvisoryNumber]],"000"),TEXT(ROW()-1,"000000"),TEXT(Table1[[#This Row],[RecordTimeUTC]],"YYYY-MM-DD"))</f>
        <v>NTML-000-002312-2024-01-21</v>
      </c>
      <c r="C2313" s="1" t="s">
        <v>3841</v>
      </c>
      <c r="D2313" s="2"/>
      <c r="E2313" s="1"/>
      <c r="F2313" s="2"/>
      <c r="G2313" s="1" t="s">
        <v>98</v>
      </c>
      <c r="H2313" s="1" t="s">
        <v>101</v>
      </c>
      <c r="I2313" s="8" t="str">
        <f>IF(Table1[[#This Row],[TMI_Type]]="Reroute",INDEX(_xlfn.REGEXEXTRACT(Table1[[#This Row],[RawText]],".*(ROUTE|FEA|FCA|ICR|CTOP|TBO).+([A-Z]{3})",2,0),1,2),"")</f>
        <v/>
      </c>
      <c r="J2313" s="5">
        <v>25</v>
      </c>
      <c r="K2313" s="5"/>
      <c r="L2313" s="1" t="s">
        <v>10274</v>
      </c>
      <c r="M2313" s="7">
        <v>45312.041666666664</v>
      </c>
      <c r="N2313" s="7">
        <v>45312.208333333336</v>
      </c>
      <c r="O2313" s="7">
        <v>45312.041666666664</v>
      </c>
      <c r="P2313" s="4" t="s">
        <v>10275</v>
      </c>
      <c r="Q2313" s="10" t="s">
        <v>10275</v>
      </c>
      <c r="R2313" s="2" t="s">
        <v>10271</v>
      </c>
      <c r="S2313" s="6">
        <f>IF(OR(ISBLANK(Table1[[#This Row],[ValidEndUTC]]),ISBLANK(Table1[[#This Row],[ValidStartUTC]])),"",Table1[[#This Row],[ValidEndUTC]]-Table1[[#This Row],[ValidStartUTC]])</f>
        <v>0.16666666667151731</v>
      </c>
      <c r="T2313" s="5">
        <f>IF(OR(ISBLANK(Table1[[#This Row],[ValidEndUTC]]),ISBLANK(Table1[[#This Row],[ValidStartUTC]])),"",Table1[[#This Row],[Duration]]*24*60)</f>
        <v>240.00000000698492</v>
      </c>
    </row>
    <row r="2314" spans="1:20" ht="21.6" x14ac:dyDescent="0.25">
      <c r="A2314" s="8" t="str">
        <f>IF(ISBLANK(Table1[[#This Row],[AdvisoryNumber]]),"NTML","ADVZY")</f>
        <v>NTML</v>
      </c>
      <c r="B2314" s="8" t="str">
        <f>_xlfn.TEXTJOIN("-",TRUE,Table1[[#This Row],[Source]],TEXT(Table1[[#This Row],[AdvisoryNumber]],"000"),TEXT(ROW()-1,"000000"),TEXT(Table1[[#This Row],[RecordTimeUTC]],"YYYY-MM-DD"))</f>
        <v>NTML-000-002313-2024-01-21</v>
      </c>
      <c r="C2314" s="1" t="s">
        <v>1742</v>
      </c>
      <c r="D2314" s="2"/>
      <c r="E2314" s="1"/>
      <c r="F2314" s="2"/>
      <c r="G2314" s="1" t="s">
        <v>98</v>
      </c>
      <c r="H2314" s="1" t="s">
        <v>101</v>
      </c>
      <c r="I2314" s="8" t="str">
        <f>IF(Table1[[#This Row],[TMI_Type]]="Reroute",INDEX(_xlfn.REGEXEXTRACT(Table1[[#This Row],[RawText]],".*(ROUTE|FEA|FCA|ICR|CTOP|TBO).+([A-Z]{3})",2,0),1,2),"")</f>
        <v/>
      </c>
      <c r="J2314" s="5">
        <v>25</v>
      </c>
      <c r="K2314" s="5"/>
      <c r="L2314" s="1" t="s">
        <v>10274</v>
      </c>
      <c r="M2314" s="7">
        <v>45312.041666666664</v>
      </c>
      <c r="N2314" s="7">
        <v>45312.208333333336</v>
      </c>
      <c r="O2314" s="7">
        <v>45312.041666666664</v>
      </c>
      <c r="P2314" s="4" t="s">
        <v>10276</v>
      </c>
      <c r="Q2314" s="10" t="s">
        <v>10276</v>
      </c>
      <c r="R2314" s="2" t="s">
        <v>10271</v>
      </c>
      <c r="S2314" s="6">
        <f>IF(OR(ISBLANK(Table1[[#This Row],[ValidEndUTC]]),ISBLANK(Table1[[#This Row],[ValidStartUTC]])),"",Table1[[#This Row],[ValidEndUTC]]-Table1[[#This Row],[ValidStartUTC]])</f>
        <v>0.16666666667151731</v>
      </c>
      <c r="T2314" s="5">
        <f>IF(OR(ISBLANK(Table1[[#This Row],[ValidEndUTC]]),ISBLANK(Table1[[#This Row],[ValidStartUTC]])),"",Table1[[#This Row],[Duration]]*24*60)</f>
        <v>240.00000000698492</v>
      </c>
    </row>
    <row r="2315" spans="1:20" x14ac:dyDescent="0.25">
      <c r="A2315" s="8" t="str">
        <f>IF(ISBLANK(Table1[[#This Row],[AdvisoryNumber]]),"NTML","ADVZY")</f>
        <v>NTML</v>
      </c>
      <c r="B2315" s="8" t="str">
        <f>_xlfn.TEXTJOIN("-",TRUE,Table1[[#This Row],[Source]],TEXT(Table1[[#This Row],[AdvisoryNumber]],"000"),TEXT(ROW()-1,"000000"),TEXT(Table1[[#This Row],[RecordTimeUTC]],"YYYY-MM-DD"))</f>
        <v>NTML-000-002314-2024-01-21</v>
      </c>
      <c r="C2315" s="1" t="s">
        <v>3841</v>
      </c>
      <c r="D2315" s="2"/>
      <c r="E2315" s="1"/>
      <c r="F2315" s="2"/>
      <c r="G2315" s="1" t="s">
        <v>98</v>
      </c>
      <c r="H2315" s="1" t="s">
        <v>101</v>
      </c>
      <c r="I2315" s="8" t="str">
        <f>IF(Table1[[#This Row],[TMI_Type]]="Reroute",INDEX(_xlfn.REGEXEXTRACT(Table1[[#This Row],[RawText]],".*(ROUTE|FEA|FCA|ICR|CTOP|TBO).+([A-Z]{3})",2,0),1,2),"")</f>
        <v/>
      </c>
      <c r="J2315" s="5">
        <v>25</v>
      </c>
      <c r="K2315" s="5"/>
      <c r="L2315" s="1" t="s">
        <v>4801</v>
      </c>
      <c r="M2315" s="7">
        <v>45312.041666666664</v>
      </c>
      <c r="N2315" s="7">
        <v>45312.208333333336</v>
      </c>
      <c r="O2315" s="7">
        <v>45312.041666666664</v>
      </c>
      <c r="P2315" s="4" t="s">
        <v>4802</v>
      </c>
      <c r="Q2315" s="10" t="s">
        <v>4802</v>
      </c>
      <c r="R2315" s="2" t="s">
        <v>10271</v>
      </c>
      <c r="S2315" s="6">
        <f>IF(OR(ISBLANK(Table1[[#This Row],[ValidEndUTC]]),ISBLANK(Table1[[#This Row],[ValidStartUTC]])),"",Table1[[#This Row],[ValidEndUTC]]-Table1[[#This Row],[ValidStartUTC]])</f>
        <v>0.16666666667151731</v>
      </c>
      <c r="T2315" s="5">
        <f>IF(OR(ISBLANK(Table1[[#This Row],[ValidEndUTC]]),ISBLANK(Table1[[#This Row],[ValidStartUTC]])),"",Table1[[#This Row],[Duration]]*24*60)</f>
        <v>240.00000000698492</v>
      </c>
    </row>
    <row r="2316" spans="1:20" x14ac:dyDescent="0.25">
      <c r="A2316" s="8" t="str">
        <f>IF(ISBLANK(Table1[[#This Row],[AdvisoryNumber]]),"NTML","ADVZY")</f>
        <v>NTML</v>
      </c>
      <c r="B2316" s="8" t="str">
        <f>_xlfn.TEXTJOIN("-",TRUE,Table1[[#This Row],[Source]],TEXT(Table1[[#This Row],[AdvisoryNumber]],"000"),TEXT(ROW()-1,"000000"),TEXT(Table1[[#This Row],[RecordTimeUTC]],"YYYY-MM-DD"))</f>
        <v>NTML-000-002315-2024-01-21</v>
      </c>
      <c r="C2316" s="1" t="s">
        <v>1742</v>
      </c>
      <c r="D2316" s="2"/>
      <c r="E2316" s="1"/>
      <c r="F2316" s="2"/>
      <c r="G2316" s="1" t="s">
        <v>98</v>
      </c>
      <c r="H2316" s="1" t="s">
        <v>101</v>
      </c>
      <c r="I2316" s="8" t="str">
        <f>IF(Table1[[#This Row],[TMI_Type]]="Reroute",INDEX(_xlfn.REGEXEXTRACT(Table1[[#This Row],[RawText]],".*(ROUTE|FEA|FCA|ICR|CTOP|TBO).+([A-Z]{3})",2,0),1,2),"")</f>
        <v/>
      </c>
      <c r="J2316" s="5">
        <v>25</v>
      </c>
      <c r="K2316" s="5"/>
      <c r="L2316" s="1" t="s">
        <v>4801</v>
      </c>
      <c r="M2316" s="7">
        <v>45312.041666666664</v>
      </c>
      <c r="N2316" s="7">
        <v>45312.208333333336</v>
      </c>
      <c r="O2316" s="7">
        <v>45312.041666666664</v>
      </c>
      <c r="P2316" s="4" t="s">
        <v>4803</v>
      </c>
      <c r="Q2316" s="10" t="s">
        <v>4803</v>
      </c>
      <c r="R2316" s="2" t="s">
        <v>10271</v>
      </c>
      <c r="S2316" s="6">
        <f>IF(OR(ISBLANK(Table1[[#This Row],[ValidEndUTC]]),ISBLANK(Table1[[#This Row],[ValidStartUTC]])),"",Table1[[#This Row],[ValidEndUTC]]-Table1[[#This Row],[ValidStartUTC]])</f>
        <v>0.16666666667151731</v>
      </c>
      <c r="T2316" s="5">
        <f>IF(OR(ISBLANK(Table1[[#This Row],[ValidEndUTC]]),ISBLANK(Table1[[#This Row],[ValidStartUTC]])),"",Table1[[#This Row],[Duration]]*24*60)</f>
        <v>240.00000000698492</v>
      </c>
    </row>
    <row r="2317" spans="1:20" x14ac:dyDescent="0.25">
      <c r="A2317" s="8" t="str">
        <f>IF(ISBLANK(Table1[[#This Row],[AdvisoryNumber]]),"NTML","ADVZY")</f>
        <v>NTML</v>
      </c>
      <c r="B2317" s="8" t="str">
        <f>_xlfn.TEXTJOIN("-",TRUE,Table1[[#This Row],[Source]],TEXT(Table1[[#This Row],[AdvisoryNumber]],"000"),TEXT(ROW()-1,"000000"),TEXT(Table1[[#This Row],[RecordTimeUTC]],"YYYY-MM-DD"))</f>
        <v>NTML-000-002316-2024-01-21</v>
      </c>
      <c r="C2317" s="1" t="s">
        <v>3841</v>
      </c>
      <c r="D2317" s="2"/>
      <c r="E2317" s="1"/>
      <c r="F2317" s="2"/>
      <c r="G2317" s="1" t="s">
        <v>98</v>
      </c>
      <c r="H2317" s="1" t="s">
        <v>101</v>
      </c>
      <c r="I2317" s="8" t="str">
        <f>IF(Table1[[#This Row],[TMI_Type]]="Reroute",INDEX(_xlfn.REGEXEXTRACT(Table1[[#This Row],[RawText]],".*(ROUTE|FEA|FCA|ICR|CTOP|TBO).+([A-Z]{3})",2,0),1,2),"")</f>
        <v/>
      </c>
      <c r="J2317" s="5">
        <v>25</v>
      </c>
      <c r="K2317" s="5"/>
      <c r="L2317" s="1" t="s">
        <v>4804</v>
      </c>
      <c r="M2317" s="7">
        <v>45312.041666666664</v>
      </c>
      <c r="N2317" s="7">
        <v>45312.208333333336</v>
      </c>
      <c r="O2317" s="7">
        <v>45312.041666666664</v>
      </c>
      <c r="P2317" s="4" t="s">
        <v>4805</v>
      </c>
      <c r="Q2317" s="10" t="s">
        <v>4805</v>
      </c>
      <c r="R2317" s="2" t="s">
        <v>10271</v>
      </c>
      <c r="S2317" s="6">
        <f>IF(OR(ISBLANK(Table1[[#This Row],[ValidEndUTC]]),ISBLANK(Table1[[#This Row],[ValidStartUTC]])),"",Table1[[#This Row],[ValidEndUTC]]-Table1[[#This Row],[ValidStartUTC]])</f>
        <v>0.16666666667151731</v>
      </c>
      <c r="T2317" s="5">
        <f>IF(OR(ISBLANK(Table1[[#This Row],[ValidEndUTC]]),ISBLANK(Table1[[#This Row],[ValidStartUTC]])),"",Table1[[#This Row],[Duration]]*24*60)</f>
        <v>240.00000000698492</v>
      </c>
    </row>
    <row r="2318" spans="1:20" x14ac:dyDescent="0.25">
      <c r="A2318" s="8" t="str">
        <f>IF(ISBLANK(Table1[[#This Row],[AdvisoryNumber]]),"NTML","ADVZY")</f>
        <v>NTML</v>
      </c>
      <c r="B2318" s="8" t="str">
        <f>_xlfn.TEXTJOIN("-",TRUE,Table1[[#This Row],[Source]],TEXT(Table1[[#This Row],[AdvisoryNumber]],"000"),TEXT(ROW()-1,"000000"),TEXT(Table1[[#This Row],[RecordTimeUTC]],"YYYY-MM-DD"))</f>
        <v>NTML-000-002317-2024-01-21</v>
      </c>
      <c r="C2318" s="1" t="s">
        <v>3841</v>
      </c>
      <c r="D2318" s="2"/>
      <c r="E2318" s="1"/>
      <c r="F2318" s="2"/>
      <c r="G2318" s="1" t="s">
        <v>98</v>
      </c>
      <c r="H2318" s="1" t="s">
        <v>101</v>
      </c>
      <c r="I2318" s="8" t="str">
        <f>IF(Table1[[#This Row],[TMI_Type]]="Reroute",INDEX(_xlfn.REGEXEXTRACT(Table1[[#This Row],[RawText]],".*(ROUTE|FEA|FCA|ICR|CTOP|TBO).+([A-Z]{3})",2,0),1,2),"")</f>
        <v/>
      </c>
      <c r="J2318" s="5">
        <v>25</v>
      </c>
      <c r="K2318" s="5"/>
      <c r="L2318" s="1" t="s">
        <v>4806</v>
      </c>
      <c r="M2318" s="7">
        <v>45312.041666666664</v>
      </c>
      <c r="N2318" s="7">
        <v>45312.208333333336</v>
      </c>
      <c r="O2318" s="7">
        <v>45312.041666666664</v>
      </c>
      <c r="P2318" s="4" t="s">
        <v>4807</v>
      </c>
      <c r="Q2318" s="10" t="s">
        <v>4807</v>
      </c>
      <c r="R2318" s="2" t="s">
        <v>10271</v>
      </c>
      <c r="S2318" s="6">
        <f>IF(OR(ISBLANK(Table1[[#This Row],[ValidEndUTC]]),ISBLANK(Table1[[#This Row],[ValidStartUTC]])),"",Table1[[#This Row],[ValidEndUTC]]-Table1[[#This Row],[ValidStartUTC]])</f>
        <v>0.16666666667151731</v>
      </c>
      <c r="T2318" s="5">
        <f>IF(OR(ISBLANK(Table1[[#This Row],[ValidEndUTC]]),ISBLANK(Table1[[#This Row],[ValidStartUTC]])),"",Table1[[#This Row],[Duration]]*24*60)</f>
        <v>240.00000000698492</v>
      </c>
    </row>
    <row r="2319" spans="1:20" x14ac:dyDescent="0.25">
      <c r="A2319" s="8" t="str">
        <f>IF(ISBLANK(Table1[[#This Row],[AdvisoryNumber]]),"NTML","ADVZY")</f>
        <v>NTML</v>
      </c>
      <c r="B2319" s="8" t="str">
        <f>_xlfn.TEXTJOIN("-",TRUE,Table1[[#This Row],[Source]],TEXT(Table1[[#This Row],[AdvisoryNumber]],"000"),TEXT(ROW()-1,"000000"),TEXT(Table1[[#This Row],[RecordTimeUTC]],"YYYY-MM-DD"))</f>
        <v>NTML-000-002318-2024-01-21</v>
      </c>
      <c r="C2319" s="1" t="s">
        <v>3841</v>
      </c>
      <c r="D2319" s="2"/>
      <c r="E2319" s="1"/>
      <c r="F2319" s="2"/>
      <c r="G2319" s="1" t="s">
        <v>98</v>
      </c>
      <c r="H2319" s="1" t="s">
        <v>101</v>
      </c>
      <c r="I2319" s="8" t="str">
        <f>IF(Table1[[#This Row],[TMI_Type]]="Reroute",INDEX(_xlfn.REGEXEXTRACT(Table1[[#This Row],[RawText]],".*(ROUTE|FEA|FCA|ICR|CTOP|TBO).+([A-Z]{3})",2,0),1,2),"")</f>
        <v/>
      </c>
      <c r="J2319" s="5">
        <v>35</v>
      </c>
      <c r="K2319" s="5"/>
      <c r="L2319" s="1" t="s">
        <v>198</v>
      </c>
      <c r="M2319" s="7">
        <v>45312.041666666664</v>
      </c>
      <c r="N2319" s="7">
        <v>45312.208333333336</v>
      </c>
      <c r="O2319" s="7">
        <v>45312.041666666664</v>
      </c>
      <c r="P2319" s="4" t="s">
        <v>4808</v>
      </c>
      <c r="Q2319" s="10" t="s">
        <v>4808</v>
      </c>
      <c r="R2319" s="2" t="s">
        <v>10271</v>
      </c>
      <c r="S2319" s="6">
        <f>IF(OR(ISBLANK(Table1[[#This Row],[ValidEndUTC]]),ISBLANK(Table1[[#This Row],[ValidStartUTC]])),"",Table1[[#This Row],[ValidEndUTC]]-Table1[[#This Row],[ValidStartUTC]])</f>
        <v>0.16666666667151731</v>
      </c>
      <c r="T2319" s="5">
        <f>IF(OR(ISBLANK(Table1[[#This Row],[ValidEndUTC]]),ISBLANK(Table1[[#This Row],[ValidStartUTC]])),"",Table1[[#This Row],[Duration]]*24*60)</f>
        <v>240.00000000698492</v>
      </c>
    </row>
    <row r="2320" spans="1:20" x14ac:dyDescent="0.25">
      <c r="A2320" s="8" t="str">
        <f>IF(ISBLANK(Table1[[#This Row],[AdvisoryNumber]]),"NTML","ADVZY")</f>
        <v>NTML</v>
      </c>
      <c r="B2320" s="8" t="str">
        <f>_xlfn.TEXTJOIN("-",TRUE,Table1[[#This Row],[Source]],TEXT(Table1[[#This Row],[AdvisoryNumber]],"000"),TEXT(ROW()-1,"000000"),TEXT(Table1[[#This Row],[RecordTimeUTC]],"YYYY-MM-DD"))</f>
        <v>NTML-000-002319-2024-01-21</v>
      </c>
      <c r="C2320" s="1" t="s">
        <v>1742</v>
      </c>
      <c r="D2320" s="2"/>
      <c r="E2320" s="1"/>
      <c r="F2320" s="2"/>
      <c r="G2320" s="1" t="s">
        <v>98</v>
      </c>
      <c r="H2320" s="1" t="s">
        <v>101</v>
      </c>
      <c r="I2320" s="8" t="str">
        <f>IF(Table1[[#This Row],[TMI_Type]]="Reroute",INDEX(_xlfn.REGEXEXTRACT(Table1[[#This Row],[RawText]],".*(ROUTE|FEA|FCA|ICR|CTOP|TBO).+([A-Z]{3})",2,0),1,2),"")</f>
        <v/>
      </c>
      <c r="J2320" s="5">
        <v>35</v>
      </c>
      <c r="K2320" s="5"/>
      <c r="L2320" s="1" t="s">
        <v>198</v>
      </c>
      <c r="M2320" s="7">
        <v>45312.041666666664</v>
      </c>
      <c r="N2320" s="7">
        <v>45312.208333333336</v>
      </c>
      <c r="O2320" s="7">
        <v>45312.041666666664</v>
      </c>
      <c r="P2320" s="4" t="s">
        <v>4809</v>
      </c>
      <c r="Q2320" s="10" t="s">
        <v>4809</v>
      </c>
      <c r="R2320" s="2" t="s">
        <v>10271</v>
      </c>
      <c r="S2320" s="6">
        <f>IF(OR(ISBLANK(Table1[[#This Row],[ValidEndUTC]]),ISBLANK(Table1[[#This Row],[ValidStartUTC]])),"",Table1[[#This Row],[ValidEndUTC]]-Table1[[#This Row],[ValidStartUTC]])</f>
        <v>0.16666666667151731</v>
      </c>
      <c r="T2320" s="5">
        <f>IF(OR(ISBLANK(Table1[[#This Row],[ValidEndUTC]]),ISBLANK(Table1[[#This Row],[ValidStartUTC]])),"",Table1[[#This Row],[Duration]]*24*60)</f>
        <v>240.00000000698492</v>
      </c>
    </row>
    <row r="2321" spans="1:20" x14ac:dyDescent="0.25">
      <c r="A2321" s="8" t="str">
        <f>IF(ISBLANK(Table1[[#This Row],[AdvisoryNumber]]),"NTML","ADVZY")</f>
        <v>NTML</v>
      </c>
      <c r="B2321" s="8" t="str">
        <f>_xlfn.TEXTJOIN("-",TRUE,Table1[[#This Row],[Source]],TEXT(Table1[[#This Row],[AdvisoryNumber]],"000"),TEXT(ROW()-1,"000000"),TEXT(Table1[[#This Row],[RecordTimeUTC]],"YYYY-MM-DD"))</f>
        <v>NTML-000-002320-2024-01-21</v>
      </c>
      <c r="C2321" s="1" t="s">
        <v>3841</v>
      </c>
      <c r="D2321" s="2"/>
      <c r="E2321" s="1"/>
      <c r="F2321" s="2"/>
      <c r="G2321" s="1" t="s">
        <v>98</v>
      </c>
      <c r="H2321" s="1" t="s">
        <v>101</v>
      </c>
      <c r="I2321" s="8" t="str">
        <f>IF(Table1[[#This Row],[TMI_Type]]="Reroute",INDEX(_xlfn.REGEXEXTRACT(Table1[[#This Row],[RawText]],".*(ROUTE|FEA|FCA|ICR|CTOP|TBO).+([A-Z]{3})",2,0),1,2),"")</f>
        <v/>
      </c>
      <c r="J2321" s="5">
        <v>35</v>
      </c>
      <c r="K2321" s="5"/>
      <c r="L2321" s="1" t="s">
        <v>198</v>
      </c>
      <c r="M2321" s="7">
        <v>45312.041666666664</v>
      </c>
      <c r="N2321" s="7">
        <v>45312.208333333336</v>
      </c>
      <c r="O2321" s="7">
        <v>45312.041666666664</v>
      </c>
      <c r="P2321" s="4" t="s">
        <v>4810</v>
      </c>
      <c r="Q2321" s="10" t="s">
        <v>4810</v>
      </c>
      <c r="R2321" s="2" t="s">
        <v>10271</v>
      </c>
      <c r="S2321" s="6">
        <f>IF(OR(ISBLANK(Table1[[#This Row],[ValidEndUTC]]),ISBLANK(Table1[[#This Row],[ValidStartUTC]])),"",Table1[[#This Row],[ValidEndUTC]]-Table1[[#This Row],[ValidStartUTC]])</f>
        <v>0.16666666667151731</v>
      </c>
      <c r="T2321" s="5">
        <f>IF(OR(ISBLANK(Table1[[#This Row],[ValidEndUTC]]),ISBLANK(Table1[[#This Row],[ValidStartUTC]])),"",Table1[[#This Row],[Duration]]*24*60)</f>
        <v>240.00000000698492</v>
      </c>
    </row>
    <row r="2322" spans="1:20" x14ac:dyDescent="0.25">
      <c r="A2322" s="8" t="str">
        <f>IF(ISBLANK(Table1[[#This Row],[AdvisoryNumber]]),"NTML","ADVZY")</f>
        <v>NTML</v>
      </c>
      <c r="B2322" s="8" t="str">
        <f>_xlfn.TEXTJOIN("-",TRUE,Table1[[#This Row],[Source]],TEXT(Table1[[#This Row],[AdvisoryNumber]],"000"),TEXT(ROW()-1,"000000"),TEXT(Table1[[#This Row],[RecordTimeUTC]],"YYYY-MM-DD"))</f>
        <v>NTML-000-002321-2024-01-21</v>
      </c>
      <c r="C2322" s="1" t="s">
        <v>1742</v>
      </c>
      <c r="D2322" s="2"/>
      <c r="E2322" s="1"/>
      <c r="F2322" s="2"/>
      <c r="G2322" s="1" t="s">
        <v>98</v>
      </c>
      <c r="H2322" s="1" t="s">
        <v>101</v>
      </c>
      <c r="I2322" s="8" t="str">
        <f>IF(Table1[[#This Row],[TMI_Type]]="Reroute",INDEX(_xlfn.REGEXEXTRACT(Table1[[#This Row],[RawText]],".*(ROUTE|FEA|FCA|ICR|CTOP|TBO).+([A-Z]{3})",2,0),1,2),"")</f>
        <v/>
      </c>
      <c r="J2322" s="5">
        <v>35</v>
      </c>
      <c r="K2322" s="5"/>
      <c r="L2322" s="1" t="s">
        <v>198</v>
      </c>
      <c r="M2322" s="7">
        <v>45312.041666666664</v>
      </c>
      <c r="N2322" s="7">
        <v>45312.208333333336</v>
      </c>
      <c r="O2322" s="7">
        <v>45312.041666666664</v>
      </c>
      <c r="P2322" s="4" t="s">
        <v>4811</v>
      </c>
      <c r="Q2322" s="10" t="s">
        <v>4811</v>
      </c>
      <c r="R2322" s="2" t="s">
        <v>10271</v>
      </c>
      <c r="S2322" s="6">
        <f>IF(OR(ISBLANK(Table1[[#This Row],[ValidEndUTC]]),ISBLANK(Table1[[#This Row],[ValidStartUTC]])),"",Table1[[#This Row],[ValidEndUTC]]-Table1[[#This Row],[ValidStartUTC]])</f>
        <v>0.16666666667151731</v>
      </c>
      <c r="T2322" s="5">
        <f>IF(OR(ISBLANK(Table1[[#This Row],[ValidEndUTC]]),ISBLANK(Table1[[#This Row],[ValidStartUTC]])),"",Table1[[#This Row],[Duration]]*24*60)</f>
        <v>240.00000000698492</v>
      </c>
    </row>
    <row r="2323" spans="1:20" x14ac:dyDescent="0.25">
      <c r="A2323" s="8" t="str">
        <f>IF(ISBLANK(Table1[[#This Row],[AdvisoryNumber]]),"NTML","ADVZY")</f>
        <v>NTML</v>
      </c>
      <c r="B2323" s="8" t="str">
        <f>_xlfn.TEXTJOIN("-",TRUE,Table1[[#This Row],[Source]],TEXT(Table1[[#This Row],[AdvisoryNumber]],"000"),TEXT(ROW()-1,"000000"),TEXT(Table1[[#This Row],[RecordTimeUTC]],"YYYY-MM-DD"))</f>
        <v>NTML-000-002322-2024-01-21</v>
      </c>
      <c r="C2323" s="1" t="s">
        <v>3841</v>
      </c>
      <c r="D2323" s="2"/>
      <c r="E2323" s="1"/>
      <c r="F2323" s="2"/>
      <c r="G2323" s="1" t="s">
        <v>98</v>
      </c>
      <c r="H2323" s="1" t="s">
        <v>101</v>
      </c>
      <c r="I2323" s="8" t="str">
        <f>IF(Table1[[#This Row],[TMI_Type]]="Reroute",INDEX(_xlfn.REGEXEXTRACT(Table1[[#This Row],[RawText]],".*(ROUTE|FEA|FCA|ICR|CTOP|TBO).+([A-Z]{3})",2,0),1,2),"")</f>
        <v/>
      </c>
      <c r="J2323" s="5">
        <v>35</v>
      </c>
      <c r="K2323" s="5"/>
      <c r="L2323" s="1" t="s">
        <v>4804</v>
      </c>
      <c r="M2323" s="7">
        <v>45312.067361111112</v>
      </c>
      <c r="N2323" s="7">
        <v>45312.208333333336</v>
      </c>
      <c r="O2323" s="7">
        <v>45312.067361111112</v>
      </c>
      <c r="P2323" s="4" t="s">
        <v>4812</v>
      </c>
      <c r="Q2323" s="10" t="s">
        <v>4812</v>
      </c>
      <c r="R2323" s="2" t="s">
        <v>10280</v>
      </c>
      <c r="S2323" s="6">
        <f>IF(OR(ISBLANK(Table1[[#This Row],[ValidEndUTC]]),ISBLANK(Table1[[#This Row],[ValidStartUTC]])),"",Table1[[#This Row],[ValidEndUTC]]-Table1[[#This Row],[ValidStartUTC]])</f>
        <v>0.14097222222335404</v>
      </c>
      <c r="T2323" s="5">
        <f>IF(OR(ISBLANK(Table1[[#This Row],[ValidEndUTC]]),ISBLANK(Table1[[#This Row],[ValidStartUTC]])),"",Table1[[#This Row],[Duration]]*24*60)</f>
        <v>203.00000000162981</v>
      </c>
    </row>
    <row r="2324" spans="1:20" x14ac:dyDescent="0.25">
      <c r="A2324" s="8" t="str">
        <f>IF(ISBLANK(Table1[[#This Row],[AdvisoryNumber]]),"NTML","ADVZY")</f>
        <v>NTML</v>
      </c>
      <c r="B2324" s="8" t="str">
        <f>_xlfn.TEXTJOIN("-",TRUE,Table1[[#This Row],[Source]],TEXT(Table1[[#This Row],[AdvisoryNumber]],"000"),TEXT(ROW()-1,"000000"),TEXT(Table1[[#This Row],[RecordTimeUTC]],"YYYY-MM-DD"))</f>
        <v>NTML-000-002323-2024-01-21</v>
      </c>
      <c r="C2324" s="1" t="s">
        <v>1742</v>
      </c>
      <c r="D2324" s="2"/>
      <c r="E2324" s="1"/>
      <c r="F2324" s="2"/>
      <c r="G2324" s="1" t="s">
        <v>98</v>
      </c>
      <c r="H2324" s="1" t="s">
        <v>101</v>
      </c>
      <c r="I2324" s="8" t="str">
        <f>IF(Table1[[#This Row],[TMI_Type]]="Reroute",INDEX(_xlfn.REGEXEXTRACT(Table1[[#This Row],[RawText]],".*(ROUTE|FEA|FCA|ICR|CTOP|TBO).+([A-Z]{3})",2,0),1,2),"")</f>
        <v/>
      </c>
      <c r="J2324" s="5">
        <v>35</v>
      </c>
      <c r="K2324" s="5"/>
      <c r="L2324" s="1" t="s">
        <v>4806</v>
      </c>
      <c r="M2324" s="7">
        <v>45312.067361111112</v>
      </c>
      <c r="N2324" s="7">
        <v>45312.208333333336</v>
      </c>
      <c r="O2324" s="7">
        <v>45312.067361111112</v>
      </c>
      <c r="P2324" s="4" t="s">
        <v>4813</v>
      </c>
      <c r="Q2324" s="10" t="s">
        <v>4813</v>
      </c>
      <c r="R2324" s="2" t="s">
        <v>10280</v>
      </c>
      <c r="S2324" s="6">
        <f>IF(OR(ISBLANK(Table1[[#This Row],[ValidEndUTC]]),ISBLANK(Table1[[#This Row],[ValidStartUTC]])),"",Table1[[#This Row],[ValidEndUTC]]-Table1[[#This Row],[ValidStartUTC]])</f>
        <v>0.14097222222335404</v>
      </c>
      <c r="T2324" s="5">
        <f>IF(OR(ISBLANK(Table1[[#This Row],[ValidEndUTC]]),ISBLANK(Table1[[#This Row],[ValidStartUTC]])),"",Table1[[#This Row],[Duration]]*24*60)</f>
        <v>203.00000000162981</v>
      </c>
    </row>
    <row r="2325" spans="1:20" x14ac:dyDescent="0.25">
      <c r="A2325" s="8" t="str">
        <f>IF(ISBLANK(Table1[[#This Row],[AdvisoryNumber]]),"NTML","ADVZY")</f>
        <v>NTML</v>
      </c>
      <c r="B2325" s="8" t="str">
        <f>_xlfn.TEXTJOIN("-",TRUE,Table1[[#This Row],[Source]],TEXT(Table1[[#This Row],[AdvisoryNumber]],"000"),TEXT(ROW()-1,"000000"),TEXT(Table1[[#This Row],[RecordTimeUTC]],"YYYY-MM-DD"))</f>
        <v>NTML-000-002324-2024-01-21</v>
      </c>
      <c r="C2325" s="1" t="s">
        <v>3841</v>
      </c>
      <c r="D2325" s="2"/>
      <c r="E2325" s="1"/>
      <c r="F2325" s="2"/>
      <c r="G2325" s="1" t="s">
        <v>98</v>
      </c>
      <c r="H2325" s="1" t="s">
        <v>101</v>
      </c>
      <c r="I2325" s="8" t="str">
        <f>IF(Table1[[#This Row],[TMI_Type]]="Reroute",INDEX(_xlfn.REGEXEXTRACT(Table1[[#This Row],[RawText]],".*(ROUTE|FEA|FCA|ICR|CTOP|TBO).+([A-Z]{3})",2,0),1,2),"")</f>
        <v/>
      </c>
      <c r="J2325" s="5">
        <v>25</v>
      </c>
      <c r="K2325" s="5"/>
      <c r="L2325" s="1" t="s">
        <v>4814</v>
      </c>
      <c r="M2325" s="7">
        <v>45312.067361111112</v>
      </c>
      <c r="N2325" s="7">
        <v>45312.208333333336</v>
      </c>
      <c r="O2325" s="7">
        <v>45312.067361111112</v>
      </c>
      <c r="P2325" s="4" t="s">
        <v>4815</v>
      </c>
      <c r="Q2325" s="10" t="s">
        <v>4815</v>
      </c>
      <c r="R2325" s="2" t="s">
        <v>10280</v>
      </c>
      <c r="S2325" s="6">
        <f>IF(OR(ISBLANK(Table1[[#This Row],[ValidEndUTC]]),ISBLANK(Table1[[#This Row],[ValidStartUTC]])),"",Table1[[#This Row],[ValidEndUTC]]-Table1[[#This Row],[ValidStartUTC]])</f>
        <v>0.14097222222335404</v>
      </c>
      <c r="T2325" s="5">
        <f>IF(OR(ISBLANK(Table1[[#This Row],[ValidEndUTC]]),ISBLANK(Table1[[#This Row],[ValidStartUTC]])),"",Table1[[#This Row],[Duration]]*24*60)</f>
        <v>203.00000000162981</v>
      </c>
    </row>
    <row r="2326" spans="1:20" x14ac:dyDescent="0.25">
      <c r="A2326" s="8" t="str">
        <f>IF(ISBLANK(Table1[[#This Row],[AdvisoryNumber]]),"NTML","ADVZY")</f>
        <v>NTML</v>
      </c>
      <c r="B2326" s="8" t="str">
        <f>_xlfn.TEXTJOIN("-",TRUE,Table1[[#This Row],[Source]],TEXT(Table1[[#This Row],[AdvisoryNumber]],"000"),TEXT(ROW()-1,"000000"),TEXT(Table1[[#This Row],[RecordTimeUTC]],"YYYY-MM-DD"))</f>
        <v>NTML-000-002325-2024-01-21</v>
      </c>
      <c r="C2326" s="1" t="s">
        <v>1742</v>
      </c>
      <c r="D2326" s="2"/>
      <c r="E2326" s="1"/>
      <c r="F2326" s="2"/>
      <c r="G2326" s="1" t="s">
        <v>98</v>
      </c>
      <c r="H2326" s="1" t="s">
        <v>101</v>
      </c>
      <c r="I2326" s="8" t="str">
        <f>IF(Table1[[#This Row],[TMI_Type]]="Reroute",INDEX(_xlfn.REGEXEXTRACT(Table1[[#This Row],[RawText]],".*(ROUTE|FEA|FCA|ICR|CTOP|TBO).+([A-Z]{3})",2,0),1,2),"")</f>
        <v/>
      </c>
      <c r="J2326" s="5">
        <v>20</v>
      </c>
      <c r="K2326" s="5"/>
      <c r="L2326" s="1" t="s">
        <v>4816</v>
      </c>
      <c r="M2326" s="7">
        <v>45312.067361111112</v>
      </c>
      <c r="N2326" s="7">
        <v>45312.208333333336</v>
      </c>
      <c r="O2326" s="7">
        <v>45312.067361111112</v>
      </c>
      <c r="P2326" s="4" t="s">
        <v>4817</v>
      </c>
      <c r="Q2326" s="10" t="s">
        <v>4817</v>
      </c>
      <c r="R2326" s="2" t="s">
        <v>10280</v>
      </c>
      <c r="S2326" s="6">
        <f>IF(OR(ISBLANK(Table1[[#This Row],[ValidEndUTC]]),ISBLANK(Table1[[#This Row],[ValidStartUTC]])),"",Table1[[#This Row],[ValidEndUTC]]-Table1[[#This Row],[ValidStartUTC]])</f>
        <v>0.14097222222335404</v>
      </c>
      <c r="T2326" s="5">
        <f>IF(OR(ISBLANK(Table1[[#This Row],[ValidEndUTC]]),ISBLANK(Table1[[#This Row],[ValidStartUTC]])),"",Table1[[#This Row],[Duration]]*24*60)</f>
        <v>203.00000000162981</v>
      </c>
    </row>
    <row r="2327" spans="1:20" x14ac:dyDescent="0.25">
      <c r="A2327" s="8" t="str">
        <f>IF(ISBLANK(Table1[[#This Row],[AdvisoryNumber]]),"NTML","ADVZY")</f>
        <v>NTML</v>
      </c>
      <c r="B2327" s="8" t="str">
        <f>_xlfn.TEXTJOIN("-",TRUE,Table1[[#This Row],[Source]],TEXT(Table1[[#This Row],[AdvisoryNumber]],"000"),TEXT(ROW()-1,"000000"),TEXT(Table1[[#This Row],[RecordTimeUTC]],"YYYY-MM-DD"))</f>
        <v>NTML-000-002326-2024-01-21</v>
      </c>
      <c r="C2327" s="1" t="s">
        <v>3841</v>
      </c>
      <c r="D2327" s="2"/>
      <c r="E2327" s="1"/>
      <c r="F2327" s="2"/>
      <c r="G2327" s="1" t="s">
        <v>98</v>
      </c>
      <c r="H2327" s="1" t="s">
        <v>101</v>
      </c>
      <c r="I2327" s="8" t="str">
        <f>IF(Table1[[#This Row],[TMI_Type]]="Reroute",INDEX(_xlfn.REGEXEXTRACT(Table1[[#This Row],[RawText]],".*(ROUTE|FEA|FCA|ICR|CTOP|TBO).+([A-Z]{3})",2,0),1,2),"")</f>
        <v/>
      </c>
      <c r="J2327" s="5">
        <v>25</v>
      </c>
      <c r="K2327" s="5"/>
      <c r="L2327" s="1" t="s">
        <v>4818</v>
      </c>
      <c r="M2327" s="7">
        <v>45312.067361111112</v>
      </c>
      <c r="N2327" s="7">
        <v>45312.208333333336</v>
      </c>
      <c r="O2327" s="7">
        <v>45312.067361111112</v>
      </c>
      <c r="P2327" s="4" t="s">
        <v>4819</v>
      </c>
      <c r="Q2327" s="10" t="s">
        <v>4819</v>
      </c>
      <c r="R2327" s="2" t="s">
        <v>10280</v>
      </c>
      <c r="S2327" s="6">
        <f>IF(OR(ISBLANK(Table1[[#This Row],[ValidEndUTC]]),ISBLANK(Table1[[#This Row],[ValidStartUTC]])),"",Table1[[#This Row],[ValidEndUTC]]-Table1[[#This Row],[ValidStartUTC]])</f>
        <v>0.14097222222335404</v>
      </c>
      <c r="T2327" s="5">
        <f>IF(OR(ISBLANK(Table1[[#This Row],[ValidEndUTC]]),ISBLANK(Table1[[#This Row],[ValidStartUTC]])),"",Table1[[#This Row],[Duration]]*24*60)</f>
        <v>203.00000000162981</v>
      </c>
    </row>
    <row r="2328" spans="1:20" x14ac:dyDescent="0.25">
      <c r="A2328" s="8" t="str">
        <f>IF(ISBLANK(Table1[[#This Row],[AdvisoryNumber]]),"NTML","ADVZY")</f>
        <v>NTML</v>
      </c>
      <c r="B2328" s="8" t="str">
        <f>_xlfn.TEXTJOIN("-",TRUE,Table1[[#This Row],[Source]],TEXT(Table1[[#This Row],[AdvisoryNumber]],"000"),TEXT(ROW()-1,"000000"),TEXT(Table1[[#This Row],[RecordTimeUTC]],"YYYY-MM-DD"))</f>
        <v>NTML-000-002327-2024-01-21</v>
      </c>
      <c r="C2328" s="1" t="s">
        <v>3841</v>
      </c>
      <c r="D2328" s="2"/>
      <c r="E2328" s="1"/>
      <c r="F2328" s="2"/>
      <c r="G2328" s="1"/>
      <c r="H2328" s="1" t="s">
        <v>101</v>
      </c>
      <c r="I2328" s="8" t="str">
        <f>IF(Table1[[#This Row],[TMI_Type]]="Reroute",INDEX(_xlfn.REGEXEXTRACT(Table1[[#This Row],[RawText]],".*(ROUTE|FEA|FCA|ICR|CTOP|TBO).+([A-Z]{3})",2,0),1,2),"")</f>
        <v/>
      </c>
      <c r="J2328" s="5">
        <v>35</v>
      </c>
      <c r="K2328" s="5"/>
      <c r="L2328" s="1" t="s">
        <v>10274</v>
      </c>
      <c r="M2328" s="7">
        <v>45312.073611111111</v>
      </c>
      <c r="N2328" s="7">
        <v>45312.208333333336</v>
      </c>
      <c r="O2328" s="7">
        <v>45312.073611111111</v>
      </c>
      <c r="P2328" s="4" t="s">
        <v>10281</v>
      </c>
      <c r="Q2328" s="10" t="s">
        <v>10281</v>
      </c>
      <c r="R2328" s="2" t="s">
        <v>10280</v>
      </c>
      <c r="S2328" s="6">
        <f>IF(OR(ISBLANK(Table1[[#This Row],[ValidEndUTC]]),ISBLANK(Table1[[#This Row],[ValidStartUTC]])),"",Table1[[#This Row],[ValidEndUTC]]-Table1[[#This Row],[ValidStartUTC]])</f>
        <v>0.13472222222480923</v>
      </c>
      <c r="T2328" s="5">
        <f>IF(OR(ISBLANK(Table1[[#This Row],[ValidEndUTC]]),ISBLANK(Table1[[#This Row],[ValidStartUTC]])),"",Table1[[#This Row],[Duration]]*24*60)</f>
        <v>194.00000000372529</v>
      </c>
    </row>
    <row r="2329" spans="1:20" x14ac:dyDescent="0.25">
      <c r="A2329" s="8" t="str">
        <f>IF(ISBLANK(Table1[[#This Row],[AdvisoryNumber]]),"NTML","ADVZY")</f>
        <v>NTML</v>
      </c>
      <c r="B2329" s="8" t="str">
        <f>_xlfn.TEXTJOIN("-",TRUE,Table1[[#This Row],[Source]],TEXT(Table1[[#This Row],[AdvisoryNumber]],"000"),TEXT(ROW()-1,"000000"),TEXT(Table1[[#This Row],[RecordTimeUTC]],"YYYY-MM-DD"))</f>
        <v>NTML-000-002328-2024-01-21</v>
      </c>
      <c r="C2329" s="1" t="s">
        <v>1742</v>
      </c>
      <c r="D2329" s="2"/>
      <c r="E2329" s="1"/>
      <c r="F2329" s="2"/>
      <c r="G2329" s="1"/>
      <c r="H2329" s="1" t="s">
        <v>101</v>
      </c>
      <c r="I2329" s="8" t="str">
        <f>IF(Table1[[#This Row],[TMI_Type]]="Reroute",INDEX(_xlfn.REGEXEXTRACT(Table1[[#This Row],[RawText]],".*(ROUTE|FEA|FCA|ICR|CTOP|TBO).+([A-Z]{3})",2,0),1,2),"")</f>
        <v/>
      </c>
      <c r="J2329" s="5">
        <v>35</v>
      </c>
      <c r="K2329" s="5"/>
      <c r="L2329" s="1" t="s">
        <v>10274</v>
      </c>
      <c r="M2329" s="7">
        <v>45312.073611111111</v>
      </c>
      <c r="N2329" s="7">
        <v>45312.208333333336</v>
      </c>
      <c r="O2329" s="7">
        <v>45312.073611111111</v>
      </c>
      <c r="P2329" s="4" t="s">
        <v>10282</v>
      </c>
      <c r="Q2329" s="10" t="s">
        <v>10282</v>
      </c>
      <c r="R2329" s="2" t="s">
        <v>10280</v>
      </c>
      <c r="S2329" s="6">
        <f>IF(OR(ISBLANK(Table1[[#This Row],[ValidEndUTC]]),ISBLANK(Table1[[#This Row],[ValidStartUTC]])),"",Table1[[#This Row],[ValidEndUTC]]-Table1[[#This Row],[ValidStartUTC]])</f>
        <v>0.13472222222480923</v>
      </c>
      <c r="T2329" s="5">
        <f>IF(OR(ISBLANK(Table1[[#This Row],[ValidEndUTC]]),ISBLANK(Table1[[#This Row],[ValidStartUTC]])),"",Table1[[#This Row],[Duration]]*24*60)</f>
        <v>194.00000000372529</v>
      </c>
    </row>
    <row r="2330" spans="1:20" x14ac:dyDescent="0.25">
      <c r="A2330" s="8" t="str">
        <f>IF(ISBLANK(Table1[[#This Row],[AdvisoryNumber]]),"NTML","ADVZY")</f>
        <v>NTML</v>
      </c>
      <c r="B2330" s="8" t="str">
        <f>_xlfn.TEXTJOIN("-",TRUE,Table1[[#This Row],[Source]],TEXT(Table1[[#This Row],[AdvisoryNumber]],"000"),TEXT(ROW()-1,"000000"),TEXT(Table1[[#This Row],[RecordTimeUTC]],"YYYY-MM-DD"))</f>
        <v>NTML-000-002329-2024-01-21</v>
      </c>
      <c r="C2330" s="1" t="s">
        <v>3841</v>
      </c>
      <c r="D2330" s="2"/>
      <c r="E2330" s="1"/>
      <c r="F2330" s="2"/>
      <c r="G2330" s="1"/>
      <c r="H2330" s="1" t="s">
        <v>101</v>
      </c>
      <c r="I2330" s="8" t="str">
        <f>IF(Table1[[#This Row],[TMI_Type]]="Reroute",INDEX(_xlfn.REGEXEXTRACT(Table1[[#This Row],[RawText]],".*(ROUTE|FEA|FCA|ICR|CTOP|TBO).+([A-Z]{3})",2,0),1,2),"")</f>
        <v/>
      </c>
      <c r="J2330" s="5">
        <v>35</v>
      </c>
      <c r="K2330" s="5"/>
      <c r="L2330" s="1" t="s">
        <v>4801</v>
      </c>
      <c r="M2330" s="7">
        <v>45312.073611111111</v>
      </c>
      <c r="N2330" s="7">
        <v>45312.208333333336</v>
      </c>
      <c r="O2330" s="7">
        <v>45312.073611111111</v>
      </c>
      <c r="P2330" s="4" t="s">
        <v>4820</v>
      </c>
      <c r="Q2330" s="10" t="s">
        <v>4820</v>
      </c>
      <c r="R2330" s="2" t="s">
        <v>10280</v>
      </c>
      <c r="S2330" s="6">
        <f>IF(OR(ISBLANK(Table1[[#This Row],[ValidEndUTC]]),ISBLANK(Table1[[#This Row],[ValidStartUTC]])),"",Table1[[#This Row],[ValidEndUTC]]-Table1[[#This Row],[ValidStartUTC]])</f>
        <v>0.13472222222480923</v>
      </c>
      <c r="T2330" s="5">
        <f>IF(OR(ISBLANK(Table1[[#This Row],[ValidEndUTC]]),ISBLANK(Table1[[#This Row],[ValidStartUTC]])),"",Table1[[#This Row],[Duration]]*24*60)</f>
        <v>194.00000000372529</v>
      </c>
    </row>
    <row r="2331" spans="1:20" x14ac:dyDescent="0.25">
      <c r="A2331" s="8" t="str">
        <f>IF(ISBLANK(Table1[[#This Row],[AdvisoryNumber]]),"NTML","ADVZY")</f>
        <v>NTML</v>
      </c>
      <c r="B2331" s="8" t="str">
        <f>_xlfn.TEXTJOIN("-",TRUE,Table1[[#This Row],[Source]],TEXT(Table1[[#This Row],[AdvisoryNumber]],"000"),TEXT(ROW()-1,"000000"),TEXT(Table1[[#This Row],[RecordTimeUTC]],"YYYY-MM-DD"))</f>
        <v>NTML-000-002330-2024-01-21</v>
      </c>
      <c r="C2331" s="1" t="s">
        <v>1742</v>
      </c>
      <c r="D2331" s="2"/>
      <c r="E2331" s="1"/>
      <c r="F2331" s="2"/>
      <c r="G2331" s="1"/>
      <c r="H2331" s="1" t="s">
        <v>101</v>
      </c>
      <c r="I2331" s="8" t="str">
        <f>IF(Table1[[#This Row],[TMI_Type]]="Reroute",INDEX(_xlfn.REGEXEXTRACT(Table1[[#This Row],[RawText]],".*(ROUTE|FEA|FCA|ICR|CTOP|TBO).+([A-Z]{3})",2,0),1,2),"")</f>
        <v/>
      </c>
      <c r="J2331" s="5">
        <v>35</v>
      </c>
      <c r="K2331" s="5"/>
      <c r="L2331" s="1" t="s">
        <v>4801</v>
      </c>
      <c r="M2331" s="7">
        <v>45312.073611111111</v>
      </c>
      <c r="N2331" s="7">
        <v>45312.208333333336</v>
      </c>
      <c r="O2331" s="7">
        <v>45312.073611111111</v>
      </c>
      <c r="P2331" s="4" t="s">
        <v>4821</v>
      </c>
      <c r="Q2331" s="10" t="s">
        <v>4821</v>
      </c>
      <c r="R2331" s="2" t="s">
        <v>10280</v>
      </c>
      <c r="S2331" s="6">
        <f>IF(OR(ISBLANK(Table1[[#This Row],[ValidEndUTC]]),ISBLANK(Table1[[#This Row],[ValidStartUTC]])),"",Table1[[#This Row],[ValidEndUTC]]-Table1[[#This Row],[ValidStartUTC]])</f>
        <v>0.13472222222480923</v>
      </c>
      <c r="T2331" s="5">
        <f>IF(OR(ISBLANK(Table1[[#This Row],[ValidEndUTC]]),ISBLANK(Table1[[#This Row],[ValidStartUTC]])),"",Table1[[#This Row],[Duration]]*24*60)</f>
        <v>194.00000000372529</v>
      </c>
    </row>
    <row r="2332" spans="1:20" x14ac:dyDescent="0.25">
      <c r="A2332" s="8" t="str">
        <f>IF(ISBLANK(Table1[[#This Row],[AdvisoryNumber]]),"NTML","ADVZY")</f>
        <v>NTML</v>
      </c>
      <c r="B2332" s="8" t="str">
        <f>_xlfn.TEXTJOIN("-",TRUE,Table1[[#This Row],[Source]],TEXT(Table1[[#This Row],[AdvisoryNumber]],"000"),TEXT(ROW()-1,"000000"),TEXT(Table1[[#This Row],[RecordTimeUTC]],"YYYY-MM-DD"))</f>
        <v>NTML-000-002331-2024-01-21</v>
      </c>
      <c r="C2332" s="1" t="s">
        <v>3841</v>
      </c>
      <c r="D2332" s="2"/>
      <c r="E2332" s="1"/>
      <c r="F2332" s="2"/>
      <c r="G2332" s="1"/>
      <c r="H2332" s="1" t="s">
        <v>101</v>
      </c>
      <c r="I2332" s="8" t="str">
        <f>IF(Table1[[#This Row],[TMI_Type]]="Reroute",INDEX(_xlfn.REGEXEXTRACT(Table1[[#This Row],[RawText]],".*(ROUTE|FEA|FCA|ICR|CTOP|TBO).+([A-Z]{3})",2,0),1,2),"")</f>
        <v/>
      </c>
      <c r="J2332" s="5">
        <v>30</v>
      </c>
      <c r="K2332" s="5"/>
      <c r="L2332" s="1" t="s">
        <v>10269</v>
      </c>
      <c r="M2332" s="7">
        <v>45312.073611111111</v>
      </c>
      <c r="N2332" s="7">
        <v>45312.208333333336</v>
      </c>
      <c r="O2332" s="7">
        <v>45312.073611111111</v>
      </c>
      <c r="P2332" s="4" t="s">
        <v>10283</v>
      </c>
      <c r="Q2332" s="10" t="s">
        <v>10283</v>
      </c>
      <c r="R2332" s="2" t="s">
        <v>10280</v>
      </c>
      <c r="S2332" s="6">
        <f>IF(OR(ISBLANK(Table1[[#This Row],[ValidEndUTC]]),ISBLANK(Table1[[#This Row],[ValidStartUTC]])),"",Table1[[#This Row],[ValidEndUTC]]-Table1[[#This Row],[ValidStartUTC]])</f>
        <v>0.13472222222480923</v>
      </c>
      <c r="T2332" s="5">
        <f>IF(OR(ISBLANK(Table1[[#This Row],[ValidEndUTC]]),ISBLANK(Table1[[#This Row],[ValidStartUTC]])),"",Table1[[#This Row],[Duration]]*24*60)</f>
        <v>194.00000000372529</v>
      </c>
    </row>
    <row r="2333" spans="1:20" x14ac:dyDescent="0.25">
      <c r="A2333" s="8" t="str">
        <f>IF(ISBLANK(Table1[[#This Row],[AdvisoryNumber]]),"NTML","ADVZY")</f>
        <v>NTML</v>
      </c>
      <c r="B2333" s="8" t="str">
        <f>_xlfn.TEXTJOIN("-",TRUE,Table1[[#This Row],[Source]],TEXT(Table1[[#This Row],[AdvisoryNumber]],"000"),TEXT(ROW()-1,"000000"),TEXT(Table1[[#This Row],[RecordTimeUTC]],"YYYY-MM-DD"))</f>
        <v>NTML-000-002332-2024-01-21</v>
      </c>
      <c r="C2333" s="1" t="s">
        <v>1742</v>
      </c>
      <c r="D2333" s="2"/>
      <c r="E2333" s="1"/>
      <c r="F2333" s="2"/>
      <c r="G2333" s="1"/>
      <c r="H2333" s="1" t="s">
        <v>101</v>
      </c>
      <c r="I2333" s="8" t="str">
        <f>IF(Table1[[#This Row],[TMI_Type]]="Reroute",INDEX(_xlfn.REGEXEXTRACT(Table1[[#This Row],[RawText]],".*(ROUTE|FEA|FCA|ICR|CTOP|TBO).+([A-Z]{3})",2,0),1,2),"")</f>
        <v/>
      </c>
      <c r="J2333" s="5">
        <v>30</v>
      </c>
      <c r="K2333" s="5"/>
      <c r="L2333" s="1" t="s">
        <v>10272</v>
      </c>
      <c r="M2333" s="7">
        <v>45312.073611111111</v>
      </c>
      <c r="N2333" s="7">
        <v>45312.208333333336</v>
      </c>
      <c r="O2333" s="7">
        <v>45312.073611111111</v>
      </c>
      <c r="P2333" s="4" t="s">
        <v>10284</v>
      </c>
      <c r="Q2333" s="10" t="s">
        <v>10284</v>
      </c>
      <c r="R2333" s="2" t="s">
        <v>10280</v>
      </c>
      <c r="S2333" s="6">
        <f>IF(OR(ISBLANK(Table1[[#This Row],[ValidEndUTC]]),ISBLANK(Table1[[#This Row],[ValidStartUTC]])),"",Table1[[#This Row],[ValidEndUTC]]-Table1[[#This Row],[ValidStartUTC]])</f>
        <v>0.13472222222480923</v>
      </c>
      <c r="T2333" s="5">
        <f>IF(OR(ISBLANK(Table1[[#This Row],[ValidEndUTC]]),ISBLANK(Table1[[#This Row],[ValidStartUTC]])),"",Table1[[#This Row],[Duration]]*24*60)</f>
        <v>194.00000000372529</v>
      </c>
    </row>
    <row r="2334" spans="1:20" x14ac:dyDescent="0.25">
      <c r="A2334" s="8" t="str">
        <f>IF(ISBLANK(Table1[[#This Row],[AdvisoryNumber]]),"NTML","ADVZY")</f>
        <v>NTML</v>
      </c>
      <c r="B2334" s="8" t="str">
        <f>_xlfn.TEXTJOIN("-",TRUE,Table1[[#This Row],[Source]],TEXT(Table1[[#This Row],[AdvisoryNumber]],"000"),TEXT(ROW()-1,"000000"),TEXT(Table1[[#This Row],[RecordTimeUTC]],"YYYY-MM-DD"))</f>
        <v>NTML-000-002333-2024-01-21</v>
      </c>
      <c r="C2334" s="1" t="s">
        <v>3841</v>
      </c>
      <c r="D2334" s="2"/>
      <c r="E2334" s="1"/>
      <c r="F2334" s="2"/>
      <c r="G2334" s="1"/>
      <c r="H2334" s="1" t="s">
        <v>101</v>
      </c>
      <c r="I2334" s="8" t="str">
        <f>IF(Table1[[#This Row],[TMI_Type]]="Reroute",INDEX(_xlfn.REGEXEXTRACT(Table1[[#This Row],[RawText]],".*(ROUTE|FEA|FCA|ICR|CTOP|TBO).+([A-Z]{3})",2,0),1,2),"")</f>
        <v/>
      </c>
      <c r="J2334" s="5">
        <v>40</v>
      </c>
      <c r="K2334" s="5"/>
      <c r="L2334" s="1" t="s">
        <v>198</v>
      </c>
      <c r="M2334" s="7">
        <v>45312.073611111111</v>
      </c>
      <c r="N2334" s="7">
        <v>45312.208333333336</v>
      </c>
      <c r="O2334" s="7">
        <v>45312.073611111111</v>
      </c>
      <c r="P2334" s="4" t="s">
        <v>4822</v>
      </c>
      <c r="Q2334" s="10" t="s">
        <v>4822</v>
      </c>
      <c r="R2334" s="2" t="s">
        <v>10280</v>
      </c>
      <c r="S2334" s="6">
        <f>IF(OR(ISBLANK(Table1[[#This Row],[ValidEndUTC]]),ISBLANK(Table1[[#This Row],[ValidStartUTC]])),"",Table1[[#This Row],[ValidEndUTC]]-Table1[[#This Row],[ValidStartUTC]])</f>
        <v>0.13472222222480923</v>
      </c>
      <c r="T2334" s="5">
        <f>IF(OR(ISBLANK(Table1[[#This Row],[ValidEndUTC]]),ISBLANK(Table1[[#This Row],[ValidStartUTC]])),"",Table1[[#This Row],[Duration]]*24*60)</f>
        <v>194.00000000372529</v>
      </c>
    </row>
    <row r="2335" spans="1:20" x14ac:dyDescent="0.25">
      <c r="A2335" s="8" t="str">
        <f>IF(ISBLANK(Table1[[#This Row],[AdvisoryNumber]]),"NTML","ADVZY")</f>
        <v>NTML</v>
      </c>
      <c r="B2335" s="8" t="str">
        <f>_xlfn.TEXTJOIN("-",TRUE,Table1[[#This Row],[Source]],TEXT(Table1[[#This Row],[AdvisoryNumber]],"000"),TEXT(ROW()-1,"000000"),TEXT(Table1[[#This Row],[RecordTimeUTC]],"YYYY-MM-DD"))</f>
        <v>NTML-000-002334-2024-01-21</v>
      </c>
      <c r="C2335" s="1" t="s">
        <v>1742</v>
      </c>
      <c r="D2335" s="2"/>
      <c r="E2335" s="1"/>
      <c r="F2335" s="2"/>
      <c r="G2335" s="1"/>
      <c r="H2335" s="1" t="s">
        <v>101</v>
      </c>
      <c r="I2335" s="8" t="str">
        <f>IF(Table1[[#This Row],[TMI_Type]]="Reroute",INDEX(_xlfn.REGEXEXTRACT(Table1[[#This Row],[RawText]],".*(ROUTE|FEA|FCA|ICR|CTOP|TBO).+([A-Z]{3})",2,0),1,2),"")</f>
        <v/>
      </c>
      <c r="J2335" s="5">
        <v>40</v>
      </c>
      <c r="K2335" s="5"/>
      <c r="L2335" s="1" t="s">
        <v>198</v>
      </c>
      <c r="M2335" s="7">
        <v>45312.073611111111</v>
      </c>
      <c r="N2335" s="7">
        <v>45312.208333333336</v>
      </c>
      <c r="O2335" s="7">
        <v>45312.073611111111</v>
      </c>
      <c r="P2335" s="4" t="s">
        <v>4823</v>
      </c>
      <c r="Q2335" s="10" t="s">
        <v>4823</v>
      </c>
      <c r="R2335" s="2" t="s">
        <v>10280</v>
      </c>
      <c r="S2335" s="6">
        <f>IF(OR(ISBLANK(Table1[[#This Row],[ValidEndUTC]]),ISBLANK(Table1[[#This Row],[ValidStartUTC]])),"",Table1[[#This Row],[ValidEndUTC]]-Table1[[#This Row],[ValidStartUTC]])</f>
        <v>0.13472222222480923</v>
      </c>
      <c r="T2335" s="5">
        <f>IF(OR(ISBLANK(Table1[[#This Row],[ValidEndUTC]]),ISBLANK(Table1[[#This Row],[ValidStartUTC]])),"",Table1[[#This Row],[Duration]]*24*60)</f>
        <v>194.00000000372529</v>
      </c>
    </row>
    <row r="2336" spans="1:20" ht="118.8" x14ac:dyDescent="0.25">
      <c r="A2336" s="8" t="str">
        <f>IF(ISBLANK(Table1[[#This Row],[AdvisoryNumber]]),"NTML","ADVZY")</f>
        <v>ADVZY</v>
      </c>
      <c r="B2336" s="8" t="str">
        <f>_xlfn.TEXTJOIN("-",TRUE,Table1[[#This Row],[Source]],TEXT(Table1[[#This Row],[AdvisoryNumber]],"000"),TEXT(ROW()-1,"000000"),TEXT(Table1[[#This Row],[RecordTimeUTC]],"YYYY-MM-DD"))</f>
        <v>ADVZY-001-002335-2024-01-21</v>
      </c>
      <c r="C2336" s="9">
        <v>45312</v>
      </c>
      <c r="D2336" s="2"/>
      <c r="E2336" s="1">
        <v>1</v>
      </c>
      <c r="F2336" s="2"/>
      <c r="G2336" s="1" t="s">
        <v>35</v>
      </c>
      <c r="H2336" s="1" t="s">
        <v>32</v>
      </c>
      <c r="I2336" s="8" t="str">
        <f>IF(Table1[[#This Row],[TMI_Type]]="Reroute",INDEX(_xlfn.REGEXEXTRACT(Table1[[#This Row],[RawText]],".*(ROUTE|FEA|FCA|ICR|CTOP|TBO).+([A-Z]{3})",2,0),1,2),"")</f>
        <v/>
      </c>
      <c r="J2336" s="5"/>
      <c r="K2336" s="5"/>
      <c r="L2336" s="1"/>
      <c r="M2336" s="7">
        <v>45312.102083333331</v>
      </c>
      <c r="N2336" s="7">
        <v>45312.120833333334</v>
      </c>
      <c r="O2336" s="7">
        <v>45312.236111111109</v>
      </c>
      <c r="P2336" s="4" t="s">
        <v>7667</v>
      </c>
      <c r="Q2336" s="10" t="s">
        <v>7668</v>
      </c>
      <c r="R2336" s="2" t="s">
        <v>7669</v>
      </c>
      <c r="S2336" s="6">
        <f>IF(OR(ISBLANK(Table1[[#This Row],[ValidEndUTC]]),ISBLANK(Table1[[#This Row],[ValidStartUTC]])),"",Table1[[#This Row],[ValidEndUTC]]-Table1[[#This Row],[ValidStartUTC]])</f>
        <v>1.8750000002910383E-2</v>
      </c>
      <c r="T2336" s="5">
        <f>IF(OR(ISBLANK(Table1[[#This Row],[ValidEndUTC]]),ISBLANK(Table1[[#This Row],[ValidStartUTC]])),"",Table1[[#This Row],[Duration]]*24*60)</f>
        <v>27.000000004190952</v>
      </c>
    </row>
    <row r="2337" spans="1:20" ht="21.6" x14ac:dyDescent="0.25">
      <c r="A2337" s="8" t="str">
        <f>IF(ISBLANK(Table1[[#This Row],[AdvisoryNumber]]),"NTML","ADVZY")</f>
        <v>NTML</v>
      </c>
      <c r="B2337" s="8" t="str">
        <f>_xlfn.TEXTJOIN("-",TRUE,Table1[[#This Row],[Source]],TEXT(Table1[[#This Row],[AdvisoryNumber]],"000"),TEXT(ROW()-1,"000000"),TEXT(Table1[[#This Row],[RecordTimeUTC]],"YYYY-MM-DD"))</f>
        <v>NTML-000-002336-2024-01-21</v>
      </c>
      <c r="C2337" s="1" t="s">
        <v>10277</v>
      </c>
      <c r="D2337" s="2"/>
      <c r="E2337" s="1"/>
      <c r="F2337" s="2"/>
      <c r="G2337" s="1" t="s">
        <v>98</v>
      </c>
      <c r="H2337" s="1" t="s">
        <v>104</v>
      </c>
      <c r="I2337" s="8" t="str">
        <f>IF(Table1[[#This Row],[TMI_Type]]="Reroute",INDEX(_xlfn.REGEXEXTRACT(Table1[[#This Row],[RawText]],".*(ROUTE|FEA|FCA|ICR|CTOP|TBO).+([A-Z]{3})",2,0),1,2),"")</f>
        <v/>
      </c>
      <c r="J2337" s="5"/>
      <c r="K2337" s="5"/>
      <c r="L2337" s="1" t="s">
        <v>198</v>
      </c>
      <c r="M2337" s="7">
        <v>45312.102083333331</v>
      </c>
      <c r="N2337" s="7">
        <v>45312.125</v>
      </c>
      <c r="O2337" s="7">
        <v>45312.102083333331</v>
      </c>
      <c r="P2337" s="4" t="s">
        <v>10278</v>
      </c>
      <c r="Q2337" s="10" t="s">
        <v>10278</v>
      </c>
      <c r="R2337" s="2" t="s">
        <v>10279</v>
      </c>
      <c r="S2337" s="6">
        <f>IF(OR(ISBLANK(Table1[[#This Row],[ValidEndUTC]]),ISBLANK(Table1[[#This Row],[ValidStartUTC]])),"",Table1[[#This Row],[ValidEndUTC]]-Table1[[#This Row],[ValidStartUTC]])</f>
        <v>2.2916666668606922E-2</v>
      </c>
      <c r="T2337" s="5">
        <f>IF(OR(ISBLANK(Table1[[#This Row],[ValidEndUTC]]),ISBLANK(Table1[[#This Row],[ValidStartUTC]])),"",Table1[[#This Row],[Duration]]*24*60)</f>
        <v>33.000000002793968</v>
      </c>
    </row>
    <row r="2338" spans="1:20" x14ac:dyDescent="0.25">
      <c r="A2338" s="8" t="str">
        <f>IF(ISBLANK(Table1[[#This Row],[AdvisoryNumber]]),"NTML","ADVZY")</f>
        <v>NTML</v>
      </c>
      <c r="B2338" s="8" t="str">
        <f>_xlfn.TEXTJOIN("-",TRUE,Table1[[#This Row],[Source]],TEXT(Table1[[#This Row],[AdvisoryNumber]],"000"),TEXT(ROW()-1,"000000"),TEXT(Table1[[#This Row],[RecordTimeUTC]],"YYYY-MM-DD"))</f>
        <v>NTML-000-002337-2024-01-21</v>
      </c>
      <c r="C2338" s="1" t="s">
        <v>3841</v>
      </c>
      <c r="D2338" s="2"/>
      <c r="E2338" s="1"/>
      <c r="F2338" s="2"/>
      <c r="G2338" s="1"/>
      <c r="H2338" s="1" t="s">
        <v>101</v>
      </c>
      <c r="I2338" s="8" t="str">
        <f>IF(Table1[[#This Row],[TMI_Type]]="Reroute",INDEX(_xlfn.REGEXEXTRACT(Table1[[#This Row],[RawText]],".*(ROUTE|FEA|FCA|ICR|CTOP|TBO).+([A-Z]{3})",2,0),1,2),"")</f>
        <v/>
      </c>
      <c r="J2338" s="5">
        <v>40</v>
      </c>
      <c r="K2338" s="5"/>
      <c r="L2338" s="1" t="s">
        <v>10274</v>
      </c>
      <c r="M2338" s="7">
        <v>45312.122916666667</v>
      </c>
      <c r="N2338" s="7">
        <v>45312.208333333336</v>
      </c>
      <c r="O2338" s="7">
        <v>45312.122916666667</v>
      </c>
      <c r="P2338" s="4" t="s">
        <v>10285</v>
      </c>
      <c r="Q2338" s="10" t="s">
        <v>10285</v>
      </c>
      <c r="R2338" s="2" t="s">
        <v>10280</v>
      </c>
      <c r="S2338" s="6">
        <f>IF(OR(ISBLANK(Table1[[#This Row],[ValidEndUTC]]),ISBLANK(Table1[[#This Row],[ValidStartUTC]])),"",Table1[[#This Row],[ValidEndUTC]]-Table1[[#This Row],[ValidStartUTC]])</f>
        <v>8.5416666668606922E-2</v>
      </c>
      <c r="T2338" s="5">
        <f>IF(OR(ISBLANK(Table1[[#This Row],[ValidEndUTC]]),ISBLANK(Table1[[#This Row],[ValidStartUTC]])),"",Table1[[#This Row],[Duration]]*24*60)</f>
        <v>123.00000000279397</v>
      </c>
    </row>
    <row r="2339" spans="1:20" x14ac:dyDescent="0.25">
      <c r="A2339" s="8" t="str">
        <f>IF(ISBLANK(Table1[[#This Row],[AdvisoryNumber]]),"NTML","ADVZY")</f>
        <v>NTML</v>
      </c>
      <c r="B2339" s="8" t="str">
        <f>_xlfn.TEXTJOIN("-",TRUE,Table1[[#This Row],[Source]],TEXT(Table1[[#This Row],[AdvisoryNumber]],"000"),TEXT(ROW()-1,"000000"),TEXT(Table1[[#This Row],[RecordTimeUTC]],"YYYY-MM-DD"))</f>
        <v>NTML-000-002338-2024-01-21</v>
      </c>
      <c r="C2339" s="1" t="s">
        <v>1742</v>
      </c>
      <c r="D2339" s="2"/>
      <c r="E2339" s="1"/>
      <c r="F2339" s="2"/>
      <c r="G2339" s="1"/>
      <c r="H2339" s="1" t="s">
        <v>101</v>
      </c>
      <c r="I2339" s="8" t="str">
        <f>IF(Table1[[#This Row],[TMI_Type]]="Reroute",INDEX(_xlfn.REGEXEXTRACT(Table1[[#This Row],[RawText]],".*(ROUTE|FEA|FCA|ICR|CTOP|TBO).+([A-Z]{3})",2,0),1,2),"")</f>
        <v/>
      </c>
      <c r="J2339" s="5">
        <v>40</v>
      </c>
      <c r="K2339" s="5"/>
      <c r="L2339" s="1" t="s">
        <v>10274</v>
      </c>
      <c r="M2339" s="7">
        <v>45312.122916666667</v>
      </c>
      <c r="N2339" s="7">
        <v>45312.208333333336</v>
      </c>
      <c r="O2339" s="7">
        <v>45312.122916666667</v>
      </c>
      <c r="P2339" s="4" t="s">
        <v>10286</v>
      </c>
      <c r="Q2339" s="10" t="s">
        <v>10286</v>
      </c>
      <c r="R2339" s="2" t="s">
        <v>10280</v>
      </c>
      <c r="S2339" s="6">
        <f>IF(OR(ISBLANK(Table1[[#This Row],[ValidEndUTC]]),ISBLANK(Table1[[#This Row],[ValidStartUTC]])),"",Table1[[#This Row],[ValidEndUTC]]-Table1[[#This Row],[ValidStartUTC]])</f>
        <v>8.5416666668606922E-2</v>
      </c>
      <c r="T2339" s="5">
        <f>IF(OR(ISBLANK(Table1[[#This Row],[ValidEndUTC]]),ISBLANK(Table1[[#This Row],[ValidStartUTC]])),"",Table1[[#This Row],[Duration]]*24*60)</f>
        <v>123.00000000279397</v>
      </c>
    </row>
    <row r="2340" spans="1:20" x14ac:dyDescent="0.25">
      <c r="A2340" s="8" t="str">
        <f>IF(ISBLANK(Table1[[#This Row],[AdvisoryNumber]]),"NTML","ADVZY")</f>
        <v>NTML</v>
      </c>
      <c r="B2340" s="8" t="str">
        <f>_xlfn.TEXTJOIN("-",TRUE,Table1[[#This Row],[Source]],TEXT(Table1[[#This Row],[AdvisoryNumber]],"000"),TEXT(ROW()-1,"000000"),TEXT(Table1[[#This Row],[RecordTimeUTC]],"YYYY-MM-DD"))</f>
        <v>NTML-000-002339-2024-01-21</v>
      </c>
      <c r="C2340" s="1" t="s">
        <v>3841</v>
      </c>
      <c r="D2340" s="2"/>
      <c r="E2340" s="1"/>
      <c r="F2340" s="2"/>
      <c r="G2340" s="1"/>
      <c r="H2340" s="1" t="s">
        <v>101</v>
      </c>
      <c r="I2340" s="8" t="str">
        <f>IF(Table1[[#This Row],[TMI_Type]]="Reroute",INDEX(_xlfn.REGEXEXTRACT(Table1[[#This Row],[RawText]],".*(ROUTE|FEA|FCA|ICR|CTOP|TBO).+([A-Z]{3})",2,0),1,2),"")</f>
        <v/>
      </c>
      <c r="J2340" s="5">
        <v>40</v>
      </c>
      <c r="K2340" s="5"/>
      <c r="L2340" s="1" t="s">
        <v>4801</v>
      </c>
      <c r="M2340" s="7">
        <v>45312.122916666667</v>
      </c>
      <c r="N2340" s="7">
        <v>45312.208333333336</v>
      </c>
      <c r="O2340" s="7">
        <v>45312.122916666667</v>
      </c>
      <c r="P2340" s="4" t="s">
        <v>4824</v>
      </c>
      <c r="Q2340" s="10" t="s">
        <v>4824</v>
      </c>
      <c r="R2340" s="2" t="s">
        <v>10280</v>
      </c>
      <c r="S2340" s="6">
        <f>IF(OR(ISBLANK(Table1[[#This Row],[ValidEndUTC]]),ISBLANK(Table1[[#This Row],[ValidStartUTC]])),"",Table1[[#This Row],[ValidEndUTC]]-Table1[[#This Row],[ValidStartUTC]])</f>
        <v>8.5416666668606922E-2</v>
      </c>
      <c r="T2340" s="5">
        <f>IF(OR(ISBLANK(Table1[[#This Row],[ValidEndUTC]]),ISBLANK(Table1[[#This Row],[ValidStartUTC]])),"",Table1[[#This Row],[Duration]]*24*60)</f>
        <v>123.00000000279397</v>
      </c>
    </row>
    <row r="2341" spans="1:20" x14ac:dyDescent="0.25">
      <c r="A2341" s="8" t="str">
        <f>IF(ISBLANK(Table1[[#This Row],[AdvisoryNumber]]),"NTML","ADVZY")</f>
        <v>NTML</v>
      </c>
      <c r="B2341" s="8" t="str">
        <f>_xlfn.TEXTJOIN("-",TRUE,Table1[[#This Row],[Source]],TEXT(Table1[[#This Row],[AdvisoryNumber]],"000"),TEXT(ROW()-1,"000000"),TEXT(Table1[[#This Row],[RecordTimeUTC]],"YYYY-MM-DD"))</f>
        <v>NTML-000-002340-2024-01-21</v>
      </c>
      <c r="C2341" s="1" t="s">
        <v>1742</v>
      </c>
      <c r="D2341" s="2"/>
      <c r="E2341" s="1"/>
      <c r="F2341" s="2"/>
      <c r="G2341" s="1"/>
      <c r="H2341" s="1" t="s">
        <v>101</v>
      </c>
      <c r="I2341" s="8" t="str">
        <f>IF(Table1[[#This Row],[TMI_Type]]="Reroute",INDEX(_xlfn.REGEXEXTRACT(Table1[[#This Row],[RawText]],".*(ROUTE|FEA|FCA|ICR|CTOP|TBO).+([A-Z]{3})",2,0),1,2),"")</f>
        <v/>
      </c>
      <c r="J2341" s="5">
        <v>40</v>
      </c>
      <c r="K2341" s="5"/>
      <c r="L2341" s="1" t="s">
        <v>4801</v>
      </c>
      <c r="M2341" s="7">
        <v>45312.122916666667</v>
      </c>
      <c r="N2341" s="7">
        <v>45312.208333333336</v>
      </c>
      <c r="O2341" s="7">
        <v>45312.122916666667</v>
      </c>
      <c r="P2341" s="4" t="s">
        <v>4825</v>
      </c>
      <c r="Q2341" s="10" t="s">
        <v>4825</v>
      </c>
      <c r="R2341" s="2" t="s">
        <v>10280</v>
      </c>
      <c r="S2341" s="6">
        <f>IF(OR(ISBLANK(Table1[[#This Row],[ValidEndUTC]]),ISBLANK(Table1[[#This Row],[ValidStartUTC]])),"",Table1[[#This Row],[ValidEndUTC]]-Table1[[#This Row],[ValidStartUTC]])</f>
        <v>8.5416666668606922E-2</v>
      </c>
      <c r="T2341" s="5">
        <f>IF(OR(ISBLANK(Table1[[#This Row],[ValidEndUTC]]),ISBLANK(Table1[[#This Row],[ValidStartUTC]])),"",Table1[[#This Row],[Duration]]*24*60)</f>
        <v>123.00000000279397</v>
      </c>
    </row>
    <row r="2342" spans="1:20" ht="280.8" x14ac:dyDescent="0.25">
      <c r="A2342" s="8" t="str">
        <f>IF(ISBLANK(Table1[[#This Row],[AdvisoryNumber]]),"NTML","ADVZY")</f>
        <v>ADVZY</v>
      </c>
      <c r="B2342" s="8" t="str">
        <f>_xlfn.TEXTJOIN("-",TRUE,Table1[[#This Row],[Source]],TEXT(Table1[[#This Row],[AdvisoryNumber]],"000"),TEXT(ROW()-1,"000000"),TEXT(Table1[[#This Row],[RecordTimeUTC]],"YYYY-MM-DD"))</f>
        <v>ADVZY-002-002341-2024-01-21</v>
      </c>
      <c r="C2342" s="1" t="s">
        <v>16</v>
      </c>
      <c r="D2342" s="2" t="s">
        <v>7670</v>
      </c>
      <c r="E2342" s="1">
        <v>2</v>
      </c>
      <c r="F2342" s="2" t="s">
        <v>3313</v>
      </c>
      <c r="G2342" s="1" t="s">
        <v>35</v>
      </c>
      <c r="H2342" s="1" t="s">
        <v>19</v>
      </c>
      <c r="I2342" s="8" t="str">
        <f>IF(Table1[[#This Row],[TMI_Type]]="Reroute",INDEX(_xlfn.REGEXEXTRACT(Table1[[#This Row],[RawText]],".*(ROUTE|FEA|FCA|ICR|CTOP|TBO).+([A-Z]{3})",2,0),1,2),"")</f>
        <v>RQD</v>
      </c>
      <c r="J2342" s="5"/>
      <c r="K2342" s="5"/>
      <c r="L2342" s="1"/>
      <c r="M2342" s="7">
        <v>45312.875</v>
      </c>
      <c r="N2342" s="7">
        <v>45313.041666666664</v>
      </c>
      <c r="O2342" s="7">
        <v>45312.822222222225</v>
      </c>
      <c r="P2342" s="4" t="s">
        <v>3485</v>
      </c>
      <c r="Q2342" s="10" t="s">
        <v>7671</v>
      </c>
      <c r="R2342" s="2" t="s">
        <v>7672</v>
      </c>
      <c r="S2342" s="6">
        <f>IF(OR(ISBLANK(Table1[[#This Row],[ValidEndUTC]]),ISBLANK(Table1[[#This Row],[ValidStartUTC]])),"",Table1[[#This Row],[ValidEndUTC]]-Table1[[#This Row],[ValidStartUTC]])</f>
        <v>0.16666666666424135</v>
      </c>
      <c r="T2342" s="5">
        <f>IF(OR(ISBLANK(Table1[[#This Row],[ValidEndUTC]]),ISBLANK(Table1[[#This Row],[ValidStartUTC]])),"",Table1[[#This Row],[Duration]]*24*60)</f>
        <v>239.99999999650754</v>
      </c>
    </row>
    <row r="2343" spans="1:20" ht="248.4" x14ac:dyDescent="0.25">
      <c r="A2343" s="8" t="str">
        <f>IF(ISBLANK(Table1[[#This Row],[AdvisoryNumber]]),"NTML","ADVZY")</f>
        <v>ADVZY</v>
      </c>
      <c r="B2343" s="8" t="str">
        <f>_xlfn.TEXTJOIN("-",TRUE,Table1[[#This Row],[Source]],TEXT(Table1[[#This Row],[AdvisoryNumber]],"000"),TEXT(ROW()-1,"000000"),TEXT(Table1[[#This Row],[RecordTimeUTC]],"YYYY-MM-DD"))</f>
        <v>ADVZY-003-002342-2024-01-26</v>
      </c>
      <c r="C2343" s="1" t="s">
        <v>16</v>
      </c>
      <c r="D2343" s="2" t="s">
        <v>7569</v>
      </c>
      <c r="E2343" s="1">
        <v>3</v>
      </c>
      <c r="F2343" s="2" t="s">
        <v>3314</v>
      </c>
      <c r="G2343" s="1" t="s">
        <v>35</v>
      </c>
      <c r="H2343" s="1" t="s">
        <v>19</v>
      </c>
      <c r="I2343" s="8" t="str">
        <f>IF(Table1[[#This Row],[TMI_Type]]="Reroute",INDEX(_xlfn.REGEXEXTRACT(Table1[[#This Row],[RawText]],".*(ROUTE|FEA|FCA|ICR|CTOP|TBO).+([A-Z]{3})",2,0),1,2),"")</f>
        <v>RMD</v>
      </c>
      <c r="J2343" s="5"/>
      <c r="K2343" s="5"/>
      <c r="L2343" s="1"/>
      <c r="M2343" s="7">
        <v>45317.979166666664</v>
      </c>
      <c r="N2343" s="7">
        <v>45318.125</v>
      </c>
      <c r="O2343" s="7">
        <v>45317.958333333336</v>
      </c>
      <c r="P2343" s="4" t="s">
        <v>3488</v>
      </c>
      <c r="Q2343" s="10" t="s">
        <v>7678</v>
      </c>
      <c r="R2343" s="2" t="s">
        <v>7675</v>
      </c>
      <c r="S2343" s="6">
        <f>IF(OR(ISBLANK(Table1[[#This Row],[ValidEndUTC]]),ISBLANK(Table1[[#This Row],[ValidStartUTC]])),"",Table1[[#This Row],[ValidEndUTC]]-Table1[[#This Row],[ValidStartUTC]])</f>
        <v>0.14583333333575865</v>
      </c>
      <c r="T2343" s="5">
        <f>IF(OR(ISBLANK(Table1[[#This Row],[ValidEndUTC]]),ISBLANK(Table1[[#This Row],[ValidStartUTC]])),"",Table1[[#This Row],[Duration]]*24*60)</f>
        <v>210.00000000349246</v>
      </c>
    </row>
    <row r="2344" spans="1:20" ht="409.6" x14ac:dyDescent="0.25">
      <c r="A2344" s="8" t="str">
        <f>IF(ISBLANK(Table1[[#This Row],[AdvisoryNumber]]),"NTML","ADVZY")</f>
        <v>ADVZY</v>
      </c>
      <c r="B2344" s="8" t="str">
        <f>_xlfn.TEXTJOIN("-",TRUE,Table1[[#This Row],[Source]],TEXT(Table1[[#This Row],[AdvisoryNumber]],"000"),TEXT(ROW()-1,"000000"),TEXT(Table1[[#This Row],[RecordTimeUTC]],"YYYY-MM-DD"))</f>
        <v>ADVZY-001-002343-2024-01-26</v>
      </c>
      <c r="C2344" s="1" t="s">
        <v>16</v>
      </c>
      <c r="D2344" s="2" t="s">
        <v>7673</v>
      </c>
      <c r="E2344" s="1">
        <v>1</v>
      </c>
      <c r="F2344" s="2" t="s">
        <v>1878</v>
      </c>
      <c r="G2344" s="1" t="s">
        <v>35</v>
      </c>
      <c r="H2344" s="1" t="s">
        <v>19</v>
      </c>
      <c r="I2344" s="8" t="str">
        <f>IF(Table1[[#This Row],[TMI_Type]]="Reroute",INDEX(_xlfn.REGEXEXTRACT(Table1[[#This Row],[RawText]],".*(ROUTE|FEA|FCA|ICR|CTOP|TBO).+([A-Z]{3})",2,0),1,2),"")</f>
        <v>RQD</v>
      </c>
      <c r="J2344" s="5"/>
      <c r="K2344" s="5"/>
      <c r="L2344" s="1"/>
      <c r="M2344" s="7">
        <v>45317.979166666664</v>
      </c>
      <c r="N2344" s="7">
        <v>45318.166666666664</v>
      </c>
      <c r="O2344" s="7">
        <v>45317.958333333336</v>
      </c>
      <c r="P2344" s="4" t="s">
        <v>3486</v>
      </c>
      <c r="Q2344" s="10" t="s">
        <v>7674</v>
      </c>
      <c r="R2344" s="2" t="s">
        <v>7675</v>
      </c>
      <c r="S2344" s="6">
        <f>IF(OR(ISBLANK(Table1[[#This Row],[ValidEndUTC]]),ISBLANK(Table1[[#This Row],[ValidStartUTC]])),"",Table1[[#This Row],[ValidEndUTC]]-Table1[[#This Row],[ValidStartUTC]])</f>
        <v>0.1875</v>
      </c>
      <c r="T2344" s="5">
        <f>IF(OR(ISBLANK(Table1[[#This Row],[ValidEndUTC]]),ISBLANK(Table1[[#This Row],[ValidStartUTC]])),"",Table1[[#This Row],[Duration]]*24*60)</f>
        <v>270</v>
      </c>
    </row>
    <row r="2345" spans="1:20" ht="378" x14ac:dyDescent="0.25">
      <c r="A2345" s="8" t="str">
        <f>IF(ISBLANK(Table1[[#This Row],[AdvisoryNumber]]),"NTML","ADVZY")</f>
        <v>ADVZY</v>
      </c>
      <c r="B2345" s="8" t="str">
        <f>_xlfn.TEXTJOIN("-",TRUE,Table1[[#This Row],[Source]],TEXT(Table1[[#This Row],[AdvisoryNumber]],"000"),TEXT(ROW()-1,"000000"),TEXT(Table1[[#This Row],[RecordTimeUTC]],"YYYY-MM-DD"))</f>
        <v>ADVZY-002-002344-2024-01-26</v>
      </c>
      <c r="C2345" s="1" t="s">
        <v>16</v>
      </c>
      <c r="D2345" s="2" t="s">
        <v>7676</v>
      </c>
      <c r="E2345" s="1">
        <v>2</v>
      </c>
      <c r="F2345" s="2" t="s">
        <v>3307</v>
      </c>
      <c r="G2345" s="1" t="s">
        <v>35</v>
      </c>
      <c r="H2345" s="1" t="s">
        <v>19</v>
      </c>
      <c r="I2345" s="8" t="str">
        <f>IF(Table1[[#This Row],[TMI_Type]]="Reroute",INDEX(_xlfn.REGEXEXTRACT(Table1[[#This Row],[RawText]],".*(ROUTE|FEA|FCA|ICR|CTOP|TBO).+([A-Z]{3})",2,0),1,2),"")</f>
        <v>RQD</v>
      </c>
      <c r="J2345" s="5"/>
      <c r="K2345" s="5"/>
      <c r="L2345" s="1"/>
      <c r="M2345" s="7">
        <v>45317.979166666664</v>
      </c>
      <c r="N2345" s="7">
        <v>45318.166666666664</v>
      </c>
      <c r="O2345" s="7">
        <v>45317.958333333336</v>
      </c>
      <c r="P2345" s="4" t="s">
        <v>3487</v>
      </c>
      <c r="Q2345" s="10" t="s">
        <v>7677</v>
      </c>
      <c r="R2345" s="2" t="s">
        <v>7675</v>
      </c>
      <c r="S2345" s="6">
        <f>IF(OR(ISBLANK(Table1[[#This Row],[ValidEndUTC]]),ISBLANK(Table1[[#This Row],[ValidStartUTC]])),"",Table1[[#This Row],[ValidEndUTC]]-Table1[[#This Row],[ValidStartUTC]])</f>
        <v>0.1875</v>
      </c>
      <c r="T2345" s="5">
        <f>IF(OR(ISBLANK(Table1[[#This Row],[ValidEndUTC]]),ISBLANK(Table1[[#This Row],[ValidStartUTC]])),"",Table1[[#This Row],[Duration]]*24*60)</f>
        <v>270</v>
      </c>
    </row>
    <row r="2346" spans="1:20" x14ac:dyDescent="0.25">
      <c r="A2346" s="8" t="str">
        <f>IF(ISBLANK(Table1[[#This Row],[AdvisoryNumber]]),"NTML","ADVZY")</f>
        <v>NTML</v>
      </c>
      <c r="B2346" s="8" t="str">
        <f>_xlfn.TEXTJOIN("-",TRUE,Table1[[#This Row],[Source]],TEXT(Table1[[#This Row],[AdvisoryNumber]],"000"),TEXT(ROW()-1,"000000"),TEXT(Table1[[#This Row],[RecordTimeUTC]],"YYYY-MM-DD"))</f>
        <v>NTML-000-002345-2024-01-26</v>
      </c>
      <c r="C2346" s="1" t="s">
        <v>97</v>
      </c>
      <c r="D2346" s="2"/>
      <c r="E2346" s="1"/>
      <c r="F2346" s="2"/>
      <c r="G2346" s="1" t="s">
        <v>98</v>
      </c>
      <c r="H2346" s="1" t="s">
        <v>101</v>
      </c>
      <c r="I2346" s="8" t="str">
        <f>IF(Table1[[#This Row],[TMI_Type]]="Reroute",INDEX(_xlfn.REGEXEXTRACT(Table1[[#This Row],[RawText]],".*(ROUTE|FEA|FCA|ICR|CTOP|TBO).+([A-Z]{3})",2,0),1,2),"")</f>
        <v/>
      </c>
      <c r="J2346" s="5">
        <v>35</v>
      </c>
      <c r="K2346" s="5"/>
      <c r="L2346" s="1" t="s">
        <v>232</v>
      </c>
      <c r="M2346" s="7">
        <v>45317.999305555553</v>
      </c>
      <c r="N2346" s="7">
        <v>45318.166666666664</v>
      </c>
      <c r="O2346" s="7">
        <v>45317.958333333336</v>
      </c>
      <c r="P2346" s="4" t="s">
        <v>4835</v>
      </c>
      <c r="Q2346" s="10" t="s">
        <v>4835</v>
      </c>
      <c r="R2346" s="2" t="s">
        <v>10291</v>
      </c>
      <c r="S2346" s="6">
        <f>IF(OR(ISBLANK(Table1[[#This Row],[ValidEndUTC]]),ISBLANK(Table1[[#This Row],[ValidStartUTC]])),"",Table1[[#This Row],[ValidEndUTC]]-Table1[[#This Row],[ValidStartUTC]])</f>
        <v>0.16736111111094942</v>
      </c>
      <c r="T2346" s="5">
        <f>IF(OR(ISBLANK(Table1[[#This Row],[ValidEndUTC]]),ISBLANK(Table1[[#This Row],[ValidStartUTC]])),"",Table1[[#This Row],[Duration]]*24*60)</f>
        <v>240.99999999976717</v>
      </c>
    </row>
    <row r="2347" spans="1:20" ht="21.6" x14ac:dyDescent="0.25">
      <c r="A2347" s="8" t="str">
        <f>IF(ISBLANK(Table1[[#This Row],[AdvisoryNumber]]),"NTML","ADVZY")</f>
        <v>NTML</v>
      </c>
      <c r="B2347" s="8" t="str">
        <f>_xlfn.TEXTJOIN("-",TRUE,Table1[[#This Row],[Source]],TEXT(Table1[[#This Row],[AdvisoryNumber]],"000"),TEXT(ROW()-1,"000000"),TEXT(Table1[[#This Row],[RecordTimeUTC]],"YYYY-MM-DD"))</f>
        <v>NTML-000-002346-2024-01-26</v>
      </c>
      <c r="C2347" s="1" t="s">
        <v>97</v>
      </c>
      <c r="D2347" s="2"/>
      <c r="E2347" s="1"/>
      <c r="F2347" s="2"/>
      <c r="G2347" s="1" t="s">
        <v>98</v>
      </c>
      <c r="H2347" s="1" t="s">
        <v>104</v>
      </c>
      <c r="I2347" s="8" t="str">
        <f>IF(Table1[[#This Row],[TMI_Type]]="Reroute",INDEX(_xlfn.REGEXEXTRACT(Table1[[#This Row],[RawText]],".*(ROUTE|FEA|FCA|ICR|CTOP|TBO).+([A-Z]{3})",2,0),1,2),"")</f>
        <v/>
      </c>
      <c r="J2347" s="5"/>
      <c r="K2347" s="5"/>
      <c r="L2347" s="1" t="s">
        <v>1599</v>
      </c>
      <c r="M2347" s="7">
        <v>45317.999305555553</v>
      </c>
      <c r="N2347" s="7">
        <v>45318.166666666664</v>
      </c>
      <c r="O2347" s="7">
        <v>45317.958333333336</v>
      </c>
      <c r="P2347" s="4" t="s">
        <v>10293</v>
      </c>
      <c r="Q2347" s="10" t="s">
        <v>10293</v>
      </c>
      <c r="R2347" s="2" t="s">
        <v>10291</v>
      </c>
      <c r="S2347" s="6">
        <f>IF(OR(ISBLANK(Table1[[#This Row],[ValidEndUTC]]),ISBLANK(Table1[[#This Row],[ValidStartUTC]])),"",Table1[[#This Row],[ValidEndUTC]]-Table1[[#This Row],[ValidStartUTC]])</f>
        <v>0.16736111111094942</v>
      </c>
      <c r="T2347" s="5">
        <f>IF(OR(ISBLANK(Table1[[#This Row],[ValidEndUTC]]),ISBLANK(Table1[[#This Row],[ValidStartUTC]])),"",Table1[[#This Row],[Duration]]*24*60)</f>
        <v>240.99999999976717</v>
      </c>
    </row>
    <row r="2348" spans="1:20" ht="324" x14ac:dyDescent="0.25">
      <c r="A2348" s="8" t="str">
        <f>IF(ISBLANK(Table1[[#This Row],[AdvisoryNumber]]),"NTML","ADVZY")</f>
        <v>ADVZY</v>
      </c>
      <c r="B2348" s="8" t="str">
        <f>_xlfn.TEXTJOIN("-",TRUE,Table1[[#This Row],[Source]],TEXT(Table1[[#This Row],[AdvisoryNumber]],"000"),TEXT(ROW()-1,"000000"),TEXT(Table1[[#This Row],[RecordTimeUTC]],"YYYY-MM-DD"))</f>
        <v>ADVZY-004-002347-2024-01-26</v>
      </c>
      <c r="C2348" s="1" t="s">
        <v>16</v>
      </c>
      <c r="D2348" s="2" t="s">
        <v>7679</v>
      </c>
      <c r="E2348" s="1">
        <v>4</v>
      </c>
      <c r="F2348" s="2" t="s">
        <v>3289</v>
      </c>
      <c r="G2348" s="1" t="s">
        <v>35</v>
      </c>
      <c r="H2348" s="1" t="s">
        <v>19</v>
      </c>
      <c r="I2348" s="8" t="str">
        <f>IF(Table1[[#This Row],[TMI_Type]]="Reroute",INDEX(_xlfn.REGEXEXTRACT(Table1[[#This Row],[RawText]],".*(ROUTE|FEA|FCA|ICR|CTOP|TBO).+([A-Z]{3})",2,0),1,2),"")</f>
        <v>RQD</v>
      </c>
      <c r="J2348" s="5"/>
      <c r="K2348" s="5"/>
      <c r="L2348" s="1"/>
      <c r="M2348" s="7">
        <v>45317.999305555553</v>
      </c>
      <c r="N2348" s="7">
        <v>45318.166666666664</v>
      </c>
      <c r="O2348" s="7">
        <v>45317.961111111108</v>
      </c>
      <c r="P2348" s="4" t="s">
        <v>3489</v>
      </c>
      <c r="Q2348" s="10" t="s">
        <v>7680</v>
      </c>
      <c r="R2348" s="2" t="s">
        <v>7681</v>
      </c>
      <c r="S2348" s="6">
        <f>IF(OR(ISBLANK(Table1[[#This Row],[ValidEndUTC]]),ISBLANK(Table1[[#This Row],[ValidStartUTC]])),"",Table1[[#This Row],[ValidEndUTC]]-Table1[[#This Row],[ValidStartUTC]])</f>
        <v>0.16736111111094942</v>
      </c>
      <c r="T2348" s="5">
        <f>IF(OR(ISBLANK(Table1[[#This Row],[ValidEndUTC]]),ISBLANK(Table1[[#This Row],[ValidStartUTC]])),"",Table1[[#This Row],[Duration]]*24*60)</f>
        <v>240.99999999976717</v>
      </c>
    </row>
    <row r="2349" spans="1:20" ht="302.39999999999998" x14ac:dyDescent="0.25">
      <c r="A2349" s="8" t="str">
        <f>IF(ISBLANK(Table1[[#This Row],[AdvisoryNumber]]),"NTML","ADVZY")</f>
        <v>ADVZY</v>
      </c>
      <c r="B2349" s="8" t="str">
        <f>_xlfn.TEXTJOIN("-",TRUE,Table1[[#This Row],[Source]],TEXT(Table1[[#This Row],[AdvisoryNumber]],"000"),TEXT(ROW()-1,"000000"),TEXT(Table1[[#This Row],[RecordTimeUTC]],"YYYY-MM-DD"))</f>
        <v>ADVZY-005-002348-2024-01-26</v>
      </c>
      <c r="C2349" s="1" t="s">
        <v>16</v>
      </c>
      <c r="D2349" s="2" t="s">
        <v>7636</v>
      </c>
      <c r="E2349" s="1">
        <v>5</v>
      </c>
      <c r="F2349" s="2" t="s">
        <v>3311</v>
      </c>
      <c r="G2349" s="1" t="s">
        <v>35</v>
      </c>
      <c r="H2349" s="1" t="s">
        <v>19</v>
      </c>
      <c r="I2349" s="8" t="str">
        <f>IF(Table1[[#This Row],[TMI_Type]]="Reroute",INDEX(_xlfn.REGEXEXTRACT(Table1[[#This Row],[RawText]],".*(ROUTE|FEA|FCA|ICR|CTOP|TBO).+([A-Z]{3})",2,0),1,2),"")</f>
        <v>RQD</v>
      </c>
      <c r="J2349" s="5"/>
      <c r="K2349" s="5"/>
      <c r="L2349" s="1"/>
      <c r="M2349" s="7">
        <v>45317.999305555553</v>
      </c>
      <c r="N2349" s="7">
        <v>45318.166666666664</v>
      </c>
      <c r="O2349" s="7">
        <v>45317.961111111108</v>
      </c>
      <c r="P2349" s="4" t="s">
        <v>3490</v>
      </c>
      <c r="Q2349" s="10" t="s">
        <v>7682</v>
      </c>
      <c r="R2349" s="2" t="s">
        <v>7681</v>
      </c>
      <c r="S2349" s="6">
        <f>IF(OR(ISBLANK(Table1[[#This Row],[ValidEndUTC]]),ISBLANK(Table1[[#This Row],[ValidStartUTC]])),"",Table1[[#This Row],[ValidEndUTC]]-Table1[[#This Row],[ValidStartUTC]])</f>
        <v>0.16736111111094942</v>
      </c>
      <c r="T2349" s="5">
        <f>IF(OR(ISBLANK(Table1[[#This Row],[ValidEndUTC]]),ISBLANK(Table1[[#This Row],[ValidStartUTC]])),"",Table1[[#This Row],[Duration]]*24*60)</f>
        <v>240.99999999976717</v>
      </c>
    </row>
    <row r="2350" spans="1:20" ht="226.8" x14ac:dyDescent="0.25">
      <c r="A2350" s="8" t="str">
        <f>IF(ISBLANK(Table1[[#This Row],[AdvisoryNumber]]),"NTML","ADVZY")</f>
        <v>ADVZY</v>
      </c>
      <c r="B2350" s="8" t="str">
        <f>_xlfn.TEXTJOIN("-",TRUE,Table1[[#This Row],[Source]],TEXT(Table1[[#This Row],[AdvisoryNumber]],"000"),TEXT(ROW()-1,"000000"),TEXT(Table1[[#This Row],[RecordTimeUTC]],"YYYY-MM-DD"))</f>
        <v>ADVZY-006-002349-2024-01-26</v>
      </c>
      <c r="C2350" s="1" t="s">
        <v>16</v>
      </c>
      <c r="D2350" s="2" t="s">
        <v>6196</v>
      </c>
      <c r="E2350" s="1">
        <v>6</v>
      </c>
      <c r="F2350" s="2" t="s">
        <v>2127</v>
      </c>
      <c r="G2350" s="1" t="s">
        <v>35</v>
      </c>
      <c r="H2350" s="1" t="s">
        <v>19</v>
      </c>
      <c r="I2350" s="8" t="str">
        <f>IF(Table1[[#This Row],[TMI_Type]]="Reroute",INDEX(_xlfn.REGEXEXTRACT(Table1[[#This Row],[RawText]],".*(ROUTE|FEA|FCA|ICR|CTOP|TBO).+([A-Z]{3})",2,0),1,2),"")</f>
        <v>REQ</v>
      </c>
      <c r="J2350" s="5"/>
      <c r="K2350" s="5"/>
      <c r="L2350" s="1"/>
      <c r="M2350" s="7">
        <v>45317.999305555553</v>
      </c>
      <c r="N2350" s="7">
        <v>45318.166666666664</v>
      </c>
      <c r="O2350" s="7">
        <v>45317.961111111108</v>
      </c>
      <c r="P2350" s="4" t="s">
        <v>3491</v>
      </c>
      <c r="Q2350" s="10" t="s">
        <v>7683</v>
      </c>
      <c r="R2350" s="2" t="s">
        <v>7681</v>
      </c>
      <c r="S2350" s="6">
        <f>IF(OR(ISBLANK(Table1[[#This Row],[ValidEndUTC]]),ISBLANK(Table1[[#This Row],[ValidStartUTC]])),"",Table1[[#This Row],[ValidEndUTC]]-Table1[[#This Row],[ValidStartUTC]])</f>
        <v>0.16736111111094942</v>
      </c>
      <c r="T2350" s="5">
        <f>IF(OR(ISBLANK(Table1[[#This Row],[ValidEndUTC]]),ISBLANK(Table1[[#This Row],[ValidStartUTC]])),"",Table1[[#This Row],[Duration]]*24*60)</f>
        <v>240.99999999976717</v>
      </c>
    </row>
    <row r="2351" spans="1:20" x14ac:dyDescent="0.25">
      <c r="A2351" s="8" t="str">
        <f>IF(ISBLANK(Table1[[#This Row],[AdvisoryNumber]]),"NTML","ADVZY")</f>
        <v>NTML</v>
      </c>
      <c r="B2351" s="8" t="str">
        <f>_xlfn.TEXTJOIN("-",TRUE,Table1[[#This Row],[Source]],TEXT(Table1[[#This Row],[AdvisoryNumber]],"000"),TEXT(ROW()-1,"000000"),TEXT(Table1[[#This Row],[RecordTimeUTC]],"YYYY-MM-DD"))</f>
        <v>NTML-000-002350-2024-01-26</v>
      </c>
      <c r="C2351" s="1" t="s">
        <v>97</v>
      </c>
      <c r="D2351" s="2"/>
      <c r="E2351" s="1"/>
      <c r="F2351" s="2"/>
      <c r="G2351" s="1" t="s">
        <v>98</v>
      </c>
      <c r="H2351" s="1" t="s">
        <v>101</v>
      </c>
      <c r="I2351" s="8" t="str">
        <f>IF(Table1[[#This Row],[TMI_Type]]="Reroute",INDEX(_xlfn.REGEXEXTRACT(Table1[[#This Row],[RawText]],".*(ROUTE|FEA|FCA|ICR|CTOP|TBO).+([A-Z]{3})",2,0),1,2),"")</f>
        <v/>
      </c>
      <c r="J2351" s="5">
        <v>15</v>
      </c>
      <c r="K2351" s="5"/>
      <c r="L2351" s="1" t="s">
        <v>1616</v>
      </c>
      <c r="M2351" s="7">
        <v>45317.999305555553</v>
      </c>
      <c r="N2351" s="7">
        <v>45318.166666666664</v>
      </c>
      <c r="O2351" s="7">
        <v>45317.979166666664</v>
      </c>
      <c r="P2351" s="4" t="s">
        <v>4859</v>
      </c>
      <c r="Q2351" s="10" t="s">
        <v>4859</v>
      </c>
      <c r="R2351" s="2" t="s">
        <v>10296</v>
      </c>
      <c r="S2351" s="6">
        <f>IF(OR(ISBLANK(Table1[[#This Row],[ValidEndUTC]]),ISBLANK(Table1[[#This Row],[ValidStartUTC]])),"",Table1[[#This Row],[ValidEndUTC]]-Table1[[#This Row],[ValidStartUTC]])</f>
        <v>0.16736111111094942</v>
      </c>
      <c r="T2351" s="5">
        <f>IF(OR(ISBLANK(Table1[[#This Row],[ValidEndUTC]]),ISBLANK(Table1[[#This Row],[ValidStartUTC]])),"",Table1[[#This Row],[Duration]]*24*60)</f>
        <v>240.99999999976717</v>
      </c>
    </row>
    <row r="2352" spans="1:20" x14ac:dyDescent="0.25">
      <c r="A2352" s="8" t="str">
        <f>IF(ISBLANK(Table1[[#This Row],[AdvisoryNumber]]),"NTML","ADVZY")</f>
        <v>NTML</v>
      </c>
      <c r="B2352" s="8" t="str">
        <f>_xlfn.TEXTJOIN("-",TRUE,Table1[[#This Row],[Source]],TEXT(Table1[[#This Row],[AdvisoryNumber]],"000"),TEXT(ROW()-1,"000000"),TEXT(Table1[[#This Row],[RecordTimeUTC]],"YYYY-MM-DD"))</f>
        <v>NTML-000-002351-2024-01-26</v>
      </c>
      <c r="C2352" s="1" t="s">
        <v>97</v>
      </c>
      <c r="D2352" s="2"/>
      <c r="E2352" s="1"/>
      <c r="F2352" s="2"/>
      <c r="G2352" s="1" t="s">
        <v>98</v>
      </c>
      <c r="H2352" s="1" t="s">
        <v>101</v>
      </c>
      <c r="I2352" s="8" t="str">
        <f>IF(Table1[[#This Row],[TMI_Type]]="Reroute",INDEX(_xlfn.REGEXEXTRACT(Table1[[#This Row],[RawText]],".*(ROUTE|FEA|FCA|ICR|CTOP|TBO).+([A-Z]{3})",2,0),1,2),"")</f>
        <v/>
      </c>
      <c r="J2352" s="5">
        <v>25</v>
      </c>
      <c r="K2352" s="5"/>
      <c r="L2352" s="1" t="s">
        <v>644</v>
      </c>
      <c r="M2352" s="7">
        <v>45317.999305555553</v>
      </c>
      <c r="N2352" s="7">
        <v>45318.166666666664</v>
      </c>
      <c r="O2352" s="7">
        <v>45317.979166666664</v>
      </c>
      <c r="P2352" s="4" t="s">
        <v>4860</v>
      </c>
      <c r="Q2352" s="10" t="s">
        <v>4860</v>
      </c>
      <c r="R2352" s="2" t="s">
        <v>10296</v>
      </c>
      <c r="S2352" s="6">
        <f>IF(OR(ISBLANK(Table1[[#This Row],[ValidEndUTC]]),ISBLANK(Table1[[#This Row],[ValidStartUTC]])),"",Table1[[#This Row],[ValidEndUTC]]-Table1[[#This Row],[ValidStartUTC]])</f>
        <v>0.16736111111094942</v>
      </c>
      <c r="T2352" s="5">
        <f>IF(OR(ISBLANK(Table1[[#This Row],[ValidEndUTC]]),ISBLANK(Table1[[#This Row],[ValidStartUTC]])),"",Table1[[#This Row],[Duration]]*24*60)</f>
        <v>240.99999999976717</v>
      </c>
    </row>
    <row r="2353" spans="1:20" x14ac:dyDescent="0.25">
      <c r="A2353" s="8" t="str">
        <f>IF(ISBLANK(Table1[[#This Row],[AdvisoryNumber]]),"NTML","ADVZY")</f>
        <v>NTML</v>
      </c>
      <c r="B2353" s="8" t="str">
        <f>_xlfn.TEXTJOIN("-",TRUE,Table1[[#This Row],[Source]],TEXT(Table1[[#This Row],[AdvisoryNumber]],"000"),TEXT(ROW()-1,"000000"),TEXT(Table1[[#This Row],[RecordTimeUTC]],"YYYY-MM-DD"))</f>
        <v>NTML-000-002352-2024-01-26</v>
      </c>
      <c r="C2353" s="1" t="s">
        <v>97</v>
      </c>
      <c r="D2353" s="2"/>
      <c r="E2353" s="1"/>
      <c r="F2353" s="2"/>
      <c r="G2353" s="1" t="s">
        <v>98</v>
      </c>
      <c r="H2353" s="1" t="s">
        <v>101</v>
      </c>
      <c r="I2353" s="8" t="str">
        <f>IF(Table1[[#This Row],[TMI_Type]]="Reroute",INDEX(_xlfn.REGEXEXTRACT(Table1[[#This Row],[RawText]],".*(ROUTE|FEA|FCA|ICR|CTOP|TBO).+([A-Z]{3})",2,0),1,2),"")</f>
        <v/>
      </c>
      <c r="J2353" s="5">
        <v>50</v>
      </c>
      <c r="K2353" s="5"/>
      <c r="L2353" s="1" t="s">
        <v>1331</v>
      </c>
      <c r="M2353" s="7">
        <v>45317.999305555553</v>
      </c>
      <c r="N2353" s="7">
        <v>45318.166666666664</v>
      </c>
      <c r="O2353" s="7">
        <v>45317.979166666664</v>
      </c>
      <c r="P2353" s="4" t="s">
        <v>4861</v>
      </c>
      <c r="Q2353" s="10" t="s">
        <v>4861</v>
      </c>
      <c r="R2353" s="2" t="s">
        <v>10296</v>
      </c>
      <c r="S2353" s="6">
        <f>IF(OR(ISBLANK(Table1[[#This Row],[ValidEndUTC]]),ISBLANK(Table1[[#This Row],[ValidStartUTC]])),"",Table1[[#This Row],[ValidEndUTC]]-Table1[[#This Row],[ValidStartUTC]])</f>
        <v>0.16736111111094942</v>
      </c>
      <c r="T2353" s="5">
        <f>IF(OR(ISBLANK(Table1[[#This Row],[ValidEndUTC]]),ISBLANK(Table1[[#This Row],[ValidStartUTC]])),"",Table1[[#This Row],[Duration]]*24*60)</f>
        <v>240.99999999976717</v>
      </c>
    </row>
    <row r="2354" spans="1:20" ht="151.19999999999999" x14ac:dyDescent="0.25">
      <c r="A2354" s="8" t="str">
        <f>IF(ISBLANK(Table1[[#This Row],[AdvisoryNumber]]),"NTML","ADVZY")</f>
        <v>ADVZY</v>
      </c>
      <c r="B2354" s="8" t="str">
        <f>_xlfn.TEXTJOIN("-",TRUE,Table1[[#This Row],[Source]],TEXT(Table1[[#This Row],[AdvisoryNumber]],"000"),TEXT(ROW()-1,"000000"),TEXT(Table1[[#This Row],[RecordTimeUTC]],"YYYY-MM-DD"))</f>
        <v>ADVZY-007-002353-2024-01-26</v>
      </c>
      <c r="C2354" s="1" t="s">
        <v>16</v>
      </c>
      <c r="D2354" s="2" t="s">
        <v>7684</v>
      </c>
      <c r="E2354" s="1">
        <v>7</v>
      </c>
      <c r="F2354" s="2" t="s">
        <v>6162</v>
      </c>
      <c r="G2354" s="1" t="s">
        <v>24</v>
      </c>
      <c r="H2354" s="1" t="s">
        <v>6019</v>
      </c>
      <c r="I2354" s="8" t="str">
        <f>IF(Table1[[#This Row],[TMI_Type]]="Reroute",INDEX(_xlfn.REGEXEXTRACT(Table1[[#This Row],[RawText]],".*(ROUTE|FEA|FCA|ICR|CTOP|TBO).+([A-Z]{3})",2,0),1,2),"")</f>
        <v/>
      </c>
      <c r="J2354" s="5"/>
      <c r="K2354" s="5"/>
      <c r="L2354" s="1"/>
      <c r="M2354" s="7">
        <v>45317.999305555553</v>
      </c>
      <c r="N2354" s="7">
        <v>45318.166666666664</v>
      </c>
      <c r="O2354" s="7">
        <v>45317.991666666669</v>
      </c>
      <c r="P2354" s="4" t="s">
        <v>3492</v>
      </c>
      <c r="Q2354" s="10" t="s">
        <v>7685</v>
      </c>
      <c r="R2354" s="2" t="s">
        <v>7686</v>
      </c>
      <c r="S2354" s="6">
        <f>IF(OR(ISBLANK(Table1[[#This Row],[ValidEndUTC]]),ISBLANK(Table1[[#This Row],[ValidStartUTC]])),"",Table1[[#This Row],[ValidEndUTC]]-Table1[[#This Row],[ValidStartUTC]])</f>
        <v>0.16736111111094942</v>
      </c>
      <c r="T2354" s="5">
        <f>IF(OR(ISBLANK(Table1[[#This Row],[ValidEndUTC]]),ISBLANK(Table1[[#This Row],[ValidStartUTC]])),"",Table1[[#This Row],[Duration]]*24*60)</f>
        <v>240.99999999976717</v>
      </c>
    </row>
    <row r="2355" spans="1:20" ht="75.599999999999994" x14ac:dyDescent="0.25">
      <c r="A2355" s="8" t="str">
        <f>IF(ISBLANK(Table1[[#This Row],[AdvisoryNumber]]),"NTML","ADVZY")</f>
        <v>ADVZY</v>
      </c>
      <c r="B2355" s="8" t="str">
        <f>_xlfn.TEXTJOIN("-",TRUE,Table1[[#This Row],[Source]],TEXT(Table1[[#This Row],[AdvisoryNumber]],"000"),TEXT(ROW()-1,"000000"),TEXT(Table1[[#This Row],[RecordTimeUTC]],"YYYY-MM-DD"))</f>
        <v>ADVZY-008-002354-2024-01-27</v>
      </c>
      <c r="C2355" s="1" t="s">
        <v>16</v>
      </c>
      <c r="D2355" s="2"/>
      <c r="E2355" s="1">
        <v>8</v>
      </c>
      <c r="F2355" s="2" t="s">
        <v>6162</v>
      </c>
      <c r="G2355" s="1"/>
      <c r="H2355" s="1" t="s">
        <v>6019</v>
      </c>
      <c r="I2355" s="8" t="str">
        <f>IF(Table1[[#This Row],[TMI_Type]]="Reroute",INDEX(_xlfn.REGEXEXTRACT(Table1[[#This Row],[RawText]],".*(ROUTE|FEA|FCA|ICR|CTOP|TBO).+([A-Z]{3})",2,0),1,2),"")</f>
        <v/>
      </c>
      <c r="J2355" s="5"/>
      <c r="K2355" s="5"/>
      <c r="L2355" s="1"/>
      <c r="M2355" s="7">
        <v>45317.999305555553</v>
      </c>
      <c r="N2355" s="7">
        <v>45318.166666666664</v>
      </c>
      <c r="O2355" s="7">
        <v>45318.174305555556</v>
      </c>
      <c r="P2355" s="4" t="s">
        <v>3493</v>
      </c>
      <c r="Q2355" s="10" t="s">
        <v>7687</v>
      </c>
      <c r="R2355" s="2" t="s">
        <v>7688</v>
      </c>
      <c r="S2355" s="6">
        <f>IF(OR(ISBLANK(Table1[[#This Row],[ValidEndUTC]]),ISBLANK(Table1[[#This Row],[ValidStartUTC]])),"",Table1[[#This Row],[ValidEndUTC]]-Table1[[#This Row],[ValidStartUTC]])</f>
        <v>0.16736111111094942</v>
      </c>
      <c r="T2355" s="5">
        <f>IF(OR(ISBLANK(Table1[[#This Row],[ValidEndUTC]]),ISBLANK(Table1[[#This Row],[ValidStartUTC]])),"",Table1[[#This Row],[Duration]]*24*60)</f>
        <v>240.99999999976717</v>
      </c>
    </row>
    <row r="2356" spans="1:20" x14ac:dyDescent="0.25">
      <c r="A2356" s="8" t="str">
        <f>IF(ISBLANK(Table1[[#This Row],[AdvisoryNumber]]),"NTML","ADVZY")</f>
        <v>NTML</v>
      </c>
      <c r="B2356" s="8" t="str">
        <f>_xlfn.TEXTJOIN("-",TRUE,Table1[[#This Row],[Source]],TEXT(Table1[[#This Row],[AdvisoryNumber]],"000"),TEXT(ROW()-1,"000000"),TEXT(Table1[[#This Row],[RecordTimeUTC]],"YYYY-MM-DD"))</f>
        <v>NTML-000-002355-2024-01-26</v>
      </c>
      <c r="C2356" s="1" t="s">
        <v>97</v>
      </c>
      <c r="D2356" s="2"/>
      <c r="E2356" s="1"/>
      <c r="F2356" s="2"/>
      <c r="G2356" s="1" t="s">
        <v>98</v>
      </c>
      <c r="H2356" s="1" t="s">
        <v>101</v>
      </c>
      <c r="I2356" s="8" t="str">
        <f>IF(Table1[[#This Row],[TMI_Type]]="Reroute",INDEX(_xlfn.REGEXEXTRACT(Table1[[#This Row],[RawText]],".*(ROUTE|FEA|FCA|ICR|CTOP|TBO).+([A-Z]{3})",2,0),1,2),"")</f>
        <v/>
      </c>
      <c r="J2356" s="5">
        <v>30</v>
      </c>
      <c r="K2356" s="5"/>
      <c r="L2356" s="1" t="s">
        <v>1644</v>
      </c>
      <c r="M2356" s="7">
        <v>45318</v>
      </c>
      <c r="N2356" s="7">
        <v>45318.145833333336</v>
      </c>
      <c r="O2356" s="7">
        <v>45317.99722222222</v>
      </c>
      <c r="P2356" s="4" t="s">
        <v>4874</v>
      </c>
      <c r="Q2356" s="10" t="s">
        <v>4874</v>
      </c>
      <c r="R2356" s="2" t="s">
        <v>10297</v>
      </c>
      <c r="S2356" s="6">
        <f>IF(OR(ISBLANK(Table1[[#This Row],[ValidEndUTC]]),ISBLANK(Table1[[#This Row],[ValidStartUTC]])),"",Table1[[#This Row],[ValidEndUTC]]-Table1[[#This Row],[ValidStartUTC]])</f>
        <v>0.14583333333575865</v>
      </c>
      <c r="T2356" s="5">
        <f>IF(OR(ISBLANK(Table1[[#This Row],[ValidEndUTC]]),ISBLANK(Table1[[#This Row],[ValidStartUTC]])),"",Table1[[#This Row],[Duration]]*24*60)</f>
        <v>210.00000000349246</v>
      </c>
    </row>
    <row r="2357" spans="1:20" x14ac:dyDescent="0.25">
      <c r="A2357" s="8" t="str">
        <f>IF(ISBLANK(Table1[[#This Row],[AdvisoryNumber]]),"NTML","ADVZY")</f>
        <v>NTML</v>
      </c>
      <c r="B2357" s="8" t="str">
        <f>_xlfn.TEXTJOIN("-",TRUE,Table1[[#This Row],[Source]],TEXT(Table1[[#This Row],[AdvisoryNumber]],"000"),TEXT(ROW()-1,"000000"),TEXT(Table1[[#This Row],[RecordTimeUTC]],"YYYY-MM-DD"))</f>
        <v>NTML-000-002356-2024-01-26</v>
      </c>
      <c r="C2357" s="1" t="s">
        <v>270</v>
      </c>
      <c r="D2357" s="2"/>
      <c r="E2357" s="1"/>
      <c r="F2357" s="2"/>
      <c r="G2357" s="1" t="s">
        <v>98</v>
      </c>
      <c r="H2357" s="1" t="s">
        <v>101</v>
      </c>
      <c r="I2357" s="8" t="str">
        <f>IF(Table1[[#This Row],[TMI_Type]]="Reroute",INDEX(_xlfn.REGEXEXTRACT(Table1[[#This Row],[RawText]],".*(ROUTE|FEA|FCA|ICR|CTOP|TBO).+([A-Z]{3})",2,0),1,2),"")</f>
        <v/>
      </c>
      <c r="J2357" s="5">
        <v>25</v>
      </c>
      <c r="K2357" s="5"/>
      <c r="L2357" s="1" t="s">
        <v>1644</v>
      </c>
      <c r="M2357" s="7">
        <v>45318</v>
      </c>
      <c r="N2357" s="7">
        <v>45318.145833333336</v>
      </c>
      <c r="O2357" s="7">
        <v>45317.99722222222</v>
      </c>
      <c r="P2357" s="4" t="s">
        <v>4875</v>
      </c>
      <c r="Q2357" s="10" t="s">
        <v>4875</v>
      </c>
      <c r="R2357" s="2" t="s">
        <v>10297</v>
      </c>
      <c r="S2357" s="6">
        <f>IF(OR(ISBLANK(Table1[[#This Row],[ValidEndUTC]]),ISBLANK(Table1[[#This Row],[ValidStartUTC]])),"",Table1[[#This Row],[ValidEndUTC]]-Table1[[#This Row],[ValidStartUTC]])</f>
        <v>0.14583333333575865</v>
      </c>
      <c r="T2357" s="5">
        <f>IF(OR(ISBLANK(Table1[[#This Row],[ValidEndUTC]]),ISBLANK(Table1[[#This Row],[ValidStartUTC]])),"",Table1[[#This Row],[Duration]]*24*60)</f>
        <v>210.00000000349246</v>
      </c>
    </row>
    <row r="2358" spans="1:20" x14ac:dyDescent="0.25">
      <c r="A2358" s="8" t="str">
        <f>IF(ISBLANK(Table1[[#This Row],[AdvisoryNumber]]),"NTML","ADVZY")</f>
        <v>NTML</v>
      </c>
      <c r="B2358" s="8" t="str">
        <f>_xlfn.TEXTJOIN("-",TRUE,Table1[[#This Row],[Source]],TEXT(Table1[[#This Row],[AdvisoryNumber]],"000"),TEXT(ROW()-1,"000000"),TEXT(Table1[[#This Row],[RecordTimeUTC]],"YYYY-MM-DD"))</f>
        <v>NTML-000-002357-2024-01-26</v>
      </c>
      <c r="C2358" s="1" t="s">
        <v>621</v>
      </c>
      <c r="D2358" s="2"/>
      <c r="E2358" s="1"/>
      <c r="F2358" s="2"/>
      <c r="G2358" s="1" t="s">
        <v>98</v>
      </c>
      <c r="H2358" s="1" t="s">
        <v>101</v>
      </c>
      <c r="I2358" s="8" t="str">
        <f>IF(Table1[[#This Row],[TMI_Type]]="Reroute",INDEX(_xlfn.REGEXEXTRACT(Table1[[#This Row],[RawText]],".*(ROUTE|FEA|FCA|ICR|CTOP|TBO).+([A-Z]{3})",2,0),1,2),"")</f>
        <v/>
      </c>
      <c r="J2358" s="5">
        <v>25</v>
      </c>
      <c r="K2358" s="5"/>
      <c r="L2358" s="1" t="s">
        <v>1644</v>
      </c>
      <c r="M2358" s="7">
        <v>45318</v>
      </c>
      <c r="N2358" s="7">
        <v>45318.145833333336</v>
      </c>
      <c r="O2358" s="7">
        <v>45317.99722222222</v>
      </c>
      <c r="P2358" s="4" t="s">
        <v>4876</v>
      </c>
      <c r="Q2358" s="10" t="s">
        <v>4876</v>
      </c>
      <c r="R2358" s="2" t="s">
        <v>10297</v>
      </c>
      <c r="S2358" s="6">
        <f>IF(OR(ISBLANK(Table1[[#This Row],[ValidEndUTC]]),ISBLANK(Table1[[#This Row],[ValidStartUTC]])),"",Table1[[#This Row],[ValidEndUTC]]-Table1[[#This Row],[ValidStartUTC]])</f>
        <v>0.14583333333575865</v>
      </c>
      <c r="T2358" s="5">
        <f>IF(OR(ISBLANK(Table1[[#This Row],[ValidEndUTC]]),ISBLANK(Table1[[#This Row],[ValidStartUTC]])),"",Table1[[#This Row],[Duration]]*24*60)</f>
        <v>210.00000000349246</v>
      </c>
    </row>
    <row r="2359" spans="1:20" ht="21.6" x14ac:dyDescent="0.25">
      <c r="A2359" s="8" t="str">
        <f>IF(ISBLANK(Table1[[#This Row],[AdvisoryNumber]]),"NTML","ADVZY")</f>
        <v>NTML</v>
      </c>
      <c r="B2359" s="8" t="str">
        <f>_xlfn.TEXTJOIN("-",TRUE,Table1[[#This Row],[Source]],TEXT(Table1[[#This Row],[AdvisoryNumber]],"000"),TEXT(ROW()-1,"000000"),TEXT(Table1[[#This Row],[RecordTimeUTC]],"YYYY-MM-DD"))</f>
        <v>NTML-000-002358-2024-01-26</v>
      </c>
      <c r="C2359" s="1" t="s">
        <v>97</v>
      </c>
      <c r="D2359" s="2"/>
      <c r="E2359" s="1"/>
      <c r="F2359" s="2"/>
      <c r="G2359" s="1" t="s">
        <v>98</v>
      </c>
      <c r="H2359" s="1" t="s">
        <v>101</v>
      </c>
      <c r="I2359" s="8" t="str">
        <f>IF(Table1[[#This Row],[TMI_Type]]="Reroute",INDEX(_xlfn.REGEXEXTRACT(Table1[[#This Row],[RawText]],".*(ROUTE|FEA|FCA|ICR|CTOP|TBO).+([A-Z]{3})",2,0),1,2),"")</f>
        <v/>
      </c>
      <c r="J2359" s="5">
        <v>45</v>
      </c>
      <c r="K2359" s="5"/>
      <c r="L2359" s="1" t="s">
        <v>1612</v>
      </c>
      <c r="M2359" s="7">
        <v>45318</v>
      </c>
      <c r="N2359" s="7">
        <v>45318.166666666664</v>
      </c>
      <c r="O2359" s="7">
        <v>45317.976388888892</v>
      </c>
      <c r="P2359" s="4" t="s">
        <v>4845</v>
      </c>
      <c r="Q2359" s="10" t="s">
        <v>4845</v>
      </c>
      <c r="R2359" s="2" t="s">
        <v>10295</v>
      </c>
      <c r="S2359" s="6">
        <f>IF(OR(ISBLANK(Table1[[#This Row],[ValidEndUTC]]),ISBLANK(Table1[[#This Row],[ValidStartUTC]])),"",Table1[[#This Row],[ValidEndUTC]]-Table1[[#This Row],[ValidStartUTC]])</f>
        <v>0.16666666666424135</v>
      </c>
      <c r="T2359" s="5">
        <f>IF(OR(ISBLANK(Table1[[#This Row],[ValidEndUTC]]),ISBLANK(Table1[[#This Row],[ValidStartUTC]])),"",Table1[[#This Row],[Duration]]*24*60)</f>
        <v>239.99999999650754</v>
      </c>
    </row>
    <row r="2360" spans="1:20" ht="21.6" x14ac:dyDescent="0.25">
      <c r="A2360" s="8" t="str">
        <f>IF(ISBLANK(Table1[[#This Row],[AdvisoryNumber]]),"NTML","ADVZY")</f>
        <v>NTML</v>
      </c>
      <c r="B2360" s="8" t="str">
        <f>_xlfn.TEXTJOIN("-",TRUE,Table1[[#This Row],[Source]],TEXT(Table1[[#This Row],[AdvisoryNumber]],"000"),TEXT(ROW()-1,"000000"),TEXT(Table1[[#This Row],[RecordTimeUTC]],"YYYY-MM-DD"))</f>
        <v>NTML-000-002359-2024-01-26</v>
      </c>
      <c r="C2360" s="1" t="s">
        <v>621</v>
      </c>
      <c r="D2360" s="2"/>
      <c r="E2360" s="1"/>
      <c r="F2360" s="2"/>
      <c r="G2360" s="1" t="s">
        <v>98</v>
      </c>
      <c r="H2360" s="1" t="s">
        <v>101</v>
      </c>
      <c r="I2360" s="8" t="str">
        <f>IF(Table1[[#This Row],[TMI_Type]]="Reroute",INDEX(_xlfn.REGEXEXTRACT(Table1[[#This Row],[RawText]],".*(ROUTE|FEA|FCA|ICR|CTOP|TBO).+([A-Z]{3})",2,0),1,2),"")</f>
        <v/>
      </c>
      <c r="J2360" s="5">
        <v>50</v>
      </c>
      <c r="K2360" s="5"/>
      <c r="L2360" s="1" t="s">
        <v>4547</v>
      </c>
      <c r="M2360" s="7">
        <v>45318</v>
      </c>
      <c r="N2360" s="7">
        <v>45318.166666666664</v>
      </c>
      <c r="O2360" s="7">
        <v>45317.976388888892</v>
      </c>
      <c r="P2360" s="4" t="s">
        <v>4848</v>
      </c>
      <c r="Q2360" s="10" t="s">
        <v>4848</v>
      </c>
      <c r="R2360" s="2" t="s">
        <v>10295</v>
      </c>
      <c r="S2360" s="6">
        <f>IF(OR(ISBLANK(Table1[[#This Row],[ValidEndUTC]]),ISBLANK(Table1[[#This Row],[ValidStartUTC]])),"",Table1[[#This Row],[ValidEndUTC]]-Table1[[#This Row],[ValidStartUTC]])</f>
        <v>0.16666666666424135</v>
      </c>
      <c r="T2360" s="5">
        <f>IF(OR(ISBLANK(Table1[[#This Row],[ValidEndUTC]]),ISBLANK(Table1[[#This Row],[ValidStartUTC]])),"",Table1[[#This Row],[Duration]]*24*60)</f>
        <v>239.99999999650754</v>
      </c>
    </row>
    <row r="2361" spans="1:20" ht="21.6" x14ac:dyDescent="0.25">
      <c r="A2361" s="8" t="str">
        <f>IF(ISBLANK(Table1[[#This Row],[AdvisoryNumber]]),"NTML","ADVZY")</f>
        <v>NTML</v>
      </c>
      <c r="B2361" s="8" t="str">
        <f>_xlfn.TEXTJOIN("-",TRUE,Table1[[#This Row],[Source]],TEXT(Table1[[#This Row],[AdvisoryNumber]],"000"),TEXT(ROW()-1,"000000"),TEXT(Table1[[#This Row],[RecordTimeUTC]],"YYYY-MM-DD"))</f>
        <v>NTML-000-002360-2024-01-26</v>
      </c>
      <c r="C2361" s="1" t="s">
        <v>270</v>
      </c>
      <c r="D2361" s="2"/>
      <c r="E2361" s="1"/>
      <c r="F2361" s="2"/>
      <c r="G2361" s="1" t="s">
        <v>98</v>
      </c>
      <c r="H2361" s="1" t="s">
        <v>101</v>
      </c>
      <c r="I2361" s="8" t="str">
        <f>IF(Table1[[#This Row],[TMI_Type]]="Reroute",INDEX(_xlfn.REGEXEXTRACT(Table1[[#This Row],[RawText]],".*(ROUTE|FEA|FCA|ICR|CTOP|TBO).+([A-Z]{3})",2,0),1,2),"")</f>
        <v/>
      </c>
      <c r="J2361" s="5">
        <v>40</v>
      </c>
      <c r="K2361" s="5"/>
      <c r="L2361" s="1" t="s">
        <v>1480</v>
      </c>
      <c r="M2361" s="7">
        <v>45318</v>
      </c>
      <c r="N2361" s="7">
        <v>45318.166666666664</v>
      </c>
      <c r="O2361" s="7">
        <v>45317.976388888892</v>
      </c>
      <c r="P2361" s="4" t="s">
        <v>4851</v>
      </c>
      <c r="Q2361" s="10" t="s">
        <v>4851</v>
      </c>
      <c r="R2361" s="2" t="s">
        <v>10295</v>
      </c>
      <c r="S2361" s="6">
        <f>IF(OR(ISBLANK(Table1[[#This Row],[ValidEndUTC]]),ISBLANK(Table1[[#This Row],[ValidStartUTC]])),"",Table1[[#This Row],[ValidEndUTC]]-Table1[[#This Row],[ValidStartUTC]])</f>
        <v>0.16666666666424135</v>
      </c>
      <c r="T2361" s="5">
        <f>IF(OR(ISBLANK(Table1[[#This Row],[ValidEndUTC]]),ISBLANK(Table1[[#This Row],[ValidStartUTC]])),"",Table1[[#This Row],[Duration]]*24*60)</f>
        <v>239.99999999650754</v>
      </c>
    </row>
    <row r="2362" spans="1:20" ht="21.6" x14ac:dyDescent="0.25">
      <c r="A2362" s="8" t="str">
        <f>IF(ISBLANK(Table1[[#This Row],[AdvisoryNumber]]),"NTML","ADVZY")</f>
        <v>NTML</v>
      </c>
      <c r="B2362" s="8" t="str">
        <f>_xlfn.TEXTJOIN("-",TRUE,Table1[[#This Row],[Source]],TEXT(Table1[[#This Row],[AdvisoryNumber]],"000"),TEXT(ROW()-1,"000000"),TEXT(Table1[[#This Row],[RecordTimeUTC]],"YYYY-MM-DD"))</f>
        <v>NTML-000-002361-2024-01-26</v>
      </c>
      <c r="C2362" s="1" t="s">
        <v>229</v>
      </c>
      <c r="D2362" s="2"/>
      <c r="E2362" s="1"/>
      <c r="F2362" s="2"/>
      <c r="G2362" s="1" t="s">
        <v>98</v>
      </c>
      <c r="H2362" s="1" t="s">
        <v>101</v>
      </c>
      <c r="I2362" s="8" t="str">
        <f>IF(Table1[[#This Row],[TMI_Type]]="Reroute",INDEX(_xlfn.REGEXEXTRACT(Table1[[#This Row],[RawText]],".*(ROUTE|FEA|FCA|ICR|CTOP|TBO).+([A-Z]{3})",2,0),1,2),"")</f>
        <v/>
      </c>
      <c r="J2362" s="5">
        <v>50</v>
      </c>
      <c r="K2362" s="5"/>
      <c r="L2362" s="1" t="s">
        <v>1757</v>
      </c>
      <c r="M2362" s="7">
        <v>45318</v>
      </c>
      <c r="N2362" s="7">
        <v>45318.166666666664</v>
      </c>
      <c r="O2362" s="7">
        <v>45317.976388888892</v>
      </c>
      <c r="P2362" s="4" t="s">
        <v>4854</v>
      </c>
      <c r="Q2362" s="10" t="s">
        <v>4854</v>
      </c>
      <c r="R2362" s="2" t="s">
        <v>10295</v>
      </c>
      <c r="S2362" s="6">
        <f>IF(OR(ISBLANK(Table1[[#This Row],[ValidEndUTC]]),ISBLANK(Table1[[#This Row],[ValidStartUTC]])),"",Table1[[#This Row],[ValidEndUTC]]-Table1[[#This Row],[ValidStartUTC]])</f>
        <v>0.16666666666424135</v>
      </c>
      <c r="T2362" s="5">
        <f>IF(OR(ISBLANK(Table1[[#This Row],[ValidEndUTC]]),ISBLANK(Table1[[#This Row],[ValidStartUTC]])),"",Table1[[#This Row],[Duration]]*24*60)</f>
        <v>239.99999999650754</v>
      </c>
    </row>
    <row r="2363" spans="1:20" ht="21.6" x14ac:dyDescent="0.25">
      <c r="A2363" s="8" t="str">
        <f>IF(ISBLANK(Table1[[#This Row],[AdvisoryNumber]]),"NTML","ADVZY")</f>
        <v>NTML</v>
      </c>
      <c r="B2363" s="8" t="str">
        <f>_xlfn.TEXTJOIN("-",TRUE,Table1[[#This Row],[Source]],TEXT(Table1[[#This Row],[AdvisoryNumber]],"000"),TEXT(ROW()-1,"000000"),TEXT(Table1[[#This Row],[RecordTimeUTC]],"YYYY-MM-DD"))</f>
        <v>NTML-000-002362-2024-01-26</v>
      </c>
      <c r="C2363" s="1" t="s">
        <v>229</v>
      </c>
      <c r="D2363" s="2"/>
      <c r="E2363" s="1"/>
      <c r="F2363" s="2"/>
      <c r="G2363" s="1" t="s">
        <v>98</v>
      </c>
      <c r="H2363" s="1" t="s">
        <v>101</v>
      </c>
      <c r="I2363" s="8" t="str">
        <f>IF(Table1[[#This Row],[TMI_Type]]="Reroute",INDEX(_xlfn.REGEXEXTRACT(Table1[[#This Row],[RawText]],".*(ROUTE|FEA|FCA|ICR|CTOP|TBO).+([A-Z]{3})",2,0),1,2),"")</f>
        <v/>
      </c>
      <c r="J2363" s="5">
        <v>45</v>
      </c>
      <c r="K2363" s="5"/>
      <c r="L2363" s="1" t="s">
        <v>4359</v>
      </c>
      <c r="M2363" s="7">
        <v>45318</v>
      </c>
      <c r="N2363" s="7">
        <v>45318.166666666664</v>
      </c>
      <c r="O2363" s="7">
        <v>45317.976388888892</v>
      </c>
      <c r="P2363" s="4" t="s">
        <v>4856</v>
      </c>
      <c r="Q2363" s="10" t="s">
        <v>4856</v>
      </c>
      <c r="R2363" s="2" t="s">
        <v>10295</v>
      </c>
      <c r="S2363" s="6">
        <f>IF(OR(ISBLANK(Table1[[#This Row],[ValidEndUTC]]),ISBLANK(Table1[[#This Row],[ValidStartUTC]])),"",Table1[[#This Row],[ValidEndUTC]]-Table1[[#This Row],[ValidStartUTC]])</f>
        <v>0.16666666666424135</v>
      </c>
      <c r="T2363" s="5">
        <f>IF(OR(ISBLANK(Table1[[#This Row],[ValidEndUTC]]),ISBLANK(Table1[[#This Row],[ValidStartUTC]])),"",Table1[[#This Row],[Duration]]*24*60)</f>
        <v>239.99999999650754</v>
      </c>
    </row>
    <row r="2364" spans="1:20" x14ac:dyDescent="0.25">
      <c r="A2364" s="8" t="str">
        <f>IF(ISBLANK(Table1[[#This Row],[AdvisoryNumber]]),"NTML","ADVZY")</f>
        <v>NTML</v>
      </c>
      <c r="B2364" s="8" t="str">
        <f>_xlfn.TEXTJOIN("-",TRUE,Table1[[#This Row],[Source]],TEXT(Table1[[#This Row],[AdvisoryNumber]],"000"),TEXT(ROW()-1,"000000"),TEXT(Table1[[#This Row],[RecordTimeUTC]],"YYYY-MM-DD"))</f>
        <v>NTML-000-002363-2024-01-27</v>
      </c>
      <c r="C2364" s="1" t="s">
        <v>97</v>
      </c>
      <c r="D2364" s="2"/>
      <c r="E2364" s="1"/>
      <c r="F2364" s="2"/>
      <c r="G2364" s="1" t="s">
        <v>98</v>
      </c>
      <c r="H2364" s="1" t="s">
        <v>101</v>
      </c>
      <c r="I2364" s="8" t="str">
        <f>IF(Table1[[#This Row],[TMI_Type]]="Reroute",INDEX(_xlfn.REGEXEXTRACT(Table1[[#This Row],[RawText]],".*(ROUTE|FEA|FCA|ICR|CTOP|TBO).+([A-Z]{3})",2,0),1,2),"")</f>
        <v/>
      </c>
      <c r="J2364" s="5">
        <v>40</v>
      </c>
      <c r="K2364" s="5"/>
      <c r="L2364" s="1" t="s">
        <v>1638</v>
      </c>
      <c r="M2364" s="7">
        <v>45318</v>
      </c>
      <c r="N2364" s="7">
        <v>45318.166666666664</v>
      </c>
      <c r="O2364" s="7">
        <v>45318</v>
      </c>
      <c r="P2364" s="4" t="s">
        <v>4880</v>
      </c>
      <c r="Q2364" s="10" t="s">
        <v>4880</v>
      </c>
      <c r="R2364" s="2" t="s">
        <v>10302</v>
      </c>
      <c r="S2364" s="6">
        <f>IF(OR(ISBLANK(Table1[[#This Row],[ValidEndUTC]]),ISBLANK(Table1[[#This Row],[ValidStartUTC]])),"",Table1[[#This Row],[ValidEndUTC]]-Table1[[#This Row],[ValidStartUTC]])</f>
        <v>0.16666666666424135</v>
      </c>
      <c r="T2364" s="5">
        <f>IF(OR(ISBLANK(Table1[[#This Row],[ValidEndUTC]]),ISBLANK(Table1[[#This Row],[ValidStartUTC]])),"",Table1[[#This Row],[Duration]]*24*60)</f>
        <v>239.99999999650754</v>
      </c>
    </row>
    <row r="2365" spans="1:20" ht="21.6" x14ac:dyDescent="0.25">
      <c r="A2365" s="8" t="str">
        <f>IF(ISBLANK(Table1[[#This Row],[AdvisoryNumber]]),"NTML","ADVZY")</f>
        <v>NTML</v>
      </c>
      <c r="B2365" s="8" t="str">
        <f>_xlfn.TEXTJOIN("-",TRUE,Table1[[#This Row],[Source]],TEXT(Table1[[#This Row],[AdvisoryNumber]],"000"),TEXT(ROW()-1,"000000"),TEXT(Table1[[#This Row],[RecordTimeUTC]],"YYYY-MM-DD"))</f>
        <v>NTML-000-002364-2024-01-26</v>
      </c>
      <c r="C2365" s="1" t="s">
        <v>97</v>
      </c>
      <c r="D2365" s="2"/>
      <c r="E2365" s="1"/>
      <c r="F2365" s="2"/>
      <c r="G2365" s="1" t="s">
        <v>98</v>
      </c>
      <c r="H2365" s="1" t="s">
        <v>101</v>
      </c>
      <c r="I2365" s="8" t="str">
        <f>IF(Table1[[#This Row],[TMI_Type]]="Reroute",INDEX(_xlfn.REGEXEXTRACT(Table1[[#This Row],[RawText]],".*(ROUTE|FEA|FCA|ICR|CTOP|TBO).+([A-Z]{3})",2,0),1,2),"")</f>
        <v/>
      </c>
      <c r="J2365" s="5">
        <v>35</v>
      </c>
      <c r="K2365" s="5"/>
      <c r="L2365" s="1" t="s">
        <v>1187</v>
      </c>
      <c r="M2365" s="7">
        <v>45318.020833333336</v>
      </c>
      <c r="N2365" s="7">
        <v>45318.145833333336</v>
      </c>
      <c r="O2365" s="7">
        <v>45317.976388888892</v>
      </c>
      <c r="P2365" s="4" t="s">
        <v>4846</v>
      </c>
      <c r="Q2365" s="10" t="s">
        <v>4846</v>
      </c>
      <c r="R2365" s="2" t="s">
        <v>10295</v>
      </c>
      <c r="S2365" s="6">
        <f>IF(OR(ISBLANK(Table1[[#This Row],[ValidEndUTC]]),ISBLANK(Table1[[#This Row],[ValidStartUTC]])),"",Table1[[#This Row],[ValidEndUTC]]-Table1[[#This Row],[ValidStartUTC]])</f>
        <v>0.125</v>
      </c>
      <c r="T2365" s="5">
        <f>IF(OR(ISBLANK(Table1[[#This Row],[ValidEndUTC]]),ISBLANK(Table1[[#This Row],[ValidStartUTC]])),"",Table1[[#This Row],[Duration]]*24*60)</f>
        <v>180</v>
      </c>
    </row>
    <row r="2366" spans="1:20" ht="21.6" x14ac:dyDescent="0.25">
      <c r="A2366" s="8" t="str">
        <f>IF(ISBLANK(Table1[[#This Row],[AdvisoryNumber]]),"NTML","ADVZY")</f>
        <v>NTML</v>
      </c>
      <c r="B2366" s="8" t="str">
        <f>_xlfn.TEXTJOIN("-",TRUE,Table1[[#This Row],[Source]],TEXT(Table1[[#This Row],[AdvisoryNumber]],"000"),TEXT(ROW()-1,"000000"),TEXT(Table1[[#This Row],[RecordTimeUTC]],"YYYY-MM-DD"))</f>
        <v>NTML-000-002365-2024-01-26</v>
      </c>
      <c r="C2366" s="1" t="s">
        <v>97</v>
      </c>
      <c r="D2366" s="2"/>
      <c r="E2366" s="1"/>
      <c r="F2366" s="2"/>
      <c r="G2366" s="1" t="s">
        <v>98</v>
      </c>
      <c r="H2366" s="1" t="s">
        <v>101</v>
      </c>
      <c r="I2366" s="8" t="str">
        <f>IF(Table1[[#This Row],[TMI_Type]]="Reroute",INDEX(_xlfn.REGEXEXTRACT(Table1[[#This Row],[RawText]],".*(ROUTE|FEA|FCA|ICR|CTOP|TBO).+([A-Z]{3})",2,0),1,2),"")</f>
        <v/>
      </c>
      <c r="J2366" s="5">
        <v>40</v>
      </c>
      <c r="K2366" s="5"/>
      <c r="L2366" s="1" t="s">
        <v>1187</v>
      </c>
      <c r="M2366" s="7">
        <v>45318.020833333336</v>
      </c>
      <c r="N2366" s="7">
        <v>45318.145833333336</v>
      </c>
      <c r="O2366" s="7">
        <v>45317.976388888892</v>
      </c>
      <c r="P2366" s="4" t="s">
        <v>4847</v>
      </c>
      <c r="Q2366" s="10" t="s">
        <v>4847</v>
      </c>
      <c r="R2366" s="2" t="s">
        <v>10295</v>
      </c>
      <c r="S2366" s="6">
        <f>IF(OR(ISBLANK(Table1[[#This Row],[ValidEndUTC]]),ISBLANK(Table1[[#This Row],[ValidStartUTC]])),"",Table1[[#This Row],[ValidEndUTC]]-Table1[[#This Row],[ValidStartUTC]])</f>
        <v>0.125</v>
      </c>
      <c r="T2366" s="5">
        <f>IF(OR(ISBLANK(Table1[[#This Row],[ValidEndUTC]]),ISBLANK(Table1[[#This Row],[ValidStartUTC]])),"",Table1[[#This Row],[Duration]]*24*60)</f>
        <v>180</v>
      </c>
    </row>
    <row r="2367" spans="1:20" ht="21.6" x14ac:dyDescent="0.25">
      <c r="A2367" s="8" t="str">
        <f>IF(ISBLANK(Table1[[#This Row],[AdvisoryNumber]]),"NTML","ADVZY")</f>
        <v>NTML</v>
      </c>
      <c r="B2367" s="8" t="str">
        <f>_xlfn.TEXTJOIN("-",TRUE,Table1[[#This Row],[Source]],TEXT(Table1[[#This Row],[AdvisoryNumber]],"000"),TEXT(ROW()-1,"000000"),TEXT(Table1[[#This Row],[RecordTimeUTC]],"YYYY-MM-DD"))</f>
        <v>NTML-000-002366-2024-01-26</v>
      </c>
      <c r="C2367" s="1" t="s">
        <v>621</v>
      </c>
      <c r="D2367" s="2"/>
      <c r="E2367" s="1"/>
      <c r="F2367" s="2"/>
      <c r="G2367" s="1" t="s">
        <v>98</v>
      </c>
      <c r="H2367" s="1" t="s">
        <v>101</v>
      </c>
      <c r="I2367" s="8" t="str">
        <f>IF(Table1[[#This Row],[TMI_Type]]="Reroute",INDEX(_xlfn.REGEXEXTRACT(Table1[[#This Row],[RawText]],".*(ROUTE|FEA|FCA|ICR|CTOP|TBO).+([A-Z]{3})",2,0),1,2),"")</f>
        <v/>
      </c>
      <c r="J2367" s="5">
        <v>45</v>
      </c>
      <c r="K2367" s="5"/>
      <c r="L2367" s="1" t="s">
        <v>1187</v>
      </c>
      <c r="M2367" s="7">
        <v>45318.020833333336</v>
      </c>
      <c r="N2367" s="7">
        <v>45318.145833333336</v>
      </c>
      <c r="O2367" s="7">
        <v>45317.976388888892</v>
      </c>
      <c r="P2367" s="4" t="s">
        <v>4849</v>
      </c>
      <c r="Q2367" s="10" t="s">
        <v>4849</v>
      </c>
      <c r="R2367" s="2" t="s">
        <v>10295</v>
      </c>
      <c r="S2367" s="6">
        <f>IF(OR(ISBLANK(Table1[[#This Row],[ValidEndUTC]]),ISBLANK(Table1[[#This Row],[ValidStartUTC]])),"",Table1[[#This Row],[ValidEndUTC]]-Table1[[#This Row],[ValidStartUTC]])</f>
        <v>0.125</v>
      </c>
      <c r="T2367" s="5">
        <f>IF(OR(ISBLANK(Table1[[#This Row],[ValidEndUTC]]),ISBLANK(Table1[[#This Row],[ValidStartUTC]])),"",Table1[[#This Row],[Duration]]*24*60)</f>
        <v>180</v>
      </c>
    </row>
    <row r="2368" spans="1:20" ht="21.6" x14ac:dyDescent="0.25">
      <c r="A2368" s="8" t="str">
        <f>IF(ISBLANK(Table1[[#This Row],[AdvisoryNumber]]),"NTML","ADVZY")</f>
        <v>NTML</v>
      </c>
      <c r="B2368" s="8" t="str">
        <f>_xlfn.TEXTJOIN("-",TRUE,Table1[[#This Row],[Source]],TEXT(Table1[[#This Row],[AdvisoryNumber]],"000"),TEXT(ROW()-1,"000000"),TEXT(Table1[[#This Row],[RecordTimeUTC]],"YYYY-MM-DD"))</f>
        <v>NTML-000-002367-2024-01-26</v>
      </c>
      <c r="C2368" s="1" t="s">
        <v>621</v>
      </c>
      <c r="D2368" s="2"/>
      <c r="E2368" s="1"/>
      <c r="F2368" s="2"/>
      <c r="G2368" s="1" t="s">
        <v>98</v>
      </c>
      <c r="H2368" s="1" t="s">
        <v>101</v>
      </c>
      <c r="I2368" s="8" t="str">
        <f>IF(Table1[[#This Row],[TMI_Type]]="Reroute",INDEX(_xlfn.REGEXEXTRACT(Table1[[#This Row],[RawText]],".*(ROUTE|FEA|FCA|ICR|CTOP|TBO).+([A-Z]{3})",2,0),1,2),"")</f>
        <v/>
      </c>
      <c r="J2368" s="5">
        <v>45</v>
      </c>
      <c r="K2368" s="5"/>
      <c r="L2368" s="1" t="s">
        <v>1187</v>
      </c>
      <c r="M2368" s="7">
        <v>45318.020833333336</v>
      </c>
      <c r="N2368" s="7">
        <v>45318.145833333336</v>
      </c>
      <c r="O2368" s="7">
        <v>45317.976388888892</v>
      </c>
      <c r="P2368" s="4" t="s">
        <v>4850</v>
      </c>
      <c r="Q2368" s="10" t="s">
        <v>4850</v>
      </c>
      <c r="R2368" s="2" t="s">
        <v>10295</v>
      </c>
      <c r="S2368" s="6">
        <f>IF(OR(ISBLANK(Table1[[#This Row],[ValidEndUTC]]),ISBLANK(Table1[[#This Row],[ValidStartUTC]])),"",Table1[[#This Row],[ValidEndUTC]]-Table1[[#This Row],[ValidStartUTC]])</f>
        <v>0.125</v>
      </c>
      <c r="T2368" s="5">
        <f>IF(OR(ISBLANK(Table1[[#This Row],[ValidEndUTC]]),ISBLANK(Table1[[#This Row],[ValidStartUTC]])),"",Table1[[#This Row],[Duration]]*24*60)</f>
        <v>180</v>
      </c>
    </row>
    <row r="2369" spans="1:20" ht="21.6" x14ac:dyDescent="0.25">
      <c r="A2369" s="8" t="str">
        <f>IF(ISBLANK(Table1[[#This Row],[AdvisoryNumber]]),"NTML","ADVZY")</f>
        <v>NTML</v>
      </c>
      <c r="B2369" s="8" t="str">
        <f>_xlfn.TEXTJOIN("-",TRUE,Table1[[#This Row],[Source]],TEXT(Table1[[#This Row],[AdvisoryNumber]],"000"),TEXT(ROW()-1,"000000"),TEXT(Table1[[#This Row],[RecordTimeUTC]],"YYYY-MM-DD"))</f>
        <v>NTML-000-002368-2024-01-26</v>
      </c>
      <c r="C2369" s="1" t="s">
        <v>270</v>
      </c>
      <c r="D2369" s="2"/>
      <c r="E2369" s="1"/>
      <c r="F2369" s="2"/>
      <c r="G2369" s="1" t="s">
        <v>98</v>
      </c>
      <c r="H2369" s="1" t="s">
        <v>101</v>
      </c>
      <c r="I2369" s="8" t="str">
        <f>IF(Table1[[#This Row],[TMI_Type]]="Reroute",INDEX(_xlfn.REGEXEXTRACT(Table1[[#This Row],[RawText]],".*(ROUTE|FEA|FCA|ICR|CTOP|TBO).+([A-Z]{3})",2,0),1,2),"")</f>
        <v/>
      </c>
      <c r="J2369" s="5">
        <v>40</v>
      </c>
      <c r="K2369" s="5"/>
      <c r="L2369" s="1" t="s">
        <v>286</v>
      </c>
      <c r="M2369" s="7">
        <v>45318.020833333336</v>
      </c>
      <c r="N2369" s="7">
        <v>45318.145833333336</v>
      </c>
      <c r="O2369" s="7">
        <v>45317.976388888892</v>
      </c>
      <c r="P2369" s="4" t="s">
        <v>4852</v>
      </c>
      <c r="Q2369" s="10" t="s">
        <v>4852</v>
      </c>
      <c r="R2369" s="2" t="s">
        <v>10295</v>
      </c>
      <c r="S2369" s="6">
        <f>IF(OR(ISBLANK(Table1[[#This Row],[ValidEndUTC]]),ISBLANK(Table1[[#This Row],[ValidStartUTC]])),"",Table1[[#This Row],[ValidEndUTC]]-Table1[[#This Row],[ValidStartUTC]])</f>
        <v>0.125</v>
      </c>
      <c r="T2369" s="5">
        <f>IF(OR(ISBLANK(Table1[[#This Row],[ValidEndUTC]]),ISBLANK(Table1[[#This Row],[ValidStartUTC]])),"",Table1[[#This Row],[Duration]]*24*60)</f>
        <v>180</v>
      </c>
    </row>
    <row r="2370" spans="1:20" ht="21.6" x14ac:dyDescent="0.25">
      <c r="A2370" s="8" t="str">
        <f>IF(ISBLANK(Table1[[#This Row],[AdvisoryNumber]]),"NTML","ADVZY")</f>
        <v>NTML</v>
      </c>
      <c r="B2370" s="8" t="str">
        <f>_xlfn.TEXTJOIN("-",TRUE,Table1[[#This Row],[Source]],TEXT(Table1[[#This Row],[AdvisoryNumber]],"000"),TEXT(ROW()-1,"000000"),TEXT(Table1[[#This Row],[RecordTimeUTC]],"YYYY-MM-DD"))</f>
        <v>NTML-000-002369-2024-01-26</v>
      </c>
      <c r="C2370" s="1" t="s">
        <v>270</v>
      </c>
      <c r="D2370" s="2"/>
      <c r="E2370" s="1"/>
      <c r="F2370" s="2"/>
      <c r="G2370" s="1" t="s">
        <v>98</v>
      </c>
      <c r="H2370" s="1" t="s">
        <v>101</v>
      </c>
      <c r="I2370" s="8" t="str">
        <f>IF(Table1[[#This Row],[TMI_Type]]="Reroute",INDEX(_xlfn.REGEXEXTRACT(Table1[[#This Row],[RawText]],".*(ROUTE|FEA|FCA|ICR|CTOP|TBO).+([A-Z]{3})",2,0),1,2),"")</f>
        <v/>
      </c>
      <c r="J2370" s="5">
        <v>40</v>
      </c>
      <c r="K2370" s="5"/>
      <c r="L2370" s="1" t="s">
        <v>286</v>
      </c>
      <c r="M2370" s="7">
        <v>45318.020833333336</v>
      </c>
      <c r="N2370" s="7">
        <v>45318.145833333336</v>
      </c>
      <c r="O2370" s="7">
        <v>45317.976388888892</v>
      </c>
      <c r="P2370" s="4" t="s">
        <v>4853</v>
      </c>
      <c r="Q2370" s="10" t="s">
        <v>4853</v>
      </c>
      <c r="R2370" s="2" t="s">
        <v>10295</v>
      </c>
      <c r="S2370" s="6">
        <f>IF(OR(ISBLANK(Table1[[#This Row],[ValidEndUTC]]),ISBLANK(Table1[[#This Row],[ValidStartUTC]])),"",Table1[[#This Row],[ValidEndUTC]]-Table1[[#This Row],[ValidStartUTC]])</f>
        <v>0.125</v>
      </c>
      <c r="T2370" s="5">
        <f>IF(OR(ISBLANK(Table1[[#This Row],[ValidEndUTC]]),ISBLANK(Table1[[#This Row],[ValidStartUTC]])),"",Table1[[#This Row],[Duration]]*24*60)</f>
        <v>180</v>
      </c>
    </row>
    <row r="2371" spans="1:20" ht="21.6" x14ac:dyDescent="0.25">
      <c r="A2371" s="8" t="str">
        <f>IF(ISBLANK(Table1[[#This Row],[AdvisoryNumber]]),"NTML","ADVZY")</f>
        <v>NTML</v>
      </c>
      <c r="B2371" s="8" t="str">
        <f>_xlfn.TEXTJOIN("-",TRUE,Table1[[#This Row],[Source]],TEXT(Table1[[#This Row],[AdvisoryNumber]],"000"),TEXT(ROW()-1,"000000"),TEXT(Table1[[#This Row],[RecordTimeUTC]],"YYYY-MM-DD"))</f>
        <v>NTML-000-002370-2024-01-26</v>
      </c>
      <c r="C2371" s="1" t="s">
        <v>229</v>
      </c>
      <c r="D2371" s="2"/>
      <c r="E2371" s="1"/>
      <c r="F2371" s="2"/>
      <c r="G2371" s="1" t="s">
        <v>98</v>
      </c>
      <c r="H2371" s="1" t="s">
        <v>101</v>
      </c>
      <c r="I2371" s="8" t="str">
        <f>IF(Table1[[#This Row],[TMI_Type]]="Reroute",INDEX(_xlfn.REGEXEXTRACT(Table1[[#This Row],[RawText]],".*(ROUTE|FEA|FCA|ICR|CTOP|TBO).+([A-Z]{3})",2,0),1,2),"")</f>
        <v/>
      </c>
      <c r="J2371" s="5">
        <v>40</v>
      </c>
      <c r="K2371" s="5"/>
      <c r="L2371" s="1" t="s">
        <v>4359</v>
      </c>
      <c r="M2371" s="7">
        <v>45318.020833333336</v>
      </c>
      <c r="N2371" s="7">
        <v>45318.145833333336</v>
      </c>
      <c r="O2371" s="7">
        <v>45317.976388888892</v>
      </c>
      <c r="P2371" s="4" t="s">
        <v>4855</v>
      </c>
      <c r="Q2371" s="10" t="s">
        <v>4855</v>
      </c>
      <c r="R2371" s="2" t="s">
        <v>10295</v>
      </c>
      <c r="S2371" s="6">
        <f>IF(OR(ISBLANK(Table1[[#This Row],[ValidEndUTC]]),ISBLANK(Table1[[#This Row],[ValidStartUTC]])),"",Table1[[#This Row],[ValidEndUTC]]-Table1[[#This Row],[ValidStartUTC]])</f>
        <v>0.125</v>
      </c>
      <c r="T2371" s="5">
        <f>IF(OR(ISBLANK(Table1[[#This Row],[ValidEndUTC]]),ISBLANK(Table1[[#This Row],[ValidStartUTC]])),"",Table1[[#This Row],[Duration]]*24*60)</f>
        <v>180</v>
      </c>
    </row>
    <row r="2372" spans="1:20" x14ac:dyDescent="0.25">
      <c r="A2372" s="8" t="str">
        <f>IF(ISBLANK(Table1[[#This Row],[AdvisoryNumber]]),"NTML","ADVZY")</f>
        <v>NTML</v>
      </c>
      <c r="B2372" s="8" t="str">
        <f>_xlfn.TEXTJOIN("-",TRUE,Table1[[#This Row],[Source]],TEXT(Table1[[#This Row],[AdvisoryNumber]],"000"),TEXT(ROW()-1,"000000"),TEXT(Table1[[#This Row],[RecordTimeUTC]],"YYYY-MM-DD"))</f>
        <v>NTML-000-002371-2024-01-26</v>
      </c>
      <c r="C2372" s="1" t="s">
        <v>229</v>
      </c>
      <c r="D2372" s="2"/>
      <c r="E2372" s="1"/>
      <c r="F2372" s="2"/>
      <c r="G2372" s="1" t="s">
        <v>98</v>
      </c>
      <c r="H2372" s="1" t="s">
        <v>101</v>
      </c>
      <c r="I2372" s="8" t="str">
        <f>IF(Table1[[#This Row],[TMI_Type]]="Reroute",INDEX(_xlfn.REGEXEXTRACT(Table1[[#This Row],[RawText]],".*(ROUTE|FEA|FCA|ICR|CTOP|TBO).+([A-Z]{3})",2,0),1,2),"")</f>
        <v/>
      </c>
      <c r="J2372" s="5">
        <v>40</v>
      </c>
      <c r="K2372" s="5"/>
      <c r="L2372" s="1" t="s">
        <v>1476</v>
      </c>
      <c r="M2372" s="7">
        <v>45318.020833333336</v>
      </c>
      <c r="N2372" s="7">
        <v>45318.166666666664</v>
      </c>
      <c r="O2372" s="7">
        <v>45317.958333333336</v>
      </c>
      <c r="P2372" s="4" t="s">
        <v>4830</v>
      </c>
      <c r="Q2372" s="10" t="s">
        <v>4830</v>
      </c>
      <c r="R2372" s="2" t="s">
        <v>10291</v>
      </c>
      <c r="S2372" s="6">
        <f>IF(OR(ISBLANK(Table1[[#This Row],[ValidEndUTC]]),ISBLANK(Table1[[#This Row],[ValidStartUTC]])),"",Table1[[#This Row],[ValidEndUTC]]-Table1[[#This Row],[ValidStartUTC]])</f>
        <v>0.14583333332848269</v>
      </c>
      <c r="T2372" s="5">
        <f>IF(OR(ISBLANK(Table1[[#This Row],[ValidEndUTC]]),ISBLANK(Table1[[#This Row],[ValidStartUTC]])),"",Table1[[#This Row],[Duration]]*24*60)</f>
        <v>209.99999999301508</v>
      </c>
    </row>
    <row r="2373" spans="1:20" x14ac:dyDescent="0.25">
      <c r="A2373" s="8" t="str">
        <f>IF(ISBLANK(Table1[[#This Row],[AdvisoryNumber]]),"NTML","ADVZY")</f>
        <v>NTML</v>
      </c>
      <c r="B2373" s="8" t="str">
        <f>_xlfn.TEXTJOIN("-",TRUE,Table1[[#This Row],[Source]],TEXT(Table1[[#This Row],[AdvisoryNumber]],"000"),TEXT(ROW()-1,"000000"),TEXT(Table1[[#This Row],[RecordTimeUTC]],"YYYY-MM-DD"))</f>
        <v>NTML-000-002372-2024-01-26</v>
      </c>
      <c r="C2373" s="1" t="s">
        <v>229</v>
      </c>
      <c r="D2373" s="2"/>
      <c r="E2373" s="1"/>
      <c r="F2373" s="2"/>
      <c r="G2373" s="1" t="s">
        <v>98</v>
      </c>
      <c r="H2373" s="1" t="s">
        <v>101</v>
      </c>
      <c r="I2373" s="8" t="str">
        <f>IF(Table1[[#This Row],[TMI_Type]]="Reroute",INDEX(_xlfn.REGEXEXTRACT(Table1[[#This Row],[RawText]],".*(ROUTE|FEA|FCA|ICR|CTOP|TBO).+([A-Z]{3})",2,0),1,2),"")</f>
        <v/>
      </c>
      <c r="J2373" s="5">
        <v>25</v>
      </c>
      <c r="K2373" s="5"/>
      <c r="L2373" s="1" t="s">
        <v>1860</v>
      </c>
      <c r="M2373" s="7">
        <v>45318.020833333336</v>
      </c>
      <c r="N2373" s="7">
        <v>45318.166666666664</v>
      </c>
      <c r="O2373" s="7">
        <v>45317.958333333336</v>
      </c>
      <c r="P2373" s="4" t="s">
        <v>4831</v>
      </c>
      <c r="Q2373" s="10" t="s">
        <v>4831</v>
      </c>
      <c r="R2373" s="2" t="s">
        <v>10291</v>
      </c>
      <c r="S2373" s="6">
        <f>IF(OR(ISBLANK(Table1[[#This Row],[ValidEndUTC]]),ISBLANK(Table1[[#This Row],[ValidStartUTC]])),"",Table1[[#This Row],[ValidEndUTC]]-Table1[[#This Row],[ValidStartUTC]])</f>
        <v>0.14583333332848269</v>
      </c>
      <c r="T2373" s="5">
        <f>IF(OR(ISBLANK(Table1[[#This Row],[ValidEndUTC]]),ISBLANK(Table1[[#This Row],[ValidStartUTC]])),"",Table1[[#This Row],[Duration]]*24*60)</f>
        <v>209.99999999301508</v>
      </c>
    </row>
    <row r="2374" spans="1:20" x14ac:dyDescent="0.25">
      <c r="A2374" s="8" t="str">
        <f>IF(ISBLANK(Table1[[#This Row],[AdvisoryNumber]]),"NTML","ADVZY")</f>
        <v>NTML</v>
      </c>
      <c r="B2374" s="8" t="str">
        <f>_xlfn.TEXTJOIN("-",TRUE,Table1[[#This Row],[Source]],TEXT(Table1[[#This Row],[AdvisoryNumber]],"000"),TEXT(ROW()-1,"000000"),TEXT(Table1[[#This Row],[RecordTimeUTC]],"YYYY-MM-DD"))</f>
        <v>NTML-000-002373-2024-01-26</v>
      </c>
      <c r="C2374" s="1" t="s">
        <v>270</v>
      </c>
      <c r="D2374" s="2"/>
      <c r="E2374" s="1"/>
      <c r="F2374" s="2"/>
      <c r="G2374" s="1" t="s">
        <v>98</v>
      </c>
      <c r="H2374" s="1" t="s">
        <v>101</v>
      </c>
      <c r="I2374" s="8" t="str">
        <f>IF(Table1[[#This Row],[TMI_Type]]="Reroute",INDEX(_xlfn.REGEXEXTRACT(Table1[[#This Row],[RawText]],".*(ROUTE|FEA|FCA|ICR|CTOP|TBO).+([A-Z]{3})",2,0),1,2),"")</f>
        <v/>
      </c>
      <c r="J2374" s="5">
        <v>25</v>
      </c>
      <c r="K2374" s="5"/>
      <c r="L2374" s="1" t="s">
        <v>1173</v>
      </c>
      <c r="M2374" s="7">
        <v>45318.020833333336</v>
      </c>
      <c r="N2374" s="7">
        <v>45318.166666666664</v>
      </c>
      <c r="O2374" s="7">
        <v>45317.958333333336</v>
      </c>
      <c r="P2374" s="4" t="s">
        <v>10292</v>
      </c>
      <c r="Q2374" s="10" t="s">
        <v>10292</v>
      </c>
      <c r="R2374" s="2" t="s">
        <v>10291</v>
      </c>
      <c r="S2374" s="6">
        <f>IF(OR(ISBLANK(Table1[[#This Row],[ValidEndUTC]]),ISBLANK(Table1[[#This Row],[ValidStartUTC]])),"",Table1[[#This Row],[ValidEndUTC]]-Table1[[#This Row],[ValidStartUTC]])</f>
        <v>0.14583333332848269</v>
      </c>
      <c r="T2374" s="5">
        <f>IF(OR(ISBLANK(Table1[[#This Row],[ValidEndUTC]]),ISBLANK(Table1[[#This Row],[ValidStartUTC]])),"",Table1[[#This Row],[Duration]]*24*60)</f>
        <v>209.99999999301508</v>
      </c>
    </row>
    <row r="2375" spans="1:20" x14ac:dyDescent="0.25">
      <c r="A2375" s="8" t="str">
        <f>IF(ISBLANK(Table1[[#This Row],[AdvisoryNumber]]),"NTML","ADVZY")</f>
        <v>NTML</v>
      </c>
      <c r="B2375" s="8" t="str">
        <f>_xlfn.TEXTJOIN("-",TRUE,Table1[[#This Row],[Source]],TEXT(Table1[[#This Row],[AdvisoryNumber]],"000"),TEXT(ROW()-1,"000000"),TEXT(Table1[[#This Row],[RecordTimeUTC]],"YYYY-MM-DD"))</f>
        <v>NTML-000-002374-2024-01-26</v>
      </c>
      <c r="C2375" s="1" t="s">
        <v>229</v>
      </c>
      <c r="D2375" s="2"/>
      <c r="E2375" s="1"/>
      <c r="F2375" s="2"/>
      <c r="G2375" s="1" t="s">
        <v>98</v>
      </c>
      <c r="H2375" s="1" t="s">
        <v>101</v>
      </c>
      <c r="I2375" s="8" t="str">
        <f>IF(Table1[[#This Row],[TMI_Type]]="Reroute",INDEX(_xlfn.REGEXEXTRACT(Table1[[#This Row],[RawText]],".*(ROUTE|FEA|FCA|ICR|CTOP|TBO).+([A-Z]{3})",2,0),1,2),"")</f>
        <v/>
      </c>
      <c r="J2375" s="5">
        <v>20</v>
      </c>
      <c r="K2375" s="5"/>
      <c r="L2375" s="1" t="s">
        <v>1761</v>
      </c>
      <c r="M2375" s="7">
        <v>45318.020833333336</v>
      </c>
      <c r="N2375" s="7">
        <v>45318.166666666664</v>
      </c>
      <c r="O2375" s="7">
        <v>45317.958333333336</v>
      </c>
      <c r="P2375" s="4" t="s">
        <v>4832</v>
      </c>
      <c r="Q2375" s="10" t="s">
        <v>4832</v>
      </c>
      <c r="R2375" s="2" t="s">
        <v>10291</v>
      </c>
      <c r="S2375" s="6">
        <f>IF(OR(ISBLANK(Table1[[#This Row],[ValidEndUTC]]),ISBLANK(Table1[[#This Row],[ValidStartUTC]])),"",Table1[[#This Row],[ValidEndUTC]]-Table1[[#This Row],[ValidStartUTC]])</f>
        <v>0.14583333332848269</v>
      </c>
      <c r="T2375" s="5">
        <f>IF(OR(ISBLANK(Table1[[#This Row],[ValidEndUTC]]),ISBLANK(Table1[[#This Row],[ValidStartUTC]])),"",Table1[[#This Row],[Duration]]*24*60)</f>
        <v>209.99999999301508</v>
      </c>
    </row>
    <row r="2376" spans="1:20" x14ac:dyDescent="0.25">
      <c r="A2376" s="8" t="str">
        <f>IF(ISBLANK(Table1[[#This Row],[AdvisoryNumber]]),"NTML","ADVZY")</f>
        <v>NTML</v>
      </c>
      <c r="B2376" s="8" t="str">
        <f>_xlfn.TEXTJOIN("-",TRUE,Table1[[#This Row],[Source]],TEXT(Table1[[#This Row],[AdvisoryNumber]],"000"),TEXT(ROW()-1,"000000"),TEXT(Table1[[#This Row],[RecordTimeUTC]],"YYYY-MM-DD"))</f>
        <v>NTML-000-002375-2024-01-26</v>
      </c>
      <c r="C2376" s="1" t="s">
        <v>229</v>
      </c>
      <c r="D2376" s="2"/>
      <c r="E2376" s="1"/>
      <c r="F2376" s="2"/>
      <c r="G2376" s="1" t="s">
        <v>98</v>
      </c>
      <c r="H2376" s="1" t="s">
        <v>101</v>
      </c>
      <c r="I2376" s="8" t="str">
        <f>IF(Table1[[#This Row],[TMI_Type]]="Reroute",INDEX(_xlfn.REGEXEXTRACT(Table1[[#This Row],[RawText]],".*(ROUTE|FEA|FCA|ICR|CTOP|TBO).+([A-Z]{3})",2,0),1,2),"")</f>
        <v/>
      </c>
      <c r="J2376" s="5">
        <v>15</v>
      </c>
      <c r="K2376" s="5"/>
      <c r="L2376" s="1" t="s">
        <v>1473</v>
      </c>
      <c r="M2376" s="7">
        <v>45318.020833333336</v>
      </c>
      <c r="N2376" s="7">
        <v>45318.166666666664</v>
      </c>
      <c r="O2376" s="7">
        <v>45317.958333333336</v>
      </c>
      <c r="P2376" s="4" t="s">
        <v>4833</v>
      </c>
      <c r="Q2376" s="10" t="s">
        <v>4833</v>
      </c>
      <c r="R2376" s="2" t="s">
        <v>10291</v>
      </c>
      <c r="S2376" s="6">
        <f>IF(OR(ISBLANK(Table1[[#This Row],[ValidEndUTC]]),ISBLANK(Table1[[#This Row],[ValidStartUTC]])),"",Table1[[#This Row],[ValidEndUTC]]-Table1[[#This Row],[ValidStartUTC]])</f>
        <v>0.14583333332848269</v>
      </c>
      <c r="T2376" s="5">
        <f>IF(OR(ISBLANK(Table1[[#This Row],[ValidEndUTC]]),ISBLANK(Table1[[#This Row],[ValidStartUTC]])),"",Table1[[#This Row],[Duration]]*24*60)</f>
        <v>209.99999999301508</v>
      </c>
    </row>
    <row r="2377" spans="1:20" x14ac:dyDescent="0.25">
      <c r="A2377" s="8" t="str">
        <f>IF(ISBLANK(Table1[[#This Row],[AdvisoryNumber]]),"NTML","ADVZY")</f>
        <v>NTML</v>
      </c>
      <c r="B2377" s="8" t="str">
        <f>_xlfn.TEXTJOIN("-",TRUE,Table1[[#This Row],[Source]],TEXT(Table1[[#This Row],[AdvisoryNumber]],"000"),TEXT(ROW()-1,"000000"),TEXT(Table1[[#This Row],[RecordTimeUTC]],"YYYY-MM-DD"))</f>
        <v>NTML-000-002376-2024-01-26</v>
      </c>
      <c r="C2377" s="1" t="s">
        <v>270</v>
      </c>
      <c r="D2377" s="2"/>
      <c r="E2377" s="1"/>
      <c r="F2377" s="2"/>
      <c r="G2377" s="1" t="s">
        <v>98</v>
      </c>
      <c r="H2377" s="1" t="s">
        <v>101</v>
      </c>
      <c r="I2377" s="8" t="str">
        <f>IF(Table1[[#This Row],[TMI_Type]]="Reroute",INDEX(_xlfn.REGEXEXTRACT(Table1[[#This Row],[RawText]],".*(ROUTE|FEA|FCA|ICR|CTOP|TBO).+([A-Z]{3})",2,0),1,2),"")</f>
        <v/>
      </c>
      <c r="J2377" s="5">
        <v>30</v>
      </c>
      <c r="K2377" s="5"/>
      <c r="L2377" s="1" t="s">
        <v>1177</v>
      </c>
      <c r="M2377" s="7">
        <v>45318.020833333336</v>
      </c>
      <c r="N2377" s="7">
        <v>45318.166666666664</v>
      </c>
      <c r="O2377" s="7">
        <v>45317.958333333336</v>
      </c>
      <c r="P2377" s="4" t="s">
        <v>4834</v>
      </c>
      <c r="Q2377" s="10" t="s">
        <v>4834</v>
      </c>
      <c r="R2377" s="2" t="s">
        <v>10291</v>
      </c>
      <c r="S2377" s="6">
        <f>IF(OR(ISBLANK(Table1[[#This Row],[ValidEndUTC]]),ISBLANK(Table1[[#This Row],[ValidStartUTC]])),"",Table1[[#This Row],[ValidEndUTC]]-Table1[[#This Row],[ValidStartUTC]])</f>
        <v>0.14583333332848269</v>
      </c>
      <c r="T2377" s="5">
        <f>IF(OR(ISBLANK(Table1[[#This Row],[ValidEndUTC]]),ISBLANK(Table1[[#This Row],[ValidStartUTC]])),"",Table1[[#This Row],[Duration]]*24*60)</f>
        <v>209.99999999301508</v>
      </c>
    </row>
    <row r="2378" spans="1:20" ht="21.6" x14ac:dyDescent="0.25">
      <c r="A2378" s="8" t="str">
        <f>IF(ISBLANK(Table1[[#This Row],[AdvisoryNumber]]),"NTML","ADVZY")</f>
        <v>NTML</v>
      </c>
      <c r="B2378" s="8" t="str">
        <f>_xlfn.TEXTJOIN("-",TRUE,Table1[[#This Row],[Source]],TEXT(Table1[[#This Row],[AdvisoryNumber]],"000"),TEXT(ROW()-1,"000000"),TEXT(Table1[[#This Row],[RecordTimeUTC]],"YYYY-MM-DD"))</f>
        <v>NTML-000-002377-2024-01-26</v>
      </c>
      <c r="C2378" s="1" t="s">
        <v>229</v>
      </c>
      <c r="D2378" s="2"/>
      <c r="E2378" s="1"/>
      <c r="F2378" s="2"/>
      <c r="G2378" s="1" t="s">
        <v>98</v>
      </c>
      <c r="H2378" s="1" t="s">
        <v>101</v>
      </c>
      <c r="I2378" s="8" t="str">
        <f>IF(Table1[[#This Row],[TMI_Type]]="Reroute",INDEX(_xlfn.REGEXEXTRACT(Table1[[#This Row],[RawText]],".*(ROUTE|FEA|FCA|ICR|CTOP|TBO).+([A-Z]{3})",2,0),1,2),"")</f>
        <v/>
      </c>
      <c r="J2378" s="5">
        <v>40</v>
      </c>
      <c r="K2378" s="5"/>
      <c r="L2378" s="1" t="s">
        <v>4836</v>
      </c>
      <c r="M2378" s="7">
        <v>45318.020833333336</v>
      </c>
      <c r="N2378" s="7">
        <v>45318.166666666664</v>
      </c>
      <c r="O2378" s="7">
        <v>45317.958333333336</v>
      </c>
      <c r="P2378" s="4" t="s">
        <v>4837</v>
      </c>
      <c r="Q2378" s="10" t="s">
        <v>4837</v>
      </c>
      <c r="R2378" s="2" t="s">
        <v>10291</v>
      </c>
      <c r="S2378" s="6">
        <f>IF(OR(ISBLANK(Table1[[#This Row],[ValidEndUTC]]),ISBLANK(Table1[[#This Row],[ValidStartUTC]])),"",Table1[[#This Row],[ValidEndUTC]]-Table1[[#This Row],[ValidStartUTC]])</f>
        <v>0.14583333332848269</v>
      </c>
      <c r="T2378" s="5">
        <f>IF(OR(ISBLANK(Table1[[#This Row],[ValidEndUTC]]),ISBLANK(Table1[[#This Row],[ValidStartUTC]])),"",Table1[[#This Row],[Duration]]*24*60)</f>
        <v>209.99999999301508</v>
      </c>
    </row>
    <row r="2379" spans="1:20" ht="21.6" x14ac:dyDescent="0.25">
      <c r="A2379" s="8" t="str">
        <f>IF(ISBLANK(Table1[[#This Row],[AdvisoryNumber]]),"NTML","ADVZY")</f>
        <v>NTML</v>
      </c>
      <c r="B2379" s="8" t="str">
        <f>_xlfn.TEXTJOIN("-",TRUE,Table1[[#This Row],[Source]],TEXT(Table1[[#This Row],[AdvisoryNumber]],"000"),TEXT(ROW()-1,"000000"),TEXT(Table1[[#This Row],[RecordTimeUTC]],"YYYY-MM-DD"))</f>
        <v>NTML-000-002378-2024-01-26</v>
      </c>
      <c r="C2379" s="1" t="s">
        <v>229</v>
      </c>
      <c r="D2379" s="2"/>
      <c r="E2379" s="1"/>
      <c r="F2379" s="2"/>
      <c r="G2379" s="1" t="s">
        <v>98</v>
      </c>
      <c r="H2379" s="1" t="s">
        <v>101</v>
      </c>
      <c r="I2379" s="8" t="str">
        <f>IF(Table1[[#This Row],[TMI_Type]]="Reroute",INDEX(_xlfn.REGEXEXTRACT(Table1[[#This Row],[RawText]],".*(ROUTE|FEA|FCA|ICR|CTOP|TBO).+([A-Z]{3})",2,0),1,2),"")</f>
        <v/>
      </c>
      <c r="J2379" s="5">
        <v>20</v>
      </c>
      <c r="K2379" s="5"/>
      <c r="L2379" s="1" t="s">
        <v>1755</v>
      </c>
      <c r="M2379" s="7">
        <v>45318.020833333336</v>
      </c>
      <c r="N2379" s="7">
        <v>45318.166666666664</v>
      </c>
      <c r="O2379" s="7">
        <v>45317.958333333336</v>
      </c>
      <c r="P2379" s="4" t="s">
        <v>4838</v>
      </c>
      <c r="Q2379" s="10" t="s">
        <v>4838</v>
      </c>
      <c r="R2379" s="2" t="s">
        <v>10291</v>
      </c>
      <c r="S2379" s="6">
        <f>IF(OR(ISBLANK(Table1[[#This Row],[ValidEndUTC]]),ISBLANK(Table1[[#This Row],[ValidStartUTC]])),"",Table1[[#This Row],[ValidEndUTC]]-Table1[[#This Row],[ValidStartUTC]])</f>
        <v>0.14583333332848269</v>
      </c>
      <c r="T2379" s="5">
        <f>IF(OR(ISBLANK(Table1[[#This Row],[ValidEndUTC]]),ISBLANK(Table1[[#This Row],[ValidStartUTC]])),"",Table1[[#This Row],[Duration]]*24*60)</f>
        <v>209.99999999301508</v>
      </c>
    </row>
    <row r="2380" spans="1:20" x14ac:dyDescent="0.25">
      <c r="A2380" s="8" t="str">
        <f>IF(ISBLANK(Table1[[#This Row],[AdvisoryNumber]]),"NTML","ADVZY")</f>
        <v>NTML</v>
      </c>
      <c r="B2380" s="8" t="str">
        <f>_xlfn.TEXTJOIN("-",TRUE,Table1[[#This Row],[Source]],TEXT(Table1[[#This Row],[AdvisoryNumber]],"000"),TEXT(ROW()-1,"000000"),TEXT(Table1[[#This Row],[RecordTimeUTC]],"YYYY-MM-DD"))</f>
        <v>NTML-000-002379-2024-01-26</v>
      </c>
      <c r="C2380" s="1" t="s">
        <v>270</v>
      </c>
      <c r="D2380" s="2"/>
      <c r="E2380" s="1"/>
      <c r="F2380" s="2"/>
      <c r="G2380" s="1" t="s">
        <v>98</v>
      </c>
      <c r="H2380" s="1" t="s">
        <v>101</v>
      </c>
      <c r="I2380" s="8" t="str">
        <f>IF(Table1[[#This Row],[TMI_Type]]="Reroute",INDEX(_xlfn.REGEXEXTRACT(Table1[[#This Row],[RawText]],".*(ROUTE|FEA|FCA|ICR|CTOP|TBO).+([A-Z]{3})",2,0),1,2),"")</f>
        <v/>
      </c>
      <c r="J2380" s="5">
        <v>25</v>
      </c>
      <c r="K2380" s="5"/>
      <c r="L2380" s="1" t="s">
        <v>1175</v>
      </c>
      <c r="M2380" s="7">
        <v>45318.020833333336</v>
      </c>
      <c r="N2380" s="7">
        <v>45318.166666666664</v>
      </c>
      <c r="O2380" s="7">
        <v>45317.958333333336</v>
      </c>
      <c r="P2380" s="4" t="s">
        <v>10294</v>
      </c>
      <c r="Q2380" s="10" t="s">
        <v>10294</v>
      </c>
      <c r="R2380" s="2" t="s">
        <v>10291</v>
      </c>
      <c r="S2380" s="6">
        <f>IF(OR(ISBLANK(Table1[[#This Row],[ValidEndUTC]]),ISBLANK(Table1[[#This Row],[ValidStartUTC]])),"",Table1[[#This Row],[ValidEndUTC]]-Table1[[#This Row],[ValidStartUTC]])</f>
        <v>0.14583333332848269</v>
      </c>
      <c r="T2380" s="5">
        <f>IF(OR(ISBLANK(Table1[[#This Row],[ValidEndUTC]]),ISBLANK(Table1[[#This Row],[ValidStartUTC]])),"",Table1[[#This Row],[Duration]]*24*60)</f>
        <v>209.99999999301508</v>
      </c>
    </row>
    <row r="2381" spans="1:20" ht="21.6" x14ac:dyDescent="0.25">
      <c r="A2381" s="8" t="str">
        <f>IF(ISBLANK(Table1[[#This Row],[AdvisoryNumber]]),"NTML","ADVZY")</f>
        <v>NTML</v>
      </c>
      <c r="B2381" s="8" t="str">
        <f>_xlfn.TEXTJOIN("-",TRUE,Table1[[#This Row],[Source]],TEXT(Table1[[#This Row],[AdvisoryNumber]],"000"),TEXT(ROW()-1,"000000"),TEXT(Table1[[#This Row],[RecordTimeUTC]],"YYYY-MM-DD"))</f>
        <v>NTML-000-002380-2024-01-26</v>
      </c>
      <c r="C2381" s="1" t="s">
        <v>229</v>
      </c>
      <c r="D2381" s="2"/>
      <c r="E2381" s="1"/>
      <c r="F2381" s="2"/>
      <c r="G2381" s="1" t="s">
        <v>98</v>
      </c>
      <c r="H2381" s="1" t="s">
        <v>101</v>
      </c>
      <c r="I2381" s="8" t="str">
        <f>IF(Table1[[#This Row],[TMI_Type]]="Reroute",INDEX(_xlfn.REGEXEXTRACT(Table1[[#This Row],[RawText]],".*(ROUTE|FEA|FCA|ICR|CTOP|TBO).+([A-Z]{3})",2,0),1,2),"")</f>
        <v/>
      </c>
      <c r="J2381" s="5">
        <v>30</v>
      </c>
      <c r="K2381" s="5"/>
      <c r="L2381" s="1" t="s">
        <v>1760</v>
      </c>
      <c r="M2381" s="7">
        <v>45318.020833333336</v>
      </c>
      <c r="N2381" s="7">
        <v>45318.166666666664</v>
      </c>
      <c r="O2381" s="7">
        <v>45317.958333333336</v>
      </c>
      <c r="P2381" s="4" t="s">
        <v>4839</v>
      </c>
      <c r="Q2381" s="10" t="s">
        <v>4839</v>
      </c>
      <c r="R2381" s="2" t="s">
        <v>10291</v>
      </c>
      <c r="S2381" s="6">
        <f>IF(OR(ISBLANK(Table1[[#This Row],[ValidEndUTC]]),ISBLANK(Table1[[#This Row],[ValidStartUTC]])),"",Table1[[#This Row],[ValidEndUTC]]-Table1[[#This Row],[ValidStartUTC]])</f>
        <v>0.14583333332848269</v>
      </c>
      <c r="T2381" s="5">
        <f>IF(OR(ISBLANK(Table1[[#This Row],[ValidEndUTC]]),ISBLANK(Table1[[#This Row],[ValidStartUTC]])),"",Table1[[#This Row],[Duration]]*24*60)</f>
        <v>209.99999999301508</v>
      </c>
    </row>
    <row r="2382" spans="1:20" ht="21.6" x14ac:dyDescent="0.25">
      <c r="A2382" s="8" t="str">
        <f>IF(ISBLANK(Table1[[#This Row],[AdvisoryNumber]]),"NTML","ADVZY")</f>
        <v>NTML</v>
      </c>
      <c r="B2382" s="8" t="str">
        <f>_xlfn.TEXTJOIN("-",TRUE,Table1[[#This Row],[Source]],TEXT(Table1[[#This Row],[AdvisoryNumber]],"000"),TEXT(ROW()-1,"000000"),TEXT(Table1[[#This Row],[RecordTimeUTC]],"YYYY-MM-DD"))</f>
        <v>NTML-000-002381-2024-01-26</v>
      </c>
      <c r="C2382" s="1" t="s">
        <v>270</v>
      </c>
      <c r="D2382" s="2"/>
      <c r="E2382" s="1"/>
      <c r="F2382" s="2"/>
      <c r="G2382" s="1" t="s">
        <v>98</v>
      </c>
      <c r="H2382" s="1" t="s">
        <v>101</v>
      </c>
      <c r="I2382" s="8" t="str">
        <f>IF(Table1[[#This Row],[TMI_Type]]="Reroute",INDEX(_xlfn.REGEXEXTRACT(Table1[[#This Row],[RawText]],".*(ROUTE|FEA|FCA|ICR|CTOP|TBO).+([A-Z]{3})",2,0),1,2),"")</f>
        <v/>
      </c>
      <c r="J2382" s="5">
        <v>30</v>
      </c>
      <c r="K2382" s="5"/>
      <c r="L2382" s="1" t="s">
        <v>286</v>
      </c>
      <c r="M2382" s="7">
        <v>45318.020833333336</v>
      </c>
      <c r="N2382" s="7">
        <v>45318.166666666664</v>
      </c>
      <c r="O2382" s="7">
        <v>45317.958333333336</v>
      </c>
      <c r="P2382" s="4" t="s">
        <v>4840</v>
      </c>
      <c r="Q2382" s="10" t="s">
        <v>4840</v>
      </c>
      <c r="R2382" s="2" t="s">
        <v>10291</v>
      </c>
      <c r="S2382" s="6">
        <f>IF(OR(ISBLANK(Table1[[#This Row],[ValidEndUTC]]),ISBLANK(Table1[[#This Row],[ValidStartUTC]])),"",Table1[[#This Row],[ValidEndUTC]]-Table1[[#This Row],[ValidStartUTC]])</f>
        <v>0.14583333332848269</v>
      </c>
      <c r="T2382" s="5">
        <f>IF(OR(ISBLANK(Table1[[#This Row],[ValidEndUTC]]),ISBLANK(Table1[[#This Row],[ValidStartUTC]])),"",Table1[[#This Row],[Duration]]*24*60)</f>
        <v>209.99999999301508</v>
      </c>
    </row>
    <row r="2383" spans="1:20" ht="21.6" x14ac:dyDescent="0.25">
      <c r="A2383" s="8" t="str">
        <f>IF(ISBLANK(Table1[[#This Row],[AdvisoryNumber]]),"NTML","ADVZY")</f>
        <v>NTML</v>
      </c>
      <c r="B2383" s="8" t="str">
        <f>_xlfn.TEXTJOIN("-",TRUE,Table1[[#This Row],[Source]],TEXT(Table1[[#This Row],[AdvisoryNumber]],"000"),TEXT(ROW()-1,"000000"),TEXT(Table1[[#This Row],[RecordTimeUTC]],"YYYY-MM-DD"))</f>
        <v>NTML-000-002382-2024-01-26</v>
      </c>
      <c r="C2383" s="1" t="s">
        <v>229</v>
      </c>
      <c r="D2383" s="2"/>
      <c r="E2383" s="1"/>
      <c r="F2383" s="2"/>
      <c r="G2383" s="1" t="s">
        <v>98</v>
      </c>
      <c r="H2383" s="1" t="s">
        <v>101</v>
      </c>
      <c r="I2383" s="8" t="str">
        <f>IF(Table1[[#This Row],[TMI_Type]]="Reroute",INDEX(_xlfn.REGEXEXTRACT(Table1[[#This Row],[RawText]],".*(ROUTE|FEA|FCA|ICR|CTOP|TBO).+([A-Z]{3})",2,0),1,2),"")</f>
        <v/>
      </c>
      <c r="J2383" s="5">
        <v>40</v>
      </c>
      <c r="K2383" s="5"/>
      <c r="L2383" s="1" t="s">
        <v>1757</v>
      </c>
      <c r="M2383" s="7">
        <v>45318.020833333336</v>
      </c>
      <c r="N2383" s="7">
        <v>45318.166666666664</v>
      </c>
      <c r="O2383" s="7">
        <v>45317.958333333336</v>
      </c>
      <c r="P2383" s="4" t="s">
        <v>4841</v>
      </c>
      <c r="Q2383" s="10" t="s">
        <v>4841</v>
      </c>
      <c r="R2383" s="2" t="s">
        <v>10291</v>
      </c>
      <c r="S2383" s="6">
        <f>IF(OR(ISBLANK(Table1[[#This Row],[ValidEndUTC]]),ISBLANK(Table1[[#This Row],[ValidStartUTC]])),"",Table1[[#This Row],[ValidEndUTC]]-Table1[[#This Row],[ValidStartUTC]])</f>
        <v>0.14583333332848269</v>
      </c>
      <c r="T2383" s="5">
        <f>IF(OR(ISBLANK(Table1[[#This Row],[ValidEndUTC]]),ISBLANK(Table1[[#This Row],[ValidStartUTC]])),"",Table1[[#This Row],[Duration]]*24*60)</f>
        <v>209.99999999301508</v>
      </c>
    </row>
    <row r="2384" spans="1:20" ht="21.6" x14ac:dyDescent="0.25">
      <c r="A2384" s="8" t="str">
        <f>IF(ISBLANK(Table1[[#This Row],[AdvisoryNumber]]),"NTML","ADVZY")</f>
        <v>NTML</v>
      </c>
      <c r="B2384" s="8" t="str">
        <f>_xlfn.TEXTJOIN("-",TRUE,Table1[[#This Row],[Source]],TEXT(Table1[[#This Row],[AdvisoryNumber]],"000"),TEXT(ROW()-1,"000000"),TEXT(Table1[[#This Row],[RecordTimeUTC]],"YYYY-MM-DD"))</f>
        <v>NTML-000-002383-2024-01-26</v>
      </c>
      <c r="C2384" s="1" t="s">
        <v>229</v>
      </c>
      <c r="D2384" s="2"/>
      <c r="E2384" s="1"/>
      <c r="F2384" s="2"/>
      <c r="G2384" s="1" t="s">
        <v>98</v>
      </c>
      <c r="H2384" s="1" t="s">
        <v>104</v>
      </c>
      <c r="I2384" s="8" t="str">
        <f>IF(Table1[[#This Row],[TMI_Type]]="Reroute",INDEX(_xlfn.REGEXEXTRACT(Table1[[#This Row],[RawText]],".*(ROUTE|FEA|FCA|ICR|CTOP|TBO).+([A-Z]{3})",2,0),1,2),"")</f>
        <v/>
      </c>
      <c r="J2384" s="5"/>
      <c r="K2384" s="5"/>
      <c r="L2384" s="1" t="s">
        <v>1292</v>
      </c>
      <c r="M2384" s="7">
        <v>45318.020833333336</v>
      </c>
      <c r="N2384" s="7">
        <v>45318.166666666664</v>
      </c>
      <c r="O2384" s="7">
        <v>45317.958333333336</v>
      </c>
      <c r="P2384" s="4" t="s">
        <v>4842</v>
      </c>
      <c r="Q2384" s="10" t="s">
        <v>4842</v>
      </c>
      <c r="R2384" s="2" t="s">
        <v>10291</v>
      </c>
      <c r="S2384" s="6">
        <f>IF(OR(ISBLANK(Table1[[#This Row],[ValidEndUTC]]),ISBLANK(Table1[[#This Row],[ValidStartUTC]])),"",Table1[[#This Row],[ValidEndUTC]]-Table1[[#This Row],[ValidStartUTC]])</f>
        <v>0.14583333332848269</v>
      </c>
      <c r="T2384" s="5">
        <f>IF(OR(ISBLANK(Table1[[#This Row],[ValidEndUTC]]),ISBLANK(Table1[[#This Row],[ValidStartUTC]])),"",Table1[[#This Row],[Duration]]*24*60)</f>
        <v>209.99999999301508</v>
      </c>
    </row>
    <row r="2385" spans="1:20" x14ac:dyDescent="0.25">
      <c r="A2385" s="8" t="str">
        <f>IF(ISBLANK(Table1[[#This Row],[AdvisoryNumber]]),"NTML","ADVZY")</f>
        <v>NTML</v>
      </c>
      <c r="B2385" s="8" t="str">
        <f>_xlfn.TEXTJOIN("-",TRUE,Table1[[#This Row],[Source]],TEXT(Table1[[#This Row],[AdvisoryNumber]],"000"),TEXT(ROW()-1,"000000"),TEXT(Table1[[#This Row],[RecordTimeUTC]],"YYYY-MM-DD"))</f>
        <v>NTML-000-002384-2024-01-26</v>
      </c>
      <c r="C2385" s="1" t="s">
        <v>621</v>
      </c>
      <c r="D2385" s="2"/>
      <c r="E2385" s="1"/>
      <c r="F2385" s="2"/>
      <c r="G2385" s="1" t="s">
        <v>98</v>
      </c>
      <c r="H2385" s="1" t="s">
        <v>101</v>
      </c>
      <c r="I2385" s="8" t="str">
        <f>IF(Table1[[#This Row],[TMI_Type]]="Reroute",INDEX(_xlfn.REGEXEXTRACT(Table1[[#This Row],[RawText]],".*(ROUTE|FEA|FCA|ICR|CTOP|TBO).+([A-Z]{3})",2,0),1,2),"")</f>
        <v/>
      </c>
      <c r="J2385" s="5">
        <v>35</v>
      </c>
      <c r="K2385" s="5"/>
      <c r="L2385" s="1" t="s">
        <v>4862</v>
      </c>
      <c r="M2385" s="7">
        <v>45318.020833333336</v>
      </c>
      <c r="N2385" s="7">
        <v>45318.166666666664</v>
      </c>
      <c r="O2385" s="7">
        <v>45317.979166666664</v>
      </c>
      <c r="P2385" s="4" t="s">
        <v>4863</v>
      </c>
      <c r="Q2385" s="10" t="s">
        <v>4863</v>
      </c>
      <c r="R2385" s="2" t="s">
        <v>10296</v>
      </c>
      <c r="S2385" s="6">
        <f>IF(OR(ISBLANK(Table1[[#This Row],[ValidEndUTC]]),ISBLANK(Table1[[#This Row],[ValidStartUTC]])),"",Table1[[#This Row],[ValidEndUTC]]-Table1[[#This Row],[ValidStartUTC]])</f>
        <v>0.14583333332848269</v>
      </c>
      <c r="T2385" s="5">
        <f>IF(OR(ISBLANK(Table1[[#This Row],[ValidEndUTC]]),ISBLANK(Table1[[#This Row],[ValidStartUTC]])),"",Table1[[#This Row],[Duration]]*24*60)</f>
        <v>209.99999999301508</v>
      </c>
    </row>
    <row r="2386" spans="1:20" x14ac:dyDescent="0.25">
      <c r="A2386" s="8" t="str">
        <f>IF(ISBLANK(Table1[[#This Row],[AdvisoryNumber]]),"NTML","ADVZY")</f>
        <v>NTML</v>
      </c>
      <c r="B2386" s="8" t="str">
        <f>_xlfn.TEXTJOIN("-",TRUE,Table1[[#This Row],[Source]],TEXT(Table1[[#This Row],[AdvisoryNumber]],"000"),TEXT(ROW()-1,"000000"),TEXT(Table1[[#This Row],[RecordTimeUTC]],"YYYY-MM-DD"))</f>
        <v>NTML-000-002385-2024-01-26</v>
      </c>
      <c r="C2386" s="1" t="s">
        <v>621</v>
      </c>
      <c r="D2386" s="2"/>
      <c r="E2386" s="1"/>
      <c r="F2386" s="2"/>
      <c r="G2386" s="1" t="s">
        <v>98</v>
      </c>
      <c r="H2386" s="1" t="s">
        <v>101</v>
      </c>
      <c r="I2386" s="8" t="str">
        <f>IF(Table1[[#This Row],[TMI_Type]]="Reroute",INDEX(_xlfn.REGEXEXTRACT(Table1[[#This Row],[RawText]],".*(ROUTE|FEA|FCA|ICR|CTOP|TBO).+([A-Z]{3})",2,0),1,2),"")</f>
        <v/>
      </c>
      <c r="J2386" s="5">
        <v>25</v>
      </c>
      <c r="K2386" s="5"/>
      <c r="L2386" s="1" t="s">
        <v>4864</v>
      </c>
      <c r="M2386" s="7">
        <v>45318.020833333336</v>
      </c>
      <c r="N2386" s="7">
        <v>45318.166666666664</v>
      </c>
      <c r="O2386" s="7">
        <v>45317.979166666664</v>
      </c>
      <c r="P2386" s="4" t="s">
        <v>4865</v>
      </c>
      <c r="Q2386" s="10" t="s">
        <v>4865</v>
      </c>
      <c r="R2386" s="2" t="s">
        <v>10296</v>
      </c>
      <c r="S2386" s="6">
        <f>IF(OR(ISBLANK(Table1[[#This Row],[ValidEndUTC]]),ISBLANK(Table1[[#This Row],[ValidStartUTC]])),"",Table1[[#This Row],[ValidEndUTC]]-Table1[[#This Row],[ValidStartUTC]])</f>
        <v>0.14583333332848269</v>
      </c>
      <c r="T2386" s="5">
        <f>IF(OR(ISBLANK(Table1[[#This Row],[ValidEndUTC]]),ISBLANK(Table1[[#This Row],[ValidStartUTC]])),"",Table1[[#This Row],[Duration]]*24*60)</f>
        <v>209.99999999301508</v>
      </c>
    </row>
    <row r="2387" spans="1:20" x14ac:dyDescent="0.25">
      <c r="A2387" s="8" t="str">
        <f>IF(ISBLANK(Table1[[#This Row],[AdvisoryNumber]]),"NTML","ADVZY")</f>
        <v>NTML</v>
      </c>
      <c r="B2387" s="8" t="str">
        <f>_xlfn.TEXTJOIN("-",TRUE,Table1[[#This Row],[Source]],TEXT(Table1[[#This Row],[AdvisoryNumber]],"000"),TEXT(ROW()-1,"000000"),TEXT(Table1[[#This Row],[RecordTimeUTC]],"YYYY-MM-DD"))</f>
        <v>NTML-000-002386-2024-01-26</v>
      </c>
      <c r="C2387" s="1" t="s">
        <v>97</v>
      </c>
      <c r="D2387" s="2"/>
      <c r="E2387" s="1"/>
      <c r="F2387" s="2"/>
      <c r="G2387" s="1" t="s">
        <v>98</v>
      </c>
      <c r="H2387" s="1" t="s">
        <v>101</v>
      </c>
      <c r="I2387" s="8" t="str">
        <f>IF(Table1[[#This Row],[TMI_Type]]="Reroute",INDEX(_xlfn.REGEXEXTRACT(Table1[[#This Row],[RawText]],".*(ROUTE|FEA|FCA|ICR|CTOP|TBO).+([A-Z]{3})",2,0),1,2),"")</f>
        <v/>
      </c>
      <c r="J2387" s="5">
        <v>30</v>
      </c>
      <c r="K2387" s="5"/>
      <c r="L2387" s="1" t="s">
        <v>102</v>
      </c>
      <c r="M2387" s="7">
        <v>45318.020833333336</v>
      </c>
      <c r="N2387" s="7">
        <v>45318.166666666664</v>
      </c>
      <c r="O2387" s="7">
        <v>45317.979166666664</v>
      </c>
      <c r="P2387" s="4" t="s">
        <v>4866</v>
      </c>
      <c r="Q2387" s="10" t="s">
        <v>4866</v>
      </c>
      <c r="R2387" s="2" t="s">
        <v>10296</v>
      </c>
      <c r="S2387" s="6">
        <f>IF(OR(ISBLANK(Table1[[#This Row],[ValidEndUTC]]),ISBLANK(Table1[[#This Row],[ValidStartUTC]])),"",Table1[[#This Row],[ValidEndUTC]]-Table1[[#This Row],[ValidStartUTC]])</f>
        <v>0.14583333332848269</v>
      </c>
      <c r="T2387" s="5">
        <f>IF(OR(ISBLANK(Table1[[#This Row],[ValidEndUTC]]),ISBLANK(Table1[[#This Row],[ValidStartUTC]])),"",Table1[[#This Row],[Duration]]*24*60)</f>
        <v>209.99999999301508</v>
      </c>
    </row>
    <row r="2388" spans="1:20" x14ac:dyDescent="0.25">
      <c r="A2388" s="8" t="str">
        <f>IF(ISBLANK(Table1[[#This Row],[AdvisoryNumber]]),"NTML","ADVZY")</f>
        <v>NTML</v>
      </c>
      <c r="B2388" s="8" t="str">
        <f>_xlfn.TEXTJOIN("-",TRUE,Table1[[#This Row],[Source]],TEXT(Table1[[#This Row],[AdvisoryNumber]],"000"),TEXT(ROW()-1,"000000"),TEXT(Table1[[#This Row],[RecordTimeUTC]],"YYYY-MM-DD"))</f>
        <v>NTML-000-002387-2024-01-26</v>
      </c>
      <c r="C2388" s="1" t="s">
        <v>97</v>
      </c>
      <c r="D2388" s="2"/>
      <c r="E2388" s="1"/>
      <c r="F2388" s="2"/>
      <c r="G2388" s="1" t="s">
        <v>98</v>
      </c>
      <c r="H2388" s="1" t="s">
        <v>101</v>
      </c>
      <c r="I2388" s="8" t="str">
        <f>IF(Table1[[#This Row],[TMI_Type]]="Reroute",INDEX(_xlfn.REGEXEXTRACT(Table1[[#This Row],[RawText]],".*(ROUTE|FEA|FCA|ICR|CTOP|TBO).+([A-Z]{3})",2,0),1,2),"")</f>
        <v/>
      </c>
      <c r="J2388" s="5">
        <v>30</v>
      </c>
      <c r="K2388" s="5"/>
      <c r="L2388" s="1" t="s">
        <v>642</v>
      </c>
      <c r="M2388" s="7">
        <v>45318.020833333336</v>
      </c>
      <c r="N2388" s="7">
        <v>45318.166666666664</v>
      </c>
      <c r="O2388" s="7">
        <v>45317.979166666664</v>
      </c>
      <c r="P2388" s="4" t="s">
        <v>4869</v>
      </c>
      <c r="Q2388" s="10" t="s">
        <v>4869</v>
      </c>
      <c r="R2388" s="2" t="s">
        <v>10296</v>
      </c>
      <c r="S2388" s="6">
        <f>IF(OR(ISBLANK(Table1[[#This Row],[ValidEndUTC]]),ISBLANK(Table1[[#This Row],[ValidStartUTC]])),"",Table1[[#This Row],[ValidEndUTC]]-Table1[[#This Row],[ValidStartUTC]])</f>
        <v>0.14583333332848269</v>
      </c>
      <c r="T2388" s="5">
        <f>IF(OR(ISBLANK(Table1[[#This Row],[ValidEndUTC]]),ISBLANK(Table1[[#This Row],[ValidStartUTC]])),"",Table1[[#This Row],[Duration]]*24*60)</f>
        <v>209.99999999301508</v>
      </c>
    </row>
    <row r="2389" spans="1:20" x14ac:dyDescent="0.25">
      <c r="A2389" s="8" t="str">
        <f>IF(ISBLANK(Table1[[#This Row],[AdvisoryNumber]]),"NTML","ADVZY")</f>
        <v>NTML</v>
      </c>
      <c r="B2389" s="8" t="str">
        <f>_xlfn.TEXTJOIN("-",TRUE,Table1[[#This Row],[Source]],TEXT(Table1[[#This Row],[AdvisoryNumber]],"000"),TEXT(ROW()-1,"000000"),TEXT(Table1[[#This Row],[RecordTimeUTC]],"YYYY-MM-DD"))</f>
        <v>NTML-000-002388-2024-01-26</v>
      </c>
      <c r="C2389" s="1" t="s">
        <v>97</v>
      </c>
      <c r="D2389" s="2"/>
      <c r="E2389" s="1"/>
      <c r="F2389" s="2"/>
      <c r="G2389" s="1" t="s">
        <v>98</v>
      </c>
      <c r="H2389" s="1" t="s">
        <v>101</v>
      </c>
      <c r="I2389" s="8" t="str">
        <f>IF(Table1[[#This Row],[TMI_Type]]="Reroute",INDEX(_xlfn.REGEXEXTRACT(Table1[[#This Row],[RawText]],".*(ROUTE|FEA|FCA|ICR|CTOP|TBO).+([A-Z]{3})",2,0),1,2),"")</f>
        <v/>
      </c>
      <c r="J2389" s="5">
        <v>30</v>
      </c>
      <c r="K2389" s="5"/>
      <c r="L2389" s="1" t="s">
        <v>1612</v>
      </c>
      <c r="M2389" s="7">
        <v>45318.020833333336</v>
      </c>
      <c r="N2389" s="7">
        <v>45318.166666666664</v>
      </c>
      <c r="O2389" s="7">
        <v>45317.979166666664</v>
      </c>
      <c r="P2389" s="4" t="s">
        <v>4872</v>
      </c>
      <c r="Q2389" s="10" t="s">
        <v>4872</v>
      </c>
      <c r="R2389" s="2" t="s">
        <v>10296</v>
      </c>
      <c r="S2389" s="6">
        <f>IF(OR(ISBLANK(Table1[[#This Row],[ValidEndUTC]]),ISBLANK(Table1[[#This Row],[ValidStartUTC]])),"",Table1[[#This Row],[ValidEndUTC]]-Table1[[#This Row],[ValidStartUTC]])</f>
        <v>0.14583333332848269</v>
      </c>
      <c r="T2389" s="5">
        <f>IF(OR(ISBLANK(Table1[[#This Row],[ValidEndUTC]]),ISBLANK(Table1[[#This Row],[ValidStartUTC]])),"",Table1[[#This Row],[Duration]]*24*60)</f>
        <v>209.99999999301508</v>
      </c>
    </row>
    <row r="2390" spans="1:20" x14ac:dyDescent="0.25">
      <c r="A2390" s="8" t="str">
        <f>IF(ISBLANK(Table1[[#This Row],[AdvisoryNumber]]),"NTML","ADVZY")</f>
        <v>NTML</v>
      </c>
      <c r="B2390" s="8" t="str">
        <f>_xlfn.TEXTJOIN("-",TRUE,Table1[[#This Row],[Source]],TEXT(Table1[[#This Row],[AdvisoryNumber]],"000"),TEXT(ROW()-1,"000000"),TEXT(Table1[[#This Row],[RecordTimeUTC]],"YYYY-MM-DD"))</f>
        <v>NTML-000-002389-2024-01-26</v>
      </c>
      <c r="C2390" s="1" t="s">
        <v>621</v>
      </c>
      <c r="D2390" s="2"/>
      <c r="E2390" s="1"/>
      <c r="F2390" s="2"/>
      <c r="G2390" s="1" t="s">
        <v>98</v>
      </c>
      <c r="H2390" s="1" t="s">
        <v>101</v>
      </c>
      <c r="I2390" s="8" t="str">
        <f>IF(Table1[[#This Row],[TMI_Type]]="Reroute",INDEX(_xlfn.REGEXEXTRACT(Table1[[#This Row],[RawText]],".*(ROUTE|FEA|FCA|ICR|CTOP|TBO).+([A-Z]{3})",2,0),1,2),"")</f>
        <v/>
      </c>
      <c r="J2390" s="5">
        <v>35</v>
      </c>
      <c r="K2390" s="5"/>
      <c r="L2390" s="1" t="s">
        <v>4547</v>
      </c>
      <c r="M2390" s="7">
        <v>45318.020833333336</v>
      </c>
      <c r="N2390" s="7">
        <v>45318.166666666664</v>
      </c>
      <c r="O2390" s="7">
        <v>45317.979166666664</v>
      </c>
      <c r="P2390" s="4" t="s">
        <v>4873</v>
      </c>
      <c r="Q2390" s="10" t="s">
        <v>4873</v>
      </c>
      <c r="R2390" s="2" t="s">
        <v>10296</v>
      </c>
      <c r="S2390" s="6">
        <f>IF(OR(ISBLANK(Table1[[#This Row],[ValidEndUTC]]),ISBLANK(Table1[[#This Row],[ValidStartUTC]])),"",Table1[[#This Row],[ValidEndUTC]]-Table1[[#This Row],[ValidStartUTC]])</f>
        <v>0.14583333332848269</v>
      </c>
      <c r="T2390" s="5">
        <f>IF(OR(ISBLANK(Table1[[#This Row],[ValidEndUTC]]),ISBLANK(Table1[[#This Row],[ValidStartUTC]])),"",Table1[[#This Row],[Duration]]*24*60)</f>
        <v>209.99999999301508</v>
      </c>
    </row>
    <row r="2391" spans="1:20" x14ac:dyDescent="0.25">
      <c r="A2391" s="8" t="str">
        <f>IF(ISBLANK(Table1[[#This Row],[AdvisoryNumber]]),"NTML","ADVZY")</f>
        <v>NTML</v>
      </c>
      <c r="B2391" s="8" t="str">
        <f>_xlfn.TEXTJOIN("-",TRUE,Table1[[#This Row],[Source]],TEXT(Table1[[#This Row],[AdvisoryNumber]],"000"),TEXT(ROW()-1,"000000"),TEXT(Table1[[#This Row],[RecordTimeUTC]],"YYYY-MM-DD"))</f>
        <v>NTML-000-002390-2024-01-27</v>
      </c>
      <c r="C2391" s="1" t="s">
        <v>97</v>
      </c>
      <c r="D2391" s="2"/>
      <c r="E2391" s="1"/>
      <c r="F2391" s="2"/>
      <c r="G2391" s="1" t="s">
        <v>98</v>
      </c>
      <c r="H2391" s="1" t="s">
        <v>101</v>
      </c>
      <c r="I2391" s="8" t="str">
        <f>IF(Table1[[#This Row],[TMI_Type]]="Reroute",INDEX(_xlfn.REGEXEXTRACT(Table1[[#This Row],[RawText]],".*(ROUTE|FEA|FCA|ICR|CTOP|TBO).+([A-Z]{3})",2,0),1,2),"")</f>
        <v/>
      </c>
      <c r="J2391" s="5">
        <v>60</v>
      </c>
      <c r="K2391" s="5"/>
      <c r="L2391" s="1" t="s">
        <v>1638</v>
      </c>
      <c r="M2391" s="7">
        <v>45318.027777777781</v>
      </c>
      <c r="N2391" s="7">
        <v>45318.166666666664</v>
      </c>
      <c r="O2391" s="7">
        <v>45318.027777777781</v>
      </c>
      <c r="P2391" s="4" t="s">
        <v>4881</v>
      </c>
      <c r="Q2391" s="10" t="s">
        <v>4881</v>
      </c>
      <c r="R2391" s="2" t="s">
        <v>10302</v>
      </c>
      <c r="S2391" s="6">
        <f>IF(OR(ISBLANK(Table1[[#This Row],[ValidEndUTC]]),ISBLANK(Table1[[#This Row],[ValidStartUTC]])),"",Table1[[#This Row],[ValidEndUTC]]-Table1[[#This Row],[ValidStartUTC]])</f>
        <v>0.13888888888322981</v>
      </c>
      <c r="T2391" s="5">
        <f>IF(OR(ISBLANK(Table1[[#This Row],[ValidEndUTC]]),ISBLANK(Table1[[#This Row],[ValidStartUTC]])),"",Table1[[#This Row],[Duration]]*24*60)</f>
        <v>199.99999999185093</v>
      </c>
    </row>
    <row r="2392" spans="1:20" ht="21.6" x14ac:dyDescent="0.25">
      <c r="A2392" s="8" t="str">
        <f>IF(ISBLANK(Table1[[#This Row],[AdvisoryNumber]]),"NTML","ADVZY")</f>
        <v>NTML</v>
      </c>
      <c r="B2392" s="8" t="str">
        <f>_xlfn.TEXTJOIN("-",TRUE,Table1[[#This Row],[Source]],TEXT(Table1[[#This Row],[AdvisoryNumber]],"000"),TEXT(ROW()-1,"000000"),TEXT(Table1[[#This Row],[RecordTimeUTC]],"YYYY-MM-DD"))</f>
        <v>NTML-000-002391-2024-01-27</v>
      </c>
      <c r="C2392" s="1" t="s">
        <v>10299</v>
      </c>
      <c r="D2392" s="2"/>
      <c r="E2392" s="1"/>
      <c r="F2392" s="2"/>
      <c r="G2392" s="1" t="s">
        <v>98</v>
      </c>
      <c r="H2392" s="1" t="s">
        <v>8351</v>
      </c>
      <c r="I2392" s="8" t="str">
        <f>IF(Table1[[#This Row],[TMI_Type]]="Reroute",INDEX(_xlfn.REGEXEXTRACT(Table1[[#This Row],[RawText]],".*(ROUTE|FEA|FCA|ICR|CTOP|TBO).+([A-Z]{3})",2,0),1,2),"")</f>
        <v/>
      </c>
      <c r="J2392" s="5"/>
      <c r="K2392" s="5"/>
      <c r="L2392" s="1" t="s">
        <v>9519</v>
      </c>
      <c r="M2392" s="7">
        <v>45318.029166666667</v>
      </c>
      <c r="N2392" s="7">
        <v>45318.145833333336</v>
      </c>
      <c r="O2392" s="7">
        <v>45318.032638888886</v>
      </c>
      <c r="P2392" s="4" t="s">
        <v>10300</v>
      </c>
      <c r="Q2392" s="10" t="s">
        <v>10300</v>
      </c>
      <c r="R2392" s="2" t="s">
        <v>10301</v>
      </c>
      <c r="S2392" s="6">
        <f>IF(OR(ISBLANK(Table1[[#This Row],[ValidEndUTC]]),ISBLANK(Table1[[#This Row],[ValidStartUTC]])),"",Table1[[#This Row],[ValidEndUTC]]-Table1[[#This Row],[ValidStartUTC]])</f>
        <v>0.11666666666860692</v>
      </c>
      <c r="T2392" s="5">
        <f>IF(OR(ISBLANK(Table1[[#This Row],[ValidEndUTC]]),ISBLANK(Table1[[#This Row],[ValidStartUTC]])),"",Table1[[#This Row],[Duration]]*24*60)</f>
        <v>168.00000000279397</v>
      </c>
    </row>
    <row r="2393" spans="1:20" x14ac:dyDescent="0.25">
      <c r="A2393" s="8" t="str">
        <f>IF(ISBLANK(Table1[[#This Row],[AdvisoryNumber]]),"NTML","ADVZY")</f>
        <v>NTML</v>
      </c>
      <c r="B2393" s="8" t="str">
        <f>_xlfn.TEXTJOIN("-",TRUE,Table1[[#This Row],[Source]],TEXT(Table1[[#This Row],[AdvisoryNumber]],"000"),TEXT(ROW()-1,"000000"),TEXT(Table1[[#This Row],[RecordTimeUTC]],"YYYY-MM-DD"))</f>
        <v>NTML-000-002392-2024-01-27</v>
      </c>
      <c r="C2393" s="1" t="s">
        <v>97</v>
      </c>
      <c r="D2393" s="2"/>
      <c r="E2393" s="1"/>
      <c r="F2393" s="2"/>
      <c r="G2393" s="1" t="s">
        <v>98</v>
      </c>
      <c r="H2393" s="1" t="s">
        <v>101</v>
      </c>
      <c r="I2393" s="8" t="str">
        <f>IF(Table1[[#This Row],[TMI_Type]]="Reroute",INDEX(_xlfn.REGEXEXTRACT(Table1[[#This Row],[RawText]],".*(ROUTE|FEA|FCA|ICR|CTOP|TBO).+([A-Z]{3})",2,0),1,2),"")</f>
        <v/>
      </c>
      <c r="J2393" s="5">
        <v>50</v>
      </c>
      <c r="K2393" s="5"/>
      <c r="L2393" s="1" t="s">
        <v>1644</v>
      </c>
      <c r="M2393" s="7">
        <v>45318.038888888892</v>
      </c>
      <c r="N2393" s="7">
        <v>45318.145833333336</v>
      </c>
      <c r="O2393" s="7">
        <v>45318.038888888892</v>
      </c>
      <c r="P2393" s="4" t="s">
        <v>4884</v>
      </c>
      <c r="Q2393" s="10" t="s">
        <v>4884</v>
      </c>
      <c r="R2393" s="2" t="s">
        <v>10303</v>
      </c>
      <c r="S2393" s="6">
        <f>IF(OR(ISBLANK(Table1[[#This Row],[ValidEndUTC]]),ISBLANK(Table1[[#This Row],[ValidStartUTC]])),"",Table1[[#This Row],[ValidEndUTC]]-Table1[[#This Row],[ValidStartUTC]])</f>
        <v>0.10694444444379769</v>
      </c>
      <c r="T2393" s="5">
        <f>IF(OR(ISBLANK(Table1[[#This Row],[ValidEndUTC]]),ISBLANK(Table1[[#This Row],[ValidStartUTC]])),"",Table1[[#This Row],[Duration]]*24*60)</f>
        <v>153.99999999906868</v>
      </c>
    </row>
    <row r="2394" spans="1:20" x14ac:dyDescent="0.25">
      <c r="A2394" s="8" t="str">
        <f>IF(ISBLANK(Table1[[#This Row],[AdvisoryNumber]]),"NTML","ADVZY")</f>
        <v>NTML</v>
      </c>
      <c r="B2394" s="8" t="str">
        <f>_xlfn.TEXTJOIN("-",TRUE,Table1[[#This Row],[Source]],TEXT(Table1[[#This Row],[AdvisoryNumber]],"000"),TEXT(ROW()-1,"000000"),TEXT(Table1[[#This Row],[RecordTimeUTC]],"YYYY-MM-DD"))</f>
        <v>NTML-000-002393-2024-01-27</v>
      </c>
      <c r="C2394" s="1" t="s">
        <v>97</v>
      </c>
      <c r="D2394" s="2"/>
      <c r="E2394" s="1"/>
      <c r="F2394" s="2"/>
      <c r="G2394" s="1" t="s">
        <v>98</v>
      </c>
      <c r="H2394" s="1" t="s">
        <v>101</v>
      </c>
      <c r="I2394" s="8" t="str">
        <f>IF(Table1[[#This Row],[TMI_Type]]="Reroute",INDEX(_xlfn.REGEXEXTRACT(Table1[[#This Row],[RawText]],".*(ROUTE|FEA|FCA|ICR|CTOP|TBO).+([A-Z]{3})",2,0),1,2),"")</f>
        <v/>
      </c>
      <c r="J2394" s="5">
        <v>20</v>
      </c>
      <c r="K2394" s="5"/>
      <c r="L2394" s="1" t="s">
        <v>102</v>
      </c>
      <c r="M2394" s="7">
        <v>45318.040972222225</v>
      </c>
      <c r="N2394" s="7">
        <v>45318.166666666664</v>
      </c>
      <c r="O2394" s="7">
        <v>45318.040972222225</v>
      </c>
      <c r="P2394" s="4" t="s">
        <v>4885</v>
      </c>
      <c r="Q2394" s="10" t="s">
        <v>4885</v>
      </c>
      <c r="R2394" s="2" t="s">
        <v>10304</v>
      </c>
      <c r="S2394" s="6">
        <f>IF(OR(ISBLANK(Table1[[#This Row],[ValidEndUTC]]),ISBLANK(Table1[[#This Row],[ValidStartUTC]])),"",Table1[[#This Row],[ValidEndUTC]]-Table1[[#This Row],[ValidStartUTC]])</f>
        <v>0.12569444443943212</v>
      </c>
      <c r="T2394" s="5">
        <f>IF(OR(ISBLANK(Table1[[#This Row],[ValidEndUTC]]),ISBLANK(Table1[[#This Row],[ValidStartUTC]])),"",Table1[[#This Row],[Duration]]*24*60)</f>
        <v>180.99999999278225</v>
      </c>
    </row>
    <row r="2395" spans="1:20" x14ac:dyDescent="0.25">
      <c r="A2395" s="8" t="str">
        <f>IF(ISBLANK(Table1[[#This Row],[AdvisoryNumber]]),"NTML","ADVZY")</f>
        <v>NTML</v>
      </c>
      <c r="B2395" s="8" t="str">
        <f>_xlfn.TEXTJOIN("-",TRUE,Table1[[#This Row],[Source]],TEXT(Table1[[#This Row],[AdvisoryNumber]],"000"),TEXT(ROW()-1,"000000"),TEXT(Table1[[#This Row],[RecordTimeUTC]],"YYYY-MM-DD"))</f>
        <v>NTML-000-002394-2024-01-27</v>
      </c>
      <c r="C2395" s="1" t="s">
        <v>97</v>
      </c>
      <c r="D2395" s="2"/>
      <c r="E2395" s="1"/>
      <c r="F2395" s="2"/>
      <c r="G2395" s="1" t="s">
        <v>98</v>
      </c>
      <c r="H2395" s="1" t="s">
        <v>101</v>
      </c>
      <c r="I2395" s="8" t="str">
        <f>IF(Table1[[#This Row],[TMI_Type]]="Reroute",INDEX(_xlfn.REGEXEXTRACT(Table1[[#This Row],[RawText]],".*(ROUTE|FEA|FCA|ICR|CTOP|TBO).+([A-Z]{3})",2,0),1,2),"")</f>
        <v/>
      </c>
      <c r="J2395" s="5">
        <v>20</v>
      </c>
      <c r="K2395" s="5"/>
      <c r="L2395" s="1" t="s">
        <v>642</v>
      </c>
      <c r="M2395" s="7">
        <v>45318.040972222225</v>
      </c>
      <c r="N2395" s="7">
        <v>45318.166666666664</v>
      </c>
      <c r="O2395" s="7">
        <v>45318.040972222225</v>
      </c>
      <c r="P2395" s="4" t="s">
        <v>4886</v>
      </c>
      <c r="Q2395" s="10" t="s">
        <v>4886</v>
      </c>
      <c r="R2395" s="2" t="s">
        <v>10304</v>
      </c>
      <c r="S2395" s="6">
        <f>IF(OR(ISBLANK(Table1[[#This Row],[ValidEndUTC]]),ISBLANK(Table1[[#This Row],[ValidStartUTC]])),"",Table1[[#This Row],[ValidEndUTC]]-Table1[[#This Row],[ValidStartUTC]])</f>
        <v>0.12569444443943212</v>
      </c>
      <c r="T2395" s="5">
        <f>IF(OR(ISBLANK(Table1[[#This Row],[ValidEndUTC]]),ISBLANK(Table1[[#This Row],[ValidStartUTC]])),"",Table1[[#This Row],[Duration]]*24*60)</f>
        <v>180.99999999278225</v>
      </c>
    </row>
    <row r="2396" spans="1:20" x14ac:dyDescent="0.25">
      <c r="A2396" s="8" t="str">
        <f>IF(ISBLANK(Table1[[#This Row],[AdvisoryNumber]]),"NTML","ADVZY")</f>
        <v>NTML</v>
      </c>
      <c r="B2396" s="8" t="str">
        <f>_xlfn.TEXTJOIN("-",TRUE,Table1[[#This Row],[Source]],TEXT(Table1[[#This Row],[AdvisoryNumber]],"000"),TEXT(ROW()-1,"000000"),TEXT(Table1[[#This Row],[RecordTimeUTC]],"YYYY-MM-DD"))</f>
        <v>NTML-000-002395-2024-01-27</v>
      </c>
      <c r="C2396" s="1" t="s">
        <v>97</v>
      </c>
      <c r="D2396" s="2"/>
      <c r="E2396" s="1"/>
      <c r="F2396" s="2"/>
      <c r="G2396" s="1" t="s">
        <v>98</v>
      </c>
      <c r="H2396" s="1" t="s">
        <v>101</v>
      </c>
      <c r="I2396" s="8" t="str">
        <f>IF(Table1[[#This Row],[TMI_Type]]="Reroute",INDEX(_xlfn.REGEXEXTRACT(Table1[[#This Row],[RawText]],".*(ROUTE|FEA|FCA|ICR|CTOP|TBO).+([A-Z]{3})",2,0),1,2),"")</f>
        <v/>
      </c>
      <c r="J2396" s="5">
        <v>25</v>
      </c>
      <c r="K2396" s="5"/>
      <c r="L2396" s="1" t="s">
        <v>232</v>
      </c>
      <c r="M2396" s="7">
        <v>45318.040972222225</v>
      </c>
      <c r="N2396" s="7">
        <v>45318.166666666664</v>
      </c>
      <c r="O2396" s="7">
        <v>45318.040972222225</v>
      </c>
      <c r="P2396" s="4" t="s">
        <v>4888</v>
      </c>
      <c r="Q2396" s="10" t="s">
        <v>4888</v>
      </c>
      <c r="R2396" s="2" t="s">
        <v>10306</v>
      </c>
      <c r="S2396" s="6">
        <f>IF(OR(ISBLANK(Table1[[#This Row],[ValidEndUTC]]),ISBLANK(Table1[[#This Row],[ValidStartUTC]])),"",Table1[[#This Row],[ValidEndUTC]]-Table1[[#This Row],[ValidStartUTC]])</f>
        <v>0.12569444443943212</v>
      </c>
      <c r="T2396" s="5">
        <f>IF(OR(ISBLANK(Table1[[#This Row],[ValidEndUTC]]),ISBLANK(Table1[[#This Row],[ValidStartUTC]])),"",Table1[[#This Row],[Duration]]*24*60)</f>
        <v>180.99999999278225</v>
      </c>
    </row>
    <row r="2397" spans="1:20" x14ac:dyDescent="0.25">
      <c r="A2397" s="8" t="str">
        <f>IF(ISBLANK(Table1[[#This Row],[AdvisoryNumber]]),"NTML","ADVZY")</f>
        <v>NTML</v>
      </c>
      <c r="B2397" s="8" t="str">
        <f>_xlfn.TEXTJOIN("-",TRUE,Table1[[#This Row],[Source]],TEXT(Table1[[#This Row],[AdvisoryNumber]],"000"),TEXT(ROW()-1,"000000"),TEXT(Table1[[#This Row],[RecordTimeUTC]],"YYYY-MM-DD"))</f>
        <v>NTML-000-002396-2024-01-27</v>
      </c>
      <c r="C2397" s="1" t="s">
        <v>97</v>
      </c>
      <c r="D2397" s="2"/>
      <c r="E2397" s="1"/>
      <c r="F2397" s="2"/>
      <c r="G2397" s="1" t="s">
        <v>98</v>
      </c>
      <c r="H2397" s="1" t="s">
        <v>101</v>
      </c>
      <c r="I2397" s="8" t="str">
        <f>IF(Table1[[#This Row],[TMI_Type]]="Reroute",INDEX(_xlfn.REGEXEXTRACT(Table1[[#This Row],[RawText]],".*(ROUTE|FEA|FCA|ICR|CTOP|TBO).+([A-Z]{3})",2,0),1,2),"")</f>
        <v/>
      </c>
      <c r="J2397" s="5">
        <v>40</v>
      </c>
      <c r="K2397" s="5"/>
      <c r="L2397" s="1" t="s">
        <v>1644</v>
      </c>
      <c r="M2397" s="7">
        <v>45318.041666666664</v>
      </c>
      <c r="N2397" s="7">
        <v>45318.145833333336</v>
      </c>
      <c r="O2397" s="7">
        <v>45318.041666666664</v>
      </c>
      <c r="P2397" s="4" t="s">
        <v>4887</v>
      </c>
      <c r="Q2397" s="10" t="s">
        <v>4887</v>
      </c>
      <c r="R2397" s="2" t="s">
        <v>10305</v>
      </c>
      <c r="S2397" s="6">
        <f>IF(OR(ISBLANK(Table1[[#This Row],[ValidEndUTC]]),ISBLANK(Table1[[#This Row],[ValidStartUTC]])),"",Table1[[#This Row],[ValidEndUTC]]-Table1[[#This Row],[ValidStartUTC]])</f>
        <v>0.10416666667151731</v>
      </c>
      <c r="T2397" s="5">
        <f>IF(OR(ISBLANK(Table1[[#This Row],[ValidEndUTC]]),ISBLANK(Table1[[#This Row],[ValidStartUTC]])),"",Table1[[#This Row],[Duration]]*24*60)</f>
        <v>150.00000000698492</v>
      </c>
    </row>
    <row r="2398" spans="1:20" ht="21.6" x14ac:dyDescent="0.25">
      <c r="A2398" s="8" t="str">
        <f>IF(ISBLANK(Table1[[#This Row],[AdvisoryNumber]]),"NTML","ADVZY")</f>
        <v>NTML</v>
      </c>
      <c r="B2398" s="8" t="str">
        <f>_xlfn.TEXTJOIN("-",TRUE,Table1[[#This Row],[Source]],TEXT(Table1[[#This Row],[AdvisoryNumber]],"000"),TEXT(ROW()-1,"000000"),TEXT(Table1[[#This Row],[RecordTimeUTC]],"YYYY-MM-DD"))</f>
        <v>NTML-000-002397-2024-01-26</v>
      </c>
      <c r="C2398" s="1" t="s">
        <v>621</v>
      </c>
      <c r="D2398" s="2"/>
      <c r="E2398" s="1"/>
      <c r="F2398" s="2"/>
      <c r="G2398" s="1" t="s">
        <v>98</v>
      </c>
      <c r="H2398" s="1" t="s">
        <v>101</v>
      </c>
      <c r="I2398" s="8" t="str">
        <f>IF(Table1[[#This Row],[TMI_Type]]="Reroute",INDEX(_xlfn.REGEXEXTRACT(Table1[[#This Row],[RawText]],".*(ROUTE|FEA|FCA|ICR|CTOP|TBO).+([A-Z]{3})",2,0),1,2),"")</f>
        <v/>
      </c>
      <c r="J2398" s="5">
        <v>25</v>
      </c>
      <c r="K2398" s="5"/>
      <c r="L2398" s="1" t="s">
        <v>4867</v>
      </c>
      <c r="M2398" s="7">
        <v>45318.041666666664</v>
      </c>
      <c r="N2398" s="7">
        <v>45318.166666666664</v>
      </c>
      <c r="O2398" s="7">
        <v>45317.979166666664</v>
      </c>
      <c r="P2398" s="4" t="s">
        <v>4868</v>
      </c>
      <c r="Q2398" s="10" t="s">
        <v>4868</v>
      </c>
      <c r="R2398" s="2" t="s">
        <v>10296</v>
      </c>
      <c r="S2398" s="6">
        <f>IF(OR(ISBLANK(Table1[[#This Row],[ValidEndUTC]]),ISBLANK(Table1[[#This Row],[ValidStartUTC]])),"",Table1[[#This Row],[ValidEndUTC]]-Table1[[#This Row],[ValidStartUTC]])</f>
        <v>0.125</v>
      </c>
      <c r="T2398" s="5">
        <f>IF(OR(ISBLANK(Table1[[#This Row],[ValidEndUTC]]),ISBLANK(Table1[[#This Row],[ValidStartUTC]])),"",Table1[[#This Row],[Duration]]*24*60)</f>
        <v>180</v>
      </c>
    </row>
    <row r="2399" spans="1:20" x14ac:dyDescent="0.25">
      <c r="A2399" s="8" t="str">
        <f>IF(ISBLANK(Table1[[#This Row],[AdvisoryNumber]]),"NTML","ADVZY")</f>
        <v>NTML</v>
      </c>
      <c r="B2399" s="8" t="str">
        <f>_xlfn.TEXTJOIN("-",TRUE,Table1[[#This Row],[Source]],TEXT(Table1[[#This Row],[AdvisoryNumber]],"000"),TEXT(ROW()-1,"000000"),TEXT(Table1[[#This Row],[RecordTimeUTC]],"YYYY-MM-DD"))</f>
        <v>NTML-000-002398-2024-01-26</v>
      </c>
      <c r="C2399" s="1" t="s">
        <v>621</v>
      </c>
      <c r="D2399" s="2"/>
      <c r="E2399" s="1"/>
      <c r="F2399" s="2"/>
      <c r="G2399" s="1" t="s">
        <v>98</v>
      </c>
      <c r="H2399" s="1" t="s">
        <v>101</v>
      </c>
      <c r="I2399" s="8" t="str">
        <f>IF(Table1[[#This Row],[TMI_Type]]="Reroute",INDEX(_xlfn.REGEXEXTRACT(Table1[[#This Row],[RawText]],".*(ROUTE|FEA|FCA|ICR|CTOP|TBO).+([A-Z]{3})",2,0),1,2),"")</f>
        <v/>
      </c>
      <c r="J2399" s="5">
        <v>25</v>
      </c>
      <c r="K2399" s="5"/>
      <c r="L2399" s="1" t="s">
        <v>4870</v>
      </c>
      <c r="M2399" s="7">
        <v>45318.041666666664</v>
      </c>
      <c r="N2399" s="7">
        <v>45318.166666666664</v>
      </c>
      <c r="O2399" s="7">
        <v>45317.979166666664</v>
      </c>
      <c r="P2399" s="4" t="s">
        <v>4871</v>
      </c>
      <c r="Q2399" s="10" t="s">
        <v>4871</v>
      </c>
      <c r="R2399" s="2" t="s">
        <v>10296</v>
      </c>
      <c r="S2399" s="6">
        <f>IF(OR(ISBLANK(Table1[[#This Row],[ValidEndUTC]]),ISBLANK(Table1[[#This Row],[ValidStartUTC]])),"",Table1[[#This Row],[ValidEndUTC]]-Table1[[#This Row],[ValidStartUTC]])</f>
        <v>0.125</v>
      </c>
      <c r="T2399" s="5">
        <f>IF(OR(ISBLANK(Table1[[#This Row],[ValidEndUTC]]),ISBLANK(Table1[[#This Row],[ValidStartUTC]])),"",Table1[[#This Row],[Duration]]*24*60)</f>
        <v>180</v>
      </c>
    </row>
    <row r="2400" spans="1:20" x14ac:dyDescent="0.25">
      <c r="A2400" s="8" t="str">
        <f>IF(ISBLANK(Table1[[#This Row],[AdvisoryNumber]]),"NTML","ADVZY")</f>
        <v>NTML</v>
      </c>
      <c r="B2400" s="8" t="str">
        <f>_xlfn.TEXTJOIN("-",TRUE,Table1[[#This Row],[Source]],TEXT(Table1[[#This Row],[AdvisoryNumber]],"000"),TEXT(ROW()-1,"000000"),TEXT(Table1[[#This Row],[RecordTimeUTC]],"YYYY-MM-DD"))</f>
        <v>NTML-000-002399-2024-01-27</v>
      </c>
      <c r="C2400" s="1" t="s">
        <v>270</v>
      </c>
      <c r="D2400" s="2"/>
      <c r="E2400" s="1"/>
      <c r="F2400" s="2"/>
      <c r="G2400" s="1" t="s">
        <v>98</v>
      </c>
      <c r="H2400" s="1" t="s">
        <v>101</v>
      </c>
      <c r="I2400" s="8" t="str">
        <f>IF(Table1[[#This Row],[TMI_Type]]="Reroute",INDEX(_xlfn.REGEXEXTRACT(Table1[[#This Row],[RawText]],".*(ROUTE|FEA|FCA|ICR|CTOP|TBO).+([A-Z]{3})",2,0),1,2),"")</f>
        <v/>
      </c>
      <c r="J2400" s="5">
        <v>15</v>
      </c>
      <c r="K2400" s="5"/>
      <c r="L2400" s="1" t="s">
        <v>1177</v>
      </c>
      <c r="M2400" s="7">
        <v>45318.065972222219</v>
      </c>
      <c r="N2400" s="7">
        <v>45318.166666666664</v>
      </c>
      <c r="O2400" s="7">
        <v>45318.065972222219</v>
      </c>
      <c r="P2400" s="4" t="s">
        <v>4891</v>
      </c>
      <c r="Q2400" s="10" t="s">
        <v>4891</v>
      </c>
      <c r="R2400" s="2" t="s">
        <v>10308</v>
      </c>
      <c r="S2400" s="6">
        <f>IF(OR(ISBLANK(Table1[[#This Row],[ValidEndUTC]]),ISBLANK(Table1[[#This Row],[ValidStartUTC]])),"",Table1[[#This Row],[ValidEndUTC]]-Table1[[#This Row],[ValidStartUTC]])</f>
        <v>0.10069444444525288</v>
      </c>
      <c r="T2400" s="5">
        <f>IF(OR(ISBLANK(Table1[[#This Row],[ValidEndUTC]]),ISBLANK(Table1[[#This Row],[ValidStartUTC]])),"",Table1[[#This Row],[Duration]]*24*60)</f>
        <v>145.00000000116415</v>
      </c>
    </row>
    <row r="2401" spans="1:20" x14ac:dyDescent="0.25">
      <c r="A2401" s="8" t="str">
        <f>IF(ISBLANK(Table1[[#This Row],[AdvisoryNumber]]),"NTML","ADVZY")</f>
        <v>NTML</v>
      </c>
      <c r="B2401" s="8" t="str">
        <f>_xlfn.TEXTJOIN("-",TRUE,Table1[[#This Row],[Source]],TEXT(Table1[[#This Row],[AdvisoryNumber]],"000"),TEXT(ROW()-1,"000000"),TEXT(Table1[[#This Row],[RecordTimeUTC]],"YYYY-MM-DD"))</f>
        <v>NTML-000-002400-2024-01-27</v>
      </c>
      <c r="C2401" s="1" t="s">
        <v>97</v>
      </c>
      <c r="D2401" s="2"/>
      <c r="E2401" s="1"/>
      <c r="F2401" s="2"/>
      <c r="G2401" s="1" t="s">
        <v>98</v>
      </c>
      <c r="H2401" s="1" t="s">
        <v>101</v>
      </c>
      <c r="I2401" s="8" t="str">
        <f>IF(Table1[[#This Row],[TMI_Type]]="Reroute",INDEX(_xlfn.REGEXEXTRACT(Table1[[#This Row],[RawText]],".*(ROUTE|FEA|FCA|ICR|CTOP|TBO).+([A-Z]{3})",2,0),1,2),"")</f>
        <v/>
      </c>
      <c r="J2401" s="5">
        <v>30</v>
      </c>
      <c r="K2401" s="5"/>
      <c r="L2401" s="1" t="s">
        <v>102</v>
      </c>
      <c r="M2401" s="7">
        <v>45318.102083333331</v>
      </c>
      <c r="N2401" s="7">
        <v>45318.166666666664</v>
      </c>
      <c r="O2401" s="7">
        <v>45318.102083333331</v>
      </c>
      <c r="P2401" s="4" t="s">
        <v>4898</v>
      </c>
      <c r="Q2401" s="10" t="s">
        <v>4898</v>
      </c>
      <c r="R2401" s="2" t="s">
        <v>10312</v>
      </c>
      <c r="S2401" s="6">
        <f>IF(OR(ISBLANK(Table1[[#This Row],[ValidEndUTC]]),ISBLANK(Table1[[#This Row],[ValidStartUTC]])),"",Table1[[#This Row],[ValidEndUTC]]-Table1[[#This Row],[ValidStartUTC]])</f>
        <v>6.4583333332848269E-2</v>
      </c>
      <c r="T2401" s="5">
        <f>IF(OR(ISBLANK(Table1[[#This Row],[ValidEndUTC]]),ISBLANK(Table1[[#This Row],[ValidStartUTC]])),"",Table1[[#This Row],[Duration]]*24*60)</f>
        <v>92.999999999301508</v>
      </c>
    </row>
    <row r="2402" spans="1:20" x14ac:dyDescent="0.25">
      <c r="A2402" s="8" t="str">
        <f>IF(ISBLANK(Table1[[#This Row],[AdvisoryNumber]]),"NTML","ADVZY")</f>
        <v>NTML</v>
      </c>
      <c r="B2402" s="8" t="str">
        <f>_xlfn.TEXTJOIN("-",TRUE,Table1[[#This Row],[Source]],TEXT(Table1[[#This Row],[AdvisoryNumber]],"000"),TEXT(ROW()-1,"000000"),TEXT(Table1[[#This Row],[RecordTimeUTC]],"YYYY-MM-DD"))</f>
        <v>NTML-000-002401-2024-01-27</v>
      </c>
      <c r="C2402" s="1" t="s">
        <v>97</v>
      </c>
      <c r="D2402" s="2"/>
      <c r="E2402" s="1"/>
      <c r="F2402" s="2"/>
      <c r="G2402" s="1" t="s">
        <v>98</v>
      </c>
      <c r="H2402" s="1" t="s">
        <v>101</v>
      </c>
      <c r="I2402" s="8" t="str">
        <f>IF(Table1[[#This Row],[TMI_Type]]="Reroute",INDEX(_xlfn.REGEXEXTRACT(Table1[[#This Row],[RawText]],".*(ROUTE|FEA|FCA|ICR|CTOP|TBO).+([A-Z]{3})",2,0),1,2),"")</f>
        <v/>
      </c>
      <c r="J2402" s="5">
        <v>30</v>
      </c>
      <c r="K2402" s="5"/>
      <c r="L2402" s="1" t="s">
        <v>642</v>
      </c>
      <c r="M2402" s="7">
        <v>45318.102083333331</v>
      </c>
      <c r="N2402" s="7">
        <v>45318.166666666664</v>
      </c>
      <c r="O2402" s="7">
        <v>45318.102083333331</v>
      </c>
      <c r="P2402" s="4" t="s">
        <v>4899</v>
      </c>
      <c r="Q2402" s="10" t="s">
        <v>4899</v>
      </c>
      <c r="R2402" s="2" t="s">
        <v>10312</v>
      </c>
      <c r="S2402" s="6">
        <f>IF(OR(ISBLANK(Table1[[#This Row],[ValidEndUTC]]),ISBLANK(Table1[[#This Row],[ValidStartUTC]])),"",Table1[[#This Row],[ValidEndUTC]]-Table1[[#This Row],[ValidStartUTC]])</f>
        <v>6.4583333332848269E-2</v>
      </c>
      <c r="T2402" s="5">
        <f>IF(OR(ISBLANK(Table1[[#This Row],[ValidEndUTC]]),ISBLANK(Table1[[#This Row],[ValidStartUTC]])),"",Table1[[#This Row],[Duration]]*24*60)</f>
        <v>92.999999999301508</v>
      </c>
    </row>
    <row r="2403" spans="1:20" ht="21.6" x14ac:dyDescent="0.25">
      <c r="A2403" s="8" t="str">
        <f>IF(ISBLANK(Table1[[#This Row],[AdvisoryNumber]]),"NTML","ADVZY")</f>
        <v>NTML</v>
      </c>
      <c r="B2403" s="8" t="str">
        <f>_xlfn.TEXTJOIN("-",TRUE,Table1[[#This Row],[Source]],TEXT(Table1[[#This Row],[AdvisoryNumber]],"000"),TEXT(ROW()-1,"000000"),TEXT(Table1[[#This Row],[RecordTimeUTC]],"YYYY-MM-DD"))</f>
        <v>NTML-000-002402-2024-01-27</v>
      </c>
      <c r="C2403" s="1" t="s">
        <v>97</v>
      </c>
      <c r="D2403" s="2"/>
      <c r="E2403" s="1"/>
      <c r="F2403" s="2"/>
      <c r="G2403" s="1" t="s">
        <v>98</v>
      </c>
      <c r="H2403" s="1" t="s">
        <v>101</v>
      </c>
      <c r="I2403" s="8" t="str">
        <f>IF(Table1[[#This Row],[TMI_Type]]="Reroute",INDEX(_xlfn.REGEXEXTRACT(Table1[[#This Row],[RawText]],".*(ROUTE|FEA|FCA|ICR|CTOP|TBO).+([A-Z]{3})",2,0),1,2),"")</f>
        <v/>
      </c>
      <c r="J2403" s="5">
        <v>35</v>
      </c>
      <c r="K2403" s="5"/>
      <c r="L2403" s="1" t="s">
        <v>232</v>
      </c>
      <c r="M2403" s="7">
        <v>45318.102777777778</v>
      </c>
      <c r="N2403" s="7">
        <v>45318.166666666664</v>
      </c>
      <c r="O2403" s="7">
        <v>45318.102777777778</v>
      </c>
      <c r="P2403" s="4" t="s">
        <v>4900</v>
      </c>
      <c r="Q2403" s="10" t="s">
        <v>4900</v>
      </c>
      <c r="R2403" s="2" t="s">
        <v>10312</v>
      </c>
      <c r="S2403" s="6">
        <f>IF(OR(ISBLANK(Table1[[#This Row],[ValidEndUTC]]),ISBLANK(Table1[[#This Row],[ValidStartUTC]])),"",Table1[[#This Row],[ValidEndUTC]]-Table1[[#This Row],[ValidStartUTC]])</f>
        <v>6.3888888886140194E-2</v>
      </c>
      <c r="T2403" s="5">
        <f>IF(OR(ISBLANK(Table1[[#This Row],[ValidEndUTC]]),ISBLANK(Table1[[#This Row],[ValidStartUTC]])),"",Table1[[#This Row],[Duration]]*24*60)</f>
        <v>91.999999996041879</v>
      </c>
    </row>
    <row r="2404" spans="1:20" x14ac:dyDescent="0.25">
      <c r="A2404" s="8" t="str">
        <f>IF(ISBLANK(Table1[[#This Row],[AdvisoryNumber]]),"NTML","ADVZY")</f>
        <v>NTML</v>
      </c>
      <c r="B2404" s="8" t="str">
        <f>_xlfn.TEXTJOIN("-",TRUE,Table1[[#This Row],[Source]],TEXT(Table1[[#This Row],[AdvisoryNumber]],"000"),TEXT(ROW()-1,"000000"),TEXT(Table1[[#This Row],[RecordTimeUTC]],"YYYY-MM-DD"))</f>
        <v>NTML-000-002403-2024-01-27</v>
      </c>
      <c r="C2404" s="1" t="s">
        <v>97</v>
      </c>
      <c r="D2404" s="2"/>
      <c r="E2404" s="1"/>
      <c r="F2404" s="2"/>
      <c r="G2404" s="1" t="s">
        <v>98</v>
      </c>
      <c r="H2404" s="1" t="s">
        <v>101</v>
      </c>
      <c r="I2404" s="8" t="str">
        <f>IF(Table1[[#This Row],[TMI_Type]]="Reroute",INDEX(_xlfn.REGEXEXTRACT(Table1[[#This Row],[RawText]],".*(ROUTE|FEA|FCA|ICR|CTOP|TBO).+([A-Z]{3})",2,0),1,2),"")</f>
        <v/>
      </c>
      <c r="J2404" s="5">
        <v>20</v>
      </c>
      <c r="K2404" s="5"/>
      <c r="L2404" s="1" t="s">
        <v>102</v>
      </c>
      <c r="M2404" s="7">
        <v>45318.121527777781</v>
      </c>
      <c r="N2404" s="7">
        <v>45318.166666666664</v>
      </c>
      <c r="O2404" s="7">
        <v>45318.121527777781</v>
      </c>
      <c r="P2404" s="4" t="s">
        <v>4903</v>
      </c>
      <c r="Q2404" s="10" t="s">
        <v>4903</v>
      </c>
      <c r="R2404" s="2" t="s">
        <v>10314</v>
      </c>
      <c r="S2404" s="6">
        <f>IF(OR(ISBLANK(Table1[[#This Row],[ValidEndUTC]]),ISBLANK(Table1[[#This Row],[ValidStartUTC]])),"",Table1[[#This Row],[ValidEndUTC]]-Table1[[#This Row],[ValidStartUTC]])</f>
        <v>4.5138888883229811E-2</v>
      </c>
      <c r="T2404" s="5">
        <f>IF(OR(ISBLANK(Table1[[#This Row],[ValidEndUTC]]),ISBLANK(Table1[[#This Row],[ValidStartUTC]])),"",Table1[[#This Row],[Duration]]*24*60)</f>
        <v>64.999999991850927</v>
      </c>
    </row>
    <row r="2405" spans="1:20" x14ac:dyDescent="0.25">
      <c r="A2405" s="8" t="str">
        <f>IF(ISBLANK(Table1[[#This Row],[AdvisoryNumber]]),"NTML","ADVZY")</f>
        <v>NTML</v>
      </c>
      <c r="B2405" s="8" t="str">
        <f>_xlfn.TEXTJOIN("-",TRUE,Table1[[#This Row],[Source]],TEXT(Table1[[#This Row],[AdvisoryNumber]],"000"),TEXT(ROW()-1,"000000"),TEXT(Table1[[#This Row],[RecordTimeUTC]],"YYYY-MM-DD"))</f>
        <v>NTML-000-002404-2024-01-27</v>
      </c>
      <c r="C2405" s="1" t="s">
        <v>97</v>
      </c>
      <c r="D2405" s="2"/>
      <c r="E2405" s="1"/>
      <c r="F2405" s="2"/>
      <c r="G2405" s="1" t="s">
        <v>98</v>
      </c>
      <c r="H2405" s="1" t="s">
        <v>101</v>
      </c>
      <c r="I2405" s="8" t="str">
        <f>IF(Table1[[#This Row],[TMI_Type]]="Reroute",INDEX(_xlfn.REGEXEXTRACT(Table1[[#This Row],[RawText]],".*(ROUTE|FEA|FCA|ICR|CTOP|TBO).+([A-Z]{3})",2,0),1,2),"")</f>
        <v/>
      </c>
      <c r="J2405" s="5">
        <v>20</v>
      </c>
      <c r="K2405" s="5"/>
      <c r="L2405" s="1" t="s">
        <v>642</v>
      </c>
      <c r="M2405" s="7">
        <v>45318.121527777781</v>
      </c>
      <c r="N2405" s="7">
        <v>45318.166666666664</v>
      </c>
      <c r="O2405" s="7">
        <v>45318.121527777781</v>
      </c>
      <c r="P2405" s="4" t="s">
        <v>4904</v>
      </c>
      <c r="Q2405" s="10" t="s">
        <v>4904</v>
      </c>
      <c r="R2405" s="2" t="s">
        <v>10314</v>
      </c>
      <c r="S2405" s="6">
        <f>IF(OR(ISBLANK(Table1[[#This Row],[ValidEndUTC]]),ISBLANK(Table1[[#This Row],[ValidStartUTC]])),"",Table1[[#This Row],[ValidEndUTC]]-Table1[[#This Row],[ValidStartUTC]])</f>
        <v>4.5138888883229811E-2</v>
      </c>
      <c r="T2405" s="5">
        <f>IF(OR(ISBLANK(Table1[[#This Row],[ValidEndUTC]]),ISBLANK(Table1[[#This Row],[ValidStartUTC]])),"",Table1[[#This Row],[Duration]]*24*60)</f>
        <v>64.999999991850927</v>
      </c>
    </row>
    <row r="2406" spans="1:20" ht="21.6" x14ac:dyDescent="0.25">
      <c r="A2406" s="8" t="str">
        <f>IF(ISBLANK(Table1[[#This Row],[AdvisoryNumber]]),"NTML","ADVZY")</f>
        <v>NTML</v>
      </c>
      <c r="B2406" s="8" t="str">
        <f>_xlfn.TEXTJOIN("-",TRUE,Table1[[#This Row],[Source]],TEXT(Table1[[#This Row],[AdvisoryNumber]],"000"),TEXT(ROW()-1,"000000"),TEXT(Table1[[#This Row],[RecordTimeUTC]],"YYYY-MM-DD"))</f>
        <v>NTML-000-002405-2024-01-27</v>
      </c>
      <c r="C2406" s="1" t="s">
        <v>97</v>
      </c>
      <c r="D2406" s="2"/>
      <c r="E2406" s="1"/>
      <c r="F2406" s="2"/>
      <c r="G2406" s="1" t="s">
        <v>98</v>
      </c>
      <c r="H2406" s="1" t="s">
        <v>101</v>
      </c>
      <c r="I2406" s="8" t="str">
        <f>IF(Table1[[#This Row],[TMI_Type]]="Reroute",INDEX(_xlfn.REGEXEXTRACT(Table1[[#This Row],[RawText]],".*(ROUTE|FEA|FCA|ICR|CTOP|TBO).+([A-Z]{3})",2,0),1,2),"")</f>
        <v/>
      </c>
      <c r="J2406" s="5">
        <v>25</v>
      </c>
      <c r="K2406" s="5"/>
      <c r="L2406" s="1" t="s">
        <v>232</v>
      </c>
      <c r="M2406" s="7">
        <v>45318.121527777781</v>
      </c>
      <c r="N2406" s="7">
        <v>45318.166666666664</v>
      </c>
      <c r="O2406" s="7">
        <v>45318.121527777781</v>
      </c>
      <c r="P2406" s="4" t="s">
        <v>4905</v>
      </c>
      <c r="Q2406" s="10" t="s">
        <v>4905</v>
      </c>
      <c r="R2406" s="2" t="s">
        <v>10314</v>
      </c>
      <c r="S2406" s="6">
        <f>IF(OR(ISBLANK(Table1[[#This Row],[ValidEndUTC]]),ISBLANK(Table1[[#This Row],[ValidStartUTC]])),"",Table1[[#This Row],[ValidEndUTC]]-Table1[[#This Row],[ValidStartUTC]])</f>
        <v>4.5138888883229811E-2</v>
      </c>
      <c r="T2406" s="5">
        <f>IF(OR(ISBLANK(Table1[[#This Row],[ValidEndUTC]]),ISBLANK(Table1[[#This Row],[ValidStartUTC]])),"",Table1[[#This Row],[Duration]]*24*60)</f>
        <v>64.999999991850927</v>
      </c>
    </row>
    <row r="2407" spans="1:20" ht="21.6" x14ac:dyDescent="0.25">
      <c r="A2407" s="8" t="str">
        <f>IF(ISBLANK(Table1[[#This Row],[AdvisoryNumber]]),"NTML","ADVZY")</f>
        <v>NTML</v>
      </c>
      <c r="B2407" s="8" t="str">
        <f>_xlfn.TEXTJOIN("-",TRUE,Table1[[#This Row],[Source]],TEXT(Table1[[#This Row],[AdvisoryNumber]],"000"),TEXT(ROW()-1,"000000"),TEXT(Table1[[#This Row],[RecordTimeUTC]],"YYYY-MM-DD"))</f>
        <v>NTML-000-002406-2024-01-28</v>
      </c>
      <c r="C2407" s="1" t="s">
        <v>343</v>
      </c>
      <c r="D2407" s="2"/>
      <c r="E2407" s="1"/>
      <c r="F2407" s="2"/>
      <c r="G2407" s="1" t="s">
        <v>9022</v>
      </c>
      <c r="H2407" s="1" t="s">
        <v>101</v>
      </c>
      <c r="I2407" s="8" t="str">
        <f>IF(Table1[[#This Row],[TMI_Type]]="Reroute",INDEX(_xlfn.REGEXEXTRACT(Table1[[#This Row],[RawText]],".*(ROUTE|FEA|FCA|ICR|CTOP|TBO).+([A-Z]{3})",2,0),1,2),"")</f>
        <v/>
      </c>
      <c r="J2407" s="5">
        <v>15</v>
      </c>
      <c r="K2407" s="5"/>
      <c r="L2407" s="1" t="s">
        <v>1976</v>
      </c>
      <c r="M2407" s="7">
        <v>45319.958333333336</v>
      </c>
      <c r="N2407" s="7">
        <v>45320.125</v>
      </c>
      <c r="O2407" s="7">
        <v>45319.958333333336</v>
      </c>
      <c r="P2407" s="4" t="s">
        <v>4907</v>
      </c>
      <c r="Q2407" s="10" t="s">
        <v>4907</v>
      </c>
      <c r="R2407" s="2" t="s">
        <v>10315</v>
      </c>
      <c r="S2407" s="6">
        <f>IF(OR(ISBLANK(Table1[[#This Row],[ValidEndUTC]]),ISBLANK(Table1[[#This Row],[ValidStartUTC]])),"",Table1[[#This Row],[ValidEndUTC]]-Table1[[#This Row],[ValidStartUTC]])</f>
        <v>0.16666666666424135</v>
      </c>
      <c r="T2407" s="5">
        <f>IF(OR(ISBLANK(Table1[[#This Row],[ValidEndUTC]]),ISBLANK(Table1[[#This Row],[ValidStartUTC]])),"",Table1[[#This Row],[Duration]]*24*60)</f>
        <v>239.99999999650754</v>
      </c>
    </row>
    <row r="2408" spans="1:20" ht="21.6" x14ac:dyDescent="0.25">
      <c r="A2408" s="8" t="str">
        <f>IF(ISBLANK(Table1[[#This Row],[AdvisoryNumber]]),"NTML","ADVZY")</f>
        <v>NTML</v>
      </c>
      <c r="B2408" s="8" t="str">
        <f>_xlfn.TEXTJOIN("-",TRUE,Table1[[#This Row],[Source]],TEXT(Table1[[#This Row],[AdvisoryNumber]],"000"),TEXT(ROW()-1,"000000"),TEXT(Table1[[#This Row],[RecordTimeUTC]],"YYYY-MM-DD"))</f>
        <v>NTML-000-002407-2024-01-28</v>
      </c>
      <c r="C2408" s="1" t="s">
        <v>343</v>
      </c>
      <c r="D2408" s="2"/>
      <c r="E2408" s="1"/>
      <c r="F2408" s="2"/>
      <c r="G2408" s="1" t="s">
        <v>9022</v>
      </c>
      <c r="H2408" s="1" t="s">
        <v>101</v>
      </c>
      <c r="I2408" s="8" t="str">
        <f>IF(Table1[[#This Row],[TMI_Type]]="Reroute",INDEX(_xlfn.REGEXEXTRACT(Table1[[#This Row],[RawText]],".*(ROUTE|FEA|FCA|ICR|CTOP|TBO).+([A-Z]{3})",2,0),1,2),"")</f>
        <v/>
      </c>
      <c r="J2408" s="5">
        <v>15</v>
      </c>
      <c r="K2408" s="5"/>
      <c r="L2408" s="1" t="s">
        <v>4908</v>
      </c>
      <c r="M2408" s="7">
        <v>45319.958333333336</v>
      </c>
      <c r="N2408" s="7">
        <v>45320.125</v>
      </c>
      <c r="O2408" s="7">
        <v>45319.958333333336</v>
      </c>
      <c r="P2408" s="4" t="s">
        <v>4909</v>
      </c>
      <c r="Q2408" s="10" t="s">
        <v>4909</v>
      </c>
      <c r="R2408" s="2" t="s">
        <v>10315</v>
      </c>
      <c r="S2408" s="6">
        <f>IF(OR(ISBLANK(Table1[[#This Row],[ValidEndUTC]]),ISBLANK(Table1[[#This Row],[ValidStartUTC]])),"",Table1[[#This Row],[ValidEndUTC]]-Table1[[#This Row],[ValidStartUTC]])</f>
        <v>0.16666666666424135</v>
      </c>
      <c r="T2408" s="5">
        <f>IF(OR(ISBLANK(Table1[[#This Row],[ValidEndUTC]]),ISBLANK(Table1[[#This Row],[ValidStartUTC]])),"",Table1[[#This Row],[Duration]]*24*60)</f>
        <v>239.99999999650754</v>
      </c>
    </row>
    <row r="2409" spans="1:20" ht="21.6" x14ac:dyDescent="0.25">
      <c r="A2409" s="8" t="str">
        <f>IF(ISBLANK(Table1[[#This Row],[AdvisoryNumber]]),"NTML","ADVZY")</f>
        <v>NTML</v>
      </c>
      <c r="B2409" s="8" t="str">
        <f>_xlfn.TEXTJOIN("-",TRUE,Table1[[#This Row],[Source]],TEXT(Table1[[#This Row],[AdvisoryNumber]],"000"),TEXT(ROW()-1,"000000"),TEXT(Table1[[#This Row],[RecordTimeUTC]],"YYYY-MM-DD"))</f>
        <v>NTML-000-002408-2024-01-28</v>
      </c>
      <c r="C2409" s="1" t="s">
        <v>343</v>
      </c>
      <c r="D2409" s="2"/>
      <c r="E2409" s="1"/>
      <c r="F2409" s="2"/>
      <c r="G2409" s="1" t="s">
        <v>9022</v>
      </c>
      <c r="H2409" s="1" t="s">
        <v>101</v>
      </c>
      <c r="I2409" s="8" t="str">
        <f>IF(Table1[[#This Row],[TMI_Type]]="Reroute",INDEX(_xlfn.REGEXEXTRACT(Table1[[#This Row],[RawText]],".*(ROUTE|FEA|FCA|ICR|CTOP|TBO).+([A-Z]{3})",2,0),1,2),"")</f>
        <v/>
      </c>
      <c r="J2409" s="5">
        <v>15</v>
      </c>
      <c r="K2409" s="5"/>
      <c r="L2409" s="1" t="s">
        <v>2025</v>
      </c>
      <c r="M2409" s="7">
        <v>45319.958333333336</v>
      </c>
      <c r="N2409" s="7">
        <v>45320.125</v>
      </c>
      <c r="O2409" s="7">
        <v>45319.958333333336</v>
      </c>
      <c r="P2409" s="4" t="s">
        <v>4910</v>
      </c>
      <c r="Q2409" s="10" t="s">
        <v>4910</v>
      </c>
      <c r="R2409" s="2" t="s">
        <v>10315</v>
      </c>
      <c r="S2409" s="6">
        <f>IF(OR(ISBLANK(Table1[[#This Row],[ValidEndUTC]]),ISBLANK(Table1[[#This Row],[ValidStartUTC]])),"",Table1[[#This Row],[ValidEndUTC]]-Table1[[#This Row],[ValidStartUTC]])</f>
        <v>0.16666666666424135</v>
      </c>
      <c r="T2409" s="5">
        <f>IF(OR(ISBLANK(Table1[[#This Row],[ValidEndUTC]]),ISBLANK(Table1[[#This Row],[ValidStartUTC]])),"",Table1[[#This Row],[Duration]]*24*60)</f>
        <v>239.99999999650754</v>
      </c>
    </row>
    <row r="2410" spans="1:20" ht="21.6" x14ac:dyDescent="0.25">
      <c r="A2410" s="8" t="str">
        <f>IF(ISBLANK(Table1[[#This Row],[AdvisoryNumber]]),"NTML","ADVZY")</f>
        <v>NTML</v>
      </c>
      <c r="B2410" s="8" t="str">
        <f>_xlfn.TEXTJOIN("-",TRUE,Table1[[#This Row],[Source]],TEXT(Table1[[#This Row],[AdvisoryNumber]],"000"),TEXT(ROW()-1,"000000"),TEXT(Table1[[#This Row],[RecordTimeUTC]],"YYYY-MM-DD"))</f>
        <v>NTML-000-002409-2024-01-28</v>
      </c>
      <c r="C2410" s="1" t="s">
        <v>343</v>
      </c>
      <c r="D2410" s="2"/>
      <c r="E2410" s="1"/>
      <c r="F2410" s="2"/>
      <c r="G2410" s="1" t="s">
        <v>9022</v>
      </c>
      <c r="H2410" s="1" t="s">
        <v>101</v>
      </c>
      <c r="I2410" s="8" t="str">
        <f>IF(Table1[[#This Row],[TMI_Type]]="Reroute",INDEX(_xlfn.REGEXEXTRACT(Table1[[#This Row],[RawText]],".*(ROUTE|FEA|FCA|ICR|CTOP|TBO).+([A-Z]{3})",2,0),1,2),"")</f>
        <v/>
      </c>
      <c r="J2410" s="5">
        <v>15</v>
      </c>
      <c r="K2410" s="5"/>
      <c r="L2410" s="1" t="s">
        <v>4638</v>
      </c>
      <c r="M2410" s="7">
        <v>45319.958333333336</v>
      </c>
      <c r="N2410" s="7">
        <v>45320.125</v>
      </c>
      <c r="O2410" s="7">
        <v>45319.958333333336</v>
      </c>
      <c r="P2410" s="4" t="s">
        <v>10316</v>
      </c>
      <c r="Q2410" s="10" t="s">
        <v>10316</v>
      </c>
      <c r="R2410" s="2" t="s">
        <v>10315</v>
      </c>
      <c r="S2410" s="6">
        <f>IF(OR(ISBLANK(Table1[[#This Row],[ValidEndUTC]]),ISBLANK(Table1[[#This Row],[ValidStartUTC]])),"",Table1[[#This Row],[ValidEndUTC]]-Table1[[#This Row],[ValidStartUTC]])</f>
        <v>0.16666666666424135</v>
      </c>
      <c r="T2410" s="5">
        <f>IF(OR(ISBLANK(Table1[[#This Row],[ValidEndUTC]]),ISBLANK(Table1[[#This Row],[ValidStartUTC]])),"",Table1[[#This Row],[Duration]]*24*60)</f>
        <v>239.99999999650754</v>
      </c>
    </row>
    <row r="2411" spans="1:20" ht="21.6" x14ac:dyDescent="0.25">
      <c r="A2411" s="8" t="str">
        <f>IF(ISBLANK(Table1[[#This Row],[AdvisoryNumber]]),"NTML","ADVZY")</f>
        <v>NTML</v>
      </c>
      <c r="B2411" s="8" t="str">
        <f>_xlfn.TEXTJOIN("-",TRUE,Table1[[#This Row],[Source]],TEXT(Table1[[#This Row],[AdvisoryNumber]],"000"),TEXT(ROW()-1,"000000"),TEXT(Table1[[#This Row],[RecordTimeUTC]],"YYYY-MM-DD"))</f>
        <v>NTML-000-002410-2024-01-28</v>
      </c>
      <c r="C2411" s="1" t="s">
        <v>183</v>
      </c>
      <c r="D2411" s="2"/>
      <c r="E2411" s="1"/>
      <c r="F2411" s="2"/>
      <c r="G2411" s="1" t="s">
        <v>10317</v>
      </c>
      <c r="H2411" s="1" t="s">
        <v>101</v>
      </c>
      <c r="I2411" s="8" t="str">
        <f>IF(Table1[[#This Row],[TMI_Type]]="Reroute",INDEX(_xlfn.REGEXEXTRACT(Table1[[#This Row],[RawText]],".*(ROUTE|FEA|FCA|ICR|CTOP|TBO).+([A-Z]{3})",2,0),1,2),"")</f>
        <v/>
      </c>
      <c r="J2411" s="5">
        <v>10</v>
      </c>
      <c r="K2411" s="5"/>
      <c r="L2411" s="1" t="s">
        <v>2507</v>
      </c>
      <c r="M2411" s="7">
        <v>45319.958333333336</v>
      </c>
      <c r="N2411" s="7">
        <v>45320.125</v>
      </c>
      <c r="O2411" s="7">
        <v>45319.958333333336</v>
      </c>
      <c r="P2411" s="4" t="s">
        <v>4911</v>
      </c>
      <c r="Q2411" s="10" t="s">
        <v>4911</v>
      </c>
      <c r="R2411" s="2" t="s">
        <v>10318</v>
      </c>
      <c r="S2411" s="6">
        <f>IF(OR(ISBLANK(Table1[[#This Row],[ValidEndUTC]]),ISBLANK(Table1[[#This Row],[ValidStartUTC]])),"",Table1[[#This Row],[ValidEndUTC]]-Table1[[#This Row],[ValidStartUTC]])</f>
        <v>0.16666666666424135</v>
      </c>
      <c r="T2411" s="5">
        <f>IF(OR(ISBLANK(Table1[[#This Row],[ValidEndUTC]]),ISBLANK(Table1[[#This Row],[ValidStartUTC]])),"",Table1[[#This Row],[Duration]]*24*60)</f>
        <v>239.99999999650754</v>
      </c>
    </row>
    <row r="2412" spans="1:20" ht="21.6" x14ac:dyDescent="0.25">
      <c r="A2412" s="8" t="str">
        <f>IF(ISBLANK(Table1[[#This Row],[AdvisoryNumber]]),"NTML","ADVZY")</f>
        <v>NTML</v>
      </c>
      <c r="B2412" s="8" t="str">
        <f>_xlfn.TEXTJOIN("-",TRUE,Table1[[#This Row],[Source]],TEXT(Table1[[#This Row],[AdvisoryNumber]],"000"),TEXT(ROW()-1,"000000"),TEXT(Table1[[#This Row],[RecordTimeUTC]],"YYYY-MM-DD"))</f>
        <v>NTML-000-002411-2024-01-28</v>
      </c>
      <c r="C2412" s="1" t="s">
        <v>343</v>
      </c>
      <c r="D2412" s="2"/>
      <c r="E2412" s="1"/>
      <c r="F2412" s="2"/>
      <c r="G2412" s="1" t="s">
        <v>9022</v>
      </c>
      <c r="H2412" s="1" t="s">
        <v>101</v>
      </c>
      <c r="I2412" s="8" t="str">
        <f>IF(Table1[[#This Row],[TMI_Type]]="Reroute",INDEX(_xlfn.REGEXEXTRACT(Table1[[#This Row],[RawText]],".*(ROUTE|FEA|FCA|ICR|CTOP|TBO).+([A-Z]{3})",2,0),1,2),"")</f>
        <v/>
      </c>
      <c r="J2412" s="5">
        <v>10</v>
      </c>
      <c r="K2412" s="5"/>
      <c r="L2412" s="1" t="s">
        <v>1976</v>
      </c>
      <c r="M2412" s="7">
        <v>45319.979166666664</v>
      </c>
      <c r="N2412" s="7">
        <v>45320.125</v>
      </c>
      <c r="O2412" s="7">
        <v>45319.958333333336</v>
      </c>
      <c r="P2412" s="4" t="s">
        <v>4913</v>
      </c>
      <c r="Q2412" s="10" t="s">
        <v>4913</v>
      </c>
      <c r="R2412" s="2" t="s">
        <v>10320</v>
      </c>
      <c r="S2412" s="6">
        <f>IF(OR(ISBLANK(Table1[[#This Row],[ValidEndUTC]]),ISBLANK(Table1[[#This Row],[ValidStartUTC]])),"",Table1[[#This Row],[ValidEndUTC]]-Table1[[#This Row],[ValidStartUTC]])</f>
        <v>0.14583333333575865</v>
      </c>
      <c r="T2412" s="5">
        <f>IF(OR(ISBLANK(Table1[[#This Row],[ValidEndUTC]]),ISBLANK(Table1[[#This Row],[ValidStartUTC]])),"",Table1[[#This Row],[Duration]]*24*60)</f>
        <v>210.00000000349246</v>
      </c>
    </row>
    <row r="2413" spans="1:20" ht="21.6" x14ac:dyDescent="0.25">
      <c r="A2413" s="8" t="str">
        <f>IF(ISBLANK(Table1[[#This Row],[AdvisoryNumber]]),"NTML","ADVZY")</f>
        <v>NTML</v>
      </c>
      <c r="B2413" s="8" t="str">
        <f>_xlfn.TEXTJOIN("-",TRUE,Table1[[#This Row],[Source]],TEXT(Table1[[#This Row],[AdvisoryNumber]],"000"),TEXT(ROW()-1,"000000"),TEXT(Table1[[#This Row],[RecordTimeUTC]],"YYYY-MM-DD"))</f>
        <v>NTML-000-002412-2024-01-28</v>
      </c>
      <c r="C2413" s="1" t="s">
        <v>343</v>
      </c>
      <c r="D2413" s="2"/>
      <c r="E2413" s="1"/>
      <c r="F2413" s="2"/>
      <c r="G2413" s="1" t="s">
        <v>9022</v>
      </c>
      <c r="H2413" s="1" t="s">
        <v>101</v>
      </c>
      <c r="I2413" s="8" t="str">
        <f>IF(Table1[[#This Row],[TMI_Type]]="Reroute",INDEX(_xlfn.REGEXEXTRACT(Table1[[#This Row],[RawText]],".*(ROUTE|FEA|FCA|ICR|CTOP|TBO).+([A-Z]{3})",2,0),1,2),"")</f>
        <v/>
      </c>
      <c r="J2413" s="5">
        <v>10</v>
      </c>
      <c r="K2413" s="5"/>
      <c r="L2413" s="1" t="s">
        <v>4908</v>
      </c>
      <c r="M2413" s="7">
        <v>45319.979166666664</v>
      </c>
      <c r="N2413" s="7">
        <v>45320.125</v>
      </c>
      <c r="O2413" s="7">
        <v>45319.958333333336</v>
      </c>
      <c r="P2413" s="4" t="s">
        <v>4914</v>
      </c>
      <c r="Q2413" s="10" t="s">
        <v>4914</v>
      </c>
      <c r="R2413" s="2" t="s">
        <v>10320</v>
      </c>
      <c r="S2413" s="6">
        <f>IF(OR(ISBLANK(Table1[[#This Row],[ValidEndUTC]]),ISBLANK(Table1[[#This Row],[ValidStartUTC]])),"",Table1[[#This Row],[ValidEndUTC]]-Table1[[#This Row],[ValidStartUTC]])</f>
        <v>0.14583333333575865</v>
      </c>
      <c r="T2413" s="5">
        <f>IF(OR(ISBLANK(Table1[[#This Row],[ValidEndUTC]]),ISBLANK(Table1[[#This Row],[ValidStartUTC]])),"",Table1[[#This Row],[Duration]]*24*60)</f>
        <v>210.00000000349246</v>
      </c>
    </row>
    <row r="2414" spans="1:20" ht="21.6" x14ac:dyDescent="0.25">
      <c r="A2414" s="8" t="str">
        <f>IF(ISBLANK(Table1[[#This Row],[AdvisoryNumber]]),"NTML","ADVZY")</f>
        <v>NTML</v>
      </c>
      <c r="B2414" s="8" t="str">
        <f>_xlfn.TEXTJOIN("-",TRUE,Table1[[#This Row],[Source]],TEXT(Table1[[#This Row],[AdvisoryNumber]],"000"),TEXT(ROW()-1,"000000"),TEXT(Table1[[#This Row],[RecordTimeUTC]],"YYYY-MM-DD"))</f>
        <v>NTML-000-002413-2024-01-28</v>
      </c>
      <c r="C2414" s="1" t="s">
        <v>4915</v>
      </c>
      <c r="D2414" s="2"/>
      <c r="E2414" s="1"/>
      <c r="F2414" s="2"/>
      <c r="G2414" s="1" t="s">
        <v>98</v>
      </c>
      <c r="H2414" s="1" t="s">
        <v>101</v>
      </c>
      <c r="I2414" s="8" t="str">
        <f>IF(Table1[[#This Row],[TMI_Type]]="Reroute",INDEX(_xlfn.REGEXEXTRACT(Table1[[#This Row],[RawText]],".*(ROUTE|FEA|FCA|ICR|CTOP|TBO).+([A-Z]{3})",2,0),1,2),"")</f>
        <v/>
      </c>
      <c r="J2414" s="5">
        <v>5</v>
      </c>
      <c r="K2414" s="5"/>
      <c r="L2414" s="1" t="s">
        <v>2507</v>
      </c>
      <c r="M2414" s="7">
        <v>45319.989583333336</v>
      </c>
      <c r="N2414" s="7">
        <v>45320.125</v>
      </c>
      <c r="O2414" s="7">
        <v>45319.989583333336</v>
      </c>
      <c r="P2414" s="4" t="s">
        <v>4916</v>
      </c>
      <c r="Q2414" s="10" t="s">
        <v>4916</v>
      </c>
      <c r="R2414" s="2" t="s">
        <v>10321</v>
      </c>
      <c r="S2414" s="6">
        <f>IF(OR(ISBLANK(Table1[[#This Row],[ValidEndUTC]]),ISBLANK(Table1[[#This Row],[ValidStartUTC]])),"",Table1[[#This Row],[ValidEndUTC]]-Table1[[#This Row],[ValidStartUTC]])</f>
        <v>0.13541666666424135</v>
      </c>
      <c r="T2414" s="5">
        <f>IF(OR(ISBLANK(Table1[[#This Row],[ValidEndUTC]]),ISBLANK(Table1[[#This Row],[ValidStartUTC]])),"",Table1[[#This Row],[Duration]]*24*60)</f>
        <v>194.99999999650754</v>
      </c>
    </row>
    <row r="2415" spans="1:20" ht="21.6" x14ac:dyDescent="0.25">
      <c r="A2415" s="8" t="str">
        <f>IF(ISBLANK(Table1[[#This Row],[AdvisoryNumber]]),"NTML","ADVZY")</f>
        <v>NTML</v>
      </c>
      <c r="B2415" s="8" t="str">
        <f>_xlfn.TEXTJOIN("-",TRUE,Table1[[#This Row],[Source]],TEXT(Table1[[#This Row],[AdvisoryNumber]],"000"),TEXT(ROW()-1,"000000"),TEXT(Table1[[#This Row],[RecordTimeUTC]],"YYYY-MM-DD"))</f>
        <v>NTML-000-002414-2024-02-02</v>
      </c>
      <c r="C2415" s="1" t="s">
        <v>218</v>
      </c>
      <c r="D2415" s="2"/>
      <c r="E2415" s="1"/>
      <c r="F2415" s="2"/>
      <c r="G2415" s="1" t="s">
        <v>10317</v>
      </c>
      <c r="H2415" s="1" t="s">
        <v>101</v>
      </c>
      <c r="I2415" s="8" t="str">
        <f>IF(Table1[[#This Row],[TMI_Type]]="Reroute",INDEX(_xlfn.REGEXEXTRACT(Table1[[#This Row],[RawText]],".*(ROUTE|FEA|FCA|ICR|CTOP|TBO).+([A-Z]{3})",2,0),1,2),"")</f>
        <v/>
      </c>
      <c r="J2415" s="5">
        <v>20</v>
      </c>
      <c r="K2415" s="5"/>
      <c r="L2415" s="1" t="s">
        <v>1984</v>
      </c>
      <c r="M2415" s="7">
        <v>45324</v>
      </c>
      <c r="N2415" s="7">
        <v>45324.166666666664</v>
      </c>
      <c r="O2415" s="7">
        <v>45324.027083333334</v>
      </c>
      <c r="P2415" s="4" t="s">
        <v>4920</v>
      </c>
      <c r="Q2415" s="10" t="s">
        <v>4920</v>
      </c>
      <c r="R2415" s="2" t="s">
        <v>10326</v>
      </c>
      <c r="S2415" s="6">
        <f>IF(OR(ISBLANK(Table1[[#This Row],[ValidEndUTC]]),ISBLANK(Table1[[#This Row],[ValidStartUTC]])),"",Table1[[#This Row],[ValidEndUTC]]-Table1[[#This Row],[ValidStartUTC]])</f>
        <v>0.16666666666424135</v>
      </c>
      <c r="T2415" s="5">
        <f>IF(OR(ISBLANK(Table1[[#This Row],[ValidEndUTC]]),ISBLANK(Table1[[#This Row],[ValidStartUTC]])),"",Table1[[#This Row],[Duration]]*24*60)</f>
        <v>239.99999999650754</v>
      </c>
    </row>
    <row r="2416" spans="1:20" ht="21.6" x14ac:dyDescent="0.25">
      <c r="A2416" s="8" t="str">
        <f>IF(ISBLANK(Table1[[#This Row],[AdvisoryNumber]]),"NTML","ADVZY")</f>
        <v>NTML</v>
      </c>
      <c r="B2416" s="8" t="str">
        <f>_xlfn.TEXTJOIN("-",TRUE,Table1[[#This Row],[Source]],TEXT(Table1[[#This Row],[AdvisoryNumber]],"000"),TEXT(ROW()-1,"000000"),TEXT(Table1[[#This Row],[RecordTimeUTC]],"YYYY-MM-DD"))</f>
        <v>NTML-000-002415-2024-02-02</v>
      </c>
      <c r="C2416" s="1" t="s">
        <v>218</v>
      </c>
      <c r="D2416" s="2"/>
      <c r="E2416" s="1"/>
      <c r="F2416" s="2"/>
      <c r="G2416" s="1" t="s">
        <v>10317</v>
      </c>
      <c r="H2416" s="1" t="s">
        <v>101</v>
      </c>
      <c r="I2416" s="8" t="str">
        <f>IF(Table1[[#This Row],[TMI_Type]]="Reroute",INDEX(_xlfn.REGEXEXTRACT(Table1[[#This Row],[RawText]],".*(ROUTE|FEA|FCA|ICR|CTOP|TBO).+([A-Z]{3})",2,0),1,2),"")</f>
        <v/>
      </c>
      <c r="J2416" s="5">
        <v>20</v>
      </c>
      <c r="K2416" s="5"/>
      <c r="L2416" s="1" t="s">
        <v>1278</v>
      </c>
      <c r="M2416" s="7">
        <v>45324</v>
      </c>
      <c r="N2416" s="7">
        <v>45324.166666666664</v>
      </c>
      <c r="O2416" s="7">
        <v>45324.027777777781</v>
      </c>
      <c r="P2416" s="4" t="s">
        <v>4921</v>
      </c>
      <c r="Q2416" s="10" t="s">
        <v>4921</v>
      </c>
      <c r="R2416" s="2" t="s">
        <v>10326</v>
      </c>
      <c r="S2416" s="6">
        <f>IF(OR(ISBLANK(Table1[[#This Row],[ValidEndUTC]]),ISBLANK(Table1[[#This Row],[ValidStartUTC]])),"",Table1[[#This Row],[ValidEndUTC]]-Table1[[#This Row],[ValidStartUTC]])</f>
        <v>0.16666666666424135</v>
      </c>
      <c r="T2416" s="5">
        <f>IF(OR(ISBLANK(Table1[[#This Row],[ValidEndUTC]]),ISBLANK(Table1[[#This Row],[ValidStartUTC]])),"",Table1[[#This Row],[Duration]]*24*60)</f>
        <v>239.99999999650754</v>
      </c>
    </row>
    <row r="2417" spans="1:20" x14ac:dyDescent="0.25">
      <c r="A2417" s="8" t="str">
        <f>IF(ISBLANK(Table1[[#This Row],[AdvisoryNumber]]),"NTML","ADVZY")</f>
        <v>NTML</v>
      </c>
      <c r="B2417" s="8" t="str">
        <f>_xlfn.TEXTJOIN("-",TRUE,Table1[[#This Row],[Source]],TEXT(Table1[[#This Row],[AdvisoryNumber]],"000"),TEXT(ROW()-1,"000000"),TEXT(Table1[[#This Row],[RecordTimeUTC]],"YYYY-MM-DD"))</f>
        <v>NTML-000-002416-2024-02-02</v>
      </c>
      <c r="C2417" s="1" t="s">
        <v>2416</v>
      </c>
      <c r="D2417" s="2"/>
      <c r="E2417" s="1"/>
      <c r="F2417" s="2"/>
      <c r="G2417" s="1" t="s">
        <v>98</v>
      </c>
      <c r="H2417" s="1" t="s">
        <v>101</v>
      </c>
      <c r="I2417" s="8" t="str">
        <f>IF(Table1[[#This Row],[TMI_Type]]="Reroute",INDEX(_xlfn.REGEXEXTRACT(Table1[[#This Row],[RawText]],".*(ROUTE|FEA|FCA|ICR|CTOP|TBO).+([A-Z]{3})",2,0),1,2),"")</f>
        <v/>
      </c>
      <c r="J2417" s="5">
        <v>20</v>
      </c>
      <c r="K2417" s="5"/>
      <c r="L2417" s="1" t="s">
        <v>4928</v>
      </c>
      <c r="M2417" s="7">
        <v>45324</v>
      </c>
      <c r="N2417" s="7">
        <v>45324.166666666664</v>
      </c>
      <c r="O2417" s="7">
        <v>45324.040277777778</v>
      </c>
      <c r="P2417" s="4" t="s">
        <v>4943</v>
      </c>
      <c r="Q2417" s="10" t="s">
        <v>4943</v>
      </c>
      <c r="R2417" s="2" t="s">
        <v>10353</v>
      </c>
      <c r="S2417" s="6">
        <f>IF(OR(ISBLANK(Table1[[#This Row],[ValidEndUTC]]),ISBLANK(Table1[[#This Row],[ValidStartUTC]])),"",Table1[[#This Row],[ValidEndUTC]]-Table1[[#This Row],[ValidStartUTC]])</f>
        <v>0.16666666666424135</v>
      </c>
      <c r="T2417" s="5">
        <f>IF(OR(ISBLANK(Table1[[#This Row],[ValidEndUTC]]),ISBLANK(Table1[[#This Row],[ValidStartUTC]])),"",Table1[[#This Row],[Duration]]*24*60)</f>
        <v>239.99999999650754</v>
      </c>
    </row>
    <row r="2418" spans="1:20" x14ac:dyDescent="0.25">
      <c r="A2418" s="8" t="str">
        <f>IF(ISBLANK(Table1[[#This Row],[AdvisoryNumber]]),"NTML","ADVZY")</f>
        <v>NTML</v>
      </c>
      <c r="B2418" s="8" t="str">
        <f>_xlfn.TEXTJOIN("-",TRUE,Table1[[#This Row],[Source]],TEXT(Table1[[#This Row],[AdvisoryNumber]],"000"),TEXT(ROW()-1,"000000"),TEXT(Table1[[#This Row],[RecordTimeUTC]],"YYYY-MM-DD"))</f>
        <v>NTML-000-002417-2024-02-02</v>
      </c>
      <c r="C2418" s="1" t="s">
        <v>2416</v>
      </c>
      <c r="D2418" s="2"/>
      <c r="E2418" s="1"/>
      <c r="F2418" s="2"/>
      <c r="G2418" s="1" t="s">
        <v>98</v>
      </c>
      <c r="H2418" s="1" t="s">
        <v>101</v>
      </c>
      <c r="I2418" s="8" t="str">
        <f>IF(Table1[[#This Row],[TMI_Type]]="Reroute",INDEX(_xlfn.REGEXEXTRACT(Table1[[#This Row],[RawText]],".*(ROUTE|FEA|FCA|ICR|CTOP|TBO).+([A-Z]{3})",2,0),1,2),"")</f>
        <v/>
      </c>
      <c r="J2418" s="5">
        <v>20</v>
      </c>
      <c r="K2418" s="5"/>
      <c r="L2418" s="1" t="s">
        <v>4930</v>
      </c>
      <c r="M2418" s="7">
        <v>45324</v>
      </c>
      <c r="N2418" s="7">
        <v>45324.166666666664</v>
      </c>
      <c r="O2418" s="7">
        <v>45324.040277777778</v>
      </c>
      <c r="P2418" s="4" t="s">
        <v>4944</v>
      </c>
      <c r="Q2418" s="10" t="s">
        <v>4944</v>
      </c>
      <c r="R2418" s="2" t="s">
        <v>10353</v>
      </c>
      <c r="S2418" s="6">
        <f>IF(OR(ISBLANK(Table1[[#This Row],[ValidEndUTC]]),ISBLANK(Table1[[#This Row],[ValidStartUTC]])),"",Table1[[#This Row],[ValidEndUTC]]-Table1[[#This Row],[ValidStartUTC]])</f>
        <v>0.16666666666424135</v>
      </c>
      <c r="T2418" s="5">
        <f>IF(OR(ISBLANK(Table1[[#This Row],[ValidEndUTC]]),ISBLANK(Table1[[#This Row],[ValidStartUTC]])),"",Table1[[#This Row],[Duration]]*24*60)</f>
        <v>239.99999999650754</v>
      </c>
    </row>
    <row r="2419" spans="1:20" x14ac:dyDescent="0.25">
      <c r="A2419" s="8" t="str">
        <f>IF(ISBLANK(Table1[[#This Row],[AdvisoryNumber]]),"NTML","ADVZY")</f>
        <v>NTML</v>
      </c>
      <c r="B2419" s="8" t="str">
        <f>_xlfn.TEXTJOIN("-",TRUE,Table1[[#This Row],[Source]],TEXT(Table1[[#This Row],[AdvisoryNumber]],"000"),TEXT(ROW()-1,"000000"),TEXT(Table1[[#This Row],[RecordTimeUTC]],"YYYY-MM-DD"))</f>
        <v>NTML-000-002418-2024-02-02</v>
      </c>
      <c r="C2419" s="1" t="s">
        <v>2416</v>
      </c>
      <c r="D2419" s="2"/>
      <c r="E2419" s="1"/>
      <c r="F2419" s="2"/>
      <c r="G2419" s="1" t="s">
        <v>98</v>
      </c>
      <c r="H2419" s="1" t="s">
        <v>101</v>
      </c>
      <c r="I2419" s="8" t="str">
        <f>IF(Table1[[#This Row],[TMI_Type]]="Reroute",INDEX(_xlfn.REGEXEXTRACT(Table1[[#This Row],[RawText]],".*(ROUTE|FEA|FCA|ICR|CTOP|TBO).+([A-Z]{3})",2,0),1,2),"")</f>
        <v/>
      </c>
      <c r="J2419" s="5">
        <v>20</v>
      </c>
      <c r="K2419" s="5"/>
      <c r="L2419" s="1" t="s">
        <v>4932</v>
      </c>
      <c r="M2419" s="7">
        <v>45324</v>
      </c>
      <c r="N2419" s="7">
        <v>45324.166666666664</v>
      </c>
      <c r="O2419" s="7">
        <v>45324.040277777778</v>
      </c>
      <c r="P2419" s="4" t="s">
        <v>4945</v>
      </c>
      <c r="Q2419" s="10" t="s">
        <v>4945</v>
      </c>
      <c r="R2419" s="2" t="s">
        <v>10353</v>
      </c>
      <c r="S2419" s="6">
        <f>IF(OR(ISBLANK(Table1[[#This Row],[ValidEndUTC]]),ISBLANK(Table1[[#This Row],[ValidStartUTC]])),"",Table1[[#This Row],[ValidEndUTC]]-Table1[[#This Row],[ValidStartUTC]])</f>
        <v>0.16666666666424135</v>
      </c>
      <c r="T2419" s="5">
        <f>IF(OR(ISBLANK(Table1[[#This Row],[ValidEndUTC]]),ISBLANK(Table1[[#This Row],[ValidStartUTC]])),"",Table1[[#This Row],[Duration]]*24*60)</f>
        <v>239.99999999650754</v>
      </c>
    </row>
    <row r="2420" spans="1:20" x14ac:dyDescent="0.25">
      <c r="A2420" s="8" t="str">
        <f>IF(ISBLANK(Table1[[#This Row],[AdvisoryNumber]]),"NTML","ADVZY")</f>
        <v>NTML</v>
      </c>
      <c r="B2420" s="8" t="str">
        <f>_xlfn.TEXTJOIN("-",TRUE,Table1[[#This Row],[Source]],TEXT(Table1[[#This Row],[AdvisoryNumber]],"000"),TEXT(ROW()-1,"000000"),TEXT(Table1[[#This Row],[RecordTimeUTC]],"YYYY-MM-DD"))</f>
        <v>NTML-000-002419-2024-02-02</v>
      </c>
      <c r="C2420" s="1" t="s">
        <v>2416</v>
      </c>
      <c r="D2420" s="2"/>
      <c r="E2420" s="1"/>
      <c r="F2420" s="2"/>
      <c r="G2420" s="1" t="s">
        <v>98</v>
      </c>
      <c r="H2420" s="1" t="s">
        <v>101</v>
      </c>
      <c r="I2420" s="8" t="str">
        <f>IF(Table1[[#This Row],[TMI_Type]]="Reroute",INDEX(_xlfn.REGEXEXTRACT(Table1[[#This Row],[RawText]],".*(ROUTE|FEA|FCA|ICR|CTOP|TBO).+([A-Z]{3})",2,0),1,2),"")</f>
        <v/>
      </c>
      <c r="J2420" s="5">
        <v>20</v>
      </c>
      <c r="K2420" s="5"/>
      <c r="L2420" s="1" t="s">
        <v>4934</v>
      </c>
      <c r="M2420" s="7">
        <v>45324</v>
      </c>
      <c r="N2420" s="7">
        <v>45324.166666666664</v>
      </c>
      <c r="O2420" s="7">
        <v>45324.040277777778</v>
      </c>
      <c r="P2420" s="4" t="s">
        <v>4946</v>
      </c>
      <c r="Q2420" s="10" t="s">
        <v>4946</v>
      </c>
      <c r="R2420" s="2" t="s">
        <v>10353</v>
      </c>
      <c r="S2420" s="6">
        <f>IF(OR(ISBLANK(Table1[[#This Row],[ValidEndUTC]]),ISBLANK(Table1[[#This Row],[ValidStartUTC]])),"",Table1[[#This Row],[ValidEndUTC]]-Table1[[#This Row],[ValidStartUTC]])</f>
        <v>0.16666666666424135</v>
      </c>
      <c r="T2420" s="5">
        <f>IF(OR(ISBLANK(Table1[[#This Row],[ValidEndUTC]]),ISBLANK(Table1[[#This Row],[ValidStartUTC]])),"",Table1[[#This Row],[Duration]]*24*60)</f>
        <v>239.99999999650754</v>
      </c>
    </row>
    <row r="2421" spans="1:20" x14ac:dyDescent="0.25">
      <c r="A2421" s="8" t="str">
        <f>IF(ISBLANK(Table1[[#This Row],[AdvisoryNumber]]),"NTML","ADVZY")</f>
        <v>NTML</v>
      </c>
      <c r="B2421" s="8" t="str">
        <f>_xlfn.TEXTJOIN("-",TRUE,Table1[[#This Row],[Source]],TEXT(Table1[[#This Row],[AdvisoryNumber]],"000"),TEXT(ROW()-1,"000000"),TEXT(Table1[[#This Row],[RecordTimeUTC]],"YYYY-MM-DD"))</f>
        <v>NTML-000-002420-2024-02-02</v>
      </c>
      <c r="C2421" s="1" t="s">
        <v>2416</v>
      </c>
      <c r="D2421" s="2"/>
      <c r="E2421" s="1"/>
      <c r="F2421" s="2"/>
      <c r="G2421" s="1" t="s">
        <v>98</v>
      </c>
      <c r="H2421" s="1" t="s">
        <v>101</v>
      </c>
      <c r="I2421" s="8" t="str">
        <f>IF(Table1[[#This Row],[TMI_Type]]="Reroute",INDEX(_xlfn.REGEXEXTRACT(Table1[[#This Row],[RawText]],".*(ROUTE|FEA|FCA|ICR|CTOP|TBO).+([A-Z]{3})",2,0),1,2),"")</f>
        <v/>
      </c>
      <c r="J2421" s="5">
        <v>20</v>
      </c>
      <c r="K2421" s="5"/>
      <c r="L2421" s="1" t="s">
        <v>4936</v>
      </c>
      <c r="M2421" s="7">
        <v>45324</v>
      </c>
      <c r="N2421" s="7">
        <v>45324.166666666664</v>
      </c>
      <c r="O2421" s="7">
        <v>45324.040277777778</v>
      </c>
      <c r="P2421" s="4" t="s">
        <v>4947</v>
      </c>
      <c r="Q2421" s="10" t="s">
        <v>4947</v>
      </c>
      <c r="R2421" s="2" t="s">
        <v>10353</v>
      </c>
      <c r="S2421" s="6">
        <f>IF(OR(ISBLANK(Table1[[#This Row],[ValidEndUTC]]),ISBLANK(Table1[[#This Row],[ValidStartUTC]])),"",Table1[[#This Row],[ValidEndUTC]]-Table1[[#This Row],[ValidStartUTC]])</f>
        <v>0.16666666666424135</v>
      </c>
      <c r="T2421" s="5">
        <f>IF(OR(ISBLANK(Table1[[#This Row],[ValidEndUTC]]),ISBLANK(Table1[[#This Row],[ValidStartUTC]])),"",Table1[[#This Row],[Duration]]*24*60)</f>
        <v>239.99999999650754</v>
      </c>
    </row>
    <row r="2422" spans="1:20" x14ac:dyDescent="0.25">
      <c r="A2422" s="8" t="str">
        <f>IF(ISBLANK(Table1[[#This Row],[AdvisoryNumber]]),"NTML","ADVZY")</f>
        <v>NTML</v>
      </c>
      <c r="B2422" s="8" t="str">
        <f>_xlfn.TEXTJOIN("-",TRUE,Table1[[#This Row],[Source]],TEXT(Table1[[#This Row],[AdvisoryNumber]],"000"),TEXT(ROW()-1,"000000"),TEXT(Table1[[#This Row],[RecordTimeUTC]],"YYYY-MM-DD"))</f>
        <v>NTML-000-002421-2024-02-02</v>
      </c>
      <c r="C2422" s="1" t="s">
        <v>2416</v>
      </c>
      <c r="D2422" s="2"/>
      <c r="E2422" s="1"/>
      <c r="F2422" s="2"/>
      <c r="G2422" s="1" t="s">
        <v>98</v>
      </c>
      <c r="H2422" s="1" t="s">
        <v>101</v>
      </c>
      <c r="I2422" s="8" t="str">
        <f>IF(Table1[[#This Row],[TMI_Type]]="Reroute",INDEX(_xlfn.REGEXEXTRACT(Table1[[#This Row],[RawText]],".*(ROUTE|FEA|FCA|ICR|CTOP|TBO).+([A-Z]{3})",2,0),1,2),"")</f>
        <v/>
      </c>
      <c r="J2422" s="5">
        <v>20</v>
      </c>
      <c r="K2422" s="5"/>
      <c r="L2422" s="1" t="s">
        <v>4938</v>
      </c>
      <c r="M2422" s="7">
        <v>45324</v>
      </c>
      <c r="N2422" s="7">
        <v>45324.166666666664</v>
      </c>
      <c r="O2422" s="7">
        <v>45324.040277777778</v>
      </c>
      <c r="P2422" s="4" t="s">
        <v>4948</v>
      </c>
      <c r="Q2422" s="10" t="s">
        <v>4948</v>
      </c>
      <c r="R2422" s="2" t="s">
        <v>10353</v>
      </c>
      <c r="S2422" s="6">
        <f>IF(OR(ISBLANK(Table1[[#This Row],[ValidEndUTC]]),ISBLANK(Table1[[#This Row],[ValidStartUTC]])),"",Table1[[#This Row],[ValidEndUTC]]-Table1[[#This Row],[ValidStartUTC]])</f>
        <v>0.16666666666424135</v>
      </c>
      <c r="T2422" s="5">
        <f>IF(OR(ISBLANK(Table1[[#This Row],[ValidEndUTC]]),ISBLANK(Table1[[#This Row],[ValidStartUTC]])),"",Table1[[#This Row],[Duration]]*24*60)</f>
        <v>239.99999999650754</v>
      </c>
    </row>
    <row r="2423" spans="1:20" x14ac:dyDescent="0.25">
      <c r="A2423" s="8" t="str">
        <f>IF(ISBLANK(Table1[[#This Row],[AdvisoryNumber]]),"NTML","ADVZY")</f>
        <v>NTML</v>
      </c>
      <c r="B2423" s="8" t="str">
        <f>_xlfn.TEXTJOIN("-",TRUE,Table1[[#This Row],[Source]],TEXT(Table1[[#This Row],[AdvisoryNumber]],"000"),TEXT(ROW()-1,"000000"),TEXT(Table1[[#This Row],[RecordTimeUTC]],"YYYY-MM-DD"))</f>
        <v>NTML-000-002422-2024-02-02</v>
      </c>
      <c r="C2423" s="1" t="s">
        <v>2416</v>
      </c>
      <c r="D2423" s="2"/>
      <c r="E2423" s="1"/>
      <c r="F2423" s="2"/>
      <c r="G2423" s="1" t="s">
        <v>98</v>
      </c>
      <c r="H2423" s="1" t="s">
        <v>101</v>
      </c>
      <c r="I2423" s="8" t="str">
        <f>IF(Table1[[#This Row],[TMI_Type]]="Reroute",INDEX(_xlfn.REGEXEXTRACT(Table1[[#This Row],[RawText]],".*(ROUTE|FEA|FCA|ICR|CTOP|TBO).+([A-Z]{3})",2,0),1,2),"")</f>
        <v/>
      </c>
      <c r="J2423" s="5">
        <v>20</v>
      </c>
      <c r="K2423" s="5"/>
      <c r="L2423" s="1" t="s">
        <v>2421</v>
      </c>
      <c r="M2423" s="7">
        <v>45324</v>
      </c>
      <c r="N2423" s="7">
        <v>45324.166666666664</v>
      </c>
      <c r="O2423" s="7">
        <v>45324.040277777778</v>
      </c>
      <c r="P2423" s="4" t="s">
        <v>4949</v>
      </c>
      <c r="Q2423" s="10" t="s">
        <v>4949</v>
      </c>
      <c r="R2423" s="2" t="s">
        <v>10353</v>
      </c>
      <c r="S2423" s="6">
        <f>IF(OR(ISBLANK(Table1[[#This Row],[ValidEndUTC]]),ISBLANK(Table1[[#This Row],[ValidStartUTC]])),"",Table1[[#This Row],[ValidEndUTC]]-Table1[[#This Row],[ValidStartUTC]])</f>
        <v>0.16666666666424135</v>
      </c>
      <c r="T2423" s="5">
        <f>IF(OR(ISBLANK(Table1[[#This Row],[ValidEndUTC]]),ISBLANK(Table1[[#This Row],[ValidStartUTC]])),"",Table1[[#This Row],[Duration]]*24*60)</f>
        <v>239.99999999650754</v>
      </c>
    </row>
    <row r="2424" spans="1:20" ht="21.6" x14ac:dyDescent="0.25">
      <c r="A2424" s="8" t="str">
        <f>IF(ISBLANK(Table1[[#This Row],[AdvisoryNumber]]),"NTML","ADVZY")</f>
        <v>NTML</v>
      </c>
      <c r="B2424" s="8" t="str">
        <f>_xlfn.TEXTJOIN("-",TRUE,Table1[[#This Row],[Source]],TEXT(Table1[[#This Row],[AdvisoryNumber]],"000"),TEXT(ROW()-1,"000000"),TEXT(Table1[[#This Row],[RecordTimeUTC]],"YYYY-MM-DD"))</f>
        <v>NTML-000-002423-2024-02-02</v>
      </c>
      <c r="C2424" s="1" t="s">
        <v>208</v>
      </c>
      <c r="D2424" s="2"/>
      <c r="E2424" s="1"/>
      <c r="F2424" s="2"/>
      <c r="G2424" s="1" t="s">
        <v>98</v>
      </c>
      <c r="H2424" s="1" t="s">
        <v>101</v>
      </c>
      <c r="I2424" s="8" t="str">
        <f>IF(Table1[[#This Row],[TMI_Type]]="Reroute",INDEX(_xlfn.REGEXEXTRACT(Table1[[#This Row],[RawText]],".*(ROUTE|FEA|FCA|ICR|CTOP|TBO).+([A-Z]{3})",2,0),1,2),"")</f>
        <v/>
      </c>
      <c r="J2424" s="5">
        <v>25</v>
      </c>
      <c r="K2424" s="5"/>
      <c r="L2424" s="1" t="s">
        <v>4951</v>
      </c>
      <c r="M2424" s="7">
        <v>45324.0625</v>
      </c>
      <c r="N2424" s="7">
        <v>45324.166666666664</v>
      </c>
      <c r="O2424" s="7">
        <v>45324.056250000001</v>
      </c>
      <c r="P2424" s="4" t="s">
        <v>10355</v>
      </c>
      <c r="Q2424" s="10" t="s">
        <v>10355</v>
      </c>
      <c r="R2424" s="2" t="s">
        <v>10356</v>
      </c>
      <c r="S2424" s="6">
        <f>IF(OR(ISBLANK(Table1[[#This Row],[ValidEndUTC]]),ISBLANK(Table1[[#This Row],[ValidStartUTC]])),"",Table1[[#This Row],[ValidEndUTC]]-Table1[[#This Row],[ValidStartUTC]])</f>
        <v>0.10416666666424135</v>
      </c>
      <c r="T2424" s="5">
        <f>IF(OR(ISBLANK(Table1[[#This Row],[ValidEndUTC]]),ISBLANK(Table1[[#This Row],[ValidStartUTC]])),"",Table1[[#This Row],[Duration]]*24*60)</f>
        <v>149.99999999650754</v>
      </c>
    </row>
    <row r="2425" spans="1:20" x14ac:dyDescent="0.25">
      <c r="A2425" s="8" t="str">
        <f>IF(ISBLANK(Table1[[#This Row],[AdvisoryNumber]]),"NTML","ADVZY")</f>
        <v>NTML</v>
      </c>
      <c r="B2425" s="8" t="str">
        <f>_xlfn.TEXTJOIN("-",TRUE,Table1[[#This Row],[Source]],TEXT(Table1[[#This Row],[AdvisoryNumber]],"000"),TEXT(ROW()-1,"000000"),TEXT(Table1[[#This Row],[RecordTimeUTC]],"YYYY-MM-DD"))</f>
        <v>NTML-000-002424-2024-02-02</v>
      </c>
      <c r="C2425" s="1" t="s">
        <v>2416</v>
      </c>
      <c r="D2425" s="2"/>
      <c r="E2425" s="1"/>
      <c r="F2425" s="2"/>
      <c r="G2425" s="1"/>
      <c r="H2425" s="1" t="s">
        <v>2640</v>
      </c>
      <c r="I2425" s="8" t="str">
        <f>IF(Table1[[#This Row],[TMI_Type]]="Reroute",INDEX(_xlfn.REGEXEXTRACT(Table1[[#This Row],[RawText]],".*(ROUTE|FEA|FCA|ICR|CTOP|TBO).+([A-Z]{3})",2,0),1,2),"")</f>
        <v/>
      </c>
      <c r="J2425" s="5"/>
      <c r="K2425" s="5"/>
      <c r="L2425" s="1" t="s">
        <v>198</v>
      </c>
      <c r="M2425" s="7">
        <v>45324.066666666666</v>
      </c>
      <c r="N2425" s="7">
        <v>45324.066666666666</v>
      </c>
      <c r="O2425" s="7">
        <v>45324.066666666666</v>
      </c>
      <c r="P2425" s="4" t="s">
        <v>4952</v>
      </c>
      <c r="Q2425" s="10" t="s">
        <v>4952</v>
      </c>
      <c r="R2425" s="2" t="s">
        <v>10357</v>
      </c>
      <c r="S2425" s="6">
        <f>IF(OR(ISBLANK(Table1[[#This Row],[ValidEndUTC]]),ISBLANK(Table1[[#This Row],[ValidStartUTC]])),"",Table1[[#This Row],[ValidEndUTC]]-Table1[[#This Row],[ValidStartUTC]])</f>
        <v>0</v>
      </c>
      <c r="T2425" s="5">
        <f>IF(OR(ISBLANK(Table1[[#This Row],[ValidEndUTC]]),ISBLANK(Table1[[#This Row],[ValidStartUTC]])),"",Table1[[#This Row],[Duration]]*24*60)</f>
        <v>0</v>
      </c>
    </row>
    <row r="2426" spans="1:20" x14ac:dyDescent="0.25">
      <c r="A2426" s="8" t="str">
        <f>IF(ISBLANK(Table1[[#This Row],[AdvisoryNumber]]),"NTML","ADVZY")</f>
        <v>NTML</v>
      </c>
      <c r="B2426" s="8" t="str">
        <f>_xlfn.TEXTJOIN("-",TRUE,Table1[[#This Row],[Source]],TEXT(Table1[[#This Row],[AdvisoryNumber]],"000"),TEXT(ROW()-1,"000000"),TEXT(Table1[[#This Row],[RecordTimeUTC]],"YYYY-MM-DD"))</f>
        <v>NTML-000-002425-2024-02-02</v>
      </c>
      <c r="C2426" s="1" t="s">
        <v>1515</v>
      </c>
      <c r="D2426" s="2"/>
      <c r="E2426" s="1"/>
      <c r="F2426" s="2"/>
      <c r="G2426" s="1"/>
      <c r="H2426" s="1" t="s">
        <v>2640</v>
      </c>
      <c r="I2426" s="8" t="str">
        <f>IF(Table1[[#This Row],[TMI_Type]]="Reroute",INDEX(_xlfn.REGEXEXTRACT(Table1[[#This Row],[RawText]],".*(ROUTE|FEA|FCA|ICR|CTOP|TBO).+([A-Z]{3})",2,0),1,2),"")</f>
        <v/>
      </c>
      <c r="J2426" s="5"/>
      <c r="K2426" s="5"/>
      <c r="L2426" s="1" t="s">
        <v>198</v>
      </c>
      <c r="M2426" s="7">
        <v>45324.066666666666</v>
      </c>
      <c r="N2426" s="7">
        <v>45324.066666666666</v>
      </c>
      <c r="O2426" s="7">
        <v>45324.066666666666</v>
      </c>
      <c r="P2426" s="4" t="s">
        <v>4953</v>
      </c>
      <c r="Q2426" s="10" t="s">
        <v>4953</v>
      </c>
      <c r="R2426" s="2" t="s">
        <v>10357</v>
      </c>
      <c r="S2426" s="6">
        <f>IF(OR(ISBLANK(Table1[[#This Row],[ValidEndUTC]]),ISBLANK(Table1[[#This Row],[ValidStartUTC]])),"",Table1[[#This Row],[ValidEndUTC]]-Table1[[#This Row],[ValidStartUTC]])</f>
        <v>0</v>
      </c>
      <c r="T2426" s="5">
        <f>IF(OR(ISBLANK(Table1[[#This Row],[ValidEndUTC]]),ISBLANK(Table1[[#This Row],[ValidStartUTC]])),"",Table1[[#This Row],[Duration]]*24*60)</f>
        <v>0</v>
      </c>
    </row>
    <row r="2427" spans="1:20" x14ac:dyDescent="0.25">
      <c r="A2427" s="8" t="str">
        <f>IF(ISBLANK(Table1[[#This Row],[AdvisoryNumber]]),"NTML","ADVZY")</f>
        <v>NTML</v>
      </c>
      <c r="B2427" s="8" t="str">
        <f>_xlfn.TEXTJOIN("-",TRUE,Table1[[#This Row],[Source]],TEXT(Table1[[#This Row],[AdvisoryNumber]],"000"),TEXT(ROW()-1,"000000"),TEXT(Table1[[#This Row],[RecordTimeUTC]],"YYYY-MM-DD"))</f>
        <v>NTML-000-002426-2024-02-02</v>
      </c>
      <c r="C2427" s="1" t="s">
        <v>218</v>
      </c>
      <c r="D2427" s="2"/>
      <c r="E2427" s="1"/>
      <c r="F2427" s="2"/>
      <c r="G2427" s="1"/>
      <c r="H2427" s="1" t="s">
        <v>2640</v>
      </c>
      <c r="I2427" s="8" t="str">
        <f>IF(Table1[[#This Row],[TMI_Type]]="Reroute",INDEX(_xlfn.REGEXEXTRACT(Table1[[#This Row],[RawText]],".*(ROUTE|FEA|FCA|ICR|CTOP|TBO).+([A-Z]{3})",2,0),1,2),"")</f>
        <v/>
      </c>
      <c r="J2427" s="5"/>
      <c r="K2427" s="5"/>
      <c r="L2427" s="1" t="s">
        <v>198</v>
      </c>
      <c r="M2427" s="7">
        <v>45324.086111111108</v>
      </c>
      <c r="N2427" s="7">
        <v>45324.086111111108</v>
      </c>
      <c r="O2427" s="7">
        <v>45324.086111111108</v>
      </c>
      <c r="P2427" s="4" t="s">
        <v>10327</v>
      </c>
      <c r="Q2427" s="10" t="s">
        <v>10327</v>
      </c>
      <c r="R2427" s="2" t="s">
        <v>10328</v>
      </c>
      <c r="S2427" s="6">
        <f>IF(OR(ISBLANK(Table1[[#This Row],[ValidEndUTC]]),ISBLANK(Table1[[#This Row],[ValidStartUTC]])),"",Table1[[#This Row],[ValidEndUTC]]-Table1[[#This Row],[ValidStartUTC]])</f>
        <v>0</v>
      </c>
      <c r="T2427" s="5">
        <f>IF(OR(ISBLANK(Table1[[#This Row],[ValidEndUTC]]),ISBLANK(Table1[[#This Row],[ValidStartUTC]])),"",Table1[[#This Row],[Duration]]*24*60)</f>
        <v>0</v>
      </c>
    </row>
    <row r="2428" spans="1:20" ht="140.4" x14ac:dyDescent="0.25">
      <c r="A2428" s="8" t="str">
        <f>IF(ISBLANK(Table1[[#This Row],[AdvisoryNumber]]),"NTML","ADVZY")</f>
        <v>ADVZY</v>
      </c>
      <c r="B2428" s="8" t="str">
        <f>_xlfn.TEXTJOIN("-",TRUE,Table1[[#This Row],[Source]],TEXT(Table1[[#This Row],[AdvisoryNumber]],"000"),TEXT(ROW()-1,"000000"),TEXT(Table1[[#This Row],[RecordTimeUTC]],"YYYY-MM-DD"))</f>
        <v>ADVZY-001-002427-2024-02-02</v>
      </c>
      <c r="C2428" s="1" t="s">
        <v>16</v>
      </c>
      <c r="D2428" s="2" t="s">
        <v>7689</v>
      </c>
      <c r="E2428" s="1">
        <v>1</v>
      </c>
      <c r="F2428" s="2" t="s">
        <v>7690</v>
      </c>
      <c r="G2428" s="1" t="s">
        <v>24</v>
      </c>
      <c r="H2428" s="1" t="s">
        <v>6019</v>
      </c>
      <c r="I2428" s="8" t="str">
        <f>IF(Table1[[#This Row],[TMI_Type]]="Reroute",INDEX(_xlfn.REGEXEXTRACT(Table1[[#This Row],[RawText]],".*(ROUTE|FEA|FCA|ICR|CTOP|TBO).+([A-Z]{3})",2,0),1,2),"")</f>
        <v/>
      </c>
      <c r="J2428" s="5"/>
      <c r="K2428" s="5"/>
      <c r="L2428" s="1"/>
      <c r="M2428" s="7">
        <v>45324.999305555553</v>
      </c>
      <c r="N2428" s="7">
        <v>45325.166666666664</v>
      </c>
      <c r="O2428" s="7">
        <v>45324.97152777778</v>
      </c>
      <c r="P2428" s="4" t="s">
        <v>3494</v>
      </c>
      <c r="Q2428" s="10" t="s">
        <v>7691</v>
      </c>
      <c r="R2428" s="2" t="s">
        <v>7692</v>
      </c>
      <c r="S2428" s="6">
        <f>IF(OR(ISBLANK(Table1[[#This Row],[ValidEndUTC]]),ISBLANK(Table1[[#This Row],[ValidStartUTC]])),"",Table1[[#This Row],[ValidEndUTC]]-Table1[[#This Row],[ValidStartUTC]])</f>
        <v>0.16736111111094942</v>
      </c>
      <c r="T2428" s="5">
        <f>IF(OR(ISBLANK(Table1[[#This Row],[ValidEndUTC]]),ISBLANK(Table1[[#This Row],[ValidStartUTC]])),"",Table1[[#This Row],[Duration]]*24*60)</f>
        <v>240.99999999976717</v>
      </c>
    </row>
    <row r="2429" spans="1:20" ht="75.599999999999994" x14ac:dyDescent="0.25">
      <c r="A2429" s="8" t="str">
        <f>IF(ISBLANK(Table1[[#This Row],[AdvisoryNumber]]),"NTML","ADVZY")</f>
        <v>ADVZY</v>
      </c>
      <c r="B2429" s="8" t="str">
        <f>_xlfn.TEXTJOIN("-",TRUE,Table1[[#This Row],[Source]],TEXT(Table1[[#This Row],[AdvisoryNumber]],"000"),TEXT(ROW()-1,"000000"),TEXT(Table1[[#This Row],[RecordTimeUTC]],"YYYY-MM-DD"))</f>
        <v>ADVZY-001-002428-2024-02-03</v>
      </c>
      <c r="C2429" s="1" t="s">
        <v>16</v>
      </c>
      <c r="D2429" s="2"/>
      <c r="E2429" s="1">
        <v>1</v>
      </c>
      <c r="F2429" s="2" t="s">
        <v>7690</v>
      </c>
      <c r="G2429" s="1"/>
      <c r="H2429" s="1" t="s">
        <v>6019</v>
      </c>
      <c r="I2429" s="8" t="str">
        <f>IF(Table1[[#This Row],[TMI_Type]]="Reroute",INDEX(_xlfn.REGEXEXTRACT(Table1[[#This Row],[RawText]],".*(ROUTE|FEA|FCA|ICR|CTOP|TBO).+([A-Z]{3})",2,0),1,2),"")</f>
        <v/>
      </c>
      <c r="J2429" s="5"/>
      <c r="K2429" s="5"/>
      <c r="L2429" s="1"/>
      <c r="M2429" s="7">
        <v>45324.999305555553</v>
      </c>
      <c r="N2429" s="7">
        <v>45325.166666666664</v>
      </c>
      <c r="O2429" s="7">
        <v>45325.152777777781</v>
      </c>
      <c r="P2429" s="4" t="s">
        <v>3495</v>
      </c>
      <c r="Q2429" s="10" t="s">
        <v>7693</v>
      </c>
      <c r="R2429" s="2" t="s">
        <v>7694</v>
      </c>
      <c r="S2429" s="6">
        <f>IF(OR(ISBLANK(Table1[[#This Row],[ValidEndUTC]]),ISBLANK(Table1[[#This Row],[ValidStartUTC]])),"",Table1[[#This Row],[ValidEndUTC]]-Table1[[#This Row],[ValidStartUTC]])</f>
        <v>0.16736111111094942</v>
      </c>
      <c r="T2429" s="5">
        <f>IF(OR(ISBLANK(Table1[[#This Row],[ValidEndUTC]]),ISBLANK(Table1[[#This Row],[ValidStartUTC]])),"",Table1[[#This Row],[Duration]]*24*60)</f>
        <v>240.99999999976717</v>
      </c>
    </row>
    <row r="2430" spans="1:20" x14ac:dyDescent="0.25">
      <c r="A2430" s="8" t="str">
        <f>IF(ISBLANK(Table1[[#This Row],[AdvisoryNumber]]),"NTML","ADVZY")</f>
        <v>NTML</v>
      </c>
      <c r="B2430" s="8" t="str">
        <f>_xlfn.TEXTJOIN("-",TRUE,Table1[[#This Row],[Source]],TEXT(Table1[[#This Row],[AdvisoryNumber]],"000"),TEXT(ROW()-1,"000000"),TEXT(Table1[[#This Row],[RecordTimeUTC]],"YYYY-MM-DD"))</f>
        <v>NTML-000-002429-2024-02-02</v>
      </c>
      <c r="C2430" s="1" t="s">
        <v>2416</v>
      </c>
      <c r="D2430" s="2"/>
      <c r="E2430" s="1"/>
      <c r="F2430" s="2"/>
      <c r="G2430" s="1" t="s">
        <v>98</v>
      </c>
      <c r="H2430" s="1" t="s">
        <v>104</v>
      </c>
      <c r="I2430" s="8" t="str">
        <f>IF(Table1[[#This Row],[TMI_Type]]="Reroute",INDEX(_xlfn.REGEXEXTRACT(Table1[[#This Row],[RawText]],".*(ROUTE|FEA|FCA|ICR|CTOP|TBO).+([A-Z]{3})",2,0),1,2),"")</f>
        <v/>
      </c>
      <c r="J2430" s="5"/>
      <c r="K2430" s="5"/>
      <c r="L2430" s="1" t="s">
        <v>3971</v>
      </c>
      <c r="M2430" s="7">
        <v>45325</v>
      </c>
      <c r="N2430" s="7">
        <v>45325.166666666664</v>
      </c>
      <c r="O2430" s="7">
        <v>45324.975694444445</v>
      </c>
      <c r="P2430" s="4" t="s">
        <v>10329</v>
      </c>
      <c r="Q2430" s="10" t="s">
        <v>10329</v>
      </c>
      <c r="R2430" s="2" t="s">
        <v>10330</v>
      </c>
      <c r="S2430" s="6">
        <f>IF(OR(ISBLANK(Table1[[#This Row],[ValidEndUTC]]),ISBLANK(Table1[[#This Row],[ValidStartUTC]])),"",Table1[[#This Row],[ValidEndUTC]]-Table1[[#This Row],[ValidStartUTC]])</f>
        <v>0.16666666666424135</v>
      </c>
      <c r="T2430" s="5">
        <f>IF(OR(ISBLANK(Table1[[#This Row],[ValidEndUTC]]),ISBLANK(Table1[[#This Row],[ValidStartUTC]])),"",Table1[[#This Row],[Duration]]*24*60)</f>
        <v>239.99999999650754</v>
      </c>
    </row>
    <row r="2431" spans="1:20" x14ac:dyDescent="0.25">
      <c r="A2431" s="8" t="str">
        <f>IF(ISBLANK(Table1[[#This Row],[AdvisoryNumber]]),"NTML","ADVZY")</f>
        <v>NTML</v>
      </c>
      <c r="B2431" s="8" t="str">
        <f>_xlfn.TEXTJOIN("-",TRUE,Table1[[#This Row],[Source]],TEXT(Table1[[#This Row],[AdvisoryNumber]],"000"),TEXT(ROW()-1,"000000"),TEXT(Table1[[#This Row],[RecordTimeUTC]],"YYYY-MM-DD"))</f>
        <v>NTML-000-002430-2024-02-02</v>
      </c>
      <c r="C2431" s="1" t="s">
        <v>2416</v>
      </c>
      <c r="D2431" s="2"/>
      <c r="E2431" s="1"/>
      <c r="F2431" s="2"/>
      <c r="G2431" s="1" t="s">
        <v>98</v>
      </c>
      <c r="H2431" s="1" t="s">
        <v>101</v>
      </c>
      <c r="I2431" s="8" t="str">
        <f>IF(Table1[[#This Row],[TMI_Type]]="Reroute",INDEX(_xlfn.REGEXEXTRACT(Table1[[#This Row],[RawText]],".*(ROUTE|FEA|FCA|ICR|CTOP|TBO).+([A-Z]{3})",2,0),1,2),"")</f>
        <v/>
      </c>
      <c r="J2431" s="5">
        <v>30</v>
      </c>
      <c r="K2431" s="5"/>
      <c r="L2431" s="1" t="s">
        <v>211</v>
      </c>
      <c r="M2431" s="7">
        <v>45325</v>
      </c>
      <c r="N2431" s="7">
        <v>45325.166666666664</v>
      </c>
      <c r="O2431" s="7">
        <v>45324.975694444445</v>
      </c>
      <c r="P2431" s="4" t="s">
        <v>10331</v>
      </c>
      <c r="Q2431" s="10" t="s">
        <v>10331</v>
      </c>
      <c r="R2431" s="2" t="s">
        <v>10330</v>
      </c>
      <c r="S2431" s="6">
        <f>IF(OR(ISBLANK(Table1[[#This Row],[ValidEndUTC]]),ISBLANK(Table1[[#This Row],[ValidStartUTC]])),"",Table1[[#This Row],[ValidEndUTC]]-Table1[[#This Row],[ValidStartUTC]])</f>
        <v>0.16666666666424135</v>
      </c>
      <c r="T2431" s="5">
        <f>IF(OR(ISBLANK(Table1[[#This Row],[ValidEndUTC]]),ISBLANK(Table1[[#This Row],[ValidStartUTC]])),"",Table1[[#This Row],[Duration]]*24*60)</f>
        <v>239.99999999650754</v>
      </c>
    </row>
    <row r="2432" spans="1:20" x14ac:dyDescent="0.25">
      <c r="A2432" s="8" t="str">
        <f>IF(ISBLANK(Table1[[#This Row],[AdvisoryNumber]]),"NTML","ADVZY")</f>
        <v>NTML</v>
      </c>
      <c r="B2432" s="8" t="str">
        <f>_xlfn.TEXTJOIN("-",TRUE,Table1[[#This Row],[Source]],TEXT(Table1[[#This Row],[AdvisoryNumber]],"000"),TEXT(ROW()-1,"000000"),TEXT(Table1[[#This Row],[RecordTimeUTC]],"YYYY-MM-DD"))</f>
        <v>NTML-000-002431-2024-02-02</v>
      </c>
      <c r="C2432" s="1" t="s">
        <v>1515</v>
      </c>
      <c r="D2432" s="2"/>
      <c r="E2432" s="1"/>
      <c r="F2432" s="2"/>
      <c r="G2432" s="1" t="s">
        <v>98</v>
      </c>
      <c r="H2432" s="1" t="s">
        <v>101</v>
      </c>
      <c r="I2432" s="8" t="str">
        <f>IF(Table1[[#This Row],[TMI_Type]]="Reroute",INDEX(_xlfn.REGEXEXTRACT(Table1[[#This Row],[RawText]],".*(ROUTE|FEA|FCA|ICR|CTOP|TBO).+([A-Z]{3})",2,0),1,2),"")</f>
        <v/>
      </c>
      <c r="J2432" s="5">
        <v>60</v>
      </c>
      <c r="K2432" s="5"/>
      <c r="L2432" s="1" t="s">
        <v>10332</v>
      </c>
      <c r="M2432" s="7">
        <v>45325</v>
      </c>
      <c r="N2432" s="7">
        <v>45325.166666666664</v>
      </c>
      <c r="O2432" s="7">
        <v>45324.975694444445</v>
      </c>
      <c r="P2432" s="4" t="s">
        <v>10333</v>
      </c>
      <c r="Q2432" s="10" t="s">
        <v>10333</v>
      </c>
      <c r="R2432" s="2" t="s">
        <v>10330</v>
      </c>
      <c r="S2432" s="6">
        <f>IF(OR(ISBLANK(Table1[[#This Row],[ValidEndUTC]]),ISBLANK(Table1[[#This Row],[ValidStartUTC]])),"",Table1[[#This Row],[ValidEndUTC]]-Table1[[#This Row],[ValidStartUTC]])</f>
        <v>0.16666666666424135</v>
      </c>
      <c r="T2432" s="5">
        <f>IF(OR(ISBLANK(Table1[[#This Row],[ValidEndUTC]]),ISBLANK(Table1[[#This Row],[ValidStartUTC]])),"",Table1[[#This Row],[Duration]]*24*60)</f>
        <v>239.99999999650754</v>
      </c>
    </row>
    <row r="2433" spans="1:20" x14ac:dyDescent="0.25">
      <c r="A2433" s="8" t="str">
        <f>IF(ISBLANK(Table1[[#This Row],[AdvisoryNumber]]),"NTML","ADVZY")</f>
        <v>NTML</v>
      </c>
      <c r="B2433" s="8" t="str">
        <f>_xlfn.TEXTJOIN("-",TRUE,Table1[[#This Row],[Source]],TEXT(Table1[[#This Row],[AdvisoryNumber]],"000"),TEXT(ROW()-1,"000000"),TEXT(Table1[[#This Row],[RecordTimeUTC]],"YYYY-MM-DD"))</f>
        <v>NTML-000-002432-2024-02-02</v>
      </c>
      <c r="C2433" s="1" t="s">
        <v>1515</v>
      </c>
      <c r="D2433" s="2"/>
      <c r="E2433" s="1"/>
      <c r="F2433" s="2"/>
      <c r="G2433" s="1" t="s">
        <v>98</v>
      </c>
      <c r="H2433" s="1" t="s">
        <v>101</v>
      </c>
      <c r="I2433" s="8" t="str">
        <f>IF(Table1[[#This Row],[TMI_Type]]="Reroute",INDEX(_xlfn.REGEXEXTRACT(Table1[[#This Row],[RawText]],".*(ROUTE|FEA|FCA|ICR|CTOP|TBO).+([A-Z]{3})",2,0),1,2),"")</f>
        <v/>
      </c>
      <c r="J2433" s="5">
        <v>20</v>
      </c>
      <c r="K2433" s="5"/>
      <c r="L2433" s="1" t="s">
        <v>3855</v>
      </c>
      <c r="M2433" s="7">
        <v>45325</v>
      </c>
      <c r="N2433" s="7">
        <v>45325.166666666664</v>
      </c>
      <c r="O2433" s="7">
        <v>45324.979166666664</v>
      </c>
      <c r="P2433" s="4" t="s">
        <v>10340</v>
      </c>
      <c r="Q2433" s="10" t="s">
        <v>10340</v>
      </c>
      <c r="R2433" s="2" t="s">
        <v>10341</v>
      </c>
      <c r="S2433" s="6">
        <f>IF(OR(ISBLANK(Table1[[#This Row],[ValidEndUTC]]),ISBLANK(Table1[[#This Row],[ValidStartUTC]])),"",Table1[[#This Row],[ValidEndUTC]]-Table1[[#This Row],[ValidStartUTC]])</f>
        <v>0.16666666666424135</v>
      </c>
      <c r="T2433" s="5">
        <f>IF(OR(ISBLANK(Table1[[#This Row],[ValidEndUTC]]),ISBLANK(Table1[[#This Row],[ValidStartUTC]])),"",Table1[[#This Row],[Duration]]*24*60)</f>
        <v>239.99999999650754</v>
      </c>
    </row>
    <row r="2434" spans="1:20" x14ac:dyDescent="0.25">
      <c r="A2434" s="8" t="str">
        <f>IF(ISBLANK(Table1[[#This Row],[AdvisoryNumber]]),"NTML","ADVZY")</f>
        <v>NTML</v>
      </c>
      <c r="B2434" s="8" t="str">
        <f>_xlfn.TEXTJOIN("-",TRUE,Table1[[#This Row],[Source]],TEXT(Table1[[#This Row],[AdvisoryNumber]],"000"),TEXT(ROW()-1,"000000"),TEXT(Table1[[#This Row],[RecordTimeUTC]],"YYYY-MM-DD"))</f>
        <v>NTML-000-002433-2024-02-02</v>
      </c>
      <c r="C2434" s="1" t="s">
        <v>1515</v>
      </c>
      <c r="D2434" s="2"/>
      <c r="E2434" s="1"/>
      <c r="F2434" s="2"/>
      <c r="G2434" s="1" t="s">
        <v>98</v>
      </c>
      <c r="H2434" s="1" t="s">
        <v>101</v>
      </c>
      <c r="I2434" s="8" t="str">
        <f>IF(Table1[[#This Row],[TMI_Type]]="Reroute",INDEX(_xlfn.REGEXEXTRACT(Table1[[#This Row],[RawText]],".*(ROUTE|FEA|FCA|ICR|CTOP|TBO).+([A-Z]{3})",2,0),1,2),"")</f>
        <v/>
      </c>
      <c r="J2434" s="5">
        <v>20</v>
      </c>
      <c r="K2434" s="5"/>
      <c r="L2434" s="1" t="s">
        <v>4571</v>
      </c>
      <c r="M2434" s="7">
        <v>45325</v>
      </c>
      <c r="N2434" s="7">
        <v>45325.166666666664</v>
      </c>
      <c r="O2434" s="7">
        <v>45324.979166666664</v>
      </c>
      <c r="P2434" s="4" t="s">
        <v>10342</v>
      </c>
      <c r="Q2434" s="10" t="s">
        <v>10342</v>
      </c>
      <c r="R2434" s="2" t="s">
        <v>10341</v>
      </c>
      <c r="S2434" s="6">
        <f>IF(OR(ISBLANK(Table1[[#This Row],[ValidEndUTC]]),ISBLANK(Table1[[#This Row],[ValidStartUTC]])),"",Table1[[#This Row],[ValidEndUTC]]-Table1[[#This Row],[ValidStartUTC]])</f>
        <v>0.16666666666424135</v>
      </c>
      <c r="T2434" s="5">
        <f>IF(OR(ISBLANK(Table1[[#This Row],[ValidEndUTC]]),ISBLANK(Table1[[#This Row],[ValidStartUTC]])),"",Table1[[#This Row],[Duration]]*24*60)</f>
        <v>239.99999999650754</v>
      </c>
    </row>
    <row r="2435" spans="1:20" x14ac:dyDescent="0.25">
      <c r="A2435" s="8" t="str">
        <f>IF(ISBLANK(Table1[[#This Row],[AdvisoryNumber]]),"NTML","ADVZY")</f>
        <v>NTML</v>
      </c>
      <c r="B2435" s="8" t="str">
        <f>_xlfn.TEXTJOIN("-",TRUE,Table1[[#This Row],[Source]],TEXT(Table1[[#This Row],[AdvisoryNumber]],"000"),TEXT(ROW()-1,"000000"),TEXT(Table1[[#This Row],[RecordTimeUTC]],"YYYY-MM-DD"))</f>
        <v>NTML-000-002434-2024-02-02</v>
      </c>
      <c r="C2435" s="1" t="s">
        <v>1515</v>
      </c>
      <c r="D2435" s="2"/>
      <c r="E2435" s="1"/>
      <c r="F2435" s="2"/>
      <c r="G2435" s="1" t="s">
        <v>98</v>
      </c>
      <c r="H2435" s="1" t="s">
        <v>101</v>
      </c>
      <c r="I2435" s="8" t="str">
        <f>IF(Table1[[#This Row],[TMI_Type]]="Reroute",INDEX(_xlfn.REGEXEXTRACT(Table1[[#This Row],[RawText]],".*(ROUTE|FEA|FCA|ICR|CTOP|TBO).+([A-Z]{3})",2,0),1,2),"")</f>
        <v/>
      </c>
      <c r="J2435" s="5">
        <v>30</v>
      </c>
      <c r="K2435" s="5"/>
      <c r="L2435" s="1" t="s">
        <v>4571</v>
      </c>
      <c r="M2435" s="7">
        <v>45325</v>
      </c>
      <c r="N2435" s="7">
        <v>45325.166666666664</v>
      </c>
      <c r="O2435" s="7">
        <v>45324.979166666664</v>
      </c>
      <c r="P2435" s="4" t="s">
        <v>10343</v>
      </c>
      <c r="Q2435" s="10" t="s">
        <v>10343</v>
      </c>
      <c r="R2435" s="2" t="s">
        <v>10341</v>
      </c>
      <c r="S2435" s="6">
        <f>IF(OR(ISBLANK(Table1[[#This Row],[ValidEndUTC]]),ISBLANK(Table1[[#This Row],[ValidStartUTC]])),"",Table1[[#This Row],[ValidEndUTC]]-Table1[[#This Row],[ValidStartUTC]])</f>
        <v>0.16666666666424135</v>
      </c>
      <c r="T2435" s="5">
        <f>IF(OR(ISBLANK(Table1[[#This Row],[ValidEndUTC]]),ISBLANK(Table1[[#This Row],[ValidStartUTC]])),"",Table1[[#This Row],[Duration]]*24*60)</f>
        <v>239.99999999650754</v>
      </c>
    </row>
    <row r="2436" spans="1:20" x14ac:dyDescent="0.25">
      <c r="A2436" s="8" t="str">
        <f>IF(ISBLANK(Table1[[#This Row],[AdvisoryNumber]]),"NTML","ADVZY")</f>
        <v>NTML</v>
      </c>
      <c r="B2436" s="8" t="str">
        <f>_xlfn.TEXTJOIN("-",TRUE,Table1[[#This Row],[Source]],TEXT(Table1[[#This Row],[AdvisoryNumber]],"000"),TEXT(ROW()-1,"000000"),TEXT(Table1[[#This Row],[RecordTimeUTC]],"YYYY-MM-DD"))</f>
        <v>NTML-000-002435-2024-02-02</v>
      </c>
      <c r="C2436" s="1" t="s">
        <v>1515</v>
      </c>
      <c r="D2436" s="2"/>
      <c r="E2436" s="1"/>
      <c r="F2436" s="2"/>
      <c r="G2436" s="1" t="s">
        <v>98</v>
      </c>
      <c r="H2436" s="1" t="s">
        <v>101</v>
      </c>
      <c r="I2436" s="8" t="str">
        <f>IF(Table1[[#This Row],[TMI_Type]]="Reroute",INDEX(_xlfn.REGEXEXTRACT(Table1[[#This Row],[RawText]],".*(ROUTE|FEA|FCA|ICR|CTOP|TBO).+([A-Z]{3})",2,0),1,2),"")</f>
        <v/>
      </c>
      <c r="J2436" s="5">
        <v>30</v>
      </c>
      <c r="K2436" s="5"/>
      <c r="L2436" s="1" t="s">
        <v>3855</v>
      </c>
      <c r="M2436" s="7">
        <v>45325</v>
      </c>
      <c r="N2436" s="7">
        <v>45325.166666666664</v>
      </c>
      <c r="O2436" s="7">
        <v>45324.979166666664</v>
      </c>
      <c r="P2436" s="4" t="s">
        <v>10344</v>
      </c>
      <c r="Q2436" s="10" t="s">
        <v>10344</v>
      </c>
      <c r="R2436" s="2" t="s">
        <v>10341</v>
      </c>
      <c r="S2436" s="6">
        <f>IF(OR(ISBLANK(Table1[[#This Row],[ValidEndUTC]]),ISBLANK(Table1[[#This Row],[ValidStartUTC]])),"",Table1[[#This Row],[ValidEndUTC]]-Table1[[#This Row],[ValidStartUTC]])</f>
        <v>0.16666666666424135</v>
      </c>
      <c r="T2436" s="5">
        <f>IF(OR(ISBLANK(Table1[[#This Row],[ValidEndUTC]]),ISBLANK(Table1[[#This Row],[ValidStartUTC]])),"",Table1[[#This Row],[Duration]]*24*60)</f>
        <v>239.99999999650754</v>
      </c>
    </row>
    <row r="2437" spans="1:20" ht="21.6" x14ac:dyDescent="0.25">
      <c r="A2437" s="8" t="str">
        <f>IF(ISBLANK(Table1[[#This Row],[AdvisoryNumber]]),"NTML","ADVZY")</f>
        <v>NTML</v>
      </c>
      <c r="B2437" s="8" t="str">
        <f>_xlfn.TEXTJOIN("-",TRUE,Table1[[#This Row],[Source]],TEXT(Table1[[#This Row],[AdvisoryNumber]],"000"),TEXT(ROW()-1,"000000"),TEXT(Table1[[#This Row],[RecordTimeUTC]],"YYYY-MM-DD"))</f>
        <v>NTML-000-002436-2024-02-02</v>
      </c>
      <c r="C2437" s="1" t="s">
        <v>1515</v>
      </c>
      <c r="D2437" s="2"/>
      <c r="E2437" s="1"/>
      <c r="F2437" s="2"/>
      <c r="G2437" s="1" t="s">
        <v>98</v>
      </c>
      <c r="H2437" s="1" t="s">
        <v>101</v>
      </c>
      <c r="I2437" s="8" t="str">
        <f>IF(Table1[[#This Row],[TMI_Type]]="Reroute",INDEX(_xlfn.REGEXEXTRACT(Table1[[#This Row],[RawText]],".*(ROUTE|FEA|FCA|ICR|CTOP|TBO).+([A-Z]{3})",2,0),1,2),"")</f>
        <v/>
      </c>
      <c r="J2437" s="5">
        <v>30</v>
      </c>
      <c r="K2437" s="5"/>
      <c r="L2437" s="1" t="s">
        <v>3857</v>
      </c>
      <c r="M2437" s="7">
        <v>45325</v>
      </c>
      <c r="N2437" s="7">
        <v>45325.166666666664</v>
      </c>
      <c r="O2437" s="7">
        <v>45324.979166666664</v>
      </c>
      <c r="P2437" s="4" t="s">
        <v>10345</v>
      </c>
      <c r="Q2437" s="10" t="s">
        <v>10345</v>
      </c>
      <c r="R2437" s="2" t="s">
        <v>10341</v>
      </c>
      <c r="S2437" s="6">
        <f>IF(OR(ISBLANK(Table1[[#This Row],[ValidEndUTC]]),ISBLANK(Table1[[#This Row],[ValidStartUTC]])),"",Table1[[#This Row],[ValidEndUTC]]-Table1[[#This Row],[ValidStartUTC]])</f>
        <v>0.16666666666424135</v>
      </c>
      <c r="T2437" s="5">
        <f>IF(OR(ISBLANK(Table1[[#This Row],[ValidEndUTC]]),ISBLANK(Table1[[#This Row],[ValidStartUTC]])),"",Table1[[#This Row],[Duration]]*24*60)</f>
        <v>239.99999999650754</v>
      </c>
    </row>
    <row r="2438" spans="1:20" x14ac:dyDescent="0.25">
      <c r="A2438" s="8" t="str">
        <f>IF(ISBLANK(Table1[[#This Row],[AdvisoryNumber]]),"NTML","ADVZY")</f>
        <v>NTML</v>
      </c>
      <c r="B2438" s="8" t="str">
        <f>_xlfn.TEXTJOIN("-",TRUE,Table1[[#This Row],[Source]],TEXT(Table1[[#This Row],[AdvisoryNumber]],"000"),TEXT(ROW()-1,"000000"),TEXT(Table1[[#This Row],[RecordTimeUTC]],"YYYY-MM-DD"))</f>
        <v>NTML-000-002437-2024-02-02</v>
      </c>
      <c r="C2438" s="1" t="s">
        <v>1515</v>
      </c>
      <c r="D2438" s="2"/>
      <c r="E2438" s="1"/>
      <c r="F2438" s="2"/>
      <c r="G2438" s="1" t="s">
        <v>98</v>
      </c>
      <c r="H2438" s="1" t="s">
        <v>101</v>
      </c>
      <c r="I2438" s="8" t="str">
        <f>IF(Table1[[#This Row],[TMI_Type]]="Reroute",INDEX(_xlfn.REGEXEXTRACT(Table1[[#This Row],[RawText]],".*(ROUTE|FEA|FCA|ICR|CTOP|TBO).+([A-Z]{3})",2,0),1,2),"")</f>
        <v/>
      </c>
      <c r="J2438" s="5">
        <v>30</v>
      </c>
      <c r="K2438" s="5"/>
      <c r="L2438" s="1" t="s">
        <v>4573</v>
      </c>
      <c r="M2438" s="7">
        <v>45325</v>
      </c>
      <c r="N2438" s="7">
        <v>45325.166666666664</v>
      </c>
      <c r="O2438" s="7">
        <v>45324.979166666664</v>
      </c>
      <c r="P2438" s="4" t="s">
        <v>10346</v>
      </c>
      <c r="Q2438" s="10" t="s">
        <v>10346</v>
      </c>
      <c r="R2438" s="2" t="s">
        <v>10341</v>
      </c>
      <c r="S2438" s="6">
        <f>IF(OR(ISBLANK(Table1[[#This Row],[ValidEndUTC]]),ISBLANK(Table1[[#This Row],[ValidStartUTC]])),"",Table1[[#This Row],[ValidEndUTC]]-Table1[[#This Row],[ValidStartUTC]])</f>
        <v>0.16666666666424135</v>
      </c>
      <c r="T2438" s="5">
        <f>IF(OR(ISBLANK(Table1[[#This Row],[ValidEndUTC]]),ISBLANK(Table1[[#This Row],[ValidStartUTC]])),"",Table1[[#This Row],[Duration]]*24*60)</f>
        <v>239.99999999650754</v>
      </c>
    </row>
    <row r="2439" spans="1:20" x14ac:dyDescent="0.25">
      <c r="A2439" s="8" t="str">
        <f>IF(ISBLANK(Table1[[#This Row],[AdvisoryNumber]]),"NTML","ADVZY")</f>
        <v>NTML</v>
      </c>
      <c r="B2439" s="8" t="str">
        <f>_xlfn.TEXTJOIN("-",TRUE,Table1[[#This Row],[Source]],TEXT(Table1[[#This Row],[AdvisoryNumber]],"000"),TEXT(ROW()-1,"000000"),TEXT(Table1[[#This Row],[RecordTimeUTC]],"YYYY-MM-DD"))</f>
        <v>NTML-000-002438-2024-02-02</v>
      </c>
      <c r="C2439" s="1" t="s">
        <v>1515</v>
      </c>
      <c r="D2439" s="2"/>
      <c r="E2439" s="1"/>
      <c r="F2439" s="2"/>
      <c r="G2439" s="1" t="s">
        <v>98</v>
      </c>
      <c r="H2439" s="1" t="s">
        <v>101</v>
      </c>
      <c r="I2439" s="8" t="str">
        <f>IF(Table1[[#This Row],[TMI_Type]]="Reroute",INDEX(_xlfn.REGEXEXTRACT(Table1[[#This Row],[RawText]],".*(ROUTE|FEA|FCA|ICR|CTOP|TBO).+([A-Z]{3})",2,0),1,2),"")</f>
        <v/>
      </c>
      <c r="J2439" s="5">
        <v>30</v>
      </c>
      <c r="K2439" s="5"/>
      <c r="L2439" s="1" t="s">
        <v>4577</v>
      </c>
      <c r="M2439" s="7">
        <v>45325</v>
      </c>
      <c r="N2439" s="7">
        <v>45325.166666666664</v>
      </c>
      <c r="O2439" s="7">
        <v>45324.979166666664</v>
      </c>
      <c r="P2439" s="4" t="s">
        <v>10347</v>
      </c>
      <c r="Q2439" s="10" t="s">
        <v>10347</v>
      </c>
      <c r="R2439" s="2" t="s">
        <v>10341</v>
      </c>
      <c r="S2439" s="6">
        <f>IF(OR(ISBLANK(Table1[[#This Row],[ValidEndUTC]]),ISBLANK(Table1[[#This Row],[ValidStartUTC]])),"",Table1[[#This Row],[ValidEndUTC]]-Table1[[#This Row],[ValidStartUTC]])</f>
        <v>0.16666666666424135</v>
      </c>
      <c r="T2439" s="5">
        <f>IF(OR(ISBLANK(Table1[[#This Row],[ValidEndUTC]]),ISBLANK(Table1[[#This Row],[ValidStartUTC]])),"",Table1[[#This Row],[Duration]]*24*60)</f>
        <v>239.99999999650754</v>
      </c>
    </row>
    <row r="2440" spans="1:20" x14ac:dyDescent="0.25">
      <c r="A2440" s="8" t="str">
        <f>IF(ISBLANK(Table1[[#This Row],[AdvisoryNumber]]),"NTML","ADVZY")</f>
        <v>NTML</v>
      </c>
      <c r="B2440" s="8" t="str">
        <f>_xlfn.TEXTJOIN("-",TRUE,Table1[[#This Row],[Source]],TEXT(Table1[[#This Row],[AdvisoryNumber]],"000"),TEXT(ROW()-1,"000000"),TEXT(Table1[[#This Row],[RecordTimeUTC]],"YYYY-MM-DD"))</f>
        <v>NTML-000-002439-2024-02-02</v>
      </c>
      <c r="C2440" s="1" t="s">
        <v>2416</v>
      </c>
      <c r="D2440" s="2"/>
      <c r="E2440" s="1"/>
      <c r="F2440" s="2"/>
      <c r="G2440" s="1" t="s">
        <v>98</v>
      </c>
      <c r="H2440" s="1" t="s">
        <v>101</v>
      </c>
      <c r="I2440" s="8" t="str">
        <f>IF(Table1[[#This Row],[TMI_Type]]="Reroute",INDEX(_xlfn.REGEXEXTRACT(Table1[[#This Row],[RawText]],".*(ROUTE|FEA|FCA|ICR|CTOP|TBO).+([A-Z]{3})",2,0),1,2),"")</f>
        <v/>
      </c>
      <c r="J2440" s="5">
        <v>25</v>
      </c>
      <c r="K2440" s="5"/>
      <c r="L2440" s="1" t="s">
        <v>4928</v>
      </c>
      <c r="M2440" s="7">
        <v>45325</v>
      </c>
      <c r="N2440" s="7">
        <v>45325.166666666664</v>
      </c>
      <c r="O2440" s="7">
        <v>45324.990972222222</v>
      </c>
      <c r="P2440" s="4" t="s">
        <v>4929</v>
      </c>
      <c r="Q2440" s="10" t="s">
        <v>4929</v>
      </c>
      <c r="R2440" s="2" t="s">
        <v>10352</v>
      </c>
      <c r="S2440" s="6">
        <f>IF(OR(ISBLANK(Table1[[#This Row],[ValidEndUTC]]),ISBLANK(Table1[[#This Row],[ValidStartUTC]])),"",Table1[[#This Row],[ValidEndUTC]]-Table1[[#This Row],[ValidStartUTC]])</f>
        <v>0.16666666666424135</v>
      </c>
      <c r="T2440" s="5">
        <f>IF(OR(ISBLANK(Table1[[#This Row],[ValidEndUTC]]),ISBLANK(Table1[[#This Row],[ValidStartUTC]])),"",Table1[[#This Row],[Duration]]*24*60)</f>
        <v>239.99999999650754</v>
      </c>
    </row>
    <row r="2441" spans="1:20" x14ac:dyDescent="0.25">
      <c r="A2441" s="8" t="str">
        <f>IF(ISBLANK(Table1[[#This Row],[AdvisoryNumber]]),"NTML","ADVZY")</f>
        <v>NTML</v>
      </c>
      <c r="B2441" s="8" t="str">
        <f>_xlfn.TEXTJOIN("-",TRUE,Table1[[#This Row],[Source]],TEXT(Table1[[#This Row],[AdvisoryNumber]],"000"),TEXT(ROW()-1,"000000"),TEXT(Table1[[#This Row],[RecordTimeUTC]],"YYYY-MM-DD"))</f>
        <v>NTML-000-002440-2024-02-02</v>
      </c>
      <c r="C2441" s="1" t="s">
        <v>2416</v>
      </c>
      <c r="D2441" s="2"/>
      <c r="E2441" s="1"/>
      <c r="F2441" s="2"/>
      <c r="G2441" s="1" t="s">
        <v>98</v>
      </c>
      <c r="H2441" s="1" t="s">
        <v>101</v>
      </c>
      <c r="I2441" s="8" t="str">
        <f>IF(Table1[[#This Row],[TMI_Type]]="Reroute",INDEX(_xlfn.REGEXEXTRACT(Table1[[#This Row],[RawText]],".*(ROUTE|FEA|FCA|ICR|CTOP|TBO).+([A-Z]{3})",2,0),1,2),"")</f>
        <v/>
      </c>
      <c r="J2441" s="5">
        <v>25</v>
      </c>
      <c r="K2441" s="5"/>
      <c r="L2441" s="1" t="s">
        <v>4930</v>
      </c>
      <c r="M2441" s="7">
        <v>45325</v>
      </c>
      <c r="N2441" s="7">
        <v>45325.166666666664</v>
      </c>
      <c r="O2441" s="7">
        <v>45324.990972222222</v>
      </c>
      <c r="P2441" s="4" t="s">
        <v>4931</v>
      </c>
      <c r="Q2441" s="10" t="s">
        <v>4931</v>
      </c>
      <c r="R2441" s="2" t="s">
        <v>10352</v>
      </c>
      <c r="S2441" s="6">
        <f>IF(OR(ISBLANK(Table1[[#This Row],[ValidEndUTC]]),ISBLANK(Table1[[#This Row],[ValidStartUTC]])),"",Table1[[#This Row],[ValidEndUTC]]-Table1[[#This Row],[ValidStartUTC]])</f>
        <v>0.16666666666424135</v>
      </c>
      <c r="T2441" s="5">
        <f>IF(OR(ISBLANK(Table1[[#This Row],[ValidEndUTC]]),ISBLANK(Table1[[#This Row],[ValidStartUTC]])),"",Table1[[#This Row],[Duration]]*24*60)</f>
        <v>239.99999999650754</v>
      </c>
    </row>
    <row r="2442" spans="1:20" x14ac:dyDescent="0.25">
      <c r="A2442" s="8" t="str">
        <f>IF(ISBLANK(Table1[[#This Row],[AdvisoryNumber]]),"NTML","ADVZY")</f>
        <v>NTML</v>
      </c>
      <c r="B2442" s="8" t="str">
        <f>_xlfn.TEXTJOIN("-",TRUE,Table1[[#This Row],[Source]],TEXT(Table1[[#This Row],[AdvisoryNumber]],"000"),TEXT(ROW()-1,"000000"),TEXT(Table1[[#This Row],[RecordTimeUTC]],"YYYY-MM-DD"))</f>
        <v>NTML-000-002441-2024-02-02</v>
      </c>
      <c r="C2442" s="1" t="s">
        <v>2416</v>
      </c>
      <c r="D2442" s="2"/>
      <c r="E2442" s="1"/>
      <c r="F2442" s="2"/>
      <c r="G2442" s="1" t="s">
        <v>98</v>
      </c>
      <c r="H2442" s="1" t="s">
        <v>101</v>
      </c>
      <c r="I2442" s="8" t="str">
        <f>IF(Table1[[#This Row],[TMI_Type]]="Reroute",INDEX(_xlfn.REGEXEXTRACT(Table1[[#This Row],[RawText]],".*(ROUTE|FEA|FCA|ICR|CTOP|TBO).+([A-Z]{3})",2,0),1,2),"")</f>
        <v/>
      </c>
      <c r="J2442" s="5">
        <v>20</v>
      </c>
      <c r="K2442" s="5"/>
      <c r="L2442" s="1" t="s">
        <v>4932</v>
      </c>
      <c r="M2442" s="7">
        <v>45325</v>
      </c>
      <c r="N2442" s="7">
        <v>45325.166666666664</v>
      </c>
      <c r="O2442" s="7">
        <v>45324.990972222222</v>
      </c>
      <c r="P2442" s="4" t="s">
        <v>4933</v>
      </c>
      <c r="Q2442" s="10" t="s">
        <v>4933</v>
      </c>
      <c r="R2442" s="2" t="s">
        <v>10352</v>
      </c>
      <c r="S2442" s="6">
        <f>IF(OR(ISBLANK(Table1[[#This Row],[ValidEndUTC]]),ISBLANK(Table1[[#This Row],[ValidStartUTC]])),"",Table1[[#This Row],[ValidEndUTC]]-Table1[[#This Row],[ValidStartUTC]])</f>
        <v>0.16666666666424135</v>
      </c>
      <c r="T2442" s="5">
        <f>IF(OR(ISBLANK(Table1[[#This Row],[ValidEndUTC]]),ISBLANK(Table1[[#This Row],[ValidStartUTC]])),"",Table1[[#This Row],[Duration]]*24*60)</f>
        <v>239.99999999650754</v>
      </c>
    </row>
    <row r="2443" spans="1:20" x14ac:dyDescent="0.25">
      <c r="A2443" s="8" t="str">
        <f>IF(ISBLANK(Table1[[#This Row],[AdvisoryNumber]]),"NTML","ADVZY")</f>
        <v>NTML</v>
      </c>
      <c r="B2443" s="8" t="str">
        <f>_xlfn.TEXTJOIN("-",TRUE,Table1[[#This Row],[Source]],TEXT(Table1[[#This Row],[AdvisoryNumber]],"000"),TEXT(ROW()-1,"000000"),TEXT(Table1[[#This Row],[RecordTimeUTC]],"YYYY-MM-DD"))</f>
        <v>NTML-000-002442-2024-02-02</v>
      </c>
      <c r="C2443" s="1" t="s">
        <v>2416</v>
      </c>
      <c r="D2443" s="2"/>
      <c r="E2443" s="1"/>
      <c r="F2443" s="2"/>
      <c r="G2443" s="1" t="s">
        <v>98</v>
      </c>
      <c r="H2443" s="1" t="s">
        <v>101</v>
      </c>
      <c r="I2443" s="8" t="str">
        <f>IF(Table1[[#This Row],[TMI_Type]]="Reroute",INDEX(_xlfn.REGEXEXTRACT(Table1[[#This Row],[RawText]],".*(ROUTE|FEA|FCA|ICR|CTOP|TBO).+([A-Z]{3})",2,0),1,2),"")</f>
        <v/>
      </c>
      <c r="J2443" s="5">
        <v>30</v>
      </c>
      <c r="K2443" s="5"/>
      <c r="L2443" s="1" t="s">
        <v>4934</v>
      </c>
      <c r="M2443" s="7">
        <v>45325</v>
      </c>
      <c r="N2443" s="7">
        <v>45325.166666666664</v>
      </c>
      <c r="O2443" s="7">
        <v>45324.990972222222</v>
      </c>
      <c r="P2443" s="4" t="s">
        <v>4935</v>
      </c>
      <c r="Q2443" s="10" t="s">
        <v>4935</v>
      </c>
      <c r="R2443" s="2" t="s">
        <v>10352</v>
      </c>
      <c r="S2443" s="6">
        <f>IF(OR(ISBLANK(Table1[[#This Row],[ValidEndUTC]]),ISBLANK(Table1[[#This Row],[ValidStartUTC]])),"",Table1[[#This Row],[ValidEndUTC]]-Table1[[#This Row],[ValidStartUTC]])</f>
        <v>0.16666666666424135</v>
      </c>
      <c r="T2443" s="5">
        <f>IF(OR(ISBLANK(Table1[[#This Row],[ValidEndUTC]]),ISBLANK(Table1[[#This Row],[ValidStartUTC]])),"",Table1[[#This Row],[Duration]]*24*60)</f>
        <v>239.99999999650754</v>
      </c>
    </row>
    <row r="2444" spans="1:20" x14ac:dyDescent="0.25">
      <c r="A2444" s="8" t="str">
        <f>IF(ISBLANK(Table1[[#This Row],[AdvisoryNumber]]),"NTML","ADVZY")</f>
        <v>NTML</v>
      </c>
      <c r="B2444" s="8" t="str">
        <f>_xlfn.TEXTJOIN("-",TRUE,Table1[[#This Row],[Source]],TEXT(Table1[[#This Row],[AdvisoryNumber]],"000"),TEXT(ROW()-1,"000000"),TEXT(Table1[[#This Row],[RecordTimeUTC]],"YYYY-MM-DD"))</f>
        <v>NTML-000-002443-2024-02-02</v>
      </c>
      <c r="C2444" s="1" t="s">
        <v>2416</v>
      </c>
      <c r="D2444" s="2"/>
      <c r="E2444" s="1"/>
      <c r="F2444" s="2"/>
      <c r="G2444" s="1" t="s">
        <v>98</v>
      </c>
      <c r="H2444" s="1" t="s">
        <v>101</v>
      </c>
      <c r="I2444" s="8" t="str">
        <f>IF(Table1[[#This Row],[TMI_Type]]="Reroute",INDEX(_xlfn.REGEXEXTRACT(Table1[[#This Row],[RawText]],".*(ROUTE|FEA|FCA|ICR|CTOP|TBO).+([A-Z]{3})",2,0),1,2),"")</f>
        <v/>
      </c>
      <c r="J2444" s="5">
        <v>25</v>
      </c>
      <c r="K2444" s="5"/>
      <c r="L2444" s="1" t="s">
        <v>4936</v>
      </c>
      <c r="M2444" s="7">
        <v>45325</v>
      </c>
      <c r="N2444" s="7">
        <v>45325.166666666664</v>
      </c>
      <c r="O2444" s="7">
        <v>45324.990972222222</v>
      </c>
      <c r="P2444" s="4" t="s">
        <v>4937</v>
      </c>
      <c r="Q2444" s="10" t="s">
        <v>4937</v>
      </c>
      <c r="R2444" s="2" t="s">
        <v>10352</v>
      </c>
      <c r="S2444" s="6">
        <f>IF(OR(ISBLANK(Table1[[#This Row],[ValidEndUTC]]),ISBLANK(Table1[[#This Row],[ValidStartUTC]])),"",Table1[[#This Row],[ValidEndUTC]]-Table1[[#This Row],[ValidStartUTC]])</f>
        <v>0.16666666666424135</v>
      </c>
      <c r="T2444" s="5">
        <f>IF(OR(ISBLANK(Table1[[#This Row],[ValidEndUTC]]),ISBLANK(Table1[[#This Row],[ValidStartUTC]])),"",Table1[[#This Row],[Duration]]*24*60)</f>
        <v>239.99999999650754</v>
      </c>
    </row>
    <row r="2445" spans="1:20" x14ac:dyDescent="0.25">
      <c r="A2445" s="8" t="str">
        <f>IF(ISBLANK(Table1[[#This Row],[AdvisoryNumber]]),"NTML","ADVZY")</f>
        <v>NTML</v>
      </c>
      <c r="B2445" s="8" t="str">
        <f>_xlfn.TEXTJOIN("-",TRUE,Table1[[#This Row],[Source]],TEXT(Table1[[#This Row],[AdvisoryNumber]],"000"),TEXT(ROW()-1,"000000"),TEXT(Table1[[#This Row],[RecordTimeUTC]],"YYYY-MM-DD"))</f>
        <v>NTML-000-002444-2024-02-02</v>
      </c>
      <c r="C2445" s="1" t="s">
        <v>2416</v>
      </c>
      <c r="D2445" s="2"/>
      <c r="E2445" s="1"/>
      <c r="F2445" s="2"/>
      <c r="G2445" s="1" t="s">
        <v>98</v>
      </c>
      <c r="H2445" s="1" t="s">
        <v>101</v>
      </c>
      <c r="I2445" s="8" t="str">
        <f>IF(Table1[[#This Row],[TMI_Type]]="Reroute",INDEX(_xlfn.REGEXEXTRACT(Table1[[#This Row],[RawText]],".*(ROUTE|FEA|FCA|ICR|CTOP|TBO).+([A-Z]{3})",2,0),1,2),"")</f>
        <v/>
      </c>
      <c r="J2445" s="5">
        <v>25</v>
      </c>
      <c r="K2445" s="5"/>
      <c r="L2445" s="1" t="s">
        <v>4938</v>
      </c>
      <c r="M2445" s="7">
        <v>45325</v>
      </c>
      <c r="N2445" s="7">
        <v>45325.166666666664</v>
      </c>
      <c r="O2445" s="7">
        <v>45324.990972222222</v>
      </c>
      <c r="P2445" s="4" t="s">
        <v>4939</v>
      </c>
      <c r="Q2445" s="10" t="s">
        <v>4939</v>
      </c>
      <c r="R2445" s="2" t="s">
        <v>10352</v>
      </c>
      <c r="S2445" s="6">
        <f>IF(OR(ISBLANK(Table1[[#This Row],[ValidEndUTC]]),ISBLANK(Table1[[#This Row],[ValidStartUTC]])),"",Table1[[#This Row],[ValidEndUTC]]-Table1[[#This Row],[ValidStartUTC]])</f>
        <v>0.16666666666424135</v>
      </c>
      <c r="T2445" s="5">
        <f>IF(OR(ISBLANK(Table1[[#This Row],[ValidEndUTC]]),ISBLANK(Table1[[#This Row],[ValidStartUTC]])),"",Table1[[#This Row],[Duration]]*24*60)</f>
        <v>239.99999999650754</v>
      </c>
    </row>
    <row r="2446" spans="1:20" x14ac:dyDescent="0.25">
      <c r="A2446" s="8" t="str">
        <f>IF(ISBLANK(Table1[[#This Row],[AdvisoryNumber]]),"NTML","ADVZY")</f>
        <v>NTML</v>
      </c>
      <c r="B2446" s="8" t="str">
        <f>_xlfn.TEXTJOIN("-",TRUE,Table1[[#This Row],[Source]],TEXT(Table1[[#This Row],[AdvisoryNumber]],"000"),TEXT(ROW()-1,"000000"),TEXT(Table1[[#This Row],[RecordTimeUTC]],"YYYY-MM-DD"))</f>
        <v>NTML-000-002445-2024-02-02</v>
      </c>
      <c r="C2446" s="1" t="s">
        <v>2416</v>
      </c>
      <c r="D2446" s="2"/>
      <c r="E2446" s="1"/>
      <c r="F2446" s="2"/>
      <c r="G2446" s="1" t="s">
        <v>98</v>
      </c>
      <c r="H2446" s="1" t="s">
        <v>101</v>
      </c>
      <c r="I2446" s="8" t="str">
        <f>IF(Table1[[#This Row],[TMI_Type]]="Reroute",INDEX(_xlfn.REGEXEXTRACT(Table1[[#This Row],[RawText]],".*(ROUTE|FEA|FCA|ICR|CTOP|TBO).+([A-Z]{3})",2,0),1,2),"")</f>
        <v/>
      </c>
      <c r="J2446" s="5">
        <v>25</v>
      </c>
      <c r="K2446" s="5"/>
      <c r="L2446" s="1" t="s">
        <v>2421</v>
      </c>
      <c r="M2446" s="7">
        <v>45325</v>
      </c>
      <c r="N2446" s="7">
        <v>45325.166666666664</v>
      </c>
      <c r="O2446" s="7">
        <v>45324.990972222222</v>
      </c>
      <c r="P2446" s="4" t="s">
        <v>4940</v>
      </c>
      <c r="Q2446" s="10" t="s">
        <v>4940</v>
      </c>
      <c r="R2446" s="2" t="s">
        <v>10352</v>
      </c>
      <c r="S2446" s="6">
        <f>IF(OR(ISBLANK(Table1[[#This Row],[ValidEndUTC]]),ISBLANK(Table1[[#This Row],[ValidStartUTC]])),"",Table1[[#This Row],[ValidEndUTC]]-Table1[[#This Row],[ValidStartUTC]])</f>
        <v>0.16666666666424135</v>
      </c>
      <c r="T2446" s="5">
        <f>IF(OR(ISBLANK(Table1[[#This Row],[ValidEndUTC]]),ISBLANK(Table1[[#This Row],[ValidStartUTC]])),"",Table1[[#This Row],[Duration]]*24*60)</f>
        <v>239.99999999650754</v>
      </c>
    </row>
    <row r="2447" spans="1:20" x14ac:dyDescent="0.25">
      <c r="A2447" s="8" t="str">
        <f>IF(ISBLANK(Table1[[#This Row],[AdvisoryNumber]]),"NTML","ADVZY")</f>
        <v>NTML</v>
      </c>
      <c r="B2447" s="8" t="str">
        <f>_xlfn.TEXTJOIN("-",TRUE,Table1[[#This Row],[Source]],TEXT(Table1[[#This Row],[AdvisoryNumber]],"000"),TEXT(ROW()-1,"000000"),TEXT(Table1[[#This Row],[RecordTimeUTC]],"YYYY-MM-DD"))</f>
        <v>NTML-000-002446-2024-02-03</v>
      </c>
      <c r="C2447" s="1" t="s">
        <v>1570</v>
      </c>
      <c r="D2447" s="2"/>
      <c r="E2447" s="1"/>
      <c r="F2447" s="2"/>
      <c r="G2447" s="1"/>
      <c r="H2447" s="1" t="s">
        <v>2640</v>
      </c>
      <c r="I2447" s="8" t="str">
        <f>IF(Table1[[#This Row],[TMI_Type]]="Reroute",INDEX(_xlfn.REGEXEXTRACT(Table1[[#This Row],[RawText]],".*(ROUTE|FEA|FCA|ICR|CTOP|TBO).+([A-Z]{3})",2,0),1,2),"")</f>
        <v/>
      </c>
      <c r="J2447" s="5"/>
      <c r="K2447" s="5"/>
      <c r="L2447" s="1" t="s">
        <v>198</v>
      </c>
      <c r="M2447" s="7">
        <v>45325.013888888891</v>
      </c>
      <c r="N2447" s="7">
        <v>45325.013888888891</v>
      </c>
      <c r="O2447" s="7">
        <v>45325.013888888891</v>
      </c>
      <c r="P2447" s="4" t="s">
        <v>4926</v>
      </c>
      <c r="Q2447" s="10" t="s">
        <v>4926</v>
      </c>
      <c r="R2447" s="2" t="s">
        <v>10351</v>
      </c>
      <c r="S2447" s="6">
        <f>IF(OR(ISBLANK(Table1[[#This Row],[ValidEndUTC]]),ISBLANK(Table1[[#This Row],[ValidStartUTC]])),"",Table1[[#This Row],[ValidEndUTC]]-Table1[[#This Row],[ValidStartUTC]])</f>
        <v>0</v>
      </c>
      <c r="T2447" s="5">
        <f>IF(OR(ISBLANK(Table1[[#This Row],[ValidEndUTC]]),ISBLANK(Table1[[#This Row],[ValidStartUTC]])),"",Table1[[#This Row],[Duration]]*24*60)</f>
        <v>0</v>
      </c>
    </row>
    <row r="2448" spans="1:20" x14ac:dyDescent="0.25">
      <c r="A2448" s="8" t="str">
        <f>IF(ISBLANK(Table1[[#This Row],[AdvisoryNumber]]),"NTML","ADVZY")</f>
        <v>NTML</v>
      </c>
      <c r="B2448" s="8" t="str">
        <f>_xlfn.TEXTJOIN("-",TRUE,Table1[[#This Row],[Source]],TEXT(Table1[[#This Row],[AdvisoryNumber]],"000"),TEXT(ROW()-1,"000000"),TEXT(Table1[[#This Row],[RecordTimeUTC]],"YYYY-MM-DD"))</f>
        <v>NTML-000-002447-2024-02-03</v>
      </c>
      <c r="C2448" s="1" t="s">
        <v>1570</v>
      </c>
      <c r="D2448" s="2"/>
      <c r="E2448" s="1"/>
      <c r="F2448" s="2"/>
      <c r="G2448" s="1"/>
      <c r="H2448" s="1" t="s">
        <v>2640</v>
      </c>
      <c r="I2448" s="8" t="str">
        <f>IF(Table1[[#This Row],[TMI_Type]]="Reroute",INDEX(_xlfn.REGEXEXTRACT(Table1[[#This Row],[RawText]],".*(ROUTE|FEA|FCA|ICR|CTOP|TBO).+([A-Z]{3})",2,0),1,2),"")</f>
        <v/>
      </c>
      <c r="J2448" s="5"/>
      <c r="K2448" s="5"/>
      <c r="L2448" s="1" t="s">
        <v>198</v>
      </c>
      <c r="M2448" s="7">
        <v>45325.013888888891</v>
      </c>
      <c r="N2448" s="7">
        <v>45325.013888888891</v>
      </c>
      <c r="O2448" s="7">
        <v>45325.013888888891</v>
      </c>
      <c r="P2448" s="4" t="s">
        <v>4927</v>
      </c>
      <c r="Q2448" s="10" t="s">
        <v>4927</v>
      </c>
      <c r="R2448" s="2" t="s">
        <v>10351</v>
      </c>
      <c r="S2448" s="6">
        <f>IF(OR(ISBLANK(Table1[[#This Row],[ValidEndUTC]]),ISBLANK(Table1[[#This Row],[ValidStartUTC]])),"",Table1[[#This Row],[ValidEndUTC]]-Table1[[#This Row],[ValidStartUTC]])</f>
        <v>0</v>
      </c>
      <c r="T2448" s="5">
        <f>IF(OR(ISBLANK(Table1[[#This Row],[ValidEndUTC]]),ISBLANK(Table1[[#This Row],[ValidStartUTC]])),"",Table1[[#This Row],[Duration]]*24*60)</f>
        <v>0</v>
      </c>
    </row>
    <row r="2449" spans="1:20" x14ac:dyDescent="0.25">
      <c r="A2449" s="8" t="str">
        <f>IF(ISBLANK(Table1[[#This Row],[AdvisoryNumber]]),"NTML","ADVZY")</f>
        <v>NTML</v>
      </c>
      <c r="B2449" s="8" t="str">
        <f>_xlfn.TEXTJOIN("-",TRUE,Table1[[#This Row],[Source]],TEXT(Table1[[#This Row],[AdvisoryNumber]],"000"),TEXT(ROW()-1,"000000"),TEXT(Table1[[#This Row],[RecordTimeUTC]],"YYYY-MM-DD"))</f>
        <v>NTML-000-002448-2024-02-02</v>
      </c>
      <c r="C2449" s="1" t="s">
        <v>1515</v>
      </c>
      <c r="D2449" s="2"/>
      <c r="E2449" s="1"/>
      <c r="F2449" s="2"/>
      <c r="G2449" s="1" t="s">
        <v>98</v>
      </c>
      <c r="H2449" s="1" t="s">
        <v>101</v>
      </c>
      <c r="I2449" s="8" t="str">
        <f>IF(Table1[[#This Row],[TMI_Type]]="Reroute",INDEX(_xlfn.REGEXEXTRACT(Table1[[#This Row],[RawText]],".*(ROUTE|FEA|FCA|ICR|CTOP|TBO).+([A-Z]{3})",2,0),1,2),"")</f>
        <v/>
      </c>
      <c r="J2449" s="5">
        <v>25</v>
      </c>
      <c r="K2449" s="5"/>
      <c r="L2449" s="1" t="s">
        <v>4471</v>
      </c>
      <c r="M2449" s="7">
        <v>45325.020833333336</v>
      </c>
      <c r="N2449" s="7">
        <v>45325.15625</v>
      </c>
      <c r="O2449" s="7">
        <v>45324.979861111111</v>
      </c>
      <c r="P2449" s="4" t="s">
        <v>4922</v>
      </c>
      <c r="Q2449" s="10" t="s">
        <v>4922</v>
      </c>
      <c r="R2449" s="2" t="s">
        <v>10348</v>
      </c>
      <c r="S2449" s="6">
        <f>IF(OR(ISBLANK(Table1[[#This Row],[ValidEndUTC]]),ISBLANK(Table1[[#This Row],[ValidStartUTC]])),"",Table1[[#This Row],[ValidEndUTC]]-Table1[[#This Row],[ValidStartUTC]])</f>
        <v>0.13541666666424135</v>
      </c>
      <c r="T2449" s="5">
        <f>IF(OR(ISBLANK(Table1[[#This Row],[ValidEndUTC]]),ISBLANK(Table1[[#This Row],[ValidStartUTC]])),"",Table1[[#This Row],[Duration]]*24*60)</f>
        <v>194.99999999650754</v>
      </c>
    </row>
    <row r="2450" spans="1:20" x14ac:dyDescent="0.25">
      <c r="A2450" s="8" t="str">
        <f>IF(ISBLANK(Table1[[#This Row],[AdvisoryNumber]]),"NTML","ADVZY")</f>
        <v>NTML</v>
      </c>
      <c r="B2450" s="8" t="str">
        <f>_xlfn.TEXTJOIN("-",TRUE,Table1[[#This Row],[Source]],TEXT(Table1[[#This Row],[AdvisoryNumber]],"000"),TEXT(ROW()-1,"000000"),TEXT(Table1[[#This Row],[RecordTimeUTC]],"YYYY-MM-DD"))</f>
        <v>NTML-000-002449-2024-02-02</v>
      </c>
      <c r="C2450" s="1" t="s">
        <v>1515</v>
      </c>
      <c r="D2450" s="2"/>
      <c r="E2450" s="1"/>
      <c r="F2450" s="2"/>
      <c r="G2450" s="1" t="s">
        <v>98</v>
      </c>
      <c r="H2450" s="1" t="s">
        <v>101</v>
      </c>
      <c r="I2450" s="8" t="str">
        <f>IF(Table1[[#This Row],[TMI_Type]]="Reroute",INDEX(_xlfn.REGEXEXTRACT(Table1[[#This Row],[RawText]],".*(ROUTE|FEA|FCA|ICR|CTOP|TBO).+([A-Z]{3})",2,0),1,2),"")</f>
        <v/>
      </c>
      <c r="J2450" s="5">
        <v>30</v>
      </c>
      <c r="K2450" s="5"/>
      <c r="L2450" s="1" t="s">
        <v>4923</v>
      </c>
      <c r="M2450" s="7">
        <v>45325.020833333336</v>
      </c>
      <c r="N2450" s="7">
        <v>45325.15625</v>
      </c>
      <c r="O2450" s="7">
        <v>45324.979861111111</v>
      </c>
      <c r="P2450" s="4" t="s">
        <v>4924</v>
      </c>
      <c r="Q2450" s="10" t="s">
        <v>4924</v>
      </c>
      <c r="R2450" s="2" t="s">
        <v>10348</v>
      </c>
      <c r="S2450" s="6">
        <f>IF(OR(ISBLANK(Table1[[#This Row],[ValidEndUTC]]),ISBLANK(Table1[[#This Row],[ValidStartUTC]])),"",Table1[[#This Row],[ValidEndUTC]]-Table1[[#This Row],[ValidStartUTC]])</f>
        <v>0.13541666666424135</v>
      </c>
      <c r="T2450" s="5">
        <f>IF(OR(ISBLANK(Table1[[#This Row],[ValidEndUTC]]),ISBLANK(Table1[[#This Row],[ValidStartUTC]])),"",Table1[[#This Row],[Duration]]*24*60)</f>
        <v>194.99999999650754</v>
      </c>
    </row>
    <row r="2451" spans="1:20" x14ac:dyDescent="0.25">
      <c r="A2451" s="8" t="str">
        <f>IF(ISBLANK(Table1[[#This Row],[AdvisoryNumber]]),"NTML","ADVZY")</f>
        <v>NTML</v>
      </c>
      <c r="B2451" s="8" t="str">
        <f>_xlfn.TEXTJOIN("-",TRUE,Table1[[#This Row],[Source]],TEXT(Table1[[#This Row],[AdvisoryNumber]],"000"),TEXT(ROW()-1,"000000"),TEXT(Table1[[#This Row],[RecordTimeUTC]],"YYYY-MM-DD"))</f>
        <v>NTML-000-002450-2024-02-02</v>
      </c>
      <c r="C2451" s="1" t="s">
        <v>1515</v>
      </c>
      <c r="D2451" s="2"/>
      <c r="E2451" s="1"/>
      <c r="F2451" s="2"/>
      <c r="G2451" s="1" t="s">
        <v>98</v>
      </c>
      <c r="H2451" s="1" t="s">
        <v>8351</v>
      </c>
      <c r="I2451" s="8" t="str">
        <f>IF(Table1[[#This Row],[TMI_Type]]="Reroute",INDEX(_xlfn.REGEXEXTRACT(Table1[[#This Row],[RawText]],".*(ROUTE|FEA|FCA|ICR|CTOP|TBO).+([A-Z]{3})",2,0),1,2),"")</f>
        <v/>
      </c>
      <c r="J2451" s="5"/>
      <c r="K2451" s="5"/>
      <c r="L2451" s="1" t="s">
        <v>3857</v>
      </c>
      <c r="M2451" s="7">
        <v>45325.020833333336</v>
      </c>
      <c r="N2451" s="7">
        <v>45325.15625</v>
      </c>
      <c r="O2451" s="7">
        <v>45324.979861111111</v>
      </c>
      <c r="P2451" s="4" t="s">
        <v>4925</v>
      </c>
      <c r="Q2451" s="10" t="s">
        <v>4925</v>
      </c>
      <c r="R2451" s="2" t="s">
        <v>10348</v>
      </c>
      <c r="S2451" s="6">
        <f>IF(OR(ISBLANK(Table1[[#This Row],[ValidEndUTC]]),ISBLANK(Table1[[#This Row],[ValidStartUTC]])),"",Table1[[#This Row],[ValidEndUTC]]-Table1[[#This Row],[ValidStartUTC]])</f>
        <v>0.13541666666424135</v>
      </c>
      <c r="T2451" s="5">
        <f>IF(OR(ISBLANK(Table1[[#This Row],[ValidEndUTC]]),ISBLANK(Table1[[#This Row],[ValidStartUTC]])),"",Table1[[#This Row],[Duration]]*24*60)</f>
        <v>194.99999999650754</v>
      </c>
    </row>
    <row r="2452" spans="1:20" x14ac:dyDescent="0.25">
      <c r="A2452" s="8" t="str">
        <f>IF(ISBLANK(Table1[[#This Row],[AdvisoryNumber]]),"NTML","ADVZY")</f>
        <v>NTML</v>
      </c>
      <c r="B2452" s="8" t="str">
        <f>_xlfn.TEXTJOIN("-",TRUE,Table1[[#This Row],[Source]],TEXT(Table1[[#This Row],[AdvisoryNumber]],"000"),TEXT(ROW()-1,"000000"),TEXT(Table1[[#This Row],[RecordTimeUTC]],"YYYY-MM-DD"))</f>
        <v>NTML-000-002451-2024-02-02</v>
      </c>
      <c r="C2452" s="1" t="s">
        <v>208</v>
      </c>
      <c r="D2452" s="2"/>
      <c r="E2452" s="1"/>
      <c r="F2452" s="2"/>
      <c r="G2452" s="1" t="s">
        <v>98</v>
      </c>
      <c r="H2452" s="1" t="s">
        <v>101</v>
      </c>
      <c r="I2452" s="8" t="str">
        <f>IF(Table1[[#This Row],[TMI_Type]]="Reroute",INDEX(_xlfn.REGEXEXTRACT(Table1[[#This Row],[RawText]],".*(ROUTE|FEA|FCA|ICR|CTOP|TBO).+([A-Z]{3})",2,0),1,2),"")</f>
        <v/>
      </c>
      <c r="J2452" s="5">
        <v>15</v>
      </c>
      <c r="K2452" s="5"/>
      <c r="L2452" s="1" t="s">
        <v>4617</v>
      </c>
      <c r="M2452" s="7">
        <v>45325.020833333336</v>
      </c>
      <c r="N2452" s="7">
        <v>45325.166666666664</v>
      </c>
      <c r="O2452" s="7">
        <v>45324.975694444445</v>
      </c>
      <c r="P2452" s="4" t="s">
        <v>10334</v>
      </c>
      <c r="Q2452" s="10" t="s">
        <v>10334</v>
      </c>
      <c r="R2452" s="2" t="s">
        <v>10330</v>
      </c>
      <c r="S2452" s="6">
        <f>IF(OR(ISBLANK(Table1[[#This Row],[ValidEndUTC]]),ISBLANK(Table1[[#This Row],[ValidStartUTC]])),"",Table1[[#This Row],[ValidEndUTC]]-Table1[[#This Row],[ValidStartUTC]])</f>
        <v>0.14583333332848269</v>
      </c>
      <c r="T2452" s="5">
        <f>IF(OR(ISBLANK(Table1[[#This Row],[ValidEndUTC]]),ISBLANK(Table1[[#This Row],[ValidStartUTC]])),"",Table1[[#This Row],[Duration]]*24*60)</f>
        <v>209.99999999301508</v>
      </c>
    </row>
    <row r="2453" spans="1:20" x14ac:dyDescent="0.25">
      <c r="A2453" s="8" t="str">
        <f>IF(ISBLANK(Table1[[#This Row],[AdvisoryNumber]]),"NTML","ADVZY")</f>
        <v>NTML</v>
      </c>
      <c r="B2453" s="8" t="str">
        <f>_xlfn.TEXTJOIN("-",TRUE,Table1[[#This Row],[Source]],TEXT(Table1[[#This Row],[AdvisoryNumber]],"000"),TEXT(ROW()-1,"000000"),TEXT(Table1[[#This Row],[RecordTimeUTC]],"YYYY-MM-DD"))</f>
        <v>NTML-000-002452-2024-02-02</v>
      </c>
      <c r="C2453" s="1" t="s">
        <v>208</v>
      </c>
      <c r="D2453" s="2"/>
      <c r="E2453" s="1"/>
      <c r="F2453" s="2"/>
      <c r="G2453" s="1" t="s">
        <v>98</v>
      </c>
      <c r="H2453" s="1" t="s">
        <v>101</v>
      </c>
      <c r="I2453" s="8" t="str">
        <f>IF(Table1[[#This Row],[TMI_Type]]="Reroute",INDEX(_xlfn.REGEXEXTRACT(Table1[[#This Row],[RawText]],".*(ROUTE|FEA|FCA|ICR|CTOP|TBO).+([A-Z]{3})",2,0),1,2),"")</f>
        <v/>
      </c>
      <c r="J2453" s="5">
        <v>15</v>
      </c>
      <c r="K2453" s="5"/>
      <c r="L2453" s="1" t="s">
        <v>1821</v>
      </c>
      <c r="M2453" s="7">
        <v>45325.020833333336</v>
      </c>
      <c r="N2453" s="7">
        <v>45325.166666666664</v>
      </c>
      <c r="O2453" s="7">
        <v>45324.975694444445</v>
      </c>
      <c r="P2453" s="4" t="s">
        <v>10335</v>
      </c>
      <c r="Q2453" s="10" t="s">
        <v>10335</v>
      </c>
      <c r="R2453" s="2" t="s">
        <v>10330</v>
      </c>
      <c r="S2453" s="6">
        <f>IF(OR(ISBLANK(Table1[[#This Row],[ValidEndUTC]]),ISBLANK(Table1[[#This Row],[ValidStartUTC]])),"",Table1[[#This Row],[ValidEndUTC]]-Table1[[#This Row],[ValidStartUTC]])</f>
        <v>0.14583333332848269</v>
      </c>
      <c r="T2453" s="5">
        <f>IF(OR(ISBLANK(Table1[[#This Row],[ValidEndUTC]]),ISBLANK(Table1[[#This Row],[ValidStartUTC]])),"",Table1[[#This Row],[Duration]]*24*60)</f>
        <v>209.99999999301508</v>
      </c>
    </row>
    <row r="2454" spans="1:20" x14ac:dyDescent="0.25">
      <c r="A2454" s="8" t="str">
        <f>IF(ISBLANK(Table1[[#This Row],[AdvisoryNumber]]),"NTML","ADVZY")</f>
        <v>NTML</v>
      </c>
      <c r="B2454" s="8" t="str">
        <f>_xlfn.TEXTJOIN("-",TRUE,Table1[[#This Row],[Source]],TEXT(Table1[[#This Row],[AdvisoryNumber]],"000"),TEXT(ROW()-1,"000000"),TEXT(Table1[[#This Row],[RecordTimeUTC]],"YYYY-MM-DD"))</f>
        <v>NTML-000-002453-2024-02-02</v>
      </c>
      <c r="C2454" s="1" t="s">
        <v>1570</v>
      </c>
      <c r="D2454" s="2"/>
      <c r="E2454" s="1"/>
      <c r="F2454" s="2"/>
      <c r="G2454" s="1" t="s">
        <v>98</v>
      </c>
      <c r="H2454" s="1" t="s">
        <v>101</v>
      </c>
      <c r="I2454" s="8" t="str">
        <f>IF(Table1[[#This Row],[TMI_Type]]="Reroute",INDEX(_xlfn.REGEXEXTRACT(Table1[[#This Row],[RawText]],".*(ROUTE|FEA|FCA|ICR|CTOP|TBO).+([A-Z]{3})",2,0),1,2),"")</f>
        <v/>
      </c>
      <c r="J2454" s="5">
        <v>20</v>
      </c>
      <c r="K2454" s="5"/>
      <c r="L2454" s="1" t="s">
        <v>1819</v>
      </c>
      <c r="M2454" s="7">
        <v>45325.020833333336</v>
      </c>
      <c r="N2454" s="7">
        <v>45325.166666666664</v>
      </c>
      <c r="O2454" s="7">
        <v>45324.975694444445</v>
      </c>
      <c r="P2454" s="4" t="s">
        <v>10336</v>
      </c>
      <c r="Q2454" s="10" t="s">
        <v>10336</v>
      </c>
      <c r="R2454" s="2" t="s">
        <v>10330</v>
      </c>
      <c r="S2454" s="6">
        <f>IF(OR(ISBLANK(Table1[[#This Row],[ValidEndUTC]]),ISBLANK(Table1[[#This Row],[ValidStartUTC]])),"",Table1[[#This Row],[ValidEndUTC]]-Table1[[#This Row],[ValidStartUTC]])</f>
        <v>0.14583333332848269</v>
      </c>
      <c r="T2454" s="5">
        <f>IF(OR(ISBLANK(Table1[[#This Row],[ValidEndUTC]]),ISBLANK(Table1[[#This Row],[ValidStartUTC]])),"",Table1[[#This Row],[Duration]]*24*60)</f>
        <v>209.99999999301508</v>
      </c>
    </row>
    <row r="2455" spans="1:20" x14ac:dyDescent="0.25">
      <c r="A2455" s="8" t="str">
        <f>IF(ISBLANK(Table1[[#This Row],[AdvisoryNumber]]),"NTML","ADVZY")</f>
        <v>NTML</v>
      </c>
      <c r="B2455" s="8" t="str">
        <f>_xlfn.TEXTJOIN("-",TRUE,Table1[[#This Row],[Source]],TEXT(Table1[[#This Row],[AdvisoryNumber]],"000"),TEXT(ROW()-1,"000000"),TEXT(Table1[[#This Row],[RecordTimeUTC]],"YYYY-MM-DD"))</f>
        <v>NTML-000-002454-2024-02-02</v>
      </c>
      <c r="C2455" s="1" t="s">
        <v>208</v>
      </c>
      <c r="D2455" s="2"/>
      <c r="E2455" s="1"/>
      <c r="F2455" s="2"/>
      <c r="G2455" s="1" t="s">
        <v>98</v>
      </c>
      <c r="H2455" s="1" t="s">
        <v>101</v>
      </c>
      <c r="I2455" s="8" t="str">
        <f>IF(Table1[[#This Row],[TMI_Type]]="Reroute",INDEX(_xlfn.REGEXEXTRACT(Table1[[#This Row],[RawText]],".*(ROUTE|FEA|FCA|ICR|CTOP|TBO).+([A-Z]{3})",2,0),1,2),"")</f>
        <v/>
      </c>
      <c r="J2455" s="5">
        <v>15</v>
      </c>
      <c r="K2455" s="5"/>
      <c r="L2455" s="1" t="s">
        <v>1159</v>
      </c>
      <c r="M2455" s="7">
        <v>45325.020833333336</v>
      </c>
      <c r="N2455" s="7">
        <v>45325.166666666664</v>
      </c>
      <c r="O2455" s="7">
        <v>45324.975694444445</v>
      </c>
      <c r="P2455" s="4" t="s">
        <v>10337</v>
      </c>
      <c r="Q2455" s="10" t="s">
        <v>10337</v>
      </c>
      <c r="R2455" s="2" t="s">
        <v>10330</v>
      </c>
      <c r="S2455" s="6">
        <f>IF(OR(ISBLANK(Table1[[#This Row],[ValidEndUTC]]),ISBLANK(Table1[[#This Row],[ValidStartUTC]])),"",Table1[[#This Row],[ValidEndUTC]]-Table1[[#This Row],[ValidStartUTC]])</f>
        <v>0.14583333332848269</v>
      </c>
      <c r="T2455" s="5">
        <f>IF(OR(ISBLANK(Table1[[#This Row],[ValidEndUTC]]),ISBLANK(Table1[[#This Row],[ValidStartUTC]])),"",Table1[[#This Row],[Duration]]*24*60)</f>
        <v>209.99999999301508</v>
      </c>
    </row>
    <row r="2456" spans="1:20" x14ac:dyDescent="0.25">
      <c r="A2456" s="8" t="str">
        <f>IF(ISBLANK(Table1[[#This Row],[AdvisoryNumber]]),"NTML","ADVZY")</f>
        <v>NTML</v>
      </c>
      <c r="B2456" s="8" t="str">
        <f>_xlfn.TEXTJOIN("-",TRUE,Table1[[#This Row],[Source]],TEXT(Table1[[#This Row],[AdvisoryNumber]],"000"),TEXT(ROW()-1,"000000"),TEXT(Table1[[#This Row],[RecordTimeUTC]],"YYYY-MM-DD"))</f>
        <v>NTML-000-002455-2024-02-02</v>
      </c>
      <c r="C2456" s="1" t="s">
        <v>208</v>
      </c>
      <c r="D2456" s="2"/>
      <c r="E2456" s="1"/>
      <c r="F2456" s="2"/>
      <c r="G2456" s="1" t="s">
        <v>98</v>
      </c>
      <c r="H2456" s="1" t="s">
        <v>101</v>
      </c>
      <c r="I2456" s="8" t="str">
        <f>IF(Table1[[#This Row],[TMI_Type]]="Reroute",INDEX(_xlfn.REGEXEXTRACT(Table1[[#This Row],[RawText]],".*(ROUTE|FEA|FCA|ICR|CTOP|TBO).+([A-Z]{3})",2,0),1,2),"")</f>
        <v/>
      </c>
      <c r="J2456" s="5">
        <v>15</v>
      </c>
      <c r="K2456" s="5"/>
      <c r="L2456" s="1" t="s">
        <v>224</v>
      </c>
      <c r="M2456" s="7">
        <v>45325.020833333336</v>
      </c>
      <c r="N2456" s="7">
        <v>45325.166666666664</v>
      </c>
      <c r="O2456" s="7">
        <v>45324.975694444445</v>
      </c>
      <c r="P2456" s="4" t="s">
        <v>10338</v>
      </c>
      <c r="Q2456" s="10" t="s">
        <v>10338</v>
      </c>
      <c r="R2456" s="2" t="s">
        <v>10330</v>
      </c>
      <c r="S2456" s="6">
        <f>IF(OR(ISBLANK(Table1[[#This Row],[ValidEndUTC]]),ISBLANK(Table1[[#This Row],[ValidStartUTC]])),"",Table1[[#This Row],[ValidEndUTC]]-Table1[[#This Row],[ValidStartUTC]])</f>
        <v>0.14583333332848269</v>
      </c>
      <c r="T2456" s="5">
        <f>IF(OR(ISBLANK(Table1[[#This Row],[ValidEndUTC]]),ISBLANK(Table1[[#This Row],[ValidStartUTC]])),"",Table1[[#This Row],[Duration]]*24*60)</f>
        <v>209.99999999301508</v>
      </c>
    </row>
    <row r="2457" spans="1:20" x14ac:dyDescent="0.25">
      <c r="A2457" s="8" t="str">
        <f>IF(ISBLANK(Table1[[#This Row],[AdvisoryNumber]]),"NTML","ADVZY")</f>
        <v>NTML</v>
      </c>
      <c r="B2457" s="8" t="str">
        <f>_xlfn.TEXTJOIN("-",TRUE,Table1[[#This Row],[Source]],TEXT(Table1[[#This Row],[AdvisoryNumber]],"000"),TEXT(ROW()-1,"000000"),TEXT(Table1[[#This Row],[RecordTimeUTC]],"YYYY-MM-DD"))</f>
        <v>NTML-000-002456-2024-02-02</v>
      </c>
      <c r="C2457" s="1" t="s">
        <v>1570</v>
      </c>
      <c r="D2457" s="2"/>
      <c r="E2457" s="1"/>
      <c r="F2457" s="2"/>
      <c r="G2457" s="1" t="s">
        <v>98</v>
      </c>
      <c r="H2457" s="1" t="s">
        <v>101</v>
      </c>
      <c r="I2457" s="8" t="str">
        <f>IF(Table1[[#This Row],[TMI_Type]]="Reroute",INDEX(_xlfn.REGEXEXTRACT(Table1[[#This Row],[RawText]],".*(ROUTE|FEA|FCA|ICR|CTOP|TBO).+([A-Z]{3})",2,0),1,2),"")</f>
        <v/>
      </c>
      <c r="J2457" s="5">
        <v>20</v>
      </c>
      <c r="K2457" s="5"/>
      <c r="L2457" s="1" t="s">
        <v>1813</v>
      </c>
      <c r="M2457" s="7">
        <v>45325.020833333336</v>
      </c>
      <c r="N2457" s="7">
        <v>45325.166666666664</v>
      </c>
      <c r="O2457" s="7">
        <v>45324.975694444445</v>
      </c>
      <c r="P2457" s="4" t="s">
        <v>10339</v>
      </c>
      <c r="Q2457" s="10" t="s">
        <v>10339</v>
      </c>
      <c r="R2457" s="2" t="s">
        <v>10330</v>
      </c>
      <c r="S2457" s="6">
        <f>IF(OR(ISBLANK(Table1[[#This Row],[ValidEndUTC]]),ISBLANK(Table1[[#This Row],[ValidStartUTC]])),"",Table1[[#This Row],[ValidEndUTC]]-Table1[[#This Row],[ValidStartUTC]])</f>
        <v>0.14583333332848269</v>
      </c>
      <c r="T2457" s="5">
        <f>IF(OR(ISBLANK(Table1[[#This Row],[ValidEndUTC]]),ISBLANK(Table1[[#This Row],[ValidStartUTC]])),"",Table1[[#This Row],[Duration]]*24*60)</f>
        <v>209.99999999301508</v>
      </c>
    </row>
    <row r="2458" spans="1:20" x14ac:dyDescent="0.25">
      <c r="A2458" s="8" t="str">
        <f>IF(ISBLANK(Table1[[#This Row],[AdvisoryNumber]]),"NTML","ADVZY")</f>
        <v>NTML</v>
      </c>
      <c r="B2458" s="8" t="str">
        <f>_xlfn.TEXTJOIN("-",TRUE,Table1[[#This Row],[Source]],TEXT(Table1[[#This Row],[AdvisoryNumber]],"000"),TEXT(ROW()-1,"000000"),TEXT(Table1[[#This Row],[RecordTimeUTC]],"YYYY-MM-DD"))</f>
        <v>NTML-000-002457-2024-02-03</v>
      </c>
      <c r="C2458" s="1" t="s">
        <v>1698</v>
      </c>
      <c r="D2458" s="2"/>
      <c r="E2458" s="1"/>
      <c r="F2458" s="2"/>
      <c r="G2458" s="1"/>
      <c r="H2458" s="1" t="s">
        <v>101</v>
      </c>
      <c r="I2458" s="8" t="str">
        <f>IF(Table1[[#This Row],[TMI_Type]]="Reroute",INDEX(_xlfn.REGEXEXTRACT(Table1[[#This Row],[RawText]],".*(ROUTE|FEA|FCA|ICR|CTOP|TBO).+([A-Z]{3})",2,0),1,2),"")</f>
        <v/>
      </c>
      <c r="J2458" s="5">
        <v>25</v>
      </c>
      <c r="K2458" s="5"/>
      <c r="L2458" s="1" t="s">
        <v>1701</v>
      </c>
      <c r="M2458" s="7">
        <v>45325.041666666664</v>
      </c>
      <c r="N2458" s="7">
        <v>45325.208333333336</v>
      </c>
      <c r="O2458" s="7">
        <v>45325.041666666664</v>
      </c>
      <c r="P2458" s="4" t="s">
        <v>4962</v>
      </c>
      <c r="Q2458" s="10" t="s">
        <v>4962</v>
      </c>
      <c r="R2458" s="2" t="s">
        <v>10363</v>
      </c>
      <c r="S2458" s="6">
        <f>IF(OR(ISBLANK(Table1[[#This Row],[ValidEndUTC]]),ISBLANK(Table1[[#This Row],[ValidStartUTC]])),"",Table1[[#This Row],[ValidEndUTC]]-Table1[[#This Row],[ValidStartUTC]])</f>
        <v>0.16666666667151731</v>
      </c>
      <c r="T2458" s="5">
        <f>IF(OR(ISBLANK(Table1[[#This Row],[ValidEndUTC]]),ISBLANK(Table1[[#This Row],[ValidStartUTC]])),"",Table1[[#This Row],[Duration]]*24*60)</f>
        <v>240.00000000698492</v>
      </c>
    </row>
    <row r="2459" spans="1:20" x14ac:dyDescent="0.25">
      <c r="A2459" s="8" t="str">
        <f>IF(ISBLANK(Table1[[#This Row],[AdvisoryNumber]]),"NTML","ADVZY")</f>
        <v>NTML</v>
      </c>
      <c r="B2459" s="8" t="str">
        <f>_xlfn.TEXTJOIN("-",TRUE,Table1[[#This Row],[Source]],TEXT(Table1[[#This Row],[AdvisoryNumber]],"000"),TEXT(ROW()-1,"000000"),TEXT(Table1[[#This Row],[RecordTimeUTC]],"YYYY-MM-DD"))</f>
        <v>NTML-000-002458-2024-02-03</v>
      </c>
      <c r="C2459" s="1" t="s">
        <v>1698</v>
      </c>
      <c r="D2459" s="2"/>
      <c r="E2459" s="1"/>
      <c r="F2459" s="2"/>
      <c r="G2459" s="1"/>
      <c r="H2459" s="1" t="s">
        <v>101</v>
      </c>
      <c r="I2459" s="8" t="str">
        <f>IF(Table1[[#This Row],[TMI_Type]]="Reroute",INDEX(_xlfn.REGEXEXTRACT(Table1[[#This Row],[RawText]],".*(ROUTE|FEA|FCA|ICR|CTOP|TBO).+([A-Z]{3})",2,0),1,2),"")</f>
        <v/>
      </c>
      <c r="J2459" s="5">
        <v>50</v>
      </c>
      <c r="K2459" s="5"/>
      <c r="L2459" s="1" t="s">
        <v>4963</v>
      </c>
      <c r="M2459" s="7">
        <v>45325.041666666664</v>
      </c>
      <c r="N2459" s="7">
        <v>45325.208333333336</v>
      </c>
      <c r="O2459" s="7">
        <v>45325.041666666664</v>
      </c>
      <c r="P2459" s="4" t="s">
        <v>4964</v>
      </c>
      <c r="Q2459" s="10" t="s">
        <v>4964</v>
      </c>
      <c r="R2459" s="2" t="s">
        <v>10363</v>
      </c>
      <c r="S2459" s="6">
        <f>IF(OR(ISBLANK(Table1[[#This Row],[ValidEndUTC]]),ISBLANK(Table1[[#This Row],[ValidStartUTC]])),"",Table1[[#This Row],[ValidEndUTC]]-Table1[[#This Row],[ValidStartUTC]])</f>
        <v>0.16666666667151731</v>
      </c>
      <c r="T2459" s="5">
        <f>IF(OR(ISBLANK(Table1[[#This Row],[ValidEndUTC]]),ISBLANK(Table1[[#This Row],[ValidStartUTC]])),"",Table1[[#This Row],[Duration]]*24*60)</f>
        <v>240.00000000698492</v>
      </c>
    </row>
    <row r="2460" spans="1:20" x14ac:dyDescent="0.25">
      <c r="A2460" s="8" t="str">
        <f>IF(ISBLANK(Table1[[#This Row],[AdvisoryNumber]]),"NTML","ADVZY")</f>
        <v>NTML</v>
      </c>
      <c r="B2460" s="8" t="str">
        <f>_xlfn.TEXTJOIN("-",TRUE,Table1[[#This Row],[Source]],TEXT(Table1[[#This Row],[AdvisoryNumber]],"000"),TEXT(ROW()-1,"000000"),TEXT(Table1[[#This Row],[RecordTimeUTC]],"YYYY-MM-DD"))</f>
        <v>NTML-000-002459-2024-02-03</v>
      </c>
      <c r="C2460" s="1" t="s">
        <v>244</v>
      </c>
      <c r="D2460" s="2"/>
      <c r="E2460" s="1"/>
      <c r="F2460" s="2"/>
      <c r="G2460" s="1"/>
      <c r="H2460" s="1" t="s">
        <v>101</v>
      </c>
      <c r="I2460" s="8" t="str">
        <f>IF(Table1[[#This Row],[TMI_Type]]="Reroute",INDEX(_xlfn.REGEXEXTRACT(Table1[[#This Row],[RawText]],".*(ROUTE|FEA|FCA|ICR|CTOP|TBO).+([A-Z]{3})",2,0),1,2),"")</f>
        <v/>
      </c>
      <c r="J2460" s="5">
        <v>20</v>
      </c>
      <c r="K2460" s="5"/>
      <c r="L2460" s="1" t="s">
        <v>10364</v>
      </c>
      <c r="M2460" s="7">
        <v>45325.041666666664</v>
      </c>
      <c r="N2460" s="7">
        <v>45325.208333333336</v>
      </c>
      <c r="O2460" s="7">
        <v>45325.041666666664</v>
      </c>
      <c r="P2460" s="4" t="s">
        <v>10365</v>
      </c>
      <c r="Q2460" s="10" t="s">
        <v>10365</v>
      </c>
      <c r="R2460" s="2" t="s">
        <v>10363</v>
      </c>
      <c r="S2460" s="6">
        <f>IF(OR(ISBLANK(Table1[[#This Row],[ValidEndUTC]]),ISBLANK(Table1[[#This Row],[ValidStartUTC]])),"",Table1[[#This Row],[ValidEndUTC]]-Table1[[#This Row],[ValidStartUTC]])</f>
        <v>0.16666666667151731</v>
      </c>
      <c r="T2460" s="5">
        <f>IF(OR(ISBLANK(Table1[[#This Row],[ValidEndUTC]]),ISBLANK(Table1[[#This Row],[ValidStartUTC]])),"",Table1[[#This Row],[Duration]]*24*60)</f>
        <v>240.00000000698492</v>
      </c>
    </row>
    <row r="2461" spans="1:20" x14ac:dyDescent="0.25">
      <c r="A2461" s="8" t="str">
        <f>IF(ISBLANK(Table1[[#This Row],[AdvisoryNumber]]),"NTML","ADVZY")</f>
        <v>NTML</v>
      </c>
      <c r="B2461" s="8" t="str">
        <f>_xlfn.TEXTJOIN("-",TRUE,Table1[[#This Row],[Source]],TEXT(Table1[[#This Row],[AdvisoryNumber]],"000"),TEXT(ROW()-1,"000000"),TEXT(Table1[[#This Row],[RecordTimeUTC]],"YYYY-MM-DD"))</f>
        <v>NTML-000-002460-2024-02-03</v>
      </c>
      <c r="C2461" s="1" t="s">
        <v>1262</v>
      </c>
      <c r="D2461" s="2"/>
      <c r="E2461" s="1"/>
      <c r="F2461" s="2"/>
      <c r="G2461" s="1"/>
      <c r="H2461" s="1" t="s">
        <v>101</v>
      </c>
      <c r="I2461" s="8" t="str">
        <f>IF(Table1[[#This Row],[TMI_Type]]="Reroute",INDEX(_xlfn.REGEXEXTRACT(Table1[[#This Row],[RawText]],".*(ROUTE|FEA|FCA|ICR|CTOP|TBO).+([A-Z]{3})",2,0),1,2),"")</f>
        <v/>
      </c>
      <c r="J2461" s="5">
        <v>20</v>
      </c>
      <c r="K2461" s="5"/>
      <c r="L2461" s="1" t="s">
        <v>10366</v>
      </c>
      <c r="M2461" s="7">
        <v>45325.041666666664</v>
      </c>
      <c r="N2461" s="7">
        <v>45325.208333333336</v>
      </c>
      <c r="O2461" s="7">
        <v>45325.041666666664</v>
      </c>
      <c r="P2461" s="4" t="s">
        <v>10367</v>
      </c>
      <c r="Q2461" s="10" t="s">
        <v>10367</v>
      </c>
      <c r="R2461" s="2" t="s">
        <v>10363</v>
      </c>
      <c r="S2461" s="6">
        <f>IF(OR(ISBLANK(Table1[[#This Row],[ValidEndUTC]]),ISBLANK(Table1[[#This Row],[ValidStartUTC]])),"",Table1[[#This Row],[ValidEndUTC]]-Table1[[#This Row],[ValidStartUTC]])</f>
        <v>0.16666666667151731</v>
      </c>
      <c r="T2461" s="5">
        <f>IF(OR(ISBLANK(Table1[[#This Row],[ValidEndUTC]]),ISBLANK(Table1[[#This Row],[ValidStartUTC]])),"",Table1[[#This Row],[Duration]]*24*60)</f>
        <v>240.00000000698492</v>
      </c>
    </row>
    <row r="2462" spans="1:20" x14ac:dyDescent="0.25">
      <c r="A2462" s="8" t="str">
        <f>IF(ISBLANK(Table1[[#This Row],[AdvisoryNumber]]),"NTML","ADVZY")</f>
        <v>NTML</v>
      </c>
      <c r="B2462" s="8" t="str">
        <f>_xlfn.TEXTJOIN("-",TRUE,Table1[[#This Row],[Source]],TEXT(Table1[[#This Row],[AdvisoryNumber]],"000"),TEXT(ROW()-1,"000000"),TEXT(Table1[[#This Row],[RecordTimeUTC]],"YYYY-MM-DD"))</f>
        <v>NTML-000-002461-2024-02-03</v>
      </c>
      <c r="C2462" s="1" t="s">
        <v>711</v>
      </c>
      <c r="D2462" s="2"/>
      <c r="E2462" s="1"/>
      <c r="F2462" s="2"/>
      <c r="G2462" s="1"/>
      <c r="H2462" s="1" t="s">
        <v>101</v>
      </c>
      <c r="I2462" s="8" t="str">
        <f>IF(Table1[[#This Row],[TMI_Type]]="Reroute",INDEX(_xlfn.REGEXEXTRACT(Table1[[#This Row],[RawText]],".*(ROUTE|FEA|FCA|ICR|CTOP|TBO).+([A-Z]{3})",2,0),1,2),"")</f>
        <v/>
      </c>
      <c r="J2462" s="5">
        <v>20</v>
      </c>
      <c r="K2462" s="5"/>
      <c r="L2462" s="1" t="s">
        <v>4965</v>
      </c>
      <c r="M2462" s="7">
        <v>45325.041666666664</v>
      </c>
      <c r="N2462" s="7">
        <v>45325.208333333336</v>
      </c>
      <c r="O2462" s="7">
        <v>45325.041666666664</v>
      </c>
      <c r="P2462" s="4" t="s">
        <v>4966</v>
      </c>
      <c r="Q2462" s="10" t="s">
        <v>4966</v>
      </c>
      <c r="R2462" s="2" t="s">
        <v>10363</v>
      </c>
      <c r="S2462" s="6">
        <f>IF(OR(ISBLANK(Table1[[#This Row],[ValidEndUTC]]),ISBLANK(Table1[[#This Row],[ValidStartUTC]])),"",Table1[[#This Row],[ValidEndUTC]]-Table1[[#This Row],[ValidStartUTC]])</f>
        <v>0.16666666667151731</v>
      </c>
      <c r="T2462" s="5">
        <f>IF(OR(ISBLANK(Table1[[#This Row],[ValidEndUTC]]),ISBLANK(Table1[[#This Row],[ValidStartUTC]])),"",Table1[[#This Row],[Duration]]*24*60)</f>
        <v>240.00000000698492</v>
      </c>
    </row>
    <row r="2463" spans="1:20" x14ac:dyDescent="0.25">
      <c r="A2463" s="8" t="str">
        <f>IF(ISBLANK(Table1[[#This Row],[AdvisoryNumber]]),"NTML","ADVZY")</f>
        <v>NTML</v>
      </c>
      <c r="B2463" s="8" t="str">
        <f>_xlfn.TEXTJOIN("-",TRUE,Table1[[#This Row],[Source]],TEXT(Table1[[#This Row],[AdvisoryNumber]],"000"),TEXT(ROW()-1,"000000"),TEXT(Table1[[#This Row],[RecordTimeUTC]],"YYYY-MM-DD"))</f>
        <v>NTML-000-002462-2024-02-03</v>
      </c>
      <c r="C2463" s="1" t="s">
        <v>711</v>
      </c>
      <c r="D2463" s="2"/>
      <c r="E2463" s="1"/>
      <c r="F2463" s="2"/>
      <c r="G2463" s="1"/>
      <c r="H2463" s="1" t="s">
        <v>101</v>
      </c>
      <c r="I2463" s="8" t="str">
        <f>IF(Table1[[#This Row],[TMI_Type]]="Reroute",INDEX(_xlfn.REGEXEXTRACT(Table1[[#This Row],[RawText]],".*(ROUTE|FEA|FCA|ICR|CTOP|TBO).+([A-Z]{3})",2,0),1,2),"")</f>
        <v/>
      </c>
      <c r="J2463" s="5">
        <v>40</v>
      </c>
      <c r="K2463" s="5"/>
      <c r="L2463" s="1" t="s">
        <v>722</v>
      </c>
      <c r="M2463" s="7">
        <v>45325.041666666664</v>
      </c>
      <c r="N2463" s="7">
        <v>45325.208333333336</v>
      </c>
      <c r="O2463" s="7">
        <v>45325.041666666664</v>
      </c>
      <c r="P2463" s="4" t="s">
        <v>4967</v>
      </c>
      <c r="Q2463" s="10" t="s">
        <v>4967</v>
      </c>
      <c r="R2463" s="2" t="s">
        <v>10363</v>
      </c>
      <c r="S2463" s="6">
        <f>IF(OR(ISBLANK(Table1[[#This Row],[ValidEndUTC]]),ISBLANK(Table1[[#This Row],[ValidStartUTC]])),"",Table1[[#This Row],[ValidEndUTC]]-Table1[[#This Row],[ValidStartUTC]])</f>
        <v>0.16666666667151731</v>
      </c>
      <c r="T2463" s="5">
        <f>IF(OR(ISBLANK(Table1[[#This Row],[ValidEndUTC]]),ISBLANK(Table1[[#This Row],[ValidStartUTC]])),"",Table1[[#This Row],[Duration]]*24*60)</f>
        <v>240.00000000698492</v>
      </c>
    </row>
    <row r="2464" spans="1:20" x14ac:dyDescent="0.25">
      <c r="A2464" s="8" t="str">
        <f>IF(ISBLANK(Table1[[#This Row],[AdvisoryNumber]]),"NTML","ADVZY")</f>
        <v>NTML</v>
      </c>
      <c r="B2464" s="8" t="str">
        <f>_xlfn.TEXTJOIN("-",TRUE,Table1[[#This Row],[Source]],TEXT(Table1[[#This Row],[AdvisoryNumber]],"000"),TEXT(ROW()-1,"000000"),TEXT(Table1[[#This Row],[RecordTimeUTC]],"YYYY-MM-DD"))</f>
        <v>NTML-000-002463-2024-02-03</v>
      </c>
      <c r="C2464" s="1" t="s">
        <v>244</v>
      </c>
      <c r="D2464" s="2"/>
      <c r="E2464" s="1"/>
      <c r="F2464" s="2"/>
      <c r="G2464" s="1"/>
      <c r="H2464" s="1" t="s">
        <v>101</v>
      </c>
      <c r="I2464" s="8" t="str">
        <f>IF(Table1[[#This Row],[TMI_Type]]="Reroute",INDEX(_xlfn.REGEXEXTRACT(Table1[[#This Row],[RawText]],".*(ROUTE|FEA|FCA|ICR|CTOP|TBO).+([A-Z]{3})",2,0),1,2),"")</f>
        <v/>
      </c>
      <c r="J2464" s="5">
        <v>20</v>
      </c>
      <c r="K2464" s="5"/>
      <c r="L2464" s="1" t="s">
        <v>2354</v>
      </c>
      <c r="M2464" s="7">
        <v>45325.041666666664</v>
      </c>
      <c r="N2464" s="7">
        <v>45325.208333333336</v>
      </c>
      <c r="O2464" s="7">
        <v>45325.041666666664</v>
      </c>
      <c r="P2464" s="4" t="s">
        <v>4968</v>
      </c>
      <c r="Q2464" s="10" t="s">
        <v>4968</v>
      </c>
      <c r="R2464" s="2" t="s">
        <v>10363</v>
      </c>
      <c r="S2464" s="6">
        <f>IF(OR(ISBLANK(Table1[[#This Row],[ValidEndUTC]]),ISBLANK(Table1[[#This Row],[ValidStartUTC]])),"",Table1[[#This Row],[ValidEndUTC]]-Table1[[#This Row],[ValidStartUTC]])</f>
        <v>0.16666666667151731</v>
      </c>
      <c r="T2464" s="5">
        <f>IF(OR(ISBLANK(Table1[[#This Row],[ValidEndUTC]]),ISBLANK(Table1[[#This Row],[ValidStartUTC]])),"",Table1[[#This Row],[Duration]]*24*60)</f>
        <v>240.00000000698492</v>
      </c>
    </row>
    <row r="2465" spans="1:20" ht="32.4" x14ac:dyDescent="0.25">
      <c r="A2465" s="8" t="str">
        <f>IF(ISBLANK(Table1[[#This Row],[AdvisoryNumber]]),"NTML","ADVZY")</f>
        <v>NTML</v>
      </c>
      <c r="B2465" s="8" t="str">
        <f>_xlfn.TEXTJOIN("-",TRUE,Table1[[#This Row],[Source]],TEXT(Table1[[#This Row],[AdvisoryNumber]],"000"),TEXT(ROW()-1,"000000"),TEXT(Table1[[#This Row],[RecordTimeUTC]],"YYYY-MM-DD"))</f>
        <v>NTML-000-002464-2024-02-03</v>
      </c>
      <c r="C2465" s="1" t="s">
        <v>1262</v>
      </c>
      <c r="D2465" s="2"/>
      <c r="E2465" s="1"/>
      <c r="F2465" s="2"/>
      <c r="G2465" s="1"/>
      <c r="H2465" s="1" t="s">
        <v>101</v>
      </c>
      <c r="I2465" s="8" t="str">
        <f>IF(Table1[[#This Row],[TMI_Type]]="Reroute",INDEX(_xlfn.REGEXEXTRACT(Table1[[#This Row],[RawText]],".*(ROUTE|FEA|FCA|ICR|CTOP|TBO).+([A-Z]{3})",2,0),1,2),"")</f>
        <v/>
      </c>
      <c r="J2465" s="5">
        <v>20</v>
      </c>
      <c r="K2465" s="5"/>
      <c r="L2465" s="1" t="s">
        <v>4969</v>
      </c>
      <c r="M2465" s="7">
        <v>45325.041666666664</v>
      </c>
      <c r="N2465" s="7">
        <v>45325.208333333336</v>
      </c>
      <c r="O2465" s="7">
        <v>45325.041666666664</v>
      </c>
      <c r="P2465" s="4" t="s">
        <v>10368</v>
      </c>
      <c r="Q2465" s="10" t="s">
        <v>10368</v>
      </c>
      <c r="R2465" s="2" t="s">
        <v>10363</v>
      </c>
      <c r="S2465" s="6">
        <f>IF(OR(ISBLANK(Table1[[#This Row],[ValidEndUTC]]),ISBLANK(Table1[[#This Row],[ValidStartUTC]])),"",Table1[[#This Row],[ValidEndUTC]]-Table1[[#This Row],[ValidStartUTC]])</f>
        <v>0.16666666667151731</v>
      </c>
      <c r="T2465" s="5">
        <f>IF(OR(ISBLANK(Table1[[#This Row],[ValidEndUTC]]),ISBLANK(Table1[[#This Row],[ValidStartUTC]])),"",Table1[[#This Row],[Duration]]*24*60)</f>
        <v>240.00000000698492</v>
      </c>
    </row>
    <row r="2466" spans="1:20" x14ac:dyDescent="0.25">
      <c r="A2466" s="8" t="str">
        <f>IF(ISBLANK(Table1[[#This Row],[AdvisoryNumber]]),"NTML","ADVZY")</f>
        <v>NTML</v>
      </c>
      <c r="B2466" s="8" t="str">
        <f>_xlfn.TEXTJOIN("-",TRUE,Table1[[#This Row],[Source]],TEXT(Table1[[#This Row],[AdvisoryNumber]],"000"),TEXT(ROW()-1,"000000"),TEXT(Table1[[#This Row],[RecordTimeUTC]],"YYYY-MM-DD"))</f>
        <v>NTML-000-002465-2024-02-03</v>
      </c>
      <c r="C2466" s="1" t="s">
        <v>1515</v>
      </c>
      <c r="D2466" s="2"/>
      <c r="E2466" s="1"/>
      <c r="F2466" s="2"/>
      <c r="G2466" s="1"/>
      <c r="H2466" s="1" t="s">
        <v>2640</v>
      </c>
      <c r="I2466" s="8" t="str">
        <f>IF(Table1[[#This Row],[TMI_Type]]="Reroute",INDEX(_xlfn.REGEXEXTRACT(Table1[[#This Row],[RawText]],".*(ROUTE|FEA|FCA|ICR|CTOP|TBO).+([A-Z]{3})",2,0),1,2),"")</f>
        <v/>
      </c>
      <c r="J2466" s="5"/>
      <c r="K2466" s="5"/>
      <c r="L2466" s="1" t="s">
        <v>3857</v>
      </c>
      <c r="M2466" s="7">
        <v>45325.065972222219</v>
      </c>
      <c r="N2466" s="7">
        <v>45325.065972222219</v>
      </c>
      <c r="O2466" s="7">
        <v>45325.065972222219</v>
      </c>
      <c r="P2466" s="4" t="s">
        <v>4954</v>
      </c>
      <c r="Q2466" s="10" t="s">
        <v>4954</v>
      </c>
      <c r="R2466" s="2" t="s">
        <v>10358</v>
      </c>
      <c r="S2466" s="6">
        <f>IF(OR(ISBLANK(Table1[[#This Row],[ValidEndUTC]]),ISBLANK(Table1[[#This Row],[ValidStartUTC]])),"",Table1[[#This Row],[ValidEndUTC]]-Table1[[#This Row],[ValidStartUTC]])</f>
        <v>0</v>
      </c>
      <c r="T2466" s="5">
        <f>IF(OR(ISBLANK(Table1[[#This Row],[ValidEndUTC]]),ISBLANK(Table1[[#This Row],[ValidStartUTC]])),"",Table1[[#This Row],[Duration]]*24*60)</f>
        <v>0</v>
      </c>
    </row>
    <row r="2467" spans="1:20" x14ac:dyDescent="0.25">
      <c r="A2467" s="8" t="str">
        <f>IF(ISBLANK(Table1[[#This Row],[AdvisoryNumber]]),"NTML","ADVZY")</f>
        <v>NTML</v>
      </c>
      <c r="B2467" s="8" t="str">
        <f>_xlfn.TEXTJOIN("-",TRUE,Table1[[#This Row],[Source]],TEXT(Table1[[#This Row],[AdvisoryNumber]],"000"),TEXT(ROW()-1,"000000"),TEXT(Table1[[#This Row],[RecordTimeUTC]],"YYYY-MM-DD"))</f>
        <v>NTML-000-002466-2024-02-03</v>
      </c>
      <c r="C2467" s="1" t="s">
        <v>1515</v>
      </c>
      <c r="D2467" s="2"/>
      <c r="E2467" s="1"/>
      <c r="F2467" s="2"/>
      <c r="G2467" s="1"/>
      <c r="H2467" s="1" t="s">
        <v>2640</v>
      </c>
      <c r="I2467" s="8" t="str">
        <f>IF(Table1[[#This Row],[TMI_Type]]="Reroute",INDEX(_xlfn.REGEXEXTRACT(Table1[[#This Row],[RawText]],".*(ROUTE|FEA|FCA|ICR|CTOP|TBO).+([A-Z]{3})",2,0),1,2),"")</f>
        <v/>
      </c>
      <c r="J2467" s="5"/>
      <c r="K2467" s="5"/>
      <c r="L2467" s="1" t="s">
        <v>4573</v>
      </c>
      <c r="M2467" s="7">
        <v>45325.065972222219</v>
      </c>
      <c r="N2467" s="7">
        <v>45325.065972222219</v>
      </c>
      <c r="O2467" s="7">
        <v>45325.065972222219</v>
      </c>
      <c r="P2467" s="4" t="s">
        <v>4955</v>
      </c>
      <c r="Q2467" s="10" t="s">
        <v>4955</v>
      </c>
      <c r="R2467" s="2" t="s">
        <v>10358</v>
      </c>
      <c r="S2467" s="6">
        <f>IF(OR(ISBLANK(Table1[[#This Row],[ValidEndUTC]]),ISBLANK(Table1[[#This Row],[ValidStartUTC]])),"",Table1[[#This Row],[ValidEndUTC]]-Table1[[#This Row],[ValidStartUTC]])</f>
        <v>0</v>
      </c>
      <c r="T2467" s="5">
        <f>IF(OR(ISBLANK(Table1[[#This Row],[ValidEndUTC]]),ISBLANK(Table1[[#This Row],[ValidStartUTC]])),"",Table1[[#This Row],[Duration]]*24*60)</f>
        <v>0</v>
      </c>
    </row>
    <row r="2468" spans="1:20" x14ac:dyDescent="0.25">
      <c r="A2468" s="8" t="str">
        <f>IF(ISBLANK(Table1[[#This Row],[AdvisoryNumber]]),"NTML","ADVZY")</f>
        <v>NTML</v>
      </c>
      <c r="B2468" s="8" t="str">
        <f>_xlfn.TEXTJOIN("-",TRUE,Table1[[#This Row],[Source]],TEXT(Table1[[#This Row],[AdvisoryNumber]],"000"),TEXT(ROW()-1,"000000"),TEXT(Table1[[#This Row],[RecordTimeUTC]],"YYYY-MM-DD"))</f>
        <v>NTML-000-002467-2024-02-03</v>
      </c>
      <c r="C2468" s="1" t="s">
        <v>2416</v>
      </c>
      <c r="D2468" s="2"/>
      <c r="E2468" s="1"/>
      <c r="F2468" s="2"/>
      <c r="G2468" s="1"/>
      <c r="H2468" s="1" t="s">
        <v>2640</v>
      </c>
      <c r="I2468" s="8" t="str">
        <f>IF(Table1[[#This Row],[TMI_Type]]="Reroute",INDEX(_xlfn.REGEXEXTRACT(Table1[[#This Row],[RawText]],".*(ROUTE|FEA|FCA|ICR|CTOP|TBO).+([A-Z]{3})",2,0),1,2),"")</f>
        <v/>
      </c>
      <c r="J2468" s="5"/>
      <c r="K2468" s="5"/>
      <c r="L2468" s="1" t="s">
        <v>198</v>
      </c>
      <c r="M2468" s="7">
        <v>45325.066666666666</v>
      </c>
      <c r="N2468" s="7">
        <v>45325.066666666666</v>
      </c>
      <c r="O2468" s="7">
        <v>45325.066666666666</v>
      </c>
      <c r="P2468" s="4" t="s">
        <v>4961</v>
      </c>
      <c r="Q2468" s="10" t="s">
        <v>4961</v>
      </c>
      <c r="R2468" s="2" t="s">
        <v>10362</v>
      </c>
      <c r="S2468" s="6">
        <f>IF(OR(ISBLANK(Table1[[#This Row],[ValidEndUTC]]),ISBLANK(Table1[[#This Row],[ValidStartUTC]])),"",Table1[[#This Row],[ValidEndUTC]]-Table1[[#This Row],[ValidStartUTC]])</f>
        <v>0</v>
      </c>
      <c r="T2468" s="5">
        <f>IF(OR(ISBLANK(Table1[[#This Row],[ValidEndUTC]]),ISBLANK(Table1[[#This Row],[ValidStartUTC]])),"",Table1[[#This Row],[Duration]]*24*60)</f>
        <v>0</v>
      </c>
    </row>
    <row r="2469" spans="1:20" x14ac:dyDescent="0.25">
      <c r="A2469" s="8" t="str">
        <f>IF(ISBLANK(Table1[[#This Row],[AdvisoryNumber]]),"NTML","ADVZY")</f>
        <v>NTML</v>
      </c>
      <c r="B2469" s="8" t="str">
        <f>_xlfn.TEXTJOIN("-",TRUE,Table1[[#This Row],[Source]],TEXT(Table1[[#This Row],[AdvisoryNumber]],"000"),TEXT(ROW()-1,"000000"),TEXT(Table1[[#This Row],[RecordTimeUTC]],"YYYY-MM-DD"))</f>
        <v>NTML-000-002468-2024-02-03</v>
      </c>
      <c r="C2469" s="1" t="s">
        <v>1515</v>
      </c>
      <c r="D2469" s="2"/>
      <c r="E2469" s="1"/>
      <c r="F2469" s="2"/>
      <c r="G2469" s="1" t="s">
        <v>98</v>
      </c>
      <c r="H2469" s="1" t="s">
        <v>101</v>
      </c>
      <c r="I2469" s="8" t="str">
        <f>IF(Table1[[#This Row],[TMI_Type]]="Reroute",INDEX(_xlfn.REGEXEXTRACT(Table1[[#This Row],[RawText]],".*(ROUTE|FEA|FCA|ICR|CTOP|TBO).+([A-Z]{3})",2,0),1,2),"")</f>
        <v/>
      </c>
      <c r="J2469" s="5">
        <v>10</v>
      </c>
      <c r="K2469" s="5"/>
      <c r="L2469" s="1" t="s">
        <v>4571</v>
      </c>
      <c r="M2469" s="7">
        <v>45325.066666666666</v>
      </c>
      <c r="N2469" s="7">
        <v>45325.166666666664</v>
      </c>
      <c r="O2469" s="7">
        <v>45325.066666666666</v>
      </c>
      <c r="P2469" s="4" t="s">
        <v>4957</v>
      </c>
      <c r="Q2469" s="10" t="s">
        <v>4957</v>
      </c>
      <c r="R2469" s="2" t="s">
        <v>10360</v>
      </c>
      <c r="S2469" s="6">
        <f>IF(OR(ISBLANK(Table1[[#This Row],[ValidEndUTC]]),ISBLANK(Table1[[#This Row],[ValidStartUTC]])),"",Table1[[#This Row],[ValidEndUTC]]-Table1[[#This Row],[ValidStartUTC]])</f>
        <v>9.9999999998544808E-2</v>
      </c>
      <c r="T2469" s="5">
        <f>IF(OR(ISBLANK(Table1[[#This Row],[ValidEndUTC]]),ISBLANK(Table1[[#This Row],[ValidStartUTC]])),"",Table1[[#This Row],[Duration]]*24*60)</f>
        <v>143.99999999790452</v>
      </c>
    </row>
    <row r="2470" spans="1:20" x14ac:dyDescent="0.25">
      <c r="A2470" s="8" t="str">
        <f>IF(ISBLANK(Table1[[#This Row],[AdvisoryNumber]]),"NTML","ADVZY")</f>
        <v>NTML</v>
      </c>
      <c r="B2470" s="8" t="str">
        <f>_xlfn.TEXTJOIN("-",TRUE,Table1[[#This Row],[Source]],TEXT(Table1[[#This Row],[AdvisoryNumber]],"000"),TEXT(ROW()-1,"000000"),TEXT(Table1[[#This Row],[RecordTimeUTC]],"YYYY-MM-DD"))</f>
        <v>NTML-000-002469-2024-02-03</v>
      </c>
      <c r="C2470" s="1" t="s">
        <v>1515</v>
      </c>
      <c r="D2470" s="2"/>
      <c r="E2470" s="1"/>
      <c r="F2470" s="2"/>
      <c r="G2470" s="1" t="s">
        <v>98</v>
      </c>
      <c r="H2470" s="1" t="s">
        <v>101</v>
      </c>
      <c r="I2470" s="8" t="str">
        <f>IF(Table1[[#This Row],[TMI_Type]]="Reroute",INDEX(_xlfn.REGEXEXTRACT(Table1[[#This Row],[RawText]],".*(ROUTE|FEA|FCA|ICR|CTOP|TBO).+([A-Z]{3})",2,0),1,2),"")</f>
        <v/>
      </c>
      <c r="J2470" s="5">
        <v>10</v>
      </c>
      <c r="K2470" s="5"/>
      <c r="L2470" s="1" t="s">
        <v>3855</v>
      </c>
      <c r="M2470" s="7">
        <v>45325.066666666666</v>
      </c>
      <c r="N2470" s="7">
        <v>45325.166666666664</v>
      </c>
      <c r="O2470" s="7">
        <v>45325.066666666666</v>
      </c>
      <c r="P2470" s="4" t="s">
        <v>4958</v>
      </c>
      <c r="Q2470" s="10" t="s">
        <v>4958</v>
      </c>
      <c r="R2470" s="2" t="s">
        <v>10360</v>
      </c>
      <c r="S2470" s="6">
        <f>IF(OR(ISBLANK(Table1[[#This Row],[ValidEndUTC]]),ISBLANK(Table1[[#This Row],[ValidStartUTC]])),"",Table1[[#This Row],[ValidEndUTC]]-Table1[[#This Row],[ValidStartUTC]])</f>
        <v>9.9999999998544808E-2</v>
      </c>
      <c r="T2470" s="5">
        <f>IF(OR(ISBLANK(Table1[[#This Row],[ValidEndUTC]]),ISBLANK(Table1[[#This Row],[ValidStartUTC]])),"",Table1[[#This Row],[Duration]]*24*60)</f>
        <v>143.99999999790452</v>
      </c>
    </row>
    <row r="2471" spans="1:20" x14ac:dyDescent="0.25">
      <c r="A2471" s="8" t="str">
        <f>IF(ISBLANK(Table1[[#This Row],[AdvisoryNumber]]),"NTML","ADVZY")</f>
        <v>NTML</v>
      </c>
      <c r="B2471" s="8" t="str">
        <f>_xlfn.TEXTJOIN("-",TRUE,Table1[[#This Row],[Source]],TEXT(Table1[[#This Row],[AdvisoryNumber]],"000"),TEXT(ROW()-1,"000000"),TEXT(Table1[[#This Row],[RecordTimeUTC]],"YYYY-MM-DD"))</f>
        <v>NTML-000-002470-2024-02-03</v>
      </c>
      <c r="C2471" s="1"/>
      <c r="D2471" s="2"/>
      <c r="E2471" s="1"/>
      <c r="F2471" s="2"/>
      <c r="G2471" s="1"/>
      <c r="H2471" s="1" t="s">
        <v>2640</v>
      </c>
      <c r="I2471" s="8" t="str">
        <f>IF(Table1[[#This Row],[TMI_Type]]="Reroute",INDEX(_xlfn.REGEXEXTRACT(Table1[[#This Row],[RawText]],".*(ROUTE|FEA|FCA|ICR|CTOP|TBO).+([A-Z]{3})",2,0),1,2),"")</f>
        <v/>
      </c>
      <c r="J2471" s="5"/>
      <c r="K2471" s="5"/>
      <c r="L2471" s="1"/>
      <c r="M2471" s="7">
        <v>45325.068749999999</v>
      </c>
      <c r="N2471" s="7">
        <v>45325.068749999999</v>
      </c>
      <c r="O2471" s="7">
        <v>45325.068749999999</v>
      </c>
      <c r="P2471" s="4" t="s">
        <v>4956</v>
      </c>
      <c r="Q2471" s="10" t="s">
        <v>4956</v>
      </c>
      <c r="R2471" s="2" t="s">
        <v>10359</v>
      </c>
      <c r="S2471" s="6">
        <f>IF(OR(ISBLANK(Table1[[#This Row],[ValidEndUTC]]),ISBLANK(Table1[[#This Row],[ValidStartUTC]])),"",Table1[[#This Row],[ValidEndUTC]]-Table1[[#This Row],[ValidStartUTC]])</f>
        <v>0</v>
      </c>
      <c r="T2471" s="5">
        <f>IF(OR(ISBLANK(Table1[[#This Row],[ValidEndUTC]]),ISBLANK(Table1[[#This Row],[ValidStartUTC]])),"",Table1[[#This Row],[Duration]]*24*60)</f>
        <v>0</v>
      </c>
    </row>
    <row r="2472" spans="1:20" x14ac:dyDescent="0.25">
      <c r="A2472" s="8" t="str">
        <f>IF(ISBLANK(Table1[[#This Row],[AdvisoryNumber]]),"NTML","ADVZY")</f>
        <v>NTML</v>
      </c>
      <c r="B2472" s="8" t="str">
        <f>_xlfn.TEXTJOIN("-",TRUE,Table1[[#This Row],[Source]],TEXT(Table1[[#This Row],[AdvisoryNumber]],"000"),TEXT(ROW()-1,"000000"),TEXT(Table1[[#This Row],[RecordTimeUTC]],"YYYY-MM-DD"))</f>
        <v>NTML-000-002471-2024-02-03</v>
      </c>
      <c r="C2472" s="1" t="s">
        <v>1515</v>
      </c>
      <c r="D2472" s="2"/>
      <c r="E2472" s="1"/>
      <c r="F2472" s="2"/>
      <c r="G2472" s="1"/>
      <c r="H2472" s="1" t="s">
        <v>2640</v>
      </c>
      <c r="I2472" s="8" t="str">
        <f>IF(Table1[[#This Row],[TMI_Type]]="Reroute",INDEX(_xlfn.REGEXEXTRACT(Table1[[#This Row],[RawText]],".*(ROUTE|FEA|FCA|ICR|CTOP|TBO).+([A-Z]{3})",2,0),1,2),"")</f>
        <v/>
      </c>
      <c r="J2472" s="5"/>
      <c r="K2472" s="5"/>
      <c r="L2472" s="1" t="s">
        <v>4571</v>
      </c>
      <c r="M2472" s="7">
        <v>45325.072916666664</v>
      </c>
      <c r="N2472" s="7">
        <v>45325.072916666664</v>
      </c>
      <c r="O2472" s="7">
        <v>45325.072916666664</v>
      </c>
      <c r="P2472" s="4" t="s">
        <v>4959</v>
      </c>
      <c r="Q2472" s="10" t="s">
        <v>4959</v>
      </c>
      <c r="R2472" s="2" t="s">
        <v>10360</v>
      </c>
      <c r="S2472" s="6">
        <f>IF(OR(ISBLANK(Table1[[#This Row],[ValidEndUTC]]),ISBLANK(Table1[[#This Row],[ValidStartUTC]])),"",Table1[[#This Row],[ValidEndUTC]]-Table1[[#This Row],[ValidStartUTC]])</f>
        <v>0</v>
      </c>
      <c r="T2472" s="5">
        <f>IF(OR(ISBLANK(Table1[[#This Row],[ValidEndUTC]]),ISBLANK(Table1[[#This Row],[ValidStartUTC]])),"",Table1[[#This Row],[Duration]]*24*60)</f>
        <v>0</v>
      </c>
    </row>
    <row r="2473" spans="1:20" x14ac:dyDescent="0.25">
      <c r="A2473" s="8" t="str">
        <f>IF(ISBLANK(Table1[[#This Row],[AdvisoryNumber]]),"NTML","ADVZY")</f>
        <v>NTML</v>
      </c>
      <c r="B2473" s="8" t="str">
        <f>_xlfn.TEXTJOIN("-",TRUE,Table1[[#This Row],[Source]],TEXT(Table1[[#This Row],[AdvisoryNumber]],"000"),TEXT(ROW()-1,"000000"),TEXT(Table1[[#This Row],[RecordTimeUTC]],"YYYY-MM-DD"))</f>
        <v>NTML-000-002472-2024-02-03</v>
      </c>
      <c r="C2473" s="1" t="s">
        <v>1515</v>
      </c>
      <c r="D2473" s="2"/>
      <c r="E2473" s="1"/>
      <c r="F2473" s="2"/>
      <c r="G2473" s="1" t="s">
        <v>98</v>
      </c>
      <c r="H2473" s="1" t="s">
        <v>101</v>
      </c>
      <c r="I2473" s="8" t="str">
        <f>IF(Table1[[#This Row],[TMI_Type]]="Reroute",INDEX(_xlfn.REGEXEXTRACT(Table1[[#This Row],[RawText]],".*(ROUTE|FEA|FCA|ICR|CTOP|TBO).+([A-Z]{3})",2,0),1,2),"")</f>
        <v/>
      </c>
      <c r="J2473" s="5">
        <v>10</v>
      </c>
      <c r="K2473" s="5"/>
      <c r="L2473" s="1" t="s">
        <v>3855</v>
      </c>
      <c r="M2473" s="7">
        <v>45325.081250000003</v>
      </c>
      <c r="N2473" s="7">
        <v>45325.166666666664</v>
      </c>
      <c r="O2473" s="7">
        <v>45325.081250000003</v>
      </c>
      <c r="P2473" s="4" t="s">
        <v>4960</v>
      </c>
      <c r="Q2473" s="10" t="s">
        <v>4960</v>
      </c>
      <c r="R2473" s="2" t="s">
        <v>10361</v>
      </c>
      <c r="S2473" s="6">
        <f>IF(OR(ISBLANK(Table1[[#This Row],[ValidEndUTC]]),ISBLANK(Table1[[#This Row],[ValidStartUTC]])),"",Table1[[#This Row],[ValidEndUTC]]-Table1[[#This Row],[ValidStartUTC]])</f>
        <v>8.5416666661330964E-2</v>
      </c>
      <c r="T2473" s="5">
        <f>IF(OR(ISBLANK(Table1[[#This Row],[ValidEndUTC]]),ISBLANK(Table1[[#This Row],[ValidStartUTC]])),"",Table1[[#This Row],[Duration]]*24*60)</f>
        <v>122.99999999231659</v>
      </c>
    </row>
    <row r="2474" spans="1:20" x14ac:dyDescent="0.25">
      <c r="A2474" s="8" t="str">
        <f>IF(ISBLANK(Table1[[#This Row],[AdvisoryNumber]]),"NTML","ADVZY")</f>
        <v>NTML</v>
      </c>
      <c r="B2474" s="8" t="str">
        <f>_xlfn.TEXTJOIN("-",TRUE,Table1[[#This Row],[Source]],TEXT(Table1[[#This Row],[AdvisoryNumber]],"000"),TEXT(ROW()-1,"000000"),TEXT(Table1[[#This Row],[RecordTimeUTC]],"YYYY-MM-DD"))</f>
        <v>NTML-000-002473-2024-02-04</v>
      </c>
      <c r="C2474" s="1" t="s">
        <v>711</v>
      </c>
      <c r="D2474" s="2"/>
      <c r="E2474" s="1"/>
      <c r="F2474" s="2"/>
      <c r="G2474" s="1"/>
      <c r="H2474" s="1" t="s">
        <v>101</v>
      </c>
      <c r="I2474" s="8" t="str">
        <f>IF(Table1[[#This Row],[TMI_Type]]="Reroute",INDEX(_xlfn.REGEXEXTRACT(Table1[[#This Row],[RawText]],".*(ROUTE|FEA|FCA|ICR|CTOP|TBO).+([A-Z]{3})",2,0),1,2),"")</f>
        <v/>
      </c>
      <c r="J2474" s="5">
        <v>15</v>
      </c>
      <c r="K2474" s="5"/>
      <c r="L2474" s="1" t="s">
        <v>4965</v>
      </c>
      <c r="M2474" s="7">
        <v>45326.041666666664</v>
      </c>
      <c r="N2474" s="7">
        <v>45326.140277777777</v>
      </c>
      <c r="O2474" s="7">
        <v>45326.140277777777</v>
      </c>
      <c r="P2474" s="4" t="s">
        <v>10377</v>
      </c>
      <c r="Q2474" s="10" t="s">
        <v>10377</v>
      </c>
      <c r="R2474" s="2" t="s">
        <v>10378</v>
      </c>
      <c r="S2474" s="6">
        <f>IF(OR(ISBLANK(Table1[[#This Row],[ValidEndUTC]]),ISBLANK(Table1[[#This Row],[ValidStartUTC]])),"",Table1[[#This Row],[ValidEndUTC]]-Table1[[#This Row],[ValidStartUTC]])</f>
        <v>9.8611111112404615E-2</v>
      </c>
      <c r="T2474" s="5">
        <f>IF(OR(ISBLANK(Table1[[#This Row],[ValidEndUTC]]),ISBLANK(Table1[[#This Row],[ValidStartUTC]])),"",Table1[[#This Row],[Duration]]*24*60)</f>
        <v>142.00000000186265</v>
      </c>
    </row>
    <row r="2475" spans="1:20" ht="183.6" x14ac:dyDescent="0.25">
      <c r="A2475" s="8" t="str">
        <f>IF(ISBLANK(Table1[[#This Row],[AdvisoryNumber]]),"NTML","ADVZY")</f>
        <v>ADVZY</v>
      </c>
      <c r="B2475" s="8" t="str">
        <f>_xlfn.TEXTJOIN("-",TRUE,Table1[[#This Row],[Source]],TEXT(Table1[[#This Row],[AdvisoryNumber]],"000"),TEXT(ROW()-1,"000000"),TEXT(Table1[[#This Row],[RecordTimeUTC]],"YYYY-MM-DD"))</f>
        <v>ADVZY-005-002474-2024-02-04</v>
      </c>
      <c r="C2475" s="1" t="s">
        <v>3482</v>
      </c>
      <c r="D2475" s="2" t="s">
        <v>4650</v>
      </c>
      <c r="E2475" s="1">
        <v>5</v>
      </c>
      <c r="F2475" s="2" t="s">
        <v>5995</v>
      </c>
      <c r="G2475" s="1" t="s">
        <v>35</v>
      </c>
      <c r="H2475" s="1" t="s">
        <v>32</v>
      </c>
      <c r="I2475" s="8" t="str">
        <f>IF(Table1[[#This Row],[TMI_Type]]="Reroute",INDEX(_xlfn.REGEXEXTRACT(Table1[[#This Row],[RawText]],".*(ROUTE|FEA|FCA|ICR|CTOP|TBO).+([A-Z]{3})",2,0),1,2),"")</f>
        <v/>
      </c>
      <c r="J2475" s="5"/>
      <c r="K2475" s="5"/>
      <c r="L2475" s="1"/>
      <c r="M2475" s="7">
        <v>45326.092361111114</v>
      </c>
      <c r="N2475" s="7">
        <v>45326.104166666664</v>
      </c>
      <c r="O2475" s="7">
        <v>45326.034722222219</v>
      </c>
      <c r="P2475" s="4" t="s">
        <v>3496</v>
      </c>
      <c r="Q2475" s="10" t="s">
        <v>7696</v>
      </c>
      <c r="R2475" s="2" t="s">
        <v>7695</v>
      </c>
      <c r="S2475" s="6">
        <f>IF(OR(ISBLANK(Table1[[#This Row],[ValidEndUTC]]),ISBLANK(Table1[[#This Row],[ValidStartUTC]])),"",Table1[[#This Row],[ValidEndUTC]]-Table1[[#This Row],[ValidStartUTC]])</f>
        <v>1.1805555550381541E-2</v>
      </c>
      <c r="T2475" s="5">
        <f>IF(OR(ISBLANK(Table1[[#This Row],[ValidEndUTC]]),ISBLANK(Table1[[#This Row],[ValidStartUTC]])),"",Table1[[#This Row],[Duration]]*24*60)</f>
        <v>16.999999992549419</v>
      </c>
    </row>
    <row r="2476" spans="1:20" ht="140.4" x14ac:dyDescent="0.25">
      <c r="A2476" s="8" t="str">
        <f>IF(ISBLANK(Table1[[#This Row],[AdvisoryNumber]]),"NTML","ADVZY")</f>
        <v>ADVZY</v>
      </c>
      <c r="B2476" s="8" t="str">
        <f>_xlfn.TEXTJOIN("-",TRUE,Table1[[#This Row],[Source]],TEXT(Table1[[#This Row],[AdvisoryNumber]],"000"),TEXT(ROW()-1,"000000"),TEXT(Table1[[#This Row],[RecordTimeUTC]],"YYYY-MM-DD"))</f>
        <v>ADVZY-005-002475-2024-02-04</v>
      </c>
      <c r="C2476" s="1" t="s">
        <v>3482</v>
      </c>
      <c r="D2476" s="2" t="s">
        <v>4650</v>
      </c>
      <c r="E2476" s="1">
        <v>5</v>
      </c>
      <c r="F2476" s="2" t="s">
        <v>5995</v>
      </c>
      <c r="G2476" s="1" t="s">
        <v>35</v>
      </c>
      <c r="H2476" s="1" t="s">
        <v>32</v>
      </c>
      <c r="I2476" s="8" t="str">
        <f>IF(Table1[[#This Row],[TMI_Type]]="Reroute",INDEX(_xlfn.REGEXEXTRACT(Table1[[#This Row],[RawText]],".*(ROUTE|FEA|FCA|ICR|CTOP|TBO).+([A-Z]{3})",2,0),1,2),"")</f>
        <v/>
      </c>
      <c r="J2476" s="5"/>
      <c r="K2476" s="5"/>
      <c r="L2476" s="1"/>
      <c r="M2476" s="7">
        <v>45326.111111111109</v>
      </c>
      <c r="N2476" s="7">
        <v>45326.125</v>
      </c>
      <c r="O2476" s="7">
        <v>45326.034722222219</v>
      </c>
      <c r="P2476" s="4" t="s">
        <v>3496</v>
      </c>
      <c r="Q2476" s="10" t="s">
        <v>7697</v>
      </c>
      <c r="R2476" s="2" t="s">
        <v>7695</v>
      </c>
      <c r="S2476" s="6">
        <f>IF(OR(ISBLANK(Table1[[#This Row],[ValidEndUTC]]),ISBLANK(Table1[[#This Row],[ValidStartUTC]])),"",Table1[[#This Row],[ValidEndUTC]]-Table1[[#This Row],[ValidStartUTC]])</f>
        <v>1.3888888890505768E-2</v>
      </c>
      <c r="T2476" s="5">
        <f>IF(OR(ISBLANK(Table1[[#This Row],[ValidEndUTC]]),ISBLANK(Table1[[#This Row],[ValidStartUTC]])),"",Table1[[#This Row],[Duration]]*24*60)</f>
        <v>20.000000002328306</v>
      </c>
    </row>
    <row r="2477" spans="1:20" x14ac:dyDescent="0.25">
      <c r="A2477" s="8" t="str">
        <f>IF(ISBLANK(Table1[[#This Row],[AdvisoryNumber]]),"NTML","ADVZY")</f>
        <v>NTML</v>
      </c>
      <c r="B2477" s="8" t="str">
        <f>_xlfn.TEXTJOIN("-",TRUE,Table1[[#This Row],[Source]],TEXT(Table1[[#This Row],[AdvisoryNumber]],"000"),TEXT(ROW()-1,"000000"),TEXT(Table1[[#This Row],[RecordTimeUTC]],"YYYY-MM-DD"))</f>
        <v>NTML-000-002476-2024-02-04</v>
      </c>
      <c r="C2477" s="1" t="s">
        <v>1727</v>
      </c>
      <c r="D2477" s="2"/>
      <c r="E2477" s="1"/>
      <c r="F2477" s="2"/>
      <c r="G2477" s="1"/>
      <c r="H2477" s="1" t="s">
        <v>101</v>
      </c>
      <c r="I2477" s="8" t="str">
        <f>IF(Table1[[#This Row],[TMI_Type]]="Reroute",INDEX(_xlfn.REGEXEXTRACT(Table1[[#This Row],[RawText]],".*(ROUTE|FEA|FCA|ICR|CTOP|TBO).+([A-Z]{3})",2,0),1,2),"")</f>
        <v/>
      </c>
      <c r="J2477" s="5">
        <v>10</v>
      </c>
      <c r="K2477" s="5"/>
      <c r="L2477" s="1" t="s">
        <v>4972</v>
      </c>
      <c r="M2477" s="7">
        <v>45326.118750000001</v>
      </c>
      <c r="N2477" s="7">
        <v>45326.208333333336</v>
      </c>
      <c r="O2477" s="7">
        <v>45326.118750000001</v>
      </c>
      <c r="P2477" s="4" t="s">
        <v>10370</v>
      </c>
      <c r="Q2477" s="10" t="s">
        <v>10370</v>
      </c>
      <c r="R2477" s="2" t="s">
        <v>10371</v>
      </c>
      <c r="S2477" s="6">
        <f>IF(OR(ISBLANK(Table1[[#This Row],[ValidEndUTC]]),ISBLANK(Table1[[#This Row],[ValidStartUTC]])),"",Table1[[#This Row],[ValidEndUTC]]-Table1[[#This Row],[ValidStartUTC]])</f>
        <v>8.9583333334303461E-2</v>
      </c>
      <c r="T2477" s="5">
        <f>IF(OR(ISBLANK(Table1[[#This Row],[ValidEndUTC]]),ISBLANK(Table1[[#This Row],[ValidStartUTC]])),"",Table1[[#This Row],[Duration]]*24*60)</f>
        <v>129.00000000139698</v>
      </c>
    </row>
    <row r="2478" spans="1:20" x14ac:dyDescent="0.25">
      <c r="A2478" s="8" t="str">
        <f>IF(ISBLANK(Table1[[#This Row],[AdvisoryNumber]]),"NTML","ADVZY")</f>
        <v>NTML</v>
      </c>
      <c r="B2478" s="8" t="str">
        <f>_xlfn.TEXTJOIN("-",TRUE,Table1[[#This Row],[Source]],TEXT(Table1[[#This Row],[AdvisoryNumber]],"000"),TEXT(ROW()-1,"000000"),TEXT(Table1[[#This Row],[RecordTimeUTC]],"YYYY-MM-DD"))</f>
        <v>NTML-000-002477-2024-02-04</v>
      </c>
      <c r="C2478" s="1" t="s">
        <v>1727</v>
      </c>
      <c r="D2478" s="2"/>
      <c r="E2478" s="1"/>
      <c r="F2478" s="2"/>
      <c r="G2478" s="1"/>
      <c r="H2478" s="1" t="s">
        <v>101</v>
      </c>
      <c r="I2478" s="8" t="str">
        <f>IF(Table1[[#This Row],[TMI_Type]]="Reroute",INDEX(_xlfn.REGEXEXTRACT(Table1[[#This Row],[RawText]],".*(ROUTE|FEA|FCA|ICR|CTOP|TBO).+([A-Z]{3})",2,0),1,2),"")</f>
        <v/>
      </c>
      <c r="J2478" s="5">
        <v>15</v>
      </c>
      <c r="K2478" s="5"/>
      <c r="L2478" s="1" t="s">
        <v>4972</v>
      </c>
      <c r="M2478" s="7">
        <v>45326.12777777778</v>
      </c>
      <c r="N2478" s="7">
        <v>45326.208333333336</v>
      </c>
      <c r="O2478" s="7">
        <v>45326.12777777778</v>
      </c>
      <c r="P2478" s="4" t="s">
        <v>10374</v>
      </c>
      <c r="Q2478" s="10" t="s">
        <v>10374</v>
      </c>
      <c r="R2478" s="2" t="s">
        <v>10373</v>
      </c>
      <c r="S2478" s="6">
        <f>IF(OR(ISBLANK(Table1[[#This Row],[ValidEndUTC]]),ISBLANK(Table1[[#This Row],[ValidStartUTC]])),"",Table1[[#This Row],[ValidEndUTC]]-Table1[[#This Row],[ValidStartUTC]])</f>
        <v>8.0555555556202307E-2</v>
      </c>
      <c r="T2478" s="5">
        <f>IF(OR(ISBLANK(Table1[[#This Row],[ValidEndUTC]]),ISBLANK(Table1[[#This Row],[ValidStartUTC]])),"",Table1[[#This Row],[Duration]]*24*60)</f>
        <v>116.00000000093132</v>
      </c>
    </row>
    <row r="2479" spans="1:20" x14ac:dyDescent="0.25">
      <c r="A2479" s="8" t="str">
        <f>IF(ISBLANK(Table1[[#This Row],[AdvisoryNumber]]),"NTML","ADVZY")</f>
        <v>NTML</v>
      </c>
      <c r="B2479" s="8" t="str">
        <f>_xlfn.TEXTJOIN("-",TRUE,Table1[[#This Row],[Source]],TEXT(Table1[[#This Row],[AdvisoryNumber]],"000"),TEXT(ROW()-1,"000000"),TEXT(Table1[[#This Row],[RecordTimeUTC]],"YYYY-MM-DD"))</f>
        <v>NTML-000-002478-2024-02-04</v>
      </c>
      <c r="C2479" s="1" t="s">
        <v>244</v>
      </c>
      <c r="D2479" s="2"/>
      <c r="E2479" s="1"/>
      <c r="F2479" s="2"/>
      <c r="G2479" s="1" t="s">
        <v>98</v>
      </c>
      <c r="H2479" s="1" t="s">
        <v>104</v>
      </c>
      <c r="I2479" s="8" t="str">
        <f>IF(Table1[[#This Row],[TMI_Type]]="Reroute",INDEX(_xlfn.REGEXEXTRACT(Table1[[#This Row],[RawText]],".*(ROUTE|FEA|FCA|ICR|CTOP|TBO).+([A-Z]{3})",2,0),1,2),"")</f>
        <v/>
      </c>
      <c r="J2479" s="5"/>
      <c r="K2479" s="5"/>
      <c r="L2479" s="1"/>
      <c r="M2479" s="7">
        <v>45326.136111111111</v>
      </c>
      <c r="N2479" s="7">
        <v>45326.145833333336</v>
      </c>
      <c r="O2479" s="7">
        <v>45326.136111111111</v>
      </c>
      <c r="P2479" s="4" t="s">
        <v>4978</v>
      </c>
      <c r="Q2479" s="10" t="s">
        <v>4978</v>
      </c>
      <c r="R2479" s="2" t="s">
        <v>10376</v>
      </c>
      <c r="S2479" s="6">
        <f>IF(OR(ISBLANK(Table1[[#This Row],[ValidEndUTC]]),ISBLANK(Table1[[#This Row],[ValidStartUTC]])),"",Table1[[#This Row],[ValidEndUTC]]-Table1[[#This Row],[ValidStartUTC]])</f>
        <v>9.7222222248092294E-3</v>
      </c>
      <c r="T2479" s="5">
        <f>IF(OR(ISBLANK(Table1[[#This Row],[ValidEndUTC]]),ISBLANK(Table1[[#This Row],[ValidStartUTC]])),"",Table1[[#This Row],[Duration]]*24*60)</f>
        <v>14.00000000372529</v>
      </c>
    </row>
    <row r="2480" spans="1:20" x14ac:dyDescent="0.25">
      <c r="A2480" s="8" t="str">
        <f>IF(ISBLANK(Table1[[#This Row],[AdvisoryNumber]]),"NTML","ADVZY")</f>
        <v>NTML</v>
      </c>
      <c r="B2480" s="8" t="str">
        <f>_xlfn.TEXTJOIN("-",TRUE,Table1[[#This Row],[Source]],TEXT(Table1[[#This Row],[AdvisoryNumber]],"000"),TEXT(ROW()-1,"000000"),TEXT(Table1[[#This Row],[RecordTimeUTC]],"YYYY-MM-DD"))</f>
        <v>NTML-000-002479-2024-02-04</v>
      </c>
      <c r="C2480" s="1" t="s">
        <v>1698</v>
      </c>
      <c r="D2480" s="2"/>
      <c r="E2480" s="1"/>
      <c r="F2480" s="2"/>
      <c r="G2480" s="1"/>
      <c r="H2480" s="1" t="s">
        <v>101</v>
      </c>
      <c r="I2480" s="8" t="str">
        <f>IF(Table1[[#This Row],[TMI_Type]]="Reroute",INDEX(_xlfn.REGEXEXTRACT(Table1[[#This Row],[RawText]],".*(ROUTE|FEA|FCA|ICR|CTOP|TBO).+([A-Z]{3})",2,0),1,2),"")</f>
        <v/>
      </c>
      <c r="J2480" s="5">
        <v>15</v>
      </c>
      <c r="K2480" s="5"/>
      <c r="L2480" s="1" t="s">
        <v>1701</v>
      </c>
      <c r="M2480" s="7">
        <v>45326.148611111108</v>
      </c>
      <c r="N2480" s="7">
        <v>45326.208333333336</v>
      </c>
      <c r="O2480" s="7">
        <v>45326.148611111108</v>
      </c>
      <c r="P2480" s="4" t="s">
        <v>10380</v>
      </c>
      <c r="Q2480" s="10" t="s">
        <v>10380</v>
      </c>
      <c r="R2480" s="2" t="s">
        <v>10381</v>
      </c>
      <c r="S2480" s="6">
        <f>IF(OR(ISBLANK(Table1[[#This Row],[ValidEndUTC]]),ISBLANK(Table1[[#This Row],[ValidStartUTC]])),"",Table1[[#This Row],[ValidEndUTC]]-Table1[[#This Row],[ValidStartUTC]])</f>
        <v>5.9722222227719612E-2</v>
      </c>
      <c r="T2480" s="5">
        <f>IF(OR(ISBLANK(Table1[[#This Row],[ValidEndUTC]]),ISBLANK(Table1[[#This Row],[ValidStartUTC]])),"",Table1[[#This Row],[Duration]]*24*60)</f>
        <v>86.000000007916242</v>
      </c>
    </row>
    <row r="2481" spans="1:20" ht="21.6" x14ac:dyDescent="0.25">
      <c r="A2481" s="8" t="str">
        <f>IF(ISBLANK(Table1[[#This Row],[AdvisoryNumber]]),"NTML","ADVZY")</f>
        <v>NTML</v>
      </c>
      <c r="B2481" s="8" t="str">
        <f>_xlfn.TEXTJOIN("-",TRUE,Table1[[#This Row],[Source]],TEXT(Table1[[#This Row],[AdvisoryNumber]],"000"),TEXT(ROW()-1,"000000"),TEXT(Table1[[#This Row],[RecordTimeUTC]],"YYYY-MM-DD"))</f>
        <v>NTML-000-002480-2024-02-04</v>
      </c>
      <c r="C2481" s="1" t="s">
        <v>1727</v>
      </c>
      <c r="D2481" s="2"/>
      <c r="E2481" s="1"/>
      <c r="F2481" s="2"/>
      <c r="G2481" s="1" t="s">
        <v>98</v>
      </c>
      <c r="H2481" s="1" t="s">
        <v>101</v>
      </c>
      <c r="I2481" s="8" t="str">
        <f>IF(Table1[[#This Row],[TMI_Type]]="Reroute",INDEX(_xlfn.REGEXEXTRACT(Table1[[#This Row],[RawText]],".*(ROUTE|FEA|FCA|ICR|CTOP|TBO).+([A-Z]{3})",2,0),1,2),"")</f>
        <v/>
      </c>
      <c r="J2481" s="5">
        <v>15</v>
      </c>
      <c r="K2481" s="5"/>
      <c r="L2481" s="1" t="s">
        <v>4980</v>
      </c>
      <c r="M2481" s="7">
        <v>45326.15625</v>
      </c>
      <c r="N2481" s="7">
        <v>45326.208333333336</v>
      </c>
      <c r="O2481" s="7">
        <v>45326.15625</v>
      </c>
      <c r="P2481" s="4" t="s">
        <v>10382</v>
      </c>
      <c r="Q2481" s="10" t="s">
        <v>10382</v>
      </c>
      <c r="R2481" s="2" t="s">
        <v>10383</v>
      </c>
      <c r="S2481" s="6">
        <f>IF(OR(ISBLANK(Table1[[#This Row],[ValidEndUTC]]),ISBLANK(Table1[[#This Row],[ValidStartUTC]])),"",Table1[[#This Row],[ValidEndUTC]]-Table1[[#This Row],[ValidStartUTC]])</f>
        <v>5.2083333335758653E-2</v>
      </c>
      <c r="T2481" s="5">
        <f>IF(OR(ISBLANK(Table1[[#This Row],[ValidEndUTC]]),ISBLANK(Table1[[#This Row],[ValidStartUTC]])),"",Table1[[#This Row],[Duration]]*24*60)</f>
        <v>75.00000000349246</v>
      </c>
    </row>
    <row r="2482" spans="1:20" ht="21.6" x14ac:dyDescent="0.25">
      <c r="A2482" s="8" t="str">
        <f>IF(ISBLANK(Table1[[#This Row],[AdvisoryNumber]]),"NTML","ADVZY")</f>
        <v>NTML</v>
      </c>
      <c r="B2482" s="8" t="str">
        <f>_xlfn.TEXTJOIN("-",TRUE,Table1[[#This Row],[Source]],TEXT(Table1[[#This Row],[AdvisoryNumber]],"000"),TEXT(ROW()-1,"000000"),TEXT(Table1[[#This Row],[RecordTimeUTC]],"YYYY-MM-DD"))</f>
        <v>NTML-000-002481-2024-02-04</v>
      </c>
      <c r="C2482" s="1" t="s">
        <v>1262</v>
      </c>
      <c r="D2482" s="2"/>
      <c r="E2482" s="1"/>
      <c r="F2482" s="2"/>
      <c r="G2482" s="1" t="s">
        <v>98</v>
      </c>
      <c r="H2482" s="1" t="s">
        <v>101</v>
      </c>
      <c r="I2482" s="8" t="str">
        <f>IF(Table1[[#This Row],[TMI_Type]]="Reroute",INDEX(_xlfn.REGEXEXTRACT(Table1[[#This Row],[RawText]],".*(ROUTE|FEA|FCA|ICR|CTOP|TBO).+([A-Z]{3})",2,0),1,2),"")</f>
        <v/>
      </c>
      <c r="J2482" s="5">
        <v>10</v>
      </c>
      <c r="K2482" s="5"/>
      <c r="L2482" s="1" t="s">
        <v>10366</v>
      </c>
      <c r="M2482" s="7">
        <v>45326.166666666664</v>
      </c>
      <c r="N2482" s="7">
        <v>45326.208333333336</v>
      </c>
      <c r="O2482" s="7">
        <v>45326.166666666664</v>
      </c>
      <c r="P2482" s="4" t="s">
        <v>10384</v>
      </c>
      <c r="Q2482" s="10" t="s">
        <v>10384</v>
      </c>
      <c r="R2482" s="2" t="s">
        <v>10385</v>
      </c>
      <c r="S2482" s="6">
        <f>IF(OR(ISBLANK(Table1[[#This Row],[ValidEndUTC]]),ISBLANK(Table1[[#This Row],[ValidStartUTC]])),"",Table1[[#This Row],[ValidEndUTC]]-Table1[[#This Row],[ValidStartUTC]])</f>
        <v>4.1666666671517305E-2</v>
      </c>
      <c r="T2482" s="5">
        <f>IF(OR(ISBLANK(Table1[[#This Row],[ValidEndUTC]]),ISBLANK(Table1[[#This Row],[ValidStartUTC]])),"",Table1[[#This Row],[Duration]]*24*60)</f>
        <v>60.000000006984919</v>
      </c>
    </row>
    <row r="2483" spans="1:20" ht="21.6" x14ac:dyDescent="0.25">
      <c r="A2483" s="8" t="str">
        <f>IF(ISBLANK(Table1[[#This Row],[AdvisoryNumber]]),"NTML","ADVZY")</f>
        <v>NTML</v>
      </c>
      <c r="B2483" s="8" t="str">
        <f>_xlfn.TEXTJOIN("-",TRUE,Table1[[#This Row],[Source]],TEXT(Table1[[#This Row],[AdvisoryNumber]],"000"),TEXT(ROW()-1,"000000"),TEXT(Table1[[#This Row],[RecordTimeUTC]],"YYYY-MM-DD"))</f>
        <v>NTML-000-002482-2024-02-04</v>
      </c>
      <c r="C2483" s="1" t="s">
        <v>244</v>
      </c>
      <c r="D2483" s="2"/>
      <c r="E2483" s="1"/>
      <c r="F2483" s="2"/>
      <c r="G2483" s="1" t="s">
        <v>98</v>
      </c>
      <c r="H2483" s="1" t="s">
        <v>101</v>
      </c>
      <c r="I2483" s="8" t="str">
        <f>IF(Table1[[#This Row],[TMI_Type]]="Reroute",INDEX(_xlfn.REGEXEXTRACT(Table1[[#This Row],[RawText]],".*(ROUTE|FEA|FCA|ICR|CTOP|TBO).+([A-Z]{3})",2,0),1,2),"")</f>
        <v/>
      </c>
      <c r="J2483" s="5">
        <v>10</v>
      </c>
      <c r="K2483" s="5"/>
      <c r="L2483" s="1" t="s">
        <v>10364</v>
      </c>
      <c r="M2483" s="7">
        <v>45326.166666666664</v>
      </c>
      <c r="N2483" s="7">
        <v>45326.208333333336</v>
      </c>
      <c r="O2483" s="7">
        <v>45326.166666666664</v>
      </c>
      <c r="P2483" s="4" t="s">
        <v>10386</v>
      </c>
      <c r="Q2483" s="10" t="s">
        <v>10386</v>
      </c>
      <c r="R2483" s="2" t="s">
        <v>10385</v>
      </c>
      <c r="S2483" s="6">
        <f>IF(OR(ISBLANK(Table1[[#This Row],[ValidEndUTC]]),ISBLANK(Table1[[#This Row],[ValidStartUTC]])),"",Table1[[#This Row],[ValidEndUTC]]-Table1[[#This Row],[ValidStartUTC]])</f>
        <v>4.1666666671517305E-2</v>
      </c>
      <c r="T2483" s="5">
        <f>IF(OR(ISBLANK(Table1[[#This Row],[ValidEndUTC]]),ISBLANK(Table1[[#This Row],[ValidStartUTC]])),"",Table1[[#This Row],[Duration]]*24*60)</f>
        <v>60.000000006984919</v>
      </c>
    </row>
    <row r="2484" spans="1:20" x14ac:dyDescent="0.25">
      <c r="A2484" s="8" t="str">
        <f>IF(ISBLANK(Table1[[#This Row],[AdvisoryNumber]]),"NTML","ADVZY")</f>
        <v>NTML</v>
      </c>
      <c r="B2484" s="8" t="str">
        <f>_xlfn.TEXTJOIN("-",TRUE,Table1[[#This Row],[Source]],TEXT(Table1[[#This Row],[AdvisoryNumber]],"000"),TEXT(ROW()-1,"000000"),TEXT(Table1[[#This Row],[RecordTimeUTC]],"YYYY-MM-DD"))</f>
        <v>NTML-000-002483-2024-02-04</v>
      </c>
      <c r="C2484" s="1" t="s">
        <v>711</v>
      </c>
      <c r="D2484" s="2"/>
      <c r="E2484" s="1"/>
      <c r="F2484" s="2"/>
      <c r="G2484" s="1"/>
      <c r="H2484" s="1" t="s">
        <v>2640</v>
      </c>
      <c r="I2484" s="8" t="str">
        <f>IF(Table1[[#This Row],[TMI_Type]]="Reroute",INDEX(_xlfn.REGEXEXTRACT(Table1[[#This Row],[RawText]],".*(ROUTE|FEA|FCA|ICR|CTOP|TBO).+([A-Z]{3})",2,0),1,2),"")</f>
        <v/>
      </c>
      <c r="J2484" s="5"/>
      <c r="K2484" s="5"/>
      <c r="L2484" s="1"/>
      <c r="M2484" s="7">
        <v>45326.180555555555</v>
      </c>
      <c r="N2484" s="7">
        <v>45326.180555555555</v>
      </c>
      <c r="O2484" s="7">
        <v>45326.180555555555</v>
      </c>
      <c r="P2484" s="4" t="s">
        <v>4982</v>
      </c>
      <c r="Q2484" s="10" t="s">
        <v>4982</v>
      </c>
      <c r="R2484" s="2" t="s">
        <v>10389</v>
      </c>
      <c r="S2484" s="6">
        <f>IF(OR(ISBLANK(Table1[[#This Row],[ValidEndUTC]]),ISBLANK(Table1[[#This Row],[ValidStartUTC]])),"",Table1[[#This Row],[ValidEndUTC]]-Table1[[#This Row],[ValidStartUTC]])</f>
        <v>0</v>
      </c>
      <c r="T2484" s="5">
        <f>IF(OR(ISBLANK(Table1[[#This Row],[ValidEndUTC]]),ISBLANK(Table1[[#This Row],[ValidStartUTC]])),"",Table1[[#This Row],[Duration]]*24*60)</f>
        <v>0</v>
      </c>
    </row>
    <row r="2485" spans="1:20" ht="21.6" x14ac:dyDescent="0.25">
      <c r="A2485" s="8" t="str">
        <f>IF(ISBLANK(Table1[[#This Row],[AdvisoryNumber]]),"NTML","ADVZY")</f>
        <v>NTML</v>
      </c>
      <c r="B2485" s="8" t="str">
        <f>_xlfn.TEXTJOIN("-",TRUE,Table1[[#This Row],[Source]],TEXT(Table1[[#This Row],[AdvisoryNumber]],"000"),TEXT(ROW()-1,"000000"),TEXT(Table1[[#This Row],[RecordTimeUTC]],"YYYY-MM-DD"))</f>
        <v>NTML-000-002484-2024-02-08</v>
      </c>
      <c r="C2485" s="1" t="s">
        <v>168</v>
      </c>
      <c r="D2485" s="2"/>
      <c r="E2485" s="1"/>
      <c r="F2485" s="2"/>
      <c r="G2485" s="1" t="s">
        <v>332</v>
      </c>
      <c r="H2485" s="1" t="s">
        <v>6014</v>
      </c>
      <c r="I2485" s="8" t="str">
        <f>IF(Table1[[#This Row],[TMI_Type]]="Reroute",INDEX(_xlfn.REGEXEXTRACT(Table1[[#This Row],[RawText]],".*(ROUTE|FEA|FCA|ICR|CTOP|TBO).+([A-Z]{3})",2,0),1,2),"")</f>
        <v/>
      </c>
      <c r="J2485" s="5"/>
      <c r="K2485" s="5"/>
      <c r="L2485" s="1" t="s">
        <v>10390</v>
      </c>
      <c r="M2485" s="7">
        <v>45331</v>
      </c>
      <c r="N2485" s="7">
        <v>45331.125</v>
      </c>
      <c r="O2485" s="7">
        <v>45330.935416666667</v>
      </c>
      <c r="P2485" s="4" t="s">
        <v>10391</v>
      </c>
      <c r="Q2485" s="10" t="s">
        <v>10391</v>
      </c>
      <c r="R2485" s="2" t="s">
        <v>10392</v>
      </c>
      <c r="S2485" s="6">
        <f>IF(OR(ISBLANK(Table1[[#This Row],[ValidEndUTC]]),ISBLANK(Table1[[#This Row],[ValidStartUTC]])),"",Table1[[#This Row],[ValidEndUTC]]-Table1[[#This Row],[ValidStartUTC]])</f>
        <v>0.125</v>
      </c>
      <c r="T2485" s="5">
        <f>IF(OR(ISBLANK(Table1[[#This Row],[ValidEndUTC]]),ISBLANK(Table1[[#This Row],[ValidStartUTC]])),"",Table1[[#This Row],[Duration]]*24*60)</f>
        <v>180</v>
      </c>
    </row>
    <row r="2486" spans="1:20" ht="21.6" x14ac:dyDescent="0.25">
      <c r="A2486" s="8" t="str">
        <f>IF(ISBLANK(Table1[[#This Row],[AdvisoryNumber]]),"NTML","ADVZY")</f>
        <v>NTML</v>
      </c>
      <c r="B2486" s="8" t="str">
        <f>_xlfn.TEXTJOIN("-",TRUE,Table1[[#This Row],[Source]],TEXT(Table1[[#This Row],[AdvisoryNumber]],"000"),TEXT(ROW()-1,"000000"),TEXT(Table1[[#This Row],[RecordTimeUTC]],"YYYY-MM-DD"))</f>
        <v>NTML-000-002485-2024-02-08</v>
      </c>
      <c r="C2486" s="1" t="s">
        <v>168</v>
      </c>
      <c r="D2486" s="2"/>
      <c r="E2486" s="1"/>
      <c r="F2486" s="2"/>
      <c r="G2486" s="1" t="s">
        <v>332</v>
      </c>
      <c r="H2486" s="1" t="s">
        <v>6014</v>
      </c>
      <c r="I2486" s="8" t="str">
        <f>IF(Table1[[#This Row],[TMI_Type]]="Reroute",INDEX(_xlfn.REGEXEXTRACT(Table1[[#This Row],[RawText]],".*(ROUTE|FEA|FCA|ICR|CTOP|TBO).+([A-Z]{3})",2,0),1,2),"")</f>
        <v/>
      </c>
      <c r="J2486" s="5"/>
      <c r="K2486" s="5"/>
      <c r="L2486" s="1" t="s">
        <v>10393</v>
      </c>
      <c r="M2486" s="7">
        <v>45331</v>
      </c>
      <c r="N2486" s="7">
        <v>45331.125</v>
      </c>
      <c r="O2486" s="7">
        <v>45330.935416666667</v>
      </c>
      <c r="P2486" s="4" t="s">
        <v>4983</v>
      </c>
      <c r="Q2486" s="10" t="s">
        <v>4983</v>
      </c>
      <c r="R2486" s="2" t="s">
        <v>10392</v>
      </c>
      <c r="S2486" s="6">
        <f>IF(OR(ISBLANK(Table1[[#This Row],[ValidEndUTC]]),ISBLANK(Table1[[#This Row],[ValidStartUTC]])),"",Table1[[#This Row],[ValidEndUTC]]-Table1[[#This Row],[ValidStartUTC]])</f>
        <v>0.125</v>
      </c>
      <c r="T2486" s="5">
        <f>IF(OR(ISBLANK(Table1[[#This Row],[ValidEndUTC]]),ISBLANK(Table1[[#This Row],[ValidStartUTC]])),"",Table1[[#This Row],[Duration]]*24*60)</f>
        <v>180</v>
      </c>
    </row>
    <row r="2487" spans="1:20" x14ac:dyDescent="0.25">
      <c r="A2487" s="8" t="str">
        <f>IF(ISBLANK(Table1[[#This Row],[AdvisoryNumber]]),"NTML","ADVZY")</f>
        <v>NTML</v>
      </c>
      <c r="B2487" s="8" t="str">
        <f>_xlfn.TEXTJOIN("-",TRUE,Table1[[#This Row],[Source]],TEXT(Table1[[#This Row],[AdvisoryNumber]],"000"),TEXT(ROW()-1,"000000"),TEXT(Table1[[#This Row],[RecordTimeUTC]],"YYYY-MM-DD"))</f>
        <v>NTML-000-002486-2024-02-09</v>
      </c>
      <c r="C2487" s="1" t="s">
        <v>168</v>
      </c>
      <c r="D2487" s="2"/>
      <c r="E2487" s="1"/>
      <c r="F2487" s="2"/>
      <c r="G2487" s="1" t="s">
        <v>98</v>
      </c>
      <c r="H2487" s="1" t="s">
        <v>6014</v>
      </c>
      <c r="I2487" s="8" t="str">
        <f>IF(Table1[[#This Row],[TMI_Type]]="Reroute",INDEX(_xlfn.REGEXEXTRACT(Table1[[#This Row],[RawText]],".*(ROUTE|FEA|FCA|ICR|CTOP|TBO).+([A-Z]{3})",2,0),1,2),"")</f>
        <v/>
      </c>
      <c r="J2487" s="5"/>
      <c r="K2487" s="5"/>
      <c r="L2487" s="1" t="s">
        <v>4985</v>
      </c>
      <c r="M2487" s="7">
        <v>45331.083333333336</v>
      </c>
      <c r="N2487" s="7">
        <v>45331.09375</v>
      </c>
      <c r="O2487" s="7">
        <v>45331.086111111108</v>
      </c>
      <c r="P2487" s="4" t="s">
        <v>4986</v>
      </c>
      <c r="Q2487" s="10" t="s">
        <v>4986</v>
      </c>
      <c r="R2487" s="2" t="s">
        <v>10395</v>
      </c>
      <c r="S2487" s="6">
        <f>IF(OR(ISBLANK(Table1[[#This Row],[ValidEndUTC]]),ISBLANK(Table1[[#This Row],[ValidStartUTC]])),"",Table1[[#This Row],[ValidEndUTC]]-Table1[[#This Row],[ValidStartUTC]])</f>
        <v>1.0416666664241347E-2</v>
      </c>
      <c r="T2487" s="5">
        <f>IF(OR(ISBLANK(Table1[[#This Row],[ValidEndUTC]]),ISBLANK(Table1[[#This Row],[ValidStartUTC]])),"",Table1[[#This Row],[Duration]]*24*60)</f>
        <v>14.99999999650754</v>
      </c>
    </row>
    <row r="2488" spans="1:20" ht="21.6" x14ac:dyDescent="0.25">
      <c r="A2488" s="8" t="str">
        <f>IF(ISBLANK(Table1[[#This Row],[AdvisoryNumber]]),"NTML","ADVZY")</f>
        <v>NTML</v>
      </c>
      <c r="B2488" s="8" t="str">
        <f>_xlfn.TEXTJOIN("-",TRUE,Table1[[#This Row],[Source]],TEXT(Table1[[#This Row],[AdvisoryNumber]],"000"),TEXT(ROW()-1,"000000"),TEXT(Table1[[#This Row],[RecordTimeUTC]],"YYYY-MM-DD"))</f>
        <v>NTML-000-002487-2024-02-09</v>
      </c>
      <c r="C2488" s="1" t="s">
        <v>108</v>
      </c>
      <c r="D2488" s="2"/>
      <c r="E2488" s="1"/>
      <c r="F2488" s="2"/>
      <c r="G2488" s="1" t="s">
        <v>98</v>
      </c>
      <c r="H2488" s="1" t="s">
        <v>101</v>
      </c>
      <c r="I2488" s="8" t="str">
        <f>IF(Table1[[#This Row],[TMI_Type]]="Reroute",INDEX(_xlfn.REGEXEXTRACT(Table1[[#This Row],[RawText]],".*(ROUTE|FEA|FCA|ICR|CTOP|TBO).+([A-Z]{3})",2,0),1,2),"")</f>
        <v/>
      </c>
      <c r="J2488" s="5">
        <v>20</v>
      </c>
      <c r="K2488" s="5"/>
      <c r="L2488" s="1"/>
      <c r="M2488" s="7">
        <v>45331.979166666664</v>
      </c>
      <c r="N2488" s="7">
        <v>45332.166666666664</v>
      </c>
      <c r="O2488" s="7">
        <v>45331.978472222225</v>
      </c>
      <c r="P2488" s="4" t="s">
        <v>10412</v>
      </c>
      <c r="Q2488" s="10" t="s">
        <v>10412</v>
      </c>
      <c r="R2488" s="2" t="s">
        <v>10413</v>
      </c>
      <c r="S2488" s="6">
        <f>IF(OR(ISBLANK(Table1[[#This Row],[ValidEndUTC]]),ISBLANK(Table1[[#This Row],[ValidStartUTC]])),"",Table1[[#This Row],[ValidEndUTC]]-Table1[[#This Row],[ValidStartUTC]])</f>
        <v>0.1875</v>
      </c>
      <c r="T2488" s="5">
        <f>IF(OR(ISBLANK(Table1[[#This Row],[ValidEndUTC]]),ISBLANK(Table1[[#This Row],[ValidStartUTC]])),"",Table1[[#This Row],[Duration]]*24*60)</f>
        <v>270</v>
      </c>
    </row>
    <row r="2489" spans="1:20" ht="21.6" x14ac:dyDescent="0.25">
      <c r="A2489" s="8" t="str">
        <f>IF(ISBLANK(Table1[[#This Row],[AdvisoryNumber]]),"NTML","ADVZY")</f>
        <v>NTML</v>
      </c>
      <c r="B2489" s="8" t="str">
        <f>_xlfn.TEXTJOIN("-",TRUE,Table1[[#This Row],[Source]],TEXT(Table1[[#This Row],[AdvisoryNumber]],"000"),TEXT(ROW()-1,"000000"),TEXT(Table1[[#This Row],[RecordTimeUTC]],"YYYY-MM-DD"))</f>
        <v>NTML-000-002488-2024-02-09</v>
      </c>
      <c r="C2489" s="1" t="s">
        <v>10414</v>
      </c>
      <c r="D2489" s="2"/>
      <c r="E2489" s="1"/>
      <c r="F2489" s="2"/>
      <c r="G2489" s="1" t="s">
        <v>98</v>
      </c>
      <c r="H2489" s="1" t="s">
        <v>8351</v>
      </c>
      <c r="I2489" s="8" t="str">
        <f>IF(Table1[[#This Row],[TMI_Type]]="Reroute",INDEX(_xlfn.REGEXEXTRACT(Table1[[#This Row],[RawText]],".*(ROUTE|FEA|FCA|ICR|CTOP|TBO).+([A-Z]{3})",2,0),1,2),"")</f>
        <v/>
      </c>
      <c r="J2489" s="5"/>
      <c r="K2489" s="5"/>
      <c r="L2489" s="1"/>
      <c r="M2489" s="7">
        <v>45331.979166666664</v>
      </c>
      <c r="N2489" s="7">
        <v>45332.166666666664</v>
      </c>
      <c r="O2489" s="7">
        <v>45331.978472222225</v>
      </c>
      <c r="P2489" s="4" t="s">
        <v>10415</v>
      </c>
      <c r="Q2489" s="10" t="s">
        <v>10415</v>
      </c>
      <c r="R2489" s="2" t="s">
        <v>10413</v>
      </c>
      <c r="S2489" s="6">
        <f>IF(OR(ISBLANK(Table1[[#This Row],[ValidEndUTC]]),ISBLANK(Table1[[#This Row],[ValidStartUTC]])),"",Table1[[#This Row],[ValidEndUTC]]-Table1[[#This Row],[ValidStartUTC]])</f>
        <v>0.1875</v>
      </c>
      <c r="T2489" s="5">
        <f>IF(OR(ISBLANK(Table1[[#This Row],[ValidEndUTC]]),ISBLANK(Table1[[#This Row],[ValidStartUTC]])),"",Table1[[#This Row],[Duration]]*24*60)</f>
        <v>270</v>
      </c>
    </row>
    <row r="2490" spans="1:20" ht="21.6" x14ac:dyDescent="0.25">
      <c r="A2490" s="8" t="str">
        <f>IF(ISBLANK(Table1[[#This Row],[AdvisoryNumber]]),"NTML","ADVZY")</f>
        <v>NTML</v>
      </c>
      <c r="B2490" s="8" t="str">
        <f>_xlfn.TEXTJOIN("-",TRUE,Table1[[#This Row],[Source]],TEXT(Table1[[#This Row],[AdvisoryNumber]],"000"),TEXT(ROW()-1,"000000"),TEXT(Table1[[#This Row],[RecordTimeUTC]],"YYYY-MM-DD"))</f>
        <v>NTML-000-002489-2024-02-09</v>
      </c>
      <c r="C2490" s="1" t="s">
        <v>10416</v>
      </c>
      <c r="D2490" s="2"/>
      <c r="E2490" s="1"/>
      <c r="F2490" s="2"/>
      <c r="G2490" s="1" t="s">
        <v>98</v>
      </c>
      <c r="H2490" s="1" t="s">
        <v>101</v>
      </c>
      <c r="I2490" s="8" t="str">
        <f>IF(Table1[[#This Row],[TMI_Type]]="Reroute",INDEX(_xlfn.REGEXEXTRACT(Table1[[#This Row],[RawText]],".*(ROUTE|FEA|FCA|ICR|CTOP|TBO).+([A-Z]{3})",2,0),1,2),"")</f>
        <v/>
      </c>
      <c r="J2490" s="5">
        <v>20</v>
      </c>
      <c r="K2490" s="5"/>
      <c r="L2490" s="1" t="s">
        <v>10417</v>
      </c>
      <c r="M2490" s="7">
        <v>45331.979166666664</v>
      </c>
      <c r="N2490" s="7">
        <v>45332.166666666664</v>
      </c>
      <c r="O2490" s="7">
        <v>45331.978472222225</v>
      </c>
      <c r="P2490" s="4" t="s">
        <v>10418</v>
      </c>
      <c r="Q2490" s="10" t="s">
        <v>10418</v>
      </c>
      <c r="R2490" s="2" t="s">
        <v>10413</v>
      </c>
      <c r="S2490" s="6">
        <f>IF(OR(ISBLANK(Table1[[#This Row],[ValidEndUTC]]),ISBLANK(Table1[[#This Row],[ValidStartUTC]])),"",Table1[[#This Row],[ValidEndUTC]]-Table1[[#This Row],[ValidStartUTC]])</f>
        <v>0.1875</v>
      </c>
      <c r="T2490" s="5">
        <f>IF(OR(ISBLANK(Table1[[#This Row],[ValidEndUTC]]),ISBLANK(Table1[[#This Row],[ValidStartUTC]])),"",Table1[[#This Row],[Duration]]*24*60)</f>
        <v>270</v>
      </c>
    </row>
    <row r="2491" spans="1:20" x14ac:dyDescent="0.25">
      <c r="A2491" s="8" t="str">
        <f>IF(ISBLANK(Table1[[#This Row],[AdvisoryNumber]]),"NTML","ADVZY")</f>
        <v>NTML</v>
      </c>
      <c r="B2491" s="8" t="str">
        <f>_xlfn.TEXTJOIN("-",TRUE,Table1[[#This Row],[Source]],TEXT(Table1[[#This Row],[AdvisoryNumber]],"000"),TEXT(ROW()-1,"000000"),TEXT(Table1[[#This Row],[RecordTimeUTC]],"YYYY-MM-DD"))</f>
        <v>NTML-000-002490-2024-02-09</v>
      </c>
      <c r="C2491" s="1" t="s">
        <v>109</v>
      </c>
      <c r="D2491" s="2"/>
      <c r="E2491" s="1"/>
      <c r="F2491" s="2"/>
      <c r="G2491" s="1"/>
      <c r="H2491" s="1" t="s">
        <v>101</v>
      </c>
      <c r="I2491" s="8" t="str">
        <f>IF(Table1[[#This Row],[TMI_Type]]="Reroute",INDEX(_xlfn.REGEXEXTRACT(Table1[[#This Row],[RawText]],".*(ROUTE|FEA|FCA|ICR|CTOP|TBO).+([A-Z]{3})",2,0),1,2),"")</f>
        <v/>
      </c>
      <c r="J2491" s="5">
        <v>20</v>
      </c>
      <c r="K2491" s="5"/>
      <c r="L2491" s="1" t="s">
        <v>10405</v>
      </c>
      <c r="M2491" s="7">
        <v>45331.989583333336</v>
      </c>
      <c r="N2491" s="7">
        <v>45332.145833333336</v>
      </c>
      <c r="O2491" s="7">
        <v>45331.989583333336</v>
      </c>
      <c r="P2491" s="4" t="s">
        <v>10406</v>
      </c>
      <c r="Q2491" s="10" t="s">
        <v>10406</v>
      </c>
      <c r="R2491" s="2" t="s">
        <v>10398</v>
      </c>
      <c r="S2491" s="6">
        <f>IF(OR(ISBLANK(Table1[[#This Row],[ValidEndUTC]]),ISBLANK(Table1[[#This Row],[ValidStartUTC]])),"",Table1[[#This Row],[ValidEndUTC]]-Table1[[#This Row],[ValidStartUTC]])</f>
        <v>0.15625</v>
      </c>
      <c r="T2491" s="5">
        <f>IF(OR(ISBLANK(Table1[[#This Row],[ValidEndUTC]]),ISBLANK(Table1[[#This Row],[ValidStartUTC]])),"",Table1[[#This Row],[Duration]]*24*60)</f>
        <v>225</v>
      </c>
    </row>
    <row r="2492" spans="1:20" x14ac:dyDescent="0.25">
      <c r="A2492" s="8" t="str">
        <f>IF(ISBLANK(Table1[[#This Row],[AdvisoryNumber]]),"NTML","ADVZY")</f>
        <v>NTML</v>
      </c>
      <c r="B2492" s="8" t="str">
        <f>_xlfn.TEXTJOIN("-",TRUE,Table1[[#This Row],[Source]],TEXT(Table1[[#This Row],[AdvisoryNumber]],"000"),TEXT(ROW()-1,"000000"),TEXT(Table1[[#This Row],[RecordTimeUTC]],"YYYY-MM-DD"))</f>
        <v>NTML-000-002491-2024-02-09</v>
      </c>
      <c r="C2492" s="1" t="s">
        <v>1488</v>
      </c>
      <c r="D2492" s="2"/>
      <c r="E2492" s="1"/>
      <c r="F2492" s="2"/>
      <c r="G2492" s="1"/>
      <c r="H2492" s="1" t="s">
        <v>101</v>
      </c>
      <c r="I2492" s="8" t="str">
        <f>IF(Table1[[#This Row],[TMI_Type]]="Reroute",INDEX(_xlfn.REGEXEXTRACT(Table1[[#This Row],[RawText]],".*(ROUTE|FEA|FCA|ICR|CTOP|TBO).+([A-Z]{3})",2,0),1,2),"")</f>
        <v/>
      </c>
      <c r="J2492" s="5">
        <v>20</v>
      </c>
      <c r="K2492" s="5"/>
      <c r="L2492" s="1" t="s">
        <v>198</v>
      </c>
      <c r="M2492" s="7">
        <v>45331.989583333336</v>
      </c>
      <c r="N2492" s="7">
        <v>45332.145833333336</v>
      </c>
      <c r="O2492" s="7">
        <v>45331.989583333336</v>
      </c>
      <c r="P2492" s="4" t="s">
        <v>4987</v>
      </c>
      <c r="Q2492" s="10" t="s">
        <v>4987</v>
      </c>
      <c r="R2492" s="2" t="s">
        <v>10398</v>
      </c>
      <c r="S2492" s="6">
        <f>IF(OR(ISBLANK(Table1[[#This Row],[ValidEndUTC]]),ISBLANK(Table1[[#This Row],[ValidStartUTC]])),"",Table1[[#This Row],[ValidEndUTC]]-Table1[[#This Row],[ValidStartUTC]])</f>
        <v>0.15625</v>
      </c>
      <c r="T2492" s="5">
        <f>IF(OR(ISBLANK(Table1[[#This Row],[ValidEndUTC]]),ISBLANK(Table1[[#This Row],[ValidStartUTC]])),"",Table1[[#This Row],[Duration]]*24*60)</f>
        <v>225</v>
      </c>
    </row>
    <row r="2493" spans="1:20" x14ac:dyDescent="0.25">
      <c r="A2493" s="8" t="str">
        <f>IF(ISBLANK(Table1[[#This Row],[AdvisoryNumber]]),"NTML","ADVZY")</f>
        <v>NTML</v>
      </c>
      <c r="B2493" s="8" t="str">
        <f>_xlfn.TEXTJOIN("-",TRUE,Table1[[#This Row],[Source]],TEXT(Table1[[#This Row],[AdvisoryNumber]],"000"),TEXT(ROW()-1,"000000"),TEXT(Table1[[#This Row],[RecordTimeUTC]],"YYYY-MM-DD"))</f>
        <v>NTML-000-002492-2024-02-09</v>
      </c>
      <c r="C2493" s="1" t="s">
        <v>2524</v>
      </c>
      <c r="D2493" s="2"/>
      <c r="E2493" s="1"/>
      <c r="F2493" s="2"/>
      <c r="G2493" s="1"/>
      <c r="H2493" s="1" t="s">
        <v>101</v>
      </c>
      <c r="I2493" s="8" t="str">
        <f>IF(Table1[[#This Row],[TMI_Type]]="Reroute",INDEX(_xlfn.REGEXEXTRACT(Table1[[#This Row],[RawText]],".*(ROUTE|FEA|FCA|ICR|CTOP|TBO).+([A-Z]{3})",2,0),1,2),"")</f>
        <v/>
      </c>
      <c r="J2493" s="5">
        <v>20</v>
      </c>
      <c r="K2493" s="5"/>
      <c r="L2493" s="1" t="s">
        <v>4989</v>
      </c>
      <c r="M2493" s="7">
        <v>45331.989583333336</v>
      </c>
      <c r="N2493" s="7">
        <v>45332.145833333336</v>
      </c>
      <c r="O2493" s="7">
        <v>45331.989583333336</v>
      </c>
      <c r="P2493" s="4" t="s">
        <v>4990</v>
      </c>
      <c r="Q2493" s="10" t="s">
        <v>4990</v>
      </c>
      <c r="R2493" s="2" t="s">
        <v>10398</v>
      </c>
      <c r="S2493" s="6">
        <f>IF(OR(ISBLANK(Table1[[#This Row],[ValidEndUTC]]),ISBLANK(Table1[[#This Row],[ValidStartUTC]])),"",Table1[[#This Row],[ValidEndUTC]]-Table1[[#This Row],[ValidStartUTC]])</f>
        <v>0.15625</v>
      </c>
      <c r="T2493" s="5">
        <f>IF(OR(ISBLANK(Table1[[#This Row],[ValidEndUTC]]),ISBLANK(Table1[[#This Row],[ValidStartUTC]])),"",Table1[[#This Row],[Duration]]*24*60)</f>
        <v>225</v>
      </c>
    </row>
    <row r="2494" spans="1:20" x14ac:dyDescent="0.25">
      <c r="A2494" s="8" t="str">
        <f>IF(ISBLANK(Table1[[#This Row],[AdvisoryNumber]]),"NTML","ADVZY")</f>
        <v>NTML</v>
      </c>
      <c r="B2494" s="8" t="str">
        <f>_xlfn.TEXTJOIN("-",TRUE,Table1[[#This Row],[Source]],TEXT(Table1[[#This Row],[AdvisoryNumber]],"000"),TEXT(ROW()-1,"000000"),TEXT(Table1[[#This Row],[RecordTimeUTC]],"YYYY-MM-DD"))</f>
        <v>NTML-000-002493-2024-02-09</v>
      </c>
      <c r="C2494" s="1" t="s">
        <v>2524</v>
      </c>
      <c r="D2494" s="2"/>
      <c r="E2494" s="1"/>
      <c r="F2494" s="2"/>
      <c r="G2494" s="1"/>
      <c r="H2494" s="1" t="s">
        <v>101</v>
      </c>
      <c r="I2494" s="8" t="str">
        <f>IF(Table1[[#This Row],[TMI_Type]]="Reroute",INDEX(_xlfn.REGEXEXTRACT(Table1[[#This Row],[RawText]],".*(ROUTE|FEA|FCA|ICR|CTOP|TBO).+([A-Z]{3})",2,0),1,2),"")</f>
        <v/>
      </c>
      <c r="J2494" s="5">
        <v>20</v>
      </c>
      <c r="K2494" s="5"/>
      <c r="L2494" s="1" t="s">
        <v>1682</v>
      </c>
      <c r="M2494" s="7">
        <v>45331.989583333336</v>
      </c>
      <c r="N2494" s="7">
        <v>45332.145833333336</v>
      </c>
      <c r="O2494" s="7">
        <v>45331.989583333336</v>
      </c>
      <c r="P2494" s="4" t="s">
        <v>10409</v>
      </c>
      <c r="Q2494" s="10" t="s">
        <v>10409</v>
      </c>
      <c r="R2494" s="2" t="s">
        <v>10398</v>
      </c>
      <c r="S2494" s="6">
        <f>IF(OR(ISBLANK(Table1[[#This Row],[ValidEndUTC]]),ISBLANK(Table1[[#This Row],[ValidStartUTC]])),"",Table1[[#This Row],[ValidEndUTC]]-Table1[[#This Row],[ValidStartUTC]])</f>
        <v>0.15625</v>
      </c>
      <c r="T2494" s="5">
        <f>IF(OR(ISBLANK(Table1[[#This Row],[ValidEndUTC]]),ISBLANK(Table1[[#This Row],[ValidStartUTC]])),"",Table1[[#This Row],[Duration]]*24*60)</f>
        <v>225</v>
      </c>
    </row>
    <row r="2495" spans="1:20" x14ac:dyDescent="0.25">
      <c r="A2495" s="8" t="str">
        <f>IF(ISBLANK(Table1[[#This Row],[AdvisoryNumber]]),"NTML","ADVZY")</f>
        <v>NTML</v>
      </c>
      <c r="B2495" s="8" t="str">
        <f>_xlfn.TEXTJOIN("-",TRUE,Table1[[#This Row],[Source]],TEXT(Table1[[#This Row],[AdvisoryNumber]],"000"),TEXT(ROW()-1,"000000"),TEXT(Table1[[#This Row],[RecordTimeUTC]],"YYYY-MM-DD"))</f>
        <v>NTML-000-002494-2024-02-10</v>
      </c>
      <c r="C2495" s="1" t="s">
        <v>10401</v>
      </c>
      <c r="D2495" s="2"/>
      <c r="E2495" s="1"/>
      <c r="F2495" s="2"/>
      <c r="G2495" s="1"/>
      <c r="H2495" s="1" t="s">
        <v>8351</v>
      </c>
      <c r="I2495" s="8" t="str">
        <f>IF(Table1[[#This Row],[TMI_Type]]="Reroute",INDEX(_xlfn.REGEXEXTRACT(Table1[[#This Row],[RawText]],".*(ROUTE|FEA|FCA|ICR|CTOP|TBO).+([A-Z]{3})",2,0),1,2),"")</f>
        <v/>
      </c>
      <c r="J2495" s="5"/>
      <c r="K2495" s="5"/>
      <c r="L2495" s="1"/>
      <c r="M2495" s="7">
        <v>45331.999305555553</v>
      </c>
      <c r="N2495" s="7">
        <v>45332.130555555559</v>
      </c>
      <c r="O2495" s="7">
        <v>45332.130555555559</v>
      </c>
      <c r="P2495" s="4" t="s">
        <v>10421</v>
      </c>
      <c r="Q2495" s="10" t="s">
        <v>10421</v>
      </c>
      <c r="R2495" s="2" t="s">
        <v>10422</v>
      </c>
      <c r="S2495" s="6">
        <f>IF(OR(ISBLANK(Table1[[#This Row],[ValidEndUTC]]),ISBLANK(Table1[[#This Row],[ValidStartUTC]])),"",Table1[[#This Row],[ValidEndUTC]]-Table1[[#This Row],[ValidStartUTC]])</f>
        <v>0.13125000000582077</v>
      </c>
      <c r="T2495" s="5">
        <f>IF(OR(ISBLANK(Table1[[#This Row],[ValidEndUTC]]),ISBLANK(Table1[[#This Row],[ValidStartUTC]])),"",Table1[[#This Row],[Duration]]*24*60)</f>
        <v>189.0000000083819</v>
      </c>
    </row>
    <row r="2496" spans="1:20" x14ac:dyDescent="0.25">
      <c r="A2496" s="8" t="str">
        <f>IF(ISBLANK(Table1[[#This Row],[AdvisoryNumber]]),"NTML","ADVZY")</f>
        <v>NTML</v>
      </c>
      <c r="B2496" s="8" t="str">
        <f>_xlfn.TEXTJOIN("-",TRUE,Table1[[#This Row],[Source]],TEXT(Table1[[#This Row],[AdvisoryNumber]],"000"),TEXT(ROW()-1,"000000"),TEXT(Table1[[#This Row],[RecordTimeUTC]],"YYYY-MM-DD"))</f>
        <v>NTML-000-002495-2024-02-09</v>
      </c>
      <c r="C2496" s="1" t="s">
        <v>4988</v>
      </c>
      <c r="D2496" s="2"/>
      <c r="E2496" s="1"/>
      <c r="F2496" s="2"/>
      <c r="G2496" s="1"/>
      <c r="H2496" s="1" t="s">
        <v>101</v>
      </c>
      <c r="I2496" s="8" t="str">
        <f>IF(Table1[[#This Row],[TMI_Type]]="Reroute",INDEX(_xlfn.REGEXEXTRACT(Table1[[#This Row],[RawText]],".*(ROUTE|FEA|FCA|ICR|CTOP|TBO).+([A-Z]{3})",2,0),1,2),"")</f>
        <v/>
      </c>
      <c r="J2496" s="5">
        <v>10</v>
      </c>
      <c r="K2496" s="5"/>
      <c r="L2496" s="1" t="s">
        <v>198</v>
      </c>
      <c r="M2496" s="7">
        <v>45331.999305555553</v>
      </c>
      <c r="N2496" s="7">
        <v>45332.135416666664</v>
      </c>
      <c r="O2496" s="7">
        <v>45331.999305555553</v>
      </c>
      <c r="P2496" s="4" t="s">
        <v>4998</v>
      </c>
      <c r="Q2496" s="10" t="s">
        <v>4998</v>
      </c>
      <c r="R2496" s="2" t="s">
        <v>10398</v>
      </c>
      <c r="S2496" s="6">
        <f>IF(OR(ISBLANK(Table1[[#This Row],[ValidEndUTC]]),ISBLANK(Table1[[#This Row],[ValidStartUTC]])),"",Table1[[#This Row],[ValidEndUTC]]-Table1[[#This Row],[ValidStartUTC]])</f>
        <v>0.13611111111094942</v>
      </c>
      <c r="T2496" s="5">
        <f>IF(OR(ISBLANK(Table1[[#This Row],[ValidEndUTC]]),ISBLANK(Table1[[#This Row],[ValidStartUTC]])),"",Table1[[#This Row],[Duration]]*24*60)</f>
        <v>195.99999999976717</v>
      </c>
    </row>
    <row r="2497" spans="1:20" ht="118.8" x14ac:dyDescent="0.25">
      <c r="A2497" s="8" t="str">
        <f>IF(ISBLANK(Table1[[#This Row],[AdvisoryNumber]]),"NTML","ADVZY")</f>
        <v>ADVZY</v>
      </c>
      <c r="B2497" s="8" t="str">
        <f>_xlfn.TEXTJOIN("-",TRUE,Table1[[#This Row],[Source]],TEXT(Table1[[#This Row],[AdvisoryNumber]],"000"),TEXT(ROW()-1,"000000"),TEXT(Table1[[#This Row],[RecordTimeUTC]],"YYYY-MM-DD"))</f>
        <v>ADVZY-004-002496-2024-02-10</v>
      </c>
      <c r="C2497" s="1" t="s">
        <v>16</v>
      </c>
      <c r="D2497" s="2"/>
      <c r="E2497" s="1">
        <v>4</v>
      </c>
      <c r="F2497" s="2" t="s">
        <v>6700</v>
      </c>
      <c r="G2497" s="1"/>
      <c r="H2497" s="1" t="s">
        <v>6019</v>
      </c>
      <c r="I2497" s="8" t="str">
        <f>IF(Table1[[#This Row],[TMI_Type]]="Reroute",INDEX(_xlfn.REGEXEXTRACT(Table1[[#This Row],[RawText]],".*(ROUTE|FEA|FCA|ICR|CTOP|TBO).+([A-Z]{3})",2,0),1,2),"")</f>
        <v/>
      </c>
      <c r="J2497" s="5"/>
      <c r="K2497" s="5"/>
      <c r="L2497" s="1"/>
      <c r="M2497" s="7">
        <v>45331.999305555553</v>
      </c>
      <c r="N2497" s="7">
        <v>45332.135416666664</v>
      </c>
      <c r="O2497" s="7">
        <v>45332.135416666664</v>
      </c>
      <c r="P2497" s="4" t="s">
        <v>3500</v>
      </c>
      <c r="Q2497" s="10" t="s">
        <v>7706</v>
      </c>
      <c r="R2497" s="2" t="s">
        <v>7707</v>
      </c>
      <c r="S2497" s="6">
        <f>IF(OR(ISBLANK(Table1[[#This Row],[ValidEndUTC]]),ISBLANK(Table1[[#This Row],[ValidStartUTC]])),"",Table1[[#This Row],[ValidEndUTC]]-Table1[[#This Row],[ValidStartUTC]])</f>
        <v>0.13611111111094942</v>
      </c>
      <c r="T2497" s="5">
        <f>IF(OR(ISBLANK(Table1[[#This Row],[ValidEndUTC]]),ISBLANK(Table1[[#This Row],[ValidStartUTC]])),"",Table1[[#This Row],[Duration]]*24*60)</f>
        <v>195.99999999976717</v>
      </c>
    </row>
    <row r="2498" spans="1:20" x14ac:dyDescent="0.25">
      <c r="A2498" s="8" t="str">
        <f>IF(ISBLANK(Table1[[#This Row],[AdvisoryNumber]]),"NTML","ADVZY")</f>
        <v>NTML</v>
      </c>
      <c r="B2498" s="8" t="str">
        <f>_xlfn.TEXTJOIN("-",TRUE,Table1[[#This Row],[Source]],TEXT(Table1[[#This Row],[AdvisoryNumber]],"000"),TEXT(ROW()-1,"000000"),TEXT(Table1[[#This Row],[RecordTimeUTC]],"YYYY-MM-DD"))</f>
        <v>NTML-000-002497-2024-02-09</v>
      </c>
      <c r="C2498" s="1" t="s">
        <v>10396</v>
      </c>
      <c r="D2498" s="2"/>
      <c r="E2498" s="1"/>
      <c r="F2498" s="2"/>
      <c r="G2498" s="1"/>
      <c r="H2498" s="1" t="s">
        <v>8351</v>
      </c>
      <c r="I2498" s="8" t="str">
        <f>IF(Table1[[#This Row],[TMI_Type]]="Reroute",INDEX(_xlfn.REGEXEXTRACT(Table1[[#This Row],[RawText]],".*(ROUTE|FEA|FCA|ICR|CTOP|TBO).+([A-Z]{3})",2,0),1,2),"")</f>
        <v/>
      </c>
      <c r="J2498" s="5"/>
      <c r="K2498" s="5"/>
      <c r="L2498" s="1"/>
      <c r="M2498" s="7">
        <v>45331.999305555553</v>
      </c>
      <c r="N2498" s="7">
        <v>45332.145833333336</v>
      </c>
      <c r="O2498" s="7">
        <v>45331.999305555553</v>
      </c>
      <c r="P2498" s="4" t="s">
        <v>10397</v>
      </c>
      <c r="Q2498" s="10" t="s">
        <v>10397</v>
      </c>
      <c r="R2498" s="2" t="s">
        <v>10398</v>
      </c>
      <c r="S2498" s="6">
        <f>IF(OR(ISBLANK(Table1[[#This Row],[ValidEndUTC]]),ISBLANK(Table1[[#This Row],[ValidStartUTC]])),"",Table1[[#This Row],[ValidEndUTC]]-Table1[[#This Row],[ValidStartUTC]])</f>
        <v>0.14652777778246673</v>
      </c>
      <c r="T2498" s="5">
        <f>IF(OR(ISBLANK(Table1[[#This Row],[ValidEndUTC]]),ISBLANK(Table1[[#This Row],[ValidStartUTC]])),"",Table1[[#This Row],[Duration]]*24*60)</f>
        <v>211.00000000675209</v>
      </c>
    </row>
    <row r="2499" spans="1:20" x14ac:dyDescent="0.25">
      <c r="A2499" s="8" t="str">
        <f>IF(ISBLANK(Table1[[#This Row],[AdvisoryNumber]]),"NTML","ADVZY")</f>
        <v>NTML</v>
      </c>
      <c r="B2499" s="8" t="str">
        <f>_xlfn.TEXTJOIN("-",TRUE,Table1[[#This Row],[Source]],TEXT(Table1[[#This Row],[AdvisoryNumber]],"000"),TEXT(ROW()-1,"000000"),TEXT(Table1[[#This Row],[RecordTimeUTC]],"YYYY-MM-DD"))</f>
        <v>NTML-000-002498-2024-02-09</v>
      </c>
      <c r="C2499" s="1" t="s">
        <v>10399</v>
      </c>
      <c r="D2499" s="2"/>
      <c r="E2499" s="1"/>
      <c r="F2499" s="2"/>
      <c r="G2499" s="1"/>
      <c r="H2499" s="1" t="s">
        <v>8351</v>
      </c>
      <c r="I2499" s="8" t="str">
        <f>IF(Table1[[#This Row],[TMI_Type]]="Reroute",INDEX(_xlfn.REGEXEXTRACT(Table1[[#This Row],[RawText]],".*(ROUTE|FEA|FCA|ICR|CTOP|TBO).+([A-Z]{3})",2,0),1,2),"")</f>
        <v/>
      </c>
      <c r="J2499" s="5"/>
      <c r="K2499" s="5"/>
      <c r="L2499" s="1"/>
      <c r="M2499" s="7">
        <v>45331.999305555553</v>
      </c>
      <c r="N2499" s="7">
        <v>45332.145833333336</v>
      </c>
      <c r="O2499" s="7">
        <v>45331.999305555553</v>
      </c>
      <c r="P2499" s="4" t="s">
        <v>10400</v>
      </c>
      <c r="Q2499" s="10" t="s">
        <v>10400</v>
      </c>
      <c r="R2499" s="2" t="s">
        <v>10398</v>
      </c>
      <c r="S2499" s="6">
        <f>IF(OR(ISBLANK(Table1[[#This Row],[ValidEndUTC]]),ISBLANK(Table1[[#This Row],[ValidStartUTC]])),"",Table1[[#This Row],[ValidEndUTC]]-Table1[[#This Row],[ValidStartUTC]])</f>
        <v>0.14652777778246673</v>
      </c>
      <c r="T2499" s="5">
        <f>IF(OR(ISBLANK(Table1[[#This Row],[ValidEndUTC]]),ISBLANK(Table1[[#This Row],[ValidStartUTC]])),"",Table1[[#This Row],[Duration]]*24*60)</f>
        <v>211.00000000675209</v>
      </c>
    </row>
    <row r="2500" spans="1:20" x14ac:dyDescent="0.25">
      <c r="A2500" s="8" t="str">
        <f>IF(ISBLANK(Table1[[#This Row],[AdvisoryNumber]]),"NTML","ADVZY")</f>
        <v>NTML</v>
      </c>
      <c r="B2500" s="8" t="str">
        <f>_xlfn.TEXTJOIN("-",TRUE,Table1[[#This Row],[Source]],TEXT(Table1[[#This Row],[AdvisoryNumber]],"000"),TEXT(ROW()-1,"000000"),TEXT(Table1[[#This Row],[RecordTimeUTC]],"YYYY-MM-DD"))</f>
        <v>NTML-000-002499-2024-02-09</v>
      </c>
      <c r="C2500" s="1" t="s">
        <v>10401</v>
      </c>
      <c r="D2500" s="2"/>
      <c r="E2500" s="1"/>
      <c r="F2500" s="2"/>
      <c r="G2500" s="1"/>
      <c r="H2500" s="1" t="s">
        <v>8351</v>
      </c>
      <c r="I2500" s="8" t="str">
        <f>IF(Table1[[#This Row],[TMI_Type]]="Reroute",INDEX(_xlfn.REGEXEXTRACT(Table1[[#This Row],[RawText]],".*(ROUTE|FEA|FCA|ICR|CTOP|TBO).+([A-Z]{3})",2,0),1,2),"")</f>
        <v/>
      </c>
      <c r="J2500" s="5"/>
      <c r="K2500" s="5"/>
      <c r="L2500" s="1"/>
      <c r="M2500" s="7">
        <v>45331.999305555553</v>
      </c>
      <c r="N2500" s="7">
        <v>45332.145833333336</v>
      </c>
      <c r="O2500" s="7">
        <v>45331.999305555553</v>
      </c>
      <c r="P2500" s="4" t="s">
        <v>10402</v>
      </c>
      <c r="Q2500" s="10" t="s">
        <v>10402</v>
      </c>
      <c r="R2500" s="2" t="s">
        <v>10398</v>
      </c>
      <c r="S2500" s="6">
        <f>IF(OR(ISBLANK(Table1[[#This Row],[ValidEndUTC]]),ISBLANK(Table1[[#This Row],[ValidStartUTC]])),"",Table1[[#This Row],[ValidEndUTC]]-Table1[[#This Row],[ValidStartUTC]])</f>
        <v>0.14652777778246673</v>
      </c>
      <c r="T2500" s="5">
        <f>IF(OR(ISBLANK(Table1[[#This Row],[ValidEndUTC]]),ISBLANK(Table1[[#This Row],[ValidStartUTC]])),"",Table1[[#This Row],[Duration]]*24*60)</f>
        <v>211.00000000675209</v>
      </c>
    </row>
    <row r="2501" spans="1:20" x14ac:dyDescent="0.25">
      <c r="A2501" s="8" t="str">
        <f>IF(ISBLANK(Table1[[#This Row],[AdvisoryNumber]]),"NTML","ADVZY")</f>
        <v>NTML</v>
      </c>
      <c r="B2501" s="8" t="str">
        <f>_xlfn.TEXTJOIN("-",TRUE,Table1[[#This Row],[Source]],TEXT(Table1[[#This Row],[AdvisoryNumber]],"000"),TEXT(ROW()-1,"000000"),TEXT(Table1[[#This Row],[RecordTimeUTC]],"YYYY-MM-DD"))</f>
        <v>NTML-000-002500-2024-02-09</v>
      </c>
      <c r="C2501" s="1" t="s">
        <v>10403</v>
      </c>
      <c r="D2501" s="2"/>
      <c r="E2501" s="1"/>
      <c r="F2501" s="2"/>
      <c r="G2501" s="1"/>
      <c r="H2501" s="1" t="s">
        <v>8351</v>
      </c>
      <c r="I2501" s="8" t="str">
        <f>IF(Table1[[#This Row],[TMI_Type]]="Reroute",INDEX(_xlfn.REGEXEXTRACT(Table1[[#This Row],[RawText]],".*(ROUTE|FEA|FCA|ICR|CTOP|TBO).+([A-Z]{3})",2,0),1,2),"")</f>
        <v/>
      </c>
      <c r="J2501" s="5"/>
      <c r="K2501" s="5"/>
      <c r="L2501" s="1"/>
      <c r="M2501" s="7">
        <v>45331.999305555553</v>
      </c>
      <c r="N2501" s="7">
        <v>45332.145833333336</v>
      </c>
      <c r="O2501" s="7">
        <v>45331.999305555553</v>
      </c>
      <c r="P2501" s="4" t="s">
        <v>10404</v>
      </c>
      <c r="Q2501" s="10" t="s">
        <v>10404</v>
      </c>
      <c r="R2501" s="2" t="s">
        <v>10398</v>
      </c>
      <c r="S2501" s="6">
        <f>IF(OR(ISBLANK(Table1[[#This Row],[ValidEndUTC]]),ISBLANK(Table1[[#This Row],[ValidStartUTC]])),"",Table1[[#This Row],[ValidEndUTC]]-Table1[[#This Row],[ValidStartUTC]])</f>
        <v>0.14652777778246673</v>
      </c>
      <c r="T2501" s="5">
        <f>IF(OR(ISBLANK(Table1[[#This Row],[ValidEndUTC]]),ISBLANK(Table1[[#This Row],[ValidStartUTC]])),"",Table1[[#This Row],[Duration]]*24*60)</f>
        <v>211.00000000675209</v>
      </c>
    </row>
    <row r="2502" spans="1:20" x14ac:dyDescent="0.25">
      <c r="A2502" s="8" t="str">
        <f>IF(ISBLANK(Table1[[#This Row],[AdvisoryNumber]]),"NTML","ADVZY")</f>
        <v>NTML</v>
      </c>
      <c r="B2502" s="8" t="str">
        <f>_xlfn.TEXTJOIN("-",TRUE,Table1[[#This Row],[Source]],TEXT(Table1[[#This Row],[AdvisoryNumber]],"000"),TEXT(ROW()-1,"000000"),TEXT(Table1[[#This Row],[RecordTimeUTC]],"YYYY-MM-DD"))</f>
        <v>NTML-000-002501-2024-02-09</v>
      </c>
      <c r="C2502" s="1" t="s">
        <v>4988</v>
      </c>
      <c r="D2502" s="2"/>
      <c r="E2502" s="1"/>
      <c r="F2502" s="2"/>
      <c r="G2502" s="1"/>
      <c r="H2502" s="1" t="s">
        <v>101</v>
      </c>
      <c r="I2502" s="8" t="str">
        <f>IF(Table1[[#This Row],[TMI_Type]]="Reroute",INDEX(_xlfn.REGEXEXTRACT(Table1[[#This Row],[RawText]],".*(ROUTE|FEA|FCA|ICR|CTOP|TBO).+([A-Z]{3})",2,0),1,2),"")</f>
        <v/>
      </c>
      <c r="J2502" s="5">
        <v>20</v>
      </c>
      <c r="K2502" s="5"/>
      <c r="L2502" s="1" t="s">
        <v>10407</v>
      </c>
      <c r="M2502" s="7">
        <v>45331.999305555553</v>
      </c>
      <c r="N2502" s="7">
        <v>45332.145833333336</v>
      </c>
      <c r="O2502" s="7">
        <v>45331.999305555553</v>
      </c>
      <c r="P2502" s="4" t="s">
        <v>10408</v>
      </c>
      <c r="Q2502" s="10" t="s">
        <v>10408</v>
      </c>
      <c r="R2502" s="2" t="s">
        <v>10398</v>
      </c>
      <c r="S2502" s="6">
        <f>IF(OR(ISBLANK(Table1[[#This Row],[ValidEndUTC]]),ISBLANK(Table1[[#This Row],[ValidStartUTC]])),"",Table1[[#This Row],[ValidEndUTC]]-Table1[[#This Row],[ValidStartUTC]])</f>
        <v>0.14652777778246673</v>
      </c>
      <c r="T2502" s="5">
        <f>IF(OR(ISBLANK(Table1[[#This Row],[ValidEndUTC]]),ISBLANK(Table1[[#This Row],[ValidStartUTC]])),"",Table1[[#This Row],[Duration]]*24*60)</f>
        <v>211.00000000675209</v>
      </c>
    </row>
    <row r="2503" spans="1:20" x14ac:dyDescent="0.25">
      <c r="A2503" s="8" t="str">
        <f>IF(ISBLANK(Table1[[#This Row],[AdvisoryNumber]]),"NTML","ADVZY")</f>
        <v>NTML</v>
      </c>
      <c r="B2503" s="8" t="str">
        <f>_xlfn.TEXTJOIN("-",TRUE,Table1[[#This Row],[Source]],TEXT(Table1[[#This Row],[AdvisoryNumber]],"000"),TEXT(ROW()-1,"000000"),TEXT(Table1[[#This Row],[RecordTimeUTC]],"YYYY-MM-DD"))</f>
        <v>NTML-000-002502-2024-02-09</v>
      </c>
      <c r="C2503" s="1" t="s">
        <v>109</v>
      </c>
      <c r="D2503" s="2"/>
      <c r="E2503" s="1"/>
      <c r="F2503" s="2"/>
      <c r="G2503" s="1"/>
      <c r="H2503" s="1" t="s">
        <v>101</v>
      </c>
      <c r="I2503" s="8" t="str">
        <f>IF(Table1[[#This Row],[TMI_Type]]="Reroute",INDEX(_xlfn.REGEXEXTRACT(Table1[[#This Row],[RawText]],".*(ROUTE|FEA|FCA|ICR|CTOP|TBO).+([A-Z]{3})",2,0),1,2),"")</f>
        <v/>
      </c>
      <c r="J2503" s="5">
        <v>20</v>
      </c>
      <c r="K2503" s="5"/>
      <c r="L2503" s="1" t="s">
        <v>4991</v>
      </c>
      <c r="M2503" s="7">
        <v>45331.999305555553</v>
      </c>
      <c r="N2503" s="7">
        <v>45332.145833333336</v>
      </c>
      <c r="O2503" s="7">
        <v>45331.999305555553</v>
      </c>
      <c r="P2503" s="4" t="s">
        <v>4992</v>
      </c>
      <c r="Q2503" s="10" t="s">
        <v>4992</v>
      </c>
      <c r="R2503" s="2" t="s">
        <v>10398</v>
      </c>
      <c r="S2503" s="6">
        <f>IF(OR(ISBLANK(Table1[[#This Row],[ValidEndUTC]]),ISBLANK(Table1[[#This Row],[ValidStartUTC]])),"",Table1[[#This Row],[ValidEndUTC]]-Table1[[#This Row],[ValidStartUTC]])</f>
        <v>0.14652777778246673</v>
      </c>
      <c r="T2503" s="5">
        <f>IF(OR(ISBLANK(Table1[[#This Row],[ValidEndUTC]]),ISBLANK(Table1[[#This Row],[ValidStartUTC]])),"",Table1[[#This Row],[Duration]]*24*60)</f>
        <v>211.00000000675209</v>
      </c>
    </row>
    <row r="2504" spans="1:20" x14ac:dyDescent="0.25">
      <c r="A2504" s="8" t="str">
        <f>IF(ISBLANK(Table1[[#This Row],[AdvisoryNumber]]),"NTML","ADVZY")</f>
        <v>NTML</v>
      </c>
      <c r="B2504" s="8" t="str">
        <f>_xlfn.TEXTJOIN("-",TRUE,Table1[[#This Row],[Source]],TEXT(Table1[[#This Row],[AdvisoryNumber]],"000"),TEXT(ROW()-1,"000000"),TEXT(Table1[[#This Row],[RecordTimeUTC]],"YYYY-MM-DD"))</f>
        <v>NTML-000-002503-2024-02-09</v>
      </c>
      <c r="C2504" s="1" t="s">
        <v>1488</v>
      </c>
      <c r="D2504" s="2"/>
      <c r="E2504" s="1"/>
      <c r="F2504" s="2"/>
      <c r="G2504" s="1"/>
      <c r="H2504" s="1" t="s">
        <v>101</v>
      </c>
      <c r="I2504" s="8" t="str">
        <f>IF(Table1[[#This Row],[TMI_Type]]="Reroute",INDEX(_xlfn.REGEXEXTRACT(Table1[[#This Row],[RawText]],".*(ROUTE|FEA|FCA|ICR|CTOP|TBO).+([A-Z]{3})",2,0),1,2),"")</f>
        <v/>
      </c>
      <c r="J2504" s="5">
        <v>20</v>
      </c>
      <c r="K2504" s="5"/>
      <c r="L2504" s="1" t="s">
        <v>198</v>
      </c>
      <c r="M2504" s="7">
        <v>45331.999305555553</v>
      </c>
      <c r="N2504" s="7">
        <v>45332.145833333336</v>
      </c>
      <c r="O2504" s="7">
        <v>45331.999305555553</v>
      </c>
      <c r="P2504" s="4" t="s">
        <v>4993</v>
      </c>
      <c r="Q2504" s="10" t="s">
        <v>4993</v>
      </c>
      <c r="R2504" s="2" t="s">
        <v>10398</v>
      </c>
      <c r="S2504" s="6">
        <f>IF(OR(ISBLANK(Table1[[#This Row],[ValidEndUTC]]),ISBLANK(Table1[[#This Row],[ValidStartUTC]])),"",Table1[[#This Row],[ValidEndUTC]]-Table1[[#This Row],[ValidStartUTC]])</f>
        <v>0.14652777778246673</v>
      </c>
      <c r="T2504" s="5">
        <f>IF(OR(ISBLANK(Table1[[#This Row],[ValidEndUTC]]),ISBLANK(Table1[[#This Row],[ValidStartUTC]])),"",Table1[[#This Row],[Duration]]*24*60)</f>
        <v>211.00000000675209</v>
      </c>
    </row>
    <row r="2505" spans="1:20" x14ac:dyDescent="0.25">
      <c r="A2505" s="8" t="str">
        <f>IF(ISBLANK(Table1[[#This Row],[AdvisoryNumber]]),"NTML","ADVZY")</f>
        <v>NTML</v>
      </c>
      <c r="B2505" s="8" t="str">
        <f>_xlfn.TEXTJOIN("-",TRUE,Table1[[#This Row],[Source]],TEXT(Table1[[#This Row],[AdvisoryNumber]],"000"),TEXT(ROW()-1,"000000"),TEXT(Table1[[#This Row],[RecordTimeUTC]],"YYYY-MM-DD"))</f>
        <v>NTML-000-002504-2024-02-09</v>
      </c>
      <c r="C2505" s="1" t="s">
        <v>2524</v>
      </c>
      <c r="D2505" s="2"/>
      <c r="E2505" s="1"/>
      <c r="F2505" s="2"/>
      <c r="G2505" s="1"/>
      <c r="H2505" s="1" t="s">
        <v>101</v>
      </c>
      <c r="I2505" s="8" t="str">
        <f>IF(Table1[[#This Row],[TMI_Type]]="Reroute",INDEX(_xlfn.REGEXEXTRACT(Table1[[#This Row],[RawText]],".*(ROUTE|FEA|FCA|ICR|CTOP|TBO).+([A-Z]{3})",2,0),1,2),"")</f>
        <v/>
      </c>
      <c r="J2505" s="5">
        <v>20</v>
      </c>
      <c r="K2505" s="5"/>
      <c r="L2505" s="1"/>
      <c r="M2505" s="7">
        <v>45331.999305555553</v>
      </c>
      <c r="N2505" s="7">
        <v>45332.145833333336</v>
      </c>
      <c r="O2505" s="7">
        <v>45331.999305555553</v>
      </c>
      <c r="P2505" s="4" t="s">
        <v>4994</v>
      </c>
      <c r="Q2505" s="10" t="s">
        <v>4994</v>
      </c>
      <c r="R2505" s="2" t="s">
        <v>10398</v>
      </c>
      <c r="S2505" s="6">
        <f>IF(OR(ISBLANK(Table1[[#This Row],[ValidEndUTC]]),ISBLANK(Table1[[#This Row],[ValidStartUTC]])),"",Table1[[#This Row],[ValidEndUTC]]-Table1[[#This Row],[ValidStartUTC]])</f>
        <v>0.14652777778246673</v>
      </c>
      <c r="T2505" s="5">
        <f>IF(OR(ISBLANK(Table1[[#This Row],[ValidEndUTC]]),ISBLANK(Table1[[#This Row],[ValidStartUTC]])),"",Table1[[#This Row],[Duration]]*24*60)</f>
        <v>211.00000000675209</v>
      </c>
    </row>
    <row r="2506" spans="1:20" x14ac:dyDescent="0.25">
      <c r="A2506" s="8" t="str">
        <f>IF(ISBLANK(Table1[[#This Row],[AdvisoryNumber]]),"NTML","ADVZY")</f>
        <v>NTML</v>
      </c>
      <c r="B2506" s="8" t="str">
        <f>_xlfn.TEXTJOIN("-",TRUE,Table1[[#This Row],[Source]],TEXT(Table1[[#This Row],[AdvisoryNumber]],"000"),TEXT(ROW()-1,"000000"),TEXT(Table1[[#This Row],[RecordTimeUTC]],"YYYY-MM-DD"))</f>
        <v>NTML-000-002505-2024-02-09</v>
      </c>
      <c r="C2506" s="1" t="s">
        <v>109</v>
      </c>
      <c r="D2506" s="2"/>
      <c r="E2506" s="1"/>
      <c r="F2506" s="2"/>
      <c r="G2506" s="1"/>
      <c r="H2506" s="1" t="s">
        <v>101</v>
      </c>
      <c r="I2506" s="8" t="str">
        <f>IF(Table1[[#This Row],[TMI_Type]]="Reroute",INDEX(_xlfn.REGEXEXTRACT(Table1[[#This Row],[RawText]],".*(ROUTE|FEA|FCA|ICR|CTOP|TBO).+([A-Z]{3})",2,0),1,2),"")</f>
        <v/>
      </c>
      <c r="J2506" s="5">
        <v>40</v>
      </c>
      <c r="K2506" s="5"/>
      <c r="L2506" s="1" t="s">
        <v>4995</v>
      </c>
      <c r="M2506" s="7">
        <v>45331.999305555553</v>
      </c>
      <c r="N2506" s="7">
        <v>45332.145833333336</v>
      </c>
      <c r="O2506" s="7">
        <v>45331.999305555553</v>
      </c>
      <c r="P2506" s="4" t="s">
        <v>4996</v>
      </c>
      <c r="Q2506" s="10" t="s">
        <v>4996</v>
      </c>
      <c r="R2506" s="2" t="s">
        <v>10398</v>
      </c>
      <c r="S2506" s="6">
        <f>IF(OR(ISBLANK(Table1[[#This Row],[ValidEndUTC]]),ISBLANK(Table1[[#This Row],[ValidStartUTC]])),"",Table1[[#This Row],[ValidEndUTC]]-Table1[[#This Row],[ValidStartUTC]])</f>
        <v>0.14652777778246673</v>
      </c>
      <c r="T2506" s="5">
        <f>IF(OR(ISBLANK(Table1[[#This Row],[ValidEndUTC]]),ISBLANK(Table1[[#This Row],[ValidStartUTC]])),"",Table1[[#This Row],[Duration]]*24*60)</f>
        <v>211.00000000675209</v>
      </c>
    </row>
    <row r="2507" spans="1:20" x14ac:dyDescent="0.25">
      <c r="A2507" s="8" t="str">
        <f>IF(ISBLANK(Table1[[#This Row],[AdvisoryNumber]]),"NTML","ADVZY")</f>
        <v>NTML</v>
      </c>
      <c r="B2507" s="8" t="str">
        <f>_xlfn.TEXTJOIN("-",TRUE,Table1[[#This Row],[Source]],TEXT(Table1[[#This Row],[AdvisoryNumber]],"000"),TEXT(ROW()-1,"000000"),TEXT(Table1[[#This Row],[RecordTimeUTC]],"YYYY-MM-DD"))</f>
        <v>NTML-000-002506-2024-02-09</v>
      </c>
      <c r="C2507" s="1" t="s">
        <v>4988</v>
      </c>
      <c r="D2507" s="2"/>
      <c r="E2507" s="1"/>
      <c r="F2507" s="2"/>
      <c r="G2507" s="1"/>
      <c r="H2507" s="1" t="s">
        <v>101</v>
      </c>
      <c r="I2507" s="8" t="str">
        <f>IF(Table1[[#This Row],[TMI_Type]]="Reroute",INDEX(_xlfn.REGEXEXTRACT(Table1[[#This Row],[RawText]],".*(ROUTE|FEA|FCA|ICR|CTOP|TBO).+([A-Z]{3})",2,0),1,2),"")</f>
        <v/>
      </c>
      <c r="J2507" s="5">
        <v>20</v>
      </c>
      <c r="K2507" s="5"/>
      <c r="L2507" s="1" t="s">
        <v>198</v>
      </c>
      <c r="M2507" s="7">
        <v>45331.999305555553</v>
      </c>
      <c r="N2507" s="7">
        <v>45332.145833333336</v>
      </c>
      <c r="O2507" s="7">
        <v>45331.999305555553</v>
      </c>
      <c r="P2507" s="4" t="s">
        <v>4997</v>
      </c>
      <c r="Q2507" s="10" t="s">
        <v>4997</v>
      </c>
      <c r="R2507" s="2" t="s">
        <v>10398</v>
      </c>
      <c r="S2507" s="6">
        <f>IF(OR(ISBLANK(Table1[[#This Row],[ValidEndUTC]]),ISBLANK(Table1[[#This Row],[ValidStartUTC]])),"",Table1[[#This Row],[ValidEndUTC]]-Table1[[#This Row],[ValidStartUTC]])</f>
        <v>0.14652777778246673</v>
      </c>
      <c r="T2507" s="5">
        <f>IF(OR(ISBLANK(Table1[[#This Row],[ValidEndUTC]]),ISBLANK(Table1[[#This Row],[ValidStartUTC]])),"",Table1[[#This Row],[Duration]]*24*60)</f>
        <v>211.00000000675209</v>
      </c>
    </row>
    <row r="2508" spans="1:20" x14ac:dyDescent="0.25">
      <c r="A2508" s="8" t="str">
        <f>IF(ISBLANK(Table1[[#This Row],[AdvisoryNumber]]),"NTML","ADVZY")</f>
        <v>NTML</v>
      </c>
      <c r="B2508" s="8" t="str">
        <f>_xlfn.TEXTJOIN("-",TRUE,Table1[[#This Row],[Source]],TEXT(Table1[[#This Row],[AdvisoryNumber]],"000"),TEXT(ROW()-1,"000000"),TEXT(Table1[[#This Row],[RecordTimeUTC]],"YYYY-MM-DD"))</f>
        <v>NTML-000-002507-2024-02-09</v>
      </c>
      <c r="C2508" s="1" t="s">
        <v>109</v>
      </c>
      <c r="D2508" s="2"/>
      <c r="E2508" s="1"/>
      <c r="F2508" s="2"/>
      <c r="G2508" s="1"/>
      <c r="H2508" s="1" t="s">
        <v>101</v>
      </c>
      <c r="I2508" s="8" t="str">
        <f>IF(Table1[[#This Row],[TMI_Type]]="Reroute",INDEX(_xlfn.REGEXEXTRACT(Table1[[#This Row],[RawText]],".*(ROUTE|FEA|FCA|ICR|CTOP|TBO).+([A-Z]{3})",2,0),1,2),"")</f>
        <v/>
      </c>
      <c r="J2508" s="5">
        <v>40</v>
      </c>
      <c r="K2508" s="5"/>
      <c r="L2508" s="1" t="s">
        <v>10410</v>
      </c>
      <c r="M2508" s="7">
        <v>45331.999305555553</v>
      </c>
      <c r="N2508" s="7">
        <v>45332.145833333336</v>
      </c>
      <c r="O2508" s="7">
        <v>45331.999305555553</v>
      </c>
      <c r="P2508" s="4" t="s">
        <v>10411</v>
      </c>
      <c r="Q2508" s="10" t="s">
        <v>10411</v>
      </c>
      <c r="R2508" s="2" t="s">
        <v>10398</v>
      </c>
      <c r="S2508" s="6">
        <f>IF(OR(ISBLANK(Table1[[#This Row],[ValidEndUTC]]),ISBLANK(Table1[[#This Row],[ValidStartUTC]])),"",Table1[[#This Row],[ValidEndUTC]]-Table1[[#This Row],[ValidStartUTC]])</f>
        <v>0.14652777778246673</v>
      </c>
      <c r="T2508" s="5">
        <f>IF(OR(ISBLANK(Table1[[#This Row],[ValidEndUTC]]),ISBLANK(Table1[[#This Row],[ValidStartUTC]])),"",Table1[[#This Row],[Duration]]*24*60)</f>
        <v>211.00000000675209</v>
      </c>
    </row>
    <row r="2509" spans="1:20" x14ac:dyDescent="0.25">
      <c r="A2509" s="8" t="str">
        <f>IF(ISBLANK(Table1[[#This Row],[AdvisoryNumber]]),"NTML","ADVZY")</f>
        <v>NTML</v>
      </c>
      <c r="B2509" s="8" t="str">
        <f>_xlfn.TEXTJOIN("-",TRUE,Table1[[#This Row],[Source]],TEXT(Table1[[#This Row],[AdvisoryNumber]],"000"),TEXT(ROW()-1,"000000"),TEXT(Table1[[#This Row],[RecordTimeUTC]],"YYYY-MM-DD"))</f>
        <v>NTML-000-002508-2024-02-09</v>
      </c>
      <c r="C2509" s="1" t="s">
        <v>2524</v>
      </c>
      <c r="D2509" s="2"/>
      <c r="E2509" s="1"/>
      <c r="F2509" s="2"/>
      <c r="G2509" s="1"/>
      <c r="H2509" s="1" t="s">
        <v>101</v>
      </c>
      <c r="I2509" s="8" t="str">
        <f>IF(Table1[[#This Row],[TMI_Type]]="Reroute",INDEX(_xlfn.REGEXEXTRACT(Table1[[#This Row],[RawText]],".*(ROUTE|FEA|FCA|ICR|CTOP|TBO).+([A-Z]{3})",2,0),1,2),"")</f>
        <v/>
      </c>
      <c r="J2509" s="5">
        <v>20</v>
      </c>
      <c r="K2509" s="5"/>
      <c r="L2509" s="1" t="s">
        <v>4999</v>
      </c>
      <c r="M2509" s="7">
        <v>45331.999305555553</v>
      </c>
      <c r="N2509" s="7">
        <v>45332.145833333336</v>
      </c>
      <c r="O2509" s="7">
        <v>45331.999305555553</v>
      </c>
      <c r="P2509" s="4" t="s">
        <v>5000</v>
      </c>
      <c r="Q2509" s="10" t="s">
        <v>5000</v>
      </c>
      <c r="R2509" s="2" t="s">
        <v>10398</v>
      </c>
      <c r="S2509" s="6">
        <f>IF(OR(ISBLANK(Table1[[#This Row],[ValidEndUTC]]),ISBLANK(Table1[[#This Row],[ValidStartUTC]])),"",Table1[[#This Row],[ValidEndUTC]]-Table1[[#This Row],[ValidStartUTC]])</f>
        <v>0.14652777778246673</v>
      </c>
      <c r="T2509" s="5">
        <f>IF(OR(ISBLANK(Table1[[#This Row],[ValidEndUTC]]),ISBLANK(Table1[[#This Row],[ValidStartUTC]])),"",Table1[[#This Row],[Duration]]*24*60)</f>
        <v>211.00000000675209</v>
      </c>
    </row>
    <row r="2510" spans="1:20" ht="140.4" x14ac:dyDescent="0.25">
      <c r="A2510" s="8" t="str">
        <f>IF(ISBLANK(Table1[[#This Row],[AdvisoryNumber]]),"NTML","ADVZY")</f>
        <v>ADVZY</v>
      </c>
      <c r="B2510" s="8" t="str">
        <f>_xlfn.TEXTJOIN("-",TRUE,Table1[[#This Row],[Source]],TEXT(Table1[[#This Row],[AdvisoryNumber]],"000"),TEXT(ROW()-1,"000000"),TEXT(Table1[[#This Row],[RecordTimeUTC]],"YYYY-MM-DD"))</f>
        <v>ADVZY-003-002509-2024-02-09</v>
      </c>
      <c r="C2510" s="1" t="s">
        <v>16</v>
      </c>
      <c r="D2510" s="2" t="s">
        <v>7703</v>
      </c>
      <c r="E2510" s="1">
        <v>3</v>
      </c>
      <c r="F2510" s="2" t="s">
        <v>6700</v>
      </c>
      <c r="G2510" s="1" t="s">
        <v>24</v>
      </c>
      <c r="H2510" s="1" t="s">
        <v>6019</v>
      </c>
      <c r="I2510" s="8" t="str">
        <f>IF(Table1[[#This Row],[TMI_Type]]="Reroute",INDEX(_xlfn.REGEXEXTRACT(Table1[[#This Row],[RawText]],".*(ROUTE|FEA|FCA|ICR|CTOP|TBO).+([A-Z]{3})",2,0),1,2),"")</f>
        <v/>
      </c>
      <c r="J2510" s="5"/>
      <c r="K2510" s="5"/>
      <c r="L2510" s="1"/>
      <c r="M2510" s="7">
        <v>45331.999305555553</v>
      </c>
      <c r="N2510" s="7">
        <v>45332.15625</v>
      </c>
      <c r="O2510" s="7">
        <v>45331.998611111114</v>
      </c>
      <c r="P2510" s="4" t="s">
        <v>3499</v>
      </c>
      <c r="Q2510" s="10" t="s">
        <v>7704</v>
      </c>
      <c r="R2510" s="2" t="s">
        <v>7705</v>
      </c>
      <c r="S2510" s="6">
        <f>IF(OR(ISBLANK(Table1[[#This Row],[ValidEndUTC]]),ISBLANK(Table1[[#This Row],[ValidStartUTC]])),"",Table1[[#This Row],[ValidEndUTC]]-Table1[[#This Row],[ValidStartUTC]])</f>
        <v>0.15694444444670808</v>
      </c>
      <c r="T2510" s="5">
        <f>IF(OR(ISBLANK(Table1[[#This Row],[ValidEndUTC]]),ISBLANK(Table1[[#This Row],[ValidStartUTC]])),"",Table1[[#This Row],[Duration]]*24*60)</f>
        <v>226.00000000325963</v>
      </c>
    </row>
    <row r="2511" spans="1:20" ht="226.8" x14ac:dyDescent="0.25">
      <c r="A2511" s="8" t="str">
        <f>IF(ISBLANK(Table1[[#This Row],[AdvisoryNumber]]),"NTML","ADVZY")</f>
        <v>ADVZY</v>
      </c>
      <c r="B2511" s="8" t="str">
        <f>_xlfn.TEXTJOIN("-",TRUE,Table1[[#This Row],[Source]],TEXT(Table1[[#This Row],[AdvisoryNumber]],"000"),TEXT(ROW()-1,"000000"),TEXT(Table1[[#This Row],[RecordTimeUTC]],"YYYY-MM-DD"))</f>
        <v>ADVZY-001-002510-2024-02-09</v>
      </c>
      <c r="C2511" s="1" t="s">
        <v>16</v>
      </c>
      <c r="D2511" s="2" t="s">
        <v>7698</v>
      </c>
      <c r="E2511" s="1">
        <v>1</v>
      </c>
      <c r="F2511" s="2" t="s">
        <v>3315</v>
      </c>
      <c r="G2511" s="1" t="s">
        <v>54</v>
      </c>
      <c r="H2511" s="1" t="s">
        <v>19</v>
      </c>
      <c r="I2511" s="8" t="str">
        <f>IF(Table1[[#This Row],[TMI_Type]]="Reroute",INDEX(_xlfn.REGEXEXTRACT(Table1[[#This Row],[RawText]],".*(ROUTE|FEA|FCA|ICR|CTOP|TBO).+([A-Z]{3})",2,0),1,2),"")</f>
        <v>RQD</v>
      </c>
      <c r="J2511" s="5"/>
      <c r="K2511" s="5"/>
      <c r="L2511" s="1"/>
      <c r="M2511" s="7">
        <v>45331.999305555553</v>
      </c>
      <c r="N2511" s="7">
        <v>45332.166666666664</v>
      </c>
      <c r="O2511" s="7">
        <v>45331.950694444444</v>
      </c>
      <c r="P2511" s="4" t="s">
        <v>3497</v>
      </c>
      <c r="Q2511" s="10" t="s">
        <v>7699</v>
      </c>
      <c r="R2511" s="2" t="s">
        <v>7700</v>
      </c>
      <c r="S2511" s="6">
        <f>IF(OR(ISBLANK(Table1[[#This Row],[ValidEndUTC]]),ISBLANK(Table1[[#This Row],[ValidStartUTC]])),"",Table1[[#This Row],[ValidEndUTC]]-Table1[[#This Row],[ValidStartUTC]])</f>
        <v>0.16736111111094942</v>
      </c>
      <c r="T2511" s="5">
        <f>IF(OR(ISBLANK(Table1[[#This Row],[ValidEndUTC]]),ISBLANK(Table1[[#This Row],[ValidStartUTC]])),"",Table1[[#This Row],[Duration]]*24*60)</f>
        <v>240.99999999976717</v>
      </c>
    </row>
    <row r="2512" spans="1:20" ht="226.8" x14ac:dyDescent="0.25">
      <c r="A2512" s="8" t="str">
        <f>IF(ISBLANK(Table1[[#This Row],[AdvisoryNumber]]),"NTML","ADVZY")</f>
        <v>ADVZY</v>
      </c>
      <c r="B2512" s="8" t="str">
        <f>_xlfn.TEXTJOIN("-",TRUE,Table1[[#This Row],[Source]],TEXT(Table1[[#This Row],[AdvisoryNumber]],"000"),TEXT(ROW()-1,"000000"),TEXT(Table1[[#This Row],[RecordTimeUTC]],"YYYY-MM-DD"))</f>
        <v>ADVZY-002-002511-2024-02-09</v>
      </c>
      <c r="C2512" s="1" t="s">
        <v>16</v>
      </c>
      <c r="D2512" s="2" t="s">
        <v>7701</v>
      </c>
      <c r="E2512" s="1">
        <v>2</v>
      </c>
      <c r="F2512" s="2" t="s">
        <v>3316</v>
      </c>
      <c r="G2512" s="1" t="s">
        <v>54</v>
      </c>
      <c r="H2512" s="1" t="s">
        <v>19</v>
      </c>
      <c r="I2512" s="8" t="str">
        <f>IF(Table1[[#This Row],[TMI_Type]]="Reroute",INDEX(_xlfn.REGEXEXTRACT(Table1[[#This Row],[RawText]],".*(ROUTE|FEA|FCA|ICR|CTOP|TBO).+([A-Z]{3})",2,0),1,2),"")</f>
        <v>RQD</v>
      </c>
      <c r="J2512" s="5"/>
      <c r="K2512" s="5"/>
      <c r="L2512" s="1"/>
      <c r="M2512" s="7">
        <v>45331.999305555553</v>
      </c>
      <c r="N2512" s="7">
        <v>45332.166666666664</v>
      </c>
      <c r="O2512" s="7">
        <v>45331.950694444444</v>
      </c>
      <c r="P2512" s="4" t="s">
        <v>3498</v>
      </c>
      <c r="Q2512" s="10" t="s">
        <v>7702</v>
      </c>
      <c r="R2512" s="2" t="s">
        <v>7700</v>
      </c>
      <c r="S2512" s="6">
        <f>IF(OR(ISBLANK(Table1[[#This Row],[ValidEndUTC]]),ISBLANK(Table1[[#This Row],[ValidStartUTC]])),"",Table1[[#This Row],[ValidEndUTC]]-Table1[[#This Row],[ValidStartUTC]])</f>
        <v>0.16736111111094942</v>
      </c>
      <c r="T2512" s="5">
        <f>IF(OR(ISBLANK(Table1[[#This Row],[ValidEndUTC]]),ISBLANK(Table1[[#This Row],[ValidStartUTC]])),"",Table1[[#This Row],[Duration]]*24*60)</f>
        <v>240.99999999976717</v>
      </c>
    </row>
    <row r="2513" spans="1:20" x14ac:dyDescent="0.25">
      <c r="A2513" s="8" t="str">
        <f>IF(ISBLANK(Table1[[#This Row],[AdvisoryNumber]]),"NTML","ADVZY")</f>
        <v>NTML</v>
      </c>
      <c r="B2513" s="8" t="str">
        <f>_xlfn.TEXTJOIN("-",TRUE,Table1[[#This Row],[Source]],TEXT(Table1[[#This Row],[AdvisoryNumber]],"000"),TEXT(ROW()-1,"000000"),TEXT(Table1[[#This Row],[RecordTimeUTC]],"YYYY-MM-DD"))</f>
        <v>NTML-000-002512-2024-02-10</v>
      </c>
      <c r="C2513" s="1" t="s">
        <v>109</v>
      </c>
      <c r="D2513" s="2"/>
      <c r="E2513" s="1"/>
      <c r="F2513" s="2"/>
      <c r="G2513" s="1"/>
      <c r="H2513" s="1" t="s">
        <v>101</v>
      </c>
      <c r="I2513" s="8" t="str">
        <f>IF(Table1[[#This Row],[TMI_Type]]="Reroute",INDEX(_xlfn.REGEXEXTRACT(Table1[[#This Row],[RawText]],".*(ROUTE|FEA|FCA|ICR|CTOP|TBO).+([A-Z]{3})",2,0),1,2),"")</f>
        <v/>
      </c>
      <c r="J2513" s="5">
        <v>20</v>
      </c>
      <c r="K2513" s="5"/>
      <c r="L2513" s="1" t="s">
        <v>9272</v>
      </c>
      <c r="M2513" s="7">
        <v>45332.055555555555</v>
      </c>
      <c r="N2513" s="7">
        <v>45332.145833333336</v>
      </c>
      <c r="O2513" s="7">
        <v>45332.055555555555</v>
      </c>
      <c r="P2513" s="4" t="s">
        <v>10419</v>
      </c>
      <c r="Q2513" s="10" t="s">
        <v>10419</v>
      </c>
      <c r="R2513" s="2" t="s">
        <v>10420</v>
      </c>
      <c r="S2513" s="6">
        <f>IF(OR(ISBLANK(Table1[[#This Row],[ValidEndUTC]]),ISBLANK(Table1[[#This Row],[ValidStartUTC]])),"",Table1[[#This Row],[ValidEndUTC]]-Table1[[#This Row],[ValidStartUTC]])</f>
        <v>9.0277777781011537E-2</v>
      </c>
      <c r="T2513" s="5">
        <f>IF(OR(ISBLANK(Table1[[#This Row],[ValidEndUTC]]),ISBLANK(Table1[[#This Row],[ValidStartUTC]])),"",Table1[[#This Row],[Duration]]*24*60)</f>
        <v>130.00000000465661</v>
      </c>
    </row>
    <row r="2514" spans="1:20" x14ac:dyDescent="0.25">
      <c r="A2514" s="8" t="str">
        <f>IF(ISBLANK(Table1[[#This Row],[AdvisoryNumber]]),"NTML","ADVZY")</f>
        <v>NTML</v>
      </c>
      <c r="B2514" s="8" t="str">
        <f>_xlfn.TEXTJOIN("-",TRUE,Table1[[#This Row],[Source]],TEXT(Table1[[#This Row],[AdvisoryNumber]],"000"),TEXT(ROW()-1,"000000"),TEXT(Table1[[#This Row],[RecordTimeUTC]],"YYYY-MM-DD"))</f>
        <v>NTML-000-002513-2024-02-10</v>
      </c>
      <c r="C2514" s="1" t="s">
        <v>187</v>
      </c>
      <c r="D2514" s="2"/>
      <c r="E2514" s="1"/>
      <c r="F2514" s="2"/>
      <c r="G2514" s="1"/>
      <c r="H2514" s="1" t="s">
        <v>2640</v>
      </c>
      <c r="I2514" s="8" t="str">
        <f>IF(Table1[[#This Row],[TMI_Type]]="Reroute",INDEX(_xlfn.REGEXEXTRACT(Table1[[#This Row],[RawText]],".*(ROUTE|FEA|FCA|ICR|CTOP|TBO).+([A-Z]{3})",2,0),1,2),"")</f>
        <v/>
      </c>
      <c r="J2514" s="5"/>
      <c r="K2514" s="5"/>
      <c r="L2514" s="1"/>
      <c r="M2514" s="7">
        <v>45332.134027777778</v>
      </c>
      <c r="N2514" s="7">
        <v>45332.134027777778</v>
      </c>
      <c r="O2514" s="7">
        <v>45332.134027777778</v>
      </c>
      <c r="P2514" s="4" t="s">
        <v>5001</v>
      </c>
      <c r="Q2514" s="10" t="s">
        <v>5001</v>
      </c>
      <c r="R2514" s="2" t="s">
        <v>10422</v>
      </c>
      <c r="S2514" s="6">
        <f>IF(OR(ISBLANK(Table1[[#This Row],[ValidEndUTC]]),ISBLANK(Table1[[#This Row],[ValidStartUTC]])),"",Table1[[#This Row],[ValidEndUTC]]-Table1[[#This Row],[ValidStartUTC]])</f>
        <v>0</v>
      </c>
      <c r="T2514" s="5">
        <f>IF(OR(ISBLANK(Table1[[#This Row],[ValidEndUTC]]),ISBLANK(Table1[[#This Row],[ValidStartUTC]])),"",Table1[[#This Row],[Duration]]*24*60)</f>
        <v>0</v>
      </c>
    </row>
    <row r="2515" spans="1:20" ht="75.599999999999994" x14ac:dyDescent="0.25">
      <c r="A2515" s="8" t="str">
        <f>IF(ISBLANK(Table1[[#This Row],[AdvisoryNumber]]),"NTML","ADVZY")</f>
        <v>ADVZY</v>
      </c>
      <c r="B2515" s="8" t="str">
        <f>_xlfn.TEXTJOIN("-",TRUE,Table1[[#This Row],[Source]],TEXT(Table1[[#This Row],[AdvisoryNumber]],"000"),TEXT(ROW()-1,"000000"),TEXT(Table1[[#This Row],[RecordTimeUTC]],"YYYY-MM-DD"))</f>
        <v>ADVZY-002-002514-2024-02-10</v>
      </c>
      <c r="C2515" s="1" t="s">
        <v>16</v>
      </c>
      <c r="D2515" s="2"/>
      <c r="E2515" s="1">
        <v>2</v>
      </c>
      <c r="F2515" s="2" t="s">
        <v>6312</v>
      </c>
      <c r="G2515" s="1"/>
      <c r="H2515" s="1" t="s">
        <v>6019</v>
      </c>
      <c r="I2515" s="8" t="str">
        <f>IF(Table1[[#This Row],[TMI_Type]]="Reroute",INDEX(_xlfn.REGEXEXTRACT(Table1[[#This Row],[RawText]],".*(ROUTE|FEA|FCA|ICR|CTOP|TBO).+([A-Z]{3})",2,0),1,2),"")</f>
        <v/>
      </c>
      <c r="J2515" s="5"/>
      <c r="K2515" s="5"/>
      <c r="L2515" s="1"/>
      <c r="M2515" s="7">
        <v>45332.999305555553</v>
      </c>
      <c r="N2515" s="7">
        <v>45333.163888888892</v>
      </c>
      <c r="O2515" s="7">
        <v>45332.135416666664</v>
      </c>
      <c r="P2515" s="4" t="s">
        <v>3502</v>
      </c>
      <c r="Q2515" s="10" t="s">
        <v>7710</v>
      </c>
      <c r="R2515" s="2" t="s">
        <v>7707</v>
      </c>
      <c r="S2515" s="6">
        <f>IF(OR(ISBLANK(Table1[[#This Row],[ValidEndUTC]]),ISBLANK(Table1[[#This Row],[ValidStartUTC]])),"",Table1[[#This Row],[ValidEndUTC]]-Table1[[#This Row],[ValidStartUTC]])</f>
        <v>0.16458333333866904</v>
      </c>
      <c r="T2515" s="5">
        <f>IF(OR(ISBLANK(Table1[[#This Row],[ValidEndUTC]]),ISBLANK(Table1[[#This Row],[ValidStartUTC]])),"",Table1[[#This Row],[Duration]]*24*60)</f>
        <v>237.00000000768341</v>
      </c>
    </row>
    <row r="2516" spans="1:20" ht="183.6" x14ac:dyDescent="0.25">
      <c r="A2516" s="8" t="str">
        <f>IF(ISBLANK(Table1[[#This Row],[AdvisoryNumber]]),"NTML","ADVZY")</f>
        <v>ADVZY</v>
      </c>
      <c r="B2516" s="8" t="str">
        <f>_xlfn.TEXTJOIN("-",TRUE,Table1[[#This Row],[Source]],TEXT(Table1[[#This Row],[AdvisoryNumber]],"000"),TEXT(ROW()-1,"000000"),TEXT(Table1[[#This Row],[RecordTimeUTC]],"YYYY-MM-DD"))</f>
        <v>ADVZY-001-002515-2024-02-10</v>
      </c>
      <c r="C2516" s="1" t="s">
        <v>16</v>
      </c>
      <c r="D2516" s="2" t="s">
        <v>7708</v>
      </c>
      <c r="E2516" s="1">
        <v>1</v>
      </c>
      <c r="F2516" s="2" t="s">
        <v>6312</v>
      </c>
      <c r="G2516" s="1" t="s">
        <v>24</v>
      </c>
      <c r="H2516" s="1" t="s">
        <v>6019</v>
      </c>
      <c r="I2516" s="8" t="str">
        <f>IF(Table1[[#This Row],[TMI_Type]]="Reroute",INDEX(_xlfn.REGEXEXTRACT(Table1[[#This Row],[RawText]],".*(ROUTE|FEA|FCA|ICR|CTOP|TBO).+([A-Z]{3})",2,0),1,2),"")</f>
        <v/>
      </c>
      <c r="J2516" s="5"/>
      <c r="K2516" s="5"/>
      <c r="L2516" s="1"/>
      <c r="M2516" s="7">
        <v>45332.999305555553</v>
      </c>
      <c r="N2516" s="7">
        <v>45333.165972222225</v>
      </c>
      <c r="O2516" s="7">
        <v>45332.135416666664</v>
      </c>
      <c r="P2516" s="4" t="s">
        <v>3501</v>
      </c>
      <c r="Q2516" s="10" t="s">
        <v>7709</v>
      </c>
      <c r="R2516" s="2" t="s">
        <v>7707</v>
      </c>
      <c r="S2516" s="6">
        <f>IF(OR(ISBLANK(Table1[[#This Row],[ValidEndUTC]]),ISBLANK(Table1[[#This Row],[ValidStartUTC]])),"",Table1[[#This Row],[ValidEndUTC]]-Table1[[#This Row],[ValidStartUTC]])</f>
        <v>0.16666666667151731</v>
      </c>
      <c r="T2516" s="5">
        <f>IF(OR(ISBLANK(Table1[[#This Row],[ValidEndUTC]]),ISBLANK(Table1[[#This Row],[ValidStartUTC]])),"",Table1[[#This Row],[Duration]]*24*60)</f>
        <v>240.00000000698492</v>
      </c>
    </row>
    <row r="2517" spans="1:20" ht="21.6" x14ac:dyDescent="0.25">
      <c r="A2517" s="8" t="str">
        <f>IF(ISBLANK(Table1[[#This Row],[AdvisoryNumber]]),"NTML","ADVZY")</f>
        <v>NTML</v>
      </c>
      <c r="B2517" s="8" t="str">
        <f>_xlfn.TEXTJOIN("-",TRUE,Table1[[#This Row],[Source]],TEXT(Table1[[#This Row],[AdvisoryNumber]],"000"),TEXT(ROW()-1,"000000"),TEXT(Table1[[#This Row],[RecordTimeUTC]],"YYYY-MM-DD"))</f>
        <v>NTML-000-002516-2024-02-10</v>
      </c>
      <c r="C2517" s="1" t="s">
        <v>1522</v>
      </c>
      <c r="D2517" s="2"/>
      <c r="E2517" s="1"/>
      <c r="F2517" s="2"/>
      <c r="G2517" s="1" t="s">
        <v>10425</v>
      </c>
      <c r="H2517" s="1" t="s">
        <v>101</v>
      </c>
      <c r="I2517" s="8" t="str">
        <f>IF(Table1[[#This Row],[TMI_Type]]="Reroute",INDEX(_xlfn.REGEXEXTRACT(Table1[[#This Row],[RawText]],".*(ROUTE|FEA|FCA|ICR|CTOP|TBO).+([A-Z]{3})",2,0),1,2),"")</f>
        <v/>
      </c>
      <c r="J2517" s="5">
        <v>35</v>
      </c>
      <c r="K2517" s="5"/>
      <c r="L2517" s="1" t="s">
        <v>1524</v>
      </c>
      <c r="M2517" s="7">
        <v>45332.999305555553</v>
      </c>
      <c r="N2517" s="7">
        <v>45333.166666666664</v>
      </c>
      <c r="O2517" s="7">
        <v>45332.880555555559</v>
      </c>
      <c r="P2517" s="4" t="s">
        <v>10426</v>
      </c>
      <c r="Q2517" s="10" t="s">
        <v>10426</v>
      </c>
      <c r="R2517" s="2" t="s">
        <v>10427</v>
      </c>
      <c r="S2517" s="6">
        <f>IF(OR(ISBLANK(Table1[[#This Row],[ValidEndUTC]]),ISBLANK(Table1[[#This Row],[ValidStartUTC]])),"",Table1[[#This Row],[ValidEndUTC]]-Table1[[#This Row],[ValidStartUTC]])</f>
        <v>0.16736111111094942</v>
      </c>
      <c r="T2517" s="5">
        <f>IF(OR(ISBLANK(Table1[[#This Row],[ValidEndUTC]]),ISBLANK(Table1[[#This Row],[ValidStartUTC]])),"",Table1[[#This Row],[Duration]]*24*60)</f>
        <v>240.99999999976717</v>
      </c>
    </row>
    <row r="2518" spans="1:20" ht="21.6" x14ac:dyDescent="0.25">
      <c r="A2518" s="8" t="str">
        <f>IF(ISBLANK(Table1[[#This Row],[AdvisoryNumber]]),"NTML","ADVZY")</f>
        <v>NTML</v>
      </c>
      <c r="B2518" s="8" t="str">
        <f>_xlfn.TEXTJOIN("-",TRUE,Table1[[#This Row],[Source]],TEXT(Table1[[#This Row],[AdvisoryNumber]],"000"),TEXT(ROW()-1,"000000"),TEXT(Table1[[#This Row],[RecordTimeUTC]],"YYYY-MM-DD"))</f>
        <v>NTML-000-002517-2024-02-10</v>
      </c>
      <c r="C2518" s="1" t="s">
        <v>1522</v>
      </c>
      <c r="D2518" s="2"/>
      <c r="E2518" s="1"/>
      <c r="F2518" s="2"/>
      <c r="G2518" s="1" t="s">
        <v>10425</v>
      </c>
      <c r="H2518" s="1" t="s">
        <v>101</v>
      </c>
      <c r="I2518" s="8" t="str">
        <f>IF(Table1[[#This Row],[TMI_Type]]="Reroute",INDEX(_xlfn.REGEXEXTRACT(Table1[[#This Row],[RawText]],".*(ROUTE|FEA|FCA|ICR|CTOP|TBO).+([A-Z]{3})",2,0),1,2),"")</f>
        <v/>
      </c>
      <c r="J2518" s="5">
        <v>40</v>
      </c>
      <c r="K2518" s="5"/>
      <c r="L2518" s="1" t="s">
        <v>1524</v>
      </c>
      <c r="M2518" s="7">
        <v>45332.999305555553</v>
      </c>
      <c r="N2518" s="7">
        <v>45333.166666666664</v>
      </c>
      <c r="O2518" s="7">
        <v>45332.880555555559</v>
      </c>
      <c r="P2518" s="4" t="s">
        <v>10436</v>
      </c>
      <c r="Q2518" s="10" t="s">
        <v>10436</v>
      </c>
      <c r="R2518" s="2" t="s">
        <v>10437</v>
      </c>
      <c r="S2518" s="6">
        <f>IF(OR(ISBLANK(Table1[[#This Row],[ValidEndUTC]]),ISBLANK(Table1[[#This Row],[ValidStartUTC]])),"",Table1[[#This Row],[ValidEndUTC]]-Table1[[#This Row],[ValidStartUTC]])</f>
        <v>0.16736111111094942</v>
      </c>
      <c r="T2518" s="5">
        <f>IF(OR(ISBLANK(Table1[[#This Row],[ValidEndUTC]]),ISBLANK(Table1[[#This Row],[ValidStartUTC]])),"",Table1[[#This Row],[Duration]]*24*60)</f>
        <v>240.99999999976717</v>
      </c>
    </row>
    <row r="2519" spans="1:20" ht="21.6" x14ac:dyDescent="0.25">
      <c r="A2519" s="8" t="str">
        <f>IF(ISBLANK(Table1[[#This Row],[AdvisoryNumber]]),"NTML","ADVZY")</f>
        <v>NTML</v>
      </c>
      <c r="B2519" s="8" t="str">
        <f>_xlfn.TEXTJOIN("-",TRUE,Table1[[#This Row],[Source]],TEXT(Table1[[#This Row],[AdvisoryNumber]],"000"),TEXT(ROW()-1,"000000"),TEXT(Table1[[#This Row],[RecordTimeUTC]],"YYYY-MM-DD"))</f>
        <v>NTML-000-002518-2024-02-10</v>
      </c>
      <c r="C2519" s="1" t="s">
        <v>1522</v>
      </c>
      <c r="D2519" s="2"/>
      <c r="E2519" s="1"/>
      <c r="F2519" s="2"/>
      <c r="G2519" s="1" t="s">
        <v>10425</v>
      </c>
      <c r="H2519" s="1" t="s">
        <v>99</v>
      </c>
      <c r="I2519" s="8" t="str">
        <f>IF(Table1[[#This Row],[TMI_Type]]="Reroute",INDEX(_xlfn.REGEXEXTRACT(Table1[[#This Row],[RawText]],".*(ROUTE|FEA|FCA|ICR|CTOP|TBO).+([A-Z]{3})",2,0),1,2),"")</f>
        <v/>
      </c>
      <c r="J2519" s="5">
        <v>35</v>
      </c>
      <c r="K2519" s="5"/>
      <c r="L2519" s="1" t="s">
        <v>10428</v>
      </c>
      <c r="M2519" s="7">
        <v>45332.999305555553</v>
      </c>
      <c r="N2519" s="7">
        <v>45333.166666666664</v>
      </c>
      <c r="O2519" s="7">
        <v>45332.884722222225</v>
      </c>
      <c r="P2519" s="4" t="s">
        <v>10429</v>
      </c>
      <c r="Q2519" s="10" t="s">
        <v>10429</v>
      </c>
      <c r="R2519" s="2" t="s">
        <v>10427</v>
      </c>
      <c r="S2519" s="6">
        <f>IF(OR(ISBLANK(Table1[[#This Row],[ValidEndUTC]]),ISBLANK(Table1[[#This Row],[ValidStartUTC]])),"",Table1[[#This Row],[ValidEndUTC]]-Table1[[#This Row],[ValidStartUTC]])</f>
        <v>0.16736111111094942</v>
      </c>
      <c r="T2519" s="5">
        <f>IF(OR(ISBLANK(Table1[[#This Row],[ValidEndUTC]]),ISBLANK(Table1[[#This Row],[ValidStartUTC]])),"",Table1[[#This Row],[Duration]]*24*60)</f>
        <v>240.99999999976717</v>
      </c>
    </row>
    <row r="2520" spans="1:20" ht="21.6" x14ac:dyDescent="0.25">
      <c r="A2520" s="8" t="str">
        <f>IF(ISBLANK(Table1[[#This Row],[AdvisoryNumber]]),"NTML","ADVZY")</f>
        <v>NTML</v>
      </c>
      <c r="B2520" s="8" t="str">
        <f>_xlfn.TEXTJOIN("-",TRUE,Table1[[#This Row],[Source]],TEXT(Table1[[#This Row],[AdvisoryNumber]],"000"),TEXT(ROW()-1,"000000"),TEXT(Table1[[#This Row],[RecordTimeUTC]],"YYYY-MM-DD"))</f>
        <v>NTML-000-002519-2024-02-10</v>
      </c>
      <c r="C2520" s="1" t="s">
        <v>1522</v>
      </c>
      <c r="D2520" s="2"/>
      <c r="E2520" s="1"/>
      <c r="F2520" s="2"/>
      <c r="G2520" s="1" t="s">
        <v>10425</v>
      </c>
      <c r="H2520" s="1" t="s">
        <v>101</v>
      </c>
      <c r="I2520" s="8" t="str">
        <f>IF(Table1[[#This Row],[TMI_Type]]="Reroute",INDEX(_xlfn.REGEXEXTRACT(Table1[[#This Row],[RawText]],".*(ROUTE|FEA|FCA|ICR|CTOP|TBO).+([A-Z]{3})",2,0),1,2),"")</f>
        <v/>
      </c>
      <c r="J2520" s="5">
        <v>25</v>
      </c>
      <c r="K2520" s="5"/>
      <c r="L2520" s="1" t="s">
        <v>10430</v>
      </c>
      <c r="M2520" s="7">
        <v>45332.999305555553</v>
      </c>
      <c r="N2520" s="7">
        <v>45333.166666666664</v>
      </c>
      <c r="O2520" s="7">
        <v>45332.886805555558</v>
      </c>
      <c r="P2520" s="4" t="s">
        <v>10431</v>
      </c>
      <c r="Q2520" s="10" t="s">
        <v>10431</v>
      </c>
      <c r="R2520" s="2" t="s">
        <v>10432</v>
      </c>
      <c r="S2520" s="6">
        <f>IF(OR(ISBLANK(Table1[[#This Row],[ValidEndUTC]]),ISBLANK(Table1[[#This Row],[ValidStartUTC]])),"",Table1[[#This Row],[ValidEndUTC]]-Table1[[#This Row],[ValidStartUTC]])</f>
        <v>0.16736111111094942</v>
      </c>
      <c r="T2520" s="5">
        <f>IF(OR(ISBLANK(Table1[[#This Row],[ValidEndUTC]]),ISBLANK(Table1[[#This Row],[ValidStartUTC]])),"",Table1[[#This Row],[Duration]]*24*60)</f>
        <v>240.99999999976717</v>
      </c>
    </row>
    <row r="2521" spans="1:20" ht="21.6" x14ac:dyDescent="0.25">
      <c r="A2521" s="8" t="str">
        <f>IF(ISBLANK(Table1[[#This Row],[AdvisoryNumber]]),"NTML","ADVZY")</f>
        <v>NTML</v>
      </c>
      <c r="B2521" s="8" t="str">
        <f>_xlfn.TEXTJOIN("-",TRUE,Table1[[#This Row],[Source]],TEXT(Table1[[#This Row],[AdvisoryNumber]],"000"),TEXT(ROW()-1,"000000"),TEXT(Table1[[#This Row],[RecordTimeUTC]],"YYYY-MM-DD"))</f>
        <v>NTML-000-002520-2024-02-10</v>
      </c>
      <c r="C2521" s="1" t="s">
        <v>1522</v>
      </c>
      <c r="D2521" s="2"/>
      <c r="E2521" s="1"/>
      <c r="F2521" s="2"/>
      <c r="G2521" s="1" t="s">
        <v>10425</v>
      </c>
      <c r="H2521" s="1" t="s">
        <v>101</v>
      </c>
      <c r="I2521" s="8" t="str">
        <f>IF(Table1[[#This Row],[TMI_Type]]="Reroute",INDEX(_xlfn.REGEXEXTRACT(Table1[[#This Row],[RawText]],".*(ROUTE|FEA|FCA|ICR|CTOP|TBO).+([A-Z]{3})",2,0),1,2),"")</f>
        <v/>
      </c>
      <c r="J2521" s="5">
        <v>35</v>
      </c>
      <c r="K2521" s="5"/>
      <c r="L2521" s="1" t="s">
        <v>10433</v>
      </c>
      <c r="M2521" s="7">
        <v>45332.999305555553</v>
      </c>
      <c r="N2521" s="7">
        <v>45333.166666666664</v>
      </c>
      <c r="O2521" s="7">
        <v>45332.888888888891</v>
      </c>
      <c r="P2521" s="4" t="s">
        <v>10434</v>
      </c>
      <c r="Q2521" s="10" t="s">
        <v>10434</v>
      </c>
      <c r="R2521" s="2" t="s">
        <v>10432</v>
      </c>
      <c r="S2521" s="6">
        <f>IF(OR(ISBLANK(Table1[[#This Row],[ValidEndUTC]]),ISBLANK(Table1[[#This Row],[ValidStartUTC]])),"",Table1[[#This Row],[ValidEndUTC]]-Table1[[#This Row],[ValidStartUTC]])</f>
        <v>0.16736111111094942</v>
      </c>
      <c r="T2521" s="5">
        <f>IF(OR(ISBLANK(Table1[[#This Row],[ValidEndUTC]]),ISBLANK(Table1[[#This Row],[ValidStartUTC]])),"",Table1[[#This Row],[Duration]]*24*60)</f>
        <v>240.99999999976717</v>
      </c>
    </row>
    <row r="2522" spans="1:20" ht="21.6" x14ac:dyDescent="0.25">
      <c r="A2522" s="8" t="str">
        <f>IF(ISBLANK(Table1[[#This Row],[AdvisoryNumber]]),"NTML","ADVZY")</f>
        <v>NTML</v>
      </c>
      <c r="B2522" s="8" t="str">
        <f>_xlfn.TEXTJOIN("-",TRUE,Table1[[#This Row],[Source]],TEXT(Table1[[#This Row],[AdvisoryNumber]],"000"),TEXT(ROW()-1,"000000"),TEXT(Table1[[#This Row],[RecordTimeUTC]],"YYYY-MM-DD"))</f>
        <v>NTML-000-002521-2024-02-10</v>
      </c>
      <c r="C2522" s="1" t="s">
        <v>1522</v>
      </c>
      <c r="D2522" s="2"/>
      <c r="E2522" s="1"/>
      <c r="F2522" s="2"/>
      <c r="G2522" s="1" t="s">
        <v>10425</v>
      </c>
      <c r="H2522" s="1" t="s">
        <v>101</v>
      </c>
      <c r="I2522" s="8" t="str">
        <f>IF(Table1[[#This Row],[TMI_Type]]="Reroute",INDEX(_xlfn.REGEXEXTRACT(Table1[[#This Row],[RawText]],".*(ROUTE|FEA|FCA|ICR|CTOP|TBO).+([A-Z]{3})",2,0),1,2),"")</f>
        <v/>
      </c>
      <c r="J2522" s="5">
        <v>20</v>
      </c>
      <c r="K2522" s="5"/>
      <c r="L2522" s="1" t="s">
        <v>198</v>
      </c>
      <c r="M2522" s="7">
        <v>45332.999305555553</v>
      </c>
      <c r="N2522" s="7">
        <v>45333.166666666664</v>
      </c>
      <c r="O2522" s="7">
        <v>45332.890277777777</v>
      </c>
      <c r="P2522" s="4" t="s">
        <v>10435</v>
      </c>
      <c r="Q2522" s="10" t="s">
        <v>10435</v>
      </c>
      <c r="R2522" s="2" t="s">
        <v>10432</v>
      </c>
      <c r="S2522" s="6">
        <f>IF(OR(ISBLANK(Table1[[#This Row],[ValidEndUTC]]),ISBLANK(Table1[[#This Row],[ValidStartUTC]])),"",Table1[[#This Row],[ValidEndUTC]]-Table1[[#This Row],[ValidStartUTC]])</f>
        <v>0.16736111111094942</v>
      </c>
      <c r="T2522" s="5">
        <f>IF(OR(ISBLANK(Table1[[#This Row],[ValidEndUTC]]),ISBLANK(Table1[[#This Row],[ValidStartUTC]])),"",Table1[[#This Row],[Duration]]*24*60)</f>
        <v>240.99999999976717</v>
      </c>
    </row>
    <row r="2523" spans="1:20" ht="21.6" x14ac:dyDescent="0.25">
      <c r="A2523" s="8" t="str">
        <f>IF(ISBLANK(Table1[[#This Row],[AdvisoryNumber]]),"NTML","ADVZY")</f>
        <v>NTML</v>
      </c>
      <c r="B2523" s="8" t="str">
        <f>_xlfn.TEXTJOIN("-",TRUE,Table1[[#This Row],[Source]],TEXT(Table1[[#This Row],[AdvisoryNumber]],"000"),TEXT(ROW()-1,"000000"),TEXT(Table1[[#This Row],[RecordTimeUTC]],"YYYY-MM-DD"))</f>
        <v>NTML-000-002522-2024-02-11</v>
      </c>
      <c r="C2523" s="1" t="s">
        <v>251</v>
      </c>
      <c r="D2523" s="2"/>
      <c r="E2523" s="1"/>
      <c r="F2523" s="2"/>
      <c r="G2523" s="1" t="s">
        <v>98</v>
      </c>
      <c r="H2523" s="1" t="s">
        <v>101</v>
      </c>
      <c r="I2523" s="8" t="str">
        <f>IF(Table1[[#This Row],[TMI_Type]]="Reroute",INDEX(_xlfn.REGEXEXTRACT(Table1[[#This Row],[RawText]],".*(ROUTE|FEA|FCA|ICR|CTOP|TBO).+([A-Z]{3})",2,0),1,2),"")</f>
        <v/>
      </c>
      <c r="J2523" s="5">
        <v>5</v>
      </c>
      <c r="K2523" s="5"/>
      <c r="L2523" s="1" t="s">
        <v>10440</v>
      </c>
      <c r="M2523" s="7">
        <v>45332.999305555553</v>
      </c>
      <c r="N2523" s="7">
        <v>45333.166666666664</v>
      </c>
      <c r="O2523" s="7">
        <v>45333.129166666666</v>
      </c>
      <c r="P2523" s="4" t="s">
        <v>10441</v>
      </c>
      <c r="Q2523" s="10" t="s">
        <v>10441</v>
      </c>
      <c r="R2523" s="2" t="s">
        <v>10442</v>
      </c>
      <c r="S2523" s="6">
        <f>IF(OR(ISBLANK(Table1[[#This Row],[ValidEndUTC]]),ISBLANK(Table1[[#This Row],[ValidStartUTC]])),"",Table1[[#This Row],[ValidEndUTC]]-Table1[[#This Row],[ValidStartUTC]])</f>
        <v>0.16736111111094942</v>
      </c>
      <c r="T2523" s="5">
        <f>IF(OR(ISBLANK(Table1[[#This Row],[ValidEndUTC]]),ISBLANK(Table1[[#This Row],[ValidStartUTC]])),"",Table1[[#This Row],[Duration]]*24*60)</f>
        <v>240.99999999976717</v>
      </c>
    </row>
    <row r="2524" spans="1:20" ht="21.6" x14ac:dyDescent="0.25">
      <c r="A2524" s="8" t="str">
        <f>IF(ISBLANK(Table1[[#This Row],[AdvisoryNumber]]),"NTML","ADVZY")</f>
        <v>NTML</v>
      </c>
      <c r="B2524" s="8" t="str">
        <f>_xlfn.TEXTJOIN("-",TRUE,Table1[[#This Row],[Source]],TEXT(Table1[[#This Row],[AdvisoryNumber]],"000"),TEXT(ROW()-1,"000000"),TEXT(Table1[[#This Row],[RecordTimeUTC]],"YYYY-MM-DD"))</f>
        <v>NTML-000-002523-2024-02-11</v>
      </c>
      <c r="C2524" s="1" t="s">
        <v>1522</v>
      </c>
      <c r="D2524" s="2"/>
      <c r="E2524" s="1"/>
      <c r="F2524" s="2"/>
      <c r="G2524" s="1" t="s">
        <v>10425</v>
      </c>
      <c r="H2524" s="1" t="s">
        <v>101</v>
      </c>
      <c r="I2524" s="8" t="str">
        <f>IF(Table1[[#This Row],[TMI_Type]]="Reroute",INDEX(_xlfn.REGEXEXTRACT(Table1[[#This Row],[RawText]],".*(ROUTE|FEA|FCA|ICR|CTOP|TBO).+([A-Z]{3})",2,0),1,2),"")</f>
        <v/>
      </c>
      <c r="J2524" s="5">
        <v>5</v>
      </c>
      <c r="K2524" s="5"/>
      <c r="L2524" s="1" t="s">
        <v>10428</v>
      </c>
      <c r="M2524" s="7">
        <v>45333.128472222219</v>
      </c>
      <c r="N2524" s="7">
        <v>45333.166666666664</v>
      </c>
      <c r="O2524" s="7">
        <v>45333.128472222219</v>
      </c>
      <c r="P2524" s="4" t="s">
        <v>10438</v>
      </c>
      <c r="Q2524" s="10" t="s">
        <v>10438</v>
      </c>
      <c r="R2524" s="2" t="s">
        <v>10439</v>
      </c>
      <c r="S2524" s="6">
        <f>IF(OR(ISBLANK(Table1[[#This Row],[ValidEndUTC]]),ISBLANK(Table1[[#This Row],[ValidStartUTC]])),"",Table1[[#This Row],[ValidEndUTC]]-Table1[[#This Row],[ValidStartUTC]])</f>
        <v>3.8194444445252884E-2</v>
      </c>
      <c r="T2524" s="5">
        <f>IF(OR(ISBLANK(Table1[[#This Row],[ValidEndUTC]]),ISBLANK(Table1[[#This Row],[ValidStartUTC]])),"",Table1[[#This Row],[Duration]]*24*60)</f>
        <v>55.000000001164153</v>
      </c>
    </row>
    <row r="2525" spans="1:20" ht="21.6" x14ac:dyDescent="0.25">
      <c r="A2525" s="8" t="str">
        <f>IF(ISBLANK(Table1[[#This Row],[AdvisoryNumber]]),"NTML","ADVZY")</f>
        <v>NTML</v>
      </c>
      <c r="B2525" s="8" t="str">
        <f>_xlfn.TEXTJOIN("-",TRUE,Table1[[#This Row],[Source]],TEXT(Table1[[#This Row],[AdvisoryNumber]],"000"),TEXT(ROW()-1,"000000"),TEXT(Table1[[#This Row],[RecordTimeUTC]],"YYYY-MM-DD"))</f>
        <v>NTML-000-002524-2024-02-11</v>
      </c>
      <c r="C2525" s="1" t="s">
        <v>1522</v>
      </c>
      <c r="D2525" s="2"/>
      <c r="E2525" s="1"/>
      <c r="F2525" s="2"/>
      <c r="G2525" s="1" t="s">
        <v>10425</v>
      </c>
      <c r="H2525" s="1" t="s">
        <v>101</v>
      </c>
      <c r="I2525" s="8" t="str">
        <f>IF(Table1[[#This Row],[TMI_Type]]="Reroute",INDEX(_xlfn.REGEXEXTRACT(Table1[[#This Row],[RawText]],".*(ROUTE|FEA|FCA|ICR|CTOP|TBO).+([A-Z]{3})",2,0),1,2),"")</f>
        <v/>
      </c>
      <c r="J2525" s="5">
        <v>30</v>
      </c>
      <c r="K2525" s="5"/>
      <c r="L2525" s="1" t="s">
        <v>10433</v>
      </c>
      <c r="M2525" s="7">
        <v>45333.129166666666</v>
      </c>
      <c r="N2525" s="7">
        <v>45333.166666666664</v>
      </c>
      <c r="O2525" s="7">
        <v>45333.129166666666</v>
      </c>
      <c r="P2525" s="4" t="s">
        <v>10443</v>
      </c>
      <c r="Q2525" s="10" t="s">
        <v>10443</v>
      </c>
      <c r="R2525" s="2" t="s">
        <v>10444</v>
      </c>
      <c r="S2525" s="6">
        <f>IF(OR(ISBLANK(Table1[[#This Row],[ValidEndUTC]]),ISBLANK(Table1[[#This Row],[ValidStartUTC]])),"",Table1[[#This Row],[ValidEndUTC]]-Table1[[#This Row],[ValidStartUTC]])</f>
        <v>3.7499999998544808E-2</v>
      </c>
      <c r="T2525" s="5">
        <f>IF(OR(ISBLANK(Table1[[#This Row],[ValidEndUTC]]),ISBLANK(Table1[[#This Row],[ValidStartUTC]])),"",Table1[[#This Row],[Duration]]*24*60)</f>
        <v>53.999999997904524</v>
      </c>
    </row>
    <row r="2526" spans="1:20" x14ac:dyDescent="0.25">
      <c r="A2526" s="8" t="str">
        <f>IF(ISBLANK(Table1[[#This Row],[AdvisoryNumber]]),"NTML","ADVZY")</f>
        <v>NTML</v>
      </c>
      <c r="B2526" s="8" t="str">
        <f>_xlfn.TEXTJOIN("-",TRUE,Table1[[#This Row],[Source]],TEXT(Table1[[#This Row],[AdvisoryNumber]],"000"),TEXT(ROW()-1,"000000"),TEXT(Table1[[#This Row],[RecordTimeUTC]],"YYYY-MM-DD"))</f>
        <v>NTML-000-002525-2024-02-11</v>
      </c>
      <c r="C2526" s="1" t="s">
        <v>1522</v>
      </c>
      <c r="D2526" s="2"/>
      <c r="E2526" s="1"/>
      <c r="F2526" s="2"/>
      <c r="G2526" s="1"/>
      <c r="H2526" s="1" t="s">
        <v>2640</v>
      </c>
      <c r="I2526" s="8" t="str">
        <f>IF(Table1[[#This Row],[TMI_Type]]="Reroute",INDEX(_xlfn.REGEXEXTRACT(Table1[[#This Row],[RawText]],".*(ROUTE|FEA|FCA|ICR|CTOP|TBO).+([A-Z]{3})",2,0),1,2),"")</f>
        <v/>
      </c>
      <c r="J2526" s="5"/>
      <c r="K2526" s="5"/>
      <c r="L2526" s="1"/>
      <c r="M2526" s="7">
        <v>45333.145833333336</v>
      </c>
      <c r="N2526" s="7">
        <v>45333.145833333336</v>
      </c>
      <c r="O2526" s="7">
        <v>45333.145833333336</v>
      </c>
      <c r="P2526" s="4" t="s">
        <v>3113</v>
      </c>
      <c r="Q2526" s="10" t="s">
        <v>3113</v>
      </c>
      <c r="R2526" s="2" t="s">
        <v>10445</v>
      </c>
      <c r="S2526" s="6">
        <f>IF(OR(ISBLANK(Table1[[#This Row],[ValidEndUTC]]),ISBLANK(Table1[[#This Row],[ValidStartUTC]])),"",Table1[[#This Row],[ValidEndUTC]]-Table1[[#This Row],[ValidStartUTC]])</f>
        <v>0</v>
      </c>
      <c r="T2526" s="5">
        <f>IF(OR(ISBLANK(Table1[[#This Row],[ValidEndUTC]]),ISBLANK(Table1[[#This Row],[ValidStartUTC]])),"",Table1[[#This Row],[Duration]]*24*60)</f>
        <v>0</v>
      </c>
    </row>
    <row r="2527" spans="1:20" x14ac:dyDescent="0.25">
      <c r="A2527" s="8" t="str">
        <f>IF(ISBLANK(Table1[[#This Row],[AdvisoryNumber]]),"NTML","ADVZY")</f>
        <v>NTML</v>
      </c>
      <c r="B2527" s="8" t="str">
        <f>_xlfn.TEXTJOIN("-",TRUE,Table1[[#This Row],[Source]],TEXT(Table1[[#This Row],[AdvisoryNumber]],"000"),TEXT(ROW()-1,"000000"),TEXT(Table1[[#This Row],[RecordTimeUTC]],"YYYY-MM-DD"))</f>
        <v>NTML-000-002526-2024-02-11</v>
      </c>
      <c r="C2527" s="1" t="s">
        <v>1522</v>
      </c>
      <c r="D2527" s="2"/>
      <c r="E2527" s="1"/>
      <c r="F2527" s="2"/>
      <c r="G2527" s="1"/>
      <c r="H2527" s="1" t="s">
        <v>2640</v>
      </c>
      <c r="I2527" s="8" t="str">
        <f>IF(Table1[[#This Row],[TMI_Type]]="Reroute",INDEX(_xlfn.REGEXEXTRACT(Table1[[#This Row],[RawText]],".*(ROUTE|FEA|FCA|ICR|CTOP|TBO).+([A-Z]{3})",2,0),1,2),"")</f>
        <v/>
      </c>
      <c r="J2527" s="5"/>
      <c r="K2527" s="5"/>
      <c r="L2527" s="1"/>
      <c r="M2527" s="7">
        <v>45333.145833333336</v>
      </c>
      <c r="N2527" s="7">
        <v>45333.145833333336</v>
      </c>
      <c r="O2527" s="7">
        <v>45333.145833333336</v>
      </c>
      <c r="P2527" s="4" t="s">
        <v>3114</v>
      </c>
      <c r="Q2527" s="10" t="s">
        <v>3114</v>
      </c>
      <c r="R2527" s="2" t="s">
        <v>10445</v>
      </c>
      <c r="S2527" s="6">
        <f>IF(OR(ISBLANK(Table1[[#This Row],[ValidEndUTC]]),ISBLANK(Table1[[#This Row],[ValidStartUTC]])),"",Table1[[#This Row],[ValidEndUTC]]-Table1[[#This Row],[ValidStartUTC]])</f>
        <v>0</v>
      </c>
      <c r="T2527" s="5">
        <f>IF(OR(ISBLANK(Table1[[#This Row],[ValidEndUTC]]),ISBLANK(Table1[[#This Row],[ValidStartUTC]])),"",Table1[[#This Row],[Duration]]*24*60)</f>
        <v>0</v>
      </c>
    </row>
    <row r="2528" spans="1:20" x14ac:dyDescent="0.25">
      <c r="A2528" s="8" t="str">
        <f>IF(ISBLANK(Table1[[#This Row],[AdvisoryNumber]]),"NTML","ADVZY")</f>
        <v>NTML</v>
      </c>
      <c r="B2528" s="8" t="str">
        <f>_xlfn.TEXTJOIN("-",TRUE,Table1[[#This Row],[Source]],TEXT(Table1[[#This Row],[AdvisoryNumber]],"000"),TEXT(ROW()-1,"000000"),TEXT(Table1[[#This Row],[RecordTimeUTC]],"YYYY-MM-DD"))</f>
        <v>NTML-000-002527-2024-02-11</v>
      </c>
      <c r="C2528" s="1" t="s">
        <v>1522</v>
      </c>
      <c r="D2528" s="2"/>
      <c r="E2528" s="1"/>
      <c r="F2528" s="2"/>
      <c r="G2528" s="1"/>
      <c r="H2528" s="1" t="s">
        <v>2640</v>
      </c>
      <c r="I2528" s="8" t="str">
        <f>IF(Table1[[#This Row],[TMI_Type]]="Reroute",INDEX(_xlfn.REGEXEXTRACT(Table1[[#This Row],[RawText]],".*(ROUTE|FEA|FCA|ICR|CTOP|TBO).+([A-Z]{3})",2,0),1,2),"")</f>
        <v/>
      </c>
      <c r="J2528" s="5"/>
      <c r="K2528" s="5"/>
      <c r="L2528" s="1"/>
      <c r="M2528" s="7">
        <v>45333.145833333336</v>
      </c>
      <c r="N2528" s="7">
        <v>45333.145833333336</v>
      </c>
      <c r="O2528" s="7">
        <v>45333.145833333336</v>
      </c>
      <c r="P2528" s="4" t="s">
        <v>10446</v>
      </c>
      <c r="Q2528" s="10" t="s">
        <v>10446</v>
      </c>
      <c r="R2528" s="2" t="s">
        <v>10445</v>
      </c>
      <c r="S2528" s="6">
        <f>IF(OR(ISBLANK(Table1[[#This Row],[ValidEndUTC]]),ISBLANK(Table1[[#This Row],[ValidStartUTC]])),"",Table1[[#This Row],[ValidEndUTC]]-Table1[[#This Row],[ValidStartUTC]])</f>
        <v>0</v>
      </c>
      <c r="T2528" s="5">
        <f>IF(OR(ISBLANK(Table1[[#This Row],[ValidEndUTC]]),ISBLANK(Table1[[#This Row],[ValidStartUTC]])),"",Table1[[#This Row],[Duration]]*24*60)</f>
        <v>0</v>
      </c>
    </row>
    <row r="2529" spans="1:20" ht="140.4" x14ac:dyDescent="0.25">
      <c r="A2529" s="8" t="str">
        <f>IF(ISBLANK(Table1[[#This Row],[AdvisoryNumber]]),"NTML","ADVZY")</f>
        <v>ADVZY</v>
      </c>
      <c r="B2529" s="8" t="str">
        <f>_xlfn.TEXTJOIN("-",TRUE,Table1[[#This Row],[Source]],TEXT(Table1[[#This Row],[AdvisoryNumber]],"000"),TEXT(ROW()-1,"000000"),TEXT(Table1[[#This Row],[RecordTimeUTC]],"YYYY-MM-DD"))</f>
        <v>ADVZY-002-002528-2024-02-16</v>
      </c>
      <c r="C2529" s="1" t="s">
        <v>16</v>
      </c>
      <c r="D2529" s="2" t="s">
        <v>7713</v>
      </c>
      <c r="E2529" s="1">
        <v>2</v>
      </c>
      <c r="F2529" s="2" t="s">
        <v>6250</v>
      </c>
      <c r="G2529" s="1" t="s">
        <v>24</v>
      </c>
      <c r="H2529" s="1" t="s">
        <v>6019</v>
      </c>
      <c r="I2529" s="8" t="str">
        <f>IF(Table1[[#This Row],[TMI_Type]]="Reroute",INDEX(_xlfn.REGEXEXTRACT(Table1[[#This Row],[RawText]],".*(ROUTE|FEA|FCA|ICR|CTOP|TBO).+([A-Z]{3})",2,0),1,2),"")</f>
        <v/>
      </c>
      <c r="J2529" s="5"/>
      <c r="K2529" s="5"/>
      <c r="L2529" s="1"/>
      <c r="M2529" s="7">
        <v>45338.989583333336</v>
      </c>
      <c r="N2529" s="7">
        <v>45339.15625</v>
      </c>
      <c r="O2529" s="7">
        <v>45338.988194444442</v>
      </c>
      <c r="P2529" s="4" t="s">
        <v>3504</v>
      </c>
      <c r="Q2529" s="10" t="s">
        <v>7714</v>
      </c>
      <c r="R2529" s="2" t="s">
        <v>7715</v>
      </c>
      <c r="S2529" s="6">
        <f>IF(OR(ISBLANK(Table1[[#This Row],[ValidEndUTC]]),ISBLANK(Table1[[#This Row],[ValidStartUTC]])),"",Table1[[#This Row],[ValidEndUTC]]-Table1[[#This Row],[ValidStartUTC]])</f>
        <v>0.16666666666424135</v>
      </c>
      <c r="T2529" s="5">
        <f>IF(OR(ISBLANK(Table1[[#This Row],[ValidEndUTC]]),ISBLANK(Table1[[#This Row],[ValidStartUTC]])),"",Table1[[#This Row],[Duration]]*24*60)</f>
        <v>239.99999999650754</v>
      </c>
    </row>
    <row r="2530" spans="1:20" ht="75.599999999999994" x14ac:dyDescent="0.25">
      <c r="A2530" s="8" t="str">
        <f>IF(ISBLANK(Table1[[#This Row],[AdvisoryNumber]]),"NTML","ADVZY")</f>
        <v>ADVZY</v>
      </c>
      <c r="B2530" s="8" t="str">
        <f>_xlfn.TEXTJOIN("-",TRUE,Table1[[#This Row],[Source]],TEXT(Table1[[#This Row],[AdvisoryNumber]],"000"),TEXT(ROW()-1,"000000"),TEXT(Table1[[#This Row],[RecordTimeUTC]],"YYYY-MM-DD"))</f>
        <v>ADVZY-005-002529-2024-02-17</v>
      </c>
      <c r="C2530" s="1" t="s">
        <v>16</v>
      </c>
      <c r="D2530" s="2"/>
      <c r="E2530" s="1">
        <v>5</v>
      </c>
      <c r="F2530" s="2" t="s">
        <v>6250</v>
      </c>
      <c r="G2530" s="1"/>
      <c r="H2530" s="1" t="s">
        <v>6019</v>
      </c>
      <c r="I2530" s="8" t="str">
        <f>IF(Table1[[#This Row],[TMI_Type]]="Reroute",INDEX(_xlfn.REGEXEXTRACT(Table1[[#This Row],[RawText]],".*(ROUTE|FEA|FCA|ICR|CTOP|TBO).+([A-Z]{3})",2,0),1,2),"")</f>
        <v/>
      </c>
      <c r="J2530" s="5"/>
      <c r="K2530" s="5"/>
      <c r="L2530" s="1"/>
      <c r="M2530" s="7">
        <v>45338.989583333336</v>
      </c>
      <c r="N2530" s="7">
        <v>45339.15625</v>
      </c>
      <c r="O2530" s="7">
        <v>45339.162499999999</v>
      </c>
      <c r="P2530" s="4" t="s">
        <v>3510</v>
      </c>
      <c r="Q2530" s="10" t="s">
        <v>7722</v>
      </c>
      <c r="R2530" s="2" t="s">
        <v>7723</v>
      </c>
      <c r="S2530" s="6">
        <f>IF(OR(ISBLANK(Table1[[#This Row],[ValidEndUTC]]),ISBLANK(Table1[[#This Row],[ValidStartUTC]])),"",Table1[[#This Row],[ValidEndUTC]]-Table1[[#This Row],[ValidStartUTC]])</f>
        <v>0.16666666666424135</v>
      </c>
      <c r="T2530" s="5">
        <f>IF(OR(ISBLANK(Table1[[#This Row],[ValidEndUTC]]),ISBLANK(Table1[[#This Row],[ValidStartUTC]])),"",Table1[[#This Row],[Duration]]*24*60)</f>
        <v>239.99999999650754</v>
      </c>
    </row>
    <row r="2531" spans="1:20" ht="21.6" x14ac:dyDescent="0.25">
      <c r="A2531" s="8" t="str">
        <f>IF(ISBLANK(Table1[[#This Row],[AdvisoryNumber]]),"NTML","ADVZY")</f>
        <v>NTML</v>
      </c>
      <c r="B2531" s="8" t="str">
        <f>_xlfn.TEXTJOIN("-",TRUE,Table1[[#This Row],[Source]],TEXT(Table1[[#This Row],[AdvisoryNumber]],"000"),TEXT(ROW()-1,"000000"),TEXT(Table1[[#This Row],[RecordTimeUTC]],"YYYY-MM-DD"))</f>
        <v>NTML-000-002530-2024-02-16</v>
      </c>
      <c r="C2531" s="1" t="s">
        <v>372</v>
      </c>
      <c r="D2531" s="2"/>
      <c r="E2531" s="1"/>
      <c r="F2531" s="2"/>
      <c r="G2531" s="1" t="s">
        <v>98</v>
      </c>
      <c r="H2531" s="1" t="s">
        <v>101</v>
      </c>
      <c r="I2531" s="8" t="str">
        <f>IF(Table1[[#This Row],[TMI_Type]]="Reroute",INDEX(_xlfn.REGEXEXTRACT(Table1[[#This Row],[RawText]],".*(ROUTE|FEA|FCA|ICR|CTOP|TBO).+([A-Z]{3})",2,0),1,2),"")</f>
        <v/>
      </c>
      <c r="J2531" s="5">
        <v>15</v>
      </c>
      <c r="K2531" s="5"/>
      <c r="L2531" s="1" t="s">
        <v>198</v>
      </c>
      <c r="M2531" s="7">
        <v>45338.999305555553</v>
      </c>
      <c r="N2531" s="7">
        <v>45339.166666666664</v>
      </c>
      <c r="O2531" s="7">
        <v>45338.928472222222</v>
      </c>
      <c r="P2531" s="4" t="s">
        <v>1525</v>
      </c>
      <c r="Q2531" s="10" t="s">
        <v>1525</v>
      </c>
      <c r="R2531" s="2" t="s">
        <v>10449</v>
      </c>
      <c r="S2531" s="6">
        <f>IF(OR(ISBLANK(Table1[[#This Row],[ValidEndUTC]]),ISBLANK(Table1[[#This Row],[ValidStartUTC]])),"",Table1[[#This Row],[ValidEndUTC]]-Table1[[#This Row],[ValidStartUTC]])</f>
        <v>0.16736111111094942</v>
      </c>
      <c r="T2531" s="5">
        <f>IF(OR(ISBLANK(Table1[[#This Row],[ValidEndUTC]]),ISBLANK(Table1[[#This Row],[ValidStartUTC]])),"",Table1[[#This Row],[Duration]]*24*60)</f>
        <v>240.99999999976717</v>
      </c>
    </row>
    <row r="2532" spans="1:20" ht="21.6" x14ac:dyDescent="0.25">
      <c r="A2532" s="8" t="str">
        <f>IF(ISBLANK(Table1[[#This Row],[AdvisoryNumber]]),"NTML","ADVZY")</f>
        <v>NTML</v>
      </c>
      <c r="B2532" s="8" t="str">
        <f>_xlfn.TEXTJOIN("-",TRUE,Table1[[#This Row],[Source]],TEXT(Table1[[#This Row],[AdvisoryNumber]],"000"),TEXT(ROW()-1,"000000"),TEXT(Table1[[#This Row],[RecordTimeUTC]],"YYYY-MM-DD"))</f>
        <v>NTML-000-002531-2024-02-16</v>
      </c>
      <c r="C2532" s="1" t="s">
        <v>372</v>
      </c>
      <c r="D2532" s="2"/>
      <c r="E2532" s="1"/>
      <c r="F2532" s="2"/>
      <c r="G2532" s="1" t="s">
        <v>98</v>
      </c>
      <c r="H2532" s="1" t="s">
        <v>101</v>
      </c>
      <c r="I2532" s="8" t="str">
        <f>IF(Table1[[#This Row],[TMI_Type]]="Reroute",INDEX(_xlfn.REGEXEXTRACT(Table1[[#This Row],[RawText]],".*(ROUTE|FEA|FCA|ICR|CTOP|TBO).+([A-Z]{3})",2,0),1,2),"")</f>
        <v/>
      </c>
      <c r="J2532" s="5">
        <v>20</v>
      </c>
      <c r="K2532" s="5"/>
      <c r="L2532" s="1" t="s">
        <v>198</v>
      </c>
      <c r="M2532" s="7">
        <v>45338.999305555553</v>
      </c>
      <c r="N2532" s="7">
        <v>45339.166666666664</v>
      </c>
      <c r="O2532" s="7">
        <v>45338.929166666669</v>
      </c>
      <c r="P2532" s="4" t="s">
        <v>1526</v>
      </c>
      <c r="Q2532" s="10" t="s">
        <v>1526</v>
      </c>
      <c r="R2532" s="2" t="s">
        <v>10449</v>
      </c>
      <c r="S2532" s="6">
        <f>IF(OR(ISBLANK(Table1[[#This Row],[ValidEndUTC]]),ISBLANK(Table1[[#This Row],[ValidStartUTC]])),"",Table1[[#This Row],[ValidEndUTC]]-Table1[[#This Row],[ValidStartUTC]])</f>
        <v>0.16736111111094942</v>
      </c>
      <c r="T2532" s="5">
        <f>IF(OR(ISBLANK(Table1[[#This Row],[ValidEndUTC]]),ISBLANK(Table1[[#This Row],[ValidStartUTC]])),"",Table1[[#This Row],[Duration]]*24*60)</f>
        <v>240.99999999976717</v>
      </c>
    </row>
    <row r="2533" spans="1:20" ht="21.6" x14ac:dyDescent="0.25">
      <c r="A2533" s="8" t="str">
        <f>IF(ISBLANK(Table1[[#This Row],[AdvisoryNumber]]),"NTML","ADVZY")</f>
        <v>NTML</v>
      </c>
      <c r="B2533" s="8" t="str">
        <f>_xlfn.TEXTJOIN("-",TRUE,Table1[[#This Row],[Source]],TEXT(Table1[[#This Row],[AdvisoryNumber]],"000"),TEXT(ROW()-1,"000000"),TEXT(Table1[[#This Row],[RecordTimeUTC]],"YYYY-MM-DD"))</f>
        <v>NTML-000-002532-2024-02-16</v>
      </c>
      <c r="C2533" s="1" t="s">
        <v>1309</v>
      </c>
      <c r="D2533" s="2"/>
      <c r="E2533" s="1"/>
      <c r="F2533" s="2"/>
      <c r="G2533" s="1" t="s">
        <v>98</v>
      </c>
      <c r="H2533" s="1" t="s">
        <v>101</v>
      </c>
      <c r="I2533" s="8" t="str">
        <f>IF(Table1[[#This Row],[TMI_Type]]="Reroute",INDEX(_xlfn.REGEXEXTRACT(Table1[[#This Row],[RawText]],".*(ROUTE|FEA|FCA|ICR|CTOP|TBO).+([A-Z]{3})",2,0),1,2),"")</f>
        <v/>
      </c>
      <c r="J2533" s="5">
        <v>35</v>
      </c>
      <c r="K2533" s="5"/>
      <c r="L2533" s="1" t="s">
        <v>198</v>
      </c>
      <c r="M2533" s="7">
        <v>45338.999305555553</v>
      </c>
      <c r="N2533" s="7">
        <v>45339.166666666664</v>
      </c>
      <c r="O2533" s="7">
        <v>45338.929861111108</v>
      </c>
      <c r="P2533" s="4" t="s">
        <v>1527</v>
      </c>
      <c r="Q2533" s="10" t="s">
        <v>1527</v>
      </c>
      <c r="R2533" s="2" t="s">
        <v>10449</v>
      </c>
      <c r="S2533" s="6">
        <f>IF(OR(ISBLANK(Table1[[#This Row],[ValidEndUTC]]),ISBLANK(Table1[[#This Row],[ValidStartUTC]])),"",Table1[[#This Row],[ValidEndUTC]]-Table1[[#This Row],[ValidStartUTC]])</f>
        <v>0.16736111111094942</v>
      </c>
      <c r="T2533" s="5">
        <f>IF(OR(ISBLANK(Table1[[#This Row],[ValidEndUTC]]),ISBLANK(Table1[[#This Row],[ValidStartUTC]])),"",Table1[[#This Row],[Duration]]*24*60)</f>
        <v>240.99999999976717</v>
      </c>
    </row>
    <row r="2534" spans="1:20" ht="21.6" x14ac:dyDescent="0.25">
      <c r="A2534" s="8" t="str">
        <f>IF(ISBLANK(Table1[[#This Row],[AdvisoryNumber]]),"NTML","ADVZY")</f>
        <v>NTML</v>
      </c>
      <c r="B2534" s="8" t="str">
        <f>_xlfn.TEXTJOIN("-",TRUE,Table1[[#This Row],[Source]],TEXT(Table1[[#This Row],[AdvisoryNumber]],"000"),TEXT(ROW()-1,"000000"),TEXT(Table1[[#This Row],[RecordTimeUTC]],"YYYY-MM-DD"))</f>
        <v>NTML-000-002533-2024-02-16</v>
      </c>
      <c r="C2534" s="1" t="s">
        <v>1309</v>
      </c>
      <c r="D2534" s="2"/>
      <c r="E2534" s="1"/>
      <c r="F2534" s="2"/>
      <c r="G2534" s="1" t="s">
        <v>98</v>
      </c>
      <c r="H2534" s="1" t="s">
        <v>101</v>
      </c>
      <c r="I2534" s="8" t="str">
        <f>IF(Table1[[#This Row],[TMI_Type]]="Reroute",INDEX(_xlfn.REGEXEXTRACT(Table1[[#This Row],[RawText]],".*(ROUTE|FEA|FCA|ICR|CTOP|TBO).+([A-Z]{3})",2,0),1,2),"")</f>
        <v/>
      </c>
      <c r="J2534" s="5">
        <v>30</v>
      </c>
      <c r="K2534" s="5"/>
      <c r="L2534" s="1" t="s">
        <v>198</v>
      </c>
      <c r="M2534" s="7">
        <v>45338.999305555553</v>
      </c>
      <c r="N2534" s="7">
        <v>45339.166666666664</v>
      </c>
      <c r="O2534" s="7">
        <v>45338.930555555555</v>
      </c>
      <c r="P2534" s="4" t="s">
        <v>10450</v>
      </c>
      <c r="Q2534" s="10" t="s">
        <v>10450</v>
      </c>
      <c r="R2534" s="2" t="s">
        <v>10449</v>
      </c>
      <c r="S2534" s="6">
        <f>IF(OR(ISBLANK(Table1[[#This Row],[ValidEndUTC]]),ISBLANK(Table1[[#This Row],[ValidStartUTC]])),"",Table1[[#This Row],[ValidEndUTC]]-Table1[[#This Row],[ValidStartUTC]])</f>
        <v>0.16736111111094942</v>
      </c>
      <c r="T2534" s="5">
        <f>IF(OR(ISBLANK(Table1[[#This Row],[ValidEndUTC]]),ISBLANK(Table1[[#This Row],[ValidStartUTC]])),"",Table1[[#This Row],[Duration]]*24*60)</f>
        <v>240.99999999976717</v>
      </c>
    </row>
    <row r="2535" spans="1:20" ht="21.6" x14ac:dyDescent="0.25">
      <c r="A2535" s="8" t="str">
        <f>IF(ISBLANK(Table1[[#This Row],[AdvisoryNumber]]),"NTML","ADVZY")</f>
        <v>NTML</v>
      </c>
      <c r="B2535" s="8" t="str">
        <f>_xlfn.TEXTJOIN("-",TRUE,Table1[[#This Row],[Source]],TEXT(Table1[[#This Row],[AdvisoryNumber]],"000"),TEXT(ROW()-1,"000000"),TEXT(Table1[[#This Row],[RecordTimeUTC]],"YYYY-MM-DD"))</f>
        <v>NTML-000-002534-2024-02-16</v>
      </c>
      <c r="C2535" s="1" t="s">
        <v>1219</v>
      </c>
      <c r="D2535" s="2"/>
      <c r="E2535" s="1"/>
      <c r="F2535" s="2"/>
      <c r="G2535" s="1" t="s">
        <v>98</v>
      </c>
      <c r="H2535" s="1" t="s">
        <v>101</v>
      </c>
      <c r="I2535" s="8" t="str">
        <f>IF(Table1[[#This Row],[TMI_Type]]="Reroute",INDEX(_xlfn.REGEXEXTRACT(Table1[[#This Row],[RawText]],".*(ROUTE|FEA|FCA|ICR|CTOP|TBO).+([A-Z]{3})",2,0),1,2),"")</f>
        <v/>
      </c>
      <c r="J2535" s="5">
        <v>20</v>
      </c>
      <c r="K2535" s="5"/>
      <c r="L2535" s="1" t="s">
        <v>198</v>
      </c>
      <c r="M2535" s="7">
        <v>45338.999305555553</v>
      </c>
      <c r="N2535" s="7">
        <v>45339.166666666664</v>
      </c>
      <c r="O2535" s="7">
        <v>45338.966666666667</v>
      </c>
      <c r="P2535" s="4" t="s">
        <v>1528</v>
      </c>
      <c r="Q2535" s="10" t="s">
        <v>1528</v>
      </c>
      <c r="R2535" s="2" t="s">
        <v>10452</v>
      </c>
      <c r="S2535" s="6">
        <f>IF(OR(ISBLANK(Table1[[#This Row],[ValidEndUTC]]),ISBLANK(Table1[[#This Row],[ValidStartUTC]])),"",Table1[[#This Row],[ValidEndUTC]]-Table1[[#This Row],[ValidStartUTC]])</f>
        <v>0.16736111111094942</v>
      </c>
      <c r="T2535" s="5">
        <f>IF(OR(ISBLANK(Table1[[#This Row],[ValidEndUTC]]),ISBLANK(Table1[[#This Row],[ValidStartUTC]])),"",Table1[[#This Row],[Duration]]*24*60)</f>
        <v>240.99999999976717</v>
      </c>
    </row>
    <row r="2536" spans="1:20" ht="21.6" x14ac:dyDescent="0.25">
      <c r="A2536" s="8" t="str">
        <f>IF(ISBLANK(Table1[[#This Row],[AdvisoryNumber]]),"NTML","ADVZY")</f>
        <v>NTML</v>
      </c>
      <c r="B2536" s="8" t="str">
        <f>_xlfn.TEXTJOIN("-",TRUE,Table1[[#This Row],[Source]],TEXT(Table1[[#This Row],[AdvisoryNumber]],"000"),TEXT(ROW()-1,"000000"),TEXT(Table1[[#This Row],[RecordTimeUTC]],"YYYY-MM-DD"))</f>
        <v>NTML-000-002535-2024-02-16</v>
      </c>
      <c r="C2536" s="1" t="s">
        <v>197</v>
      </c>
      <c r="D2536" s="2"/>
      <c r="E2536" s="1"/>
      <c r="F2536" s="2"/>
      <c r="G2536" s="1" t="s">
        <v>98</v>
      </c>
      <c r="H2536" s="1" t="s">
        <v>101</v>
      </c>
      <c r="I2536" s="8" t="str">
        <f>IF(Table1[[#This Row],[TMI_Type]]="Reroute",INDEX(_xlfn.REGEXEXTRACT(Table1[[#This Row],[RawText]],".*(ROUTE|FEA|FCA|ICR|CTOP|TBO).+([A-Z]{3})",2,0),1,2),"")</f>
        <v/>
      </c>
      <c r="J2536" s="5">
        <v>15</v>
      </c>
      <c r="K2536" s="5"/>
      <c r="L2536" s="1" t="s">
        <v>198</v>
      </c>
      <c r="M2536" s="7">
        <v>45338.999305555553</v>
      </c>
      <c r="N2536" s="7">
        <v>45339.166666666664</v>
      </c>
      <c r="O2536" s="7">
        <v>45338.966666666667</v>
      </c>
      <c r="P2536" s="4" t="s">
        <v>1529</v>
      </c>
      <c r="Q2536" s="10" t="s">
        <v>1529</v>
      </c>
      <c r="R2536" s="2" t="s">
        <v>10452</v>
      </c>
      <c r="S2536" s="6">
        <f>IF(OR(ISBLANK(Table1[[#This Row],[ValidEndUTC]]),ISBLANK(Table1[[#This Row],[ValidStartUTC]])),"",Table1[[#This Row],[ValidEndUTC]]-Table1[[#This Row],[ValidStartUTC]])</f>
        <v>0.16736111111094942</v>
      </c>
      <c r="T2536" s="5">
        <f>IF(OR(ISBLANK(Table1[[#This Row],[ValidEndUTC]]),ISBLANK(Table1[[#This Row],[ValidStartUTC]])),"",Table1[[#This Row],[Duration]]*24*60)</f>
        <v>240.99999999976717</v>
      </c>
    </row>
    <row r="2537" spans="1:20" ht="21.6" x14ac:dyDescent="0.25">
      <c r="A2537" s="8" t="str">
        <f>IF(ISBLANK(Table1[[#This Row],[AdvisoryNumber]]),"NTML","ADVZY")</f>
        <v>NTML</v>
      </c>
      <c r="B2537" s="8" t="str">
        <f>_xlfn.TEXTJOIN("-",TRUE,Table1[[#This Row],[Source]],TEXT(Table1[[#This Row],[AdvisoryNumber]],"000"),TEXT(ROW()-1,"000000"),TEXT(Table1[[#This Row],[RecordTimeUTC]],"YYYY-MM-DD"))</f>
        <v>NTML-000-002536-2024-02-17</v>
      </c>
      <c r="C2537" s="1" t="s">
        <v>1309</v>
      </c>
      <c r="D2537" s="2"/>
      <c r="E2537" s="1"/>
      <c r="F2537" s="2"/>
      <c r="G2537" s="1" t="s">
        <v>98</v>
      </c>
      <c r="H2537" s="1" t="s">
        <v>8351</v>
      </c>
      <c r="I2537" s="8" t="str">
        <f>IF(Table1[[#This Row],[TMI_Type]]="Reroute",INDEX(_xlfn.REGEXEXTRACT(Table1[[#This Row],[RawText]],".*(ROUTE|FEA|FCA|ICR|CTOP|TBO).+([A-Z]{3})",2,0),1,2),"")</f>
        <v/>
      </c>
      <c r="J2537" s="5"/>
      <c r="K2537" s="5"/>
      <c r="L2537" s="1" t="s">
        <v>10456</v>
      </c>
      <c r="M2537" s="7">
        <v>45338.999305555553</v>
      </c>
      <c r="N2537" s="7">
        <v>45339.166666666664</v>
      </c>
      <c r="O2537" s="7">
        <v>45339.025694444441</v>
      </c>
      <c r="P2537" s="4" t="s">
        <v>1563</v>
      </c>
      <c r="Q2537" s="10" t="s">
        <v>1563</v>
      </c>
      <c r="R2537" s="2" t="s">
        <v>10457</v>
      </c>
      <c r="S2537" s="6">
        <f>IF(OR(ISBLANK(Table1[[#This Row],[ValidEndUTC]]),ISBLANK(Table1[[#This Row],[ValidStartUTC]])),"",Table1[[#This Row],[ValidEndUTC]]-Table1[[#This Row],[ValidStartUTC]])</f>
        <v>0.16736111111094942</v>
      </c>
      <c r="T2537" s="5">
        <f>IF(OR(ISBLANK(Table1[[#This Row],[ValidEndUTC]]),ISBLANK(Table1[[#This Row],[ValidStartUTC]])),"",Table1[[#This Row],[Duration]]*24*60)</f>
        <v>240.99999999976717</v>
      </c>
    </row>
    <row r="2538" spans="1:20" ht="21.6" x14ac:dyDescent="0.25">
      <c r="A2538" s="8" t="str">
        <f>IF(ISBLANK(Table1[[#This Row],[AdvisoryNumber]]),"NTML","ADVZY")</f>
        <v>NTML</v>
      </c>
      <c r="B2538" s="8" t="str">
        <f>_xlfn.TEXTJOIN("-",TRUE,Table1[[#This Row],[Source]],TEXT(Table1[[#This Row],[AdvisoryNumber]],"000"),TEXT(ROW()-1,"000000"),TEXT(Table1[[#This Row],[RecordTimeUTC]],"YYYY-MM-DD"))</f>
        <v>NTML-000-002537-2024-02-17</v>
      </c>
      <c r="C2538" s="1" t="s">
        <v>1309</v>
      </c>
      <c r="D2538" s="2"/>
      <c r="E2538" s="1"/>
      <c r="F2538" s="2"/>
      <c r="G2538" s="1" t="s">
        <v>98</v>
      </c>
      <c r="H2538" s="1" t="s">
        <v>101</v>
      </c>
      <c r="I2538" s="8" t="str">
        <f>IF(Table1[[#This Row],[TMI_Type]]="Reroute",INDEX(_xlfn.REGEXEXTRACT(Table1[[#This Row],[RawText]],".*(ROUTE|FEA|FCA|ICR|CTOP|TBO).+([A-Z]{3})",2,0),1,2),"")</f>
        <v/>
      </c>
      <c r="J2538" s="5">
        <v>40</v>
      </c>
      <c r="K2538" s="5"/>
      <c r="L2538" s="1" t="s">
        <v>10453</v>
      </c>
      <c r="M2538" s="7">
        <v>45339</v>
      </c>
      <c r="N2538" s="7">
        <v>45339.166666666664</v>
      </c>
      <c r="O2538" s="7">
        <v>45339.000694444447</v>
      </c>
      <c r="P2538" s="4" t="s">
        <v>10454</v>
      </c>
      <c r="Q2538" s="10" t="s">
        <v>10454</v>
      </c>
      <c r="R2538" s="2" t="s">
        <v>10455</v>
      </c>
      <c r="S2538" s="6">
        <f>IF(OR(ISBLANK(Table1[[#This Row],[ValidEndUTC]]),ISBLANK(Table1[[#This Row],[ValidStartUTC]])),"",Table1[[#This Row],[ValidEndUTC]]-Table1[[#This Row],[ValidStartUTC]])</f>
        <v>0.16666666666424135</v>
      </c>
      <c r="T2538" s="5">
        <f>IF(OR(ISBLANK(Table1[[#This Row],[ValidEndUTC]]),ISBLANK(Table1[[#This Row],[ValidStartUTC]])),"",Table1[[#This Row],[Duration]]*24*60)</f>
        <v>239.99999999650754</v>
      </c>
    </row>
    <row r="2539" spans="1:20" ht="108" x14ac:dyDescent="0.25">
      <c r="A2539" s="8" t="str">
        <f>IF(ISBLANK(Table1[[#This Row],[AdvisoryNumber]]),"NTML","ADVZY")</f>
        <v>ADVZY</v>
      </c>
      <c r="B2539" s="8" t="str">
        <f>_xlfn.TEXTJOIN("-",TRUE,Table1[[#This Row],[Source]],TEXT(Table1[[#This Row],[AdvisoryNumber]],"000"),TEXT(ROW()-1,"000000"),TEXT(Table1[[#This Row],[RecordTimeUTC]],"YYYY-MM-DD"))</f>
        <v>ADVZY-002-002538-2024-02-17</v>
      </c>
      <c r="C2539" s="1" t="s">
        <v>3505</v>
      </c>
      <c r="D2539" s="2"/>
      <c r="E2539" s="1">
        <v>2</v>
      </c>
      <c r="F2539" s="2" t="s">
        <v>5994</v>
      </c>
      <c r="G2539" s="1"/>
      <c r="H2539" s="1" t="s">
        <v>32</v>
      </c>
      <c r="I2539" s="8" t="str">
        <f>IF(Table1[[#This Row],[TMI_Type]]="Reroute",INDEX(_xlfn.REGEXEXTRACT(Table1[[#This Row],[RawText]],".*(ROUTE|FEA|FCA|ICR|CTOP|TBO).+([A-Z]{3})",2,0),1,2),"")</f>
        <v/>
      </c>
      <c r="J2539" s="5"/>
      <c r="K2539" s="5"/>
      <c r="L2539" s="1"/>
      <c r="M2539" s="7">
        <v>45339.010416666664</v>
      </c>
      <c r="N2539" s="7">
        <v>45339.049305555556</v>
      </c>
      <c r="O2539" s="7">
        <v>45339.05</v>
      </c>
      <c r="P2539" s="4" t="s">
        <v>3507</v>
      </c>
      <c r="Q2539" s="10" t="s">
        <v>7718</v>
      </c>
      <c r="R2539" s="2" t="s">
        <v>7719</v>
      </c>
      <c r="S2539" s="6">
        <f>IF(OR(ISBLANK(Table1[[#This Row],[ValidEndUTC]]),ISBLANK(Table1[[#This Row],[ValidStartUTC]])),"",Table1[[#This Row],[ValidEndUTC]]-Table1[[#This Row],[ValidStartUTC]])</f>
        <v>3.888888889196096E-2</v>
      </c>
      <c r="T2539" s="5">
        <f>IF(OR(ISBLANK(Table1[[#This Row],[ValidEndUTC]]),ISBLANK(Table1[[#This Row],[ValidStartUTC]])),"",Table1[[#This Row],[Duration]]*24*60)</f>
        <v>56.000000004423782</v>
      </c>
    </row>
    <row r="2540" spans="1:20" ht="172.8" x14ac:dyDescent="0.25">
      <c r="A2540" s="8" t="str">
        <f>IF(ISBLANK(Table1[[#This Row],[AdvisoryNumber]]),"NTML","ADVZY")</f>
        <v>ADVZY</v>
      </c>
      <c r="B2540" s="8" t="str">
        <f>_xlfn.TEXTJOIN("-",TRUE,Table1[[#This Row],[Source]],TEXT(Table1[[#This Row],[AdvisoryNumber]],"000"),TEXT(ROW()-1,"000000"),TEXT(Table1[[#This Row],[RecordTimeUTC]],"YYYY-MM-DD"))</f>
        <v>ADVZY-001-002539-2024-02-17</v>
      </c>
      <c r="C2540" s="1" t="s">
        <v>3505</v>
      </c>
      <c r="D2540" s="2"/>
      <c r="E2540" s="1">
        <v>1</v>
      </c>
      <c r="F2540" s="2" t="s">
        <v>5995</v>
      </c>
      <c r="G2540" s="1" t="s">
        <v>35</v>
      </c>
      <c r="H2540" s="1" t="s">
        <v>32</v>
      </c>
      <c r="I2540" s="8" t="str">
        <f>IF(Table1[[#This Row],[TMI_Type]]="Reroute",INDEX(_xlfn.REGEXEXTRACT(Table1[[#This Row],[RawText]],".*(ROUTE|FEA|FCA|ICR|CTOP|TBO).+([A-Z]{3})",2,0),1,2),"")</f>
        <v/>
      </c>
      <c r="J2540" s="5"/>
      <c r="K2540" s="5"/>
      <c r="L2540" s="1"/>
      <c r="M2540" s="7">
        <v>45339.010416666664</v>
      </c>
      <c r="N2540" s="7">
        <v>45339.052083333336</v>
      </c>
      <c r="O2540" s="7">
        <v>45339.018055555556</v>
      </c>
      <c r="P2540" s="4" t="s">
        <v>3506</v>
      </c>
      <c r="Q2540" s="10" t="s">
        <v>7716</v>
      </c>
      <c r="R2540" s="2" t="s">
        <v>7717</v>
      </c>
      <c r="S2540" s="6">
        <f>IF(OR(ISBLANK(Table1[[#This Row],[ValidEndUTC]]),ISBLANK(Table1[[#This Row],[ValidStartUTC]])),"",Table1[[#This Row],[ValidEndUTC]]-Table1[[#This Row],[ValidStartUTC]])</f>
        <v>4.1666666671517305E-2</v>
      </c>
      <c r="T2540" s="5">
        <f>IF(OR(ISBLANK(Table1[[#This Row],[ValidEndUTC]]),ISBLANK(Table1[[#This Row],[ValidStartUTC]])),"",Table1[[#This Row],[Duration]]*24*60)</f>
        <v>60.000000006984919</v>
      </c>
    </row>
    <row r="2541" spans="1:20" x14ac:dyDescent="0.25">
      <c r="A2541" s="8" t="str">
        <f>IF(ISBLANK(Table1[[#This Row],[AdvisoryNumber]]),"NTML","ADVZY")</f>
        <v>NTML</v>
      </c>
      <c r="B2541" s="8" t="str">
        <f>_xlfn.TEXTJOIN("-",TRUE,Table1[[#This Row],[Source]],TEXT(Table1[[#This Row],[AdvisoryNumber]],"000"),TEXT(ROW()-1,"000000"),TEXT(Table1[[#This Row],[RecordTimeUTC]],"YYYY-MM-DD"))</f>
        <v>NTML-000-002540-2024-02-17</v>
      </c>
      <c r="C2541" s="1" t="s">
        <v>1309</v>
      </c>
      <c r="D2541" s="2"/>
      <c r="E2541" s="1"/>
      <c r="F2541" s="2"/>
      <c r="G2541" s="1" t="s">
        <v>98</v>
      </c>
      <c r="H2541" s="1" t="s">
        <v>101</v>
      </c>
      <c r="I2541" s="8" t="str">
        <f>IF(Table1[[#This Row],[TMI_Type]]="Reroute",INDEX(_xlfn.REGEXEXTRACT(Table1[[#This Row],[RawText]],".*(ROUTE|FEA|FCA|ICR|CTOP|TBO).+([A-Z]{3})",2,0),1,2),"")</f>
        <v/>
      </c>
      <c r="J2541" s="5">
        <v>40</v>
      </c>
      <c r="K2541" s="5"/>
      <c r="L2541" s="1" t="s">
        <v>1317</v>
      </c>
      <c r="M2541" s="7">
        <v>45339.045138888891</v>
      </c>
      <c r="N2541" s="7">
        <v>45339.09375</v>
      </c>
      <c r="O2541" s="7">
        <v>45339.036111111112</v>
      </c>
      <c r="P2541" s="4" t="s">
        <v>1555</v>
      </c>
      <c r="Q2541" s="10" t="s">
        <v>1555</v>
      </c>
      <c r="R2541" s="2" t="s">
        <v>10458</v>
      </c>
      <c r="S2541" s="6">
        <f>IF(OR(ISBLANK(Table1[[#This Row],[ValidEndUTC]]),ISBLANK(Table1[[#This Row],[ValidStartUTC]])),"",Table1[[#This Row],[ValidEndUTC]]-Table1[[#This Row],[ValidStartUTC]])</f>
        <v>4.8611111109494232E-2</v>
      </c>
      <c r="T2541" s="5">
        <f>IF(OR(ISBLANK(Table1[[#This Row],[ValidEndUTC]]),ISBLANK(Table1[[#This Row],[ValidStartUTC]])),"",Table1[[#This Row],[Duration]]*24*60)</f>
        <v>69.999999997671694</v>
      </c>
    </row>
    <row r="2542" spans="1:20" x14ac:dyDescent="0.25">
      <c r="A2542" s="8" t="str">
        <f>IF(ISBLANK(Table1[[#This Row],[AdvisoryNumber]]),"NTML","ADVZY")</f>
        <v>NTML</v>
      </c>
      <c r="B2542" s="8" t="str">
        <f>_xlfn.TEXTJOIN("-",TRUE,Table1[[#This Row],[Source]],TEXT(Table1[[#This Row],[AdvisoryNumber]],"000"),TEXT(ROW()-1,"000000"),TEXT(Table1[[#This Row],[RecordTimeUTC]],"YYYY-MM-DD"))</f>
        <v>NTML-000-002541-2024-02-17</v>
      </c>
      <c r="C2542" s="1" t="s">
        <v>1309</v>
      </c>
      <c r="D2542" s="2"/>
      <c r="E2542" s="1"/>
      <c r="F2542" s="2"/>
      <c r="G2542" s="1" t="s">
        <v>98</v>
      </c>
      <c r="H2542" s="1" t="s">
        <v>101</v>
      </c>
      <c r="I2542" s="8" t="str">
        <f>IF(Table1[[#This Row],[TMI_Type]]="Reroute",INDEX(_xlfn.REGEXEXTRACT(Table1[[#This Row],[RawText]],".*(ROUTE|FEA|FCA|ICR|CTOP|TBO).+([A-Z]{3})",2,0),1,2),"")</f>
        <v/>
      </c>
      <c r="J2542" s="5">
        <v>35</v>
      </c>
      <c r="K2542" s="5"/>
      <c r="L2542" s="1" t="s">
        <v>1556</v>
      </c>
      <c r="M2542" s="7">
        <v>45339.055555555555</v>
      </c>
      <c r="N2542" s="7">
        <v>45339.083333333336</v>
      </c>
      <c r="O2542" s="7">
        <v>45339.053472222222</v>
      </c>
      <c r="P2542" s="4" t="s">
        <v>1557</v>
      </c>
      <c r="Q2542" s="10" t="s">
        <v>1557</v>
      </c>
      <c r="R2542" s="2" t="s">
        <v>10459</v>
      </c>
      <c r="S2542" s="6">
        <f>IF(OR(ISBLANK(Table1[[#This Row],[ValidEndUTC]]),ISBLANK(Table1[[#This Row],[ValidStartUTC]])),"",Table1[[#This Row],[ValidEndUTC]]-Table1[[#This Row],[ValidStartUTC]])</f>
        <v>2.7777777781011537E-2</v>
      </c>
      <c r="T2542" s="5">
        <f>IF(OR(ISBLANK(Table1[[#This Row],[ValidEndUTC]]),ISBLANK(Table1[[#This Row],[ValidStartUTC]])),"",Table1[[#This Row],[Duration]]*24*60)</f>
        <v>40.000000004656613</v>
      </c>
    </row>
    <row r="2543" spans="1:20" x14ac:dyDescent="0.25">
      <c r="A2543" s="8" t="str">
        <f>IF(ISBLANK(Table1[[#This Row],[AdvisoryNumber]]),"NTML","ADVZY")</f>
        <v>NTML</v>
      </c>
      <c r="B2543" s="8" t="str">
        <f>_xlfn.TEXTJOIN("-",TRUE,Table1[[#This Row],[Source]],TEXT(Table1[[#This Row],[AdvisoryNumber]],"000"),TEXT(ROW()-1,"000000"),TEXT(Table1[[#This Row],[RecordTimeUTC]],"YYYY-MM-DD"))</f>
        <v>NTML-000-002542-2024-02-17</v>
      </c>
      <c r="C2543" s="1" t="s">
        <v>1309</v>
      </c>
      <c r="D2543" s="2"/>
      <c r="E2543" s="1"/>
      <c r="F2543" s="2"/>
      <c r="G2543" s="1" t="s">
        <v>98</v>
      </c>
      <c r="H2543" s="1" t="s">
        <v>101</v>
      </c>
      <c r="I2543" s="8" t="str">
        <f>IF(Table1[[#This Row],[TMI_Type]]="Reroute",INDEX(_xlfn.REGEXEXTRACT(Table1[[#This Row],[RawText]],".*(ROUTE|FEA|FCA|ICR|CTOP|TBO).+([A-Z]{3})",2,0),1,2),"")</f>
        <v/>
      </c>
      <c r="J2543" s="5">
        <v>45</v>
      </c>
      <c r="K2543" s="5"/>
      <c r="L2543" s="1" t="s">
        <v>1556</v>
      </c>
      <c r="M2543" s="7">
        <v>45339.083333333336</v>
      </c>
      <c r="N2543" s="7">
        <v>45339.125</v>
      </c>
      <c r="O2543" s="7">
        <v>45339.084027777775</v>
      </c>
      <c r="P2543" s="4" t="s">
        <v>1558</v>
      </c>
      <c r="Q2543" s="10" t="s">
        <v>1558</v>
      </c>
      <c r="R2543" s="2" t="s">
        <v>10460</v>
      </c>
      <c r="S2543" s="6">
        <f>IF(OR(ISBLANK(Table1[[#This Row],[ValidEndUTC]]),ISBLANK(Table1[[#This Row],[ValidStartUTC]])),"",Table1[[#This Row],[ValidEndUTC]]-Table1[[#This Row],[ValidStartUTC]])</f>
        <v>4.1666666664241347E-2</v>
      </c>
      <c r="T2543" s="5">
        <f>IF(OR(ISBLANK(Table1[[#This Row],[ValidEndUTC]]),ISBLANK(Table1[[#This Row],[ValidStartUTC]])),"",Table1[[#This Row],[Duration]]*24*60)</f>
        <v>59.99999999650754</v>
      </c>
    </row>
    <row r="2544" spans="1:20" x14ac:dyDescent="0.25">
      <c r="A2544" s="8" t="str">
        <f>IF(ISBLANK(Table1[[#This Row],[AdvisoryNumber]]),"NTML","ADVZY")</f>
        <v>NTML</v>
      </c>
      <c r="B2544" s="8" t="str">
        <f>_xlfn.TEXTJOIN("-",TRUE,Table1[[#This Row],[Source]],TEXT(Table1[[#This Row],[AdvisoryNumber]],"000"),TEXT(ROW()-1,"000000"),TEXT(Table1[[#This Row],[RecordTimeUTC]],"YYYY-MM-DD"))</f>
        <v>NTML-000-002543-2024-02-17</v>
      </c>
      <c r="C2544" s="1" t="s">
        <v>1309</v>
      </c>
      <c r="D2544" s="2"/>
      <c r="E2544" s="1"/>
      <c r="F2544" s="2"/>
      <c r="G2544" s="1" t="s">
        <v>98</v>
      </c>
      <c r="H2544" s="1" t="s">
        <v>104</v>
      </c>
      <c r="I2544" s="8" t="str">
        <f>IF(Table1[[#This Row],[TMI_Type]]="Reroute",INDEX(_xlfn.REGEXEXTRACT(Table1[[#This Row],[RawText]],".*(ROUTE|FEA|FCA|ICR|CTOP|TBO).+([A-Z]{3})",2,0),1,2),"")</f>
        <v/>
      </c>
      <c r="J2544" s="5"/>
      <c r="K2544" s="5"/>
      <c r="L2544" s="1" t="s">
        <v>198</v>
      </c>
      <c r="M2544" s="7">
        <v>45339.099305555559</v>
      </c>
      <c r="N2544" s="7">
        <v>45339.111111111109</v>
      </c>
      <c r="O2544" s="7">
        <v>45339.099305555559</v>
      </c>
      <c r="P2544" s="4" t="s">
        <v>1560</v>
      </c>
      <c r="Q2544" s="10" t="s">
        <v>1560</v>
      </c>
      <c r="R2544" s="2" t="s">
        <v>10462</v>
      </c>
      <c r="S2544" s="6">
        <f>IF(OR(ISBLANK(Table1[[#This Row],[ValidEndUTC]]),ISBLANK(Table1[[#This Row],[ValidStartUTC]])),"",Table1[[#This Row],[ValidEndUTC]]-Table1[[#This Row],[ValidStartUTC]])</f>
        <v>1.1805555550381541E-2</v>
      </c>
      <c r="T2544" s="5">
        <f>IF(OR(ISBLANK(Table1[[#This Row],[ValidEndUTC]]),ISBLANK(Table1[[#This Row],[ValidStartUTC]])),"",Table1[[#This Row],[Duration]]*24*60)</f>
        <v>16.999999992549419</v>
      </c>
    </row>
    <row r="2545" spans="1:20" ht="194.4" x14ac:dyDescent="0.25">
      <c r="A2545" s="8" t="str">
        <f>IF(ISBLANK(Table1[[#This Row],[AdvisoryNumber]]),"NTML","ADVZY")</f>
        <v>ADVZY</v>
      </c>
      <c r="B2545" s="8" t="str">
        <f>_xlfn.TEXTJOIN("-",TRUE,Table1[[#This Row],[Source]],TEXT(Table1[[#This Row],[AdvisoryNumber]],"000"),TEXT(ROW()-1,"000000"),TEXT(Table1[[#This Row],[RecordTimeUTC]],"YYYY-MM-DD"))</f>
        <v>ADVZY-003-002544-2024-02-17</v>
      </c>
      <c r="C2545" s="1" t="s">
        <v>3505</v>
      </c>
      <c r="D2545" s="2"/>
      <c r="E2545" s="1">
        <v>3</v>
      </c>
      <c r="F2545" s="2" t="s">
        <v>5995</v>
      </c>
      <c r="G2545" s="1" t="s">
        <v>35</v>
      </c>
      <c r="H2545" s="1" t="s">
        <v>32</v>
      </c>
      <c r="I2545" s="8" t="str">
        <f>IF(Table1[[#This Row],[TMI_Type]]="Reroute",INDEX(_xlfn.REGEXEXTRACT(Table1[[#This Row],[RawText]],".*(ROUTE|FEA|FCA|ICR|CTOP|TBO).+([A-Z]{3})",2,0),1,2),"")</f>
        <v/>
      </c>
      <c r="J2545" s="5"/>
      <c r="K2545" s="5"/>
      <c r="L2545" s="1"/>
      <c r="M2545" s="7">
        <v>45339.100694444445</v>
      </c>
      <c r="N2545" s="7">
        <v>45339.111111111109</v>
      </c>
      <c r="O2545" s="7">
        <v>45339.05</v>
      </c>
      <c r="P2545" s="4" t="s">
        <v>3508</v>
      </c>
      <c r="Q2545" s="10" t="s">
        <v>7720</v>
      </c>
      <c r="R2545" s="2" t="s">
        <v>7719</v>
      </c>
      <c r="S2545" s="6">
        <f>IF(OR(ISBLANK(Table1[[#This Row],[ValidEndUTC]]),ISBLANK(Table1[[#This Row],[ValidStartUTC]])),"",Table1[[#This Row],[ValidEndUTC]]-Table1[[#This Row],[ValidStartUTC]])</f>
        <v>1.0416666664241347E-2</v>
      </c>
      <c r="T2545" s="5">
        <f>IF(OR(ISBLANK(Table1[[#This Row],[ValidEndUTC]]),ISBLANK(Table1[[#This Row],[ValidStartUTC]])),"",Table1[[#This Row],[Duration]]*24*60)</f>
        <v>14.99999999650754</v>
      </c>
    </row>
    <row r="2546" spans="1:20" ht="172.8" x14ac:dyDescent="0.25">
      <c r="A2546" s="8" t="str">
        <f>IF(ISBLANK(Table1[[#This Row],[AdvisoryNumber]]),"NTML","ADVZY")</f>
        <v>ADVZY</v>
      </c>
      <c r="B2546" s="8" t="str">
        <f>_xlfn.TEXTJOIN("-",TRUE,Table1[[#This Row],[Source]],TEXT(Table1[[#This Row],[AdvisoryNumber]],"000"),TEXT(ROW()-1,"000000"),TEXT(Table1[[#This Row],[RecordTimeUTC]],"YYYY-MM-DD"))</f>
        <v>ADVZY-004-002545-2024-02-17</v>
      </c>
      <c r="C2546" s="1" t="s">
        <v>3505</v>
      </c>
      <c r="D2546" s="2"/>
      <c r="E2546" s="1">
        <v>4</v>
      </c>
      <c r="F2546" s="2" t="s">
        <v>5995</v>
      </c>
      <c r="G2546" s="1" t="s">
        <v>35</v>
      </c>
      <c r="H2546" s="1" t="s">
        <v>32</v>
      </c>
      <c r="I2546" s="8" t="str">
        <f>IF(Table1[[#This Row],[TMI_Type]]="Reroute",INDEX(_xlfn.REGEXEXTRACT(Table1[[#This Row],[RawText]],".*(ROUTE|FEA|FCA|ICR|CTOP|TBO).+([A-Z]{3})",2,0),1,2),"")</f>
        <v/>
      </c>
      <c r="J2546" s="5"/>
      <c r="K2546" s="5"/>
      <c r="L2546" s="1"/>
      <c r="M2546" s="7">
        <v>45339.107638888891</v>
      </c>
      <c r="N2546" s="7">
        <v>45339.125</v>
      </c>
      <c r="O2546" s="7">
        <v>45339.05</v>
      </c>
      <c r="P2546" s="4" t="s">
        <v>3509</v>
      </c>
      <c r="Q2546" s="10" t="s">
        <v>7721</v>
      </c>
      <c r="R2546" s="2" t="s">
        <v>7719</v>
      </c>
      <c r="S2546" s="6">
        <f>IF(OR(ISBLANK(Table1[[#This Row],[ValidEndUTC]]),ISBLANK(Table1[[#This Row],[ValidStartUTC]])),"",Table1[[#This Row],[ValidEndUTC]]-Table1[[#This Row],[ValidStartUTC]])</f>
        <v>1.7361111109494232E-2</v>
      </c>
      <c r="T2546" s="5">
        <f>IF(OR(ISBLANK(Table1[[#This Row],[ValidEndUTC]]),ISBLANK(Table1[[#This Row],[ValidStartUTC]])),"",Table1[[#This Row],[Duration]]*24*60)</f>
        <v>24.999999997671694</v>
      </c>
    </row>
    <row r="2547" spans="1:20" x14ac:dyDescent="0.25">
      <c r="A2547" s="8" t="str">
        <f>IF(ISBLANK(Table1[[#This Row],[AdvisoryNumber]]),"NTML","ADVZY")</f>
        <v>NTML</v>
      </c>
      <c r="B2547" s="8" t="str">
        <f>_xlfn.TEXTJOIN("-",TRUE,Table1[[#This Row],[Source]],TEXT(Table1[[#This Row],[AdvisoryNumber]],"000"),TEXT(ROW()-1,"000000"),TEXT(Table1[[#This Row],[RecordTimeUTC]],"YYYY-MM-DD"))</f>
        <v>NTML-000-002546-2024-02-17</v>
      </c>
      <c r="C2547" s="1" t="s">
        <v>1309</v>
      </c>
      <c r="D2547" s="2"/>
      <c r="E2547" s="1"/>
      <c r="F2547" s="2"/>
      <c r="G2547" s="1" t="s">
        <v>98</v>
      </c>
      <c r="H2547" s="1" t="s">
        <v>104</v>
      </c>
      <c r="I2547" s="8" t="str">
        <f>IF(Table1[[#This Row],[TMI_Type]]="Reroute",INDEX(_xlfn.REGEXEXTRACT(Table1[[#This Row],[RawText]],".*(ROUTE|FEA|FCA|ICR|CTOP|TBO).+([A-Z]{3})",2,0),1,2),"")</f>
        <v/>
      </c>
      <c r="J2547" s="5"/>
      <c r="K2547" s="5"/>
      <c r="L2547" s="1" t="s">
        <v>198</v>
      </c>
      <c r="M2547" s="7">
        <v>45339.111111111109</v>
      </c>
      <c r="N2547" s="7">
        <v>45339.118055555555</v>
      </c>
      <c r="O2547" s="7">
        <v>45339.10833333333</v>
      </c>
      <c r="P2547" s="4" t="s">
        <v>1561</v>
      </c>
      <c r="Q2547" s="10" t="s">
        <v>1561</v>
      </c>
      <c r="R2547" s="2" t="s">
        <v>10463</v>
      </c>
      <c r="S2547" s="6">
        <f>IF(OR(ISBLANK(Table1[[#This Row],[ValidEndUTC]]),ISBLANK(Table1[[#This Row],[ValidStartUTC]])),"",Table1[[#This Row],[ValidEndUTC]]-Table1[[#This Row],[ValidStartUTC]])</f>
        <v>6.9444444452528842E-3</v>
      </c>
      <c r="T2547" s="5">
        <f>IF(OR(ISBLANK(Table1[[#This Row],[ValidEndUTC]]),ISBLANK(Table1[[#This Row],[ValidStartUTC]])),"",Table1[[#This Row],[Duration]]*24*60)</f>
        <v>10.000000001164153</v>
      </c>
    </row>
    <row r="2548" spans="1:20" x14ac:dyDescent="0.25">
      <c r="A2548" s="8" t="str">
        <f>IF(ISBLANK(Table1[[#This Row],[AdvisoryNumber]]),"NTML","ADVZY")</f>
        <v>NTML</v>
      </c>
      <c r="B2548" s="8" t="str">
        <f>_xlfn.TEXTJOIN("-",TRUE,Table1[[#This Row],[Source]],TEXT(Table1[[#This Row],[AdvisoryNumber]],"000"),TEXT(ROW()-1,"000000"),TEXT(Table1[[#This Row],[RecordTimeUTC]],"YYYY-MM-DD"))</f>
        <v>NTML-000-002547-2024-02-17</v>
      </c>
      <c r="C2548" s="1" t="s">
        <v>1309</v>
      </c>
      <c r="D2548" s="2"/>
      <c r="E2548" s="1"/>
      <c r="F2548" s="2"/>
      <c r="G2548" s="1" t="s">
        <v>98</v>
      </c>
      <c r="H2548" s="1" t="s">
        <v>101</v>
      </c>
      <c r="I2548" s="8" t="str">
        <f>IF(Table1[[#This Row],[TMI_Type]]="Reroute",INDEX(_xlfn.REGEXEXTRACT(Table1[[#This Row],[RawText]],".*(ROUTE|FEA|FCA|ICR|CTOP|TBO).+([A-Z]{3})",2,0),1,2),"")</f>
        <v/>
      </c>
      <c r="J2548" s="5">
        <v>45</v>
      </c>
      <c r="K2548" s="5"/>
      <c r="L2548" s="1" t="s">
        <v>198</v>
      </c>
      <c r="M2548" s="7">
        <v>45339.118055555555</v>
      </c>
      <c r="N2548" s="7">
        <v>45339.145833333336</v>
      </c>
      <c r="O2548" s="7">
        <v>45339.116666666669</v>
      </c>
      <c r="P2548" s="4" t="s">
        <v>1562</v>
      </c>
      <c r="Q2548" s="10" t="s">
        <v>1562</v>
      </c>
      <c r="R2548" s="2" t="s">
        <v>10464</v>
      </c>
      <c r="S2548" s="6">
        <f>IF(OR(ISBLANK(Table1[[#This Row],[ValidEndUTC]]),ISBLANK(Table1[[#This Row],[ValidStartUTC]])),"",Table1[[#This Row],[ValidEndUTC]]-Table1[[#This Row],[ValidStartUTC]])</f>
        <v>2.7777777781011537E-2</v>
      </c>
      <c r="T2548" s="5">
        <f>IF(OR(ISBLANK(Table1[[#This Row],[ValidEndUTC]]),ISBLANK(Table1[[#This Row],[ValidStartUTC]])),"",Table1[[#This Row],[Duration]]*24*60)</f>
        <v>40.000000004656613</v>
      </c>
    </row>
    <row r="2549" spans="1:20" x14ac:dyDescent="0.25">
      <c r="A2549" s="8" t="str">
        <f>IF(ISBLANK(Table1[[#This Row],[AdvisoryNumber]]),"NTML","ADVZY")</f>
        <v>NTML</v>
      </c>
      <c r="B2549" s="8" t="str">
        <f>_xlfn.TEXTJOIN("-",TRUE,Table1[[#This Row],[Source]],TEXT(Table1[[#This Row],[AdvisoryNumber]],"000"),TEXT(ROW()-1,"000000"),TEXT(Table1[[#This Row],[RecordTimeUTC]],"YYYY-MM-DD"))</f>
        <v>NTML-000-002548-2024-02-17</v>
      </c>
      <c r="C2549" s="1" t="s">
        <v>1309</v>
      </c>
      <c r="D2549" s="2"/>
      <c r="E2549" s="1"/>
      <c r="F2549" s="2"/>
      <c r="G2549" s="1"/>
      <c r="H2549" s="1" t="s">
        <v>2640</v>
      </c>
      <c r="I2549" s="8" t="str">
        <f>IF(Table1[[#This Row],[TMI_Type]]="Reroute",INDEX(_xlfn.REGEXEXTRACT(Table1[[#This Row],[RawText]],".*(ROUTE|FEA|FCA|ICR|CTOP|TBO).+([A-Z]{3})",2,0),1,2),"")</f>
        <v/>
      </c>
      <c r="J2549" s="5"/>
      <c r="K2549" s="5"/>
      <c r="L2549" s="1" t="s">
        <v>198</v>
      </c>
      <c r="M2549" s="7">
        <v>45339.142361111109</v>
      </c>
      <c r="N2549" s="7">
        <v>45339.142361111109</v>
      </c>
      <c r="O2549" s="7">
        <v>45339.142361111109</v>
      </c>
      <c r="P2549" s="4" t="s">
        <v>3119</v>
      </c>
      <c r="Q2549" s="10" t="s">
        <v>3119</v>
      </c>
      <c r="R2549" s="2" t="s">
        <v>10468</v>
      </c>
      <c r="S2549" s="6">
        <f>IF(OR(ISBLANK(Table1[[#This Row],[ValidEndUTC]]),ISBLANK(Table1[[#This Row],[ValidStartUTC]])),"",Table1[[#This Row],[ValidEndUTC]]-Table1[[#This Row],[ValidStartUTC]])</f>
        <v>0</v>
      </c>
      <c r="T2549" s="5">
        <f>IF(OR(ISBLANK(Table1[[#This Row],[ValidEndUTC]]),ISBLANK(Table1[[#This Row],[ValidStartUTC]])),"",Table1[[#This Row],[Duration]]*24*60)</f>
        <v>0</v>
      </c>
    </row>
    <row r="2550" spans="1:20" x14ac:dyDescent="0.25">
      <c r="A2550" s="8" t="str">
        <f>IF(ISBLANK(Table1[[#This Row],[AdvisoryNumber]]),"NTML","ADVZY")</f>
        <v>NTML</v>
      </c>
      <c r="B2550" s="8" t="str">
        <f>_xlfn.TEXTJOIN("-",TRUE,Table1[[#This Row],[Source]],TEXT(Table1[[#This Row],[AdvisoryNumber]],"000"),TEXT(ROW()-1,"000000"),TEXT(Table1[[#This Row],[RecordTimeUTC]],"YYYY-MM-DD"))</f>
        <v>NTML-000-002549-2024-02-17</v>
      </c>
      <c r="C2550" s="1" t="s">
        <v>372</v>
      </c>
      <c r="D2550" s="2"/>
      <c r="E2550" s="1"/>
      <c r="F2550" s="2"/>
      <c r="G2550" s="1"/>
      <c r="H2550" s="1" t="s">
        <v>2640</v>
      </c>
      <c r="I2550" s="8" t="str">
        <f>IF(Table1[[#This Row],[TMI_Type]]="Reroute",INDEX(_xlfn.REGEXEXTRACT(Table1[[#This Row],[RawText]],".*(ROUTE|FEA|FCA|ICR|CTOP|TBO).+([A-Z]{3})",2,0),1,2),"")</f>
        <v/>
      </c>
      <c r="J2550" s="5"/>
      <c r="K2550" s="5"/>
      <c r="L2550" s="1" t="s">
        <v>198</v>
      </c>
      <c r="M2550" s="7">
        <v>45339.142361111109</v>
      </c>
      <c r="N2550" s="7">
        <v>45339.142361111109</v>
      </c>
      <c r="O2550" s="7">
        <v>45339.142361111109</v>
      </c>
      <c r="P2550" s="4" t="s">
        <v>3120</v>
      </c>
      <c r="Q2550" s="10" t="s">
        <v>3120</v>
      </c>
      <c r="R2550" s="2" t="s">
        <v>10468</v>
      </c>
      <c r="S2550" s="6">
        <f>IF(OR(ISBLANK(Table1[[#This Row],[ValidEndUTC]]),ISBLANK(Table1[[#This Row],[ValidStartUTC]])),"",Table1[[#This Row],[ValidEndUTC]]-Table1[[#This Row],[ValidStartUTC]])</f>
        <v>0</v>
      </c>
      <c r="T2550" s="5">
        <f>IF(OR(ISBLANK(Table1[[#This Row],[ValidEndUTC]]),ISBLANK(Table1[[#This Row],[ValidStartUTC]])),"",Table1[[#This Row],[Duration]]*24*60)</f>
        <v>0</v>
      </c>
    </row>
    <row r="2551" spans="1:20" x14ac:dyDescent="0.25">
      <c r="A2551" s="8" t="str">
        <f>IF(ISBLANK(Table1[[#This Row],[AdvisoryNumber]]),"NTML","ADVZY")</f>
        <v>NTML</v>
      </c>
      <c r="B2551" s="8" t="str">
        <f>_xlfn.TEXTJOIN("-",TRUE,Table1[[#This Row],[Source]],TEXT(Table1[[#This Row],[AdvisoryNumber]],"000"),TEXT(ROW()-1,"000000"),TEXT(Table1[[#This Row],[RecordTimeUTC]],"YYYY-MM-DD"))</f>
        <v>NTML-000-002550-2024-02-17</v>
      </c>
      <c r="C2551" s="1" t="s">
        <v>1309</v>
      </c>
      <c r="D2551" s="2"/>
      <c r="E2551" s="1"/>
      <c r="F2551" s="2"/>
      <c r="G2551" s="1"/>
      <c r="H2551" s="1" t="s">
        <v>2640</v>
      </c>
      <c r="I2551" s="8" t="str">
        <f>IF(Table1[[#This Row],[TMI_Type]]="Reroute",INDEX(_xlfn.REGEXEXTRACT(Table1[[#This Row],[RawText]],".*(ROUTE|FEA|FCA|ICR|CTOP|TBO).+([A-Z]{3})",2,0),1,2),"")</f>
        <v/>
      </c>
      <c r="J2551" s="5"/>
      <c r="K2551" s="5"/>
      <c r="L2551" s="1" t="s">
        <v>198</v>
      </c>
      <c r="M2551" s="7">
        <v>45339.152083333334</v>
      </c>
      <c r="N2551" s="7">
        <v>45339.152083333334</v>
      </c>
      <c r="O2551" s="7">
        <v>45339.152083333334</v>
      </c>
      <c r="P2551" s="4" t="s">
        <v>3121</v>
      </c>
      <c r="Q2551" s="10" t="s">
        <v>3121</v>
      </c>
      <c r="R2551" s="2" t="s">
        <v>10469</v>
      </c>
      <c r="S2551" s="6">
        <f>IF(OR(ISBLANK(Table1[[#This Row],[ValidEndUTC]]),ISBLANK(Table1[[#This Row],[ValidStartUTC]])),"",Table1[[#This Row],[ValidEndUTC]]-Table1[[#This Row],[ValidStartUTC]])</f>
        <v>0</v>
      </c>
      <c r="T2551" s="5">
        <f>IF(OR(ISBLANK(Table1[[#This Row],[ValidEndUTC]]),ISBLANK(Table1[[#This Row],[ValidStartUTC]])),"",Table1[[#This Row],[Duration]]*24*60)</f>
        <v>0</v>
      </c>
    </row>
    <row r="2552" spans="1:20" ht="21.6" x14ac:dyDescent="0.25">
      <c r="A2552" s="8" t="str">
        <f>IF(ISBLANK(Table1[[#This Row],[AdvisoryNumber]]),"NTML","ADVZY")</f>
        <v>NTML</v>
      </c>
      <c r="B2552" s="8" t="str">
        <f>_xlfn.TEXTJOIN("-",TRUE,Table1[[#This Row],[Source]],TEXT(Table1[[#This Row],[AdvisoryNumber]],"000"),TEXT(ROW()-1,"000000"),TEXT(Table1[[#This Row],[RecordTimeUTC]],"YYYY-MM-DD"))</f>
        <v>NTML-000-002551-2024-02-18</v>
      </c>
      <c r="C2552" s="1" t="s">
        <v>217</v>
      </c>
      <c r="D2552" s="2"/>
      <c r="E2552" s="1"/>
      <c r="F2552" s="2"/>
      <c r="G2552" s="1" t="s">
        <v>98</v>
      </c>
      <c r="H2552" s="1" t="s">
        <v>101</v>
      </c>
      <c r="I2552" s="8" t="str">
        <f>IF(Table1[[#This Row],[TMI_Type]]="Reroute",INDEX(_xlfn.REGEXEXTRACT(Table1[[#This Row],[RawText]],".*(ROUTE|FEA|FCA|ICR|CTOP|TBO).+([A-Z]{3})",2,0),1,2),"")</f>
        <v/>
      </c>
      <c r="J2552" s="5">
        <v>25</v>
      </c>
      <c r="K2552" s="5"/>
      <c r="L2552" s="1" t="s">
        <v>1580</v>
      </c>
      <c r="M2552" s="7">
        <v>45339.989583333336</v>
      </c>
      <c r="N2552" s="7">
        <v>45340.15625</v>
      </c>
      <c r="O2552" s="7">
        <v>45340.010416666664</v>
      </c>
      <c r="P2552" s="4" t="s">
        <v>1581</v>
      </c>
      <c r="Q2552" s="10" t="s">
        <v>1581</v>
      </c>
      <c r="R2552" s="2" t="s">
        <v>10474</v>
      </c>
      <c r="S2552" s="6">
        <f>IF(OR(ISBLANK(Table1[[#This Row],[ValidEndUTC]]),ISBLANK(Table1[[#This Row],[ValidStartUTC]])),"",Table1[[#This Row],[ValidEndUTC]]-Table1[[#This Row],[ValidStartUTC]])</f>
        <v>0.16666666666424135</v>
      </c>
      <c r="T2552" s="5">
        <f>IF(OR(ISBLANK(Table1[[#This Row],[ValidEndUTC]]),ISBLANK(Table1[[#This Row],[ValidStartUTC]])),"",Table1[[#This Row],[Duration]]*24*60)</f>
        <v>239.99999999650754</v>
      </c>
    </row>
    <row r="2553" spans="1:20" ht="21.6" x14ac:dyDescent="0.25">
      <c r="A2553" s="8" t="str">
        <f>IF(ISBLANK(Table1[[#This Row],[AdvisoryNumber]]),"NTML","ADVZY")</f>
        <v>NTML</v>
      </c>
      <c r="B2553" s="8" t="str">
        <f>_xlfn.TEXTJOIN("-",TRUE,Table1[[#This Row],[Source]],TEXT(Table1[[#This Row],[AdvisoryNumber]],"000"),TEXT(ROW()-1,"000000"),TEXT(Table1[[#This Row],[RecordTimeUTC]],"YYYY-MM-DD"))</f>
        <v>NTML-000-002552-2024-02-17</v>
      </c>
      <c r="C2553" s="1" t="s">
        <v>217</v>
      </c>
      <c r="D2553" s="2"/>
      <c r="E2553" s="1"/>
      <c r="F2553" s="2"/>
      <c r="G2553" s="1" t="s">
        <v>98</v>
      </c>
      <c r="H2553" s="1" t="s">
        <v>101</v>
      </c>
      <c r="I2553" s="8" t="str">
        <f>IF(Table1[[#This Row],[TMI_Type]]="Reroute",INDEX(_xlfn.REGEXEXTRACT(Table1[[#This Row],[RawText]],".*(ROUTE|FEA|FCA|ICR|CTOP|TBO).+([A-Z]{3})",2,0),1,2),"")</f>
        <v/>
      </c>
      <c r="J2553" s="5">
        <v>15</v>
      </c>
      <c r="K2553" s="5"/>
      <c r="L2553" s="1" t="s">
        <v>1530</v>
      </c>
      <c r="M2553" s="7">
        <v>45340</v>
      </c>
      <c r="N2553" s="7">
        <v>45340.166666666664</v>
      </c>
      <c r="O2553" s="7">
        <v>45339.99722222222</v>
      </c>
      <c r="P2553" s="4" t="s">
        <v>1531</v>
      </c>
      <c r="Q2553" s="10" t="s">
        <v>1531</v>
      </c>
      <c r="R2553" s="2" t="s">
        <v>10470</v>
      </c>
      <c r="S2553" s="6">
        <f>IF(OR(ISBLANK(Table1[[#This Row],[ValidEndUTC]]),ISBLANK(Table1[[#This Row],[ValidStartUTC]])),"",Table1[[#This Row],[ValidEndUTC]]-Table1[[#This Row],[ValidStartUTC]])</f>
        <v>0.16666666666424135</v>
      </c>
      <c r="T2553" s="5">
        <f>IF(OR(ISBLANK(Table1[[#This Row],[ValidEndUTC]]),ISBLANK(Table1[[#This Row],[ValidStartUTC]])),"",Table1[[#This Row],[Duration]]*24*60)</f>
        <v>239.99999999650754</v>
      </c>
    </row>
    <row r="2554" spans="1:20" ht="21.6" x14ac:dyDescent="0.25">
      <c r="A2554" s="8" t="str">
        <f>IF(ISBLANK(Table1[[#This Row],[AdvisoryNumber]]),"NTML","ADVZY")</f>
        <v>NTML</v>
      </c>
      <c r="B2554" s="8" t="str">
        <f>_xlfn.TEXTJOIN("-",TRUE,Table1[[#This Row],[Source]],TEXT(Table1[[#This Row],[AdvisoryNumber]],"000"),TEXT(ROW()-1,"000000"),TEXT(Table1[[#This Row],[RecordTimeUTC]],"YYYY-MM-DD"))</f>
        <v>NTML-000-002553-2024-02-17</v>
      </c>
      <c r="C2554" s="1" t="s">
        <v>217</v>
      </c>
      <c r="D2554" s="2"/>
      <c r="E2554" s="1"/>
      <c r="F2554" s="2"/>
      <c r="G2554" s="1" t="s">
        <v>98</v>
      </c>
      <c r="H2554" s="1" t="s">
        <v>101</v>
      </c>
      <c r="I2554" s="8" t="str">
        <f>IF(Table1[[#This Row],[TMI_Type]]="Reroute",INDEX(_xlfn.REGEXEXTRACT(Table1[[#This Row],[RawText]],".*(ROUTE|FEA|FCA|ICR|CTOP|TBO).+([A-Z]{3})",2,0),1,2),"")</f>
        <v/>
      </c>
      <c r="J2554" s="5">
        <v>10</v>
      </c>
      <c r="K2554" s="5"/>
      <c r="L2554" s="1" t="s">
        <v>1532</v>
      </c>
      <c r="M2554" s="7">
        <v>45340</v>
      </c>
      <c r="N2554" s="7">
        <v>45340.166666666664</v>
      </c>
      <c r="O2554" s="7">
        <v>45339.99722222222</v>
      </c>
      <c r="P2554" s="4" t="s">
        <v>1533</v>
      </c>
      <c r="Q2554" s="10" t="s">
        <v>1533</v>
      </c>
      <c r="R2554" s="2" t="s">
        <v>10470</v>
      </c>
      <c r="S2554" s="6">
        <f>IF(OR(ISBLANK(Table1[[#This Row],[ValidEndUTC]]),ISBLANK(Table1[[#This Row],[ValidStartUTC]])),"",Table1[[#This Row],[ValidEndUTC]]-Table1[[#This Row],[ValidStartUTC]])</f>
        <v>0.16666666666424135</v>
      </c>
      <c r="T2554" s="5">
        <f>IF(OR(ISBLANK(Table1[[#This Row],[ValidEndUTC]]),ISBLANK(Table1[[#This Row],[ValidStartUTC]])),"",Table1[[#This Row],[Duration]]*24*60)</f>
        <v>239.99999999650754</v>
      </c>
    </row>
    <row r="2555" spans="1:20" ht="21.6" x14ac:dyDescent="0.25">
      <c r="A2555" s="8" t="str">
        <f>IF(ISBLANK(Table1[[#This Row],[AdvisoryNumber]]),"NTML","ADVZY")</f>
        <v>NTML</v>
      </c>
      <c r="B2555" s="8" t="str">
        <f>_xlfn.TEXTJOIN("-",TRUE,Table1[[#This Row],[Source]],TEXT(Table1[[#This Row],[AdvisoryNumber]],"000"),TEXT(ROW()-1,"000000"),TEXT(Table1[[#This Row],[RecordTimeUTC]],"YYYY-MM-DD"))</f>
        <v>NTML-000-002554-2024-02-17</v>
      </c>
      <c r="C2555" s="1" t="s">
        <v>217</v>
      </c>
      <c r="D2555" s="2"/>
      <c r="E2555" s="1"/>
      <c r="F2555" s="2"/>
      <c r="G2555" s="1" t="s">
        <v>98</v>
      </c>
      <c r="H2555" s="1" t="s">
        <v>101</v>
      </c>
      <c r="I2555" s="8" t="str">
        <f>IF(Table1[[#This Row],[TMI_Type]]="Reroute",INDEX(_xlfn.REGEXEXTRACT(Table1[[#This Row],[RawText]],".*(ROUTE|FEA|FCA|ICR|CTOP|TBO).+([A-Z]{3})",2,0),1,2),"")</f>
        <v/>
      </c>
      <c r="J2555" s="5">
        <v>20</v>
      </c>
      <c r="K2555" s="5"/>
      <c r="L2555" s="1" t="s">
        <v>1534</v>
      </c>
      <c r="M2555" s="7">
        <v>45340</v>
      </c>
      <c r="N2555" s="7">
        <v>45340.166666666664</v>
      </c>
      <c r="O2555" s="7">
        <v>45339.99722222222</v>
      </c>
      <c r="P2555" s="4" t="s">
        <v>1535</v>
      </c>
      <c r="Q2555" s="10" t="s">
        <v>1535</v>
      </c>
      <c r="R2555" s="2" t="s">
        <v>10470</v>
      </c>
      <c r="S2555" s="6">
        <f>IF(OR(ISBLANK(Table1[[#This Row],[ValidEndUTC]]),ISBLANK(Table1[[#This Row],[ValidStartUTC]])),"",Table1[[#This Row],[ValidEndUTC]]-Table1[[#This Row],[ValidStartUTC]])</f>
        <v>0.16666666666424135</v>
      </c>
      <c r="T2555" s="5">
        <f>IF(OR(ISBLANK(Table1[[#This Row],[ValidEndUTC]]),ISBLANK(Table1[[#This Row],[ValidStartUTC]])),"",Table1[[#This Row],[Duration]]*24*60)</f>
        <v>239.99999999650754</v>
      </c>
    </row>
    <row r="2556" spans="1:20" ht="21.6" x14ac:dyDescent="0.25">
      <c r="A2556" s="8" t="str">
        <f>IF(ISBLANK(Table1[[#This Row],[AdvisoryNumber]]),"NTML","ADVZY")</f>
        <v>NTML</v>
      </c>
      <c r="B2556" s="8" t="str">
        <f>_xlfn.TEXTJOIN("-",TRUE,Table1[[#This Row],[Source]],TEXT(Table1[[#This Row],[AdvisoryNumber]],"000"),TEXT(ROW()-1,"000000"),TEXT(Table1[[#This Row],[RecordTimeUTC]],"YYYY-MM-DD"))</f>
        <v>NTML-000-002555-2024-02-17</v>
      </c>
      <c r="C2556" s="1" t="s">
        <v>217</v>
      </c>
      <c r="D2556" s="2"/>
      <c r="E2556" s="1"/>
      <c r="F2556" s="2"/>
      <c r="G2556" s="1" t="s">
        <v>98</v>
      </c>
      <c r="H2556" s="1" t="s">
        <v>101</v>
      </c>
      <c r="I2556" s="8" t="str">
        <f>IF(Table1[[#This Row],[TMI_Type]]="Reroute",INDEX(_xlfn.REGEXEXTRACT(Table1[[#This Row],[RawText]],".*(ROUTE|FEA|FCA|ICR|CTOP|TBO).+([A-Z]{3})",2,0),1,2),"")</f>
        <v/>
      </c>
      <c r="J2556" s="5">
        <v>25</v>
      </c>
      <c r="K2556" s="5"/>
      <c r="L2556" s="1" t="s">
        <v>1536</v>
      </c>
      <c r="M2556" s="7">
        <v>45340</v>
      </c>
      <c r="N2556" s="7">
        <v>45340.166666666664</v>
      </c>
      <c r="O2556" s="7">
        <v>45339.99722222222</v>
      </c>
      <c r="P2556" s="4" t="s">
        <v>1537</v>
      </c>
      <c r="Q2556" s="10" t="s">
        <v>1537</v>
      </c>
      <c r="R2556" s="2" t="s">
        <v>10470</v>
      </c>
      <c r="S2556" s="6">
        <f>IF(OR(ISBLANK(Table1[[#This Row],[ValidEndUTC]]),ISBLANK(Table1[[#This Row],[ValidStartUTC]])),"",Table1[[#This Row],[ValidEndUTC]]-Table1[[#This Row],[ValidStartUTC]])</f>
        <v>0.16666666666424135</v>
      </c>
      <c r="T2556" s="5">
        <f>IF(OR(ISBLANK(Table1[[#This Row],[ValidEndUTC]]),ISBLANK(Table1[[#This Row],[ValidStartUTC]])),"",Table1[[#This Row],[Duration]]*24*60)</f>
        <v>239.99999999650754</v>
      </c>
    </row>
    <row r="2557" spans="1:20" ht="21.6" x14ac:dyDescent="0.25">
      <c r="A2557" s="8" t="str">
        <f>IF(ISBLANK(Table1[[#This Row],[AdvisoryNumber]]),"NTML","ADVZY")</f>
        <v>NTML</v>
      </c>
      <c r="B2557" s="8" t="str">
        <f>_xlfn.TEXTJOIN("-",TRUE,Table1[[#This Row],[Source]],TEXT(Table1[[#This Row],[AdvisoryNumber]],"000"),TEXT(ROW()-1,"000000"),TEXT(Table1[[#This Row],[RecordTimeUTC]],"YYYY-MM-DD"))</f>
        <v>NTML-000-002556-2024-02-17</v>
      </c>
      <c r="C2557" s="1" t="s">
        <v>217</v>
      </c>
      <c r="D2557" s="2"/>
      <c r="E2557" s="1"/>
      <c r="F2557" s="2"/>
      <c r="G2557" s="1" t="s">
        <v>98</v>
      </c>
      <c r="H2557" s="1" t="s">
        <v>101</v>
      </c>
      <c r="I2557" s="8" t="str">
        <f>IF(Table1[[#This Row],[TMI_Type]]="Reroute",INDEX(_xlfn.REGEXEXTRACT(Table1[[#This Row],[RawText]],".*(ROUTE|FEA|FCA|ICR|CTOP|TBO).+([A-Z]{3})",2,0),1,2),"")</f>
        <v/>
      </c>
      <c r="J2557" s="5">
        <v>25</v>
      </c>
      <c r="K2557" s="5"/>
      <c r="L2557" s="1" t="s">
        <v>1503</v>
      </c>
      <c r="M2557" s="7">
        <v>45340</v>
      </c>
      <c r="N2557" s="7">
        <v>45340.166666666664</v>
      </c>
      <c r="O2557" s="7">
        <v>45339.99722222222</v>
      </c>
      <c r="P2557" s="4" t="s">
        <v>1538</v>
      </c>
      <c r="Q2557" s="10" t="s">
        <v>1538</v>
      </c>
      <c r="R2557" s="2" t="s">
        <v>10470</v>
      </c>
      <c r="S2557" s="6">
        <f>IF(OR(ISBLANK(Table1[[#This Row],[ValidEndUTC]]),ISBLANK(Table1[[#This Row],[ValidStartUTC]])),"",Table1[[#This Row],[ValidEndUTC]]-Table1[[#This Row],[ValidStartUTC]])</f>
        <v>0.16666666666424135</v>
      </c>
      <c r="T2557" s="5">
        <f>IF(OR(ISBLANK(Table1[[#This Row],[ValidEndUTC]]),ISBLANK(Table1[[#This Row],[ValidStartUTC]])),"",Table1[[#This Row],[Duration]]*24*60)</f>
        <v>239.99999999650754</v>
      </c>
    </row>
    <row r="2558" spans="1:20" ht="21.6" x14ac:dyDescent="0.25">
      <c r="A2558" s="8" t="str">
        <f>IF(ISBLANK(Table1[[#This Row],[AdvisoryNumber]]),"NTML","ADVZY")</f>
        <v>NTML</v>
      </c>
      <c r="B2558" s="8" t="str">
        <f>_xlfn.TEXTJOIN("-",TRUE,Table1[[#This Row],[Source]],TEXT(Table1[[#This Row],[AdvisoryNumber]],"000"),TEXT(ROW()-1,"000000"),TEXT(Table1[[#This Row],[RecordTimeUTC]],"YYYY-MM-DD"))</f>
        <v>NTML-000-002557-2024-02-17</v>
      </c>
      <c r="C2558" s="1" t="s">
        <v>1539</v>
      </c>
      <c r="D2558" s="2"/>
      <c r="E2558" s="1"/>
      <c r="F2558" s="2"/>
      <c r="G2558" s="1" t="s">
        <v>98</v>
      </c>
      <c r="H2558" s="1" t="s">
        <v>101</v>
      </c>
      <c r="I2558" s="8" t="str">
        <f>IF(Table1[[#This Row],[TMI_Type]]="Reroute",INDEX(_xlfn.REGEXEXTRACT(Table1[[#This Row],[RawText]],".*(ROUTE|FEA|FCA|ICR|CTOP|TBO).+([A-Z]{3})",2,0),1,2),"")</f>
        <v/>
      </c>
      <c r="J2558" s="5">
        <v>15</v>
      </c>
      <c r="K2558" s="5"/>
      <c r="L2558" s="1" t="s">
        <v>1540</v>
      </c>
      <c r="M2558" s="7">
        <v>45340</v>
      </c>
      <c r="N2558" s="7">
        <v>45340.166666666664</v>
      </c>
      <c r="O2558" s="7">
        <v>45339.99722222222</v>
      </c>
      <c r="P2558" s="4" t="s">
        <v>1541</v>
      </c>
      <c r="Q2558" s="10" t="s">
        <v>1541</v>
      </c>
      <c r="R2558" s="2" t="s">
        <v>10470</v>
      </c>
      <c r="S2558" s="6">
        <f>IF(OR(ISBLANK(Table1[[#This Row],[ValidEndUTC]]),ISBLANK(Table1[[#This Row],[ValidStartUTC]])),"",Table1[[#This Row],[ValidEndUTC]]-Table1[[#This Row],[ValidStartUTC]])</f>
        <v>0.16666666666424135</v>
      </c>
      <c r="T2558" s="5">
        <f>IF(OR(ISBLANK(Table1[[#This Row],[ValidEndUTC]]),ISBLANK(Table1[[#This Row],[ValidStartUTC]])),"",Table1[[#This Row],[Duration]]*24*60)</f>
        <v>239.99999999650754</v>
      </c>
    </row>
    <row r="2559" spans="1:20" ht="21.6" x14ac:dyDescent="0.25">
      <c r="A2559" s="8" t="str">
        <f>IF(ISBLANK(Table1[[#This Row],[AdvisoryNumber]]),"NTML","ADVZY")</f>
        <v>NTML</v>
      </c>
      <c r="B2559" s="8" t="str">
        <f>_xlfn.TEXTJOIN("-",TRUE,Table1[[#This Row],[Source]],TEXT(Table1[[#This Row],[AdvisoryNumber]],"000"),TEXT(ROW()-1,"000000"),TEXT(Table1[[#This Row],[RecordTimeUTC]],"YYYY-MM-DD"))</f>
        <v>NTML-000-002558-2024-02-17</v>
      </c>
      <c r="C2559" s="1" t="s">
        <v>217</v>
      </c>
      <c r="D2559" s="2"/>
      <c r="E2559" s="1"/>
      <c r="F2559" s="2"/>
      <c r="G2559" s="1" t="s">
        <v>98</v>
      </c>
      <c r="H2559" s="1" t="s">
        <v>101</v>
      </c>
      <c r="I2559" s="8" t="str">
        <f>IF(Table1[[#This Row],[TMI_Type]]="Reroute",INDEX(_xlfn.REGEXEXTRACT(Table1[[#This Row],[RawText]],".*(ROUTE|FEA|FCA|ICR|CTOP|TBO).+([A-Z]{3})",2,0),1,2),"")</f>
        <v/>
      </c>
      <c r="J2559" s="5">
        <v>10</v>
      </c>
      <c r="K2559" s="5"/>
      <c r="L2559" s="1" t="s">
        <v>10471</v>
      </c>
      <c r="M2559" s="7">
        <v>45340</v>
      </c>
      <c r="N2559" s="7">
        <v>45340.166666666664</v>
      </c>
      <c r="O2559" s="7">
        <v>45339.99722222222</v>
      </c>
      <c r="P2559" s="4" t="s">
        <v>10472</v>
      </c>
      <c r="Q2559" s="10" t="s">
        <v>10472</v>
      </c>
      <c r="R2559" s="2" t="s">
        <v>10470</v>
      </c>
      <c r="S2559" s="6">
        <f>IF(OR(ISBLANK(Table1[[#This Row],[ValidEndUTC]]),ISBLANK(Table1[[#This Row],[ValidStartUTC]])),"",Table1[[#This Row],[ValidEndUTC]]-Table1[[#This Row],[ValidStartUTC]])</f>
        <v>0.16666666666424135</v>
      </c>
      <c r="T2559" s="5">
        <f>IF(OR(ISBLANK(Table1[[#This Row],[ValidEndUTC]]),ISBLANK(Table1[[#This Row],[ValidStartUTC]])),"",Table1[[#This Row],[Duration]]*24*60)</f>
        <v>239.99999999650754</v>
      </c>
    </row>
    <row r="2560" spans="1:20" ht="21.6" x14ac:dyDescent="0.25">
      <c r="A2560" s="8" t="str">
        <f>IF(ISBLANK(Table1[[#This Row],[AdvisoryNumber]]),"NTML","ADVZY")</f>
        <v>NTML</v>
      </c>
      <c r="B2560" s="8" t="str">
        <f>_xlfn.TEXTJOIN("-",TRUE,Table1[[#This Row],[Source]],TEXT(Table1[[#This Row],[AdvisoryNumber]],"000"),TEXT(ROW()-1,"000000"),TEXT(Table1[[#This Row],[RecordTimeUTC]],"YYYY-MM-DD"))</f>
        <v>NTML-000-002559-2024-02-18</v>
      </c>
      <c r="C2560" s="1" t="s">
        <v>208</v>
      </c>
      <c r="D2560" s="2"/>
      <c r="E2560" s="1"/>
      <c r="F2560" s="2"/>
      <c r="G2560" s="1" t="s">
        <v>98</v>
      </c>
      <c r="H2560" s="1" t="s">
        <v>101</v>
      </c>
      <c r="I2560" s="8" t="str">
        <f>IF(Table1[[#This Row],[TMI_Type]]="Reroute",INDEX(_xlfn.REGEXEXTRACT(Table1[[#This Row],[RawText]],".*(ROUTE|FEA|FCA|ICR|CTOP|TBO).+([A-Z]{3})",2,0),1,2),"")</f>
        <v/>
      </c>
      <c r="J2560" s="5">
        <v>10</v>
      </c>
      <c r="K2560" s="5"/>
      <c r="L2560" s="1" t="s">
        <v>1566</v>
      </c>
      <c r="M2560" s="7">
        <v>45340</v>
      </c>
      <c r="N2560" s="7">
        <v>45340.166666666664</v>
      </c>
      <c r="O2560" s="7">
        <v>45340.010416666664</v>
      </c>
      <c r="P2560" s="4" t="s">
        <v>1567</v>
      </c>
      <c r="Q2560" s="10" t="s">
        <v>1567</v>
      </c>
      <c r="R2560" s="2" t="s">
        <v>10474</v>
      </c>
      <c r="S2560" s="6">
        <f>IF(OR(ISBLANK(Table1[[#This Row],[ValidEndUTC]]),ISBLANK(Table1[[#This Row],[ValidStartUTC]])),"",Table1[[#This Row],[ValidEndUTC]]-Table1[[#This Row],[ValidStartUTC]])</f>
        <v>0.16666666666424135</v>
      </c>
      <c r="T2560" s="5">
        <f>IF(OR(ISBLANK(Table1[[#This Row],[ValidEndUTC]]),ISBLANK(Table1[[#This Row],[ValidStartUTC]])),"",Table1[[#This Row],[Duration]]*24*60)</f>
        <v>239.99999999650754</v>
      </c>
    </row>
    <row r="2561" spans="1:20" ht="21.6" x14ac:dyDescent="0.25">
      <c r="A2561" s="8" t="str">
        <f>IF(ISBLANK(Table1[[#This Row],[AdvisoryNumber]]),"NTML","ADVZY")</f>
        <v>NTML</v>
      </c>
      <c r="B2561" s="8" t="str">
        <f>_xlfn.TEXTJOIN("-",TRUE,Table1[[#This Row],[Source]],TEXT(Table1[[#This Row],[AdvisoryNumber]],"000"),TEXT(ROW()-1,"000000"),TEXT(Table1[[#This Row],[RecordTimeUTC]],"YYYY-MM-DD"))</f>
        <v>NTML-000-002560-2024-02-18</v>
      </c>
      <c r="C2561" s="1" t="s">
        <v>208</v>
      </c>
      <c r="D2561" s="2"/>
      <c r="E2561" s="1"/>
      <c r="F2561" s="2"/>
      <c r="G2561" s="1" t="s">
        <v>98</v>
      </c>
      <c r="H2561" s="1" t="s">
        <v>101</v>
      </c>
      <c r="I2561" s="8" t="str">
        <f>IF(Table1[[#This Row],[TMI_Type]]="Reroute",INDEX(_xlfn.REGEXEXTRACT(Table1[[#This Row],[RawText]],".*(ROUTE|FEA|FCA|ICR|CTOP|TBO).+([A-Z]{3})",2,0),1,2),"")</f>
        <v/>
      </c>
      <c r="J2561" s="5">
        <v>30</v>
      </c>
      <c r="K2561" s="5"/>
      <c r="L2561" s="1" t="s">
        <v>1568</v>
      </c>
      <c r="M2561" s="7">
        <v>45340</v>
      </c>
      <c r="N2561" s="7">
        <v>45340.166666666664</v>
      </c>
      <c r="O2561" s="7">
        <v>45340.010416666664</v>
      </c>
      <c r="P2561" s="4" t="s">
        <v>1569</v>
      </c>
      <c r="Q2561" s="10" t="s">
        <v>1569</v>
      </c>
      <c r="R2561" s="2" t="s">
        <v>10474</v>
      </c>
      <c r="S2561" s="6">
        <f>IF(OR(ISBLANK(Table1[[#This Row],[ValidEndUTC]]),ISBLANK(Table1[[#This Row],[ValidStartUTC]])),"",Table1[[#This Row],[ValidEndUTC]]-Table1[[#This Row],[ValidStartUTC]])</f>
        <v>0.16666666666424135</v>
      </c>
      <c r="T2561" s="5">
        <f>IF(OR(ISBLANK(Table1[[#This Row],[ValidEndUTC]]),ISBLANK(Table1[[#This Row],[ValidStartUTC]])),"",Table1[[#This Row],[Duration]]*24*60)</f>
        <v>239.99999999650754</v>
      </c>
    </row>
    <row r="2562" spans="1:20" ht="21.6" x14ac:dyDescent="0.25">
      <c r="A2562" s="8" t="str">
        <f>IF(ISBLANK(Table1[[#This Row],[AdvisoryNumber]]),"NTML","ADVZY")</f>
        <v>NTML</v>
      </c>
      <c r="B2562" s="8" t="str">
        <f>_xlfn.TEXTJOIN("-",TRUE,Table1[[#This Row],[Source]],TEXT(Table1[[#This Row],[AdvisoryNumber]],"000"),TEXT(ROW()-1,"000000"),TEXT(Table1[[#This Row],[RecordTimeUTC]],"YYYY-MM-DD"))</f>
        <v>NTML-000-002561-2024-02-18</v>
      </c>
      <c r="C2562" s="1" t="s">
        <v>1570</v>
      </c>
      <c r="D2562" s="2"/>
      <c r="E2562" s="1"/>
      <c r="F2562" s="2"/>
      <c r="G2562" s="1" t="s">
        <v>98</v>
      </c>
      <c r="H2562" s="1" t="s">
        <v>101</v>
      </c>
      <c r="I2562" s="8" t="str">
        <f>IF(Table1[[#This Row],[TMI_Type]]="Reroute",INDEX(_xlfn.REGEXEXTRACT(Table1[[#This Row],[RawText]],".*(ROUTE|FEA|FCA|ICR|CTOP|TBO).+([A-Z]{3})",2,0),1,2),"")</f>
        <v/>
      </c>
      <c r="J2562" s="5">
        <v>10</v>
      </c>
      <c r="K2562" s="5"/>
      <c r="L2562" s="1" t="s">
        <v>1571</v>
      </c>
      <c r="M2562" s="7">
        <v>45340</v>
      </c>
      <c r="N2562" s="7">
        <v>45340.166666666664</v>
      </c>
      <c r="O2562" s="7">
        <v>45340.010416666664</v>
      </c>
      <c r="P2562" s="4" t="s">
        <v>1572</v>
      </c>
      <c r="Q2562" s="10" t="s">
        <v>1572</v>
      </c>
      <c r="R2562" s="2" t="s">
        <v>10474</v>
      </c>
      <c r="S2562" s="6">
        <f>IF(OR(ISBLANK(Table1[[#This Row],[ValidEndUTC]]),ISBLANK(Table1[[#This Row],[ValidStartUTC]])),"",Table1[[#This Row],[ValidEndUTC]]-Table1[[#This Row],[ValidStartUTC]])</f>
        <v>0.16666666666424135</v>
      </c>
      <c r="T2562" s="5">
        <f>IF(OR(ISBLANK(Table1[[#This Row],[ValidEndUTC]]),ISBLANK(Table1[[#This Row],[ValidStartUTC]])),"",Table1[[#This Row],[Duration]]*24*60)</f>
        <v>239.99999999650754</v>
      </c>
    </row>
    <row r="2563" spans="1:20" ht="21.6" x14ac:dyDescent="0.25">
      <c r="A2563" s="8" t="str">
        <f>IF(ISBLANK(Table1[[#This Row],[AdvisoryNumber]]),"NTML","ADVZY")</f>
        <v>NTML</v>
      </c>
      <c r="B2563" s="8" t="str">
        <f>_xlfn.TEXTJOIN("-",TRUE,Table1[[#This Row],[Source]],TEXT(Table1[[#This Row],[AdvisoryNumber]],"000"),TEXT(ROW()-1,"000000"),TEXT(Table1[[#This Row],[RecordTimeUTC]],"YYYY-MM-DD"))</f>
        <v>NTML-000-002562-2024-02-18</v>
      </c>
      <c r="C2563" s="1" t="s">
        <v>1570</v>
      </c>
      <c r="D2563" s="2"/>
      <c r="E2563" s="1"/>
      <c r="F2563" s="2"/>
      <c r="G2563" s="1" t="s">
        <v>98</v>
      </c>
      <c r="H2563" s="1" t="s">
        <v>101</v>
      </c>
      <c r="I2563" s="8" t="str">
        <f>IF(Table1[[#This Row],[TMI_Type]]="Reroute",INDEX(_xlfn.REGEXEXTRACT(Table1[[#This Row],[RawText]],".*(ROUTE|FEA|FCA|ICR|CTOP|TBO).+([A-Z]{3})",2,0),1,2),"")</f>
        <v/>
      </c>
      <c r="J2563" s="5">
        <v>30</v>
      </c>
      <c r="K2563" s="5"/>
      <c r="L2563" s="1" t="s">
        <v>1573</v>
      </c>
      <c r="M2563" s="7">
        <v>45340</v>
      </c>
      <c r="N2563" s="7">
        <v>45340.166666666664</v>
      </c>
      <c r="O2563" s="7">
        <v>45340.010416666664</v>
      </c>
      <c r="P2563" s="4" t="s">
        <v>1574</v>
      </c>
      <c r="Q2563" s="10" t="s">
        <v>1574</v>
      </c>
      <c r="R2563" s="2" t="s">
        <v>10474</v>
      </c>
      <c r="S2563" s="6">
        <f>IF(OR(ISBLANK(Table1[[#This Row],[ValidEndUTC]]),ISBLANK(Table1[[#This Row],[ValidStartUTC]])),"",Table1[[#This Row],[ValidEndUTC]]-Table1[[#This Row],[ValidStartUTC]])</f>
        <v>0.16666666666424135</v>
      </c>
      <c r="T2563" s="5">
        <f>IF(OR(ISBLANK(Table1[[#This Row],[ValidEndUTC]]),ISBLANK(Table1[[#This Row],[ValidStartUTC]])),"",Table1[[#This Row],[Duration]]*24*60)</f>
        <v>239.99999999650754</v>
      </c>
    </row>
    <row r="2564" spans="1:20" ht="21.6" x14ac:dyDescent="0.25">
      <c r="A2564" s="8" t="str">
        <f>IF(ISBLANK(Table1[[#This Row],[AdvisoryNumber]]),"NTML","ADVZY")</f>
        <v>NTML</v>
      </c>
      <c r="B2564" s="8" t="str">
        <f>_xlfn.TEXTJOIN("-",TRUE,Table1[[#This Row],[Source]],TEXT(Table1[[#This Row],[AdvisoryNumber]],"000"),TEXT(ROW()-1,"000000"),TEXT(Table1[[#This Row],[RecordTimeUTC]],"YYYY-MM-DD"))</f>
        <v>NTML-000-002563-2024-02-18</v>
      </c>
      <c r="C2564" s="1" t="s">
        <v>208</v>
      </c>
      <c r="D2564" s="2"/>
      <c r="E2564" s="1"/>
      <c r="F2564" s="2"/>
      <c r="G2564" s="1" t="s">
        <v>98</v>
      </c>
      <c r="H2564" s="1" t="s">
        <v>101</v>
      </c>
      <c r="I2564" s="8" t="str">
        <f>IF(Table1[[#This Row],[TMI_Type]]="Reroute",INDEX(_xlfn.REGEXEXTRACT(Table1[[#This Row],[RawText]],".*(ROUTE|FEA|FCA|ICR|CTOP|TBO).+([A-Z]{3})",2,0),1,2),"")</f>
        <v/>
      </c>
      <c r="J2564" s="5">
        <v>15</v>
      </c>
      <c r="K2564" s="5"/>
      <c r="L2564" s="1" t="s">
        <v>1159</v>
      </c>
      <c r="M2564" s="7">
        <v>45340</v>
      </c>
      <c r="N2564" s="7">
        <v>45340.166666666664</v>
      </c>
      <c r="O2564" s="7">
        <v>45340.010416666664</v>
      </c>
      <c r="P2564" s="4" t="s">
        <v>1575</v>
      </c>
      <c r="Q2564" s="10" t="s">
        <v>1575</v>
      </c>
      <c r="R2564" s="2" t="s">
        <v>10474</v>
      </c>
      <c r="S2564" s="6">
        <f>IF(OR(ISBLANK(Table1[[#This Row],[ValidEndUTC]]),ISBLANK(Table1[[#This Row],[ValidStartUTC]])),"",Table1[[#This Row],[ValidEndUTC]]-Table1[[#This Row],[ValidStartUTC]])</f>
        <v>0.16666666666424135</v>
      </c>
      <c r="T2564" s="5">
        <f>IF(OR(ISBLANK(Table1[[#This Row],[ValidEndUTC]]),ISBLANK(Table1[[#This Row],[ValidStartUTC]])),"",Table1[[#This Row],[Duration]]*24*60)</f>
        <v>239.99999999650754</v>
      </c>
    </row>
    <row r="2565" spans="1:20" ht="21.6" x14ac:dyDescent="0.25">
      <c r="A2565" s="8" t="str">
        <f>IF(ISBLANK(Table1[[#This Row],[AdvisoryNumber]]),"NTML","ADVZY")</f>
        <v>NTML</v>
      </c>
      <c r="B2565" s="8" t="str">
        <f>_xlfn.TEXTJOIN("-",TRUE,Table1[[#This Row],[Source]],TEXT(Table1[[#This Row],[AdvisoryNumber]],"000"),TEXT(ROW()-1,"000000"),TEXT(Table1[[#This Row],[RecordTimeUTC]],"YYYY-MM-DD"))</f>
        <v>NTML-000-002564-2024-02-18</v>
      </c>
      <c r="C2565" s="1" t="s">
        <v>208</v>
      </c>
      <c r="D2565" s="2"/>
      <c r="E2565" s="1"/>
      <c r="F2565" s="2"/>
      <c r="G2565" s="1" t="s">
        <v>98</v>
      </c>
      <c r="H2565" s="1" t="s">
        <v>101</v>
      </c>
      <c r="I2565" s="8" t="str">
        <f>IF(Table1[[#This Row],[TMI_Type]]="Reroute",INDEX(_xlfn.REGEXEXTRACT(Table1[[#This Row],[RawText]],".*(ROUTE|FEA|FCA|ICR|CTOP|TBO).+([A-Z]{3})",2,0),1,2),"")</f>
        <v/>
      </c>
      <c r="J2565" s="5">
        <v>20</v>
      </c>
      <c r="K2565" s="5"/>
      <c r="L2565" s="1" t="s">
        <v>224</v>
      </c>
      <c r="M2565" s="7">
        <v>45340</v>
      </c>
      <c r="N2565" s="7">
        <v>45340.166666666664</v>
      </c>
      <c r="O2565" s="7">
        <v>45340.010416666664</v>
      </c>
      <c r="P2565" s="4" t="s">
        <v>1576</v>
      </c>
      <c r="Q2565" s="10" t="s">
        <v>1576</v>
      </c>
      <c r="R2565" s="2" t="s">
        <v>10474</v>
      </c>
      <c r="S2565" s="6">
        <f>IF(OR(ISBLANK(Table1[[#This Row],[ValidEndUTC]]),ISBLANK(Table1[[#This Row],[ValidStartUTC]])),"",Table1[[#This Row],[ValidEndUTC]]-Table1[[#This Row],[ValidStartUTC]])</f>
        <v>0.16666666666424135</v>
      </c>
      <c r="T2565" s="5">
        <f>IF(OR(ISBLANK(Table1[[#This Row],[ValidEndUTC]]),ISBLANK(Table1[[#This Row],[ValidStartUTC]])),"",Table1[[#This Row],[Duration]]*24*60)</f>
        <v>239.99999999650754</v>
      </c>
    </row>
    <row r="2566" spans="1:20" ht="21.6" x14ac:dyDescent="0.25">
      <c r="A2566" s="8" t="str">
        <f>IF(ISBLANK(Table1[[#This Row],[AdvisoryNumber]]),"NTML","ADVZY")</f>
        <v>NTML</v>
      </c>
      <c r="B2566" s="8" t="str">
        <f>_xlfn.TEXTJOIN("-",TRUE,Table1[[#This Row],[Source]],TEXT(Table1[[#This Row],[AdvisoryNumber]],"000"),TEXT(ROW()-1,"000000"),TEXT(Table1[[#This Row],[RecordTimeUTC]],"YYYY-MM-DD"))</f>
        <v>NTML-000-002565-2024-02-18</v>
      </c>
      <c r="C2566" s="1" t="s">
        <v>208</v>
      </c>
      <c r="D2566" s="2"/>
      <c r="E2566" s="1"/>
      <c r="F2566" s="2"/>
      <c r="G2566" s="1" t="s">
        <v>98</v>
      </c>
      <c r="H2566" s="1" t="s">
        <v>101</v>
      </c>
      <c r="I2566" s="8" t="str">
        <f>IF(Table1[[#This Row],[TMI_Type]]="Reroute",INDEX(_xlfn.REGEXEXTRACT(Table1[[#This Row],[RawText]],".*(ROUTE|FEA|FCA|ICR|CTOP|TBO).+([A-Z]{3})",2,0),1,2),"")</f>
        <v/>
      </c>
      <c r="J2566" s="5">
        <v>20</v>
      </c>
      <c r="K2566" s="5"/>
      <c r="L2566" s="1" t="s">
        <v>209</v>
      </c>
      <c r="M2566" s="7">
        <v>45340</v>
      </c>
      <c r="N2566" s="7">
        <v>45340.166666666664</v>
      </c>
      <c r="O2566" s="7">
        <v>45340.010416666664</v>
      </c>
      <c r="P2566" s="4" t="s">
        <v>1564</v>
      </c>
      <c r="Q2566" s="10" t="s">
        <v>1564</v>
      </c>
      <c r="R2566" s="2" t="s">
        <v>10474</v>
      </c>
      <c r="S2566" s="6">
        <f>IF(OR(ISBLANK(Table1[[#This Row],[ValidEndUTC]]),ISBLANK(Table1[[#This Row],[ValidStartUTC]])),"",Table1[[#This Row],[ValidEndUTC]]-Table1[[#This Row],[ValidStartUTC]])</f>
        <v>0.16666666666424135</v>
      </c>
      <c r="T2566" s="5">
        <f>IF(OR(ISBLANK(Table1[[#This Row],[ValidEndUTC]]),ISBLANK(Table1[[#This Row],[ValidStartUTC]])),"",Table1[[#This Row],[Duration]]*24*60)</f>
        <v>239.99999999650754</v>
      </c>
    </row>
    <row r="2567" spans="1:20" ht="21.6" x14ac:dyDescent="0.25">
      <c r="A2567" s="8" t="str">
        <f>IF(ISBLANK(Table1[[#This Row],[AdvisoryNumber]]),"NTML","ADVZY")</f>
        <v>NTML</v>
      </c>
      <c r="B2567" s="8" t="str">
        <f>_xlfn.TEXTJOIN("-",TRUE,Table1[[#This Row],[Source]],TEXT(Table1[[#This Row],[AdvisoryNumber]],"000"),TEXT(ROW()-1,"000000"),TEXT(Table1[[#This Row],[RecordTimeUTC]],"YYYY-MM-DD"))</f>
        <v>NTML-000-002566-2024-02-18</v>
      </c>
      <c r="C2567" s="1" t="s">
        <v>208</v>
      </c>
      <c r="D2567" s="2"/>
      <c r="E2567" s="1"/>
      <c r="F2567" s="2"/>
      <c r="G2567" s="1" t="s">
        <v>98</v>
      </c>
      <c r="H2567" s="1" t="s">
        <v>101</v>
      </c>
      <c r="I2567" s="8" t="str">
        <f>IF(Table1[[#This Row],[TMI_Type]]="Reroute",INDEX(_xlfn.REGEXEXTRACT(Table1[[#This Row],[RawText]],".*(ROUTE|FEA|FCA|ICR|CTOP|TBO).+([A-Z]{3})",2,0),1,2),"")</f>
        <v/>
      </c>
      <c r="J2567" s="5">
        <v>20</v>
      </c>
      <c r="K2567" s="5"/>
      <c r="L2567" s="1" t="s">
        <v>392</v>
      </c>
      <c r="M2567" s="7">
        <v>45340</v>
      </c>
      <c r="N2567" s="7">
        <v>45340.166666666664</v>
      </c>
      <c r="O2567" s="7">
        <v>45340.010416666664</v>
      </c>
      <c r="P2567" s="4" t="s">
        <v>1565</v>
      </c>
      <c r="Q2567" s="10" t="s">
        <v>1565</v>
      </c>
      <c r="R2567" s="2" t="s">
        <v>10474</v>
      </c>
      <c r="S2567" s="6">
        <f>IF(OR(ISBLANK(Table1[[#This Row],[ValidEndUTC]]),ISBLANK(Table1[[#This Row],[ValidStartUTC]])),"",Table1[[#This Row],[ValidEndUTC]]-Table1[[#This Row],[ValidStartUTC]])</f>
        <v>0.16666666666424135</v>
      </c>
      <c r="T2567" s="5">
        <f>IF(OR(ISBLANK(Table1[[#This Row],[ValidEndUTC]]),ISBLANK(Table1[[#This Row],[ValidStartUTC]])),"",Table1[[#This Row],[Duration]]*24*60)</f>
        <v>239.99999999650754</v>
      </c>
    </row>
    <row r="2568" spans="1:20" ht="21.6" x14ac:dyDescent="0.25">
      <c r="A2568" s="8" t="str">
        <f>IF(ISBLANK(Table1[[#This Row],[AdvisoryNumber]]),"NTML","ADVZY")</f>
        <v>NTML</v>
      </c>
      <c r="B2568" s="8" t="str">
        <f>_xlfn.TEXTJOIN("-",TRUE,Table1[[#This Row],[Source]],TEXT(Table1[[#This Row],[AdvisoryNumber]],"000"),TEXT(ROW()-1,"000000"),TEXT(Table1[[#This Row],[RecordTimeUTC]],"YYYY-MM-DD"))</f>
        <v>NTML-000-002567-2024-02-18</v>
      </c>
      <c r="C2568" s="1" t="s">
        <v>208</v>
      </c>
      <c r="D2568" s="2"/>
      <c r="E2568" s="1"/>
      <c r="F2568" s="2"/>
      <c r="G2568" s="1" t="s">
        <v>98</v>
      </c>
      <c r="H2568" s="1" t="s">
        <v>101</v>
      </c>
      <c r="I2568" s="8" t="str">
        <f>IF(Table1[[#This Row],[TMI_Type]]="Reroute",INDEX(_xlfn.REGEXEXTRACT(Table1[[#This Row],[RawText]],".*(ROUTE|FEA|FCA|ICR|CTOP|TBO).+([A-Z]{3})",2,0),1,2),"")</f>
        <v/>
      </c>
      <c r="J2568" s="5">
        <v>30</v>
      </c>
      <c r="K2568" s="5"/>
      <c r="L2568" s="1" t="s">
        <v>10475</v>
      </c>
      <c r="M2568" s="7">
        <v>45340</v>
      </c>
      <c r="N2568" s="7">
        <v>45340.166666666664</v>
      </c>
      <c r="O2568" s="7">
        <v>45340.010416666664</v>
      </c>
      <c r="P2568" s="4" t="s">
        <v>10476</v>
      </c>
      <c r="Q2568" s="10" t="s">
        <v>10476</v>
      </c>
      <c r="R2568" s="2" t="s">
        <v>10474</v>
      </c>
      <c r="S2568" s="6">
        <f>IF(OR(ISBLANK(Table1[[#This Row],[ValidEndUTC]]),ISBLANK(Table1[[#This Row],[ValidStartUTC]])),"",Table1[[#This Row],[ValidEndUTC]]-Table1[[#This Row],[ValidStartUTC]])</f>
        <v>0.16666666666424135</v>
      </c>
      <c r="T2568" s="5">
        <f>IF(OR(ISBLANK(Table1[[#This Row],[ValidEndUTC]]),ISBLANK(Table1[[#This Row],[ValidStartUTC]])),"",Table1[[#This Row],[Duration]]*24*60)</f>
        <v>239.99999999650754</v>
      </c>
    </row>
    <row r="2569" spans="1:20" ht="21.6" x14ac:dyDescent="0.25">
      <c r="A2569" s="8" t="str">
        <f>IF(ISBLANK(Table1[[#This Row],[AdvisoryNumber]]),"NTML","ADVZY")</f>
        <v>NTML</v>
      </c>
      <c r="B2569" s="8" t="str">
        <f>_xlfn.TEXTJOIN("-",TRUE,Table1[[#This Row],[Source]],TEXT(Table1[[#This Row],[AdvisoryNumber]],"000"),TEXT(ROW()-1,"000000"),TEXT(Table1[[#This Row],[RecordTimeUTC]],"YYYY-MM-DD"))</f>
        <v>NTML-000-002568-2024-02-17</v>
      </c>
      <c r="C2569" s="1" t="s">
        <v>217</v>
      </c>
      <c r="D2569" s="2"/>
      <c r="E2569" s="1"/>
      <c r="F2569" s="2"/>
      <c r="G2569" s="1" t="s">
        <v>98</v>
      </c>
      <c r="H2569" s="1" t="s">
        <v>101</v>
      </c>
      <c r="I2569" s="8" t="str">
        <f>IF(Table1[[#This Row],[TMI_Type]]="Reroute",INDEX(_xlfn.REGEXEXTRACT(Table1[[#This Row],[RawText]],".*(ROUTE|FEA|FCA|ICR|CTOP|TBO).+([A-Z]{3})",2,0),1,2),"")</f>
        <v/>
      </c>
      <c r="J2569" s="5">
        <v>25</v>
      </c>
      <c r="K2569" s="5"/>
      <c r="L2569" s="1" t="s">
        <v>1542</v>
      </c>
      <c r="M2569" s="7">
        <v>45340.020833333336</v>
      </c>
      <c r="N2569" s="7">
        <v>45340.145833333336</v>
      </c>
      <c r="O2569" s="7">
        <v>45339.99722222222</v>
      </c>
      <c r="P2569" s="4" t="s">
        <v>1543</v>
      </c>
      <c r="Q2569" s="10" t="s">
        <v>1543</v>
      </c>
      <c r="R2569" s="2" t="s">
        <v>10470</v>
      </c>
      <c r="S2569" s="6">
        <f>IF(OR(ISBLANK(Table1[[#This Row],[ValidEndUTC]]),ISBLANK(Table1[[#This Row],[ValidStartUTC]])),"",Table1[[#This Row],[ValidEndUTC]]-Table1[[#This Row],[ValidStartUTC]])</f>
        <v>0.125</v>
      </c>
      <c r="T2569" s="5">
        <f>IF(OR(ISBLANK(Table1[[#This Row],[ValidEndUTC]]),ISBLANK(Table1[[#This Row],[ValidStartUTC]])),"",Table1[[#This Row],[Duration]]*24*60)</f>
        <v>180</v>
      </c>
    </row>
    <row r="2570" spans="1:20" ht="21.6" x14ac:dyDescent="0.25">
      <c r="A2570" s="8" t="str">
        <f>IF(ISBLANK(Table1[[#This Row],[AdvisoryNumber]]),"NTML","ADVZY")</f>
        <v>NTML</v>
      </c>
      <c r="B2570" s="8" t="str">
        <f>_xlfn.TEXTJOIN("-",TRUE,Table1[[#This Row],[Source]],TEXT(Table1[[#This Row],[AdvisoryNumber]],"000"),TEXT(ROW()-1,"000000"),TEXT(Table1[[#This Row],[RecordTimeUTC]],"YYYY-MM-DD"))</f>
        <v>NTML-000-002569-2024-02-17</v>
      </c>
      <c r="C2570" s="1" t="s">
        <v>217</v>
      </c>
      <c r="D2570" s="2"/>
      <c r="E2570" s="1"/>
      <c r="F2570" s="2"/>
      <c r="G2570" s="1" t="s">
        <v>98</v>
      </c>
      <c r="H2570" s="1" t="s">
        <v>101</v>
      </c>
      <c r="I2570" s="8" t="str">
        <f>IF(Table1[[#This Row],[TMI_Type]]="Reroute",INDEX(_xlfn.REGEXEXTRACT(Table1[[#This Row],[RawText]],".*(ROUTE|FEA|FCA|ICR|CTOP|TBO).+([A-Z]{3})",2,0),1,2),"")</f>
        <v/>
      </c>
      <c r="J2570" s="5">
        <v>20</v>
      </c>
      <c r="K2570" s="5"/>
      <c r="L2570" s="1" t="s">
        <v>1544</v>
      </c>
      <c r="M2570" s="7">
        <v>45340.020833333336</v>
      </c>
      <c r="N2570" s="7">
        <v>45340.145833333336</v>
      </c>
      <c r="O2570" s="7">
        <v>45339.99722222222</v>
      </c>
      <c r="P2570" s="4" t="s">
        <v>1545</v>
      </c>
      <c r="Q2570" s="10" t="s">
        <v>1545</v>
      </c>
      <c r="R2570" s="2" t="s">
        <v>10470</v>
      </c>
      <c r="S2570" s="6">
        <f>IF(OR(ISBLANK(Table1[[#This Row],[ValidEndUTC]]),ISBLANK(Table1[[#This Row],[ValidStartUTC]])),"",Table1[[#This Row],[ValidEndUTC]]-Table1[[#This Row],[ValidStartUTC]])</f>
        <v>0.125</v>
      </c>
      <c r="T2570" s="5">
        <f>IF(OR(ISBLANK(Table1[[#This Row],[ValidEndUTC]]),ISBLANK(Table1[[#This Row],[ValidStartUTC]])),"",Table1[[#This Row],[Duration]]*24*60)</f>
        <v>180</v>
      </c>
    </row>
    <row r="2571" spans="1:20" ht="21.6" x14ac:dyDescent="0.25">
      <c r="A2571" s="8" t="str">
        <f>IF(ISBLANK(Table1[[#This Row],[AdvisoryNumber]]),"NTML","ADVZY")</f>
        <v>NTML</v>
      </c>
      <c r="B2571" s="8" t="str">
        <f>_xlfn.TEXTJOIN("-",TRUE,Table1[[#This Row],[Source]],TEXT(Table1[[#This Row],[AdvisoryNumber]],"000"),TEXT(ROW()-1,"000000"),TEXT(Table1[[#This Row],[RecordTimeUTC]],"YYYY-MM-DD"))</f>
        <v>NTML-000-002570-2024-02-17</v>
      </c>
      <c r="C2571" s="1" t="s">
        <v>217</v>
      </c>
      <c r="D2571" s="2"/>
      <c r="E2571" s="1"/>
      <c r="F2571" s="2"/>
      <c r="G2571" s="1" t="s">
        <v>98</v>
      </c>
      <c r="H2571" s="1" t="s">
        <v>101</v>
      </c>
      <c r="I2571" s="8" t="str">
        <f>IF(Table1[[#This Row],[TMI_Type]]="Reroute",INDEX(_xlfn.REGEXEXTRACT(Table1[[#This Row],[RawText]],".*(ROUTE|FEA|FCA|ICR|CTOP|TBO).+([A-Z]{3})",2,0),1,2),"")</f>
        <v/>
      </c>
      <c r="J2571" s="5">
        <v>15</v>
      </c>
      <c r="K2571" s="5"/>
      <c r="L2571" s="1" t="s">
        <v>1546</v>
      </c>
      <c r="M2571" s="7">
        <v>45340.020833333336</v>
      </c>
      <c r="N2571" s="7">
        <v>45340.145833333336</v>
      </c>
      <c r="O2571" s="7">
        <v>45339.99722222222</v>
      </c>
      <c r="P2571" s="4" t="s">
        <v>1547</v>
      </c>
      <c r="Q2571" s="10" t="s">
        <v>1547</v>
      </c>
      <c r="R2571" s="2" t="s">
        <v>10470</v>
      </c>
      <c r="S2571" s="6">
        <f>IF(OR(ISBLANK(Table1[[#This Row],[ValidEndUTC]]),ISBLANK(Table1[[#This Row],[ValidStartUTC]])),"",Table1[[#This Row],[ValidEndUTC]]-Table1[[#This Row],[ValidStartUTC]])</f>
        <v>0.125</v>
      </c>
      <c r="T2571" s="5">
        <f>IF(OR(ISBLANK(Table1[[#This Row],[ValidEndUTC]]),ISBLANK(Table1[[#This Row],[ValidStartUTC]])),"",Table1[[#This Row],[Duration]]*24*60)</f>
        <v>180</v>
      </c>
    </row>
    <row r="2572" spans="1:20" ht="21.6" x14ac:dyDescent="0.25">
      <c r="A2572" s="8" t="str">
        <f>IF(ISBLANK(Table1[[#This Row],[AdvisoryNumber]]),"NTML","ADVZY")</f>
        <v>NTML</v>
      </c>
      <c r="B2572" s="8" t="str">
        <f>_xlfn.TEXTJOIN("-",TRUE,Table1[[#This Row],[Source]],TEXT(Table1[[#This Row],[AdvisoryNumber]],"000"),TEXT(ROW()-1,"000000"),TEXT(Table1[[#This Row],[RecordTimeUTC]],"YYYY-MM-DD"))</f>
        <v>NTML-000-002571-2024-02-17</v>
      </c>
      <c r="C2572" s="1" t="s">
        <v>217</v>
      </c>
      <c r="D2572" s="2"/>
      <c r="E2572" s="1"/>
      <c r="F2572" s="2"/>
      <c r="G2572" s="1" t="s">
        <v>98</v>
      </c>
      <c r="H2572" s="1" t="s">
        <v>101</v>
      </c>
      <c r="I2572" s="8" t="str">
        <f>IF(Table1[[#This Row],[TMI_Type]]="Reroute",INDEX(_xlfn.REGEXEXTRACT(Table1[[#This Row],[RawText]],".*(ROUTE|FEA|FCA|ICR|CTOP|TBO).+([A-Z]{3})",2,0),1,2),"")</f>
        <v/>
      </c>
      <c r="J2572" s="5">
        <v>25</v>
      </c>
      <c r="K2572" s="5"/>
      <c r="L2572" s="1" t="s">
        <v>1548</v>
      </c>
      <c r="M2572" s="7">
        <v>45340.020833333336</v>
      </c>
      <c r="N2572" s="7">
        <v>45340.145833333336</v>
      </c>
      <c r="O2572" s="7">
        <v>45339.99722222222</v>
      </c>
      <c r="P2572" s="4" t="s">
        <v>1549</v>
      </c>
      <c r="Q2572" s="10" t="s">
        <v>1549</v>
      </c>
      <c r="R2572" s="2" t="s">
        <v>10470</v>
      </c>
      <c r="S2572" s="6">
        <f>IF(OR(ISBLANK(Table1[[#This Row],[ValidEndUTC]]),ISBLANK(Table1[[#This Row],[ValidStartUTC]])),"",Table1[[#This Row],[ValidEndUTC]]-Table1[[#This Row],[ValidStartUTC]])</f>
        <v>0.125</v>
      </c>
      <c r="T2572" s="5">
        <f>IF(OR(ISBLANK(Table1[[#This Row],[ValidEndUTC]]),ISBLANK(Table1[[#This Row],[ValidStartUTC]])),"",Table1[[#This Row],[Duration]]*24*60)</f>
        <v>180</v>
      </c>
    </row>
    <row r="2573" spans="1:20" ht="21.6" x14ac:dyDescent="0.25">
      <c r="A2573" s="8" t="str">
        <f>IF(ISBLANK(Table1[[#This Row],[AdvisoryNumber]]),"NTML","ADVZY")</f>
        <v>NTML</v>
      </c>
      <c r="B2573" s="8" t="str">
        <f>_xlfn.TEXTJOIN("-",TRUE,Table1[[#This Row],[Source]],TEXT(Table1[[#This Row],[AdvisoryNumber]],"000"),TEXT(ROW()-1,"000000"),TEXT(Table1[[#This Row],[RecordTimeUTC]],"YYYY-MM-DD"))</f>
        <v>NTML-000-002572-2024-02-17</v>
      </c>
      <c r="C2573" s="1" t="s">
        <v>217</v>
      </c>
      <c r="D2573" s="2"/>
      <c r="E2573" s="1"/>
      <c r="F2573" s="2"/>
      <c r="G2573" s="1" t="s">
        <v>98</v>
      </c>
      <c r="H2573" s="1" t="s">
        <v>101</v>
      </c>
      <c r="I2573" s="8" t="str">
        <f>IF(Table1[[#This Row],[TMI_Type]]="Reroute",INDEX(_xlfn.REGEXEXTRACT(Table1[[#This Row],[RawText]],".*(ROUTE|FEA|FCA|ICR|CTOP|TBO).+([A-Z]{3})",2,0),1,2),"")</f>
        <v/>
      </c>
      <c r="J2573" s="5">
        <v>20</v>
      </c>
      <c r="K2573" s="5"/>
      <c r="L2573" s="1" t="s">
        <v>1548</v>
      </c>
      <c r="M2573" s="7">
        <v>45340.020833333336</v>
      </c>
      <c r="N2573" s="7">
        <v>45340.145833333336</v>
      </c>
      <c r="O2573" s="7">
        <v>45339.99722222222</v>
      </c>
      <c r="P2573" s="4" t="s">
        <v>1550</v>
      </c>
      <c r="Q2573" s="10" t="s">
        <v>1550</v>
      </c>
      <c r="R2573" s="2" t="s">
        <v>10470</v>
      </c>
      <c r="S2573" s="6">
        <f>IF(OR(ISBLANK(Table1[[#This Row],[ValidEndUTC]]),ISBLANK(Table1[[#This Row],[ValidStartUTC]])),"",Table1[[#This Row],[ValidEndUTC]]-Table1[[#This Row],[ValidStartUTC]])</f>
        <v>0.125</v>
      </c>
      <c r="T2573" s="5">
        <f>IF(OR(ISBLANK(Table1[[#This Row],[ValidEndUTC]]),ISBLANK(Table1[[#This Row],[ValidStartUTC]])),"",Table1[[#This Row],[Duration]]*24*60)</f>
        <v>180</v>
      </c>
    </row>
    <row r="2574" spans="1:20" ht="21.6" x14ac:dyDescent="0.25">
      <c r="A2574" s="8" t="str">
        <f>IF(ISBLANK(Table1[[#This Row],[AdvisoryNumber]]),"NTML","ADVZY")</f>
        <v>NTML</v>
      </c>
      <c r="B2574" s="8" t="str">
        <f>_xlfn.TEXTJOIN("-",TRUE,Table1[[#This Row],[Source]],TEXT(Table1[[#This Row],[AdvisoryNumber]],"000"),TEXT(ROW()-1,"000000"),TEXT(Table1[[#This Row],[RecordTimeUTC]],"YYYY-MM-DD"))</f>
        <v>NTML-000-002573-2024-02-17</v>
      </c>
      <c r="C2574" s="1" t="s">
        <v>217</v>
      </c>
      <c r="D2574" s="2"/>
      <c r="E2574" s="1"/>
      <c r="F2574" s="2"/>
      <c r="G2574" s="1" t="s">
        <v>98</v>
      </c>
      <c r="H2574" s="1" t="s">
        <v>101</v>
      </c>
      <c r="I2574" s="8" t="str">
        <f>IF(Table1[[#This Row],[TMI_Type]]="Reroute",INDEX(_xlfn.REGEXEXTRACT(Table1[[#This Row],[RawText]],".*(ROUTE|FEA|FCA|ICR|CTOP|TBO).+([A-Z]{3})",2,0),1,2),"")</f>
        <v/>
      </c>
      <c r="J2574" s="5">
        <v>15</v>
      </c>
      <c r="K2574" s="5"/>
      <c r="L2574" s="1" t="s">
        <v>1551</v>
      </c>
      <c r="M2574" s="7">
        <v>45340.020833333336</v>
      </c>
      <c r="N2574" s="7">
        <v>45340.166666666664</v>
      </c>
      <c r="O2574" s="7">
        <v>45339.99722222222</v>
      </c>
      <c r="P2574" s="4" t="s">
        <v>1552</v>
      </c>
      <c r="Q2574" s="10" t="s">
        <v>1552</v>
      </c>
      <c r="R2574" s="2" t="s">
        <v>10470</v>
      </c>
      <c r="S2574" s="6">
        <f>IF(OR(ISBLANK(Table1[[#This Row],[ValidEndUTC]]),ISBLANK(Table1[[#This Row],[ValidStartUTC]])),"",Table1[[#This Row],[ValidEndUTC]]-Table1[[#This Row],[ValidStartUTC]])</f>
        <v>0.14583333332848269</v>
      </c>
      <c r="T2574" s="5">
        <f>IF(OR(ISBLANK(Table1[[#This Row],[ValidEndUTC]]),ISBLANK(Table1[[#This Row],[ValidStartUTC]])),"",Table1[[#This Row],[Duration]]*24*60)</f>
        <v>209.99999999301508</v>
      </c>
    </row>
    <row r="2575" spans="1:20" ht="21.6" x14ac:dyDescent="0.25">
      <c r="A2575" s="8" t="str">
        <f>IF(ISBLANK(Table1[[#This Row],[AdvisoryNumber]]),"NTML","ADVZY")</f>
        <v>NTML</v>
      </c>
      <c r="B2575" s="8" t="str">
        <f>_xlfn.TEXTJOIN("-",TRUE,Table1[[#This Row],[Source]],TEXT(Table1[[#This Row],[AdvisoryNumber]],"000"),TEXT(ROW()-1,"000000"),TEXT(Table1[[#This Row],[RecordTimeUTC]],"YYYY-MM-DD"))</f>
        <v>NTML-000-002574-2024-02-17</v>
      </c>
      <c r="C2575" s="1" t="s">
        <v>217</v>
      </c>
      <c r="D2575" s="2"/>
      <c r="E2575" s="1"/>
      <c r="F2575" s="2"/>
      <c r="G2575" s="1" t="s">
        <v>98</v>
      </c>
      <c r="H2575" s="1" t="s">
        <v>101</v>
      </c>
      <c r="I2575" s="8" t="str">
        <f>IF(Table1[[#This Row],[TMI_Type]]="Reroute",INDEX(_xlfn.REGEXEXTRACT(Table1[[#This Row],[RawText]],".*(ROUTE|FEA|FCA|ICR|CTOP|TBO).+([A-Z]{3})",2,0),1,2),"")</f>
        <v/>
      </c>
      <c r="J2575" s="5">
        <v>20</v>
      </c>
      <c r="K2575" s="5"/>
      <c r="L2575" s="1" t="s">
        <v>1553</v>
      </c>
      <c r="M2575" s="7">
        <v>45340.020833333336</v>
      </c>
      <c r="N2575" s="7">
        <v>45340.166666666664</v>
      </c>
      <c r="O2575" s="7">
        <v>45339.99722222222</v>
      </c>
      <c r="P2575" s="4" t="s">
        <v>1554</v>
      </c>
      <c r="Q2575" s="10" t="s">
        <v>1554</v>
      </c>
      <c r="R2575" s="2" t="s">
        <v>10470</v>
      </c>
      <c r="S2575" s="6">
        <f>IF(OR(ISBLANK(Table1[[#This Row],[ValidEndUTC]]),ISBLANK(Table1[[#This Row],[ValidStartUTC]])),"",Table1[[#This Row],[ValidEndUTC]]-Table1[[#This Row],[ValidStartUTC]])</f>
        <v>0.14583333332848269</v>
      </c>
      <c r="T2575" s="5">
        <f>IF(OR(ISBLANK(Table1[[#This Row],[ValidEndUTC]]),ISBLANK(Table1[[#This Row],[ValidStartUTC]])),"",Table1[[#This Row],[Duration]]*24*60)</f>
        <v>209.99999999301508</v>
      </c>
    </row>
    <row r="2576" spans="1:20" x14ac:dyDescent="0.25">
      <c r="A2576" s="8" t="str">
        <f>IF(ISBLANK(Table1[[#This Row],[AdvisoryNumber]]),"NTML","ADVZY")</f>
        <v>NTML</v>
      </c>
      <c r="B2576" s="8" t="str">
        <f>_xlfn.TEXTJOIN("-",TRUE,Table1[[#This Row],[Source]],TEXT(Table1[[#This Row],[AdvisoryNumber]],"000"),TEXT(ROW()-1,"000000"),TEXT(Table1[[#This Row],[RecordTimeUTC]],"YYYY-MM-DD"))</f>
        <v>NTML-000-002575-2024-02-18</v>
      </c>
      <c r="C2576" s="1" t="s">
        <v>208</v>
      </c>
      <c r="D2576" s="2"/>
      <c r="E2576" s="1"/>
      <c r="F2576" s="2"/>
      <c r="G2576" s="1"/>
      <c r="H2576" s="1" t="s">
        <v>2640</v>
      </c>
      <c r="I2576" s="8" t="str">
        <f>IF(Table1[[#This Row],[TMI_Type]]="Reroute",INDEX(_xlfn.REGEXEXTRACT(Table1[[#This Row],[RawText]],".*(ROUTE|FEA|FCA|ICR|CTOP|TBO).+([A-Z]{3})",2,0),1,2),"")</f>
        <v/>
      </c>
      <c r="J2576" s="5"/>
      <c r="K2576" s="5"/>
      <c r="L2576" s="1" t="s">
        <v>198</v>
      </c>
      <c r="M2576" s="7">
        <v>45340.041666666664</v>
      </c>
      <c r="N2576" s="7">
        <v>45340.041666666664</v>
      </c>
      <c r="O2576" s="7">
        <v>45340.041666666664</v>
      </c>
      <c r="P2576" s="4" t="s">
        <v>10478</v>
      </c>
      <c r="Q2576" s="10" t="s">
        <v>10478</v>
      </c>
      <c r="R2576" s="2" t="s">
        <v>10479</v>
      </c>
      <c r="S2576" s="6">
        <f>IF(OR(ISBLANK(Table1[[#This Row],[ValidEndUTC]]),ISBLANK(Table1[[#This Row],[ValidStartUTC]])),"",Table1[[#This Row],[ValidEndUTC]]-Table1[[#This Row],[ValidStartUTC]])</f>
        <v>0</v>
      </c>
      <c r="T2576" s="5">
        <f>IF(OR(ISBLANK(Table1[[#This Row],[ValidEndUTC]]),ISBLANK(Table1[[#This Row],[ValidStartUTC]])),"",Table1[[#This Row],[Duration]]*24*60)</f>
        <v>0</v>
      </c>
    </row>
    <row r="2577" spans="1:20" x14ac:dyDescent="0.25">
      <c r="A2577" s="8" t="str">
        <f>IF(ISBLANK(Table1[[#This Row],[AdvisoryNumber]]),"NTML","ADVZY")</f>
        <v>NTML</v>
      </c>
      <c r="B2577" s="8" t="str">
        <f>_xlfn.TEXTJOIN("-",TRUE,Table1[[#This Row],[Source]],TEXT(Table1[[#This Row],[AdvisoryNumber]],"000"),TEXT(ROW()-1,"000000"),TEXT(Table1[[#This Row],[RecordTimeUTC]],"YYYY-MM-DD"))</f>
        <v>NTML-000-002576-2024-02-18</v>
      </c>
      <c r="C2577" s="1" t="s">
        <v>208</v>
      </c>
      <c r="D2577" s="2"/>
      <c r="E2577" s="1"/>
      <c r="F2577" s="2"/>
      <c r="G2577" s="1"/>
      <c r="H2577" s="1" t="s">
        <v>2640</v>
      </c>
      <c r="I2577" s="8" t="str">
        <f>IF(Table1[[#This Row],[TMI_Type]]="Reroute",INDEX(_xlfn.REGEXEXTRACT(Table1[[#This Row],[RawText]],".*(ROUTE|FEA|FCA|ICR|CTOP|TBO).+([A-Z]{3})",2,0),1,2),"")</f>
        <v/>
      </c>
      <c r="J2577" s="5"/>
      <c r="K2577" s="5"/>
      <c r="L2577" s="1" t="s">
        <v>198</v>
      </c>
      <c r="M2577" s="7">
        <v>45340.072916666664</v>
      </c>
      <c r="N2577" s="7">
        <v>45340.072916666664</v>
      </c>
      <c r="O2577" s="7">
        <v>45340.072916666664</v>
      </c>
      <c r="P2577" s="4" t="s">
        <v>3123</v>
      </c>
      <c r="Q2577" s="10" t="s">
        <v>3123</v>
      </c>
      <c r="R2577" s="2" t="s">
        <v>10480</v>
      </c>
      <c r="S2577" s="6">
        <f>IF(OR(ISBLANK(Table1[[#This Row],[ValidEndUTC]]),ISBLANK(Table1[[#This Row],[ValidStartUTC]])),"",Table1[[#This Row],[ValidEndUTC]]-Table1[[#This Row],[ValidStartUTC]])</f>
        <v>0</v>
      </c>
      <c r="T2577" s="5">
        <f>IF(OR(ISBLANK(Table1[[#This Row],[ValidEndUTC]]),ISBLANK(Table1[[#This Row],[ValidStartUTC]])),"",Table1[[#This Row],[Duration]]*24*60)</f>
        <v>0</v>
      </c>
    </row>
    <row r="2578" spans="1:20" x14ac:dyDescent="0.25">
      <c r="A2578" s="8" t="str">
        <f>IF(ISBLANK(Table1[[#This Row],[AdvisoryNumber]]),"NTML","ADVZY")</f>
        <v>NTML</v>
      </c>
      <c r="B2578" s="8" t="str">
        <f>_xlfn.TEXTJOIN("-",TRUE,Table1[[#This Row],[Source]],TEXT(Table1[[#This Row],[AdvisoryNumber]],"000"),TEXT(ROW()-1,"000000"),TEXT(Table1[[#This Row],[RecordTimeUTC]],"YYYY-MM-DD"))</f>
        <v>NTML-000-002577-2024-02-18</v>
      </c>
      <c r="C2578" s="1" t="s">
        <v>1570</v>
      </c>
      <c r="D2578" s="2"/>
      <c r="E2578" s="1"/>
      <c r="F2578" s="2"/>
      <c r="G2578" s="1"/>
      <c r="H2578" s="1" t="s">
        <v>2640</v>
      </c>
      <c r="I2578" s="8" t="str">
        <f>IF(Table1[[#This Row],[TMI_Type]]="Reroute",INDEX(_xlfn.REGEXEXTRACT(Table1[[#This Row],[RawText]],".*(ROUTE|FEA|FCA|ICR|CTOP|TBO).+([A-Z]{3})",2,0),1,2),"")</f>
        <v/>
      </c>
      <c r="J2578" s="5"/>
      <c r="K2578" s="5"/>
      <c r="L2578" s="1" t="s">
        <v>198</v>
      </c>
      <c r="M2578" s="7">
        <v>45340.072916666664</v>
      </c>
      <c r="N2578" s="7">
        <v>45340.072916666664</v>
      </c>
      <c r="O2578" s="7">
        <v>45340.072916666664</v>
      </c>
      <c r="P2578" s="4" t="s">
        <v>10481</v>
      </c>
      <c r="Q2578" s="10" t="s">
        <v>10481</v>
      </c>
      <c r="R2578" s="2" t="s">
        <v>10480</v>
      </c>
      <c r="S2578" s="6">
        <f>IF(OR(ISBLANK(Table1[[#This Row],[ValidEndUTC]]),ISBLANK(Table1[[#This Row],[ValidStartUTC]])),"",Table1[[#This Row],[ValidEndUTC]]-Table1[[#This Row],[ValidStartUTC]])</f>
        <v>0</v>
      </c>
      <c r="T2578" s="5">
        <f>IF(OR(ISBLANK(Table1[[#This Row],[ValidEndUTC]]),ISBLANK(Table1[[#This Row],[ValidStartUTC]])),"",Table1[[#This Row],[Duration]]*24*60)</f>
        <v>0</v>
      </c>
    </row>
    <row r="2579" spans="1:20" x14ac:dyDescent="0.25">
      <c r="A2579" s="8" t="str">
        <f>IF(ISBLANK(Table1[[#This Row],[AdvisoryNumber]]),"NTML","ADVZY")</f>
        <v>NTML</v>
      </c>
      <c r="B2579" s="8" t="str">
        <f>_xlfn.TEXTJOIN("-",TRUE,Table1[[#This Row],[Source]],TEXT(Table1[[#This Row],[AdvisoryNumber]],"000"),TEXT(ROW()-1,"000000"),TEXT(Table1[[#This Row],[RecordTimeUTC]],"YYYY-MM-DD"))</f>
        <v>NTML-000-002578-2024-02-18</v>
      </c>
      <c r="C2579" s="1" t="s">
        <v>208</v>
      </c>
      <c r="D2579" s="2"/>
      <c r="E2579" s="1"/>
      <c r="F2579" s="2"/>
      <c r="G2579" s="1"/>
      <c r="H2579" s="1" t="s">
        <v>2640</v>
      </c>
      <c r="I2579" s="8" t="str">
        <f>IF(Table1[[#This Row],[TMI_Type]]="Reroute",INDEX(_xlfn.REGEXEXTRACT(Table1[[#This Row],[RawText]],".*(ROUTE|FEA|FCA|ICR|CTOP|TBO).+([A-Z]{3})",2,0),1,2),"")</f>
        <v/>
      </c>
      <c r="J2579" s="5"/>
      <c r="K2579" s="5"/>
      <c r="L2579" s="1" t="s">
        <v>198</v>
      </c>
      <c r="M2579" s="7">
        <v>45340.09375</v>
      </c>
      <c r="N2579" s="7">
        <v>45340.09375</v>
      </c>
      <c r="O2579" s="7">
        <v>45340.09375</v>
      </c>
      <c r="P2579" s="4" t="s">
        <v>3124</v>
      </c>
      <c r="Q2579" s="10" t="s">
        <v>3124</v>
      </c>
      <c r="R2579" s="2" t="s">
        <v>10482</v>
      </c>
      <c r="S2579" s="6">
        <f>IF(OR(ISBLANK(Table1[[#This Row],[ValidEndUTC]]),ISBLANK(Table1[[#This Row],[ValidStartUTC]])),"",Table1[[#This Row],[ValidEndUTC]]-Table1[[#This Row],[ValidStartUTC]])</f>
        <v>0</v>
      </c>
      <c r="T2579" s="5">
        <f>IF(OR(ISBLANK(Table1[[#This Row],[ValidEndUTC]]),ISBLANK(Table1[[#This Row],[ValidStartUTC]])),"",Table1[[#This Row],[Duration]]*24*60)</f>
        <v>0</v>
      </c>
    </row>
    <row r="2580" spans="1:20" x14ac:dyDescent="0.25">
      <c r="A2580" s="8" t="str">
        <f>IF(ISBLANK(Table1[[#This Row],[AdvisoryNumber]]),"NTML","ADVZY")</f>
        <v>NTML</v>
      </c>
      <c r="B2580" s="8" t="str">
        <f>_xlfn.TEXTJOIN("-",TRUE,Table1[[#This Row],[Source]],TEXT(Table1[[#This Row],[AdvisoryNumber]],"000"),TEXT(ROW()-1,"000000"),TEXT(Table1[[#This Row],[RecordTimeUTC]],"YYYY-MM-DD"))</f>
        <v>NTML-000-002579-2024-02-18</v>
      </c>
      <c r="C2580" s="1" t="s">
        <v>1570</v>
      </c>
      <c r="D2580" s="2"/>
      <c r="E2580" s="1"/>
      <c r="F2580" s="2"/>
      <c r="G2580" s="1"/>
      <c r="H2580" s="1" t="s">
        <v>2640</v>
      </c>
      <c r="I2580" s="8" t="str">
        <f>IF(Table1[[#This Row],[TMI_Type]]="Reroute",INDEX(_xlfn.REGEXEXTRACT(Table1[[#This Row],[RawText]],".*(ROUTE|FEA|FCA|ICR|CTOP|TBO).+([A-Z]{3})",2,0),1,2),"")</f>
        <v/>
      </c>
      <c r="J2580" s="5"/>
      <c r="K2580" s="5"/>
      <c r="L2580" s="1" t="s">
        <v>198</v>
      </c>
      <c r="M2580" s="7">
        <v>45340.09375</v>
      </c>
      <c r="N2580" s="7">
        <v>45340.09375</v>
      </c>
      <c r="O2580" s="7">
        <v>45340.09375</v>
      </c>
      <c r="P2580" s="4" t="s">
        <v>3125</v>
      </c>
      <c r="Q2580" s="10" t="s">
        <v>3125</v>
      </c>
      <c r="R2580" s="2" t="s">
        <v>10482</v>
      </c>
      <c r="S2580" s="6">
        <f>IF(OR(ISBLANK(Table1[[#This Row],[ValidEndUTC]]),ISBLANK(Table1[[#This Row],[ValidStartUTC]])),"",Table1[[#This Row],[ValidEndUTC]]-Table1[[#This Row],[ValidStartUTC]])</f>
        <v>0</v>
      </c>
      <c r="T2580" s="5">
        <f>IF(OR(ISBLANK(Table1[[#This Row],[ValidEndUTC]]),ISBLANK(Table1[[#This Row],[ValidStartUTC]])),"",Table1[[#This Row],[Duration]]*24*60)</f>
        <v>0</v>
      </c>
    </row>
    <row r="2581" spans="1:20" ht="21.6" x14ac:dyDescent="0.25">
      <c r="A2581" s="8" t="str">
        <f>IF(ISBLANK(Table1[[#This Row],[AdvisoryNumber]]),"NTML","ADVZY")</f>
        <v>NTML</v>
      </c>
      <c r="B2581" s="8" t="str">
        <f>_xlfn.TEXTJOIN("-",TRUE,Table1[[#This Row],[Source]],TEXT(Table1[[#This Row],[AdvisoryNumber]],"000"),TEXT(ROW()-1,"000000"),TEXT(Table1[[#This Row],[RecordTimeUTC]],"YYYY-MM-DD"))</f>
        <v>NTML-000-002580-2024-02-18</v>
      </c>
      <c r="C2581" s="1" t="s">
        <v>217</v>
      </c>
      <c r="D2581" s="2"/>
      <c r="E2581" s="1"/>
      <c r="F2581" s="2"/>
      <c r="G2581" s="1"/>
      <c r="H2581" s="1" t="s">
        <v>2640</v>
      </c>
      <c r="I2581" s="8" t="str">
        <f>IF(Table1[[#This Row],[TMI_Type]]="Reroute",INDEX(_xlfn.REGEXEXTRACT(Table1[[#This Row],[RawText]],".*(ROUTE|FEA|FCA|ICR|CTOP|TBO).+([A-Z]{3})",2,0),1,2),"")</f>
        <v/>
      </c>
      <c r="J2581" s="5"/>
      <c r="K2581" s="5"/>
      <c r="L2581" s="1" t="s">
        <v>198</v>
      </c>
      <c r="M2581" s="7">
        <v>45340.138194444444</v>
      </c>
      <c r="N2581" s="7">
        <v>45340.138194444444</v>
      </c>
      <c r="O2581" s="7">
        <v>45340.138194444444</v>
      </c>
      <c r="P2581" s="4" t="s">
        <v>10483</v>
      </c>
      <c r="Q2581" s="10" t="s">
        <v>10483</v>
      </c>
      <c r="R2581" s="2" t="s">
        <v>10484</v>
      </c>
      <c r="S2581" s="6">
        <f>IF(OR(ISBLANK(Table1[[#This Row],[ValidEndUTC]]),ISBLANK(Table1[[#This Row],[ValidStartUTC]])),"",Table1[[#This Row],[ValidEndUTC]]-Table1[[#This Row],[ValidStartUTC]])</f>
        <v>0</v>
      </c>
      <c r="T2581" s="5">
        <f>IF(OR(ISBLANK(Table1[[#This Row],[ValidEndUTC]]),ISBLANK(Table1[[#This Row],[ValidStartUTC]])),"",Table1[[#This Row],[Duration]]*24*60)</f>
        <v>0</v>
      </c>
    </row>
    <row r="2582" spans="1:20" ht="409.6" x14ac:dyDescent="0.25">
      <c r="A2582" s="8" t="str">
        <f>IF(ISBLANK(Table1[[#This Row],[AdvisoryNumber]]),"NTML","ADVZY")</f>
        <v>ADVZY</v>
      </c>
      <c r="B2582" s="8" t="str">
        <f>_xlfn.TEXTJOIN("-",TRUE,Table1[[#This Row],[Source]],TEXT(Table1[[#This Row],[AdvisoryNumber]],"000"),TEXT(ROW()-1,"000000"),TEXT(Table1[[#This Row],[RecordTimeUTC]],"YYYY-MM-DD"))</f>
        <v>ADVZY-001-002581-2024-02-23</v>
      </c>
      <c r="C2582" s="1" t="s">
        <v>16</v>
      </c>
      <c r="D2582" s="2" t="s">
        <v>7265</v>
      </c>
      <c r="E2582" s="1">
        <v>1</v>
      </c>
      <c r="F2582" s="2" t="s">
        <v>1878</v>
      </c>
      <c r="G2582" s="1" t="s">
        <v>35</v>
      </c>
      <c r="H2582" s="1" t="s">
        <v>19</v>
      </c>
      <c r="I2582" s="8" t="str">
        <f>IF(Table1[[#This Row],[TMI_Type]]="Reroute",INDEX(_xlfn.REGEXEXTRACT(Table1[[#This Row],[RawText]],".*(ROUTE|FEA|FCA|ICR|CTOP|TBO).+([A-Z]{3})",2,0),1,2),"")</f>
        <v>RQD</v>
      </c>
      <c r="J2582" s="5"/>
      <c r="K2582" s="5"/>
      <c r="L2582" s="1"/>
      <c r="M2582" s="7">
        <v>45345.979166666664</v>
      </c>
      <c r="N2582" s="7">
        <v>45346.166666666664</v>
      </c>
      <c r="O2582" s="7">
        <v>45345.913194444445</v>
      </c>
      <c r="P2582" s="4" t="s">
        <v>3511</v>
      </c>
      <c r="Q2582" s="10" t="s">
        <v>7724</v>
      </c>
      <c r="R2582" s="2" t="s">
        <v>7725</v>
      </c>
      <c r="S2582" s="6">
        <f>IF(OR(ISBLANK(Table1[[#This Row],[ValidEndUTC]]),ISBLANK(Table1[[#This Row],[ValidStartUTC]])),"",Table1[[#This Row],[ValidEndUTC]]-Table1[[#This Row],[ValidStartUTC]])</f>
        <v>0.1875</v>
      </c>
      <c r="T2582" s="5">
        <f>IF(OR(ISBLANK(Table1[[#This Row],[ValidEndUTC]]),ISBLANK(Table1[[#This Row],[ValidStartUTC]])),"",Table1[[#This Row],[Duration]]*24*60)</f>
        <v>270</v>
      </c>
    </row>
    <row r="2583" spans="1:20" ht="324" x14ac:dyDescent="0.25">
      <c r="A2583" s="8" t="str">
        <f>IF(ISBLANK(Table1[[#This Row],[AdvisoryNumber]]),"NTML","ADVZY")</f>
        <v>ADVZY</v>
      </c>
      <c r="B2583" s="8" t="str">
        <f>_xlfn.TEXTJOIN("-",TRUE,Table1[[#This Row],[Source]],TEXT(Table1[[#This Row],[AdvisoryNumber]],"000"),TEXT(ROW()-1,"000000"),TEXT(Table1[[#This Row],[RecordTimeUTC]],"YYYY-MM-DD"))</f>
        <v>ADVZY-002-002582-2024-02-23</v>
      </c>
      <c r="C2583" s="1" t="s">
        <v>16</v>
      </c>
      <c r="D2583" s="2" t="s">
        <v>7726</v>
      </c>
      <c r="E2583" s="1">
        <v>2</v>
      </c>
      <c r="F2583" s="2" t="s">
        <v>3307</v>
      </c>
      <c r="G2583" s="1" t="s">
        <v>35</v>
      </c>
      <c r="H2583" s="1" t="s">
        <v>19</v>
      </c>
      <c r="I2583" s="8" t="str">
        <f>IF(Table1[[#This Row],[TMI_Type]]="Reroute",INDEX(_xlfn.REGEXEXTRACT(Table1[[#This Row],[RawText]],".*(ROUTE|FEA|FCA|ICR|CTOP|TBO).+([A-Z]{3})",2,0),1,2),"")</f>
        <v>RQD</v>
      </c>
      <c r="J2583" s="5"/>
      <c r="K2583" s="5"/>
      <c r="L2583" s="1"/>
      <c r="M2583" s="7">
        <v>45345.979166666664</v>
      </c>
      <c r="N2583" s="7">
        <v>45346.166666666664</v>
      </c>
      <c r="O2583" s="7">
        <v>45345.913194444445</v>
      </c>
      <c r="P2583" s="4" t="s">
        <v>3512</v>
      </c>
      <c r="Q2583" s="10" t="s">
        <v>7727</v>
      </c>
      <c r="R2583" s="2" t="s">
        <v>7725</v>
      </c>
      <c r="S2583" s="6">
        <f>IF(OR(ISBLANK(Table1[[#This Row],[ValidEndUTC]]),ISBLANK(Table1[[#This Row],[ValidStartUTC]])),"",Table1[[#This Row],[ValidEndUTC]]-Table1[[#This Row],[ValidStartUTC]])</f>
        <v>0.1875</v>
      </c>
      <c r="T2583" s="5">
        <f>IF(OR(ISBLANK(Table1[[#This Row],[ValidEndUTC]]),ISBLANK(Table1[[#This Row],[ValidStartUTC]])),"",Table1[[#This Row],[Duration]]*24*60)</f>
        <v>270</v>
      </c>
    </row>
    <row r="2584" spans="1:20" x14ac:dyDescent="0.25">
      <c r="A2584" s="8" t="str">
        <f>IF(ISBLANK(Table1[[#This Row],[AdvisoryNumber]]),"NTML","ADVZY")</f>
        <v>NTML</v>
      </c>
      <c r="B2584" s="8" t="str">
        <f>_xlfn.TEXTJOIN("-",TRUE,Table1[[#This Row],[Source]],TEXT(Table1[[#This Row],[AdvisoryNumber]],"000"),TEXT(ROW()-1,"000000"),TEXT(Table1[[#This Row],[RecordTimeUTC]],"YYYY-MM-DD"))</f>
        <v>NTML-000-002583-2024-02-23</v>
      </c>
      <c r="C2584" s="1" t="s">
        <v>97</v>
      </c>
      <c r="D2584" s="2"/>
      <c r="E2584" s="1"/>
      <c r="F2584" s="2"/>
      <c r="G2584" s="1" t="s">
        <v>98</v>
      </c>
      <c r="H2584" s="1" t="s">
        <v>101</v>
      </c>
      <c r="I2584" s="8" t="str">
        <f>IF(Table1[[#This Row],[TMI_Type]]="Reroute",INDEX(_xlfn.REGEXEXTRACT(Table1[[#This Row],[RawText]],".*(ROUTE|FEA|FCA|ICR|CTOP|TBO).+([A-Z]{3})",2,0),1,2),"")</f>
        <v/>
      </c>
      <c r="J2584" s="5">
        <v>15</v>
      </c>
      <c r="K2584" s="5"/>
      <c r="L2584" s="1" t="s">
        <v>1616</v>
      </c>
      <c r="M2584" s="7">
        <v>45345.999305555553</v>
      </c>
      <c r="N2584" s="7">
        <v>45346.166666666664</v>
      </c>
      <c r="O2584" s="7">
        <v>45345.913194444445</v>
      </c>
      <c r="P2584" s="4" t="s">
        <v>1617</v>
      </c>
      <c r="Q2584" s="10" t="s">
        <v>1617</v>
      </c>
      <c r="R2584" s="2" t="s">
        <v>10486</v>
      </c>
      <c r="S2584" s="6">
        <f>IF(OR(ISBLANK(Table1[[#This Row],[ValidEndUTC]]),ISBLANK(Table1[[#This Row],[ValidStartUTC]])),"",Table1[[#This Row],[ValidEndUTC]]-Table1[[#This Row],[ValidStartUTC]])</f>
        <v>0.16736111111094942</v>
      </c>
      <c r="T2584" s="5">
        <f>IF(OR(ISBLANK(Table1[[#This Row],[ValidEndUTC]]),ISBLANK(Table1[[#This Row],[ValidStartUTC]])),"",Table1[[#This Row],[Duration]]*24*60)</f>
        <v>240.99999999976717</v>
      </c>
    </row>
    <row r="2585" spans="1:20" x14ac:dyDescent="0.25">
      <c r="A2585" s="8" t="str">
        <f>IF(ISBLANK(Table1[[#This Row],[AdvisoryNumber]]),"NTML","ADVZY")</f>
        <v>NTML</v>
      </c>
      <c r="B2585" s="8" t="str">
        <f>_xlfn.TEXTJOIN("-",TRUE,Table1[[#This Row],[Source]],TEXT(Table1[[#This Row],[AdvisoryNumber]],"000"),TEXT(ROW()-1,"000000"),TEXT(Table1[[#This Row],[RecordTimeUTC]],"YYYY-MM-DD"))</f>
        <v>NTML-000-002584-2024-02-23</v>
      </c>
      <c r="C2585" s="1" t="s">
        <v>97</v>
      </c>
      <c r="D2585" s="2"/>
      <c r="E2585" s="1"/>
      <c r="F2585" s="2"/>
      <c r="G2585" s="1" t="s">
        <v>98</v>
      </c>
      <c r="H2585" s="1" t="s">
        <v>101</v>
      </c>
      <c r="I2585" s="8" t="str">
        <f>IF(Table1[[#This Row],[TMI_Type]]="Reroute",INDEX(_xlfn.REGEXEXTRACT(Table1[[#This Row],[RawText]],".*(ROUTE|FEA|FCA|ICR|CTOP|TBO).+([A-Z]{3})",2,0),1,2),"")</f>
        <v/>
      </c>
      <c r="J2585" s="5">
        <v>25</v>
      </c>
      <c r="K2585" s="5"/>
      <c r="L2585" s="1" t="s">
        <v>644</v>
      </c>
      <c r="M2585" s="7">
        <v>45345.999305555553</v>
      </c>
      <c r="N2585" s="7">
        <v>45346.166666666664</v>
      </c>
      <c r="O2585" s="7">
        <v>45345.913194444445</v>
      </c>
      <c r="P2585" s="4" t="s">
        <v>1618</v>
      </c>
      <c r="Q2585" s="10" t="s">
        <v>1618</v>
      </c>
      <c r="R2585" s="2" t="s">
        <v>10486</v>
      </c>
      <c r="S2585" s="6">
        <f>IF(OR(ISBLANK(Table1[[#This Row],[ValidEndUTC]]),ISBLANK(Table1[[#This Row],[ValidStartUTC]])),"",Table1[[#This Row],[ValidEndUTC]]-Table1[[#This Row],[ValidStartUTC]])</f>
        <v>0.16736111111094942</v>
      </c>
      <c r="T2585" s="5">
        <f>IF(OR(ISBLANK(Table1[[#This Row],[ValidEndUTC]]),ISBLANK(Table1[[#This Row],[ValidStartUTC]])),"",Table1[[#This Row],[Duration]]*24*60)</f>
        <v>240.99999999976717</v>
      </c>
    </row>
    <row r="2586" spans="1:20" x14ac:dyDescent="0.25">
      <c r="A2586" s="8" t="str">
        <f>IF(ISBLANK(Table1[[#This Row],[AdvisoryNumber]]),"NTML","ADVZY")</f>
        <v>NTML</v>
      </c>
      <c r="B2586" s="8" t="str">
        <f>_xlfn.TEXTJOIN("-",TRUE,Table1[[#This Row],[Source]],TEXT(Table1[[#This Row],[AdvisoryNumber]],"000"),TEXT(ROW()-1,"000000"),TEXT(Table1[[#This Row],[RecordTimeUTC]],"YYYY-MM-DD"))</f>
        <v>NTML-000-002585-2024-02-23</v>
      </c>
      <c r="C2586" s="1" t="s">
        <v>97</v>
      </c>
      <c r="D2586" s="2"/>
      <c r="E2586" s="1"/>
      <c r="F2586" s="2"/>
      <c r="G2586" s="1" t="s">
        <v>98</v>
      </c>
      <c r="H2586" s="1" t="s">
        <v>101</v>
      </c>
      <c r="I2586" s="8" t="str">
        <f>IF(Table1[[#This Row],[TMI_Type]]="Reroute",INDEX(_xlfn.REGEXEXTRACT(Table1[[#This Row],[RawText]],".*(ROUTE|FEA|FCA|ICR|CTOP|TBO).+([A-Z]{3})",2,0),1,2),"")</f>
        <v/>
      </c>
      <c r="J2586" s="5">
        <v>50</v>
      </c>
      <c r="K2586" s="5"/>
      <c r="L2586" s="1" t="s">
        <v>1331</v>
      </c>
      <c r="M2586" s="7">
        <v>45345.999305555553</v>
      </c>
      <c r="N2586" s="7">
        <v>45346.166666666664</v>
      </c>
      <c r="O2586" s="7">
        <v>45345.913194444445</v>
      </c>
      <c r="P2586" s="4" t="s">
        <v>1619</v>
      </c>
      <c r="Q2586" s="10" t="s">
        <v>1619</v>
      </c>
      <c r="R2586" s="2" t="s">
        <v>10486</v>
      </c>
      <c r="S2586" s="6">
        <f>IF(OR(ISBLANK(Table1[[#This Row],[ValidEndUTC]]),ISBLANK(Table1[[#This Row],[ValidStartUTC]])),"",Table1[[#This Row],[ValidEndUTC]]-Table1[[#This Row],[ValidStartUTC]])</f>
        <v>0.16736111111094942</v>
      </c>
      <c r="T2586" s="5">
        <f>IF(OR(ISBLANK(Table1[[#This Row],[ValidEndUTC]]),ISBLANK(Table1[[#This Row],[ValidStartUTC]])),"",Table1[[#This Row],[Duration]]*24*60)</f>
        <v>240.99999999976717</v>
      </c>
    </row>
    <row r="2587" spans="1:20" ht="162" x14ac:dyDescent="0.25">
      <c r="A2587" s="8" t="str">
        <f>IF(ISBLANK(Table1[[#This Row],[AdvisoryNumber]]),"NTML","ADVZY")</f>
        <v>ADVZY</v>
      </c>
      <c r="B2587" s="8" t="str">
        <f>_xlfn.TEXTJOIN("-",TRUE,Table1[[#This Row],[Source]],TEXT(Table1[[#This Row],[AdvisoryNumber]],"000"),TEXT(ROW()-1,"000000"),TEXT(Table1[[#This Row],[RecordTimeUTC]],"YYYY-MM-DD"))</f>
        <v>ADVZY-003-002586-2024-02-23</v>
      </c>
      <c r="C2587" s="1" t="s">
        <v>16</v>
      </c>
      <c r="D2587" s="2" t="s">
        <v>7728</v>
      </c>
      <c r="E2587" s="1">
        <v>3</v>
      </c>
      <c r="F2587" s="2" t="s">
        <v>7729</v>
      </c>
      <c r="G2587" s="1"/>
      <c r="H2587" s="1" t="s">
        <v>6019</v>
      </c>
      <c r="I2587" s="8" t="str">
        <f>IF(Table1[[#This Row],[TMI_Type]]="Reroute",INDEX(_xlfn.REGEXEXTRACT(Table1[[#This Row],[RawText]],".*(ROUTE|FEA|FCA|ICR|CTOP|TBO).+([A-Z]{3})",2,0),1,2),"")</f>
        <v/>
      </c>
      <c r="J2587" s="5"/>
      <c r="K2587" s="5"/>
      <c r="L2587" s="1"/>
      <c r="M2587" s="7">
        <v>45345.999305555553</v>
      </c>
      <c r="N2587" s="7">
        <v>45346.166666666664</v>
      </c>
      <c r="O2587" s="7">
        <v>45345.92291666667</v>
      </c>
      <c r="P2587" s="4" t="s">
        <v>7730</v>
      </c>
      <c r="Q2587" s="10" t="s">
        <v>7731</v>
      </c>
      <c r="R2587" s="2" t="s">
        <v>7732</v>
      </c>
      <c r="S2587" s="6">
        <f>IF(OR(ISBLANK(Table1[[#This Row],[ValidEndUTC]]),ISBLANK(Table1[[#This Row],[ValidStartUTC]])),"",Table1[[#This Row],[ValidEndUTC]]-Table1[[#This Row],[ValidStartUTC]])</f>
        <v>0.16736111111094942</v>
      </c>
      <c r="T2587" s="5">
        <f>IF(OR(ISBLANK(Table1[[#This Row],[ValidEndUTC]]),ISBLANK(Table1[[#This Row],[ValidStartUTC]])),"",Table1[[#This Row],[Duration]]*24*60)</f>
        <v>240.99999999976717</v>
      </c>
    </row>
    <row r="2588" spans="1:20" ht="75.599999999999994" x14ac:dyDescent="0.25">
      <c r="A2588" s="8" t="str">
        <f>IF(ISBLANK(Table1[[#This Row],[AdvisoryNumber]]),"NTML","ADVZY")</f>
        <v>ADVZY</v>
      </c>
      <c r="B2588" s="8" t="str">
        <f>_xlfn.TEXTJOIN("-",TRUE,Table1[[#This Row],[Source]],TEXT(Table1[[#This Row],[AdvisoryNumber]],"000"),TEXT(ROW()-1,"000000"),TEXT(Table1[[#This Row],[RecordTimeUTC]],"YYYY-MM-DD"))</f>
        <v>ADVZY-005-002587-2024-02-24</v>
      </c>
      <c r="C2588" s="1" t="s">
        <v>16</v>
      </c>
      <c r="D2588" s="2"/>
      <c r="E2588" s="1">
        <v>5</v>
      </c>
      <c r="F2588" s="2" t="s">
        <v>7729</v>
      </c>
      <c r="G2588" s="1"/>
      <c r="H2588" s="1" t="s">
        <v>6019</v>
      </c>
      <c r="I2588" s="8" t="str">
        <f>IF(Table1[[#This Row],[TMI_Type]]="Reroute",INDEX(_xlfn.REGEXEXTRACT(Table1[[#This Row],[RawText]],".*(ROUTE|FEA|FCA|ICR|CTOP|TBO).+([A-Z]{3})",2,0),1,2),"")</f>
        <v/>
      </c>
      <c r="J2588" s="5"/>
      <c r="K2588" s="5"/>
      <c r="L2588" s="1"/>
      <c r="M2588" s="7">
        <v>45345.999305555553</v>
      </c>
      <c r="N2588" s="7">
        <v>45346.166666666664</v>
      </c>
      <c r="O2588" s="7">
        <v>45346.163194444445</v>
      </c>
      <c r="P2588" s="4" t="s">
        <v>7736</v>
      </c>
      <c r="Q2588" s="10" t="s">
        <v>7737</v>
      </c>
      <c r="R2588" s="2" t="s">
        <v>7738</v>
      </c>
      <c r="S2588" s="6">
        <f>IF(OR(ISBLANK(Table1[[#This Row],[ValidEndUTC]]),ISBLANK(Table1[[#This Row],[ValidStartUTC]])),"",Table1[[#This Row],[ValidEndUTC]]-Table1[[#This Row],[ValidStartUTC]])</f>
        <v>0.16736111111094942</v>
      </c>
      <c r="T2588" s="5">
        <f>IF(OR(ISBLANK(Table1[[#This Row],[ValidEndUTC]]),ISBLANK(Table1[[#This Row],[ValidStartUTC]])),"",Table1[[#This Row],[Duration]]*24*60)</f>
        <v>240.99999999976717</v>
      </c>
    </row>
    <row r="2589" spans="1:20" ht="21.6" x14ac:dyDescent="0.25">
      <c r="A2589" s="8" t="str">
        <f>IF(ISBLANK(Table1[[#This Row],[AdvisoryNumber]]),"NTML","ADVZY")</f>
        <v>NTML</v>
      </c>
      <c r="B2589" s="8" t="str">
        <f>_xlfn.TEXTJOIN("-",TRUE,Table1[[#This Row],[Source]],TEXT(Table1[[#This Row],[AdvisoryNumber]],"000"),TEXT(ROW()-1,"000000"),TEXT(Table1[[#This Row],[RecordTimeUTC]],"YYYY-MM-DD"))</f>
        <v>NTML-000-002588-2024-02-23</v>
      </c>
      <c r="C2589" s="1" t="s">
        <v>232</v>
      </c>
      <c r="D2589" s="2"/>
      <c r="E2589" s="1"/>
      <c r="F2589" s="2"/>
      <c r="G2589" s="1" t="s">
        <v>98</v>
      </c>
      <c r="H2589" s="1" t="s">
        <v>104</v>
      </c>
      <c r="I2589" s="8" t="str">
        <f>IF(Table1[[#This Row],[TMI_Type]]="Reroute",INDEX(_xlfn.REGEXEXTRACT(Table1[[#This Row],[RawText]],".*(ROUTE|FEA|FCA|ICR|CTOP|TBO).+([A-Z]{3})",2,0),1,2),"")</f>
        <v/>
      </c>
      <c r="J2589" s="5"/>
      <c r="K2589" s="5"/>
      <c r="L2589" s="1" t="s">
        <v>1292</v>
      </c>
      <c r="M2589" s="7">
        <v>45346</v>
      </c>
      <c r="N2589" s="7">
        <v>45346.145833333336</v>
      </c>
      <c r="O2589" s="7">
        <v>45345.960416666669</v>
      </c>
      <c r="P2589" s="4" t="s">
        <v>1582</v>
      </c>
      <c r="Q2589" s="10" t="s">
        <v>1582</v>
      </c>
      <c r="R2589" s="2" t="s">
        <v>10491</v>
      </c>
      <c r="S2589" s="6">
        <f>IF(OR(ISBLANK(Table1[[#This Row],[ValidEndUTC]]),ISBLANK(Table1[[#This Row],[ValidStartUTC]])),"",Table1[[#This Row],[ValidEndUTC]]-Table1[[#This Row],[ValidStartUTC]])</f>
        <v>0.14583333333575865</v>
      </c>
      <c r="T2589" s="5">
        <f>IF(OR(ISBLANK(Table1[[#This Row],[ValidEndUTC]]),ISBLANK(Table1[[#This Row],[ValidStartUTC]])),"",Table1[[#This Row],[Duration]]*24*60)</f>
        <v>210.00000000349246</v>
      </c>
    </row>
    <row r="2590" spans="1:20" ht="21.6" x14ac:dyDescent="0.25">
      <c r="A2590" s="8" t="str">
        <f>IF(ISBLANK(Table1[[#This Row],[AdvisoryNumber]]),"NTML","ADVZY")</f>
        <v>NTML</v>
      </c>
      <c r="B2590" s="8" t="str">
        <f>_xlfn.TEXTJOIN("-",TRUE,Table1[[#This Row],[Source]],TEXT(Table1[[#This Row],[AdvisoryNumber]],"000"),TEXT(ROW()-1,"000000"),TEXT(Table1[[#This Row],[RecordTimeUTC]],"YYYY-MM-DD"))</f>
        <v>NTML-000-002589-2024-02-23</v>
      </c>
      <c r="C2590" s="1" t="s">
        <v>344</v>
      </c>
      <c r="D2590" s="2"/>
      <c r="E2590" s="1"/>
      <c r="F2590" s="2"/>
      <c r="G2590" s="1" t="s">
        <v>98</v>
      </c>
      <c r="H2590" s="1" t="s">
        <v>101</v>
      </c>
      <c r="I2590" s="8" t="str">
        <f>IF(Table1[[#This Row],[TMI_Type]]="Reroute",INDEX(_xlfn.REGEXEXTRACT(Table1[[#This Row],[RawText]],".*(ROUTE|FEA|FCA|ICR|CTOP|TBO).+([A-Z]{3})",2,0),1,2),"")</f>
        <v/>
      </c>
      <c r="J2590" s="5">
        <v>50</v>
      </c>
      <c r="K2590" s="5"/>
      <c r="L2590" s="1" t="s">
        <v>1583</v>
      </c>
      <c r="M2590" s="7">
        <v>45346</v>
      </c>
      <c r="N2590" s="7">
        <v>45346.145833333336</v>
      </c>
      <c r="O2590" s="7">
        <v>45345.960416666669</v>
      </c>
      <c r="P2590" s="4" t="s">
        <v>1584</v>
      </c>
      <c r="Q2590" s="10" t="s">
        <v>1584</v>
      </c>
      <c r="R2590" s="2" t="s">
        <v>10491</v>
      </c>
      <c r="S2590" s="6">
        <f>IF(OR(ISBLANK(Table1[[#This Row],[ValidEndUTC]]),ISBLANK(Table1[[#This Row],[ValidStartUTC]])),"",Table1[[#This Row],[ValidEndUTC]]-Table1[[#This Row],[ValidStartUTC]])</f>
        <v>0.14583333333575865</v>
      </c>
      <c r="T2590" s="5">
        <f>IF(OR(ISBLANK(Table1[[#This Row],[ValidEndUTC]]),ISBLANK(Table1[[#This Row],[ValidStartUTC]])),"",Table1[[#This Row],[Duration]]*24*60)</f>
        <v>210.00000000349246</v>
      </c>
    </row>
    <row r="2591" spans="1:20" ht="21.6" x14ac:dyDescent="0.25">
      <c r="A2591" s="8" t="str">
        <f>IF(ISBLANK(Table1[[#This Row],[AdvisoryNumber]]),"NTML","ADVZY")</f>
        <v>NTML</v>
      </c>
      <c r="B2591" s="8" t="str">
        <f>_xlfn.TEXTJOIN("-",TRUE,Table1[[#This Row],[Source]],TEXT(Table1[[#This Row],[AdvisoryNumber]],"000"),TEXT(ROW()-1,"000000"),TEXT(Table1[[#This Row],[RecordTimeUTC]],"YYYY-MM-DD"))</f>
        <v>NTML-000-002590-2024-02-23</v>
      </c>
      <c r="C2591" s="1" t="s">
        <v>97</v>
      </c>
      <c r="D2591" s="2"/>
      <c r="E2591" s="1"/>
      <c r="F2591" s="2"/>
      <c r="G2591" s="1" t="s">
        <v>98</v>
      </c>
      <c r="H2591" s="1" t="s">
        <v>101</v>
      </c>
      <c r="I2591" s="8" t="str">
        <f>IF(Table1[[#This Row],[TMI_Type]]="Reroute",INDEX(_xlfn.REGEXEXTRACT(Table1[[#This Row],[RawText]],".*(ROUTE|FEA|FCA|ICR|CTOP|TBO).+([A-Z]{3})",2,0),1,2),"")</f>
        <v/>
      </c>
      <c r="J2591" s="5">
        <v>50</v>
      </c>
      <c r="K2591" s="5"/>
      <c r="L2591" s="1" t="s">
        <v>1585</v>
      </c>
      <c r="M2591" s="7">
        <v>45346</v>
      </c>
      <c r="N2591" s="7">
        <v>45346.145833333336</v>
      </c>
      <c r="O2591" s="7">
        <v>45345.960416666669</v>
      </c>
      <c r="P2591" s="4" t="s">
        <v>1586</v>
      </c>
      <c r="Q2591" s="10" t="s">
        <v>1586</v>
      </c>
      <c r="R2591" s="2" t="s">
        <v>10491</v>
      </c>
      <c r="S2591" s="6">
        <f>IF(OR(ISBLANK(Table1[[#This Row],[ValidEndUTC]]),ISBLANK(Table1[[#This Row],[ValidStartUTC]])),"",Table1[[#This Row],[ValidEndUTC]]-Table1[[#This Row],[ValidStartUTC]])</f>
        <v>0.14583333333575865</v>
      </c>
      <c r="T2591" s="5">
        <f>IF(OR(ISBLANK(Table1[[#This Row],[ValidEndUTC]]),ISBLANK(Table1[[#This Row],[ValidStartUTC]])),"",Table1[[#This Row],[Duration]]*24*60)</f>
        <v>210.00000000349246</v>
      </c>
    </row>
    <row r="2592" spans="1:20" ht="21.6" x14ac:dyDescent="0.25">
      <c r="A2592" s="8" t="str">
        <f>IF(ISBLANK(Table1[[#This Row],[AdvisoryNumber]]),"NTML","ADVZY")</f>
        <v>NTML</v>
      </c>
      <c r="B2592" s="8" t="str">
        <f>_xlfn.TEXTJOIN("-",TRUE,Table1[[#This Row],[Source]],TEXT(Table1[[#This Row],[AdvisoryNumber]],"000"),TEXT(ROW()-1,"000000"),TEXT(Table1[[#This Row],[RecordTimeUTC]],"YYYY-MM-DD"))</f>
        <v>NTML-000-002591-2024-02-23</v>
      </c>
      <c r="C2592" s="1" t="s">
        <v>232</v>
      </c>
      <c r="D2592" s="2"/>
      <c r="E2592" s="1"/>
      <c r="F2592" s="2"/>
      <c r="G2592" s="1" t="s">
        <v>98</v>
      </c>
      <c r="H2592" s="1" t="s">
        <v>101</v>
      </c>
      <c r="I2592" s="8" t="str">
        <f>IF(Table1[[#This Row],[TMI_Type]]="Reroute",INDEX(_xlfn.REGEXEXTRACT(Table1[[#This Row],[RawText]],".*(ROUTE|FEA|FCA|ICR|CTOP|TBO).+([A-Z]{3})",2,0),1,2),"")</f>
        <v/>
      </c>
      <c r="J2592" s="5">
        <v>50</v>
      </c>
      <c r="K2592" s="5"/>
      <c r="L2592" s="1" t="s">
        <v>1585</v>
      </c>
      <c r="M2592" s="7">
        <v>45346</v>
      </c>
      <c r="N2592" s="7">
        <v>45346.145833333336</v>
      </c>
      <c r="O2592" s="7">
        <v>45345.960416666669</v>
      </c>
      <c r="P2592" s="4" t="s">
        <v>1587</v>
      </c>
      <c r="Q2592" s="10" t="s">
        <v>1587</v>
      </c>
      <c r="R2592" s="2" t="s">
        <v>10491</v>
      </c>
      <c r="S2592" s="6">
        <f>IF(OR(ISBLANK(Table1[[#This Row],[ValidEndUTC]]),ISBLANK(Table1[[#This Row],[ValidStartUTC]])),"",Table1[[#This Row],[ValidEndUTC]]-Table1[[#This Row],[ValidStartUTC]])</f>
        <v>0.14583333333575865</v>
      </c>
      <c r="T2592" s="5">
        <f>IF(OR(ISBLANK(Table1[[#This Row],[ValidEndUTC]]),ISBLANK(Table1[[#This Row],[ValidStartUTC]])),"",Table1[[#This Row],[Duration]]*24*60)</f>
        <v>210.00000000349246</v>
      </c>
    </row>
    <row r="2593" spans="1:20" ht="21.6" x14ac:dyDescent="0.25">
      <c r="A2593" s="8" t="str">
        <f>IF(ISBLANK(Table1[[#This Row],[AdvisoryNumber]]),"NTML","ADVZY")</f>
        <v>NTML</v>
      </c>
      <c r="B2593" s="8" t="str">
        <f>_xlfn.TEXTJOIN("-",TRUE,Table1[[#This Row],[Source]],TEXT(Table1[[#This Row],[AdvisoryNumber]],"000"),TEXT(ROW()-1,"000000"),TEXT(Table1[[#This Row],[RecordTimeUTC]],"YYYY-MM-DD"))</f>
        <v>NTML-000-002592-2024-02-23</v>
      </c>
      <c r="C2593" s="1" t="s">
        <v>344</v>
      </c>
      <c r="D2593" s="2"/>
      <c r="E2593" s="1"/>
      <c r="F2593" s="2"/>
      <c r="G2593" s="1" t="s">
        <v>98</v>
      </c>
      <c r="H2593" s="1" t="s">
        <v>101</v>
      </c>
      <c r="I2593" s="8" t="str">
        <f>IF(Table1[[#This Row],[TMI_Type]]="Reroute",INDEX(_xlfn.REGEXEXTRACT(Table1[[#This Row],[RawText]],".*(ROUTE|FEA|FCA|ICR|CTOP|TBO).+([A-Z]{3})",2,0),1,2),"")</f>
        <v/>
      </c>
      <c r="J2593" s="5">
        <v>60</v>
      </c>
      <c r="K2593" s="5"/>
      <c r="L2593" s="1" t="s">
        <v>1588</v>
      </c>
      <c r="M2593" s="7">
        <v>45346</v>
      </c>
      <c r="N2593" s="7">
        <v>45346.145833333336</v>
      </c>
      <c r="O2593" s="7">
        <v>45345.960416666669</v>
      </c>
      <c r="P2593" s="4" t="s">
        <v>1589</v>
      </c>
      <c r="Q2593" s="10" t="s">
        <v>1589</v>
      </c>
      <c r="R2593" s="2" t="s">
        <v>10491</v>
      </c>
      <c r="S2593" s="6">
        <f>IF(OR(ISBLANK(Table1[[#This Row],[ValidEndUTC]]),ISBLANK(Table1[[#This Row],[ValidStartUTC]])),"",Table1[[#This Row],[ValidEndUTC]]-Table1[[#This Row],[ValidStartUTC]])</f>
        <v>0.14583333333575865</v>
      </c>
      <c r="T2593" s="5">
        <f>IF(OR(ISBLANK(Table1[[#This Row],[ValidEndUTC]]),ISBLANK(Table1[[#This Row],[ValidStartUTC]])),"",Table1[[#This Row],[Duration]]*24*60)</f>
        <v>210.00000000349246</v>
      </c>
    </row>
    <row r="2594" spans="1:20" ht="21.6" x14ac:dyDescent="0.25">
      <c r="A2594" s="8" t="str">
        <f>IF(ISBLANK(Table1[[#This Row],[AdvisoryNumber]]),"NTML","ADVZY")</f>
        <v>NTML</v>
      </c>
      <c r="B2594" s="8" t="str">
        <f>_xlfn.TEXTJOIN("-",TRUE,Table1[[#This Row],[Source]],TEXT(Table1[[#This Row],[AdvisoryNumber]],"000"),TEXT(ROW()-1,"000000"),TEXT(Table1[[#This Row],[RecordTimeUTC]],"YYYY-MM-DD"))</f>
        <v>NTML-000-002593-2024-02-23</v>
      </c>
      <c r="C2594" s="1" t="s">
        <v>31</v>
      </c>
      <c r="D2594" s="2"/>
      <c r="E2594" s="1"/>
      <c r="F2594" s="2"/>
      <c r="G2594" s="1" t="s">
        <v>98</v>
      </c>
      <c r="H2594" s="1" t="s">
        <v>101</v>
      </c>
      <c r="I2594" s="8" t="str">
        <f>IF(Table1[[#This Row],[TMI_Type]]="Reroute",INDEX(_xlfn.REGEXEXTRACT(Table1[[#This Row],[RawText]],".*(ROUTE|FEA|FCA|ICR|CTOP|TBO).+([A-Z]{3})",2,0),1,2),"")</f>
        <v/>
      </c>
      <c r="J2594" s="5">
        <v>60</v>
      </c>
      <c r="K2594" s="5"/>
      <c r="L2594" s="1" t="s">
        <v>1588</v>
      </c>
      <c r="M2594" s="7">
        <v>45346</v>
      </c>
      <c r="N2594" s="7">
        <v>45346.145833333336</v>
      </c>
      <c r="O2594" s="7">
        <v>45345.960416666669</v>
      </c>
      <c r="P2594" s="4" t="s">
        <v>1590</v>
      </c>
      <c r="Q2594" s="10" t="s">
        <v>1590</v>
      </c>
      <c r="R2594" s="2" t="s">
        <v>10491</v>
      </c>
      <c r="S2594" s="6">
        <f>IF(OR(ISBLANK(Table1[[#This Row],[ValidEndUTC]]),ISBLANK(Table1[[#This Row],[ValidStartUTC]])),"",Table1[[#This Row],[ValidEndUTC]]-Table1[[#This Row],[ValidStartUTC]])</f>
        <v>0.14583333333575865</v>
      </c>
      <c r="T2594" s="5">
        <f>IF(OR(ISBLANK(Table1[[#This Row],[ValidEndUTC]]),ISBLANK(Table1[[#This Row],[ValidStartUTC]])),"",Table1[[#This Row],[Duration]]*24*60)</f>
        <v>210.00000000349246</v>
      </c>
    </row>
    <row r="2595" spans="1:20" x14ac:dyDescent="0.25">
      <c r="A2595" s="8" t="str">
        <f>IF(ISBLANK(Table1[[#This Row],[AdvisoryNumber]]),"NTML","ADVZY")</f>
        <v>NTML</v>
      </c>
      <c r="B2595" s="8" t="str">
        <f>_xlfn.TEXTJOIN("-",TRUE,Table1[[#This Row],[Source]],TEXT(Table1[[#This Row],[AdvisoryNumber]],"000"),TEXT(ROW()-1,"000000"),TEXT(Table1[[#This Row],[RecordTimeUTC]],"YYYY-MM-DD"))</f>
        <v>NTML-000-002594-2024-02-23</v>
      </c>
      <c r="C2595" s="1" t="s">
        <v>232</v>
      </c>
      <c r="D2595" s="2"/>
      <c r="E2595" s="1"/>
      <c r="F2595" s="2"/>
      <c r="G2595" s="1" t="s">
        <v>98</v>
      </c>
      <c r="H2595" s="1" t="s">
        <v>101</v>
      </c>
      <c r="I2595" s="8" t="str">
        <f>IF(Table1[[#This Row],[TMI_Type]]="Reroute",INDEX(_xlfn.REGEXEXTRACT(Table1[[#This Row],[RawText]],".*(ROUTE|FEA|FCA|ICR|CTOP|TBO).+([A-Z]{3})",2,0),1,2),"")</f>
        <v/>
      </c>
      <c r="J2595" s="5">
        <v>50</v>
      </c>
      <c r="K2595" s="5"/>
      <c r="L2595" s="1" t="s">
        <v>1179</v>
      </c>
      <c r="M2595" s="7">
        <v>45346</v>
      </c>
      <c r="N2595" s="7">
        <v>45346.166666666664</v>
      </c>
      <c r="O2595" s="7">
        <v>45345.949305555558</v>
      </c>
      <c r="P2595" s="4" t="s">
        <v>1591</v>
      </c>
      <c r="Q2595" s="10" t="s">
        <v>1591</v>
      </c>
      <c r="R2595" s="2" t="s">
        <v>10487</v>
      </c>
      <c r="S2595" s="6">
        <f>IF(OR(ISBLANK(Table1[[#This Row],[ValidEndUTC]]),ISBLANK(Table1[[#This Row],[ValidStartUTC]])),"",Table1[[#This Row],[ValidEndUTC]]-Table1[[#This Row],[ValidStartUTC]])</f>
        <v>0.16666666666424135</v>
      </c>
      <c r="T2595" s="5">
        <f>IF(OR(ISBLANK(Table1[[#This Row],[ValidEndUTC]]),ISBLANK(Table1[[#This Row],[ValidStartUTC]])),"",Table1[[#This Row],[Duration]]*24*60)</f>
        <v>239.99999999650754</v>
      </c>
    </row>
    <row r="2596" spans="1:20" x14ac:dyDescent="0.25">
      <c r="A2596" s="8" t="str">
        <f>IF(ISBLANK(Table1[[#This Row],[AdvisoryNumber]]),"NTML","ADVZY")</f>
        <v>NTML</v>
      </c>
      <c r="B2596" s="8" t="str">
        <f>_xlfn.TEXTJOIN("-",TRUE,Table1[[#This Row],[Source]],TEXT(Table1[[#This Row],[AdvisoryNumber]],"000"),TEXT(ROW()-1,"000000"),TEXT(Table1[[#This Row],[RecordTimeUTC]],"YYYY-MM-DD"))</f>
        <v>NTML-000-002595-2024-02-23</v>
      </c>
      <c r="C2596" s="1" t="s">
        <v>344</v>
      </c>
      <c r="D2596" s="2"/>
      <c r="E2596" s="1"/>
      <c r="F2596" s="2"/>
      <c r="G2596" s="1" t="s">
        <v>98</v>
      </c>
      <c r="H2596" s="1" t="s">
        <v>101</v>
      </c>
      <c r="I2596" s="8" t="str">
        <f>IF(Table1[[#This Row],[TMI_Type]]="Reroute",INDEX(_xlfn.REGEXEXTRACT(Table1[[#This Row],[RawText]],".*(ROUTE|FEA|FCA|ICR|CTOP|TBO).+([A-Z]{3})",2,0),1,2),"")</f>
        <v/>
      </c>
      <c r="J2596" s="5">
        <v>50</v>
      </c>
      <c r="K2596" s="5"/>
      <c r="L2596" s="1" t="s">
        <v>342</v>
      </c>
      <c r="M2596" s="7">
        <v>45346</v>
      </c>
      <c r="N2596" s="7">
        <v>45346.166666666664</v>
      </c>
      <c r="O2596" s="7">
        <v>45345.949305555558</v>
      </c>
      <c r="P2596" s="4" t="s">
        <v>1592</v>
      </c>
      <c r="Q2596" s="10" t="s">
        <v>1592</v>
      </c>
      <c r="R2596" s="2" t="s">
        <v>10487</v>
      </c>
      <c r="S2596" s="6">
        <f>IF(OR(ISBLANK(Table1[[#This Row],[ValidEndUTC]]),ISBLANK(Table1[[#This Row],[ValidStartUTC]])),"",Table1[[#This Row],[ValidEndUTC]]-Table1[[#This Row],[ValidStartUTC]])</f>
        <v>0.16666666666424135</v>
      </c>
      <c r="T2596" s="5">
        <f>IF(OR(ISBLANK(Table1[[#This Row],[ValidEndUTC]]),ISBLANK(Table1[[#This Row],[ValidStartUTC]])),"",Table1[[#This Row],[Duration]]*24*60)</f>
        <v>239.99999999650754</v>
      </c>
    </row>
    <row r="2597" spans="1:20" x14ac:dyDescent="0.25">
      <c r="A2597" s="8" t="str">
        <f>IF(ISBLANK(Table1[[#This Row],[AdvisoryNumber]]),"NTML","ADVZY")</f>
        <v>NTML</v>
      </c>
      <c r="B2597" s="8" t="str">
        <f>_xlfn.TEXTJOIN("-",TRUE,Table1[[#This Row],[Source]],TEXT(Table1[[#This Row],[AdvisoryNumber]],"000"),TEXT(ROW()-1,"000000"),TEXT(Table1[[#This Row],[RecordTimeUTC]],"YYYY-MM-DD"))</f>
        <v>NTML-000-002596-2024-02-23</v>
      </c>
      <c r="C2597" s="1" t="s">
        <v>31</v>
      </c>
      <c r="D2597" s="2"/>
      <c r="E2597" s="1"/>
      <c r="F2597" s="2"/>
      <c r="G2597" s="1" t="s">
        <v>98</v>
      </c>
      <c r="H2597" s="1" t="s">
        <v>101</v>
      </c>
      <c r="I2597" s="8" t="str">
        <f>IF(Table1[[#This Row],[TMI_Type]]="Reroute",INDEX(_xlfn.REGEXEXTRACT(Table1[[#This Row],[RawText]],".*(ROUTE|FEA|FCA|ICR|CTOP|TBO).+([A-Z]{3})",2,0),1,2),"")</f>
        <v/>
      </c>
      <c r="J2597" s="5">
        <v>60</v>
      </c>
      <c r="K2597" s="5"/>
      <c r="L2597" s="1" t="s">
        <v>342</v>
      </c>
      <c r="M2597" s="7">
        <v>45346</v>
      </c>
      <c r="N2597" s="7">
        <v>45346.166666666664</v>
      </c>
      <c r="O2597" s="7">
        <v>45345.949305555558</v>
      </c>
      <c r="P2597" s="4" t="s">
        <v>10489</v>
      </c>
      <c r="Q2597" s="10" t="s">
        <v>10489</v>
      </c>
      <c r="R2597" s="2" t="s">
        <v>10487</v>
      </c>
      <c r="S2597" s="6">
        <f>IF(OR(ISBLANK(Table1[[#This Row],[ValidEndUTC]]),ISBLANK(Table1[[#This Row],[ValidStartUTC]])),"",Table1[[#This Row],[ValidEndUTC]]-Table1[[#This Row],[ValidStartUTC]])</f>
        <v>0.16666666666424135</v>
      </c>
      <c r="T2597" s="5">
        <f>IF(OR(ISBLANK(Table1[[#This Row],[ValidEndUTC]]),ISBLANK(Table1[[#This Row],[ValidStartUTC]])),"",Table1[[#This Row],[Duration]]*24*60)</f>
        <v>239.99999999650754</v>
      </c>
    </row>
    <row r="2598" spans="1:20" ht="21.6" x14ac:dyDescent="0.25">
      <c r="A2598" s="8" t="str">
        <f>IF(ISBLANK(Table1[[#This Row],[AdvisoryNumber]]),"NTML","ADVZY")</f>
        <v>NTML</v>
      </c>
      <c r="B2598" s="8" t="str">
        <f>_xlfn.TEXTJOIN("-",TRUE,Table1[[#This Row],[Source]],TEXT(Table1[[#This Row],[AdvisoryNumber]],"000"),TEXT(ROW()-1,"000000"),TEXT(Table1[[#This Row],[RecordTimeUTC]],"YYYY-MM-DD"))</f>
        <v>NTML-000-002597-2024-02-23</v>
      </c>
      <c r="C2598" s="1" t="s">
        <v>232</v>
      </c>
      <c r="D2598" s="2"/>
      <c r="E2598" s="1"/>
      <c r="F2598" s="2"/>
      <c r="G2598" s="1" t="s">
        <v>98</v>
      </c>
      <c r="H2598" s="1" t="s">
        <v>101</v>
      </c>
      <c r="I2598" s="8" t="str">
        <f>IF(Table1[[#This Row],[TMI_Type]]="Reroute",INDEX(_xlfn.REGEXEXTRACT(Table1[[#This Row],[RawText]],".*(ROUTE|FEA|FCA|ICR|CTOP|TBO).+([A-Z]{3})",2,0),1,2),"")</f>
        <v/>
      </c>
      <c r="J2598" s="5">
        <v>40</v>
      </c>
      <c r="K2598" s="5"/>
      <c r="L2598" s="1" t="s">
        <v>1593</v>
      </c>
      <c r="M2598" s="7">
        <v>45346</v>
      </c>
      <c r="N2598" s="7">
        <v>45346.166666666664</v>
      </c>
      <c r="O2598" s="7">
        <v>45345.949305555558</v>
      </c>
      <c r="P2598" s="4" t="s">
        <v>1594</v>
      </c>
      <c r="Q2598" s="10" t="s">
        <v>1594</v>
      </c>
      <c r="R2598" s="2" t="s">
        <v>10487</v>
      </c>
      <c r="S2598" s="6">
        <f>IF(OR(ISBLANK(Table1[[#This Row],[ValidEndUTC]]),ISBLANK(Table1[[#This Row],[ValidStartUTC]])),"",Table1[[#This Row],[ValidEndUTC]]-Table1[[#This Row],[ValidStartUTC]])</f>
        <v>0.16666666666424135</v>
      </c>
      <c r="T2598" s="5">
        <f>IF(OR(ISBLANK(Table1[[#This Row],[ValidEndUTC]]),ISBLANK(Table1[[#This Row],[ValidStartUTC]])),"",Table1[[#This Row],[Duration]]*24*60)</f>
        <v>239.99999999650754</v>
      </c>
    </row>
    <row r="2599" spans="1:20" ht="21.6" x14ac:dyDescent="0.25">
      <c r="A2599" s="8" t="str">
        <f>IF(ISBLANK(Table1[[#This Row],[AdvisoryNumber]]),"NTML","ADVZY")</f>
        <v>NTML</v>
      </c>
      <c r="B2599" s="8" t="str">
        <f>_xlfn.TEXTJOIN("-",TRUE,Table1[[#This Row],[Source]],TEXT(Table1[[#This Row],[AdvisoryNumber]],"000"),TEXT(ROW()-1,"000000"),TEXT(Table1[[#This Row],[RecordTimeUTC]],"YYYY-MM-DD"))</f>
        <v>NTML-000-002598-2024-02-23</v>
      </c>
      <c r="C2599" s="1" t="s">
        <v>344</v>
      </c>
      <c r="D2599" s="2"/>
      <c r="E2599" s="1"/>
      <c r="F2599" s="2"/>
      <c r="G2599" s="1" t="s">
        <v>98</v>
      </c>
      <c r="H2599" s="1" t="s">
        <v>101</v>
      </c>
      <c r="I2599" s="8" t="str">
        <f>IF(Table1[[#This Row],[TMI_Type]]="Reroute",INDEX(_xlfn.REGEXEXTRACT(Table1[[#This Row],[RawText]],".*(ROUTE|FEA|FCA|ICR|CTOP|TBO).+([A-Z]{3})",2,0),1,2),"")</f>
        <v/>
      </c>
      <c r="J2599" s="5">
        <v>50</v>
      </c>
      <c r="K2599" s="5"/>
      <c r="L2599" s="1" t="s">
        <v>1595</v>
      </c>
      <c r="M2599" s="7">
        <v>45346</v>
      </c>
      <c r="N2599" s="7">
        <v>45346.166666666664</v>
      </c>
      <c r="O2599" s="7">
        <v>45345.949305555558</v>
      </c>
      <c r="P2599" s="4" t="s">
        <v>1596</v>
      </c>
      <c r="Q2599" s="10" t="s">
        <v>1596</v>
      </c>
      <c r="R2599" s="2" t="s">
        <v>10487</v>
      </c>
      <c r="S2599" s="6">
        <f>IF(OR(ISBLANK(Table1[[#This Row],[ValidEndUTC]]),ISBLANK(Table1[[#This Row],[ValidStartUTC]])),"",Table1[[#This Row],[ValidEndUTC]]-Table1[[#This Row],[ValidStartUTC]])</f>
        <v>0.16666666666424135</v>
      </c>
      <c r="T2599" s="5">
        <f>IF(OR(ISBLANK(Table1[[#This Row],[ValidEndUTC]]),ISBLANK(Table1[[#This Row],[ValidStartUTC]])),"",Table1[[#This Row],[Duration]]*24*60)</f>
        <v>239.99999999650754</v>
      </c>
    </row>
    <row r="2600" spans="1:20" ht="21.6" x14ac:dyDescent="0.25">
      <c r="A2600" s="8" t="str">
        <f>IF(ISBLANK(Table1[[#This Row],[AdvisoryNumber]]),"NTML","ADVZY")</f>
        <v>NTML</v>
      </c>
      <c r="B2600" s="8" t="str">
        <f>_xlfn.TEXTJOIN("-",TRUE,Table1[[#This Row],[Source]],TEXT(Table1[[#This Row],[AdvisoryNumber]],"000"),TEXT(ROW()-1,"000000"),TEXT(Table1[[#This Row],[RecordTimeUTC]],"YYYY-MM-DD"))</f>
        <v>NTML-000-002599-2024-02-23</v>
      </c>
      <c r="C2600" s="1" t="s">
        <v>31</v>
      </c>
      <c r="D2600" s="2"/>
      <c r="E2600" s="1"/>
      <c r="F2600" s="2"/>
      <c r="G2600" s="1" t="s">
        <v>98</v>
      </c>
      <c r="H2600" s="1" t="s">
        <v>101</v>
      </c>
      <c r="I2600" s="8" t="str">
        <f>IF(Table1[[#This Row],[TMI_Type]]="Reroute",INDEX(_xlfn.REGEXEXTRACT(Table1[[#This Row],[RawText]],".*(ROUTE|FEA|FCA|ICR|CTOP|TBO).+([A-Z]{3})",2,0),1,2),"")</f>
        <v/>
      </c>
      <c r="J2600" s="5">
        <v>50</v>
      </c>
      <c r="K2600" s="5"/>
      <c r="L2600" s="1" t="s">
        <v>1292</v>
      </c>
      <c r="M2600" s="7">
        <v>45346</v>
      </c>
      <c r="N2600" s="7">
        <v>45346.166666666664</v>
      </c>
      <c r="O2600" s="7">
        <v>45345.949305555558</v>
      </c>
      <c r="P2600" s="4" t="s">
        <v>10490</v>
      </c>
      <c r="Q2600" s="10" t="s">
        <v>10490</v>
      </c>
      <c r="R2600" s="2" t="s">
        <v>10487</v>
      </c>
      <c r="S2600" s="6">
        <f>IF(OR(ISBLANK(Table1[[#This Row],[ValidEndUTC]]),ISBLANK(Table1[[#This Row],[ValidStartUTC]])),"",Table1[[#This Row],[ValidEndUTC]]-Table1[[#This Row],[ValidStartUTC]])</f>
        <v>0.16666666666424135</v>
      </c>
      <c r="T2600" s="5">
        <f>IF(OR(ISBLANK(Table1[[#This Row],[ValidEndUTC]]),ISBLANK(Table1[[#This Row],[ValidStartUTC]])),"",Table1[[#This Row],[Duration]]*24*60)</f>
        <v>239.99999999650754</v>
      </c>
    </row>
    <row r="2601" spans="1:20" x14ac:dyDescent="0.25">
      <c r="A2601" s="8" t="str">
        <f>IF(ISBLANK(Table1[[#This Row],[AdvisoryNumber]]),"NTML","ADVZY")</f>
        <v>NTML</v>
      </c>
      <c r="B2601" s="8" t="str">
        <f>_xlfn.TEXTJOIN("-",TRUE,Table1[[#This Row],[Source]],TEXT(Table1[[#This Row],[AdvisoryNumber]],"000"),TEXT(ROW()-1,"000000"),TEXT(Table1[[#This Row],[RecordTimeUTC]],"YYYY-MM-DD"))</f>
        <v>NTML-000-002600-2024-02-23</v>
      </c>
      <c r="C2601" s="1" t="s">
        <v>232</v>
      </c>
      <c r="D2601" s="2"/>
      <c r="E2601" s="1"/>
      <c r="F2601" s="2"/>
      <c r="G2601" s="1" t="s">
        <v>98</v>
      </c>
      <c r="H2601" s="1" t="s">
        <v>101</v>
      </c>
      <c r="I2601" s="8" t="str">
        <f>IF(Table1[[#This Row],[TMI_Type]]="Reroute",INDEX(_xlfn.REGEXEXTRACT(Table1[[#This Row],[RawText]],".*(ROUTE|FEA|FCA|ICR|CTOP|TBO).+([A-Z]{3})",2,0),1,2),"")</f>
        <v/>
      </c>
      <c r="J2601" s="5">
        <v>20</v>
      </c>
      <c r="K2601" s="5"/>
      <c r="L2601" s="1" t="s">
        <v>326</v>
      </c>
      <c r="M2601" s="7">
        <v>45346</v>
      </c>
      <c r="N2601" s="7">
        <v>45346.166666666664</v>
      </c>
      <c r="O2601" s="7">
        <v>45345.949305555558</v>
      </c>
      <c r="P2601" s="4" t="s">
        <v>1597</v>
      </c>
      <c r="Q2601" s="10" t="s">
        <v>1597</v>
      </c>
      <c r="R2601" s="2" t="s">
        <v>10487</v>
      </c>
      <c r="S2601" s="6">
        <f>IF(OR(ISBLANK(Table1[[#This Row],[ValidEndUTC]]),ISBLANK(Table1[[#This Row],[ValidStartUTC]])),"",Table1[[#This Row],[ValidEndUTC]]-Table1[[#This Row],[ValidStartUTC]])</f>
        <v>0.16666666666424135</v>
      </c>
      <c r="T2601" s="5">
        <f>IF(OR(ISBLANK(Table1[[#This Row],[ValidEndUTC]]),ISBLANK(Table1[[#This Row],[ValidStartUTC]])),"",Table1[[#This Row],[Duration]]*24*60)</f>
        <v>239.99999999650754</v>
      </c>
    </row>
    <row r="2602" spans="1:20" x14ac:dyDescent="0.25">
      <c r="A2602" s="8" t="str">
        <f>IF(ISBLANK(Table1[[#This Row],[AdvisoryNumber]]),"NTML","ADVZY")</f>
        <v>NTML</v>
      </c>
      <c r="B2602" s="8" t="str">
        <f>_xlfn.TEXTJOIN("-",TRUE,Table1[[#This Row],[Source]],TEXT(Table1[[#This Row],[AdvisoryNumber]],"000"),TEXT(ROW()-1,"000000"),TEXT(Table1[[#This Row],[RecordTimeUTC]],"YYYY-MM-DD"))</f>
        <v>NTML-000-002601-2024-02-23</v>
      </c>
      <c r="C2602" s="1" t="s">
        <v>97</v>
      </c>
      <c r="D2602" s="2"/>
      <c r="E2602" s="1"/>
      <c r="F2602" s="2"/>
      <c r="G2602" s="1" t="s">
        <v>98</v>
      </c>
      <c r="H2602" s="1" t="s">
        <v>101</v>
      </c>
      <c r="I2602" s="8" t="str">
        <f>IF(Table1[[#This Row],[TMI_Type]]="Reroute",INDEX(_xlfn.REGEXEXTRACT(Table1[[#This Row],[RawText]],".*(ROUTE|FEA|FCA|ICR|CTOP|TBO).+([A-Z]{3})",2,0),1,2),"")</f>
        <v/>
      </c>
      <c r="J2602" s="5">
        <v>35</v>
      </c>
      <c r="K2602" s="5"/>
      <c r="L2602" s="1" t="s">
        <v>232</v>
      </c>
      <c r="M2602" s="7">
        <v>45346</v>
      </c>
      <c r="N2602" s="7">
        <v>45346.166666666664</v>
      </c>
      <c r="O2602" s="7">
        <v>45345.949305555558</v>
      </c>
      <c r="P2602" s="4" t="s">
        <v>1598</v>
      </c>
      <c r="Q2602" s="10" t="s">
        <v>1598</v>
      </c>
      <c r="R2602" s="2" t="s">
        <v>10487</v>
      </c>
      <c r="S2602" s="6">
        <f>IF(OR(ISBLANK(Table1[[#This Row],[ValidEndUTC]]),ISBLANK(Table1[[#This Row],[ValidStartUTC]])),"",Table1[[#This Row],[ValidEndUTC]]-Table1[[#This Row],[ValidStartUTC]])</f>
        <v>0.16666666666424135</v>
      </c>
      <c r="T2602" s="5">
        <f>IF(OR(ISBLANK(Table1[[#This Row],[ValidEndUTC]]),ISBLANK(Table1[[#This Row],[ValidStartUTC]])),"",Table1[[#This Row],[Duration]]*24*60)</f>
        <v>239.99999999650754</v>
      </c>
    </row>
    <row r="2603" spans="1:20" x14ac:dyDescent="0.25">
      <c r="A2603" s="8" t="str">
        <f>IF(ISBLANK(Table1[[#This Row],[AdvisoryNumber]]),"NTML","ADVZY")</f>
        <v>NTML</v>
      </c>
      <c r="B2603" s="8" t="str">
        <f>_xlfn.TEXTJOIN("-",TRUE,Table1[[#This Row],[Source]],TEXT(Table1[[#This Row],[AdvisoryNumber]],"000"),TEXT(ROW()-1,"000000"),TEXT(Table1[[#This Row],[RecordTimeUTC]],"YYYY-MM-DD"))</f>
        <v>NTML-000-002602-2024-02-23</v>
      </c>
      <c r="C2603" s="1" t="s">
        <v>97</v>
      </c>
      <c r="D2603" s="2"/>
      <c r="E2603" s="1"/>
      <c r="F2603" s="2"/>
      <c r="G2603" s="1" t="s">
        <v>98</v>
      </c>
      <c r="H2603" s="1" t="s">
        <v>104</v>
      </c>
      <c r="I2603" s="8" t="str">
        <f>IF(Table1[[#This Row],[TMI_Type]]="Reroute",INDEX(_xlfn.REGEXEXTRACT(Table1[[#This Row],[RawText]],".*(ROUTE|FEA|FCA|ICR|CTOP|TBO).+([A-Z]{3})",2,0),1,2),"")</f>
        <v/>
      </c>
      <c r="J2603" s="5"/>
      <c r="K2603" s="5"/>
      <c r="L2603" s="1" t="s">
        <v>1599</v>
      </c>
      <c r="M2603" s="7">
        <v>45346</v>
      </c>
      <c r="N2603" s="7">
        <v>45346.166666666664</v>
      </c>
      <c r="O2603" s="7">
        <v>45345.949305555558</v>
      </c>
      <c r="P2603" s="4" t="s">
        <v>1600</v>
      </c>
      <c r="Q2603" s="10" t="s">
        <v>1600</v>
      </c>
      <c r="R2603" s="2" t="s">
        <v>10487</v>
      </c>
      <c r="S2603" s="6">
        <f>IF(OR(ISBLANK(Table1[[#This Row],[ValidEndUTC]]),ISBLANK(Table1[[#This Row],[ValidStartUTC]])),"",Table1[[#This Row],[ValidEndUTC]]-Table1[[#This Row],[ValidStartUTC]])</f>
        <v>0.16666666666424135</v>
      </c>
      <c r="T2603" s="5">
        <f>IF(OR(ISBLANK(Table1[[#This Row],[ValidEndUTC]]),ISBLANK(Table1[[#This Row],[ValidStartUTC]])),"",Table1[[#This Row],[Duration]]*24*60)</f>
        <v>239.99999999650754</v>
      </c>
    </row>
    <row r="2604" spans="1:20" ht="21.6" x14ac:dyDescent="0.25">
      <c r="A2604" s="8" t="str">
        <f>IF(ISBLANK(Table1[[#This Row],[AdvisoryNumber]]),"NTML","ADVZY")</f>
        <v>NTML</v>
      </c>
      <c r="B2604" s="8" t="str">
        <f>_xlfn.TEXTJOIN("-",TRUE,Table1[[#This Row],[Source]],TEXT(Table1[[#This Row],[AdvisoryNumber]],"000"),TEXT(ROW()-1,"000000"),TEXT(Table1[[#This Row],[RecordTimeUTC]],"YYYY-MM-DD"))</f>
        <v>NTML-000-002603-2024-02-23</v>
      </c>
      <c r="C2604" s="1" t="s">
        <v>31</v>
      </c>
      <c r="D2604" s="2"/>
      <c r="E2604" s="1"/>
      <c r="F2604" s="2"/>
      <c r="G2604" s="1" t="s">
        <v>98</v>
      </c>
      <c r="H2604" s="1" t="s">
        <v>101</v>
      </c>
      <c r="I2604" s="8" t="str">
        <f>IF(Table1[[#This Row],[TMI_Type]]="Reroute",INDEX(_xlfn.REGEXEXTRACT(Table1[[#This Row],[RawText]],".*(ROUTE|FEA|FCA|ICR|CTOP|TBO).+([A-Z]{3})",2,0),1,2),"")</f>
        <v/>
      </c>
      <c r="J2604" s="5">
        <v>40</v>
      </c>
      <c r="K2604" s="5"/>
      <c r="L2604" s="1" t="s">
        <v>503</v>
      </c>
      <c r="M2604" s="7">
        <v>45346</v>
      </c>
      <c r="N2604" s="7">
        <v>45346.166666666664</v>
      </c>
      <c r="O2604" s="7">
        <v>45345.960416666669</v>
      </c>
      <c r="P2604" s="4" t="s">
        <v>1601</v>
      </c>
      <c r="Q2604" s="10" t="s">
        <v>1601</v>
      </c>
      <c r="R2604" s="2" t="s">
        <v>10491</v>
      </c>
      <c r="S2604" s="6">
        <f>IF(OR(ISBLANK(Table1[[#This Row],[ValidEndUTC]]),ISBLANK(Table1[[#This Row],[ValidStartUTC]])),"",Table1[[#This Row],[ValidEndUTC]]-Table1[[#This Row],[ValidStartUTC]])</f>
        <v>0.16666666666424135</v>
      </c>
      <c r="T2604" s="5">
        <f>IF(OR(ISBLANK(Table1[[#This Row],[ValidEndUTC]]),ISBLANK(Table1[[#This Row],[ValidStartUTC]])),"",Table1[[#This Row],[Duration]]*24*60)</f>
        <v>239.99999999650754</v>
      </c>
    </row>
    <row r="2605" spans="1:20" ht="21.6" x14ac:dyDescent="0.25">
      <c r="A2605" s="8" t="str">
        <f>IF(ISBLANK(Table1[[#This Row],[AdvisoryNumber]]),"NTML","ADVZY")</f>
        <v>NTML</v>
      </c>
      <c r="B2605" s="8" t="str">
        <f>_xlfn.TEXTJOIN("-",TRUE,Table1[[#This Row],[Source]],TEXT(Table1[[#This Row],[AdvisoryNumber]],"000"),TEXT(ROW()-1,"000000"),TEXT(Table1[[#This Row],[RecordTimeUTC]],"YYYY-MM-DD"))</f>
        <v>NTML-000-002604-2024-02-23</v>
      </c>
      <c r="C2605" s="1" t="s">
        <v>97</v>
      </c>
      <c r="D2605" s="2"/>
      <c r="E2605" s="1"/>
      <c r="F2605" s="2"/>
      <c r="G2605" s="1" t="s">
        <v>98</v>
      </c>
      <c r="H2605" s="1" t="s">
        <v>101</v>
      </c>
      <c r="I2605" s="8" t="str">
        <f>IF(Table1[[#This Row],[TMI_Type]]="Reroute",INDEX(_xlfn.REGEXEXTRACT(Table1[[#This Row],[RawText]],".*(ROUTE|FEA|FCA|ICR|CTOP|TBO).+([A-Z]{3})",2,0),1,2),"")</f>
        <v/>
      </c>
      <c r="J2605" s="5">
        <v>45</v>
      </c>
      <c r="K2605" s="5"/>
      <c r="L2605" s="1" t="s">
        <v>1602</v>
      </c>
      <c r="M2605" s="7">
        <v>45346.020833333336</v>
      </c>
      <c r="N2605" s="7">
        <v>45346.145833333336</v>
      </c>
      <c r="O2605" s="7">
        <v>45345.960416666669</v>
      </c>
      <c r="P2605" s="4" t="s">
        <v>1603</v>
      </c>
      <c r="Q2605" s="10" t="s">
        <v>1603</v>
      </c>
      <c r="R2605" s="2" t="s">
        <v>10491</v>
      </c>
      <c r="S2605" s="6">
        <f>IF(OR(ISBLANK(Table1[[#This Row],[ValidEndUTC]]),ISBLANK(Table1[[#This Row],[ValidStartUTC]])),"",Table1[[#This Row],[ValidEndUTC]]-Table1[[#This Row],[ValidStartUTC]])</f>
        <v>0.125</v>
      </c>
      <c r="T2605" s="5">
        <f>IF(OR(ISBLANK(Table1[[#This Row],[ValidEndUTC]]),ISBLANK(Table1[[#This Row],[ValidStartUTC]])),"",Table1[[#This Row],[Duration]]*24*60)</f>
        <v>180</v>
      </c>
    </row>
    <row r="2606" spans="1:20" ht="21.6" x14ac:dyDescent="0.25">
      <c r="A2606" s="8" t="str">
        <f>IF(ISBLANK(Table1[[#This Row],[AdvisoryNumber]]),"NTML","ADVZY")</f>
        <v>NTML</v>
      </c>
      <c r="B2606" s="8" t="str">
        <f>_xlfn.TEXTJOIN("-",TRUE,Table1[[#This Row],[Source]],TEXT(Table1[[#This Row],[AdvisoryNumber]],"000"),TEXT(ROW()-1,"000000"),TEXT(Table1[[#This Row],[RecordTimeUTC]],"YYYY-MM-DD"))</f>
        <v>NTML-000-002605-2024-02-23</v>
      </c>
      <c r="C2606" s="1" t="s">
        <v>232</v>
      </c>
      <c r="D2606" s="2"/>
      <c r="E2606" s="1"/>
      <c r="F2606" s="2"/>
      <c r="G2606" s="1" t="s">
        <v>98</v>
      </c>
      <c r="H2606" s="1" t="s">
        <v>101</v>
      </c>
      <c r="I2606" s="8" t="str">
        <f>IF(Table1[[#This Row],[TMI_Type]]="Reroute",INDEX(_xlfn.REGEXEXTRACT(Table1[[#This Row],[RawText]],".*(ROUTE|FEA|FCA|ICR|CTOP|TBO).+([A-Z]{3})",2,0),1,2),"")</f>
        <v/>
      </c>
      <c r="J2606" s="5">
        <v>50</v>
      </c>
      <c r="K2606" s="5"/>
      <c r="L2606" s="1" t="s">
        <v>1187</v>
      </c>
      <c r="M2606" s="7">
        <v>45346.020833333336</v>
      </c>
      <c r="N2606" s="7">
        <v>45346.145833333336</v>
      </c>
      <c r="O2606" s="7">
        <v>45345.960416666669</v>
      </c>
      <c r="P2606" s="4" t="s">
        <v>1604</v>
      </c>
      <c r="Q2606" s="10" t="s">
        <v>1604</v>
      </c>
      <c r="R2606" s="2" t="s">
        <v>10491</v>
      </c>
      <c r="S2606" s="6">
        <f>IF(OR(ISBLANK(Table1[[#This Row],[ValidEndUTC]]),ISBLANK(Table1[[#This Row],[ValidStartUTC]])),"",Table1[[#This Row],[ValidEndUTC]]-Table1[[#This Row],[ValidStartUTC]])</f>
        <v>0.125</v>
      </c>
      <c r="T2606" s="5">
        <f>IF(OR(ISBLANK(Table1[[#This Row],[ValidEndUTC]]),ISBLANK(Table1[[#This Row],[ValidStartUTC]])),"",Table1[[#This Row],[Duration]]*24*60)</f>
        <v>180</v>
      </c>
    </row>
    <row r="2607" spans="1:20" ht="21.6" x14ac:dyDescent="0.25">
      <c r="A2607" s="8" t="str">
        <f>IF(ISBLANK(Table1[[#This Row],[AdvisoryNumber]]),"NTML","ADVZY")</f>
        <v>NTML</v>
      </c>
      <c r="B2607" s="8" t="str">
        <f>_xlfn.TEXTJOIN("-",TRUE,Table1[[#This Row],[Source]],TEXT(Table1[[#This Row],[AdvisoryNumber]],"000"),TEXT(ROW()-1,"000000"),TEXT(Table1[[#This Row],[RecordTimeUTC]],"YYYY-MM-DD"))</f>
        <v>NTML-000-002606-2024-02-23</v>
      </c>
      <c r="C2607" s="1" t="s">
        <v>344</v>
      </c>
      <c r="D2607" s="2"/>
      <c r="E2607" s="1"/>
      <c r="F2607" s="2"/>
      <c r="G2607" s="1" t="s">
        <v>98</v>
      </c>
      <c r="H2607" s="1" t="s">
        <v>101</v>
      </c>
      <c r="I2607" s="8" t="str">
        <f>IF(Table1[[#This Row],[TMI_Type]]="Reroute",INDEX(_xlfn.REGEXEXTRACT(Table1[[#This Row],[RawText]],".*(ROUTE|FEA|FCA|ICR|CTOP|TBO).+([A-Z]{3})",2,0),1,2),"")</f>
        <v/>
      </c>
      <c r="J2607" s="5">
        <v>40</v>
      </c>
      <c r="K2607" s="5"/>
      <c r="L2607" s="1" t="s">
        <v>1605</v>
      </c>
      <c r="M2607" s="7">
        <v>45346.020833333336</v>
      </c>
      <c r="N2607" s="7">
        <v>45346.145833333336</v>
      </c>
      <c r="O2607" s="7">
        <v>45345.960416666669</v>
      </c>
      <c r="P2607" s="4" t="s">
        <v>1606</v>
      </c>
      <c r="Q2607" s="10" t="s">
        <v>1606</v>
      </c>
      <c r="R2607" s="2" t="s">
        <v>10491</v>
      </c>
      <c r="S2607" s="6">
        <f>IF(OR(ISBLANK(Table1[[#This Row],[ValidEndUTC]]),ISBLANK(Table1[[#This Row],[ValidStartUTC]])),"",Table1[[#This Row],[ValidEndUTC]]-Table1[[#This Row],[ValidStartUTC]])</f>
        <v>0.125</v>
      </c>
      <c r="T2607" s="5">
        <f>IF(OR(ISBLANK(Table1[[#This Row],[ValidEndUTC]]),ISBLANK(Table1[[#This Row],[ValidStartUTC]])),"",Table1[[#This Row],[Duration]]*24*60)</f>
        <v>180</v>
      </c>
    </row>
    <row r="2608" spans="1:20" ht="21.6" x14ac:dyDescent="0.25">
      <c r="A2608" s="8" t="str">
        <f>IF(ISBLANK(Table1[[#This Row],[AdvisoryNumber]]),"NTML","ADVZY")</f>
        <v>NTML</v>
      </c>
      <c r="B2608" s="8" t="str">
        <f>_xlfn.TEXTJOIN("-",TRUE,Table1[[#This Row],[Source]],TEXT(Table1[[#This Row],[AdvisoryNumber]],"000"),TEXT(ROW()-1,"000000"),TEXT(Table1[[#This Row],[RecordTimeUTC]],"YYYY-MM-DD"))</f>
        <v>NTML-000-002607-2024-02-23</v>
      </c>
      <c r="C2608" s="1" t="s">
        <v>31</v>
      </c>
      <c r="D2608" s="2"/>
      <c r="E2608" s="1"/>
      <c r="F2608" s="2"/>
      <c r="G2608" s="1" t="s">
        <v>98</v>
      </c>
      <c r="H2608" s="1" t="s">
        <v>101</v>
      </c>
      <c r="I2608" s="8" t="str">
        <f>IF(Table1[[#This Row],[TMI_Type]]="Reroute",INDEX(_xlfn.REGEXEXTRACT(Table1[[#This Row],[RawText]],".*(ROUTE|FEA|FCA|ICR|CTOP|TBO).+([A-Z]{3})",2,0),1,2),"")</f>
        <v/>
      </c>
      <c r="J2608" s="5">
        <v>40</v>
      </c>
      <c r="K2608" s="5"/>
      <c r="L2608" s="1" t="s">
        <v>503</v>
      </c>
      <c r="M2608" s="7">
        <v>45346.020833333336</v>
      </c>
      <c r="N2608" s="7">
        <v>45346.145833333336</v>
      </c>
      <c r="O2608" s="7">
        <v>45345.960416666669</v>
      </c>
      <c r="P2608" s="4" t="s">
        <v>1607</v>
      </c>
      <c r="Q2608" s="10" t="s">
        <v>1607</v>
      </c>
      <c r="R2608" s="2" t="s">
        <v>10491</v>
      </c>
      <c r="S2608" s="6">
        <f>IF(OR(ISBLANK(Table1[[#This Row],[ValidEndUTC]]),ISBLANK(Table1[[#This Row],[ValidStartUTC]])),"",Table1[[#This Row],[ValidEndUTC]]-Table1[[#This Row],[ValidStartUTC]])</f>
        <v>0.125</v>
      </c>
      <c r="T2608" s="5">
        <f>IF(OR(ISBLANK(Table1[[#This Row],[ValidEndUTC]]),ISBLANK(Table1[[#This Row],[ValidStartUTC]])),"",Table1[[#This Row],[Duration]]*24*60)</f>
        <v>180</v>
      </c>
    </row>
    <row r="2609" spans="1:20" ht="21.6" x14ac:dyDescent="0.25">
      <c r="A2609" s="8" t="str">
        <f>IF(ISBLANK(Table1[[#This Row],[AdvisoryNumber]]),"NTML","ADVZY")</f>
        <v>NTML</v>
      </c>
      <c r="B2609" s="8" t="str">
        <f>_xlfn.TEXTJOIN("-",TRUE,Table1[[#This Row],[Source]],TEXT(Table1[[#This Row],[AdvisoryNumber]],"000"),TEXT(ROW()-1,"000000"),TEXT(Table1[[#This Row],[RecordTimeUTC]],"YYYY-MM-DD"))</f>
        <v>NTML-000-002608-2024-02-23</v>
      </c>
      <c r="C2609" s="1" t="s">
        <v>97</v>
      </c>
      <c r="D2609" s="2"/>
      <c r="E2609" s="1"/>
      <c r="F2609" s="2"/>
      <c r="G2609" s="1" t="s">
        <v>98</v>
      </c>
      <c r="H2609" s="1" t="s">
        <v>101</v>
      </c>
      <c r="I2609" s="8" t="str">
        <f>IF(Table1[[#This Row],[TMI_Type]]="Reroute",INDEX(_xlfn.REGEXEXTRACT(Table1[[#This Row],[RawText]],".*(ROUTE|FEA|FCA|ICR|CTOP|TBO).+([A-Z]{3})",2,0),1,2),"")</f>
        <v/>
      </c>
      <c r="J2609" s="5">
        <v>50</v>
      </c>
      <c r="K2609" s="5"/>
      <c r="L2609" s="1" t="s">
        <v>1187</v>
      </c>
      <c r="M2609" s="7">
        <v>45346.020833333336</v>
      </c>
      <c r="N2609" s="7">
        <v>45346.145833333336</v>
      </c>
      <c r="O2609" s="7">
        <v>45345.960416666669</v>
      </c>
      <c r="P2609" s="4" t="s">
        <v>1608</v>
      </c>
      <c r="Q2609" s="10" t="s">
        <v>1608</v>
      </c>
      <c r="R2609" s="2" t="s">
        <v>10491</v>
      </c>
      <c r="S2609" s="6">
        <f>IF(OR(ISBLANK(Table1[[#This Row],[ValidEndUTC]]),ISBLANK(Table1[[#This Row],[ValidStartUTC]])),"",Table1[[#This Row],[ValidEndUTC]]-Table1[[#This Row],[ValidStartUTC]])</f>
        <v>0.125</v>
      </c>
      <c r="T2609" s="5">
        <f>IF(OR(ISBLANK(Table1[[#This Row],[ValidEndUTC]]),ISBLANK(Table1[[#This Row],[ValidStartUTC]])),"",Table1[[#This Row],[Duration]]*24*60)</f>
        <v>180</v>
      </c>
    </row>
    <row r="2610" spans="1:20" ht="21.6" x14ac:dyDescent="0.25">
      <c r="A2610" s="8" t="str">
        <f>IF(ISBLANK(Table1[[#This Row],[AdvisoryNumber]]),"NTML","ADVZY")</f>
        <v>NTML</v>
      </c>
      <c r="B2610" s="8" t="str">
        <f>_xlfn.TEXTJOIN("-",TRUE,Table1[[#This Row],[Source]],TEXT(Table1[[#This Row],[AdvisoryNumber]],"000"),TEXT(ROW()-1,"000000"),TEXT(Table1[[#This Row],[RecordTimeUTC]],"YYYY-MM-DD"))</f>
        <v>NTML-000-002609-2024-02-23</v>
      </c>
      <c r="C2610" s="1" t="s">
        <v>232</v>
      </c>
      <c r="D2610" s="2"/>
      <c r="E2610" s="1"/>
      <c r="F2610" s="2"/>
      <c r="G2610" s="1" t="s">
        <v>98</v>
      </c>
      <c r="H2610" s="1" t="s">
        <v>101</v>
      </c>
      <c r="I2610" s="8" t="str">
        <f>IF(Table1[[#This Row],[TMI_Type]]="Reroute",INDEX(_xlfn.REGEXEXTRACT(Table1[[#This Row],[RawText]],".*(ROUTE|FEA|FCA|ICR|CTOP|TBO).+([A-Z]{3})",2,0),1,2),"")</f>
        <v/>
      </c>
      <c r="J2610" s="5">
        <v>50</v>
      </c>
      <c r="K2610" s="5"/>
      <c r="L2610" s="1" t="s">
        <v>1187</v>
      </c>
      <c r="M2610" s="7">
        <v>45346.020833333336</v>
      </c>
      <c r="N2610" s="7">
        <v>45346.145833333336</v>
      </c>
      <c r="O2610" s="7">
        <v>45345.960416666669</v>
      </c>
      <c r="P2610" s="4" t="s">
        <v>1609</v>
      </c>
      <c r="Q2610" s="10" t="s">
        <v>1609</v>
      </c>
      <c r="R2610" s="2" t="s">
        <v>10491</v>
      </c>
      <c r="S2610" s="6">
        <f>IF(OR(ISBLANK(Table1[[#This Row],[ValidEndUTC]]),ISBLANK(Table1[[#This Row],[ValidStartUTC]])),"",Table1[[#This Row],[ValidEndUTC]]-Table1[[#This Row],[ValidStartUTC]])</f>
        <v>0.125</v>
      </c>
      <c r="T2610" s="5">
        <f>IF(OR(ISBLANK(Table1[[#This Row],[ValidEndUTC]]),ISBLANK(Table1[[#This Row],[ValidStartUTC]])),"",Table1[[#This Row],[Duration]]*24*60)</f>
        <v>180</v>
      </c>
    </row>
    <row r="2611" spans="1:20" ht="21.6" x14ac:dyDescent="0.25">
      <c r="A2611" s="8" t="str">
        <f>IF(ISBLANK(Table1[[#This Row],[AdvisoryNumber]]),"NTML","ADVZY")</f>
        <v>NTML</v>
      </c>
      <c r="B2611" s="8" t="str">
        <f>_xlfn.TEXTJOIN("-",TRUE,Table1[[#This Row],[Source]],TEXT(Table1[[#This Row],[AdvisoryNumber]],"000"),TEXT(ROW()-1,"000000"),TEXT(Table1[[#This Row],[RecordTimeUTC]],"YYYY-MM-DD"))</f>
        <v>NTML-000-002610-2024-02-24</v>
      </c>
      <c r="C2611" s="1" t="s">
        <v>10492</v>
      </c>
      <c r="D2611" s="2"/>
      <c r="E2611" s="1"/>
      <c r="F2611" s="2"/>
      <c r="G2611" s="1" t="s">
        <v>98</v>
      </c>
      <c r="H2611" s="1" t="s">
        <v>101</v>
      </c>
      <c r="I2611" s="8" t="str">
        <f>IF(Table1[[#This Row],[TMI_Type]]="Reroute",INDEX(_xlfn.REGEXEXTRACT(Table1[[#This Row],[RawText]],".*(ROUTE|FEA|FCA|ICR|CTOP|TBO).+([A-Z]{3})",2,0),1,2),"")</f>
        <v/>
      </c>
      <c r="J2611" s="5">
        <v>35</v>
      </c>
      <c r="K2611" s="5"/>
      <c r="L2611" s="1" t="s">
        <v>10493</v>
      </c>
      <c r="M2611" s="7">
        <v>45346.020833333336</v>
      </c>
      <c r="N2611" s="7">
        <v>45346.15625</v>
      </c>
      <c r="O2611" s="7">
        <v>45346.022222222222</v>
      </c>
      <c r="P2611" s="4" t="s">
        <v>10494</v>
      </c>
      <c r="Q2611" s="10" t="s">
        <v>10494</v>
      </c>
      <c r="R2611" s="2" t="s">
        <v>10495</v>
      </c>
      <c r="S2611" s="6">
        <f>IF(OR(ISBLANK(Table1[[#This Row],[ValidEndUTC]]),ISBLANK(Table1[[#This Row],[ValidStartUTC]])),"",Table1[[#This Row],[ValidEndUTC]]-Table1[[#This Row],[ValidStartUTC]])</f>
        <v>0.13541666666424135</v>
      </c>
      <c r="T2611" s="5">
        <f>IF(OR(ISBLANK(Table1[[#This Row],[ValidEndUTC]]),ISBLANK(Table1[[#This Row],[ValidStartUTC]])),"",Table1[[#This Row],[Duration]]*24*60)</f>
        <v>194.99999999650754</v>
      </c>
    </row>
    <row r="2612" spans="1:20" ht="21.6" x14ac:dyDescent="0.25">
      <c r="A2612" s="8" t="str">
        <f>IF(ISBLANK(Table1[[#This Row],[AdvisoryNumber]]),"NTML","ADVZY")</f>
        <v>NTML</v>
      </c>
      <c r="B2612" s="8" t="str">
        <f>_xlfn.TEXTJOIN("-",TRUE,Table1[[#This Row],[Source]],TEXT(Table1[[#This Row],[AdvisoryNumber]],"000"),TEXT(ROW()-1,"000000"),TEXT(Table1[[#This Row],[RecordTimeUTC]],"YYYY-MM-DD"))</f>
        <v>NTML-000-002611-2024-02-24</v>
      </c>
      <c r="C2612" s="1" t="s">
        <v>10496</v>
      </c>
      <c r="D2612" s="2"/>
      <c r="E2612" s="1"/>
      <c r="F2612" s="2"/>
      <c r="G2612" s="1" t="s">
        <v>98</v>
      </c>
      <c r="H2612" s="1" t="s">
        <v>101</v>
      </c>
      <c r="I2612" s="8" t="str">
        <f>IF(Table1[[#This Row],[TMI_Type]]="Reroute",INDEX(_xlfn.REGEXEXTRACT(Table1[[#This Row],[RawText]],".*(ROUTE|FEA|FCA|ICR|CTOP|TBO).+([A-Z]{3})",2,0),1,2),"")</f>
        <v/>
      </c>
      <c r="J2612" s="5">
        <v>40</v>
      </c>
      <c r="K2612" s="5"/>
      <c r="L2612" s="1" t="s">
        <v>1472</v>
      </c>
      <c r="M2612" s="7">
        <v>45346.020833333336</v>
      </c>
      <c r="N2612" s="7">
        <v>45346.15625</v>
      </c>
      <c r="O2612" s="7">
        <v>45346.022222222222</v>
      </c>
      <c r="P2612" s="4" t="s">
        <v>10497</v>
      </c>
      <c r="Q2612" s="10" t="s">
        <v>10497</v>
      </c>
      <c r="R2612" s="2" t="s">
        <v>10495</v>
      </c>
      <c r="S2612" s="6">
        <f>IF(OR(ISBLANK(Table1[[#This Row],[ValidEndUTC]]),ISBLANK(Table1[[#This Row],[ValidStartUTC]])),"",Table1[[#This Row],[ValidEndUTC]]-Table1[[#This Row],[ValidStartUTC]])</f>
        <v>0.13541666666424135</v>
      </c>
      <c r="T2612" s="5">
        <f>IF(OR(ISBLANK(Table1[[#This Row],[ValidEndUTC]]),ISBLANK(Table1[[#This Row],[ValidStartUTC]])),"",Table1[[#This Row],[Duration]]*24*60)</f>
        <v>194.99999999650754</v>
      </c>
    </row>
    <row r="2613" spans="1:20" x14ac:dyDescent="0.25">
      <c r="A2613" s="8" t="str">
        <f>IF(ISBLANK(Table1[[#This Row],[AdvisoryNumber]]),"NTML","ADVZY")</f>
        <v>NTML</v>
      </c>
      <c r="B2613" s="8" t="str">
        <f>_xlfn.TEXTJOIN("-",TRUE,Table1[[#This Row],[Source]],TEXT(Table1[[#This Row],[AdvisoryNumber]],"000"),TEXT(ROW()-1,"000000"),TEXT(Table1[[#This Row],[RecordTimeUTC]],"YYYY-MM-DD"))</f>
        <v>NTML-000-002612-2024-02-24</v>
      </c>
      <c r="C2613" s="1" t="s">
        <v>31</v>
      </c>
      <c r="D2613" s="2"/>
      <c r="E2613" s="1"/>
      <c r="F2613" s="2"/>
      <c r="G2613" s="1" t="s">
        <v>98</v>
      </c>
      <c r="H2613" s="1" t="s">
        <v>6014</v>
      </c>
      <c r="I2613" s="8" t="str">
        <f>IF(Table1[[#This Row],[TMI_Type]]="Reroute",INDEX(_xlfn.REGEXEXTRACT(Table1[[#This Row],[RawText]],".*(ROUTE|FEA|FCA|ICR|CTOP|TBO).+([A-Z]{3})",2,0),1,2),"")</f>
        <v/>
      </c>
      <c r="J2613" s="5"/>
      <c r="K2613" s="5"/>
      <c r="L2613" s="1" t="s">
        <v>10498</v>
      </c>
      <c r="M2613" s="7">
        <v>45346.020833333336</v>
      </c>
      <c r="N2613" s="7">
        <v>45346.15625</v>
      </c>
      <c r="O2613" s="7">
        <v>45346.022222222222</v>
      </c>
      <c r="P2613" s="4" t="s">
        <v>1620</v>
      </c>
      <c r="Q2613" s="10" t="s">
        <v>1620</v>
      </c>
      <c r="R2613" s="2" t="s">
        <v>10495</v>
      </c>
      <c r="S2613" s="6">
        <f>IF(OR(ISBLANK(Table1[[#This Row],[ValidEndUTC]]),ISBLANK(Table1[[#This Row],[ValidStartUTC]])),"",Table1[[#This Row],[ValidEndUTC]]-Table1[[#This Row],[ValidStartUTC]])</f>
        <v>0.13541666666424135</v>
      </c>
      <c r="T2613" s="5">
        <f>IF(OR(ISBLANK(Table1[[#This Row],[ValidEndUTC]]),ISBLANK(Table1[[#This Row],[ValidStartUTC]])),"",Table1[[#This Row],[Duration]]*24*60)</f>
        <v>194.99999999650754</v>
      </c>
    </row>
    <row r="2614" spans="1:20" x14ac:dyDescent="0.25">
      <c r="A2614" s="8" t="str">
        <f>IF(ISBLANK(Table1[[#This Row],[AdvisoryNumber]]),"NTML","ADVZY")</f>
        <v>NTML</v>
      </c>
      <c r="B2614" s="8" t="str">
        <f>_xlfn.TEXTJOIN("-",TRUE,Table1[[#This Row],[Source]],TEXT(Table1[[#This Row],[AdvisoryNumber]],"000"),TEXT(ROW()-1,"000000"),TEXT(Table1[[#This Row],[RecordTimeUTC]],"YYYY-MM-DD"))</f>
        <v>NTML-000-002613-2024-02-24</v>
      </c>
      <c r="C2614" s="1" t="s">
        <v>344</v>
      </c>
      <c r="D2614" s="2"/>
      <c r="E2614" s="1"/>
      <c r="F2614" s="2"/>
      <c r="G2614" s="1" t="s">
        <v>98</v>
      </c>
      <c r="H2614" s="1" t="s">
        <v>6014</v>
      </c>
      <c r="I2614" s="8" t="str">
        <f>IF(Table1[[#This Row],[TMI_Type]]="Reroute",INDEX(_xlfn.REGEXEXTRACT(Table1[[#This Row],[RawText]],".*(ROUTE|FEA|FCA|ICR|CTOP|TBO).+([A-Z]{3})",2,0),1,2),"")</f>
        <v/>
      </c>
      <c r="J2614" s="5"/>
      <c r="K2614" s="5"/>
      <c r="L2614" s="1" t="s">
        <v>10499</v>
      </c>
      <c r="M2614" s="7">
        <v>45346.020833333336</v>
      </c>
      <c r="N2614" s="7">
        <v>45346.15625</v>
      </c>
      <c r="O2614" s="7">
        <v>45346.022222222222</v>
      </c>
      <c r="P2614" s="4" t="s">
        <v>1621</v>
      </c>
      <c r="Q2614" s="10" t="s">
        <v>1621</v>
      </c>
      <c r="R2614" s="2" t="s">
        <v>10495</v>
      </c>
      <c r="S2614" s="6">
        <f>IF(OR(ISBLANK(Table1[[#This Row],[ValidEndUTC]]),ISBLANK(Table1[[#This Row],[ValidStartUTC]])),"",Table1[[#This Row],[ValidEndUTC]]-Table1[[#This Row],[ValidStartUTC]])</f>
        <v>0.13541666666424135</v>
      </c>
      <c r="T2614" s="5">
        <f>IF(OR(ISBLANK(Table1[[#This Row],[ValidEndUTC]]),ISBLANK(Table1[[#This Row],[ValidStartUTC]])),"",Table1[[#This Row],[Duration]]*24*60)</f>
        <v>194.99999999650754</v>
      </c>
    </row>
    <row r="2615" spans="1:20" ht="21.6" x14ac:dyDescent="0.25">
      <c r="A2615" s="8" t="str">
        <f>IF(ISBLANK(Table1[[#This Row],[AdvisoryNumber]]),"NTML","ADVZY")</f>
        <v>NTML</v>
      </c>
      <c r="B2615" s="8" t="str">
        <f>_xlfn.TEXTJOIN("-",TRUE,Table1[[#This Row],[Source]],TEXT(Table1[[#This Row],[AdvisoryNumber]],"000"),TEXT(ROW()-1,"000000"),TEXT(Table1[[#This Row],[RecordTimeUTC]],"YYYY-MM-DD"))</f>
        <v>NTML-000-002614-2024-02-24</v>
      </c>
      <c r="C2615" s="1" t="s">
        <v>10500</v>
      </c>
      <c r="D2615" s="2"/>
      <c r="E2615" s="1"/>
      <c r="F2615" s="2"/>
      <c r="G2615" s="1" t="s">
        <v>98</v>
      </c>
      <c r="H2615" s="1" t="s">
        <v>8351</v>
      </c>
      <c r="I2615" s="8" t="str">
        <f>IF(Table1[[#This Row],[TMI_Type]]="Reroute",INDEX(_xlfn.REGEXEXTRACT(Table1[[#This Row],[RawText]],".*(ROUTE|FEA|FCA|ICR|CTOP|TBO).+([A-Z]{3})",2,0),1,2),"")</f>
        <v/>
      </c>
      <c r="J2615" s="5"/>
      <c r="K2615" s="5"/>
      <c r="L2615" s="1"/>
      <c r="M2615" s="7">
        <v>45346.020833333336</v>
      </c>
      <c r="N2615" s="7">
        <v>45346.15625</v>
      </c>
      <c r="O2615" s="7">
        <v>45346.022222222222</v>
      </c>
      <c r="P2615" s="4" t="s">
        <v>10501</v>
      </c>
      <c r="Q2615" s="10" t="s">
        <v>10501</v>
      </c>
      <c r="R2615" s="2" t="s">
        <v>10495</v>
      </c>
      <c r="S2615" s="6">
        <f>IF(OR(ISBLANK(Table1[[#This Row],[ValidEndUTC]]),ISBLANK(Table1[[#This Row],[ValidStartUTC]])),"",Table1[[#This Row],[ValidEndUTC]]-Table1[[#This Row],[ValidStartUTC]])</f>
        <v>0.13541666666424135</v>
      </c>
      <c r="T2615" s="5">
        <f>IF(OR(ISBLANK(Table1[[#This Row],[ValidEndUTC]]),ISBLANK(Table1[[#This Row],[ValidStartUTC]])),"",Table1[[#This Row],[Duration]]*24*60)</f>
        <v>194.99999999650754</v>
      </c>
    </row>
    <row r="2616" spans="1:20" x14ac:dyDescent="0.25">
      <c r="A2616" s="8" t="str">
        <f>IF(ISBLANK(Table1[[#This Row],[AdvisoryNumber]]),"NTML","ADVZY")</f>
        <v>NTML</v>
      </c>
      <c r="B2616" s="8" t="str">
        <f>_xlfn.TEXTJOIN("-",TRUE,Table1[[#This Row],[Source]],TEXT(Table1[[#This Row],[AdvisoryNumber]],"000"),TEXT(ROW()-1,"000000"),TEXT(Table1[[#This Row],[RecordTimeUTC]],"YYYY-MM-DD"))</f>
        <v>NTML-000-002615-2024-02-23</v>
      </c>
      <c r="C2616" s="1" t="s">
        <v>97</v>
      </c>
      <c r="D2616" s="2"/>
      <c r="E2616" s="1"/>
      <c r="F2616" s="2"/>
      <c r="G2616" s="1" t="s">
        <v>98</v>
      </c>
      <c r="H2616" s="1" t="s">
        <v>101</v>
      </c>
      <c r="I2616" s="8" t="str">
        <f>IF(Table1[[#This Row],[TMI_Type]]="Reroute",INDEX(_xlfn.REGEXEXTRACT(Table1[[#This Row],[RawText]],".*(ROUTE|FEA|FCA|ICR|CTOP|TBO).+([A-Z]{3})",2,0),1,2),"")</f>
        <v/>
      </c>
      <c r="J2616" s="5">
        <v>30</v>
      </c>
      <c r="K2616" s="5"/>
      <c r="L2616" s="1" t="s">
        <v>102</v>
      </c>
      <c r="M2616" s="7">
        <v>45346.020833333336</v>
      </c>
      <c r="N2616" s="7">
        <v>45346.166666666664</v>
      </c>
      <c r="O2616" s="7">
        <v>45345.913194444445</v>
      </c>
      <c r="P2616" s="4" t="s">
        <v>1610</v>
      </c>
      <c r="Q2616" s="10" t="s">
        <v>1610</v>
      </c>
      <c r="R2616" s="2" t="s">
        <v>10486</v>
      </c>
      <c r="S2616" s="6">
        <f>IF(OR(ISBLANK(Table1[[#This Row],[ValidEndUTC]]),ISBLANK(Table1[[#This Row],[ValidStartUTC]])),"",Table1[[#This Row],[ValidEndUTC]]-Table1[[#This Row],[ValidStartUTC]])</f>
        <v>0.14583333332848269</v>
      </c>
      <c r="T2616" s="5">
        <f>IF(OR(ISBLANK(Table1[[#This Row],[ValidEndUTC]]),ISBLANK(Table1[[#This Row],[ValidStartUTC]])),"",Table1[[#This Row],[Duration]]*24*60)</f>
        <v>209.99999999301508</v>
      </c>
    </row>
    <row r="2617" spans="1:20" x14ac:dyDescent="0.25">
      <c r="A2617" s="8" t="str">
        <f>IF(ISBLANK(Table1[[#This Row],[AdvisoryNumber]]),"NTML","ADVZY")</f>
        <v>NTML</v>
      </c>
      <c r="B2617" s="8" t="str">
        <f>_xlfn.TEXTJOIN("-",TRUE,Table1[[#This Row],[Source]],TEXT(Table1[[#This Row],[AdvisoryNumber]],"000"),TEXT(ROW()-1,"000000"),TEXT(Table1[[#This Row],[RecordTimeUTC]],"YYYY-MM-DD"))</f>
        <v>NTML-000-002616-2024-02-23</v>
      </c>
      <c r="C2617" s="1" t="s">
        <v>97</v>
      </c>
      <c r="D2617" s="2"/>
      <c r="E2617" s="1"/>
      <c r="F2617" s="2"/>
      <c r="G2617" s="1" t="s">
        <v>98</v>
      </c>
      <c r="H2617" s="1" t="s">
        <v>101</v>
      </c>
      <c r="I2617" s="8" t="str">
        <f>IF(Table1[[#This Row],[TMI_Type]]="Reroute",INDEX(_xlfn.REGEXEXTRACT(Table1[[#This Row],[RawText]],".*(ROUTE|FEA|FCA|ICR|CTOP|TBO).+([A-Z]{3})",2,0),1,2),"")</f>
        <v/>
      </c>
      <c r="J2617" s="5">
        <v>30</v>
      </c>
      <c r="K2617" s="5"/>
      <c r="L2617" s="1" t="s">
        <v>642</v>
      </c>
      <c r="M2617" s="7">
        <v>45346.020833333336</v>
      </c>
      <c r="N2617" s="7">
        <v>45346.166666666664</v>
      </c>
      <c r="O2617" s="7">
        <v>45345.913194444445</v>
      </c>
      <c r="P2617" s="4" t="s">
        <v>1611</v>
      </c>
      <c r="Q2617" s="10" t="s">
        <v>1611</v>
      </c>
      <c r="R2617" s="2" t="s">
        <v>10486</v>
      </c>
      <c r="S2617" s="6">
        <f>IF(OR(ISBLANK(Table1[[#This Row],[ValidEndUTC]]),ISBLANK(Table1[[#This Row],[ValidStartUTC]])),"",Table1[[#This Row],[ValidEndUTC]]-Table1[[#This Row],[ValidStartUTC]])</f>
        <v>0.14583333332848269</v>
      </c>
      <c r="T2617" s="5">
        <f>IF(OR(ISBLANK(Table1[[#This Row],[ValidEndUTC]]),ISBLANK(Table1[[#This Row],[ValidStartUTC]])),"",Table1[[#This Row],[Duration]]*24*60)</f>
        <v>209.99999999301508</v>
      </c>
    </row>
    <row r="2618" spans="1:20" x14ac:dyDescent="0.25">
      <c r="A2618" s="8" t="str">
        <f>IF(ISBLANK(Table1[[#This Row],[AdvisoryNumber]]),"NTML","ADVZY")</f>
        <v>NTML</v>
      </c>
      <c r="B2618" s="8" t="str">
        <f>_xlfn.TEXTJOIN("-",TRUE,Table1[[#This Row],[Source]],TEXT(Table1[[#This Row],[AdvisoryNumber]],"000"),TEXT(ROW()-1,"000000"),TEXT(Table1[[#This Row],[RecordTimeUTC]],"YYYY-MM-DD"))</f>
        <v>NTML-000-002617-2024-02-23</v>
      </c>
      <c r="C2618" s="1" t="s">
        <v>97</v>
      </c>
      <c r="D2618" s="2"/>
      <c r="E2618" s="1"/>
      <c r="F2618" s="2"/>
      <c r="G2618" s="1" t="s">
        <v>98</v>
      </c>
      <c r="H2618" s="1" t="s">
        <v>101</v>
      </c>
      <c r="I2618" s="8" t="str">
        <f>IF(Table1[[#This Row],[TMI_Type]]="Reroute",INDEX(_xlfn.REGEXEXTRACT(Table1[[#This Row],[RawText]],".*(ROUTE|FEA|FCA|ICR|CTOP|TBO).+([A-Z]{3})",2,0),1,2),"")</f>
        <v/>
      </c>
      <c r="J2618" s="5">
        <v>30</v>
      </c>
      <c r="K2618" s="5"/>
      <c r="L2618" s="1" t="s">
        <v>1612</v>
      </c>
      <c r="M2618" s="7">
        <v>45346.020833333336</v>
      </c>
      <c r="N2618" s="7">
        <v>45346.166666666664</v>
      </c>
      <c r="O2618" s="7">
        <v>45345.913194444445</v>
      </c>
      <c r="P2618" s="4" t="s">
        <v>1613</v>
      </c>
      <c r="Q2618" s="10" t="s">
        <v>1613</v>
      </c>
      <c r="R2618" s="2" t="s">
        <v>10486</v>
      </c>
      <c r="S2618" s="6">
        <f>IF(OR(ISBLANK(Table1[[#This Row],[ValidEndUTC]]),ISBLANK(Table1[[#This Row],[ValidStartUTC]])),"",Table1[[#This Row],[ValidEndUTC]]-Table1[[#This Row],[ValidStartUTC]])</f>
        <v>0.14583333332848269</v>
      </c>
      <c r="T2618" s="5">
        <f>IF(OR(ISBLANK(Table1[[#This Row],[ValidEndUTC]]),ISBLANK(Table1[[#This Row],[ValidStartUTC]])),"",Table1[[#This Row],[Duration]]*24*60)</f>
        <v>209.99999999301508</v>
      </c>
    </row>
    <row r="2619" spans="1:20" x14ac:dyDescent="0.25">
      <c r="A2619" s="8" t="str">
        <f>IF(ISBLANK(Table1[[#This Row],[AdvisoryNumber]]),"NTML","ADVZY")</f>
        <v>NTML</v>
      </c>
      <c r="B2619" s="8" t="str">
        <f>_xlfn.TEXTJOIN("-",TRUE,Table1[[#This Row],[Source]],TEXT(Table1[[#This Row],[AdvisoryNumber]],"000"),TEXT(ROW()-1,"000000"),TEXT(Table1[[#This Row],[RecordTimeUTC]],"YYYY-MM-DD"))</f>
        <v>NTML-000-002618-2024-02-23</v>
      </c>
      <c r="C2619" s="1" t="s">
        <v>232</v>
      </c>
      <c r="D2619" s="2"/>
      <c r="E2619" s="1"/>
      <c r="F2619" s="2"/>
      <c r="G2619" s="1" t="s">
        <v>98</v>
      </c>
      <c r="H2619" s="1" t="s">
        <v>101</v>
      </c>
      <c r="I2619" s="8" t="str">
        <f>IF(Table1[[#This Row],[TMI_Type]]="Reroute",INDEX(_xlfn.REGEXEXTRACT(Table1[[#This Row],[RawText]],".*(ROUTE|FEA|FCA|ICR|CTOP|TBO).+([A-Z]{3})",2,0),1,2),"")</f>
        <v/>
      </c>
      <c r="J2619" s="5">
        <v>30</v>
      </c>
      <c r="K2619" s="5"/>
      <c r="L2619" s="1" t="s">
        <v>376</v>
      </c>
      <c r="M2619" s="7">
        <v>45346.020833333336</v>
      </c>
      <c r="N2619" s="7">
        <v>45346.166666666664</v>
      </c>
      <c r="O2619" s="7">
        <v>45345.949305555558</v>
      </c>
      <c r="P2619" s="4" t="s">
        <v>1614</v>
      </c>
      <c r="Q2619" s="10" t="s">
        <v>1614</v>
      </c>
      <c r="R2619" s="2" t="s">
        <v>10487</v>
      </c>
      <c r="S2619" s="6">
        <f>IF(OR(ISBLANK(Table1[[#This Row],[ValidEndUTC]]),ISBLANK(Table1[[#This Row],[ValidStartUTC]])),"",Table1[[#This Row],[ValidEndUTC]]-Table1[[#This Row],[ValidStartUTC]])</f>
        <v>0.14583333332848269</v>
      </c>
      <c r="T2619" s="5">
        <f>IF(OR(ISBLANK(Table1[[#This Row],[ValidEndUTC]]),ISBLANK(Table1[[#This Row],[ValidStartUTC]])),"",Table1[[#This Row],[Duration]]*24*60)</f>
        <v>209.99999999301508</v>
      </c>
    </row>
    <row r="2620" spans="1:20" x14ac:dyDescent="0.25">
      <c r="A2620" s="8" t="str">
        <f>IF(ISBLANK(Table1[[#This Row],[AdvisoryNumber]]),"NTML","ADVZY")</f>
        <v>NTML</v>
      </c>
      <c r="B2620" s="8" t="str">
        <f>_xlfn.TEXTJOIN("-",TRUE,Table1[[#This Row],[Source]],TEXT(Table1[[#This Row],[AdvisoryNumber]],"000"),TEXT(ROW()-1,"000000"),TEXT(Table1[[#This Row],[RecordTimeUTC]],"YYYY-MM-DD"))</f>
        <v>NTML-000-002619-2024-02-23</v>
      </c>
      <c r="C2620" s="1" t="s">
        <v>232</v>
      </c>
      <c r="D2620" s="2"/>
      <c r="E2620" s="1"/>
      <c r="F2620" s="2"/>
      <c r="G2620" s="1" t="s">
        <v>98</v>
      </c>
      <c r="H2620" s="1" t="s">
        <v>101</v>
      </c>
      <c r="I2620" s="8" t="str">
        <f>IF(Table1[[#This Row],[TMI_Type]]="Reroute",INDEX(_xlfn.REGEXEXTRACT(Table1[[#This Row],[RawText]],".*(ROUTE|FEA|FCA|ICR|CTOP|TBO).+([A-Z]{3})",2,0),1,2),"")</f>
        <v/>
      </c>
      <c r="J2620" s="5">
        <v>15</v>
      </c>
      <c r="K2620" s="5"/>
      <c r="L2620" s="1" t="s">
        <v>326</v>
      </c>
      <c r="M2620" s="7">
        <v>45346.020833333336</v>
      </c>
      <c r="N2620" s="7">
        <v>45346.166666666664</v>
      </c>
      <c r="O2620" s="7">
        <v>45345.949305555558</v>
      </c>
      <c r="P2620" s="4" t="s">
        <v>10488</v>
      </c>
      <c r="Q2620" s="10" t="s">
        <v>10488</v>
      </c>
      <c r="R2620" s="2" t="s">
        <v>10487</v>
      </c>
      <c r="S2620" s="6">
        <f>IF(OR(ISBLANK(Table1[[#This Row],[ValidEndUTC]]),ISBLANK(Table1[[#This Row],[ValidStartUTC]])),"",Table1[[#This Row],[ValidEndUTC]]-Table1[[#This Row],[ValidStartUTC]])</f>
        <v>0.14583333332848269</v>
      </c>
      <c r="T2620" s="5">
        <f>IF(OR(ISBLANK(Table1[[#This Row],[ValidEndUTC]]),ISBLANK(Table1[[#This Row],[ValidStartUTC]])),"",Table1[[#This Row],[Duration]]*24*60)</f>
        <v>209.99999999301508</v>
      </c>
    </row>
    <row r="2621" spans="1:20" x14ac:dyDescent="0.25">
      <c r="A2621" s="8" t="str">
        <f>IF(ISBLANK(Table1[[#This Row],[AdvisoryNumber]]),"NTML","ADVZY")</f>
        <v>NTML</v>
      </c>
      <c r="B2621" s="8" t="str">
        <f>_xlfn.TEXTJOIN("-",TRUE,Table1[[#This Row],[Source]],TEXT(Table1[[#This Row],[AdvisoryNumber]],"000"),TEXT(ROW()-1,"000000"),TEXT(Table1[[#This Row],[RecordTimeUTC]],"YYYY-MM-DD"))</f>
        <v>NTML-000-002620-2024-02-23</v>
      </c>
      <c r="C2621" s="1" t="s">
        <v>232</v>
      </c>
      <c r="D2621" s="2"/>
      <c r="E2621" s="1"/>
      <c r="F2621" s="2"/>
      <c r="G2621" s="1" t="s">
        <v>98</v>
      </c>
      <c r="H2621" s="1" t="s">
        <v>101</v>
      </c>
      <c r="I2621" s="8" t="str">
        <f>IF(Table1[[#This Row],[TMI_Type]]="Reroute",INDEX(_xlfn.REGEXEXTRACT(Table1[[#This Row],[RawText]],".*(ROUTE|FEA|FCA|ICR|CTOP|TBO).+([A-Z]{3})",2,0),1,2),"")</f>
        <v/>
      </c>
      <c r="J2621" s="5">
        <v>15</v>
      </c>
      <c r="K2621" s="5"/>
      <c r="L2621" s="1" t="s">
        <v>1165</v>
      </c>
      <c r="M2621" s="7">
        <v>45346.020833333336</v>
      </c>
      <c r="N2621" s="7">
        <v>45346.166666666664</v>
      </c>
      <c r="O2621" s="7">
        <v>45345.949305555558</v>
      </c>
      <c r="P2621" s="4" t="s">
        <v>1615</v>
      </c>
      <c r="Q2621" s="10" t="s">
        <v>1615</v>
      </c>
      <c r="R2621" s="2" t="s">
        <v>10487</v>
      </c>
      <c r="S2621" s="6">
        <f>IF(OR(ISBLANK(Table1[[#This Row],[ValidEndUTC]]),ISBLANK(Table1[[#This Row],[ValidStartUTC]])),"",Table1[[#This Row],[ValidEndUTC]]-Table1[[#This Row],[ValidStartUTC]])</f>
        <v>0.14583333332848269</v>
      </c>
      <c r="T2621" s="5">
        <f>IF(OR(ISBLANK(Table1[[#This Row],[ValidEndUTC]]),ISBLANK(Table1[[#This Row],[ValidStartUTC]])),"",Table1[[#This Row],[Duration]]*24*60)</f>
        <v>209.99999999301508</v>
      </c>
    </row>
    <row r="2622" spans="1:20" x14ac:dyDescent="0.25">
      <c r="A2622" s="8" t="str">
        <f>IF(ISBLANK(Table1[[#This Row],[AdvisoryNumber]]),"NTML","ADVZY")</f>
        <v>NTML</v>
      </c>
      <c r="B2622" s="8" t="str">
        <f>_xlfn.TEXTJOIN("-",TRUE,Table1[[#This Row],[Source]],TEXT(Table1[[#This Row],[AdvisoryNumber]],"000"),TEXT(ROW()-1,"000000"),TEXT(Table1[[#This Row],[RecordTimeUTC]],"YYYY-MM-DD"))</f>
        <v>NTML-000-002621-2024-02-24</v>
      </c>
      <c r="C2622" s="1" t="s">
        <v>31</v>
      </c>
      <c r="D2622" s="2"/>
      <c r="E2622" s="1"/>
      <c r="F2622" s="2"/>
      <c r="G2622" s="1" t="s">
        <v>98</v>
      </c>
      <c r="H2622" s="1" t="s">
        <v>101</v>
      </c>
      <c r="I2622" s="8" t="str">
        <f>IF(Table1[[#This Row],[TMI_Type]]="Reroute",INDEX(_xlfn.REGEXEXTRACT(Table1[[#This Row],[RawText]],".*(ROUTE|FEA|FCA|ICR|CTOP|TBO).+([A-Z]{3})",2,0),1,2),"")</f>
        <v/>
      </c>
      <c r="J2622" s="5">
        <v>30</v>
      </c>
      <c r="K2622" s="5"/>
      <c r="L2622" s="1" t="s">
        <v>1622</v>
      </c>
      <c r="M2622" s="7">
        <v>45346.020833333336</v>
      </c>
      <c r="N2622" s="7">
        <v>45346.166666666664</v>
      </c>
      <c r="O2622" s="7">
        <v>45346</v>
      </c>
      <c r="P2622" s="4" t="s">
        <v>1623</v>
      </c>
      <c r="Q2622" s="10" t="s">
        <v>1623</v>
      </c>
      <c r="R2622" s="2" t="s">
        <v>10502</v>
      </c>
      <c r="S2622" s="6">
        <f>IF(OR(ISBLANK(Table1[[#This Row],[ValidEndUTC]]),ISBLANK(Table1[[#This Row],[ValidStartUTC]])),"",Table1[[#This Row],[ValidEndUTC]]-Table1[[#This Row],[ValidStartUTC]])</f>
        <v>0.14583333332848269</v>
      </c>
      <c r="T2622" s="5">
        <f>IF(OR(ISBLANK(Table1[[#This Row],[ValidEndUTC]]),ISBLANK(Table1[[#This Row],[ValidStartUTC]])),"",Table1[[#This Row],[Duration]]*24*60)</f>
        <v>209.99999999301508</v>
      </c>
    </row>
    <row r="2623" spans="1:20" x14ac:dyDescent="0.25">
      <c r="A2623" s="8" t="str">
        <f>IF(ISBLANK(Table1[[#This Row],[AdvisoryNumber]]),"NTML","ADVZY")</f>
        <v>NTML</v>
      </c>
      <c r="B2623" s="8" t="str">
        <f>_xlfn.TEXTJOIN("-",TRUE,Table1[[#This Row],[Source]],TEXT(Table1[[#This Row],[AdvisoryNumber]],"000"),TEXT(ROW()-1,"000000"),TEXT(Table1[[#This Row],[RecordTimeUTC]],"YYYY-MM-DD"))</f>
        <v>NTML-000-002622-2024-02-24</v>
      </c>
      <c r="C2623" s="1" t="s">
        <v>31</v>
      </c>
      <c r="D2623" s="2"/>
      <c r="E2623" s="1"/>
      <c r="F2623" s="2"/>
      <c r="G2623" s="1" t="s">
        <v>98</v>
      </c>
      <c r="H2623" s="1" t="s">
        <v>101</v>
      </c>
      <c r="I2623" s="8" t="str">
        <f>IF(Table1[[#This Row],[TMI_Type]]="Reroute",INDEX(_xlfn.REGEXEXTRACT(Table1[[#This Row],[RawText]],".*(ROUTE|FEA|FCA|ICR|CTOP|TBO).+([A-Z]{3})",2,0),1,2),"")</f>
        <v/>
      </c>
      <c r="J2623" s="5">
        <v>25</v>
      </c>
      <c r="K2623" s="5"/>
      <c r="L2623" s="1" t="s">
        <v>1624</v>
      </c>
      <c r="M2623" s="7">
        <v>45346.020833333336</v>
      </c>
      <c r="N2623" s="7">
        <v>45346.166666666664</v>
      </c>
      <c r="O2623" s="7">
        <v>45346</v>
      </c>
      <c r="P2623" s="4" t="s">
        <v>1625</v>
      </c>
      <c r="Q2623" s="10" t="s">
        <v>1625</v>
      </c>
      <c r="R2623" s="2" t="s">
        <v>10502</v>
      </c>
      <c r="S2623" s="6">
        <f>IF(OR(ISBLANK(Table1[[#This Row],[ValidEndUTC]]),ISBLANK(Table1[[#This Row],[ValidStartUTC]])),"",Table1[[#This Row],[ValidEndUTC]]-Table1[[#This Row],[ValidStartUTC]])</f>
        <v>0.14583333332848269</v>
      </c>
      <c r="T2623" s="5">
        <f>IF(OR(ISBLANK(Table1[[#This Row],[ValidEndUTC]]),ISBLANK(Table1[[#This Row],[ValidStartUTC]])),"",Table1[[#This Row],[Duration]]*24*60)</f>
        <v>209.99999999301508</v>
      </c>
    </row>
    <row r="2624" spans="1:20" x14ac:dyDescent="0.25">
      <c r="A2624" s="8" t="str">
        <f>IF(ISBLANK(Table1[[#This Row],[AdvisoryNumber]]),"NTML","ADVZY")</f>
        <v>NTML</v>
      </c>
      <c r="B2624" s="8" t="str">
        <f>_xlfn.TEXTJOIN("-",TRUE,Table1[[#This Row],[Source]],TEXT(Table1[[#This Row],[AdvisoryNumber]],"000"),TEXT(ROW()-1,"000000"),TEXT(Table1[[#This Row],[RecordTimeUTC]],"YYYY-MM-DD"))</f>
        <v>NTML-000-002623-2024-02-24</v>
      </c>
      <c r="C2624" s="1" t="s">
        <v>31</v>
      </c>
      <c r="D2624" s="2"/>
      <c r="E2624" s="1"/>
      <c r="F2624" s="2"/>
      <c r="G2624" s="1" t="s">
        <v>98</v>
      </c>
      <c r="H2624" s="1" t="s">
        <v>101</v>
      </c>
      <c r="I2624" s="8" t="str">
        <f>IF(Table1[[#This Row],[TMI_Type]]="Reroute",INDEX(_xlfn.REGEXEXTRACT(Table1[[#This Row],[RawText]],".*(ROUTE|FEA|FCA|ICR|CTOP|TBO).+([A-Z]{3})",2,0),1,2),"")</f>
        <v/>
      </c>
      <c r="J2624" s="5">
        <v>25</v>
      </c>
      <c r="K2624" s="5"/>
      <c r="L2624" s="1" t="s">
        <v>1065</v>
      </c>
      <c r="M2624" s="7">
        <v>45346.020833333336</v>
      </c>
      <c r="N2624" s="7">
        <v>45346.166666666664</v>
      </c>
      <c r="O2624" s="7">
        <v>45346</v>
      </c>
      <c r="P2624" s="4" t="s">
        <v>1626</v>
      </c>
      <c r="Q2624" s="10" t="s">
        <v>1626</v>
      </c>
      <c r="R2624" s="2" t="s">
        <v>10502</v>
      </c>
      <c r="S2624" s="6">
        <f>IF(OR(ISBLANK(Table1[[#This Row],[ValidEndUTC]]),ISBLANK(Table1[[#This Row],[ValidStartUTC]])),"",Table1[[#This Row],[ValidEndUTC]]-Table1[[#This Row],[ValidStartUTC]])</f>
        <v>0.14583333332848269</v>
      </c>
      <c r="T2624" s="5">
        <f>IF(OR(ISBLANK(Table1[[#This Row],[ValidEndUTC]]),ISBLANK(Table1[[#This Row],[ValidStartUTC]])),"",Table1[[#This Row],[Duration]]*24*60)</f>
        <v>209.99999999301508</v>
      </c>
    </row>
    <row r="2625" spans="1:20" x14ac:dyDescent="0.25">
      <c r="A2625" s="8" t="str">
        <f>IF(ISBLANK(Table1[[#This Row],[AdvisoryNumber]]),"NTML","ADVZY")</f>
        <v>NTML</v>
      </c>
      <c r="B2625" s="8" t="str">
        <f>_xlfn.TEXTJOIN("-",TRUE,Table1[[#This Row],[Source]],TEXT(Table1[[#This Row],[AdvisoryNumber]],"000"),TEXT(ROW()-1,"000000"),TEXT(Table1[[#This Row],[RecordTimeUTC]],"YYYY-MM-DD"))</f>
        <v>NTML-000-002624-2024-02-24</v>
      </c>
      <c r="C2625" s="1" t="s">
        <v>31</v>
      </c>
      <c r="D2625" s="2"/>
      <c r="E2625" s="1"/>
      <c r="F2625" s="2"/>
      <c r="G2625" s="1" t="s">
        <v>98</v>
      </c>
      <c r="H2625" s="1" t="s">
        <v>101</v>
      </c>
      <c r="I2625" s="8" t="str">
        <f>IF(Table1[[#This Row],[TMI_Type]]="Reroute",INDEX(_xlfn.REGEXEXTRACT(Table1[[#This Row],[RawText]],".*(ROUTE|FEA|FCA|ICR|CTOP|TBO).+([A-Z]{3})",2,0),1,2),"")</f>
        <v/>
      </c>
      <c r="J2625" s="5">
        <v>50</v>
      </c>
      <c r="K2625" s="5"/>
      <c r="L2625" s="1" t="s">
        <v>1627</v>
      </c>
      <c r="M2625" s="7">
        <v>45346.020833333336</v>
      </c>
      <c r="N2625" s="7">
        <v>45346.166666666664</v>
      </c>
      <c r="O2625" s="7">
        <v>45346</v>
      </c>
      <c r="P2625" s="4" t="s">
        <v>1628</v>
      </c>
      <c r="Q2625" s="10" t="s">
        <v>1628</v>
      </c>
      <c r="R2625" s="2" t="s">
        <v>10502</v>
      </c>
      <c r="S2625" s="6">
        <f>IF(OR(ISBLANK(Table1[[#This Row],[ValidEndUTC]]),ISBLANK(Table1[[#This Row],[ValidStartUTC]])),"",Table1[[#This Row],[ValidEndUTC]]-Table1[[#This Row],[ValidStartUTC]])</f>
        <v>0.14583333332848269</v>
      </c>
      <c r="T2625" s="5">
        <f>IF(OR(ISBLANK(Table1[[#This Row],[ValidEndUTC]]),ISBLANK(Table1[[#This Row],[ValidStartUTC]])),"",Table1[[#This Row],[Duration]]*24*60)</f>
        <v>209.99999999301508</v>
      </c>
    </row>
    <row r="2626" spans="1:20" ht="21.6" x14ac:dyDescent="0.25">
      <c r="A2626" s="8" t="str">
        <f>IF(ISBLANK(Table1[[#This Row],[AdvisoryNumber]]),"NTML","ADVZY")</f>
        <v>NTML</v>
      </c>
      <c r="B2626" s="8" t="str">
        <f>_xlfn.TEXTJOIN("-",TRUE,Table1[[#This Row],[Source]],TEXT(Table1[[#This Row],[AdvisoryNumber]],"000"),TEXT(ROW()-1,"000000"),TEXT(Table1[[#This Row],[RecordTimeUTC]],"YYYY-MM-DD"))</f>
        <v>NTML-000-002625-2024-02-24</v>
      </c>
      <c r="C2626" s="1" t="s">
        <v>31</v>
      </c>
      <c r="D2626" s="2"/>
      <c r="E2626" s="1"/>
      <c r="F2626" s="2"/>
      <c r="G2626" s="1" t="s">
        <v>98</v>
      </c>
      <c r="H2626" s="1" t="s">
        <v>101</v>
      </c>
      <c r="I2626" s="8" t="str">
        <f>IF(Table1[[#This Row],[TMI_Type]]="Reroute",INDEX(_xlfn.REGEXEXTRACT(Table1[[#This Row],[RawText]],".*(ROUTE|FEA|FCA|ICR|CTOP|TBO).+([A-Z]{3})",2,0),1,2),"")</f>
        <v/>
      </c>
      <c r="J2626" s="5">
        <v>30</v>
      </c>
      <c r="K2626" s="5"/>
      <c r="L2626" s="1" t="s">
        <v>9124</v>
      </c>
      <c r="M2626" s="7">
        <v>45346.020833333336</v>
      </c>
      <c r="N2626" s="7">
        <v>45346.166666666664</v>
      </c>
      <c r="O2626" s="7">
        <v>45346</v>
      </c>
      <c r="P2626" s="4" t="s">
        <v>1629</v>
      </c>
      <c r="Q2626" s="10" t="s">
        <v>1629</v>
      </c>
      <c r="R2626" s="2" t="s">
        <v>10502</v>
      </c>
      <c r="S2626" s="6">
        <f>IF(OR(ISBLANK(Table1[[#This Row],[ValidEndUTC]]),ISBLANK(Table1[[#This Row],[ValidStartUTC]])),"",Table1[[#This Row],[ValidEndUTC]]-Table1[[#This Row],[ValidStartUTC]])</f>
        <v>0.14583333332848269</v>
      </c>
      <c r="T2626" s="5">
        <f>IF(OR(ISBLANK(Table1[[#This Row],[ValidEndUTC]]),ISBLANK(Table1[[#This Row],[ValidStartUTC]])),"",Table1[[#This Row],[Duration]]*24*60)</f>
        <v>209.99999999301508</v>
      </c>
    </row>
    <row r="2627" spans="1:20" x14ac:dyDescent="0.25">
      <c r="A2627" s="8" t="str">
        <f>IF(ISBLANK(Table1[[#This Row],[AdvisoryNumber]]),"NTML","ADVZY")</f>
        <v>NTML</v>
      </c>
      <c r="B2627" s="8" t="str">
        <f>_xlfn.TEXTJOIN("-",TRUE,Table1[[#This Row],[Source]],TEXT(Table1[[#This Row],[AdvisoryNumber]],"000"),TEXT(ROW()-1,"000000"),TEXT(Table1[[#This Row],[RecordTimeUTC]],"YYYY-MM-DD"))</f>
        <v>NTML-000-002626-2024-02-24</v>
      </c>
      <c r="C2627" s="1" t="s">
        <v>344</v>
      </c>
      <c r="D2627" s="2"/>
      <c r="E2627" s="1"/>
      <c r="F2627" s="2"/>
      <c r="G2627" s="1" t="s">
        <v>98</v>
      </c>
      <c r="H2627" s="1" t="s">
        <v>101</v>
      </c>
      <c r="I2627" s="8" t="str">
        <f>IF(Table1[[#This Row],[TMI_Type]]="Reroute",INDEX(_xlfn.REGEXEXTRACT(Table1[[#This Row],[RawText]],".*(ROUTE|FEA|FCA|ICR|CTOP|TBO).+([A-Z]{3})",2,0),1,2),"")</f>
        <v/>
      </c>
      <c r="J2627" s="5">
        <v>40</v>
      </c>
      <c r="K2627" s="5"/>
      <c r="L2627" s="1" t="s">
        <v>1630</v>
      </c>
      <c r="M2627" s="7">
        <v>45346.020833333336</v>
      </c>
      <c r="N2627" s="7">
        <v>45346.166666666664</v>
      </c>
      <c r="O2627" s="7">
        <v>45346</v>
      </c>
      <c r="P2627" s="4" t="s">
        <v>1631</v>
      </c>
      <c r="Q2627" s="10" t="s">
        <v>1631</v>
      </c>
      <c r="R2627" s="2" t="s">
        <v>10502</v>
      </c>
      <c r="S2627" s="6">
        <f>IF(OR(ISBLANK(Table1[[#This Row],[ValidEndUTC]]),ISBLANK(Table1[[#This Row],[ValidStartUTC]])),"",Table1[[#This Row],[ValidEndUTC]]-Table1[[#This Row],[ValidStartUTC]])</f>
        <v>0.14583333332848269</v>
      </c>
      <c r="T2627" s="5">
        <f>IF(OR(ISBLANK(Table1[[#This Row],[ValidEndUTC]]),ISBLANK(Table1[[#This Row],[ValidStartUTC]])),"",Table1[[#This Row],[Duration]]*24*60)</f>
        <v>209.99999999301508</v>
      </c>
    </row>
    <row r="2628" spans="1:20" x14ac:dyDescent="0.25">
      <c r="A2628" s="8" t="str">
        <f>IF(ISBLANK(Table1[[#This Row],[AdvisoryNumber]]),"NTML","ADVZY")</f>
        <v>NTML</v>
      </c>
      <c r="B2628" s="8" t="str">
        <f>_xlfn.TEXTJOIN("-",TRUE,Table1[[#This Row],[Source]],TEXT(Table1[[#This Row],[AdvisoryNumber]],"000"),TEXT(ROW()-1,"000000"),TEXT(Table1[[#This Row],[RecordTimeUTC]],"YYYY-MM-DD"))</f>
        <v>NTML-000-002627-2024-02-24</v>
      </c>
      <c r="C2628" s="1" t="s">
        <v>344</v>
      </c>
      <c r="D2628" s="2"/>
      <c r="E2628" s="1"/>
      <c r="F2628" s="2"/>
      <c r="G2628" s="1" t="s">
        <v>98</v>
      </c>
      <c r="H2628" s="1" t="s">
        <v>101</v>
      </c>
      <c r="I2628" s="8" t="str">
        <f>IF(Table1[[#This Row],[TMI_Type]]="Reroute",INDEX(_xlfn.REGEXEXTRACT(Table1[[#This Row],[RawText]],".*(ROUTE|FEA|FCA|ICR|CTOP|TBO).+([A-Z]{3})",2,0),1,2),"")</f>
        <v/>
      </c>
      <c r="J2628" s="5">
        <v>30</v>
      </c>
      <c r="K2628" s="5"/>
      <c r="L2628" s="1" t="s">
        <v>1632</v>
      </c>
      <c r="M2628" s="7">
        <v>45346.020833333336</v>
      </c>
      <c r="N2628" s="7">
        <v>45346.166666666664</v>
      </c>
      <c r="O2628" s="7">
        <v>45346</v>
      </c>
      <c r="P2628" s="4" t="s">
        <v>1633</v>
      </c>
      <c r="Q2628" s="10" t="s">
        <v>1633</v>
      </c>
      <c r="R2628" s="2" t="s">
        <v>10502</v>
      </c>
      <c r="S2628" s="6">
        <f>IF(OR(ISBLANK(Table1[[#This Row],[ValidEndUTC]]),ISBLANK(Table1[[#This Row],[ValidStartUTC]])),"",Table1[[#This Row],[ValidEndUTC]]-Table1[[#This Row],[ValidStartUTC]])</f>
        <v>0.14583333332848269</v>
      </c>
      <c r="T2628" s="5">
        <f>IF(OR(ISBLANK(Table1[[#This Row],[ValidEndUTC]]),ISBLANK(Table1[[#This Row],[ValidStartUTC]])),"",Table1[[#This Row],[Duration]]*24*60)</f>
        <v>209.99999999301508</v>
      </c>
    </row>
    <row r="2629" spans="1:20" x14ac:dyDescent="0.25">
      <c r="A2629" s="8" t="str">
        <f>IF(ISBLANK(Table1[[#This Row],[AdvisoryNumber]]),"NTML","ADVZY")</f>
        <v>NTML</v>
      </c>
      <c r="B2629" s="8" t="str">
        <f>_xlfn.TEXTJOIN("-",TRUE,Table1[[#This Row],[Source]],TEXT(Table1[[#This Row],[AdvisoryNumber]],"000"),TEXT(ROW()-1,"000000"),TEXT(Table1[[#This Row],[RecordTimeUTC]],"YYYY-MM-DD"))</f>
        <v>NTML-000-002628-2024-02-24</v>
      </c>
      <c r="C2629" s="1" t="s">
        <v>344</v>
      </c>
      <c r="D2629" s="2"/>
      <c r="E2629" s="1"/>
      <c r="F2629" s="2"/>
      <c r="G2629" s="1" t="s">
        <v>98</v>
      </c>
      <c r="H2629" s="1" t="s">
        <v>101</v>
      </c>
      <c r="I2629" s="8" t="str">
        <f>IF(Table1[[#This Row],[TMI_Type]]="Reroute",INDEX(_xlfn.REGEXEXTRACT(Table1[[#This Row],[RawText]],".*(ROUTE|FEA|FCA|ICR|CTOP|TBO).+([A-Z]{3})",2,0),1,2),"")</f>
        <v/>
      </c>
      <c r="J2629" s="5">
        <v>30</v>
      </c>
      <c r="K2629" s="5"/>
      <c r="L2629" s="1" t="s">
        <v>1627</v>
      </c>
      <c r="M2629" s="7">
        <v>45346.020833333336</v>
      </c>
      <c r="N2629" s="7">
        <v>45346.166666666664</v>
      </c>
      <c r="O2629" s="7">
        <v>45346</v>
      </c>
      <c r="P2629" s="4" t="s">
        <v>1634</v>
      </c>
      <c r="Q2629" s="10" t="s">
        <v>1634</v>
      </c>
      <c r="R2629" s="2" t="s">
        <v>10502</v>
      </c>
      <c r="S2629" s="6">
        <f>IF(OR(ISBLANK(Table1[[#This Row],[ValidEndUTC]]),ISBLANK(Table1[[#This Row],[ValidStartUTC]])),"",Table1[[#This Row],[ValidEndUTC]]-Table1[[#This Row],[ValidStartUTC]])</f>
        <v>0.14583333332848269</v>
      </c>
      <c r="T2629" s="5">
        <f>IF(OR(ISBLANK(Table1[[#This Row],[ValidEndUTC]]),ISBLANK(Table1[[#This Row],[ValidStartUTC]])),"",Table1[[#This Row],[Duration]]*24*60)</f>
        <v>209.99999999301508</v>
      </c>
    </row>
    <row r="2630" spans="1:20" x14ac:dyDescent="0.25">
      <c r="A2630" s="8" t="str">
        <f>IF(ISBLANK(Table1[[#This Row],[AdvisoryNumber]]),"NTML","ADVZY")</f>
        <v>NTML</v>
      </c>
      <c r="B2630" s="8" t="str">
        <f>_xlfn.TEXTJOIN("-",TRUE,Table1[[#This Row],[Source]],TEXT(Table1[[#This Row],[AdvisoryNumber]],"000"),TEXT(ROW()-1,"000000"),TEXT(Table1[[#This Row],[RecordTimeUTC]],"YYYY-MM-DD"))</f>
        <v>NTML-000-002629-2024-02-24</v>
      </c>
      <c r="C2630" s="1" t="s">
        <v>344</v>
      </c>
      <c r="D2630" s="2"/>
      <c r="E2630" s="1"/>
      <c r="F2630" s="2"/>
      <c r="G2630" s="1" t="s">
        <v>98</v>
      </c>
      <c r="H2630" s="1" t="s">
        <v>101</v>
      </c>
      <c r="I2630" s="8" t="str">
        <f>IF(Table1[[#This Row],[TMI_Type]]="Reroute",INDEX(_xlfn.REGEXEXTRACT(Table1[[#This Row],[RawText]],".*(ROUTE|FEA|FCA|ICR|CTOP|TBO).+([A-Z]{3})",2,0),1,2),"")</f>
        <v/>
      </c>
      <c r="J2630" s="5">
        <v>30</v>
      </c>
      <c r="K2630" s="5"/>
      <c r="L2630" s="1" t="s">
        <v>1070</v>
      </c>
      <c r="M2630" s="7">
        <v>45346.020833333336</v>
      </c>
      <c r="N2630" s="7">
        <v>45346.166666666664</v>
      </c>
      <c r="O2630" s="7">
        <v>45346</v>
      </c>
      <c r="P2630" s="4" t="s">
        <v>1635</v>
      </c>
      <c r="Q2630" s="10" t="s">
        <v>1635</v>
      </c>
      <c r="R2630" s="2" t="s">
        <v>10502</v>
      </c>
      <c r="S2630" s="6">
        <f>IF(OR(ISBLANK(Table1[[#This Row],[ValidEndUTC]]),ISBLANK(Table1[[#This Row],[ValidStartUTC]])),"",Table1[[#This Row],[ValidEndUTC]]-Table1[[#This Row],[ValidStartUTC]])</f>
        <v>0.14583333332848269</v>
      </c>
      <c r="T2630" s="5">
        <f>IF(OR(ISBLANK(Table1[[#This Row],[ValidEndUTC]]),ISBLANK(Table1[[#This Row],[ValidStartUTC]])),"",Table1[[#This Row],[Duration]]*24*60)</f>
        <v>209.99999999301508</v>
      </c>
    </row>
    <row r="2631" spans="1:20" x14ac:dyDescent="0.25">
      <c r="A2631" s="8" t="str">
        <f>IF(ISBLANK(Table1[[#This Row],[AdvisoryNumber]]),"NTML","ADVZY")</f>
        <v>NTML</v>
      </c>
      <c r="B2631" s="8" t="str">
        <f>_xlfn.TEXTJOIN("-",TRUE,Table1[[#This Row],[Source]],TEXT(Table1[[#This Row],[AdvisoryNumber]],"000"),TEXT(ROW()-1,"000000"),TEXT(Table1[[#This Row],[RecordTimeUTC]],"YYYY-MM-DD"))</f>
        <v>NTML-000-002630-2024-02-24</v>
      </c>
      <c r="C2631" s="1" t="s">
        <v>232</v>
      </c>
      <c r="D2631" s="2"/>
      <c r="E2631" s="1"/>
      <c r="F2631" s="2"/>
      <c r="G2631" s="1" t="s">
        <v>98</v>
      </c>
      <c r="H2631" s="1" t="s">
        <v>101</v>
      </c>
      <c r="I2631" s="8" t="str">
        <f>IF(Table1[[#This Row],[TMI_Type]]="Reroute",INDEX(_xlfn.REGEXEXTRACT(Table1[[#This Row],[RawText]],".*(ROUTE|FEA|FCA|ICR|CTOP|TBO).+([A-Z]{3})",2,0),1,2),"")</f>
        <v/>
      </c>
      <c r="J2631" s="5">
        <v>35</v>
      </c>
      <c r="K2631" s="5"/>
      <c r="L2631" s="1" t="s">
        <v>10503</v>
      </c>
      <c r="M2631" s="7">
        <v>45346.020833333336</v>
      </c>
      <c r="N2631" s="7">
        <v>45346.166666666664</v>
      </c>
      <c r="O2631" s="7">
        <v>45346</v>
      </c>
      <c r="P2631" s="4" t="s">
        <v>10504</v>
      </c>
      <c r="Q2631" s="10" t="s">
        <v>10504</v>
      </c>
      <c r="R2631" s="2" t="s">
        <v>10502</v>
      </c>
      <c r="S2631" s="6">
        <f>IF(OR(ISBLANK(Table1[[#This Row],[ValidEndUTC]]),ISBLANK(Table1[[#This Row],[ValidStartUTC]])),"",Table1[[#This Row],[ValidEndUTC]]-Table1[[#This Row],[ValidStartUTC]])</f>
        <v>0.14583333332848269</v>
      </c>
      <c r="T2631" s="5">
        <f>IF(OR(ISBLANK(Table1[[#This Row],[ValidEndUTC]]),ISBLANK(Table1[[#This Row],[ValidStartUTC]])),"",Table1[[#This Row],[Duration]]*24*60)</f>
        <v>209.99999999301508</v>
      </c>
    </row>
    <row r="2632" spans="1:20" x14ac:dyDescent="0.25">
      <c r="A2632" s="8" t="str">
        <f>IF(ISBLANK(Table1[[#This Row],[AdvisoryNumber]]),"NTML","ADVZY")</f>
        <v>NTML</v>
      </c>
      <c r="B2632" s="8" t="str">
        <f>_xlfn.TEXTJOIN("-",TRUE,Table1[[#This Row],[Source]],TEXT(Table1[[#This Row],[AdvisoryNumber]],"000"),TEXT(ROW()-1,"000000"),TEXT(Table1[[#This Row],[RecordTimeUTC]],"YYYY-MM-DD"))</f>
        <v>NTML-000-002631-2024-02-24</v>
      </c>
      <c r="C2632" s="1" t="s">
        <v>232</v>
      </c>
      <c r="D2632" s="2"/>
      <c r="E2632" s="1"/>
      <c r="F2632" s="2"/>
      <c r="G2632" s="1" t="s">
        <v>98</v>
      </c>
      <c r="H2632" s="1" t="s">
        <v>101</v>
      </c>
      <c r="I2632" s="8" t="str">
        <f>IF(Table1[[#This Row],[TMI_Type]]="Reroute",INDEX(_xlfn.REGEXEXTRACT(Table1[[#This Row],[RawText]],".*(ROUTE|FEA|FCA|ICR|CTOP|TBO).+([A-Z]{3})",2,0),1,2),"")</f>
        <v/>
      </c>
      <c r="J2632" s="5">
        <v>30</v>
      </c>
      <c r="K2632" s="5"/>
      <c r="L2632" s="1" t="s">
        <v>1636</v>
      </c>
      <c r="M2632" s="7">
        <v>45346.020833333336</v>
      </c>
      <c r="N2632" s="7">
        <v>45346.166666666664</v>
      </c>
      <c r="O2632" s="7">
        <v>45346</v>
      </c>
      <c r="P2632" s="4" t="s">
        <v>1637</v>
      </c>
      <c r="Q2632" s="10" t="s">
        <v>1637</v>
      </c>
      <c r="R2632" s="2" t="s">
        <v>10502</v>
      </c>
      <c r="S2632" s="6">
        <f>IF(OR(ISBLANK(Table1[[#This Row],[ValidEndUTC]]),ISBLANK(Table1[[#This Row],[ValidStartUTC]])),"",Table1[[#This Row],[ValidEndUTC]]-Table1[[#This Row],[ValidStartUTC]])</f>
        <v>0.14583333332848269</v>
      </c>
      <c r="T2632" s="5">
        <f>IF(OR(ISBLANK(Table1[[#This Row],[ValidEndUTC]]),ISBLANK(Table1[[#This Row],[ValidStartUTC]])),"",Table1[[#This Row],[Duration]]*24*60)</f>
        <v>209.99999999301508</v>
      </c>
    </row>
    <row r="2633" spans="1:20" x14ac:dyDescent="0.25">
      <c r="A2633" s="8" t="str">
        <f>IF(ISBLANK(Table1[[#This Row],[AdvisoryNumber]]),"NTML","ADVZY")</f>
        <v>NTML</v>
      </c>
      <c r="B2633" s="8" t="str">
        <f>_xlfn.TEXTJOIN("-",TRUE,Table1[[#This Row],[Source]],TEXT(Table1[[#This Row],[AdvisoryNumber]],"000"),TEXT(ROW()-1,"000000"),TEXT(Table1[[#This Row],[RecordTimeUTC]],"YYYY-MM-DD"))</f>
        <v>NTML-000-002632-2024-02-24</v>
      </c>
      <c r="C2633" s="1" t="s">
        <v>97</v>
      </c>
      <c r="D2633" s="2"/>
      <c r="E2633" s="1"/>
      <c r="F2633" s="2"/>
      <c r="G2633" s="1" t="s">
        <v>98</v>
      </c>
      <c r="H2633" s="1" t="s">
        <v>101</v>
      </c>
      <c r="I2633" s="8" t="str">
        <f>IF(Table1[[#This Row],[TMI_Type]]="Reroute",INDEX(_xlfn.REGEXEXTRACT(Table1[[#This Row],[RawText]],".*(ROUTE|FEA|FCA|ICR|CTOP|TBO).+([A-Z]{3})",2,0),1,2),"")</f>
        <v/>
      </c>
      <c r="J2633" s="5">
        <v>40</v>
      </c>
      <c r="K2633" s="5"/>
      <c r="L2633" s="1" t="s">
        <v>1638</v>
      </c>
      <c r="M2633" s="7">
        <v>45346.020833333336</v>
      </c>
      <c r="N2633" s="7">
        <v>45346.166666666664</v>
      </c>
      <c r="O2633" s="7">
        <v>45346</v>
      </c>
      <c r="P2633" s="4" t="s">
        <v>1639</v>
      </c>
      <c r="Q2633" s="10" t="s">
        <v>1639</v>
      </c>
      <c r="R2633" s="2" t="s">
        <v>10502</v>
      </c>
      <c r="S2633" s="6">
        <f>IF(OR(ISBLANK(Table1[[#This Row],[ValidEndUTC]]),ISBLANK(Table1[[#This Row],[ValidStartUTC]])),"",Table1[[#This Row],[ValidEndUTC]]-Table1[[#This Row],[ValidStartUTC]])</f>
        <v>0.14583333332848269</v>
      </c>
      <c r="T2633" s="5">
        <f>IF(OR(ISBLANK(Table1[[#This Row],[ValidEndUTC]]),ISBLANK(Table1[[#This Row],[ValidStartUTC]])),"",Table1[[#This Row],[Duration]]*24*60)</f>
        <v>209.99999999301508</v>
      </c>
    </row>
    <row r="2634" spans="1:20" x14ac:dyDescent="0.25">
      <c r="A2634" s="8" t="str">
        <f>IF(ISBLANK(Table1[[#This Row],[AdvisoryNumber]]),"NTML","ADVZY")</f>
        <v>NTML</v>
      </c>
      <c r="B2634" s="8" t="str">
        <f>_xlfn.TEXTJOIN("-",TRUE,Table1[[#This Row],[Source]],TEXT(Table1[[#This Row],[AdvisoryNumber]],"000"),TEXT(ROW()-1,"000000"),TEXT(Table1[[#This Row],[RecordTimeUTC]],"YYYY-MM-DD"))</f>
        <v>NTML-000-002633-2024-02-24</v>
      </c>
      <c r="C2634" s="1" t="s">
        <v>97</v>
      </c>
      <c r="D2634" s="2"/>
      <c r="E2634" s="1"/>
      <c r="F2634" s="2"/>
      <c r="G2634" s="1" t="s">
        <v>98</v>
      </c>
      <c r="H2634" s="1" t="s">
        <v>101</v>
      </c>
      <c r="I2634" s="8" t="str">
        <f>IF(Table1[[#This Row],[TMI_Type]]="Reroute",INDEX(_xlfn.REGEXEXTRACT(Table1[[#This Row],[RawText]],".*(ROUTE|FEA|FCA|ICR|CTOP|TBO).+([A-Z]{3})",2,0),1,2),"")</f>
        <v/>
      </c>
      <c r="J2634" s="5">
        <v>40</v>
      </c>
      <c r="K2634" s="5"/>
      <c r="L2634" s="1" t="s">
        <v>198</v>
      </c>
      <c r="M2634" s="7">
        <v>45346.020833333336</v>
      </c>
      <c r="N2634" s="7">
        <v>45346.166666666664</v>
      </c>
      <c r="O2634" s="7">
        <v>45346</v>
      </c>
      <c r="P2634" s="4" t="s">
        <v>1640</v>
      </c>
      <c r="Q2634" s="10" t="s">
        <v>1640</v>
      </c>
      <c r="R2634" s="2" t="s">
        <v>10502</v>
      </c>
      <c r="S2634" s="6">
        <f>IF(OR(ISBLANK(Table1[[#This Row],[ValidEndUTC]]),ISBLANK(Table1[[#This Row],[ValidStartUTC]])),"",Table1[[#This Row],[ValidEndUTC]]-Table1[[#This Row],[ValidStartUTC]])</f>
        <v>0.14583333332848269</v>
      </c>
      <c r="T2634" s="5">
        <f>IF(OR(ISBLANK(Table1[[#This Row],[ValidEndUTC]]),ISBLANK(Table1[[#This Row],[ValidStartUTC]])),"",Table1[[#This Row],[Duration]]*24*60)</f>
        <v>209.99999999301508</v>
      </c>
    </row>
    <row r="2635" spans="1:20" x14ac:dyDescent="0.25">
      <c r="A2635" s="8" t="str">
        <f>IF(ISBLANK(Table1[[#This Row],[AdvisoryNumber]]),"NTML","ADVZY")</f>
        <v>NTML</v>
      </c>
      <c r="B2635" s="8" t="str">
        <f>_xlfn.TEXTJOIN("-",TRUE,Table1[[#This Row],[Source]],TEXT(Table1[[#This Row],[AdvisoryNumber]],"000"),TEXT(ROW()-1,"000000"),TEXT(Table1[[#This Row],[RecordTimeUTC]],"YYYY-MM-DD"))</f>
        <v>NTML-000-002634-2024-02-24</v>
      </c>
      <c r="C2635" s="1" t="s">
        <v>232</v>
      </c>
      <c r="D2635" s="2"/>
      <c r="E2635" s="1"/>
      <c r="F2635" s="2"/>
      <c r="G2635" s="1" t="s">
        <v>98</v>
      </c>
      <c r="H2635" s="1" t="s">
        <v>101</v>
      </c>
      <c r="I2635" s="8" t="str">
        <f>IF(Table1[[#This Row],[TMI_Type]]="Reroute",INDEX(_xlfn.REGEXEXTRACT(Table1[[#This Row],[RawText]],".*(ROUTE|FEA|FCA|ICR|CTOP|TBO).+([A-Z]{3})",2,0),1,2),"")</f>
        <v/>
      </c>
      <c r="J2635" s="5">
        <v>40</v>
      </c>
      <c r="K2635" s="5"/>
      <c r="L2635" s="1" t="s">
        <v>198</v>
      </c>
      <c r="M2635" s="7">
        <v>45346.020833333336</v>
      </c>
      <c r="N2635" s="7">
        <v>45346.166666666664</v>
      </c>
      <c r="O2635" s="7">
        <v>45346</v>
      </c>
      <c r="P2635" s="4" t="s">
        <v>1641</v>
      </c>
      <c r="Q2635" s="10" t="s">
        <v>1641</v>
      </c>
      <c r="R2635" s="2" t="s">
        <v>10502</v>
      </c>
      <c r="S2635" s="6">
        <f>IF(OR(ISBLANK(Table1[[#This Row],[ValidEndUTC]]),ISBLANK(Table1[[#This Row],[ValidStartUTC]])),"",Table1[[#This Row],[ValidEndUTC]]-Table1[[#This Row],[ValidStartUTC]])</f>
        <v>0.14583333332848269</v>
      </c>
      <c r="T2635" s="5">
        <f>IF(OR(ISBLANK(Table1[[#This Row],[ValidEndUTC]]),ISBLANK(Table1[[#This Row],[ValidStartUTC]])),"",Table1[[#This Row],[Duration]]*24*60)</f>
        <v>209.99999999301508</v>
      </c>
    </row>
    <row r="2636" spans="1:20" x14ac:dyDescent="0.25">
      <c r="A2636" s="8" t="str">
        <f>IF(ISBLANK(Table1[[#This Row],[AdvisoryNumber]]),"NTML","ADVZY")</f>
        <v>NTML</v>
      </c>
      <c r="B2636" s="8" t="str">
        <f>_xlfn.TEXTJOIN("-",TRUE,Table1[[#This Row],[Source]],TEXT(Table1[[#This Row],[AdvisoryNumber]],"000"),TEXT(ROW()-1,"000000"),TEXT(Table1[[#This Row],[RecordTimeUTC]],"YYYY-MM-DD"))</f>
        <v>NTML-000-002635-2024-02-24</v>
      </c>
      <c r="C2636" s="1" t="s">
        <v>97</v>
      </c>
      <c r="D2636" s="2"/>
      <c r="E2636" s="1"/>
      <c r="F2636" s="2"/>
      <c r="G2636" s="1" t="s">
        <v>98</v>
      </c>
      <c r="H2636" s="1" t="s">
        <v>101</v>
      </c>
      <c r="I2636" s="8" t="str">
        <f>IF(Table1[[#This Row],[TMI_Type]]="Reroute",INDEX(_xlfn.REGEXEXTRACT(Table1[[#This Row],[RawText]],".*(ROUTE|FEA|FCA|ICR|CTOP|TBO).+([A-Z]{3})",2,0),1,2),"")</f>
        <v/>
      </c>
      <c r="J2636" s="5">
        <v>60</v>
      </c>
      <c r="K2636" s="5"/>
      <c r="L2636" s="1" t="s">
        <v>1638</v>
      </c>
      <c r="M2636" s="7">
        <v>45346.020833333336</v>
      </c>
      <c r="N2636" s="7">
        <v>45346.166666666664</v>
      </c>
      <c r="O2636" s="7">
        <v>45346.055555555555</v>
      </c>
      <c r="P2636" s="4" t="s">
        <v>1642</v>
      </c>
      <c r="Q2636" s="10" t="s">
        <v>1642</v>
      </c>
      <c r="R2636" s="2" t="s">
        <v>10507</v>
      </c>
      <c r="S2636" s="6">
        <f>IF(OR(ISBLANK(Table1[[#This Row],[ValidEndUTC]]),ISBLANK(Table1[[#This Row],[ValidStartUTC]])),"",Table1[[#This Row],[ValidEndUTC]]-Table1[[#This Row],[ValidStartUTC]])</f>
        <v>0.14583333332848269</v>
      </c>
      <c r="T2636" s="5">
        <f>IF(OR(ISBLANK(Table1[[#This Row],[ValidEndUTC]]),ISBLANK(Table1[[#This Row],[ValidStartUTC]])),"",Table1[[#This Row],[Duration]]*24*60)</f>
        <v>209.99999999301508</v>
      </c>
    </row>
    <row r="2637" spans="1:20" x14ac:dyDescent="0.25">
      <c r="A2637" s="8" t="str">
        <f>IF(ISBLANK(Table1[[#This Row],[AdvisoryNumber]]),"NTML","ADVZY")</f>
        <v>NTML</v>
      </c>
      <c r="B2637" s="8" t="str">
        <f>_xlfn.TEXTJOIN("-",TRUE,Table1[[#This Row],[Source]],TEXT(Table1[[#This Row],[AdvisoryNumber]],"000"),TEXT(ROW()-1,"000000"),TEXT(Table1[[#This Row],[RecordTimeUTC]],"YYYY-MM-DD"))</f>
        <v>NTML-000-002636-2024-02-24</v>
      </c>
      <c r="C2637" s="1" t="s">
        <v>97</v>
      </c>
      <c r="D2637" s="2"/>
      <c r="E2637" s="1"/>
      <c r="F2637" s="2"/>
      <c r="G2637" s="1" t="s">
        <v>98</v>
      </c>
      <c r="H2637" s="1" t="s">
        <v>101</v>
      </c>
      <c r="I2637" s="8" t="str">
        <f>IF(Table1[[#This Row],[TMI_Type]]="Reroute",INDEX(_xlfn.REGEXEXTRACT(Table1[[#This Row],[RawText]],".*(ROUTE|FEA|FCA|ICR|CTOP|TBO).+([A-Z]{3})",2,0),1,2),"")</f>
        <v/>
      </c>
      <c r="J2637" s="5">
        <v>50</v>
      </c>
      <c r="K2637" s="5"/>
      <c r="L2637" s="1" t="s">
        <v>1472</v>
      </c>
      <c r="M2637" s="7">
        <v>45346.055555555555</v>
      </c>
      <c r="N2637" s="7">
        <v>45346.15625</v>
      </c>
      <c r="O2637" s="7">
        <v>45346.055555555555</v>
      </c>
      <c r="P2637" s="4" t="s">
        <v>1643</v>
      </c>
      <c r="Q2637" s="10" t="s">
        <v>1643</v>
      </c>
      <c r="R2637" s="2" t="s">
        <v>10505</v>
      </c>
      <c r="S2637" s="6">
        <f>IF(OR(ISBLANK(Table1[[#This Row],[ValidEndUTC]]),ISBLANK(Table1[[#This Row],[ValidStartUTC]])),"",Table1[[#This Row],[ValidEndUTC]]-Table1[[#This Row],[ValidStartUTC]])</f>
        <v>0.10069444444525288</v>
      </c>
      <c r="T2637" s="5">
        <f>IF(OR(ISBLANK(Table1[[#This Row],[ValidEndUTC]]),ISBLANK(Table1[[#This Row],[ValidStartUTC]])),"",Table1[[#This Row],[Duration]]*24*60)</f>
        <v>145.00000000116415</v>
      </c>
    </row>
    <row r="2638" spans="1:20" x14ac:dyDescent="0.25">
      <c r="A2638" s="8" t="str">
        <f>IF(ISBLANK(Table1[[#This Row],[AdvisoryNumber]]),"NTML","ADVZY")</f>
        <v>NTML</v>
      </c>
      <c r="B2638" s="8" t="str">
        <f>_xlfn.TEXTJOIN("-",TRUE,Table1[[#This Row],[Source]],TEXT(Table1[[#This Row],[AdvisoryNumber]],"000"),TEXT(ROW()-1,"000000"),TEXT(Table1[[#This Row],[RecordTimeUTC]],"YYYY-MM-DD"))</f>
        <v>NTML-000-002637-2024-02-24</v>
      </c>
      <c r="C2638" s="1" t="s">
        <v>97</v>
      </c>
      <c r="D2638" s="2"/>
      <c r="E2638" s="1"/>
      <c r="F2638" s="2"/>
      <c r="G2638" s="1" t="s">
        <v>98</v>
      </c>
      <c r="H2638" s="1" t="s">
        <v>101</v>
      </c>
      <c r="I2638" s="8" t="str">
        <f>IF(Table1[[#This Row],[TMI_Type]]="Reroute",INDEX(_xlfn.REGEXEXTRACT(Table1[[#This Row],[RawText]],".*(ROUTE|FEA|FCA|ICR|CTOP|TBO).+([A-Z]{3})",2,0),1,2),"")</f>
        <v/>
      </c>
      <c r="J2638" s="5">
        <v>60</v>
      </c>
      <c r="K2638" s="5"/>
      <c r="L2638" s="1" t="s">
        <v>1644</v>
      </c>
      <c r="M2638" s="7">
        <v>45346.055555555555</v>
      </c>
      <c r="N2638" s="7">
        <v>45346.15625</v>
      </c>
      <c r="O2638" s="7">
        <v>45346.058333333334</v>
      </c>
      <c r="P2638" s="4" t="s">
        <v>1645</v>
      </c>
      <c r="Q2638" s="10" t="s">
        <v>1645</v>
      </c>
      <c r="R2638" s="2" t="s">
        <v>10505</v>
      </c>
      <c r="S2638" s="6">
        <f>IF(OR(ISBLANK(Table1[[#This Row],[ValidEndUTC]]),ISBLANK(Table1[[#This Row],[ValidStartUTC]])),"",Table1[[#This Row],[ValidEndUTC]]-Table1[[#This Row],[ValidStartUTC]])</f>
        <v>0.10069444444525288</v>
      </c>
      <c r="T2638" s="5">
        <f>IF(OR(ISBLANK(Table1[[#This Row],[ValidEndUTC]]),ISBLANK(Table1[[#This Row],[ValidStartUTC]])),"",Table1[[#This Row],[Duration]]*24*60)</f>
        <v>145.00000000116415</v>
      </c>
    </row>
    <row r="2639" spans="1:20" ht="129.6" x14ac:dyDescent="0.25">
      <c r="A2639" s="8" t="str">
        <f>IF(ISBLANK(Table1[[#This Row],[AdvisoryNumber]]),"NTML","ADVZY")</f>
        <v>ADVZY</v>
      </c>
      <c r="B2639" s="8" t="str">
        <f>_xlfn.TEXTJOIN("-",TRUE,Table1[[#This Row],[Source]],TEXT(Table1[[#This Row],[AdvisoryNumber]],"000"),TEXT(ROW()-1,"000000"),TEXT(Table1[[#This Row],[RecordTimeUTC]],"YYYY-MM-DD"))</f>
        <v>ADVZY-004-002638-2024-02-24</v>
      </c>
      <c r="C2639" s="1" t="s">
        <v>16</v>
      </c>
      <c r="D2639" s="2"/>
      <c r="E2639" s="1">
        <v>4</v>
      </c>
      <c r="F2639" s="2"/>
      <c r="G2639" s="1"/>
      <c r="H2639" s="1" t="s">
        <v>6014</v>
      </c>
      <c r="I2639" s="8" t="str">
        <f>IF(Table1[[#This Row],[TMI_Type]]="Reroute",INDEX(_xlfn.REGEXEXTRACT(Table1[[#This Row],[RawText]],".*(ROUTE|FEA|FCA|ICR|CTOP|TBO).+([A-Z]{3})",2,0),1,2),"")</f>
        <v/>
      </c>
      <c r="J2639" s="5"/>
      <c r="K2639" s="5"/>
      <c r="L2639" s="1"/>
      <c r="M2639" s="7">
        <v>45346.098611111112</v>
      </c>
      <c r="N2639" s="7">
        <v>45346.1</v>
      </c>
      <c r="O2639" s="7">
        <v>45346.103472222225</v>
      </c>
      <c r="P2639" s="4" t="s">
        <v>7733</v>
      </c>
      <c r="Q2639" s="10" t="s">
        <v>7734</v>
      </c>
      <c r="R2639" s="2" t="s">
        <v>7735</v>
      </c>
      <c r="S2639" s="6">
        <f>IF(OR(ISBLANK(Table1[[#This Row],[ValidEndUTC]]),ISBLANK(Table1[[#This Row],[ValidStartUTC]])),"",Table1[[#This Row],[ValidEndUTC]]-Table1[[#This Row],[ValidStartUTC]])</f>
        <v>1.3888888861401938E-3</v>
      </c>
      <c r="T2639" s="5">
        <f>IF(OR(ISBLANK(Table1[[#This Row],[ValidEndUTC]]),ISBLANK(Table1[[#This Row],[ValidStartUTC]])),"",Table1[[#This Row],[Duration]]*24*60)</f>
        <v>1.9999999960418791</v>
      </c>
    </row>
    <row r="2640" spans="1:20" x14ac:dyDescent="0.25">
      <c r="A2640" s="8" t="str">
        <f>IF(ISBLANK(Table1[[#This Row],[AdvisoryNumber]]),"NTML","ADVZY")</f>
        <v>NTML</v>
      </c>
      <c r="B2640" s="8" t="str">
        <f>_xlfn.TEXTJOIN("-",TRUE,Table1[[#This Row],[Source]],TEXT(Table1[[#This Row],[AdvisoryNumber]],"000"),TEXT(ROW()-1,"000000"),TEXT(Table1[[#This Row],[RecordTimeUTC]],"YYYY-MM-DD"))</f>
        <v>NTML-000-002639-2024-02-24</v>
      </c>
      <c r="C2640" s="1" t="s">
        <v>97</v>
      </c>
      <c r="D2640" s="2"/>
      <c r="E2640" s="1"/>
      <c r="F2640" s="2"/>
      <c r="G2640" s="1" t="s">
        <v>98</v>
      </c>
      <c r="H2640" s="1" t="s">
        <v>101</v>
      </c>
      <c r="I2640" s="8" t="str">
        <f>IF(Table1[[#This Row],[TMI_Type]]="Reroute",INDEX(_xlfn.REGEXEXTRACT(Table1[[#This Row],[RawText]],".*(ROUTE|FEA|FCA|ICR|CTOP|TBO).+([A-Z]{3})",2,0),1,2),"")</f>
        <v/>
      </c>
      <c r="J2640" s="5">
        <v>20</v>
      </c>
      <c r="K2640" s="5"/>
      <c r="L2640" s="1" t="s">
        <v>102</v>
      </c>
      <c r="M2640" s="7">
        <v>45346.119444444441</v>
      </c>
      <c r="N2640" s="7">
        <v>45346.166666666664</v>
      </c>
      <c r="O2640" s="7">
        <v>45346.119444444441</v>
      </c>
      <c r="P2640" s="4" t="s">
        <v>1648</v>
      </c>
      <c r="Q2640" s="10" t="s">
        <v>1648</v>
      </c>
      <c r="R2640" s="2" t="s">
        <v>10511</v>
      </c>
      <c r="S2640" s="6">
        <f>IF(OR(ISBLANK(Table1[[#This Row],[ValidEndUTC]]),ISBLANK(Table1[[#This Row],[ValidStartUTC]])),"",Table1[[#This Row],[ValidEndUTC]]-Table1[[#This Row],[ValidStartUTC]])</f>
        <v>4.7222222223354038E-2</v>
      </c>
      <c r="T2640" s="5">
        <f>IF(OR(ISBLANK(Table1[[#This Row],[ValidEndUTC]]),ISBLANK(Table1[[#This Row],[ValidStartUTC]])),"",Table1[[#This Row],[Duration]]*24*60)</f>
        <v>68.000000001629815</v>
      </c>
    </row>
    <row r="2641" spans="1:20" x14ac:dyDescent="0.25">
      <c r="A2641" s="8" t="str">
        <f>IF(ISBLANK(Table1[[#This Row],[AdvisoryNumber]]),"NTML","ADVZY")</f>
        <v>NTML</v>
      </c>
      <c r="B2641" s="8" t="str">
        <f>_xlfn.TEXTJOIN("-",TRUE,Table1[[#This Row],[Source]],TEXT(Table1[[#This Row],[AdvisoryNumber]],"000"),TEXT(ROW()-1,"000000"),TEXT(Table1[[#This Row],[RecordTimeUTC]],"YYYY-MM-DD"))</f>
        <v>NTML-000-002640-2024-02-24</v>
      </c>
      <c r="C2641" s="1" t="s">
        <v>97</v>
      </c>
      <c r="D2641" s="2"/>
      <c r="E2641" s="1"/>
      <c r="F2641" s="2"/>
      <c r="G2641" s="1" t="s">
        <v>98</v>
      </c>
      <c r="H2641" s="1" t="s">
        <v>101</v>
      </c>
      <c r="I2641" s="8" t="str">
        <f>IF(Table1[[#This Row],[TMI_Type]]="Reroute",INDEX(_xlfn.REGEXEXTRACT(Table1[[#This Row],[RawText]],".*(ROUTE|FEA|FCA|ICR|CTOP|TBO).+([A-Z]{3})",2,0),1,2),"")</f>
        <v/>
      </c>
      <c r="J2641" s="5">
        <v>20</v>
      </c>
      <c r="K2641" s="5"/>
      <c r="L2641" s="1" t="s">
        <v>642</v>
      </c>
      <c r="M2641" s="7">
        <v>45346.119444444441</v>
      </c>
      <c r="N2641" s="7">
        <v>45346.166666666664</v>
      </c>
      <c r="O2641" s="7">
        <v>45346.119444444441</v>
      </c>
      <c r="P2641" s="4" t="s">
        <v>1649</v>
      </c>
      <c r="Q2641" s="10" t="s">
        <v>1649</v>
      </c>
      <c r="R2641" s="2" t="s">
        <v>10511</v>
      </c>
      <c r="S2641" s="6">
        <f>IF(OR(ISBLANK(Table1[[#This Row],[ValidEndUTC]]),ISBLANK(Table1[[#This Row],[ValidStartUTC]])),"",Table1[[#This Row],[ValidEndUTC]]-Table1[[#This Row],[ValidStartUTC]])</f>
        <v>4.7222222223354038E-2</v>
      </c>
      <c r="T2641" s="5">
        <f>IF(OR(ISBLANK(Table1[[#This Row],[ValidEndUTC]]),ISBLANK(Table1[[#This Row],[ValidStartUTC]])),"",Table1[[#This Row],[Duration]]*24*60)</f>
        <v>68.000000001629815</v>
      </c>
    </row>
    <row r="2642" spans="1:20" x14ac:dyDescent="0.25">
      <c r="A2642" s="8" t="str">
        <f>IF(ISBLANK(Table1[[#This Row],[AdvisoryNumber]]),"NTML","ADVZY")</f>
        <v>NTML</v>
      </c>
      <c r="B2642" s="8" t="str">
        <f>_xlfn.TEXTJOIN("-",TRUE,Table1[[#This Row],[Source]],TEXT(Table1[[#This Row],[AdvisoryNumber]],"000"),TEXT(ROW()-1,"000000"),TEXT(Table1[[#This Row],[RecordTimeUTC]],"YYYY-MM-DD"))</f>
        <v>NTML-000-002641-2024-02-24</v>
      </c>
      <c r="C2642" s="1" t="s">
        <v>97</v>
      </c>
      <c r="D2642" s="2"/>
      <c r="E2642" s="1"/>
      <c r="F2642" s="2"/>
      <c r="G2642" s="1" t="s">
        <v>98</v>
      </c>
      <c r="H2642" s="1" t="s">
        <v>101</v>
      </c>
      <c r="I2642" s="8" t="str">
        <f>IF(Table1[[#This Row],[TMI_Type]]="Reroute",INDEX(_xlfn.REGEXEXTRACT(Table1[[#This Row],[RawText]],".*(ROUTE|FEA|FCA|ICR|CTOP|TBO).+([A-Z]{3})",2,0),1,2),"")</f>
        <v/>
      </c>
      <c r="J2642" s="5">
        <v>25</v>
      </c>
      <c r="K2642" s="5"/>
      <c r="L2642" s="1" t="s">
        <v>232</v>
      </c>
      <c r="M2642" s="7">
        <v>45346.119444444441</v>
      </c>
      <c r="N2642" s="7">
        <v>45346.166666666664</v>
      </c>
      <c r="O2642" s="7">
        <v>45346.119444444441</v>
      </c>
      <c r="P2642" s="4" t="s">
        <v>1650</v>
      </c>
      <c r="Q2642" s="10" t="s">
        <v>1650</v>
      </c>
      <c r="R2642" s="2" t="s">
        <v>10511</v>
      </c>
      <c r="S2642" s="6">
        <f>IF(OR(ISBLANK(Table1[[#This Row],[ValidEndUTC]]),ISBLANK(Table1[[#This Row],[ValidStartUTC]])),"",Table1[[#This Row],[ValidEndUTC]]-Table1[[#This Row],[ValidStartUTC]])</f>
        <v>4.7222222223354038E-2</v>
      </c>
      <c r="T2642" s="5">
        <f>IF(OR(ISBLANK(Table1[[#This Row],[ValidEndUTC]]),ISBLANK(Table1[[#This Row],[ValidStartUTC]])),"",Table1[[#This Row],[Duration]]*24*60)</f>
        <v>68.000000001629815</v>
      </c>
    </row>
    <row r="2643" spans="1:20" x14ac:dyDescent="0.25">
      <c r="A2643" s="8" t="str">
        <f>IF(ISBLANK(Table1[[#This Row],[AdvisoryNumber]]),"NTML","ADVZY")</f>
        <v>NTML</v>
      </c>
      <c r="B2643" s="8" t="str">
        <f>_xlfn.TEXTJOIN("-",TRUE,Table1[[#This Row],[Source]],TEXT(Table1[[#This Row],[AdvisoryNumber]],"000"),TEXT(ROW()-1,"000000"),TEXT(Table1[[#This Row],[RecordTimeUTC]],"YYYY-MM-DD"))</f>
        <v>NTML-000-002642-2024-02-24</v>
      </c>
      <c r="C2643" s="1" t="s">
        <v>232</v>
      </c>
      <c r="D2643" s="2"/>
      <c r="E2643" s="1"/>
      <c r="F2643" s="2"/>
      <c r="G2643" s="1"/>
      <c r="H2643" s="1" t="s">
        <v>2640</v>
      </c>
      <c r="I2643" s="8" t="str">
        <f>IF(Table1[[#This Row],[TMI_Type]]="Reroute",INDEX(_xlfn.REGEXEXTRACT(Table1[[#This Row],[RawText]],".*(ROUTE|FEA|FCA|ICR|CTOP|TBO).+([A-Z]{3})",2,0),1,2),"")</f>
        <v/>
      </c>
      <c r="J2643" s="5"/>
      <c r="K2643" s="5"/>
      <c r="L2643" s="1" t="s">
        <v>198</v>
      </c>
      <c r="M2643" s="7">
        <v>45346.134027777778</v>
      </c>
      <c r="N2643" s="7">
        <v>45346.134027777778</v>
      </c>
      <c r="O2643" s="7">
        <v>45346.134027777778</v>
      </c>
      <c r="P2643" s="4" t="s">
        <v>3135</v>
      </c>
      <c r="Q2643" s="10" t="s">
        <v>3135</v>
      </c>
      <c r="R2643" s="2" t="s">
        <v>10513</v>
      </c>
      <c r="S2643" s="6">
        <f>IF(OR(ISBLANK(Table1[[#This Row],[ValidEndUTC]]),ISBLANK(Table1[[#This Row],[ValidStartUTC]])),"",Table1[[#This Row],[ValidEndUTC]]-Table1[[#This Row],[ValidStartUTC]])</f>
        <v>0</v>
      </c>
      <c r="T2643" s="5">
        <f>IF(OR(ISBLANK(Table1[[#This Row],[ValidEndUTC]]),ISBLANK(Table1[[#This Row],[ValidStartUTC]])),"",Table1[[#This Row],[Duration]]*24*60)</f>
        <v>0</v>
      </c>
    </row>
    <row r="2644" spans="1:20" x14ac:dyDescent="0.25">
      <c r="A2644" s="8" t="str">
        <f>IF(ISBLANK(Table1[[#This Row],[AdvisoryNumber]]),"NTML","ADVZY")</f>
        <v>NTML</v>
      </c>
      <c r="B2644" s="8" t="str">
        <f>_xlfn.TEXTJOIN("-",TRUE,Table1[[#This Row],[Source]],TEXT(Table1[[#This Row],[AdvisoryNumber]],"000"),TEXT(ROW()-1,"000000"),TEXT(Table1[[#This Row],[RecordTimeUTC]],"YYYY-MM-DD"))</f>
        <v>NTML-000-002643-2024-02-24</v>
      </c>
      <c r="C2644" s="1" t="s">
        <v>232</v>
      </c>
      <c r="D2644" s="2"/>
      <c r="E2644" s="1"/>
      <c r="F2644" s="2"/>
      <c r="G2644" s="1"/>
      <c r="H2644" s="1" t="s">
        <v>2640</v>
      </c>
      <c r="I2644" s="8" t="str">
        <f>IF(Table1[[#This Row],[TMI_Type]]="Reroute",INDEX(_xlfn.REGEXEXTRACT(Table1[[#This Row],[RawText]],".*(ROUTE|FEA|FCA|ICR|CTOP|TBO).+([A-Z]{3})",2,0),1,2),"")</f>
        <v/>
      </c>
      <c r="J2644" s="5"/>
      <c r="K2644" s="5"/>
      <c r="L2644" s="1" t="s">
        <v>198</v>
      </c>
      <c r="M2644" s="7">
        <v>45346.134722222225</v>
      </c>
      <c r="N2644" s="7">
        <v>45346.134722222225</v>
      </c>
      <c r="O2644" s="7">
        <v>45346.134722222225</v>
      </c>
      <c r="P2644" s="4" t="s">
        <v>3136</v>
      </c>
      <c r="Q2644" s="10" t="s">
        <v>3136</v>
      </c>
      <c r="R2644" s="2" t="s">
        <v>10513</v>
      </c>
      <c r="S2644" s="6">
        <f>IF(OR(ISBLANK(Table1[[#This Row],[ValidEndUTC]]),ISBLANK(Table1[[#This Row],[ValidStartUTC]])),"",Table1[[#This Row],[ValidEndUTC]]-Table1[[#This Row],[ValidStartUTC]])</f>
        <v>0</v>
      </c>
      <c r="T2644" s="5">
        <f>IF(OR(ISBLANK(Table1[[#This Row],[ValidEndUTC]]),ISBLANK(Table1[[#This Row],[ValidStartUTC]])),"",Table1[[#This Row],[Duration]]*24*60)</f>
        <v>0</v>
      </c>
    </row>
    <row r="2645" spans="1:20" ht="75.599999999999994" x14ac:dyDescent="0.25">
      <c r="A2645" s="8" t="str">
        <f>IF(ISBLANK(Table1[[#This Row],[AdvisoryNumber]]),"NTML","ADVZY")</f>
        <v>ADVZY</v>
      </c>
      <c r="B2645" s="8" t="str">
        <f>_xlfn.TEXTJOIN("-",TRUE,Table1[[#This Row],[Source]],TEXT(Table1[[#This Row],[AdvisoryNumber]],"000"),TEXT(ROW()-1,"000000"),TEXT(Table1[[#This Row],[RecordTimeUTC]],"YYYY-MM-DD"))</f>
        <v>ADVZY-003-002644-2024-03-10</v>
      </c>
      <c r="C2645" s="1" t="s">
        <v>16</v>
      </c>
      <c r="D2645" s="2"/>
      <c r="E2645" s="1">
        <v>3</v>
      </c>
      <c r="F2645" s="2" t="s">
        <v>6250</v>
      </c>
      <c r="G2645" s="1"/>
      <c r="H2645" s="1" t="s">
        <v>6019</v>
      </c>
      <c r="I2645" s="8" t="str">
        <f>IF(Table1[[#This Row],[TMI_Type]]="Reroute",INDEX(_xlfn.REGEXEXTRACT(Table1[[#This Row],[RawText]],".*(ROUTE|FEA|FCA|ICR|CTOP|TBO).+([A-Z]{3})",2,0),1,2),"")</f>
        <v/>
      </c>
      <c r="J2645" s="5"/>
      <c r="K2645" s="5"/>
      <c r="L2645" s="1"/>
      <c r="M2645" s="7">
        <v>45360.98541666667</v>
      </c>
      <c r="N2645" s="7">
        <v>45361.129861111112</v>
      </c>
      <c r="O2645" s="7">
        <v>45361.129861111112</v>
      </c>
      <c r="P2645" s="4" t="s">
        <v>3517</v>
      </c>
      <c r="Q2645" s="10" t="s">
        <v>7746</v>
      </c>
      <c r="R2645" s="2" t="s">
        <v>7747</v>
      </c>
      <c r="S2645" s="6">
        <f>IF(OR(ISBLANK(Table1[[#This Row],[ValidEndUTC]]),ISBLANK(Table1[[#This Row],[ValidStartUTC]])),"",Table1[[#This Row],[ValidEndUTC]]-Table1[[#This Row],[ValidStartUTC]])</f>
        <v>0.1444444444423425</v>
      </c>
      <c r="T2645" s="5">
        <f>IF(OR(ISBLANK(Table1[[#This Row],[ValidEndUTC]]),ISBLANK(Table1[[#This Row],[ValidStartUTC]])),"",Table1[[#This Row],[Duration]]*24*60)</f>
        <v>207.9999999969732</v>
      </c>
    </row>
    <row r="2646" spans="1:20" ht="140.4" x14ac:dyDescent="0.25">
      <c r="A2646" s="8" t="str">
        <f>IF(ISBLANK(Table1[[#This Row],[AdvisoryNumber]]),"NTML","ADVZY")</f>
        <v>ADVZY</v>
      </c>
      <c r="B2646" s="8" t="str">
        <f>_xlfn.TEXTJOIN("-",TRUE,Table1[[#This Row],[Source]],TEXT(Table1[[#This Row],[AdvisoryNumber]],"000"),TEXT(ROW()-1,"000000"),TEXT(Table1[[#This Row],[RecordTimeUTC]],"YYYY-MM-DD"))</f>
        <v>ADVZY-001-002645-2024-03-09</v>
      </c>
      <c r="C2646" s="1" t="s">
        <v>16</v>
      </c>
      <c r="D2646" s="2" t="s">
        <v>7739</v>
      </c>
      <c r="E2646" s="1">
        <v>1</v>
      </c>
      <c r="F2646" s="2" t="s">
        <v>6250</v>
      </c>
      <c r="G2646" s="1" t="s">
        <v>24</v>
      </c>
      <c r="H2646" s="1" t="s">
        <v>6019</v>
      </c>
      <c r="I2646" s="8" t="str">
        <f>IF(Table1[[#This Row],[TMI_Type]]="Reroute",INDEX(_xlfn.REGEXEXTRACT(Table1[[#This Row],[RawText]],".*(ROUTE|FEA|FCA|ICR|CTOP|TBO).+([A-Z]{3})",2,0),1,2),"")</f>
        <v/>
      </c>
      <c r="J2646" s="5"/>
      <c r="K2646" s="5"/>
      <c r="L2646" s="1"/>
      <c r="M2646" s="7">
        <v>45360.98541666667</v>
      </c>
      <c r="N2646" s="7">
        <v>45361.135416666664</v>
      </c>
      <c r="O2646" s="7">
        <v>45360.98541666667</v>
      </c>
      <c r="P2646" s="4" t="s">
        <v>3513</v>
      </c>
      <c r="Q2646" s="10" t="s">
        <v>7740</v>
      </c>
      <c r="R2646" s="2" t="s">
        <v>7741</v>
      </c>
      <c r="S2646" s="6">
        <f>IF(OR(ISBLANK(Table1[[#This Row],[ValidEndUTC]]),ISBLANK(Table1[[#This Row],[ValidStartUTC]])),"",Table1[[#This Row],[ValidEndUTC]]-Table1[[#This Row],[ValidStartUTC]])</f>
        <v>0.14999999999417923</v>
      </c>
      <c r="T2646" s="5">
        <f>IF(OR(ISBLANK(Table1[[#This Row],[ValidEndUTC]]),ISBLANK(Table1[[#This Row],[ValidStartUTC]])),"",Table1[[#This Row],[Duration]]*24*60)</f>
        <v>215.9999999916181</v>
      </c>
    </row>
    <row r="2647" spans="1:20" ht="97.2" x14ac:dyDescent="0.25">
      <c r="A2647" s="8" t="str">
        <f>IF(ISBLANK(Table1[[#This Row],[AdvisoryNumber]]),"NTML","ADVZY")</f>
        <v>ADVZY</v>
      </c>
      <c r="B2647" s="8" t="str">
        <f>_xlfn.TEXTJOIN("-",TRUE,Table1[[#This Row],[Source]],TEXT(Table1[[#This Row],[AdvisoryNumber]],"000"),TEXT(ROW()-1,"000000"),TEXT(Table1[[#This Row],[RecordTimeUTC]],"YYYY-MM-DD"))</f>
        <v>ADVZY-002-002646-2024-03-10</v>
      </c>
      <c r="C2647" s="1" t="s">
        <v>3514</v>
      </c>
      <c r="D2647" s="2"/>
      <c r="E2647" s="1">
        <v>2</v>
      </c>
      <c r="F2647" s="2" t="s">
        <v>5994</v>
      </c>
      <c r="G2647" s="1"/>
      <c r="H2647" s="1" t="s">
        <v>32</v>
      </c>
      <c r="I2647" s="8" t="str">
        <f>IF(Table1[[#This Row],[TMI_Type]]="Reroute",INDEX(_xlfn.REGEXEXTRACT(Table1[[#This Row],[RawText]],".*(ROUTE|FEA|FCA|ICR|CTOP|TBO).+([A-Z]{3})",2,0),1,2),"")</f>
        <v/>
      </c>
      <c r="J2647" s="5"/>
      <c r="K2647" s="5"/>
      <c r="L2647" s="1"/>
      <c r="M2647" s="7">
        <v>45361.041666666664</v>
      </c>
      <c r="N2647" s="7">
        <v>45361.061111111114</v>
      </c>
      <c r="O2647" s="7">
        <v>45361.061111111114</v>
      </c>
      <c r="P2647" s="4" t="s">
        <v>3516</v>
      </c>
      <c r="Q2647" s="10" t="s">
        <v>7744</v>
      </c>
      <c r="R2647" s="2" t="s">
        <v>7745</v>
      </c>
      <c r="S2647" s="6">
        <f>IF(OR(ISBLANK(Table1[[#This Row],[ValidEndUTC]]),ISBLANK(Table1[[#This Row],[ValidStartUTC]])),"",Table1[[#This Row],[ValidEndUTC]]-Table1[[#This Row],[ValidStartUTC]])</f>
        <v>1.9444444449618459E-2</v>
      </c>
      <c r="T2647" s="5">
        <f>IF(OR(ISBLANK(Table1[[#This Row],[ValidEndUTC]]),ISBLANK(Table1[[#This Row],[ValidStartUTC]])),"",Table1[[#This Row],[Duration]]*24*60)</f>
        <v>28.000000007450581</v>
      </c>
    </row>
    <row r="2648" spans="1:20" ht="172.8" x14ac:dyDescent="0.25">
      <c r="A2648" s="8" t="str">
        <f>IF(ISBLANK(Table1[[#This Row],[AdvisoryNumber]]),"NTML","ADVZY")</f>
        <v>ADVZY</v>
      </c>
      <c r="B2648" s="8" t="str">
        <f>_xlfn.TEXTJOIN("-",TRUE,Table1[[#This Row],[Source]],TEXT(Table1[[#This Row],[AdvisoryNumber]],"000"),TEXT(ROW()-1,"000000"),TEXT(Table1[[#This Row],[RecordTimeUTC]],"YYYY-MM-DD"))</f>
        <v>ADVZY-001-002647-2024-03-10</v>
      </c>
      <c r="C2648" s="1" t="s">
        <v>3514</v>
      </c>
      <c r="D2648" s="2"/>
      <c r="E2648" s="1">
        <v>1</v>
      </c>
      <c r="F2648" s="2" t="s">
        <v>5995</v>
      </c>
      <c r="G2648" s="1" t="s">
        <v>35</v>
      </c>
      <c r="H2648" s="1" t="s">
        <v>32</v>
      </c>
      <c r="I2648" s="8" t="str">
        <f>IF(Table1[[#This Row],[TMI_Type]]="Reroute",INDEX(_xlfn.REGEXEXTRACT(Table1[[#This Row],[RawText]],".*(ROUTE|FEA|FCA|ICR|CTOP|TBO).+([A-Z]{3})",2,0),1,2),"")</f>
        <v/>
      </c>
      <c r="J2648" s="5"/>
      <c r="K2648" s="5"/>
      <c r="L2648" s="1"/>
      <c r="M2648" s="7">
        <v>45361.041666666664</v>
      </c>
      <c r="N2648" s="7">
        <v>45361.0625</v>
      </c>
      <c r="O2648" s="7">
        <v>45361.044444444444</v>
      </c>
      <c r="P2648" s="4" t="s">
        <v>3515</v>
      </c>
      <c r="Q2648" s="10" t="s">
        <v>7742</v>
      </c>
      <c r="R2648" s="2" t="s">
        <v>7743</v>
      </c>
      <c r="S2648" s="6">
        <f>IF(OR(ISBLANK(Table1[[#This Row],[ValidEndUTC]]),ISBLANK(Table1[[#This Row],[ValidStartUTC]])),"",Table1[[#This Row],[ValidEndUTC]]-Table1[[#This Row],[ValidStartUTC]])</f>
        <v>2.0833333335758653E-2</v>
      </c>
      <c r="T2648" s="5">
        <f>IF(OR(ISBLANK(Table1[[#This Row],[ValidEndUTC]]),ISBLANK(Table1[[#This Row],[ValidStartUTC]])),"",Table1[[#This Row],[Duration]]*24*60)</f>
        <v>30.00000000349246</v>
      </c>
    </row>
    <row r="2649" spans="1:20" ht="75.599999999999994" x14ac:dyDescent="0.25">
      <c r="A2649" s="8" t="str">
        <f>IF(ISBLANK(Table1[[#This Row],[AdvisoryNumber]]),"NTML","ADVZY")</f>
        <v>ADVZY</v>
      </c>
      <c r="B2649" s="8" t="str">
        <f>_xlfn.TEXTJOIN("-",TRUE,Table1[[#This Row],[Source]],TEXT(Table1[[#This Row],[AdvisoryNumber]],"000"),TEXT(ROW()-1,"000000"),TEXT(Table1[[#This Row],[RecordTimeUTC]],"YYYY-MM-DD"))</f>
        <v>ADVZY-005-002648-2024-03-10</v>
      </c>
      <c r="C2649" s="1" t="s">
        <v>16</v>
      </c>
      <c r="D2649" s="2"/>
      <c r="E2649" s="1">
        <v>5</v>
      </c>
      <c r="F2649" s="2" t="s">
        <v>6237</v>
      </c>
      <c r="G2649" s="1"/>
      <c r="H2649" s="1" t="s">
        <v>6019</v>
      </c>
      <c r="I2649" s="8" t="str">
        <f>IF(Table1[[#This Row],[TMI_Type]]="Reroute",INDEX(_xlfn.REGEXEXTRACT(Table1[[#This Row],[RawText]],".*(ROUTE|FEA|FCA|ICR|CTOP|TBO).+([A-Z]{3})",2,0),1,2),"")</f>
        <v/>
      </c>
      <c r="J2649" s="5"/>
      <c r="K2649" s="5"/>
      <c r="L2649" s="1"/>
      <c r="M2649" s="7">
        <v>45361.788194444445</v>
      </c>
      <c r="N2649" s="7">
        <v>45361.85833333333</v>
      </c>
      <c r="O2649" s="7">
        <v>45361.859027777777</v>
      </c>
      <c r="P2649" s="4" t="s">
        <v>3522</v>
      </c>
      <c r="Q2649" s="10" t="s">
        <v>7760</v>
      </c>
      <c r="R2649" s="2" t="s">
        <v>7761</v>
      </c>
      <c r="S2649" s="6">
        <f>IF(OR(ISBLANK(Table1[[#This Row],[ValidEndUTC]]),ISBLANK(Table1[[#This Row],[ValidStartUTC]])),"",Table1[[#This Row],[ValidEndUTC]]-Table1[[#This Row],[ValidStartUTC]])</f>
        <v>7.0138888884685002E-2</v>
      </c>
      <c r="T2649" s="5">
        <f>IF(OR(ISBLANK(Table1[[#This Row],[ValidEndUTC]]),ISBLANK(Table1[[#This Row],[ValidStartUTC]])),"",Table1[[#This Row],[Duration]]*24*60)</f>
        <v>100.9999999939464</v>
      </c>
    </row>
    <row r="2650" spans="1:20" ht="162" x14ac:dyDescent="0.25">
      <c r="A2650" s="8" t="str">
        <f>IF(ISBLANK(Table1[[#This Row],[AdvisoryNumber]]),"NTML","ADVZY")</f>
        <v>ADVZY</v>
      </c>
      <c r="B2650" s="8" t="str">
        <f>_xlfn.TEXTJOIN("-",TRUE,Table1[[#This Row],[Source]],TEXT(Table1[[#This Row],[AdvisoryNumber]],"000"),TEXT(ROW()-1,"000000"),TEXT(Table1[[#This Row],[RecordTimeUTC]],"YYYY-MM-DD"))</f>
        <v>ADVZY-003-002649-2024-03-10</v>
      </c>
      <c r="C2650" s="1" t="s">
        <v>7748</v>
      </c>
      <c r="D2650" s="2" t="s">
        <v>7749</v>
      </c>
      <c r="E2650" s="1">
        <v>3</v>
      </c>
      <c r="F2650" s="2"/>
      <c r="G2650" s="1" t="s">
        <v>7750</v>
      </c>
      <c r="H2650" s="1" t="s">
        <v>6019</v>
      </c>
      <c r="I2650" s="8" t="str">
        <f>IF(Table1[[#This Row],[TMI_Type]]="Reroute",INDEX(_xlfn.REGEXEXTRACT(Table1[[#This Row],[RawText]],".*(ROUTE|FEA|FCA|ICR|CTOP|TBO).+([A-Z]{3})",2,0),1,2),"")</f>
        <v/>
      </c>
      <c r="J2650" s="5"/>
      <c r="K2650" s="5"/>
      <c r="L2650" s="1"/>
      <c r="M2650" s="7">
        <v>45361.788194444445</v>
      </c>
      <c r="N2650" s="7">
        <v>45361.875</v>
      </c>
      <c r="O2650" s="7">
        <v>45361.789583333331</v>
      </c>
      <c r="P2650" s="4" t="s">
        <v>7751</v>
      </c>
      <c r="Q2650" s="10" t="s">
        <v>7752</v>
      </c>
      <c r="R2650" s="2" t="s">
        <v>7753</v>
      </c>
      <c r="S2650" s="6">
        <f>IF(OR(ISBLANK(Table1[[#This Row],[ValidEndUTC]]),ISBLANK(Table1[[#This Row],[ValidStartUTC]])),"",Table1[[#This Row],[ValidEndUTC]]-Table1[[#This Row],[ValidStartUTC]])</f>
        <v>8.6805555554747116E-2</v>
      </c>
      <c r="T2650" s="5">
        <f>IF(OR(ISBLANK(Table1[[#This Row],[ValidEndUTC]]),ISBLANK(Table1[[#This Row],[ValidStartUTC]])),"",Table1[[#This Row],[Duration]]*24*60)</f>
        <v>124.99999999883585</v>
      </c>
    </row>
    <row r="2651" spans="1:20" ht="151.19999999999999" x14ac:dyDescent="0.25">
      <c r="A2651" s="8" t="str">
        <f>IF(ISBLANK(Table1[[#This Row],[AdvisoryNumber]]),"NTML","ADVZY")</f>
        <v>ADVZY</v>
      </c>
      <c r="B2651" s="8" t="str">
        <f>_xlfn.TEXTJOIN("-",TRUE,Table1[[#This Row],[Source]],TEXT(Table1[[#This Row],[AdvisoryNumber]],"000"),TEXT(ROW()-1,"000000"),TEXT(Table1[[#This Row],[RecordTimeUTC]],"YYYY-MM-DD"))</f>
        <v>ADVZY-002-002650-2024-03-10</v>
      </c>
      <c r="C2651" s="1" t="s">
        <v>305</v>
      </c>
      <c r="D2651" s="2" t="s">
        <v>7754</v>
      </c>
      <c r="E2651" s="1">
        <v>2</v>
      </c>
      <c r="F2651" s="2" t="s">
        <v>5995</v>
      </c>
      <c r="G2651" s="1" t="s">
        <v>3518</v>
      </c>
      <c r="H2651" s="1" t="s">
        <v>32</v>
      </c>
      <c r="I2651" s="8" t="str">
        <f>IF(Table1[[#This Row],[TMI_Type]]="Reroute",INDEX(_xlfn.REGEXEXTRACT(Table1[[#This Row],[RawText]],".*(ROUTE|FEA|FCA|ICR|CTOP|TBO).+([A-Z]{3})",2,0),1,2),"")</f>
        <v/>
      </c>
      <c r="J2651" s="5"/>
      <c r="K2651" s="5"/>
      <c r="L2651" s="1"/>
      <c r="M2651" s="7">
        <v>45361.793749999997</v>
      </c>
      <c r="N2651" s="7">
        <v>45361.8125</v>
      </c>
      <c r="O2651" s="7">
        <v>45361.789583333331</v>
      </c>
      <c r="P2651" s="4" t="s">
        <v>3519</v>
      </c>
      <c r="Q2651" s="10" t="s">
        <v>7755</v>
      </c>
      <c r="R2651" s="2" t="s">
        <v>7753</v>
      </c>
      <c r="S2651" s="6">
        <f>IF(OR(ISBLANK(Table1[[#This Row],[ValidEndUTC]]),ISBLANK(Table1[[#This Row],[ValidStartUTC]])),"",Table1[[#This Row],[ValidEndUTC]]-Table1[[#This Row],[ValidStartUTC]])</f>
        <v>1.8750000002910383E-2</v>
      </c>
      <c r="T2651" s="5">
        <f>IF(OR(ISBLANK(Table1[[#This Row],[ValidEndUTC]]),ISBLANK(Table1[[#This Row],[ValidStartUTC]])),"",Table1[[#This Row],[Duration]]*24*60)</f>
        <v>27.000000004190952</v>
      </c>
    </row>
    <row r="2652" spans="1:20" ht="151.19999999999999" x14ac:dyDescent="0.25">
      <c r="A2652" s="8" t="str">
        <f>IF(ISBLANK(Table1[[#This Row],[AdvisoryNumber]]),"NTML","ADVZY")</f>
        <v>ADVZY</v>
      </c>
      <c r="B2652" s="8" t="str">
        <f>_xlfn.TEXTJOIN("-",TRUE,Table1[[#This Row],[Source]],TEXT(Table1[[#This Row],[AdvisoryNumber]],"000"),TEXT(ROW()-1,"000000"),TEXT(Table1[[#This Row],[RecordTimeUTC]],"YYYY-MM-DD"))</f>
        <v>ADVZY-003-002651-2024-03-10</v>
      </c>
      <c r="C2652" s="1" t="s">
        <v>305</v>
      </c>
      <c r="D2652" s="2" t="s">
        <v>6180</v>
      </c>
      <c r="E2652" s="1">
        <v>3</v>
      </c>
      <c r="F2652" s="2" t="s">
        <v>5995</v>
      </c>
      <c r="G2652" s="1" t="s">
        <v>3518</v>
      </c>
      <c r="H2652" s="1" t="s">
        <v>32</v>
      </c>
      <c r="I2652" s="8" t="str">
        <f>IF(Table1[[#This Row],[TMI_Type]]="Reroute",INDEX(_xlfn.REGEXEXTRACT(Table1[[#This Row],[RawText]],".*(ROUTE|FEA|FCA|ICR|CTOP|TBO).+([A-Z]{3})",2,0),1,2),"")</f>
        <v/>
      </c>
      <c r="J2652" s="5"/>
      <c r="K2652" s="5"/>
      <c r="L2652" s="1"/>
      <c r="M2652" s="7">
        <v>45361.802083333336</v>
      </c>
      <c r="N2652" s="7">
        <v>45361.822916666664</v>
      </c>
      <c r="O2652" s="7">
        <v>45361.804166666669</v>
      </c>
      <c r="P2652" s="4" t="s">
        <v>3520</v>
      </c>
      <c r="Q2652" s="10" t="s">
        <v>7756</v>
      </c>
      <c r="R2652" s="2" t="s">
        <v>7757</v>
      </c>
      <c r="S2652" s="6">
        <f>IF(OR(ISBLANK(Table1[[#This Row],[ValidEndUTC]]),ISBLANK(Table1[[#This Row],[ValidStartUTC]])),"",Table1[[#This Row],[ValidEndUTC]]-Table1[[#This Row],[ValidStartUTC]])</f>
        <v>2.0833333328482695E-2</v>
      </c>
      <c r="T2652" s="5">
        <f>IF(OR(ISBLANK(Table1[[#This Row],[ValidEndUTC]]),ISBLANK(Table1[[#This Row],[ValidStartUTC]])),"",Table1[[#This Row],[Duration]]*24*60)</f>
        <v>29.999999993015081</v>
      </c>
    </row>
    <row r="2653" spans="1:20" ht="151.19999999999999" x14ac:dyDescent="0.25">
      <c r="A2653" s="8" t="str">
        <f>IF(ISBLANK(Table1[[#This Row],[AdvisoryNumber]]),"NTML","ADVZY")</f>
        <v>ADVZY</v>
      </c>
      <c r="B2653" s="8" t="str">
        <f>_xlfn.TEXTJOIN("-",TRUE,Table1[[#This Row],[Source]],TEXT(Table1[[#This Row],[AdvisoryNumber]],"000"),TEXT(ROW()-1,"000000"),TEXT(Table1[[#This Row],[RecordTimeUTC]],"YYYY-MM-DD"))</f>
        <v>ADVZY-004-002652-2024-03-10</v>
      </c>
      <c r="C2653" s="1" t="s">
        <v>305</v>
      </c>
      <c r="D2653" s="2" t="s">
        <v>6661</v>
      </c>
      <c r="E2653" s="1">
        <v>4</v>
      </c>
      <c r="F2653" s="2" t="s">
        <v>5995</v>
      </c>
      <c r="G2653" s="1" t="s">
        <v>3518</v>
      </c>
      <c r="H2653" s="1" t="s">
        <v>32</v>
      </c>
      <c r="I2653" s="8" t="str">
        <f>IF(Table1[[#This Row],[TMI_Type]]="Reroute",INDEX(_xlfn.REGEXEXTRACT(Table1[[#This Row],[RawText]],".*(ROUTE|FEA|FCA|ICR|CTOP|TBO).+([A-Z]{3})",2,0),1,2),"")</f>
        <v/>
      </c>
      <c r="J2653" s="5"/>
      <c r="K2653" s="5"/>
      <c r="L2653" s="1"/>
      <c r="M2653" s="7">
        <v>45361.8125</v>
      </c>
      <c r="N2653" s="7">
        <v>45361.833333333336</v>
      </c>
      <c r="O2653" s="7">
        <v>45361.809027777781</v>
      </c>
      <c r="P2653" s="4" t="s">
        <v>3521</v>
      </c>
      <c r="Q2653" s="10" t="s">
        <v>7758</v>
      </c>
      <c r="R2653" s="2" t="s">
        <v>7759</v>
      </c>
      <c r="S2653" s="6">
        <f>IF(OR(ISBLANK(Table1[[#This Row],[ValidEndUTC]]),ISBLANK(Table1[[#This Row],[ValidStartUTC]])),"",Table1[[#This Row],[ValidEndUTC]]-Table1[[#This Row],[ValidStartUTC]])</f>
        <v>2.0833333335758653E-2</v>
      </c>
      <c r="T2653" s="5">
        <f>IF(OR(ISBLANK(Table1[[#This Row],[ValidEndUTC]]),ISBLANK(Table1[[#This Row],[ValidStartUTC]])),"",Table1[[#This Row],[Duration]]*24*60)</f>
        <v>30.00000000349246</v>
      </c>
    </row>
    <row r="2654" spans="1:20" ht="129.6" x14ac:dyDescent="0.25">
      <c r="A2654" s="8" t="str">
        <f>IF(ISBLANK(Table1[[#This Row],[AdvisoryNumber]]),"NTML","ADVZY")</f>
        <v>ADVZY</v>
      </c>
      <c r="B2654" s="8" t="str">
        <f>_xlfn.TEXTJOIN("-",TRUE,Table1[[#This Row],[Source]],TEXT(Table1[[#This Row],[AdvisoryNumber]],"000"),TEXT(ROW()-1,"000000"),TEXT(Table1[[#This Row],[RecordTimeUTC]],"YYYY-MM-DD"))</f>
        <v>ADVZY-001-002653-2024-03-15</v>
      </c>
      <c r="C2654" s="1" t="s">
        <v>16</v>
      </c>
      <c r="D2654" s="2" t="s">
        <v>7762</v>
      </c>
      <c r="E2654" s="1">
        <v>1</v>
      </c>
      <c r="F2654" s="2" t="s">
        <v>6700</v>
      </c>
      <c r="G2654" s="1" t="s">
        <v>24</v>
      </c>
      <c r="H2654" s="1" t="s">
        <v>6019</v>
      </c>
      <c r="I2654" s="8" t="str">
        <f>IF(Table1[[#This Row],[TMI_Type]]="Reroute",INDEX(_xlfn.REGEXEXTRACT(Table1[[#This Row],[RawText]],".*(ROUTE|FEA|FCA|ICR|CTOP|TBO).+([A-Z]{3})",2,0),1,2),"")</f>
        <v/>
      </c>
      <c r="J2654" s="5"/>
      <c r="K2654" s="5"/>
      <c r="L2654" s="1"/>
      <c r="M2654" s="7">
        <v>45366.958333333336</v>
      </c>
      <c r="N2654" s="7">
        <v>45367.125</v>
      </c>
      <c r="O2654" s="7">
        <v>45366.950694444444</v>
      </c>
      <c r="P2654" s="4" t="s">
        <v>3523</v>
      </c>
      <c r="Q2654" s="10" t="s">
        <v>7763</v>
      </c>
      <c r="R2654" s="2" t="s">
        <v>7764</v>
      </c>
      <c r="S2654" s="6">
        <f>IF(OR(ISBLANK(Table1[[#This Row],[ValidEndUTC]]),ISBLANK(Table1[[#This Row],[ValidStartUTC]])),"",Table1[[#This Row],[ValidEndUTC]]-Table1[[#This Row],[ValidStartUTC]])</f>
        <v>0.16666666666424135</v>
      </c>
      <c r="T2654" s="5">
        <f>IF(OR(ISBLANK(Table1[[#This Row],[ValidEndUTC]]),ISBLANK(Table1[[#This Row],[ValidStartUTC]])),"",Table1[[#This Row],[Duration]]*24*60)</f>
        <v>239.99999999650754</v>
      </c>
    </row>
    <row r="2655" spans="1:20" ht="313.2" x14ac:dyDescent="0.25">
      <c r="A2655" s="8" t="str">
        <f>IF(ISBLANK(Table1[[#This Row],[AdvisoryNumber]]),"NTML","ADVZY")</f>
        <v>ADVZY</v>
      </c>
      <c r="B2655" s="8" t="str">
        <f>_xlfn.TEXTJOIN("-",TRUE,Table1[[#This Row],[Source]],TEXT(Table1[[#This Row],[AdvisoryNumber]],"000"),TEXT(ROW()-1,"000000"),TEXT(Table1[[#This Row],[RecordTimeUTC]],"YYYY-MM-DD"))</f>
        <v>ADVZY-002-002654-2024-03-15</v>
      </c>
      <c r="C2655" s="1" t="s">
        <v>16</v>
      </c>
      <c r="D2655" s="2" t="s">
        <v>7765</v>
      </c>
      <c r="E2655" s="1">
        <v>2</v>
      </c>
      <c r="F2655" s="2" t="s">
        <v>3317</v>
      </c>
      <c r="G2655" s="1" t="s">
        <v>35</v>
      </c>
      <c r="H2655" s="1" t="s">
        <v>19</v>
      </c>
      <c r="I2655" s="8" t="str">
        <f>IF(Table1[[#This Row],[TMI_Type]]="Reroute",INDEX(_xlfn.REGEXEXTRACT(Table1[[#This Row],[RawText]],".*(ROUTE|FEA|FCA|ICR|CTOP|TBO).+([A-Z]{3})",2,0),1,2),"")</f>
        <v>RQD</v>
      </c>
      <c r="J2655" s="5"/>
      <c r="K2655" s="5"/>
      <c r="L2655" s="1"/>
      <c r="M2655" s="7">
        <v>45366.958333333336</v>
      </c>
      <c r="N2655" s="7">
        <v>45367.125</v>
      </c>
      <c r="O2655" s="7">
        <v>45366.951388888891</v>
      </c>
      <c r="P2655" s="4" t="s">
        <v>3524</v>
      </c>
      <c r="Q2655" s="10" t="s">
        <v>7766</v>
      </c>
      <c r="R2655" s="2" t="s">
        <v>7767</v>
      </c>
      <c r="S2655" s="6">
        <f>IF(OR(ISBLANK(Table1[[#This Row],[ValidEndUTC]]),ISBLANK(Table1[[#This Row],[ValidStartUTC]])),"",Table1[[#This Row],[ValidEndUTC]]-Table1[[#This Row],[ValidStartUTC]])</f>
        <v>0.16666666666424135</v>
      </c>
      <c r="T2655" s="5">
        <f>IF(OR(ISBLANK(Table1[[#This Row],[ValidEndUTC]]),ISBLANK(Table1[[#This Row],[ValidStartUTC]])),"",Table1[[#This Row],[Duration]]*24*60)</f>
        <v>239.99999999650754</v>
      </c>
    </row>
    <row r="2656" spans="1:20" ht="237.6" x14ac:dyDescent="0.25">
      <c r="A2656" s="8" t="str">
        <f>IF(ISBLANK(Table1[[#This Row],[AdvisoryNumber]]),"NTML","ADVZY")</f>
        <v>ADVZY</v>
      </c>
      <c r="B2656" s="8" t="str">
        <f>_xlfn.TEXTJOIN("-",TRUE,Table1[[#This Row],[Source]],TEXT(Table1[[#This Row],[AdvisoryNumber]],"000"),TEXT(ROW()-1,"000000"),TEXT(Table1[[#This Row],[RecordTimeUTC]],"YYYY-MM-DD"))</f>
        <v>ADVZY-003-002655-2024-03-15</v>
      </c>
      <c r="C2656" s="1" t="s">
        <v>16</v>
      </c>
      <c r="D2656" s="2" t="s">
        <v>7768</v>
      </c>
      <c r="E2656" s="1">
        <v>3</v>
      </c>
      <c r="F2656" s="2" t="s">
        <v>3318</v>
      </c>
      <c r="G2656" s="1" t="s">
        <v>35</v>
      </c>
      <c r="H2656" s="1" t="s">
        <v>19</v>
      </c>
      <c r="I2656" s="8" t="str">
        <f>IF(Table1[[#This Row],[TMI_Type]]="Reroute",INDEX(_xlfn.REGEXEXTRACT(Table1[[#This Row],[RawText]],".*(ROUTE|FEA|FCA|ICR|CTOP|TBO).+([A-Z]{3})",2,0),1,2),"")</f>
        <v>RQD</v>
      </c>
      <c r="J2656" s="5"/>
      <c r="K2656" s="5"/>
      <c r="L2656" s="1"/>
      <c r="M2656" s="7">
        <v>45366.958333333336</v>
      </c>
      <c r="N2656" s="7">
        <v>45367.125</v>
      </c>
      <c r="O2656" s="7">
        <v>45366.974999999999</v>
      </c>
      <c r="P2656" s="4" t="s">
        <v>3525</v>
      </c>
      <c r="Q2656" s="10" t="s">
        <v>7769</v>
      </c>
      <c r="R2656" s="2" t="s">
        <v>7770</v>
      </c>
      <c r="S2656" s="6">
        <f>IF(OR(ISBLANK(Table1[[#This Row],[ValidEndUTC]]),ISBLANK(Table1[[#This Row],[ValidStartUTC]])),"",Table1[[#This Row],[ValidEndUTC]]-Table1[[#This Row],[ValidStartUTC]])</f>
        <v>0.16666666666424135</v>
      </c>
      <c r="T2656" s="5">
        <f>IF(OR(ISBLANK(Table1[[#This Row],[ValidEndUTC]]),ISBLANK(Table1[[#This Row],[ValidStartUTC]])),"",Table1[[#This Row],[Duration]]*24*60)</f>
        <v>239.99999999650754</v>
      </c>
    </row>
    <row r="2657" spans="1:20" ht="108" x14ac:dyDescent="0.25">
      <c r="A2657" s="8" t="str">
        <f>IF(ISBLANK(Table1[[#This Row],[AdvisoryNumber]]),"NTML","ADVZY")</f>
        <v>ADVZY</v>
      </c>
      <c r="B2657" s="8" t="str">
        <f>_xlfn.TEXTJOIN("-",TRUE,Table1[[#This Row],[Source]],TEXT(Table1[[#This Row],[AdvisoryNumber]],"000"),TEXT(ROW()-1,"000000"),TEXT(Table1[[#This Row],[RecordTimeUTC]],"YYYY-MM-DD"))</f>
        <v>ADVZY-001-002656-2024-03-16</v>
      </c>
      <c r="C2657" s="1" t="s">
        <v>16</v>
      </c>
      <c r="D2657" s="2"/>
      <c r="E2657" s="1">
        <v>1</v>
      </c>
      <c r="F2657" s="2" t="s">
        <v>6700</v>
      </c>
      <c r="G2657" s="1"/>
      <c r="H2657" s="1" t="s">
        <v>6019</v>
      </c>
      <c r="I2657" s="8" t="str">
        <f>IF(Table1[[#This Row],[TMI_Type]]="Reroute",INDEX(_xlfn.REGEXEXTRACT(Table1[[#This Row],[RawText]],".*(ROUTE|FEA|FCA|ICR|CTOP|TBO).+([A-Z]{3})",2,0),1,2),"")</f>
        <v/>
      </c>
      <c r="J2657" s="5"/>
      <c r="K2657" s="5"/>
      <c r="L2657" s="1"/>
      <c r="M2657" s="7">
        <v>45366.958333333336</v>
      </c>
      <c r="N2657" s="7">
        <v>45367.125</v>
      </c>
      <c r="O2657" s="7">
        <v>45367.126388888886</v>
      </c>
      <c r="P2657" s="4" t="s">
        <v>3523</v>
      </c>
      <c r="Q2657" s="10" t="s">
        <v>7771</v>
      </c>
      <c r="R2657" s="2" t="s">
        <v>7772</v>
      </c>
      <c r="S2657" s="6">
        <f>IF(OR(ISBLANK(Table1[[#This Row],[ValidEndUTC]]),ISBLANK(Table1[[#This Row],[ValidStartUTC]])),"",Table1[[#This Row],[ValidEndUTC]]-Table1[[#This Row],[ValidStartUTC]])</f>
        <v>0.16666666666424135</v>
      </c>
      <c r="T2657" s="5">
        <f>IF(OR(ISBLANK(Table1[[#This Row],[ValidEndUTC]]),ISBLANK(Table1[[#This Row],[ValidStartUTC]])),"",Table1[[#This Row],[Duration]]*24*60)</f>
        <v>239.99999999650754</v>
      </c>
    </row>
    <row r="2658" spans="1:20" ht="140.4" x14ac:dyDescent="0.25">
      <c r="A2658" s="8" t="str">
        <f>IF(ISBLANK(Table1[[#This Row],[AdvisoryNumber]]),"NTML","ADVZY")</f>
        <v>ADVZY</v>
      </c>
      <c r="B2658" s="8" t="str">
        <f>_xlfn.TEXTJOIN("-",TRUE,Table1[[#This Row],[Source]],TEXT(Table1[[#This Row],[AdvisoryNumber]],"000"),TEXT(ROW()-1,"000000"),TEXT(Table1[[#This Row],[RecordTimeUTC]],"YYYY-MM-DD"))</f>
        <v>ADVZY-003-002657-2024-03-22</v>
      </c>
      <c r="C2658" s="1" t="s">
        <v>16</v>
      </c>
      <c r="D2658" s="2"/>
      <c r="E2658" s="1">
        <v>3</v>
      </c>
      <c r="F2658" s="2" t="s">
        <v>6265</v>
      </c>
      <c r="G2658" s="1" t="s">
        <v>24</v>
      </c>
      <c r="H2658" s="1" t="s">
        <v>6019</v>
      </c>
      <c r="I2658" s="8" t="str">
        <f>IF(Table1[[#This Row],[TMI_Type]]="Reroute",INDEX(_xlfn.REGEXEXTRACT(Table1[[#This Row],[RawText]],".*(ROUTE|FEA|FCA|ICR|CTOP|TBO).+([A-Z]{3})",2,0),1,2),"")</f>
        <v/>
      </c>
      <c r="J2658" s="5"/>
      <c r="K2658" s="5"/>
      <c r="L2658" s="1"/>
      <c r="M2658" s="7">
        <v>45373.9375</v>
      </c>
      <c r="N2658" s="7">
        <v>45374.125</v>
      </c>
      <c r="O2658" s="7">
        <v>45373.938194444447</v>
      </c>
      <c r="P2658" s="4" t="s">
        <v>3528</v>
      </c>
      <c r="Q2658" s="10" t="s">
        <v>7777</v>
      </c>
      <c r="R2658" s="2" t="s">
        <v>7778</v>
      </c>
      <c r="S2658" s="6">
        <f>IF(OR(ISBLANK(Table1[[#This Row],[ValidEndUTC]]),ISBLANK(Table1[[#This Row],[ValidStartUTC]])),"",Table1[[#This Row],[ValidEndUTC]]-Table1[[#This Row],[ValidStartUTC]])</f>
        <v>0.1875</v>
      </c>
      <c r="T2658" s="5">
        <f>IF(OR(ISBLANK(Table1[[#This Row],[ValidEndUTC]]),ISBLANK(Table1[[#This Row],[ValidStartUTC]])),"",Table1[[#This Row],[Duration]]*24*60)</f>
        <v>270</v>
      </c>
    </row>
    <row r="2659" spans="1:20" ht="75.599999999999994" x14ac:dyDescent="0.25">
      <c r="A2659" s="8" t="str">
        <f>IF(ISBLANK(Table1[[#This Row],[AdvisoryNumber]]),"NTML","ADVZY")</f>
        <v>ADVZY</v>
      </c>
      <c r="B2659" s="8" t="str">
        <f>_xlfn.TEXTJOIN("-",TRUE,Table1[[#This Row],[Source]],TEXT(Table1[[#This Row],[AdvisoryNumber]],"000"),TEXT(ROW()-1,"000000"),TEXT(Table1[[#This Row],[RecordTimeUTC]],"YYYY-MM-DD"))</f>
        <v>ADVZY-001-002658-2024-03-23</v>
      </c>
      <c r="C2659" s="1" t="s">
        <v>16</v>
      </c>
      <c r="D2659" s="2"/>
      <c r="E2659" s="1">
        <v>1</v>
      </c>
      <c r="F2659" s="2" t="s">
        <v>6265</v>
      </c>
      <c r="G2659" s="1"/>
      <c r="H2659" s="1" t="s">
        <v>6019</v>
      </c>
      <c r="I2659" s="8" t="str">
        <f>IF(Table1[[#This Row],[TMI_Type]]="Reroute",INDEX(_xlfn.REGEXEXTRACT(Table1[[#This Row],[RawText]],".*(ROUTE|FEA|FCA|ICR|CTOP|TBO).+([A-Z]{3})",2,0),1,2),"")</f>
        <v/>
      </c>
      <c r="J2659" s="5"/>
      <c r="K2659" s="5"/>
      <c r="L2659" s="1"/>
      <c r="M2659" s="7">
        <v>45373.9375</v>
      </c>
      <c r="N2659" s="7">
        <v>45374.125</v>
      </c>
      <c r="O2659" s="7">
        <v>45374.122916666667</v>
      </c>
      <c r="P2659" s="4" t="s">
        <v>3529</v>
      </c>
      <c r="Q2659" s="10" t="s">
        <v>7779</v>
      </c>
      <c r="R2659" s="2" t="s">
        <v>7780</v>
      </c>
      <c r="S2659" s="6">
        <f>IF(OR(ISBLANK(Table1[[#This Row],[ValidEndUTC]]),ISBLANK(Table1[[#This Row],[ValidStartUTC]])),"",Table1[[#This Row],[ValidEndUTC]]-Table1[[#This Row],[ValidStartUTC]])</f>
        <v>0.1875</v>
      </c>
      <c r="T2659" s="5">
        <f>IF(OR(ISBLANK(Table1[[#This Row],[ValidEndUTC]]),ISBLANK(Table1[[#This Row],[ValidStartUTC]])),"",Table1[[#This Row],[Duration]]*24*60)</f>
        <v>270</v>
      </c>
    </row>
    <row r="2660" spans="1:20" ht="324" x14ac:dyDescent="0.25">
      <c r="A2660" s="8" t="str">
        <f>IF(ISBLANK(Table1[[#This Row],[AdvisoryNumber]]),"NTML","ADVZY")</f>
        <v>ADVZY</v>
      </c>
      <c r="B2660" s="8" t="str">
        <f>_xlfn.TEXTJOIN("-",TRUE,Table1[[#This Row],[Source]],TEXT(Table1[[#This Row],[AdvisoryNumber]],"000"),TEXT(ROW()-1,"000000"),TEXT(Table1[[#This Row],[RecordTimeUTC]],"YYYY-MM-DD"))</f>
        <v>ADVZY-001-002659-2024-03-16</v>
      </c>
      <c r="C2660" s="1" t="s">
        <v>16</v>
      </c>
      <c r="D2660" s="2" t="s">
        <v>7773</v>
      </c>
      <c r="E2660" s="1">
        <v>1</v>
      </c>
      <c r="F2660" s="2" t="s">
        <v>3319</v>
      </c>
      <c r="G2660" s="1" t="s">
        <v>35</v>
      </c>
      <c r="H2660" s="1" t="s">
        <v>19</v>
      </c>
      <c r="I2660" s="8" t="str">
        <f>IF(Table1[[#This Row],[TMI_Type]]="Reroute",INDEX(_xlfn.REGEXEXTRACT(Table1[[#This Row],[RawText]],".*(ROUTE|FEA|FCA|ICR|CTOP|TBO).+([A-Z]{3})",2,0),1,2),"")</f>
        <v>RQD</v>
      </c>
      <c r="J2660" s="5"/>
      <c r="K2660" s="5"/>
      <c r="L2660" s="1"/>
      <c r="M2660" s="7">
        <v>45373.958333333336</v>
      </c>
      <c r="N2660" s="7">
        <v>45374.125</v>
      </c>
      <c r="O2660" s="7">
        <v>45367.126388888886</v>
      </c>
      <c r="P2660" s="4" t="s">
        <v>3526</v>
      </c>
      <c r="Q2660" s="10" t="s">
        <v>7774</v>
      </c>
      <c r="R2660" s="2" t="s">
        <v>7772</v>
      </c>
      <c r="S2660" s="6">
        <f>IF(OR(ISBLANK(Table1[[#This Row],[ValidEndUTC]]),ISBLANK(Table1[[#This Row],[ValidStartUTC]])),"",Table1[[#This Row],[ValidEndUTC]]-Table1[[#This Row],[ValidStartUTC]])</f>
        <v>0.16666666666424135</v>
      </c>
      <c r="T2660" s="5">
        <f>IF(OR(ISBLANK(Table1[[#This Row],[ValidEndUTC]]),ISBLANK(Table1[[#This Row],[ValidStartUTC]])),"",Table1[[#This Row],[Duration]]*24*60)</f>
        <v>239.99999999650754</v>
      </c>
    </row>
    <row r="2661" spans="1:20" ht="183.6" x14ac:dyDescent="0.25">
      <c r="A2661" s="8" t="str">
        <f>IF(ISBLANK(Table1[[#This Row],[AdvisoryNumber]]),"NTML","ADVZY")</f>
        <v>ADVZY</v>
      </c>
      <c r="B2661" s="8" t="str">
        <f>_xlfn.TEXTJOIN("-",TRUE,Table1[[#This Row],[Source]],TEXT(Table1[[#This Row],[AdvisoryNumber]],"000"),TEXT(ROW()-1,"000000"),TEXT(Table1[[#This Row],[RecordTimeUTC]],"YYYY-MM-DD"))</f>
        <v>ADVZY-002-002660-2024-03-29</v>
      </c>
      <c r="C2661" s="1" t="s">
        <v>16</v>
      </c>
      <c r="D2661" s="2"/>
      <c r="E2661" s="1">
        <v>2</v>
      </c>
      <c r="F2661" s="2" t="s">
        <v>6312</v>
      </c>
      <c r="G2661" s="1" t="s">
        <v>24</v>
      </c>
      <c r="H2661" s="1" t="s">
        <v>6019</v>
      </c>
      <c r="I2661" s="8" t="str">
        <f>IF(Table1[[#This Row],[TMI_Type]]="Reroute",INDEX(_xlfn.REGEXEXTRACT(Table1[[#This Row],[RawText]],".*(ROUTE|FEA|FCA|ICR|CTOP|TBO).+([A-Z]{3})",2,0),1,2),"")</f>
        <v/>
      </c>
      <c r="J2661" s="5"/>
      <c r="K2661" s="5"/>
      <c r="L2661" s="1"/>
      <c r="M2661" s="7">
        <v>45380.9375</v>
      </c>
      <c r="N2661" s="7">
        <v>45381.125</v>
      </c>
      <c r="O2661" s="7">
        <v>45380.936805555553</v>
      </c>
      <c r="P2661" s="4" t="s">
        <v>3531</v>
      </c>
      <c r="Q2661" s="10" t="s">
        <v>7784</v>
      </c>
      <c r="R2661" s="2" t="s">
        <v>7785</v>
      </c>
      <c r="S2661" s="6">
        <f>IF(OR(ISBLANK(Table1[[#This Row],[ValidEndUTC]]),ISBLANK(Table1[[#This Row],[ValidStartUTC]])),"",Table1[[#This Row],[ValidEndUTC]]-Table1[[#This Row],[ValidStartUTC]])</f>
        <v>0.1875</v>
      </c>
      <c r="T2661" s="5">
        <f>IF(OR(ISBLANK(Table1[[#This Row],[ValidEndUTC]]),ISBLANK(Table1[[#This Row],[ValidStartUTC]])),"",Table1[[#This Row],[Duration]]*24*60)</f>
        <v>270</v>
      </c>
    </row>
    <row r="2662" spans="1:20" ht="324" x14ac:dyDescent="0.25">
      <c r="A2662" s="8" t="str">
        <f>IF(ISBLANK(Table1[[#This Row],[AdvisoryNumber]]),"NTML","ADVZY")</f>
        <v>ADVZY</v>
      </c>
      <c r="B2662" s="8" t="str">
        <f>_xlfn.TEXTJOIN("-",TRUE,Table1[[#This Row],[Source]],TEXT(Table1[[#This Row],[AdvisoryNumber]],"000"),TEXT(ROW()-1,"000000"),TEXT(Table1[[#This Row],[RecordTimeUTC]],"YYYY-MM-DD"))</f>
        <v>ADVZY-001-002661-2024-03-29</v>
      </c>
      <c r="C2662" s="1" t="s">
        <v>16</v>
      </c>
      <c r="D2662" s="2" t="s">
        <v>7781</v>
      </c>
      <c r="E2662" s="1">
        <v>1</v>
      </c>
      <c r="F2662" s="2" t="s">
        <v>3320</v>
      </c>
      <c r="G2662" s="1" t="s">
        <v>54</v>
      </c>
      <c r="H2662" s="1" t="s">
        <v>19</v>
      </c>
      <c r="I2662" s="8" t="str">
        <f>IF(Table1[[#This Row],[TMI_Type]]="Reroute",INDEX(_xlfn.REGEXEXTRACT(Table1[[#This Row],[RawText]],".*(ROUTE|FEA|FCA|ICR|CTOP|TBO).+([A-Z]{3})",2,0),1,2),"")</f>
        <v>RQD</v>
      </c>
      <c r="J2662" s="5"/>
      <c r="K2662" s="5"/>
      <c r="L2662" s="1"/>
      <c r="M2662" s="7">
        <v>45380.958333333336</v>
      </c>
      <c r="N2662" s="7">
        <v>45381.125</v>
      </c>
      <c r="O2662" s="7">
        <v>45380.931250000001</v>
      </c>
      <c r="P2662" s="4" t="s">
        <v>3530</v>
      </c>
      <c r="Q2662" s="10" t="s">
        <v>7782</v>
      </c>
      <c r="R2662" s="2" t="s">
        <v>7783</v>
      </c>
      <c r="S2662" s="6">
        <f>IF(OR(ISBLANK(Table1[[#This Row],[ValidEndUTC]]),ISBLANK(Table1[[#This Row],[ValidStartUTC]])),"",Table1[[#This Row],[ValidEndUTC]]-Table1[[#This Row],[ValidStartUTC]])</f>
        <v>0.16666666666424135</v>
      </c>
      <c r="T2662" s="5">
        <f>IF(OR(ISBLANK(Table1[[#This Row],[ValidEndUTC]]),ISBLANK(Table1[[#This Row],[ValidStartUTC]])),"",Table1[[#This Row],[Duration]]*24*60)</f>
        <v>239.99999999650754</v>
      </c>
    </row>
    <row r="2663" spans="1:20" ht="75.599999999999994" x14ac:dyDescent="0.25">
      <c r="A2663" s="8" t="str">
        <f>IF(ISBLANK(Table1[[#This Row],[AdvisoryNumber]]),"NTML","ADVZY")</f>
        <v>ADVZY</v>
      </c>
      <c r="B2663" s="8" t="str">
        <f>_xlfn.TEXTJOIN("-",TRUE,Table1[[#This Row],[Source]],TEXT(Table1[[#This Row],[AdvisoryNumber]],"000"),TEXT(ROW()-1,"000000"),TEXT(Table1[[#This Row],[RecordTimeUTC]],"YYYY-MM-DD"))</f>
        <v>ADVZY-001-002662-2024-03-29</v>
      </c>
      <c r="C2663" s="1" t="s">
        <v>16</v>
      </c>
      <c r="D2663" s="2"/>
      <c r="E2663" s="1">
        <v>1</v>
      </c>
      <c r="F2663" s="2" t="s">
        <v>6312</v>
      </c>
      <c r="G2663" s="1"/>
      <c r="H2663" s="1" t="s">
        <v>6019</v>
      </c>
      <c r="I2663" s="8" t="str">
        <f>IF(Table1[[#This Row],[TMI_Type]]="Reroute",INDEX(_xlfn.REGEXEXTRACT(Table1[[#This Row],[RawText]],".*(ROUTE|FEA|FCA|ICR|CTOP|TBO).+([A-Z]{3})",2,0),1,2),"")</f>
        <v/>
      </c>
      <c r="J2663" s="5"/>
      <c r="K2663" s="5"/>
      <c r="L2663" s="1"/>
      <c r="M2663" s="7">
        <v>45380.958333333336</v>
      </c>
      <c r="N2663" s="7">
        <v>45381.125</v>
      </c>
      <c r="O2663" s="7">
        <v>45380.936805555553</v>
      </c>
      <c r="P2663" s="4" t="s">
        <v>3532</v>
      </c>
      <c r="Q2663" s="10" t="s">
        <v>7786</v>
      </c>
      <c r="R2663" s="2" t="s">
        <v>7785</v>
      </c>
      <c r="S2663" s="6">
        <f>IF(OR(ISBLANK(Table1[[#This Row],[ValidEndUTC]]),ISBLANK(Table1[[#This Row],[ValidStartUTC]])),"",Table1[[#This Row],[ValidEndUTC]]-Table1[[#This Row],[ValidStartUTC]])</f>
        <v>0.16666666666424135</v>
      </c>
      <c r="T2663" s="5">
        <f>IF(OR(ISBLANK(Table1[[#This Row],[ValidEndUTC]]),ISBLANK(Table1[[#This Row],[ValidStartUTC]])),"",Table1[[#This Row],[Duration]]*24*60)</f>
        <v>239.99999999650754</v>
      </c>
    </row>
    <row r="2664" spans="1:20" ht="313.2" x14ac:dyDescent="0.25">
      <c r="A2664" s="8" t="str">
        <f>IF(ISBLANK(Table1[[#This Row],[AdvisoryNumber]]),"NTML","ADVZY")</f>
        <v>ADVZY</v>
      </c>
      <c r="B2664" s="8" t="str">
        <f>_xlfn.TEXTJOIN("-",TRUE,Table1[[#This Row],[Source]],TEXT(Table1[[#This Row],[AdvisoryNumber]],"000"),TEXT(ROW()-1,"000000"),TEXT(Table1[[#This Row],[RecordTimeUTC]],"YYYY-MM-DD"))</f>
        <v>ADVZY-001-002663-2024-03-30</v>
      </c>
      <c r="C2664" s="1" t="s">
        <v>16</v>
      </c>
      <c r="D2664" s="2" t="s">
        <v>7787</v>
      </c>
      <c r="E2664" s="1">
        <v>1</v>
      </c>
      <c r="F2664" s="2" t="s">
        <v>3321</v>
      </c>
      <c r="G2664" s="1" t="s">
        <v>35</v>
      </c>
      <c r="H2664" s="1" t="s">
        <v>19</v>
      </c>
      <c r="I2664" s="8" t="str">
        <f>IF(Table1[[#This Row],[TMI_Type]]="Reroute",INDEX(_xlfn.REGEXEXTRACT(Table1[[#This Row],[RawText]],".*(ROUTE|FEA|FCA|ICR|CTOP|TBO).+([A-Z]{3})",2,0),1,2),"")</f>
        <v>RQD</v>
      </c>
      <c r="J2664" s="5"/>
      <c r="K2664" s="5"/>
      <c r="L2664" s="1"/>
      <c r="M2664" s="7">
        <v>45381.958333333336</v>
      </c>
      <c r="N2664" s="7">
        <v>45382.125</v>
      </c>
      <c r="O2664" s="7">
        <v>45381.879861111112</v>
      </c>
      <c r="P2664" s="4" t="s">
        <v>3533</v>
      </c>
      <c r="Q2664" s="10" t="s">
        <v>7788</v>
      </c>
      <c r="R2664" s="2" t="s">
        <v>7789</v>
      </c>
      <c r="S2664" s="6">
        <f>IF(OR(ISBLANK(Table1[[#This Row],[ValidEndUTC]]),ISBLANK(Table1[[#This Row],[ValidStartUTC]])),"",Table1[[#This Row],[ValidEndUTC]]-Table1[[#This Row],[ValidStartUTC]])</f>
        <v>0.16666666666424135</v>
      </c>
      <c r="T2664" s="5">
        <f>IF(OR(ISBLANK(Table1[[#This Row],[ValidEndUTC]]),ISBLANK(Table1[[#This Row],[ValidStartUTC]])),"",Table1[[#This Row],[Duration]]*24*60)</f>
        <v>239.99999999650754</v>
      </c>
    </row>
    <row r="2665" spans="1:20" ht="140.4" x14ac:dyDescent="0.25">
      <c r="A2665" s="8" t="str">
        <f>IF(ISBLANK(Table1[[#This Row],[AdvisoryNumber]]),"NTML","ADVZY")</f>
        <v>ADVZY</v>
      </c>
      <c r="B2665" s="8" t="str">
        <f>_xlfn.TEXTJOIN("-",TRUE,Table1[[#This Row],[Source]],TEXT(Table1[[#This Row],[AdvisoryNumber]],"000"),TEXT(ROW()-1,"000000"),TEXT(Table1[[#This Row],[RecordTimeUTC]],"YYYY-MM-DD"))</f>
        <v>ADVZY-001-002664-2024-04-06</v>
      </c>
      <c r="C2665" s="1" t="s">
        <v>16</v>
      </c>
      <c r="D2665" s="2" t="s">
        <v>7790</v>
      </c>
      <c r="E2665" s="1">
        <v>1</v>
      </c>
      <c r="F2665" s="2" t="s">
        <v>6237</v>
      </c>
      <c r="G2665" s="1" t="s">
        <v>24</v>
      </c>
      <c r="H2665" s="1" t="s">
        <v>6019</v>
      </c>
      <c r="I2665" s="8" t="str">
        <f>IF(Table1[[#This Row],[TMI_Type]]="Reroute",INDEX(_xlfn.REGEXEXTRACT(Table1[[#This Row],[RawText]],".*(ROUTE|FEA|FCA|ICR|CTOP|TBO).+([A-Z]{3})",2,0),1,2),"")</f>
        <v/>
      </c>
      <c r="J2665" s="5"/>
      <c r="K2665" s="5"/>
      <c r="L2665" s="1"/>
      <c r="M2665" s="7">
        <v>45388.954861111109</v>
      </c>
      <c r="N2665" s="7">
        <v>45389.125</v>
      </c>
      <c r="O2665" s="7">
        <v>45388.956250000003</v>
      </c>
      <c r="P2665" s="4" t="s">
        <v>3534</v>
      </c>
      <c r="Q2665" s="10" t="s">
        <v>7791</v>
      </c>
      <c r="R2665" s="2" t="s">
        <v>7792</v>
      </c>
      <c r="S2665" s="6">
        <f>IF(OR(ISBLANK(Table1[[#This Row],[ValidEndUTC]]),ISBLANK(Table1[[#This Row],[ValidStartUTC]])),"",Table1[[#This Row],[ValidEndUTC]]-Table1[[#This Row],[ValidStartUTC]])</f>
        <v>0.17013888889050577</v>
      </c>
      <c r="T2665" s="5">
        <f>IF(OR(ISBLANK(Table1[[#This Row],[ValidEndUTC]]),ISBLANK(Table1[[#This Row],[ValidStartUTC]])),"",Table1[[#This Row],[Duration]]*24*60)</f>
        <v>245.00000000232831</v>
      </c>
    </row>
    <row r="2666" spans="1:20" ht="129.6" x14ac:dyDescent="0.25">
      <c r="A2666" s="8" t="str">
        <f>IF(ISBLANK(Table1[[#This Row],[AdvisoryNumber]]),"NTML","ADVZY")</f>
        <v>ADVZY</v>
      </c>
      <c r="B2666" s="8" t="str">
        <f>_xlfn.TEXTJOIN("-",TRUE,Table1[[#This Row],[Source]],TEXT(Table1[[#This Row],[AdvisoryNumber]],"000"),TEXT(ROW()-1,"000000"),TEXT(Table1[[#This Row],[RecordTimeUTC]],"YYYY-MM-DD"))</f>
        <v>ADVZY-001-002665-2024-04-12</v>
      </c>
      <c r="C2666" s="1" t="s">
        <v>16</v>
      </c>
      <c r="D2666" s="2" t="s">
        <v>7793</v>
      </c>
      <c r="E2666" s="1">
        <v>1</v>
      </c>
      <c r="F2666" s="2" t="s">
        <v>6647</v>
      </c>
      <c r="G2666" s="1" t="s">
        <v>24</v>
      </c>
      <c r="H2666" s="1" t="s">
        <v>6019</v>
      </c>
      <c r="I2666" s="8" t="str">
        <f>IF(Table1[[#This Row],[TMI_Type]]="Reroute",INDEX(_xlfn.REGEXEXTRACT(Table1[[#This Row],[RawText]],".*(ROUTE|FEA|FCA|ICR|CTOP|TBO).+([A-Z]{3})",2,0),1,2),"")</f>
        <v/>
      </c>
      <c r="J2666" s="5"/>
      <c r="K2666" s="5"/>
      <c r="L2666" s="1"/>
      <c r="M2666" s="7">
        <v>45394.958333333336</v>
      </c>
      <c r="N2666" s="7">
        <v>45395.125</v>
      </c>
      <c r="O2666" s="7">
        <v>45394.945138888892</v>
      </c>
      <c r="P2666" s="4" t="s">
        <v>3535</v>
      </c>
      <c r="Q2666" s="10" t="s">
        <v>7794</v>
      </c>
      <c r="R2666" s="2" t="s">
        <v>7795</v>
      </c>
      <c r="S2666" s="6">
        <f>IF(OR(ISBLANK(Table1[[#This Row],[ValidEndUTC]]),ISBLANK(Table1[[#This Row],[ValidStartUTC]])),"",Table1[[#This Row],[ValidEndUTC]]-Table1[[#This Row],[ValidStartUTC]])</f>
        <v>0.16666666666424135</v>
      </c>
      <c r="T2666" s="5">
        <f>IF(OR(ISBLANK(Table1[[#This Row],[ValidEndUTC]]),ISBLANK(Table1[[#This Row],[ValidStartUTC]])),"",Table1[[#This Row],[Duration]]*24*60)</f>
        <v>239.99999999650754</v>
      </c>
    </row>
    <row r="2667" spans="1:20" ht="108" x14ac:dyDescent="0.25">
      <c r="A2667" s="8" t="str">
        <f>IF(ISBLANK(Table1[[#This Row],[AdvisoryNumber]]),"NTML","ADVZY")</f>
        <v>ADVZY</v>
      </c>
      <c r="B2667" s="8" t="str">
        <f>_xlfn.TEXTJOIN("-",TRUE,Table1[[#This Row],[Source]],TEXT(Table1[[#This Row],[AdvisoryNumber]],"000"),TEXT(ROW()-1,"000000"),TEXT(Table1[[#This Row],[RecordTimeUTC]],"YYYY-MM-DD"))</f>
        <v>ADVZY-002-002666-2024-04-12</v>
      </c>
      <c r="C2667" s="1" t="s">
        <v>16</v>
      </c>
      <c r="D2667" s="2"/>
      <c r="E2667" s="1">
        <v>2</v>
      </c>
      <c r="F2667" s="2" t="s">
        <v>7796</v>
      </c>
      <c r="G2667" s="1"/>
      <c r="H2667" s="1" t="s">
        <v>6014</v>
      </c>
      <c r="I2667" s="8" t="str">
        <f>IF(Table1[[#This Row],[TMI_Type]]="Reroute",INDEX(_xlfn.REGEXEXTRACT(Table1[[#This Row],[RawText]],".*(ROUTE|FEA|FCA|ICR|CTOP|TBO).+([A-Z]{3})",2,0),1,2),"")</f>
        <v/>
      </c>
      <c r="J2667" s="5"/>
      <c r="K2667" s="5"/>
      <c r="L2667" s="1"/>
      <c r="M2667" s="7">
        <v>45394.958333333336</v>
      </c>
      <c r="N2667" s="7">
        <v>45395.125</v>
      </c>
      <c r="O2667" s="7">
        <v>45394.945138888892</v>
      </c>
      <c r="P2667" s="4" t="s">
        <v>3536</v>
      </c>
      <c r="Q2667" s="10" t="s">
        <v>7797</v>
      </c>
      <c r="R2667" s="2" t="s">
        <v>7795</v>
      </c>
      <c r="S2667" s="6">
        <f>IF(OR(ISBLANK(Table1[[#This Row],[ValidEndUTC]]),ISBLANK(Table1[[#This Row],[ValidStartUTC]])),"",Table1[[#This Row],[ValidEndUTC]]-Table1[[#This Row],[ValidStartUTC]])</f>
        <v>0.16666666666424135</v>
      </c>
      <c r="T2667" s="5">
        <f>IF(OR(ISBLANK(Table1[[#This Row],[ValidEndUTC]]),ISBLANK(Table1[[#This Row],[ValidStartUTC]])),"",Table1[[#This Row],[Duration]]*24*60)</f>
        <v>239.99999999650754</v>
      </c>
    </row>
    <row r="2668" spans="1:20" ht="75.599999999999994" x14ac:dyDescent="0.25">
      <c r="A2668" s="8" t="str">
        <f>IF(ISBLANK(Table1[[#This Row],[AdvisoryNumber]]),"NTML","ADVZY")</f>
        <v>ADVZY</v>
      </c>
      <c r="B2668" s="8" t="str">
        <f>_xlfn.TEXTJOIN("-",TRUE,Table1[[#This Row],[Source]],TEXT(Table1[[#This Row],[AdvisoryNumber]],"000"),TEXT(ROW()-1,"000000"),TEXT(Table1[[#This Row],[RecordTimeUTC]],"YYYY-MM-DD"))</f>
        <v>ADVZY-003-002667-2024-04-13</v>
      </c>
      <c r="C2668" s="1" t="s">
        <v>16</v>
      </c>
      <c r="D2668" s="2"/>
      <c r="E2668" s="1">
        <v>3</v>
      </c>
      <c r="F2668" s="2" t="s">
        <v>6647</v>
      </c>
      <c r="G2668" s="1"/>
      <c r="H2668" s="1" t="s">
        <v>6019</v>
      </c>
      <c r="I2668" s="8" t="str">
        <f>IF(Table1[[#This Row],[TMI_Type]]="Reroute",INDEX(_xlfn.REGEXEXTRACT(Table1[[#This Row],[RawText]],".*(ROUTE|FEA|FCA|ICR|CTOP|TBO).+([A-Z]{3})",2,0),1,2),"")</f>
        <v/>
      </c>
      <c r="J2668" s="5"/>
      <c r="K2668" s="5"/>
      <c r="L2668" s="1"/>
      <c r="M2668" s="7">
        <v>45394.958333333336</v>
      </c>
      <c r="N2668" s="7">
        <v>45395.125</v>
      </c>
      <c r="O2668" s="7">
        <v>45395.136805555558</v>
      </c>
      <c r="P2668" s="4" t="s">
        <v>3537</v>
      </c>
      <c r="Q2668" s="10" t="s">
        <v>7798</v>
      </c>
      <c r="R2668" s="2" t="s">
        <v>7799</v>
      </c>
      <c r="S2668" s="6">
        <f>IF(OR(ISBLANK(Table1[[#This Row],[ValidEndUTC]]),ISBLANK(Table1[[#This Row],[ValidStartUTC]])),"",Table1[[#This Row],[ValidEndUTC]]-Table1[[#This Row],[ValidStartUTC]])</f>
        <v>0.16666666666424135</v>
      </c>
      <c r="T2668" s="5">
        <f>IF(OR(ISBLANK(Table1[[#This Row],[ValidEndUTC]]),ISBLANK(Table1[[#This Row],[ValidStartUTC]])),"",Table1[[#This Row],[Duration]]*24*60)</f>
        <v>239.99999999650754</v>
      </c>
    </row>
    <row r="2669" spans="1:20" ht="162" x14ac:dyDescent="0.25">
      <c r="A2669" s="8" t="str">
        <f>IF(ISBLANK(Table1[[#This Row],[AdvisoryNumber]]),"NTML","ADVZY")</f>
        <v>ADVZY</v>
      </c>
      <c r="B2669" s="8" t="str">
        <f>_xlfn.TEXTJOIN("-",TRUE,Table1[[#This Row],[Source]],TEXT(Table1[[#This Row],[AdvisoryNumber]],"000"),TEXT(ROW()-1,"000000"),TEXT(Table1[[#This Row],[RecordTimeUTC]],"YYYY-MM-DD"))</f>
        <v>ADVZY-001-002668-2024-04-20</v>
      </c>
      <c r="C2669" s="1" t="s">
        <v>16</v>
      </c>
      <c r="D2669" s="2" t="s">
        <v>7800</v>
      </c>
      <c r="E2669" s="1">
        <v>1</v>
      </c>
      <c r="F2669" s="2" t="s">
        <v>6061</v>
      </c>
      <c r="G2669" s="1" t="s">
        <v>24</v>
      </c>
      <c r="H2669" s="1" t="s">
        <v>6019</v>
      </c>
      <c r="I2669" s="8" t="str">
        <f>IF(Table1[[#This Row],[TMI_Type]]="Reroute",INDEX(_xlfn.REGEXEXTRACT(Table1[[#This Row],[RawText]],".*(ROUTE|FEA|FCA|ICR|CTOP|TBO).+([A-Z]{3})",2,0),1,2),"")</f>
        <v/>
      </c>
      <c r="J2669" s="5"/>
      <c r="K2669" s="5"/>
      <c r="L2669" s="1"/>
      <c r="M2669" s="7">
        <v>45402.791666666664</v>
      </c>
      <c r="N2669" s="7">
        <v>45403.083333333336</v>
      </c>
      <c r="O2669" s="7">
        <v>45402.80972222222</v>
      </c>
      <c r="P2669" s="4" t="s">
        <v>3538</v>
      </c>
      <c r="Q2669" s="10" t="s">
        <v>7801</v>
      </c>
      <c r="R2669" s="2" t="s">
        <v>7802</v>
      </c>
      <c r="S2669" s="6">
        <f>IF(OR(ISBLANK(Table1[[#This Row],[ValidEndUTC]]),ISBLANK(Table1[[#This Row],[ValidStartUTC]])),"",Table1[[#This Row],[ValidEndUTC]]-Table1[[#This Row],[ValidStartUTC]])</f>
        <v>0.29166666667151731</v>
      </c>
      <c r="T2669" s="5">
        <f>IF(OR(ISBLANK(Table1[[#This Row],[ValidEndUTC]]),ISBLANK(Table1[[#This Row],[ValidStartUTC]])),"",Table1[[#This Row],[Duration]]*24*60)</f>
        <v>420.00000000698492</v>
      </c>
    </row>
    <row r="2670" spans="1:20" ht="75.599999999999994" x14ac:dyDescent="0.25">
      <c r="A2670" s="8" t="str">
        <f>IF(ISBLANK(Table1[[#This Row],[AdvisoryNumber]]),"NTML","ADVZY")</f>
        <v>ADVZY</v>
      </c>
      <c r="B2670" s="8" t="str">
        <f>_xlfn.TEXTJOIN("-",TRUE,Table1[[#This Row],[Source]],TEXT(Table1[[#This Row],[AdvisoryNumber]],"000"),TEXT(ROW()-1,"000000"),TEXT(Table1[[#This Row],[RecordTimeUTC]],"YYYY-MM-DD"))</f>
        <v>ADVZY-002-002669-2024-05-25</v>
      </c>
      <c r="C2670" s="1" t="s">
        <v>16</v>
      </c>
      <c r="D2670" s="2"/>
      <c r="E2670" s="1">
        <v>2</v>
      </c>
      <c r="F2670" s="2" t="s">
        <v>6131</v>
      </c>
      <c r="G2670" s="1"/>
      <c r="H2670" s="1" t="s">
        <v>6019</v>
      </c>
      <c r="I2670" s="8" t="str">
        <f>IF(Table1[[#This Row],[TMI_Type]]="Reroute",INDEX(_xlfn.REGEXEXTRACT(Table1[[#This Row],[RawText]],".*(ROUTE|FEA|FCA|ICR|CTOP|TBO).+([A-Z]{3})",2,0),1,2),"")</f>
        <v/>
      </c>
      <c r="J2670" s="5"/>
      <c r="K2670" s="5"/>
      <c r="L2670" s="1"/>
      <c r="M2670" s="7">
        <v>45436.949305555558</v>
      </c>
      <c r="N2670" s="7">
        <v>45437.125</v>
      </c>
      <c r="O2670" s="7">
        <v>45437.125</v>
      </c>
      <c r="P2670" s="4" t="s">
        <v>3543</v>
      </c>
      <c r="Q2670" s="10" t="s">
        <v>7814</v>
      </c>
      <c r="R2670" s="2" t="s">
        <v>7815</v>
      </c>
      <c r="S2670" s="6">
        <f>IF(OR(ISBLANK(Table1[[#This Row],[ValidEndUTC]]),ISBLANK(Table1[[#This Row],[ValidStartUTC]])),"",Table1[[#This Row],[ValidEndUTC]]-Table1[[#This Row],[ValidStartUTC]])</f>
        <v>0.1756944444423425</v>
      </c>
      <c r="T2670" s="5">
        <f>IF(OR(ISBLANK(Table1[[#This Row],[ValidEndUTC]]),ISBLANK(Table1[[#This Row],[ValidStartUTC]])),"",Table1[[#This Row],[Duration]]*24*60)</f>
        <v>252.9999999969732</v>
      </c>
    </row>
    <row r="2671" spans="1:20" ht="226.8" x14ac:dyDescent="0.25">
      <c r="A2671" s="8" t="str">
        <f>IF(ISBLANK(Table1[[#This Row],[AdvisoryNumber]]),"NTML","ADVZY")</f>
        <v>ADVZY</v>
      </c>
      <c r="B2671" s="8" t="str">
        <f>_xlfn.TEXTJOIN("-",TRUE,Table1[[#This Row],[Source]],TEXT(Table1[[#This Row],[AdvisoryNumber]],"000"),TEXT(ROW()-1,"000000"),TEXT(Table1[[#This Row],[RecordTimeUTC]],"YYYY-MM-DD"))</f>
        <v>ADVZY-003-002670-2024-05-24</v>
      </c>
      <c r="C2671" s="1" t="s">
        <v>16</v>
      </c>
      <c r="D2671" s="2" t="s">
        <v>7808</v>
      </c>
      <c r="E2671" s="1">
        <v>3</v>
      </c>
      <c r="F2671" s="2" t="s">
        <v>3322</v>
      </c>
      <c r="G2671" s="1" t="s">
        <v>54</v>
      </c>
      <c r="H2671" s="1" t="s">
        <v>19</v>
      </c>
      <c r="I2671" s="8" t="str">
        <f>IF(Table1[[#This Row],[TMI_Type]]="Reroute",INDEX(_xlfn.REGEXEXTRACT(Table1[[#This Row],[RawText]],".*(ROUTE|FEA|FCA|ICR|CTOP|TBO).+([A-Z]{3})",2,0),1,2),"")</f>
        <v>RQD</v>
      </c>
      <c r="J2671" s="5"/>
      <c r="K2671" s="5"/>
      <c r="L2671" s="1"/>
      <c r="M2671" s="7">
        <v>45436.989583333336</v>
      </c>
      <c r="N2671" s="7">
        <v>45437.041666666664</v>
      </c>
      <c r="O2671" s="7">
        <v>45436.990277777775</v>
      </c>
      <c r="P2671" s="4" t="s">
        <v>3541</v>
      </c>
      <c r="Q2671" s="10" t="s">
        <v>7809</v>
      </c>
      <c r="R2671" s="2" t="s">
        <v>7810</v>
      </c>
      <c r="S2671" s="6">
        <f>IF(OR(ISBLANK(Table1[[#This Row],[ValidEndUTC]]),ISBLANK(Table1[[#This Row],[ValidStartUTC]])),"",Table1[[#This Row],[ValidEndUTC]]-Table1[[#This Row],[ValidStartUTC]])</f>
        <v>5.2083333328482695E-2</v>
      </c>
      <c r="T2671" s="5">
        <f>IF(OR(ISBLANK(Table1[[#This Row],[ValidEndUTC]]),ISBLANK(Table1[[#This Row],[ValidStartUTC]])),"",Table1[[#This Row],[Duration]]*24*60)</f>
        <v>74.999999993015081</v>
      </c>
    </row>
    <row r="2672" spans="1:20" ht="140.4" x14ac:dyDescent="0.25">
      <c r="A2672" s="8" t="str">
        <f>IF(ISBLANK(Table1[[#This Row],[AdvisoryNumber]]),"NTML","ADVZY")</f>
        <v>ADVZY</v>
      </c>
      <c r="B2672" s="8" t="str">
        <f>_xlfn.TEXTJOIN("-",TRUE,Table1[[#This Row],[Source]],TEXT(Table1[[#This Row],[AdvisoryNumber]],"000"),TEXT(ROW()-1,"000000"),TEXT(Table1[[#This Row],[RecordTimeUTC]],"YYYY-MM-DD"))</f>
        <v>ADVZY-002-002671-2024-05-24</v>
      </c>
      <c r="C2672" s="1" t="s">
        <v>16</v>
      </c>
      <c r="D2672" s="2" t="s">
        <v>7805</v>
      </c>
      <c r="E2672" s="1">
        <v>2</v>
      </c>
      <c r="F2672" s="2" t="s">
        <v>6250</v>
      </c>
      <c r="G2672" s="1" t="s">
        <v>24</v>
      </c>
      <c r="H2672" s="1" t="s">
        <v>6019</v>
      </c>
      <c r="I2672" s="8" t="str">
        <f>IF(Table1[[#This Row],[TMI_Type]]="Reroute",INDEX(_xlfn.REGEXEXTRACT(Table1[[#This Row],[RawText]],".*(ROUTE|FEA|FCA|ICR|CTOP|TBO).+([A-Z]{3})",2,0),1,2),"")</f>
        <v/>
      </c>
      <c r="J2672" s="5"/>
      <c r="K2672" s="5"/>
      <c r="L2672" s="1"/>
      <c r="M2672" s="7">
        <v>45436.990972222222</v>
      </c>
      <c r="N2672" s="7">
        <v>45437.166666666664</v>
      </c>
      <c r="O2672" s="7">
        <v>45436.949305555558</v>
      </c>
      <c r="P2672" s="4" t="s">
        <v>3540</v>
      </c>
      <c r="Q2672" s="10" t="s">
        <v>7806</v>
      </c>
      <c r="R2672" s="2" t="s">
        <v>7807</v>
      </c>
      <c r="S2672" s="6">
        <f>IF(OR(ISBLANK(Table1[[#This Row],[ValidEndUTC]]),ISBLANK(Table1[[#This Row],[ValidStartUTC]])),"",Table1[[#This Row],[ValidEndUTC]]-Table1[[#This Row],[ValidStartUTC]])</f>
        <v>0.1756944444423425</v>
      </c>
      <c r="T2672" s="5">
        <f>IF(OR(ISBLANK(Table1[[#This Row],[ValidEndUTC]]),ISBLANK(Table1[[#This Row],[ValidStartUTC]])),"",Table1[[#This Row],[Duration]]*24*60)</f>
        <v>252.9999999969732</v>
      </c>
    </row>
    <row r="2673" spans="1:20" ht="226.8" x14ac:dyDescent="0.25">
      <c r="A2673" s="8" t="str">
        <f>IF(ISBLANK(Table1[[#This Row],[AdvisoryNumber]]),"NTML","ADVZY")</f>
        <v>ADVZY</v>
      </c>
      <c r="B2673" s="8" t="str">
        <f>_xlfn.TEXTJOIN("-",TRUE,Table1[[#This Row],[Source]],TEXT(Table1[[#This Row],[AdvisoryNumber]],"000"),TEXT(ROW()-1,"000000"),TEXT(Table1[[#This Row],[RecordTimeUTC]],"YYYY-MM-DD"))</f>
        <v>ADVZY-001-002672-2024-05-25</v>
      </c>
      <c r="C2673" s="1" t="s">
        <v>16</v>
      </c>
      <c r="D2673" s="2" t="s">
        <v>7811</v>
      </c>
      <c r="E2673" s="1">
        <v>1</v>
      </c>
      <c r="F2673" s="2" t="s">
        <v>3323</v>
      </c>
      <c r="G2673" s="1" t="s">
        <v>54</v>
      </c>
      <c r="H2673" s="1" t="s">
        <v>19</v>
      </c>
      <c r="I2673" s="8" t="str">
        <f>IF(Table1[[#This Row],[TMI_Type]]="Reroute",INDEX(_xlfn.REGEXEXTRACT(Table1[[#This Row],[RawText]],".*(ROUTE|FEA|FCA|ICR|CTOP|TBO).+([A-Z]{3})",2,0),1,2),"")</f>
        <v>RQD</v>
      </c>
      <c r="J2673" s="5"/>
      <c r="K2673" s="5"/>
      <c r="L2673" s="1"/>
      <c r="M2673" s="7">
        <v>45437.038194444445</v>
      </c>
      <c r="N2673" s="7">
        <v>45437.083333333336</v>
      </c>
      <c r="O2673" s="7">
        <v>45437.038194444445</v>
      </c>
      <c r="P2673" s="4" t="s">
        <v>3542</v>
      </c>
      <c r="Q2673" s="10" t="s">
        <v>7812</v>
      </c>
      <c r="R2673" s="2" t="s">
        <v>7813</v>
      </c>
      <c r="S2673" s="6">
        <f>IF(OR(ISBLANK(Table1[[#This Row],[ValidEndUTC]]),ISBLANK(Table1[[#This Row],[ValidStartUTC]])),"",Table1[[#This Row],[ValidEndUTC]]-Table1[[#This Row],[ValidStartUTC]])</f>
        <v>4.5138888890505768E-2</v>
      </c>
      <c r="T2673" s="5">
        <f>IF(OR(ISBLANK(Table1[[#This Row],[ValidEndUTC]]),ISBLANK(Table1[[#This Row],[ValidStartUTC]])),"",Table1[[#This Row],[Duration]]*24*60)</f>
        <v>65.000000002328306</v>
      </c>
    </row>
    <row r="2674" spans="1:20" ht="75.599999999999994" x14ac:dyDescent="0.25">
      <c r="A2674" s="8" t="str">
        <f>IF(ISBLANK(Table1[[#This Row],[AdvisoryNumber]]),"NTML","ADVZY")</f>
        <v>ADVZY</v>
      </c>
      <c r="B2674" s="8" t="str">
        <f>_xlfn.TEXTJOIN("-",TRUE,Table1[[#This Row],[Source]],TEXT(Table1[[#This Row],[AdvisoryNumber]],"000"),TEXT(ROW()-1,"000000"),TEXT(Table1[[#This Row],[RecordTimeUTC]],"YYYY-MM-DD"))</f>
        <v>ADVZY-002-002673-2024-06-08</v>
      </c>
      <c r="C2674" s="9">
        <v>45472</v>
      </c>
      <c r="D2674" s="2"/>
      <c r="E2674" s="1">
        <v>2</v>
      </c>
      <c r="F2674" s="2"/>
      <c r="G2674" s="1"/>
      <c r="H2674" s="1" t="s">
        <v>6019</v>
      </c>
      <c r="I2674" s="8" t="str">
        <f>IF(Table1[[#This Row],[TMI_Type]]="Reroute",INDEX(_xlfn.REGEXEXTRACT(Table1[[#This Row],[RawText]],".*(ROUTE|FEA|FCA|ICR|CTOP|TBO).+([A-Z]{3})",2,0),1,2),"")</f>
        <v/>
      </c>
      <c r="J2674" s="5"/>
      <c r="K2674" s="5"/>
      <c r="L2674" s="1"/>
      <c r="M2674" s="7">
        <v>45440.958333333336</v>
      </c>
      <c r="N2674" s="7">
        <v>45441.109027777777</v>
      </c>
      <c r="O2674" s="7">
        <v>45451.556250000001</v>
      </c>
      <c r="P2674" s="4" t="s">
        <v>7843</v>
      </c>
      <c r="Q2674" s="10" t="s">
        <v>7844</v>
      </c>
      <c r="R2674" s="2" t="s">
        <v>7839</v>
      </c>
      <c r="S2674" s="6">
        <f>IF(OR(ISBLANK(Table1[[#This Row],[ValidEndUTC]]),ISBLANK(Table1[[#This Row],[ValidStartUTC]])),"",Table1[[#This Row],[ValidEndUTC]]-Table1[[#This Row],[ValidStartUTC]])</f>
        <v>0.15069444444088731</v>
      </c>
      <c r="T2674" s="5">
        <f>IF(OR(ISBLANK(Table1[[#This Row],[ValidEndUTC]]),ISBLANK(Table1[[#This Row],[ValidStartUTC]])),"",Table1[[#This Row],[Duration]]*24*60)</f>
        <v>216.99999999487773</v>
      </c>
    </row>
    <row r="2675" spans="1:20" ht="172.8" x14ac:dyDescent="0.25">
      <c r="A2675" s="8" t="str">
        <f>IF(ISBLANK(Table1[[#This Row],[AdvisoryNumber]]),"NTML","ADVZY")</f>
        <v>ADVZY</v>
      </c>
      <c r="B2675" s="8" t="str">
        <f>_xlfn.TEXTJOIN("-",TRUE,Table1[[#This Row],[Source]],TEXT(Table1[[#This Row],[AdvisoryNumber]],"000"),TEXT(ROW()-1,"000000"),TEXT(Table1[[#This Row],[RecordTimeUTC]],"YYYY-MM-DD"))</f>
        <v>ADVZY-001-002674-2024-06-08</v>
      </c>
      <c r="C2675" s="9">
        <v>45471</v>
      </c>
      <c r="D2675" s="2" t="s">
        <v>7840</v>
      </c>
      <c r="E2675" s="1">
        <v>1</v>
      </c>
      <c r="F2675" s="2"/>
      <c r="G2675" s="1"/>
      <c r="H2675" s="1" t="s">
        <v>6019</v>
      </c>
      <c r="I2675" s="8" t="str">
        <f>IF(Table1[[#This Row],[TMI_Type]]="Reroute",INDEX(_xlfn.REGEXEXTRACT(Table1[[#This Row],[RawText]],".*(ROUTE|FEA|FCA|ICR|CTOP|TBO).+([A-Z]{3})",2,0),1,2),"")</f>
        <v/>
      </c>
      <c r="J2675" s="5"/>
      <c r="K2675" s="5"/>
      <c r="L2675" s="1"/>
      <c r="M2675" s="7">
        <v>45440.958333333336</v>
      </c>
      <c r="N2675" s="7">
        <v>45441.125</v>
      </c>
      <c r="O2675" s="7">
        <v>45451.556250000001</v>
      </c>
      <c r="P2675" s="4" t="s">
        <v>7841</v>
      </c>
      <c r="Q2675" s="10" t="s">
        <v>7842</v>
      </c>
      <c r="R2675" s="2" t="s">
        <v>7839</v>
      </c>
      <c r="S2675" s="6">
        <f>IF(OR(ISBLANK(Table1[[#This Row],[ValidEndUTC]]),ISBLANK(Table1[[#This Row],[ValidStartUTC]])),"",Table1[[#This Row],[ValidEndUTC]]-Table1[[#This Row],[ValidStartUTC]])</f>
        <v>0.16666666666424135</v>
      </c>
      <c r="T2675" s="5">
        <f>IF(OR(ISBLANK(Table1[[#This Row],[ValidEndUTC]]),ISBLANK(Table1[[#This Row],[ValidStartUTC]])),"",Table1[[#This Row],[Duration]]*24*60)</f>
        <v>239.99999999650754</v>
      </c>
    </row>
    <row r="2676" spans="1:20" ht="334.8" x14ac:dyDescent="0.25">
      <c r="A2676" s="8" t="str">
        <f>IF(ISBLANK(Table1[[#This Row],[AdvisoryNumber]]),"NTML","ADVZY")</f>
        <v>ADVZY</v>
      </c>
      <c r="B2676" s="8" t="str">
        <f>_xlfn.TEXTJOIN("-",TRUE,Table1[[#This Row],[Source]],TEXT(Table1[[#This Row],[AdvisoryNumber]],"000"),TEXT(ROW()-1,"000000"),TEXT(Table1[[#This Row],[RecordTimeUTC]],"YYYY-MM-DD"))</f>
        <v>ADVZY-002-002675-2024-05-31</v>
      </c>
      <c r="C2676" s="1" t="s">
        <v>16</v>
      </c>
      <c r="D2676" s="2" t="s">
        <v>7820</v>
      </c>
      <c r="E2676" s="1">
        <v>2</v>
      </c>
      <c r="F2676" s="2" t="s">
        <v>3324</v>
      </c>
      <c r="G2676" s="1" t="s">
        <v>35</v>
      </c>
      <c r="H2676" s="1" t="s">
        <v>19</v>
      </c>
      <c r="I2676" s="8" t="str">
        <f>IF(Table1[[#This Row],[TMI_Type]]="Reroute",INDEX(_xlfn.REGEXEXTRACT(Table1[[#This Row],[RawText]],".*(ROUTE|FEA|FCA|ICR|CTOP|TBO).+([A-Z]{3})",2,0),1,2),"")</f>
        <v>RQD</v>
      </c>
      <c r="J2676" s="5"/>
      <c r="K2676" s="5"/>
      <c r="L2676" s="1"/>
      <c r="M2676" s="7">
        <v>45443.916666666664</v>
      </c>
      <c r="N2676" s="7">
        <v>45444.125</v>
      </c>
      <c r="O2676" s="7">
        <v>45443.940972222219</v>
      </c>
      <c r="P2676" s="4" t="s">
        <v>3544</v>
      </c>
      <c r="Q2676" s="10" t="s">
        <v>7821</v>
      </c>
      <c r="R2676" s="2" t="s">
        <v>7822</v>
      </c>
      <c r="S2676" s="6">
        <f>IF(OR(ISBLANK(Table1[[#This Row],[ValidEndUTC]]),ISBLANK(Table1[[#This Row],[ValidStartUTC]])),"",Table1[[#This Row],[ValidEndUTC]]-Table1[[#This Row],[ValidStartUTC]])</f>
        <v>0.20833333333575865</v>
      </c>
      <c r="T2676" s="5">
        <f>IF(OR(ISBLANK(Table1[[#This Row],[ValidEndUTC]]),ISBLANK(Table1[[#This Row],[ValidStartUTC]])),"",Table1[[#This Row],[Duration]]*24*60)</f>
        <v>300.00000000349246</v>
      </c>
    </row>
    <row r="2677" spans="1:20" ht="75.599999999999994" x14ac:dyDescent="0.25">
      <c r="A2677" s="8" t="str">
        <f>IF(ISBLANK(Table1[[#This Row],[AdvisoryNumber]]),"NTML","ADVZY")</f>
        <v>ADVZY</v>
      </c>
      <c r="B2677" s="8" t="str">
        <f>_xlfn.TEXTJOIN("-",TRUE,Table1[[#This Row],[Source]],TEXT(Table1[[#This Row],[AdvisoryNumber]],"000"),TEXT(ROW()-1,"000000"),TEXT(Table1[[#This Row],[RecordTimeUTC]],"YYYY-MM-DD"))</f>
        <v>ADVZY-003-002676-2024-06-01</v>
      </c>
      <c r="C2677" s="1" t="s">
        <v>16</v>
      </c>
      <c r="D2677" s="2"/>
      <c r="E2677" s="1">
        <v>3</v>
      </c>
      <c r="F2677" s="2" t="s">
        <v>6700</v>
      </c>
      <c r="G2677" s="1"/>
      <c r="H2677" s="1" t="s">
        <v>6019</v>
      </c>
      <c r="I2677" s="8" t="str">
        <f>IF(Table1[[#This Row],[TMI_Type]]="Reroute",INDEX(_xlfn.REGEXEXTRACT(Table1[[#This Row],[RawText]],".*(ROUTE|FEA|FCA|ICR|CTOP|TBO).+([A-Z]{3})",2,0),1,2),"")</f>
        <v/>
      </c>
      <c r="J2677" s="5"/>
      <c r="K2677" s="5"/>
      <c r="L2677" s="1"/>
      <c r="M2677" s="7">
        <v>45443.928472222222</v>
      </c>
      <c r="N2677" s="7">
        <v>45444.098611111112</v>
      </c>
      <c r="O2677" s="7">
        <v>45444.098611111112</v>
      </c>
      <c r="P2677" s="4" t="s">
        <v>3546</v>
      </c>
      <c r="Q2677" s="10" t="s">
        <v>7826</v>
      </c>
      <c r="R2677" s="2" t="s">
        <v>7827</v>
      </c>
      <c r="S2677" s="6">
        <f>IF(OR(ISBLANK(Table1[[#This Row],[ValidEndUTC]]),ISBLANK(Table1[[#This Row],[ValidStartUTC]])),"",Table1[[#This Row],[ValidEndUTC]]-Table1[[#This Row],[ValidStartUTC]])</f>
        <v>0.17013888889050577</v>
      </c>
      <c r="T2677" s="5">
        <f>IF(OR(ISBLANK(Table1[[#This Row],[ValidEndUTC]]),ISBLANK(Table1[[#This Row],[ValidStartUTC]])),"",Table1[[#This Row],[Duration]]*24*60)</f>
        <v>245.00000000232831</v>
      </c>
    </row>
    <row r="2678" spans="1:20" ht="172.8" x14ac:dyDescent="0.25">
      <c r="A2678" s="8" t="str">
        <f>IF(ISBLANK(Table1[[#This Row],[AdvisoryNumber]]),"NTML","ADVZY")</f>
        <v>ADVZY</v>
      </c>
      <c r="B2678" s="8" t="str">
        <f>_xlfn.TEXTJOIN("-",TRUE,Table1[[#This Row],[Source]],TEXT(Table1[[#This Row],[AdvisoryNumber]],"000"),TEXT(ROW()-1,"000000"),TEXT(Table1[[#This Row],[RecordTimeUTC]],"YYYY-MM-DD"))</f>
        <v>ADVZY-001-002677-2024-05-31</v>
      </c>
      <c r="C2678" s="9">
        <v>45443</v>
      </c>
      <c r="D2678" s="2" t="s">
        <v>7816</v>
      </c>
      <c r="E2678" s="1">
        <v>1</v>
      </c>
      <c r="F2678" s="2"/>
      <c r="G2678" s="1" t="s">
        <v>24</v>
      </c>
      <c r="H2678" s="1" t="s">
        <v>6019</v>
      </c>
      <c r="I2678" s="8" t="str">
        <f>IF(Table1[[#This Row],[TMI_Type]]="Reroute",INDEX(_xlfn.REGEXEXTRACT(Table1[[#This Row],[RawText]],".*(ROUTE|FEA|FCA|ICR|CTOP|TBO).+([A-Z]{3})",2,0),1,2),"")</f>
        <v/>
      </c>
      <c r="J2678" s="5"/>
      <c r="K2678" s="5"/>
      <c r="L2678" s="1"/>
      <c r="M2678" s="7">
        <v>45443.928472222222</v>
      </c>
      <c r="N2678" s="7">
        <v>45444.125</v>
      </c>
      <c r="O2678" s="7">
        <v>45443.929861111108</v>
      </c>
      <c r="P2678" s="4" t="s">
        <v>7817</v>
      </c>
      <c r="Q2678" s="10" t="s">
        <v>7818</v>
      </c>
      <c r="R2678" s="2" t="s">
        <v>7819</v>
      </c>
      <c r="S2678" s="6">
        <f>IF(OR(ISBLANK(Table1[[#This Row],[ValidEndUTC]]),ISBLANK(Table1[[#This Row],[ValidStartUTC]])),"",Table1[[#This Row],[ValidEndUTC]]-Table1[[#This Row],[ValidStartUTC]])</f>
        <v>0.19652777777810115</v>
      </c>
      <c r="T2678" s="5">
        <f>IF(OR(ISBLANK(Table1[[#This Row],[ValidEndUTC]]),ISBLANK(Table1[[#This Row],[ValidStartUTC]])),"",Table1[[#This Row],[Duration]]*24*60)</f>
        <v>283.00000000046566</v>
      </c>
    </row>
    <row r="2679" spans="1:20" ht="280.8" x14ac:dyDescent="0.25">
      <c r="A2679" s="8" t="str">
        <f>IF(ISBLANK(Table1[[#This Row],[AdvisoryNumber]]),"NTML","ADVZY")</f>
        <v>ADVZY</v>
      </c>
      <c r="B2679" s="8" t="str">
        <f>_xlfn.TEXTJOIN("-",TRUE,Table1[[#This Row],[Source]],TEXT(Table1[[#This Row],[AdvisoryNumber]],"000"),TEXT(ROW()-1,"000000"),TEXT(Table1[[#This Row],[RecordTimeUTC]],"YYYY-MM-DD"))</f>
        <v>ADVZY-003-002678-2024-05-31</v>
      </c>
      <c r="C2679" s="1" t="s">
        <v>16</v>
      </c>
      <c r="D2679" s="2" t="s">
        <v>7823</v>
      </c>
      <c r="E2679" s="1">
        <v>3</v>
      </c>
      <c r="F2679" s="2" t="s">
        <v>3325</v>
      </c>
      <c r="G2679" s="1" t="s">
        <v>35</v>
      </c>
      <c r="H2679" s="1" t="s">
        <v>19</v>
      </c>
      <c r="I2679" s="8" t="str">
        <f>IF(Table1[[#This Row],[TMI_Type]]="Reroute",INDEX(_xlfn.REGEXEXTRACT(Table1[[#This Row],[RawText]],".*(ROUTE|FEA|FCA|ICR|CTOP|TBO).+([A-Z]{3})",2,0),1,2),"")</f>
        <v>FYI</v>
      </c>
      <c r="J2679" s="5"/>
      <c r="K2679" s="5"/>
      <c r="L2679" s="1"/>
      <c r="M2679" s="7">
        <v>45443.958333333336</v>
      </c>
      <c r="N2679" s="7">
        <v>45444.125</v>
      </c>
      <c r="O2679" s="7">
        <v>45443.959722222222</v>
      </c>
      <c r="P2679" s="4" t="s">
        <v>3545</v>
      </c>
      <c r="Q2679" s="10" t="s">
        <v>7824</v>
      </c>
      <c r="R2679" s="2" t="s">
        <v>7825</v>
      </c>
      <c r="S2679" s="6">
        <f>IF(OR(ISBLANK(Table1[[#This Row],[ValidEndUTC]]),ISBLANK(Table1[[#This Row],[ValidStartUTC]])),"",Table1[[#This Row],[ValidEndUTC]]-Table1[[#This Row],[ValidStartUTC]])</f>
        <v>0.16666666666424135</v>
      </c>
      <c r="T2679" s="5">
        <f>IF(OR(ISBLANK(Table1[[#This Row],[ValidEndUTC]]),ISBLANK(Table1[[#This Row],[ValidStartUTC]])),"",Table1[[#This Row],[Duration]]*24*60)</f>
        <v>239.99999999650754</v>
      </c>
    </row>
    <row r="2680" spans="1:20" ht="140.4" x14ac:dyDescent="0.25">
      <c r="A2680" s="8" t="str">
        <f>IF(ISBLANK(Table1[[#This Row],[AdvisoryNumber]]),"NTML","ADVZY")</f>
        <v>ADVZY</v>
      </c>
      <c r="B2680" s="8" t="str">
        <f>_xlfn.TEXTJOIN("-",TRUE,Table1[[#This Row],[Source]],TEXT(Table1[[#This Row],[AdvisoryNumber]],"000"),TEXT(ROW()-1,"000000"),TEXT(Table1[[#This Row],[RecordTimeUTC]],"YYYY-MM-DD"))</f>
        <v>ADVZY-004-002679-2024-06-01</v>
      </c>
      <c r="C2680" s="9">
        <v>45444</v>
      </c>
      <c r="D2680" s="2" t="s">
        <v>7828</v>
      </c>
      <c r="E2680" s="1">
        <v>4</v>
      </c>
      <c r="F2680" s="2"/>
      <c r="G2680" s="1"/>
      <c r="H2680" s="1" t="s">
        <v>6019</v>
      </c>
      <c r="I2680" s="8" t="str">
        <f>IF(Table1[[#This Row],[TMI_Type]]="Reroute",INDEX(_xlfn.REGEXEXTRACT(Table1[[#This Row],[RawText]],".*(ROUTE|FEA|FCA|ICR|CTOP|TBO).+([A-Z]{3})",2,0),1,2),"")</f>
        <v/>
      </c>
      <c r="J2680" s="5"/>
      <c r="K2680" s="5"/>
      <c r="L2680" s="1"/>
      <c r="M2680" s="7">
        <v>45444.95208333333</v>
      </c>
      <c r="N2680" s="7">
        <v>45445.125</v>
      </c>
      <c r="O2680" s="7">
        <v>45444.95208333333</v>
      </c>
      <c r="P2680" s="4" t="s">
        <v>7829</v>
      </c>
      <c r="Q2680" s="10" t="s">
        <v>7830</v>
      </c>
      <c r="R2680" s="2" t="s">
        <v>7831</v>
      </c>
      <c r="S2680" s="6">
        <f>IF(OR(ISBLANK(Table1[[#This Row],[ValidEndUTC]]),ISBLANK(Table1[[#This Row],[ValidStartUTC]])),"",Table1[[#This Row],[ValidEndUTC]]-Table1[[#This Row],[ValidStartUTC]])</f>
        <v>0.17291666667006211</v>
      </c>
      <c r="T2680" s="5">
        <f>IF(OR(ISBLANK(Table1[[#This Row],[ValidEndUTC]]),ISBLANK(Table1[[#This Row],[ValidStartUTC]])),"",Table1[[#This Row],[Duration]]*24*60)</f>
        <v>249.00000000488944</v>
      </c>
    </row>
    <row r="2681" spans="1:20" ht="75.599999999999994" x14ac:dyDescent="0.25">
      <c r="A2681" s="8" t="str">
        <f>IF(ISBLANK(Table1[[#This Row],[AdvisoryNumber]]),"NTML","ADVZY")</f>
        <v>ADVZY</v>
      </c>
      <c r="B2681" s="8" t="str">
        <f>_xlfn.TEXTJOIN("-",TRUE,Table1[[#This Row],[Source]],TEXT(Table1[[#This Row],[AdvisoryNumber]],"000"),TEXT(ROW()-1,"000000"),TEXT(Table1[[#This Row],[RecordTimeUTC]],"YYYY-MM-DD"))</f>
        <v>ADVZY-001-002680-2024-06-02</v>
      </c>
      <c r="C2681" s="9">
        <v>45445</v>
      </c>
      <c r="D2681" s="2"/>
      <c r="E2681" s="1">
        <v>1</v>
      </c>
      <c r="F2681" s="2"/>
      <c r="G2681" s="1"/>
      <c r="H2681" s="1" t="s">
        <v>6019</v>
      </c>
      <c r="I2681" s="8" t="str">
        <f>IF(Table1[[#This Row],[TMI_Type]]="Reroute",INDEX(_xlfn.REGEXEXTRACT(Table1[[#This Row],[RawText]],".*(ROUTE|FEA|FCA|ICR|CTOP|TBO).+([A-Z]{3})",2,0),1,2),"")</f>
        <v/>
      </c>
      <c r="J2681" s="5"/>
      <c r="K2681" s="5"/>
      <c r="L2681" s="1"/>
      <c r="M2681" s="7">
        <v>45445.95208333333</v>
      </c>
      <c r="N2681" s="7">
        <v>45446.027777777781</v>
      </c>
      <c r="O2681" s="7">
        <v>45445.027777777781</v>
      </c>
      <c r="P2681" s="4" t="s">
        <v>7832</v>
      </c>
      <c r="Q2681" s="10" t="s">
        <v>7833</v>
      </c>
      <c r="R2681" s="2" t="s">
        <v>7834</v>
      </c>
      <c r="S2681" s="6">
        <f>IF(OR(ISBLANK(Table1[[#This Row],[ValidEndUTC]]),ISBLANK(Table1[[#This Row],[ValidStartUTC]])),"",Table1[[#This Row],[ValidEndUTC]]-Table1[[#This Row],[ValidStartUTC]])</f>
        <v>7.569444445107365E-2</v>
      </c>
      <c r="T2681" s="5">
        <f>IF(OR(ISBLANK(Table1[[#This Row],[ValidEndUTC]]),ISBLANK(Table1[[#This Row],[ValidStartUTC]])),"",Table1[[#This Row],[Duration]]*24*60)</f>
        <v>109.00000000954606</v>
      </c>
    </row>
    <row r="2682" spans="1:20" ht="140.4" x14ac:dyDescent="0.25">
      <c r="A2682" s="8" t="str">
        <f>IF(ISBLANK(Table1[[#This Row],[AdvisoryNumber]]),"NTML","ADVZY")</f>
        <v>ADVZY</v>
      </c>
      <c r="B2682" s="8" t="str">
        <f>_xlfn.TEXTJOIN("-",TRUE,Table1[[#This Row],[Source]],TEXT(Table1[[#This Row],[AdvisoryNumber]],"000"),TEXT(ROW()-1,"000000"),TEXT(Table1[[#This Row],[RecordTimeUTC]],"YYYY-MM-DD"))</f>
        <v>ADVZY-003-002681-2024-06-07</v>
      </c>
      <c r="C2682" s="1" t="s">
        <v>16</v>
      </c>
      <c r="D2682" s="2" t="s">
        <v>7835</v>
      </c>
      <c r="E2682" s="1">
        <v>3</v>
      </c>
      <c r="F2682" s="2" t="s">
        <v>6312</v>
      </c>
      <c r="G2682" s="1" t="s">
        <v>24</v>
      </c>
      <c r="H2682" s="1" t="s">
        <v>6019</v>
      </c>
      <c r="I2682" s="8" t="str">
        <f>IF(Table1[[#This Row],[TMI_Type]]="Reroute",INDEX(_xlfn.REGEXEXTRACT(Table1[[#This Row],[RawText]],".*(ROUTE|FEA|FCA|ICR|CTOP|TBO).+([A-Z]{3})",2,0),1,2),"")</f>
        <v/>
      </c>
      <c r="J2682" s="5"/>
      <c r="K2682" s="5"/>
      <c r="L2682" s="1"/>
      <c r="M2682" s="7">
        <v>45450.9375</v>
      </c>
      <c r="N2682" s="7">
        <v>45451.125</v>
      </c>
      <c r="O2682" s="7">
        <v>45450.9375</v>
      </c>
      <c r="P2682" s="4" t="s">
        <v>3547</v>
      </c>
      <c r="Q2682" s="10" t="s">
        <v>7836</v>
      </c>
      <c r="R2682" s="2" t="s">
        <v>7837</v>
      </c>
      <c r="S2682" s="6">
        <f>IF(OR(ISBLANK(Table1[[#This Row],[ValidEndUTC]]),ISBLANK(Table1[[#This Row],[ValidStartUTC]])),"",Table1[[#This Row],[ValidEndUTC]]-Table1[[#This Row],[ValidStartUTC]])</f>
        <v>0.1875</v>
      </c>
      <c r="T2682" s="5">
        <f>IF(OR(ISBLANK(Table1[[#This Row],[ValidEndUTC]]),ISBLANK(Table1[[#This Row],[ValidStartUTC]])),"",Table1[[#This Row],[Duration]]*24*60)</f>
        <v>270</v>
      </c>
    </row>
    <row r="2683" spans="1:20" ht="378" x14ac:dyDescent="0.25">
      <c r="A2683" s="8" t="str">
        <f>IF(ISBLANK(Table1[[#This Row],[AdvisoryNumber]]),"NTML","ADVZY")</f>
        <v>ADVZY</v>
      </c>
      <c r="B2683" s="8" t="str">
        <f>_xlfn.TEXTJOIN("-",TRUE,Table1[[#This Row],[Source]],TEXT(Table1[[#This Row],[AdvisoryNumber]],"000"),TEXT(ROW()-1,"000000"),TEXT(Table1[[#This Row],[RecordTimeUTC]],"YYYY-MM-DD"))</f>
        <v>ADVZY-001-002682-2024-06-08</v>
      </c>
      <c r="C2683" s="1" t="s">
        <v>16</v>
      </c>
      <c r="D2683" s="2"/>
      <c r="E2683" s="1">
        <v>1</v>
      </c>
      <c r="F2683" s="2" t="s">
        <v>5996</v>
      </c>
      <c r="G2683" s="1"/>
      <c r="H2683" s="1" t="s">
        <v>6014</v>
      </c>
      <c r="I2683" s="8" t="str">
        <f>IF(Table1[[#This Row],[TMI_Type]]="Reroute",INDEX(_xlfn.REGEXEXTRACT(Table1[[#This Row],[RawText]],".*(ROUTE|FEA|FCA|ICR|CTOP|TBO).+([A-Z]{3})",2,0),1,2),"")</f>
        <v/>
      </c>
      <c r="J2683" s="5"/>
      <c r="K2683" s="5"/>
      <c r="L2683" s="1"/>
      <c r="M2683" s="7">
        <v>45451.583333333336</v>
      </c>
      <c r="N2683" s="7">
        <v>45451.999305555553</v>
      </c>
      <c r="O2683" s="7">
        <v>45451.556250000001</v>
      </c>
      <c r="P2683" s="4" t="s">
        <v>3548</v>
      </c>
      <c r="Q2683" s="10" t="s">
        <v>7838</v>
      </c>
      <c r="R2683" s="2" t="s">
        <v>7839</v>
      </c>
      <c r="S2683" s="6">
        <f>IF(OR(ISBLANK(Table1[[#This Row],[ValidEndUTC]]),ISBLANK(Table1[[#This Row],[ValidStartUTC]])),"",Table1[[#This Row],[ValidEndUTC]]-Table1[[#This Row],[ValidStartUTC]])</f>
        <v>0.41597222221753327</v>
      </c>
      <c r="T2683" s="5">
        <f>IF(OR(ISBLANK(Table1[[#This Row],[ValidEndUTC]]),ISBLANK(Table1[[#This Row],[ValidStartUTC]])),"",Table1[[#This Row],[Duration]]*24*60)</f>
        <v>598.99999999324791</v>
      </c>
    </row>
    <row r="2684" spans="1:20" ht="409.6" x14ac:dyDescent="0.25">
      <c r="A2684" s="8" t="str">
        <f>IF(ISBLANK(Table1[[#This Row],[AdvisoryNumber]]),"NTML","ADVZY")</f>
        <v>ADVZY</v>
      </c>
      <c r="B2684" s="8" t="str">
        <f>_xlfn.TEXTJOIN("-",TRUE,Table1[[#This Row],[Source]],TEXT(Table1[[#This Row],[AdvisoryNumber]],"000"),TEXT(ROW()-1,"000000"),TEXT(Table1[[#This Row],[RecordTimeUTC]],"YYYY-MM-DD"))</f>
        <v>ADVZY-001-002683-2024-06-29</v>
      </c>
      <c r="C2684" s="1" t="s">
        <v>16</v>
      </c>
      <c r="D2684" s="2" t="s">
        <v>7845</v>
      </c>
      <c r="E2684" s="1">
        <v>1</v>
      </c>
      <c r="F2684" s="2" t="s">
        <v>3326</v>
      </c>
      <c r="G2684" s="1" t="s">
        <v>54</v>
      </c>
      <c r="H2684" s="1" t="s">
        <v>19</v>
      </c>
      <c r="I2684" s="8" t="str">
        <f>IF(Table1[[#This Row],[TMI_Type]]="Reroute",INDEX(_xlfn.REGEXEXTRACT(Table1[[#This Row],[RawText]],".*(ROUTE|FEA|FCA|ICR|CTOP|TBO).+([A-Z]{3})",2,0),1,2),"")</f>
        <v>RQD</v>
      </c>
      <c r="J2684" s="5"/>
      <c r="K2684" s="5"/>
      <c r="L2684" s="1"/>
      <c r="M2684" s="7">
        <v>45472.875</v>
      </c>
      <c r="N2684" s="7">
        <v>45473.125</v>
      </c>
      <c r="O2684" s="7">
        <v>45472.865972222222</v>
      </c>
      <c r="P2684" s="4" t="s">
        <v>3549</v>
      </c>
      <c r="Q2684" s="10" t="s">
        <v>7846</v>
      </c>
      <c r="R2684" s="2" t="s">
        <v>7847</v>
      </c>
      <c r="S2684" s="6">
        <f>IF(OR(ISBLANK(Table1[[#This Row],[ValidEndUTC]]),ISBLANK(Table1[[#This Row],[ValidStartUTC]])),"",Table1[[#This Row],[ValidEndUTC]]-Table1[[#This Row],[ValidStartUTC]])</f>
        <v>0.25</v>
      </c>
      <c r="T2684" s="5">
        <f>IF(OR(ISBLANK(Table1[[#This Row],[ValidEndUTC]]),ISBLANK(Table1[[#This Row],[ValidStartUTC]])),"",Table1[[#This Row],[Duration]]*24*60)</f>
        <v>360</v>
      </c>
    </row>
    <row r="2685" spans="1:20" ht="237.6" x14ac:dyDescent="0.25">
      <c r="A2685" s="8" t="str">
        <f>IF(ISBLANK(Table1[[#This Row],[AdvisoryNumber]]),"NTML","ADVZY")</f>
        <v>ADVZY</v>
      </c>
      <c r="B2685" s="8" t="str">
        <f>_xlfn.TEXTJOIN("-",TRUE,Table1[[#This Row],[Source]],TEXT(Table1[[#This Row],[AdvisoryNumber]],"000"),TEXT(ROW()-1,"000000"),TEXT(Table1[[#This Row],[RecordTimeUTC]],"YYYY-MM-DD"))</f>
        <v>ADVZY-002-002684-2024-06-29</v>
      </c>
      <c r="C2685" s="1" t="s">
        <v>16</v>
      </c>
      <c r="D2685" s="2" t="s">
        <v>7848</v>
      </c>
      <c r="E2685" s="1">
        <v>2</v>
      </c>
      <c r="F2685" s="2" t="s">
        <v>2129</v>
      </c>
      <c r="G2685" s="1" t="s">
        <v>35</v>
      </c>
      <c r="H2685" s="1" t="s">
        <v>19</v>
      </c>
      <c r="I2685" s="8" t="str">
        <f>IF(Table1[[#This Row],[TMI_Type]]="Reroute",INDEX(_xlfn.REGEXEXTRACT(Table1[[#This Row],[RawText]],".*(ROUTE|FEA|FCA|ICR|CTOP|TBO).+([A-Z]{3})",2,0),1,2),"")</f>
        <v>RQD</v>
      </c>
      <c r="J2685" s="5"/>
      <c r="K2685" s="5"/>
      <c r="L2685" s="1"/>
      <c r="M2685" s="7">
        <v>45472.875</v>
      </c>
      <c r="N2685" s="7">
        <v>45473.125</v>
      </c>
      <c r="O2685" s="7">
        <v>45472.866666666669</v>
      </c>
      <c r="P2685" s="4" t="s">
        <v>3550</v>
      </c>
      <c r="Q2685" s="10" t="s">
        <v>7849</v>
      </c>
      <c r="R2685" s="2" t="s">
        <v>7850</v>
      </c>
      <c r="S2685" s="6">
        <f>IF(OR(ISBLANK(Table1[[#This Row],[ValidEndUTC]]),ISBLANK(Table1[[#This Row],[ValidStartUTC]])),"",Table1[[#This Row],[ValidEndUTC]]-Table1[[#This Row],[ValidStartUTC]])</f>
        <v>0.25</v>
      </c>
      <c r="T2685" s="5">
        <f>IF(OR(ISBLANK(Table1[[#This Row],[ValidEndUTC]]),ISBLANK(Table1[[#This Row],[ValidStartUTC]])),"",Table1[[#This Row],[Duration]]*24*60)</f>
        <v>360</v>
      </c>
    </row>
    <row r="2686" spans="1:20" ht="64.8" x14ac:dyDescent="0.25">
      <c r="A2686" s="8" t="str">
        <f>IF(ISBLANK(Table1[[#This Row],[AdvisoryNumber]]),"NTML","ADVZY")</f>
        <v>ADVZY</v>
      </c>
      <c r="B2686" s="8" t="str">
        <f>_xlfn.TEXTJOIN("-",TRUE,Table1[[#This Row],[Source]],TEXT(Table1[[#This Row],[AdvisoryNumber]],"000"),TEXT(ROW()-1,"000000"),TEXT(Table1[[#This Row],[RecordTimeUTC]],"YYYY-MM-DD"))</f>
        <v>ADVZY-006-002685-2024-06-30</v>
      </c>
      <c r="C2686" s="9">
        <v>45473</v>
      </c>
      <c r="D2686" s="2"/>
      <c r="E2686" s="1">
        <v>6</v>
      </c>
      <c r="F2686" s="2"/>
      <c r="G2686" s="1"/>
      <c r="H2686" s="1" t="s">
        <v>6019</v>
      </c>
      <c r="I2686" s="8" t="str">
        <f>IF(Table1[[#This Row],[TMI_Type]]="Reroute",INDEX(_xlfn.REGEXEXTRACT(Table1[[#This Row],[RawText]],".*(ROUTE|FEA|FCA|ICR|CTOP|TBO).+([A-Z]{3})",2,0),1,2),"")</f>
        <v/>
      </c>
      <c r="J2686" s="5"/>
      <c r="K2686" s="5"/>
      <c r="L2686" s="1"/>
      <c r="M2686" s="7">
        <v>45472.979166666664</v>
      </c>
      <c r="N2686" s="7">
        <v>45473.107638888891</v>
      </c>
      <c r="O2686" s="7">
        <v>45473.017361111109</v>
      </c>
      <c r="P2686" s="4" t="s">
        <v>7860</v>
      </c>
      <c r="Q2686" s="10" t="s">
        <v>7861</v>
      </c>
      <c r="R2686" s="2" t="s">
        <v>7859</v>
      </c>
      <c r="S2686" s="6">
        <f>IF(OR(ISBLANK(Table1[[#This Row],[ValidEndUTC]]),ISBLANK(Table1[[#This Row],[ValidStartUTC]])),"",Table1[[#This Row],[ValidEndUTC]]-Table1[[#This Row],[ValidStartUTC]])</f>
        <v>0.12847222222626442</v>
      </c>
      <c r="T2686" s="5">
        <f>IF(OR(ISBLANK(Table1[[#This Row],[ValidEndUTC]]),ISBLANK(Table1[[#This Row],[ValidStartUTC]])),"",Table1[[#This Row],[Duration]]*24*60)</f>
        <v>185.00000000582077</v>
      </c>
    </row>
    <row r="2687" spans="1:20" ht="151.19999999999999" x14ac:dyDescent="0.25">
      <c r="A2687" s="8" t="str">
        <f>IF(ISBLANK(Table1[[#This Row],[AdvisoryNumber]]),"NTML","ADVZY")</f>
        <v>ADVZY</v>
      </c>
      <c r="B2687" s="8" t="str">
        <f>_xlfn.TEXTJOIN("-",TRUE,Table1[[#This Row],[Source]],TEXT(Table1[[#This Row],[AdvisoryNumber]],"000"),TEXT(ROW()-1,"000000"),TEXT(Table1[[#This Row],[RecordTimeUTC]],"YYYY-MM-DD"))</f>
        <v>ADVZY-003-002686-2024-06-29</v>
      </c>
      <c r="C2687" s="9">
        <v>45472</v>
      </c>
      <c r="D2687" s="2" t="s">
        <v>7851</v>
      </c>
      <c r="E2687" s="1">
        <v>3</v>
      </c>
      <c r="F2687" s="2"/>
      <c r="G2687" s="1"/>
      <c r="H2687" s="1" t="s">
        <v>6019</v>
      </c>
      <c r="I2687" s="8" t="str">
        <f>IF(Table1[[#This Row],[TMI_Type]]="Reroute",INDEX(_xlfn.REGEXEXTRACT(Table1[[#This Row],[RawText]],".*(ROUTE|FEA|FCA|ICR|CTOP|TBO).+([A-Z]{3})",2,0),1,2),"")</f>
        <v/>
      </c>
      <c r="J2687" s="5"/>
      <c r="K2687" s="5"/>
      <c r="L2687" s="1"/>
      <c r="M2687" s="7">
        <v>45472.979166666664</v>
      </c>
      <c r="N2687" s="7">
        <v>45473.145833333336</v>
      </c>
      <c r="O2687" s="7">
        <v>45472.866666666669</v>
      </c>
      <c r="P2687" s="4" t="s">
        <v>7852</v>
      </c>
      <c r="Q2687" s="10" t="s">
        <v>7853</v>
      </c>
      <c r="R2687" s="2" t="s">
        <v>7850</v>
      </c>
      <c r="S2687" s="6">
        <f>IF(OR(ISBLANK(Table1[[#This Row],[ValidEndUTC]]),ISBLANK(Table1[[#This Row],[ValidStartUTC]])),"",Table1[[#This Row],[ValidEndUTC]]-Table1[[#This Row],[ValidStartUTC]])</f>
        <v>0.16666666667151731</v>
      </c>
      <c r="T2687" s="5">
        <f>IF(OR(ISBLANK(Table1[[#This Row],[ValidEndUTC]]),ISBLANK(Table1[[#This Row],[ValidStartUTC]])),"",Table1[[#This Row],[Duration]]*24*60)</f>
        <v>240.00000000698492</v>
      </c>
    </row>
    <row r="2688" spans="1:20" ht="151.19999999999999" x14ac:dyDescent="0.25">
      <c r="A2688" s="8" t="str">
        <f>IF(ISBLANK(Table1[[#This Row],[AdvisoryNumber]]),"NTML","ADVZY")</f>
        <v>ADVZY</v>
      </c>
      <c r="B2688" s="8" t="str">
        <f>_xlfn.TEXTJOIN("-",TRUE,Table1[[#This Row],[Source]],TEXT(Table1[[#This Row],[AdvisoryNumber]],"000"),TEXT(ROW()-1,"000000"),TEXT(Table1[[#This Row],[RecordTimeUTC]],"YYYY-MM-DD"))</f>
        <v>ADVZY-004-002687-2024-06-30</v>
      </c>
      <c r="C2688" s="1" t="s">
        <v>311</v>
      </c>
      <c r="D2688" s="2" t="s">
        <v>7854</v>
      </c>
      <c r="E2688" s="1">
        <v>4</v>
      </c>
      <c r="F2688" s="2" t="s">
        <v>5995</v>
      </c>
      <c r="G2688" s="1" t="s">
        <v>35</v>
      </c>
      <c r="H2688" s="1" t="s">
        <v>32</v>
      </c>
      <c r="I2688" s="8" t="str">
        <f>IF(Table1[[#This Row],[TMI_Type]]="Reroute",INDEX(_xlfn.REGEXEXTRACT(Table1[[#This Row],[RawText]],".*(ROUTE|FEA|FCA|ICR|CTOP|TBO).+([A-Z]{3})",2,0),1,2),"")</f>
        <v/>
      </c>
      <c r="J2688" s="5"/>
      <c r="K2688" s="5"/>
      <c r="L2688" s="1"/>
      <c r="M2688" s="7">
        <v>45473.004166666666</v>
      </c>
      <c r="N2688" s="7">
        <v>45473.018055555556</v>
      </c>
      <c r="O2688" s="7">
        <v>45473.007638888892</v>
      </c>
      <c r="P2688" s="4" t="s">
        <v>3551</v>
      </c>
      <c r="Q2688" s="10" t="s">
        <v>7855</v>
      </c>
      <c r="R2688" s="2" t="s">
        <v>7856</v>
      </c>
      <c r="S2688" s="6">
        <f>IF(OR(ISBLANK(Table1[[#This Row],[ValidEndUTC]]),ISBLANK(Table1[[#This Row],[ValidStartUTC]])),"",Table1[[#This Row],[ValidEndUTC]]-Table1[[#This Row],[ValidStartUTC]])</f>
        <v>1.3888888890505768E-2</v>
      </c>
      <c r="T2688" s="5">
        <f>IF(OR(ISBLANK(Table1[[#This Row],[ValidEndUTC]]),ISBLANK(Table1[[#This Row],[ValidStartUTC]])),"",Table1[[#This Row],[Duration]]*24*60)</f>
        <v>20.000000002328306</v>
      </c>
    </row>
    <row r="2689" spans="1:20" ht="172.8" x14ac:dyDescent="0.25">
      <c r="A2689" s="8" t="str">
        <f>IF(ISBLANK(Table1[[#This Row],[AdvisoryNumber]]),"NTML","ADVZY")</f>
        <v>ADVZY</v>
      </c>
      <c r="B2689" s="8" t="str">
        <f>_xlfn.TEXTJOIN("-",TRUE,Table1[[#This Row],[Source]],TEXT(Table1[[#This Row],[AdvisoryNumber]],"000"),TEXT(ROW()-1,"000000"),TEXT(Table1[[#This Row],[RecordTimeUTC]],"YYYY-MM-DD"))</f>
        <v>ADVZY-005-002688-2024-06-30</v>
      </c>
      <c r="C2689" s="1" t="s">
        <v>311</v>
      </c>
      <c r="D2689" s="2" t="s">
        <v>7857</v>
      </c>
      <c r="E2689" s="1">
        <v>5</v>
      </c>
      <c r="F2689" s="2" t="s">
        <v>5995</v>
      </c>
      <c r="G2689" s="1" t="s">
        <v>35</v>
      </c>
      <c r="H2689" s="1" t="s">
        <v>32</v>
      </c>
      <c r="I2689" s="8" t="str">
        <f>IF(Table1[[#This Row],[TMI_Type]]="Reroute",INDEX(_xlfn.REGEXEXTRACT(Table1[[#This Row],[RawText]],".*(ROUTE|FEA|FCA|ICR|CTOP|TBO).+([A-Z]{3})",2,0),1,2),"")</f>
        <v/>
      </c>
      <c r="J2689" s="5"/>
      <c r="K2689" s="5"/>
      <c r="L2689" s="1"/>
      <c r="M2689" s="7">
        <v>45473.004166666666</v>
      </c>
      <c r="N2689" s="7">
        <v>45473.03125</v>
      </c>
      <c r="O2689" s="7">
        <v>45473.017361111109</v>
      </c>
      <c r="P2689" s="4" t="s">
        <v>3552</v>
      </c>
      <c r="Q2689" s="10" t="s">
        <v>7858</v>
      </c>
      <c r="R2689" s="2" t="s">
        <v>7859</v>
      </c>
      <c r="S2689" s="6">
        <f>IF(OR(ISBLANK(Table1[[#This Row],[ValidEndUTC]]),ISBLANK(Table1[[#This Row],[ValidStartUTC]])),"",Table1[[#This Row],[ValidEndUTC]]-Table1[[#This Row],[ValidStartUTC]])</f>
        <v>2.7083333334303461E-2</v>
      </c>
      <c r="T2689" s="5">
        <f>IF(OR(ISBLANK(Table1[[#This Row],[ValidEndUTC]]),ISBLANK(Table1[[#This Row],[ValidStartUTC]])),"",Table1[[#This Row],[Duration]]*24*60)</f>
        <v>39.000000001396984</v>
      </c>
    </row>
    <row r="2690" spans="1:20" ht="21.6" x14ac:dyDescent="0.25">
      <c r="A2690" s="8" t="str">
        <f>IF(ISBLANK(Table1[[#This Row],[AdvisoryNumber]]),"NTML","ADVZY")</f>
        <v>NTML</v>
      </c>
      <c r="B2690" s="8" t="str">
        <f>_xlfn.TEXTJOIN("-",TRUE,Table1[[#This Row],[Source]],TEXT(Table1[[#This Row],[AdvisoryNumber]],"000"),TEXT(ROW()-1,"000000"),TEXT(Table1[[#This Row],[RecordTimeUTC]],"YYYY-MM-DD"))</f>
        <v>NTML-000-002689-2024-07-01</v>
      </c>
      <c r="C2690" s="1" t="s">
        <v>343</v>
      </c>
      <c r="D2690" s="2"/>
      <c r="E2690" s="1"/>
      <c r="F2690" s="2"/>
      <c r="G2690" s="1" t="s">
        <v>5023</v>
      </c>
      <c r="H2690" s="1" t="s">
        <v>101</v>
      </c>
      <c r="I2690" s="8" t="str">
        <f>IF(Table1[[#This Row],[TMI_Type]]="Reroute",INDEX(_xlfn.REGEXEXTRACT(Table1[[#This Row],[RawText]],".*(ROUTE|FEA|FCA|ICR|CTOP|TBO).+([A-Z]{3})",2,0),1,2),"")</f>
        <v/>
      </c>
      <c r="J2690" s="5">
        <v>20</v>
      </c>
      <c r="K2690" s="5"/>
      <c r="L2690" s="1" t="s">
        <v>2031</v>
      </c>
      <c r="M2690" s="7">
        <v>45474.048611111109</v>
      </c>
      <c r="N2690" s="7">
        <v>45474.083333333336</v>
      </c>
      <c r="O2690" s="7">
        <v>45474.068055555559</v>
      </c>
      <c r="P2690" s="4" t="s">
        <v>10527</v>
      </c>
      <c r="Q2690" s="10" t="s">
        <v>10527</v>
      </c>
      <c r="R2690" s="2" t="s">
        <v>10526</v>
      </c>
      <c r="S2690" s="6">
        <f>IF(OR(ISBLANK(Table1[[#This Row],[ValidEndUTC]]),ISBLANK(Table1[[#This Row],[ValidStartUTC]])),"",Table1[[#This Row],[ValidEndUTC]]-Table1[[#This Row],[ValidStartUTC]])</f>
        <v>3.4722222226264421E-2</v>
      </c>
      <c r="T2690" s="5">
        <f>IF(OR(ISBLANK(Table1[[#This Row],[ValidEndUTC]]),ISBLANK(Table1[[#This Row],[ValidStartUTC]])),"",Table1[[#This Row],[Duration]]*24*60)</f>
        <v>50.000000005820766</v>
      </c>
    </row>
    <row r="2691" spans="1:20" x14ac:dyDescent="0.25">
      <c r="A2691" s="8" t="str">
        <f>IF(ISBLANK(Table1[[#This Row],[AdvisoryNumber]]),"NTML","ADVZY")</f>
        <v>NTML</v>
      </c>
      <c r="B2691" s="8" t="str">
        <f>_xlfn.TEXTJOIN("-",TRUE,Table1[[#This Row],[Source]],TEXT(Table1[[#This Row],[AdvisoryNumber]],"000"),TEXT(ROW()-1,"000000"),TEXT(Table1[[#This Row],[RecordTimeUTC]],"YYYY-MM-DD"))</f>
        <v>NTML-000-002690-2024-07-01</v>
      </c>
      <c r="C2691" s="1" t="s">
        <v>343</v>
      </c>
      <c r="D2691" s="2"/>
      <c r="E2691" s="1"/>
      <c r="F2691" s="2"/>
      <c r="G2691" s="1"/>
      <c r="H2691" s="1" t="s">
        <v>2640</v>
      </c>
      <c r="I2691" s="8" t="str">
        <f>IF(Table1[[#This Row],[TMI_Type]]="Reroute",INDEX(_xlfn.REGEXEXTRACT(Table1[[#This Row],[RawText]],".*(ROUTE|FEA|FCA|ICR|CTOP|TBO).+([A-Z]{3})",2,0),1,2),"")</f>
        <v/>
      </c>
      <c r="J2691" s="5"/>
      <c r="K2691" s="5"/>
      <c r="L2691" s="1" t="s">
        <v>198</v>
      </c>
      <c r="M2691" s="7">
        <v>45474.089583333334</v>
      </c>
      <c r="N2691" s="7">
        <v>45474.089583333334</v>
      </c>
      <c r="O2691" s="7">
        <v>45474.089583333334</v>
      </c>
      <c r="P2691" s="4" t="s">
        <v>5024</v>
      </c>
      <c r="Q2691" s="10" t="s">
        <v>5024</v>
      </c>
      <c r="R2691" s="2" t="s">
        <v>10528</v>
      </c>
      <c r="S2691" s="6">
        <f>IF(OR(ISBLANK(Table1[[#This Row],[ValidEndUTC]]),ISBLANK(Table1[[#This Row],[ValidStartUTC]])),"",Table1[[#This Row],[ValidEndUTC]]-Table1[[#This Row],[ValidStartUTC]])</f>
        <v>0</v>
      </c>
      <c r="T2691" s="5">
        <f>IF(OR(ISBLANK(Table1[[#This Row],[ValidEndUTC]]),ISBLANK(Table1[[#This Row],[ValidStartUTC]])),"",Table1[[#This Row],[Duration]]*24*60)</f>
        <v>0</v>
      </c>
    </row>
    <row r="2692" spans="1:20" ht="140.4" x14ac:dyDescent="0.25">
      <c r="A2692" s="8" t="str">
        <f>IF(ISBLANK(Table1[[#This Row],[AdvisoryNumber]]),"NTML","ADVZY")</f>
        <v>ADVZY</v>
      </c>
      <c r="B2692" s="8" t="str">
        <f>_xlfn.TEXTJOIN("-",TRUE,Table1[[#This Row],[Source]],TEXT(Table1[[#This Row],[AdvisoryNumber]],"000"),TEXT(ROW()-1,"000000"),TEXT(Table1[[#This Row],[RecordTimeUTC]],"YYYY-MM-DD"))</f>
        <v>ADVZY-001-002691-2024-07-12</v>
      </c>
      <c r="C2692" s="9">
        <v>45485</v>
      </c>
      <c r="D2692" s="2" t="s">
        <v>7862</v>
      </c>
      <c r="E2692" s="1">
        <v>1</v>
      </c>
      <c r="F2692" s="2"/>
      <c r="G2692" s="1" t="s">
        <v>24</v>
      </c>
      <c r="H2692" s="1" t="s">
        <v>6019</v>
      </c>
      <c r="I2692" s="8" t="str">
        <f>IF(Table1[[#This Row],[TMI_Type]]="Reroute",INDEX(_xlfn.REGEXEXTRACT(Table1[[#This Row],[RawText]],".*(ROUTE|FEA|FCA|ICR|CTOP|TBO).+([A-Z]{3})",2,0),1,2),"")</f>
        <v/>
      </c>
      <c r="J2692" s="5"/>
      <c r="K2692" s="5"/>
      <c r="L2692" s="1"/>
      <c r="M2692" s="7">
        <v>45485.999305555553</v>
      </c>
      <c r="N2692" s="7">
        <v>45486.166666666664</v>
      </c>
      <c r="O2692" s="7">
        <v>45485.979166666664</v>
      </c>
      <c r="P2692" s="4" t="s">
        <v>7863</v>
      </c>
      <c r="Q2692" s="10" t="s">
        <v>7864</v>
      </c>
      <c r="R2692" s="2" t="s">
        <v>7865</v>
      </c>
      <c r="S2692" s="6">
        <f>IF(OR(ISBLANK(Table1[[#This Row],[ValidEndUTC]]),ISBLANK(Table1[[#This Row],[ValidStartUTC]])),"",Table1[[#This Row],[ValidEndUTC]]-Table1[[#This Row],[ValidStartUTC]])</f>
        <v>0.16736111111094942</v>
      </c>
      <c r="T2692" s="5">
        <f>IF(OR(ISBLANK(Table1[[#This Row],[ValidEndUTC]]),ISBLANK(Table1[[#This Row],[ValidStartUTC]])),"",Table1[[#This Row],[Duration]]*24*60)</f>
        <v>240.99999999976717</v>
      </c>
    </row>
    <row r="2693" spans="1:20" ht="97.2" x14ac:dyDescent="0.25">
      <c r="A2693" s="8" t="str">
        <f>IF(ISBLANK(Table1[[#This Row],[AdvisoryNumber]]),"NTML","ADVZY")</f>
        <v>ADVZY</v>
      </c>
      <c r="B2693" s="8" t="str">
        <f>_xlfn.TEXTJOIN("-",TRUE,Table1[[#This Row],[Source]],TEXT(Table1[[#This Row],[AdvisoryNumber]],"000"),TEXT(ROW()-1,"000000"),TEXT(Table1[[#This Row],[RecordTimeUTC]],"YYYY-MM-DD"))</f>
        <v>ADVZY-002-002692-2024-07-13</v>
      </c>
      <c r="C2693" s="9">
        <v>45485</v>
      </c>
      <c r="D2693" s="2"/>
      <c r="E2693" s="1">
        <v>2</v>
      </c>
      <c r="F2693" s="2"/>
      <c r="G2693" s="1"/>
      <c r="H2693" s="1" t="s">
        <v>6019</v>
      </c>
      <c r="I2693" s="8" t="str">
        <f>IF(Table1[[#This Row],[TMI_Type]]="Reroute",INDEX(_xlfn.REGEXEXTRACT(Table1[[#This Row],[RawText]],".*(ROUTE|FEA|FCA|ICR|CTOP|TBO).+([A-Z]{3})",2,0),1,2),"")</f>
        <v/>
      </c>
      <c r="J2693" s="5"/>
      <c r="K2693" s="5"/>
      <c r="L2693" s="1"/>
      <c r="M2693" s="7">
        <v>45485.999305555553</v>
      </c>
      <c r="N2693" s="7">
        <v>45486.166666666664</v>
      </c>
      <c r="O2693" s="7">
        <v>45486.173611111109</v>
      </c>
      <c r="P2693" s="4" t="s">
        <v>7866</v>
      </c>
      <c r="Q2693" s="10" t="s">
        <v>7867</v>
      </c>
      <c r="R2693" s="2" t="s">
        <v>7868</v>
      </c>
      <c r="S2693" s="6">
        <f>IF(OR(ISBLANK(Table1[[#This Row],[ValidEndUTC]]),ISBLANK(Table1[[#This Row],[ValidStartUTC]])),"",Table1[[#This Row],[ValidEndUTC]]-Table1[[#This Row],[ValidStartUTC]])</f>
        <v>0.16736111111094942</v>
      </c>
      <c r="T2693" s="5">
        <f>IF(OR(ISBLANK(Table1[[#This Row],[ValidEndUTC]]),ISBLANK(Table1[[#This Row],[ValidStartUTC]])),"",Table1[[#This Row],[Duration]]*24*60)</f>
        <v>240.99999999976717</v>
      </c>
    </row>
    <row r="2694" spans="1:20" x14ac:dyDescent="0.25">
      <c r="A2694" s="8" t="str">
        <f>IF(ISBLANK(Table1[[#This Row],[AdvisoryNumber]]),"NTML","ADVZY")</f>
        <v>NTML</v>
      </c>
      <c r="B2694" s="8" t="str">
        <f>_xlfn.TEXTJOIN("-",TRUE,Table1[[#This Row],[Source]],TEXT(Table1[[#This Row],[AdvisoryNumber]],"000"),TEXT(ROW()-1,"000000"),TEXT(Table1[[#This Row],[RecordTimeUTC]],"YYYY-MM-DD"))</f>
        <v>NTML-000-002693-2024-07-20</v>
      </c>
      <c r="C2694" s="1" t="s">
        <v>218</v>
      </c>
      <c r="D2694" s="2"/>
      <c r="E2694" s="1"/>
      <c r="F2694" s="2"/>
      <c r="G2694" s="1" t="s">
        <v>98</v>
      </c>
      <c r="H2694" s="1" t="s">
        <v>101</v>
      </c>
      <c r="I2694" s="8" t="str">
        <f>IF(Table1[[#This Row],[TMI_Type]]="Reroute",INDEX(_xlfn.REGEXEXTRACT(Table1[[#This Row],[RawText]],".*(ROUTE|FEA|FCA|ICR|CTOP|TBO).+([A-Z]{3})",2,0),1,2),"")</f>
        <v/>
      </c>
      <c r="J2694" s="5">
        <v>30</v>
      </c>
      <c r="K2694" s="5"/>
      <c r="L2694" s="1" t="s">
        <v>198</v>
      </c>
      <c r="M2694" s="7">
        <v>45493.056944444441</v>
      </c>
      <c r="N2694" s="7">
        <v>45493.125</v>
      </c>
      <c r="O2694" s="7">
        <v>45493.056944444441</v>
      </c>
      <c r="P2694" s="4" t="s">
        <v>5006</v>
      </c>
      <c r="Q2694" s="10" t="s">
        <v>5006</v>
      </c>
      <c r="R2694" s="2" t="s">
        <v>10514</v>
      </c>
      <c r="S2694" s="6">
        <f>IF(OR(ISBLANK(Table1[[#This Row],[ValidEndUTC]]),ISBLANK(Table1[[#This Row],[ValidStartUTC]])),"",Table1[[#This Row],[ValidEndUTC]]-Table1[[#This Row],[ValidStartUTC]])</f>
        <v>6.805555555911269E-2</v>
      </c>
      <c r="T2694" s="5">
        <f>IF(OR(ISBLANK(Table1[[#This Row],[ValidEndUTC]]),ISBLANK(Table1[[#This Row],[ValidStartUTC]])),"",Table1[[#This Row],[Duration]]*24*60)</f>
        <v>98.000000005122274</v>
      </c>
    </row>
    <row r="2695" spans="1:20" ht="21.6" x14ac:dyDescent="0.25">
      <c r="A2695" s="8" t="str">
        <f>IF(ISBLANK(Table1[[#This Row],[AdvisoryNumber]]),"NTML","ADVZY")</f>
        <v>NTML</v>
      </c>
      <c r="B2695" s="8" t="str">
        <f>_xlfn.TEXTJOIN("-",TRUE,Table1[[#This Row],[Source]],TEXT(Table1[[#This Row],[AdvisoryNumber]],"000"),TEXT(ROW()-1,"000000"),TEXT(Table1[[#This Row],[RecordTimeUTC]],"YYYY-MM-DD"))</f>
        <v>NTML-000-002694-2024-07-20</v>
      </c>
      <c r="C2695" s="1" t="s">
        <v>218</v>
      </c>
      <c r="D2695" s="2"/>
      <c r="E2695" s="1"/>
      <c r="F2695" s="2"/>
      <c r="G2695" s="1"/>
      <c r="H2695" s="1" t="s">
        <v>6014</v>
      </c>
      <c r="I2695" s="8" t="str">
        <f>IF(Table1[[#This Row],[TMI_Type]]="Reroute",INDEX(_xlfn.REGEXEXTRACT(Table1[[#This Row],[RawText]],".*(ROUTE|FEA|FCA|ICR|CTOP|TBO).+([A-Z]{3})",2,0),1,2),"")</f>
        <v/>
      </c>
      <c r="J2695" s="5"/>
      <c r="K2695" s="5"/>
      <c r="L2695" s="1"/>
      <c r="M2695" s="7">
        <v>45493.104166666664</v>
      </c>
      <c r="N2695" s="7">
        <v>45493.125</v>
      </c>
      <c r="O2695" s="7">
        <v>45493.104166666664</v>
      </c>
      <c r="P2695" s="4" t="s">
        <v>5007</v>
      </c>
      <c r="Q2695" s="10" t="s">
        <v>5007</v>
      </c>
      <c r="R2695" s="2" t="s">
        <v>10515</v>
      </c>
      <c r="S2695" s="6">
        <f>IF(OR(ISBLANK(Table1[[#This Row],[ValidEndUTC]]),ISBLANK(Table1[[#This Row],[ValidStartUTC]])),"",Table1[[#This Row],[ValidEndUTC]]-Table1[[#This Row],[ValidStartUTC]])</f>
        <v>2.0833333335758653E-2</v>
      </c>
      <c r="T2695" s="5">
        <f>IF(OR(ISBLANK(Table1[[#This Row],[ValidEndUTC]]),ISBLANK(Table1[[#This Row],[ValidStartUTC]])),"",Table1[[#This Row],[Duration]]*24*60)</f>
        <v>30.00000000349246</v>
      </c>
    </row>
    <row r="2696" spans="1:20" x14ac:dyDescent="0.25">
      <c r="A2696" s="8" t="str">
        <f>IF(ISBLANK(Table1[[#This Row],[AdvisoryNumber]]),"NTML","ADVZY")</f>
        <v>NTML</v>
      </c>
      <c r="B2696" s="8" t="str">
        <f>_xlfn.TEXTJOIN("-",TRUE,Table1[[#This Row],[Source]],TEXT(Table1[[#This Row],[AdvisoryNumber]],"000"),TEXT(ROW()-1,"000000"),TEXT(Table1[[#This Row],[RecordTimeUTC]],"YYYY-MM-DD"))</f>
        <v>NTML-000-002695-2024-07-20</v>
      </c>
      <c r="C2696" s="1" t="s">
        <v>218</v>
      </c>
      <c r="D2696" s="2"/>
      <c r="E2696" s="1"/>
      <c r="F2696" s="2"/>
      <c r="G2696" s="1"/>
      <c r="H2696" s="1" t="s">
        <v>2640</v>
      </c>
      <c r="I2696" s="8" t="str">
        <f>IF(Table1[[#This Row],[TMI_Type]]="Reroute",INDEX(_xlfn.REGEXEXTRACT(Table1[[#This Row],[RawText]],".*(ROUTE|FEA|FCA|ICR|CTOP|TBO).+([A-Z]{3})",2,0),1,2),"")</f>
        <v/>
      </c>
      <c r="J2696" s="5"/>
      <c r="K2696" s="5"/>
      <c r="L2696" s="1" t="s">
        <v>198</v>
      </c>
      <c r="M2696" s="7">
        <v>45493.117361111108</v>
      </c>
      <c r="N2696" s="7">
        <v>45493.117361111108</v>
      </c>
      <c r="O2696" s="7">
        <v>45493.117361111108</v>
      </c>
      <c r="P2696" s="4" t="s">
        <v>5008</v>
      </c>
      <c r="Q2696" s="10" t="s">
        <v>5008</v>
      </c>
      <c r="R2696" s="2" t="s">
        <v>10516</v>
      </c>
      <c r="S2696" s="6">
        <f>IF(OR(ISBLANK(Table1[[#This Row],[ValidEndUTC]]),ISBLANK(Table1[[#This Row],[ValidStartUTC]])),"",Table1[[#This Row],[ValidEndUTC]]-Table1[[#This Row],[ValidStartUTC]])</f>
        <v>0</v>
      </c>
      <c r="T2696" s="5">
        <f>IF(OR(ISBLANK(Table1[[#This Row],[ValidEndUTC]]),ISBLANK(Table1[[#This Row],[ValidStartUTC]])),"",Table1[[#This Row],[Duration]]*24*60)</f>
        <v>0</v>
      </c>
    </row>
    <row r="2697" spans="1:20" x14ac:dyDescent="0.25">
      <c r="A2697" s="8" t="str">
        <f>IF(ISBLANK(Table1[[#This Row],[AdvisoryNumber]]),"NTML","ADVZY")</f>
        <v>NTML</v>
      </c>
      <c r="B2697" s="8" t="str">
        <f>_xlfn.TEXTJOIN("-",TRUE,Table1[[#This Row],[Source]],TEXT(Table1[[#This Row],[AdvisoryNumber]],"000"),TEXT(ROW()-1,"000000"),TEXT(Table1[[#This Row],[RecordTimeUTC]],"YYYY-MM-DD"))</f>
        <v>NTML-000-002696-2024-07-20</v>
      </c>
      <c r="C2697" s="1" t="s">
        <v>218</v>
      </c>
      <c r="D2697" s="2"/>
      <c r="E2697" s="1"/>
      <c r="F2697" s="2"/>
      <c r="G2697" s="1"/>
      <c r="H2697" s="1" t="s">
        <v>2640</v>
      </c>
      <c r="I2697" s="8" t="str">
        <f>IF(Table1[[#This Row],[TMI_Type]]="Reroute",INDEX(_xlfn.REGEXEXTRACT(Table1[[#This Row],[RawText]],".*(ROUTE|FEA|FCA|ICR|CTOP|TBO).+([A-Z]{3})",2,0),1,2),"")</f>
        <v/>
      </c>
      <c r="J2697" s="5"/>
      <c r="K2697" s="5"/>
      <c r="L2697" s="1" t="s">
        <v>198</v>
      </c>
      <c r="M2697" s="7">
        <v>45493.117361111108</v>
      </c>
      <c r="N2697" s="7">
        <v>45493.117361111108</v>
      </c>
      <c r="O2697" s="7">
        <v>45493.117361111108</v>
      </c>
      <c r="P2697" s="4" t="s">
        <v>5009</v>
      </c>
      <c r="Q2697" s="10" t="s">
        <v>5009</v>
      </c>
      <c r="R2697" s="2" t="s">
        <v>10516</v>
      </c>
      <c r="S2697" s="6">
        <f>IF(OR(ISBLANK(Table1[[#This Row],[ValidEndUTC]]),ISBLANK(Table1[[#This Row],[ValidStartUTC]])),"",Table1[[#This Row],[ValidEndUTC]]-Table1[[#This Row],[ValidStartUTC]])</f>
        <v>0</v>
      </c>
      <c r="T2697" s="5">
        <f>IF(OR(ISBLANK(Table1[[#This Row],[ValidEndUTC]]),ISBLANK(Table1[[#This Row],[ValidStartUTC]])),"",Table1[[#This Row],[Duration]]*24*60)</f>
        <v>0</v>
      </c>
    </row>
    <row r="2698" spans="1:20" ht="172.8" x14ac:dyDescent="0.25">
      <c r="A2698" s="8" t="str">
        <f>IF(ISBLANK(Table1[[#This Row],[AdvisoryNumber]]),"NTML","ADVZY")</f>
        <v>ADVZY</v>
      </c>
      <c r="B2698" s="8" t="str">
        <f>_xlfn.TEXTJOIN("-",TRUE,Table1[[#This Row],[Source]],TEXT(Table1[[#This Row],[AdvisoryNumber]],"000"),TEXT(ROW()-1,"000000"),TEXT(Table1[[#This Row],[RecordTimeUTC]],"YYYY-MM-DD"))</f>
        <v>ADVZY-001-002697-2024-07-13</v>
      </c>
      <c r="C2698" s="9">
        <v>45485</v>
      </c>
      <c r="D2698" s="2" t="s">
        <v>7869</v>
      </c>
      <c r="E2698" s="1">
        <v>1</v>
      </c>
      <c r="F2698" s="2"/>
      <c r="G2698" s="1" t="s">
        <v>24</v>
      </c>
      <c r="H2698" s="1" t="s">
        <v>6019</v>
      </c>
      <c r="I2698" s="8" t="str">
        <f>IF(Table1[[#This Row],[TMI_Type]]="Reroute",INDEX(_xlfn.REGEXEXTRACT(Table1[[#This Row],[RawText]],".*(ROUTE|FEA|FCA|ICR|CTOP|TBO).+([A-Z]{3})",2,0),1,2),"")</f>
        <v/>
      </c>
      <c r="J2698" s="5"/>
      <c r="K2698" s="5"/>
      <c r="L2698" s="1"/>
      <c r="M2698" s="7">
        <v>45499.958333333336</v>
      </c>
      <c r="N2698" s="7">
        <v>45500.125</v>
      </c>
      <c r="O2698" s="7">
        <v>45486.173611111109</v>
      </c>
      <c r="P2698" s="4" t="s">
        <v>7870</v>
      </c>
      <c r="Q2698" s="10" t="s">
        <v>7871</v>
      </c>
      <c r="R2698" s="2" t="s">
        <v>7868</v>
      </c>
      <c r="S2698" s="6">
        <f>IF(OR(ISBLANK(Table1[[#This Row],[ValidEndUTC]]),ISBLANK(Table1[[#This Row],[ValidStartUTC]])),"",Table1[[#This Row],[ValidEndUTC]]-Table1[[#This Row],[ValidStartUTC]])</f>
        <v>0.16666666666424135</v>
      </c>
      <c r="T2698" s="5">
        <f>IF(OR(ISBLANK(Table1[[#This Row],[ValidEndUTC]]),ISBLANK(Table1[[#This Row],[ValidStartUTC]])),"",Table1[[#This Row],[Duration]]*24*60)</f>
        <v>239.99999999650754</v>
      </c>
    </row>
    <row r="2699" spans="1:20" ht="21.6" x14ac:dyDescent="0.25">
      <c r="A2699" s="8" t="str">
        <f>IF(ISBLANK(Table1[[#This Row],[AdvisoryNumber]]),"NTML","ADVZY")</f>
        <v>NTML</v>
      </c>
      <c r="B2699" s="8" t="str">
        <f>_xlfn.TEXTJOIN("-",TRUE,Table1[[#This Row],[Source]],TEXT(Table1[[#This Row],[AdvisoryNumber]],"000"),TEXT(ROW()-1,"000000"),TEXT(Table1[[#This Row],[RecordTimeUTC]],"YYYY-MM-DD"))</f>
        <v>NTML-000-002698-2024-07-26</v>
      </c>
      <c r="C2699" s="1" t="s">
        <v>372</v>
      </c>
      <c r="D2699" s="2"/>
      <c r="E2699" s="1"/>
      <c r="F2699" s="2"/>
      <c r="G2699" s="1" t="s">
        <v>98</v>
      </c>
      <c r="H2699" s="1" t="s">
        <v>101</v>
      </c>
      <c r="I2699" s="8" t="str">
        <f>IF(Table1[[#This Row],[TMI_Type]]="Reroute",INDEX(_xlfn.REGEXEXTRACT(Table1[[#This Row],[RawText]],".*(ROUTE|FEA|FCA|ICR|CTOP|TBO).+([A-Z]{3})",2,0),1,2),"")</f>
        <v/>
      </c>
      <c r="J2699" s="5">
        <v>15</v>
      </c>
      <c r="K2699" s="5"/>
      <c r="L2699" s="1" t="s">
        <v>198</v>
      </c>
      <c r="M2699" s="7">
        <v>45499.958333333336</v>
      </c>
      <c r="N2699" s="7">
        <v>45500.125</v>
      </c>
      <c r="O2699" s="7">
        <v>45499.677777777775</v>
      </c>
      <c r="P2699" s="4" t="s">
        <v>10517</v>
      </c>
      <c r="Q2699" s="10" t="s">
        <v>10517</v>
      </c>
      <c r="R2699" s="2" t="s">
        <v>10518</v>
      </c>
      <c r="S2699" s="6">
        <f>IF(OR(ISBLANK(Table1[[#This Row],[ValidEndUTC]]),ISBLANK(Table1[[#This Row],[ValidStartUTC]])),"",Table1[[#This Row],[ValidEndUTC]]-Table1[[#This Row],[ValidStartUTC]])</f>
        <v>0.16666666666424135</v>
      </c>
      <c r="T2699" s="5">
        <f>IF(OR(ISBLANK(Table1[[#This Row],[ValidEndUTC]]),ISBLANK(Table1[[#This Row],[ValidStartUTC]])),"",Table1[[#This Row],[Duration]]*24*60)</f>
        <v>239.99999999650754</v>
      </c>
    </row>
    <row r="2700" spans="1:20" x14ac:dyDescent="0.25">
      <c r="A2700" s="8" t="str">
        <f>IF(ISBLANK(Table1[[#This Row],[AdvisoryNumber]]),"NTML","ADVZY")</f>
        <v>NTML</v>
      </c>
      <c r="B2700" s="8" t="str">
        <f>_xlfn.TEXTJOIN("-",TRUE,Table1[[#This Row],[Source]],TEXT(Table1[[#This Row],[AdvisoryNumber]],"000"),TEXT(ROW()-1,"000000"),TEXT(Table1[[#This Row],[RecordTimeUTC]],"YYYY-MM-DD"))</f>
        <v>NTML-000-002699-2024-07-26</v>
      </c>
      <c r="C2700" s="1" t="s">
        <v>372</v>
      </c>
      <c r="D2700" s="2"/>
      <c r="E2700" s="1"/>
      <c r="F2700" s="2"/>
      <c r="G2700" s="1" t="s">
        <v>98</v>
      </c>
      <c r="H2700" s="1" t="s">
        <v>101</v>
      </c>
      <c r="I2700" s="8" t="str">
        <f>IF(Table1[[#This Row],[TMI_Type]]="Reroute",INDEX(_xlfn.REGEXEXTRACT(Table1[[#This Row],[RawText]],".*(ROUTE|FEA|FCA|ICR|CTOP|TBO).+([A-Z]{3})",2,0),1,2),"")</f>
        <v/>
      </c>
      <c r="J2700" s="5">
        <v>20</v>
      </c>
      <c r="K2700" s="5"/>
      <c r="L2700" s="1" t="s">
        <v>1495</v>
      </c>
      <c r="M2700" s="7">
        <v>45499.958333333336</v>
      </c>
      <c r="N2700" s="7">
        <v>45500.125</v>
      </c>
      <c r="O2700" s="7">
        <v>45499.677777777775</v>
      </c>
      <c r="P2700" s="4" t="s">
        <v>5934</v>
      </c>
      <c r="Q2700" s="10" t="s">
        <v>5934</v>
      </c>
      <c r="R2700" s="2" t="s">
        <v>10518</v>
      </c>
      <c r="S2700" s="6">
        <f>IF(OR(ISBLANK(Table1[[#This Row],[ValidEndUTC]]),ISBLANK(Table1[[#This Row],[ValidStartUTC]])),"",Table1[[#This Row],[ValidEndUTC]]-Table1[[#This Row],[ValidStartUTC]])</f>
        <v>0.16666666666424135</v>
      </c>
      <c r="T2700" s="5">
        <f>IF(OR(ISBLANK(Table1[[#This Row],[ValidEndUTC]]),ISBLANK(Table1[[#This Row],[ValidStartUTC]])),"",Table1[[#This Row],[Duration]]*24*60)</f>
        <v>239.99999999650754</v>
      </c>
    </row>
    <row r="2701" spans="1:20" ht="21.6" x14ac:dyDescent="0.25">
      <c r="A2701" s="8" t="str">
        <f>IF(ISBLANK(Table1[[#This Row],[AdvisoryNumber]]),"NTML","ADVZY")</f>
        <v>NTML</v>
      </c>
      <c r="B2701" s="8" t="str">
        <f>_xlfn.TEXTJOIN("-",TRUE,Table1[[#This Row],[Source]],TEXT(Table1[[#This Row],[AdvisoryNumber]],"000"),TEXT(ROW()-1,"000000"),TEXT(Table1[[#This Row],[RecordTimeUTC]],"YYYY-MM-DD"))</f>
        <v>NTML-000-002700-2024-07-26</v>
      </c>
      <c r="C2701" s="1" t="s">
        <v>1309</v>
      </c>
      <c r="D2701" s="2"/>
      <c r="E2701" s="1"/>
      <c r="F2701" s="2"/>
      <c r="G2701" s="1" t="s">
        <v>98</v>
      </c>
      <c r="H2701" s="1" t="s">
        <v>101</v>
      </c>
      <c r="I2701" s="8" t="str">
        <f>IF(Table1[[#This Row],[TMI_Type]]="Reroute",INDEX(_xlfn.REGEXEXTRACT(Table1[[#This Row],[RawText]],".*(ROUTE|FEA|FCA|ICR|CTOP|TBO).+([A-Z]{3})",2,0),1,2),"")</f>
        <v/>
      </c>
      <c r="J2701" s="5">
        <v>25</v>
      </c>
      <c r="K2701" s="5"/>
      <c r="L2701" s="1" t="s">
        <v>198</v>
      </c>
      <c r="M2701" s="7">
        <v>45499.958333333336</v>
      </c>
      <c r="N2701" s="7">
        <v>45500.125</v>
      </c>
      <c r="O2701" s="7">
        <v>45499.677777777775</v>
      </c>
      <c r="P2701" s="4" t="s">
        <v>10519</v>
      </c>
      <c r="Q2701" s="10" t="s">
        <v>10519</v>
      </c>
      <c r="R2701" s="2" t="s">
        <v>10518</v>
      </c>
      <c r="S2701" s="6">
        <f>IF(OR(ISBLANK(Table1[[#This Row],[ValidEndUTC]]),ISBLANK(Table1[[#This Row],[ValidStartUTC]])),"",Table1[[#This Row],[ValidEndUTC]]-Table1[[#This Row],[ValidStartUTC]])</f>
        <v>0.16666666666424135</v>
      </c>
      <c r="T2701" s="5">
        <f>IF(OR(ISBLANK(Table1[[#This Row],[ValidEndUTC]]),ISBLANK(Table1[[#This Row],[ValidStartUTC]])),"",Table1[[#This Row],[Duration]]*24*60)</f>
        <v>239.99999999650754</v>
      </c>
    </row>
    <row r="2702" spans="1:20" x14ac:dyDescent="0.25">
      <c r="A2702" s="8" t="str">
        <f>IF(ISBLANK(Table1[[#This Row],[AdvisoryNumber]]),"NTML","ADVZY")</f>
        <v>NTML</v>
      </c>
      <c r="B2702" s="8" t="str">
        <f>_xlfn.TEXTJOIN("-",TRUE,Table1[[#This Row],[Source]],TEXT(Table1[[#This Row],[AdvisoryNumber]],"000"),TEXT(ROW()-1,"000000"),TEXT(Table1[[#This Row],[RecordTimeUTC]],"YYYY-MM-DD"))</f>
        <v>NTML-000-002701-2024-07-26</v>
      </c>
      <c r="C2702" s="1" t="s">
        <v>197</v>
      </c>
      <c r="D2702" s="2"/>
      <c r="E2702" s="1"/>
      <c r="F2702" s="2"/>
      <c r="G2702" s="1" t="s">
        <v>98</v>
      </c>
      <c r="H2702" s="1" t="s">
        <v>101</v>
      </c>
      <c r="I2702" s="8" t="str">
        <f>IF(Table1[[#This Row],[TMI_Type]]="Reroute",INDEX(_xlfn.REGEXEXTRACT(Table1[[#This Row],[RawText]],".*(ROUTE|FEA|FCA|ICR|CTOP|TBO).+([A-Z]{3})",2,0),1,2),"")</f>
        <v/>
      </c>
      <c r="J2702" s="5">
        <v>5</v>
      </c>
      <c r="K2702" s="5"/>
      <c r="L2702" s="1" t="s">
        <v>198</v>
      </c>
      <c r="M2702" s="7">
        <v>45499.958333333336</v>
      </c>
      <c r="N2702" s="7">
        <v>45500.125</v>
      </c>
      <c r="O2702" s="7">
        <v>45499.973611111112</v>
      </c>
      <c r="P2702" s="4" t="s">
        <v>5011</v>
      </c>
      <c r="Q2702" s="10" t="s">
        <v>5011</v>
      </c>
      <c r="R2702" s="2" t="s">
        <v>10521</v>
      </c>
      <c r="S2702" s="6">
        <f>IF(OR(ISBLANK(Table1[[#This Row],[ValidEndUTC]]),ISBLANK(Table1[[#This Row],[ValidStartUTC]])),"",Table1[[#This Row],[ValidEndUTC]]-Table1[[#This Row],[ValidStartUTC]])</f>
        <v>0.16666666666424135</v>
      </c>
      <c r="T2702" s="5">
        <f>IF(OR(ISBLANK(Table1[[#This Row],[ValidEndUTC]]),ISBLANK(Table1[[#This Row],[ValidStartUTC]])),"",Table1[[#This Row],[Duration]]*24*60)</f>
        <v>239.99999999650754</v>
      </c>
    </row>
    <row r="2703" spans="1:20" ht="21.6" x14ac:dyDescent="0.25">
      <c r="A2703" s="8" t="str">
        <f>IF(ISBLANK(Table1[[#This Row],[AdvisoryNumber]]),"NTML","ADVZY")</f>
        <v>NTML</v>
      </c>
      <c r="B2703" s="8" t="str">
        <f>_xlfn.TEXTJOIN("-",TRUE,Table1[[#This Row],[Source]],TEXT(Table1[[#This Row],[AdvisoryNumber]],"000"),TEXT(ROW()-1,"000000"),TEXT(Table1[[#This Row],[RecordTimeUTC]],"YYYY-MM-DD"))</f>
        <v>NTML-000-002702-2024-07-26</v>
      </c>
      <c r="C2703" s="1" t="s">
        <v>1219</v>
      </c>
      <c r="D2703" s="2"/>
      <c r="E2703" s="1"/>
      <c r="F2703" s="2"/>
      <c r="G2703" s="1" t="s">
        <v>98</v>
      </c>
      <c r="H2703" s="1" t="s">
        <v>101</v>
      </c>
      <c r="I2703" s="8" t="str">
        <f>IF(Table1[[#This Row],[TMI_Type]]="Reroute",INDEX(_xlfn.REGEXEXTRACT(Table1[[#This Row],[RawText]],".*(ROUTE|FEA|FCA|ICR|CTOP|TBO).+([A-Z]{3})",2,0),1,2),"")</f>
        <v/>
      </c>
      <c r="J2703" s="5">
        <v>15</v>
      </c>
      <c r="K2703" s="5"/>
      <c r="L2703" s="1" t="s">
        <v>198</v>
      </c>
      <c r="M2703" s="7">
        <v>45499.958333333336</v>
      </c>
      <c r="N2703" s="7">
        <v>45500.125</v>
      </c>
      <c r="O2703" s="7">
        <v>45499.973611111112</v>
      </c>
      <c r="P2703" s="4" t="s">
        <v>10522</v>
      </c>
      <c r="Q2703" s="10" t="s">
        <v>10522</v>
      </c>
      <c r="R2703" s="2" t="s">
        <v>10521</v>
      </c>
      <c r="S2703" s="6">
        <f>IF(OR(ISBLANK(Table1[[#This Row],[ValidEndUTC]]),ISBLANK(Table1[[#This Row],[ValidStartUTC]])),"",Table1[[#This Row],[ValidEndUTC]]-Table1[[#This Row],[ValidStartUTC]])</f>
        <v>0.16666666666424135</v>
      </c>
      <c r="T2703" s="5">
        <f>IF(OR(ISBLANK(Table1[[#This Row],[ValidEndUTC]]),ISBLANK(Table1[[#This Row],[ValidStartUTC]])),"",Table1[[#This Row],[Duration]]*24*60)</f>
        <v>239.99999999650754</v>
      </c>
    </row>
    <row r="2704" spans="1:20" x14ac:dyDescent="0.25">
      <c r="A2704" s="8" t="str">
        <f>IF(ISBLANK(Table1[[#This Row],[AdvisoryNumber]]),"NTML","ADVZY")</f>
        <v>NTML</v>
      </c>
      <c r="B2704" s="8" t="str">
        <f>_xlfn.TEXTJOIN("-",TRUE,Table1[[#This Row],[Source]],TEXT(Table1[[#This Row],[AdvisoryNumber]],"000"),TEXT(ROW()-1,"000000"),TEXT(Table1[[#This Row],[RecordTimeUTC]],"YYYY-MM-DD"))</f>
        <v>NTML-000-002703-2024-07-31</v>
      </c>
      <c r="C2704" s="1" t="s">
        <v>343</v>
      </c>
      <c r="D2704" s="2"/>
      <c r="E2704" s="1"/>
      <c r="F2704" s="2"/>
      <c r="G2704" s="1" t="s">
        <v>98</v>
      </c>
      <c r="H2704" s="1" t="s">
        <v>101</v>
      </c>
      <c r="I2704" s="8" t="str">
        <f>IF(Table1[[#This Row],[TMI_Type]]="Reroute",INDEX(_xlfn.REGEXEXTRACT(Table1[[#This Row],[RawText]],".*(ROUTE|FEA|FCA|ICR|CTOP|TBO).+([A-Z]{3})",2,0),1,2),"")</f>
        <v/>
      </c>
      <c r="J2704" s="5">
        <v>15</v>
      </c>
      <c r="K2704" s="5"/>
      <c r="L2704" s="1" t="s">
        <v>5013</v>
      </c>
      <c r="M2704" s="7">
        <v>45504.958333333336</v>
      </c>
      <c r="N2704" s="7">
        <v>45505.083333333336</v>
      </c>
      <c r="O2704" s="7">
        <v>45504.958333333336</v>
      </c>
      <c r="P2704" s="4" t="s">
        <v>5014</v>
      </c>
      <c r="Q2704" s="10" t="s">
        <v>5014</v>
      </c>
      <c r="R2704" s="2" t="s">
        <v>10525</v>
      </c>
      <c r="S2704" s="6">
        <f>IF(OR(ISBLANK(Table1[[#This Row],[ValidEndUTC]]),ISBLANK(Table1[[#This Row],[ValidStartUTC]])),"",Table1[[#This Row],[ValidEndUTC]]-Table1[[#This Row],[ValidStartUTC]])</f>
        <v>0.125</v>
      </c>
      <c r="T2704" s="5">
        <f>IF(OR(ISBLANK(Table1[[#This Row],[ValidEndUTC]]),ISBLANK(Table1[[#This Row],[ValidStartUTC]])),"",Table1[[#This Row],[Duration]]*24*60)</f>
        <v>180</v>
      </c>
    </row>
    <row r="2705" spans="1:20" x14ac:dyDescent="0.25">
      <c r="A2705" s="8" t="str">
        <f>IF(ISBLANK(Table1[[#This Row],[AdvisoryNumber]]),"NTML","ADVZY")</f>
        <v>NTML</v>
      </c>
      <c r="B2705" s="8" t="str">
        <f>_xlfn.TEXTJOIN("-",TRUE,Table1[[#This Row],[Source]],TEXT(Table1[[#This Row],[AdvisoryNumber]],"000"),TEXT(ROW()-1,"000000"),TEXT(Table1[[#This Row],[RecordTimeUTC]],"YYYY-MM-DD"))</f>
        <v>NTML-000-002704-2024-07-31</v>
      </c>
      <c r="C2705" s="1" t="s">
        <v>343</v>
      </c>
      <c r="D2705" s="2"/>
      <c r="E2705" s="1"/>
      <c r="F2705" s="2"/>
      <c r="G2705" s="1" t="s">
        <v>98</v>
      </c>
      <c r="H2705" s="1" t="s">
        <v>101</v>
      </c>
      <c r="I2705" s="8" t="str">
        <f>IF(Table1[[#This Row],[TMI_Type]]="Reroute",INDEX(_xlfn.REGEXEXTRACT(Table1[[#This Row],[RawText]],".*(ROUTE|FEA|FCA|ICR|CTOP|TBO).+([A-Z]{3})",2,0),1,2),"")</f>
        <v/>
      </c>
      <c r="J2705" s="5">
        <v>15</v>
      </c>
      <c r="K2705" s="5"/>
      <c r="L2705" s="1" t="s">
        <v>1978</v>
      </c>
      <c r="M2705" s="7">
        <v>45504.958333333336</v>
      </c>
      <c r="N2705" s="7">
        <v>45505.083333333336</v>
      </c>
      <c r="O2705" s="7">
        <v>45504.958333333336</v>
      </c>
      <c r="P2705" s="4" t="s">
        <v>5015</v>
      </c>
      <c r="Q2705" s="10" t="s">
        <v>5015</v>
      </c>
      <c r="R2705" s="2" t="s">
        <v>10525</v>
      </c>
      <c r="S2705" s="6">
        <f>IF(OR(ISBLANK(Table1[[#This Row],[ValidEndUTC]]),ISBLANK(Table1[[#This Row],[ValidStartUTC]])),"",Table1[[#This Row],[ValidEndUTC]]-Table1[[#This Row],[ValidStartUTC]])</f>
        <v>0.125</v>
      </c>
      <c r="T2705" s="5">
        <f>IF(OR(ISBLANK(Table1[[#This Row],[ValidEndUTC]]),ISBLANK(Table1[[#This Row],[ValidStartUTC]])),"",Table1[[#This Row],[Duration]]*24*60)</f>
        <v>180</v>
      </c>
    </row>
    <row r="2706" spans="1:20" x14ac:dyDescent="0.25">
      <c r="A2706" s="8" t="str">
        <f>IF(ISBLANK(Table1[[#This Row],[AdvisoryNumber]]),"NTML","ADVZY")</f>
        <v>NTML</v>
      </c>
      <c r="B2706" s="8" t="str">
        <f>_xlfn.TEXTJOIN("-",TRUE,Table1[[#This Row],[Source]],TEXT(Table1[[#This Row],[AdvisoryNumber]],"000"),TEXT(ROW()-1,"000000"),TEXT(Table1[[#This Row],[RecordTimeUTC]],"YYYY-MM-DD"))</f>
        <v>NTML-000-002705-2024-07-31</v>
      </c>
      <c r="C2706" s="1" t="s">
        <v>343</v>
      </c>
      <c r="D2706" s="2"/>
      <c r="E2706" s="1"/>
      <c r="F2706" s="2"/>
      <c r="G2706" s="1" t="s">
        <v>98</v>
      </c>
      <c r="H2706" s="1" t="s">
        <v>101</v>
      </c>
      <c r="I2706" s="8" t="str">
        <f>IF(Table1[[#This Row],[TMI_Type]]="Reroute",INDEX(_xlfn.REGEXEXTRACT(Table1[[#This Row],[RawText]],".*(ROUTE|FEA|FCA|ICR|CTOP|TBO).+([A-Z]{3})",2,0),1,2),"")</f>
        <v/>
      </c>
      <c r="J2706" s="5">
        <v>10</v>
      </c>
      <c r="K2706" s="5"/>
      <c r="L2706" s="1" t="s">
        <v>1976</v>
      </c>
      <c r="M2706" s="7">
        <v>45504.958333333336</v>
      </c>
      <c r="N2706" s="7">
        <v>45505.083333333336</v>
      </c>
      <c r="O2706" s="7">
        <v>45504.958333333336</v>
      </c>
      <c r="P2706" s="4" t="s">
        <v>5016</v>
      </c>
      <c r="Q2706" s="10" t="s">
        <v>5016</v>
      </c>
      <c r="R2706" s="2" t="s">
        <v>10525</v>
      </c>
      <c r="S2706" s="6">
        <f>IF(OR(ISBLANK(Table1[[#This Row],[ValidEndUTC]]),ISBLANK(Table1[[#This Row],[ValidStartUTC]])),"",Table1[[#This Row],[ValidEndUTC]]-Table1[[#This Row],[ValidStartUTC]])</f>
        <v>0.125</v>
      </c>
      <c r="T2706" s="5">
        <f>IF(OR(ISBLANK(Table1[[#This Row],[ValidEndUTC]]),ISBLANK(Table1[[#This Row],[ValidStartUTC]])),"",Table1[[#This Row],[Duration]]*24*60)</f>
        <v>180</v>
      </c>
    </row>
    <row r="2707" spans="1:20" x14ac:dyDescent="0.25">
      <c r="A2707" s="8" t="str">
        <f>IF(ISBLANK(Table1[[#This Row],[AdvisoryNumber]]),"NTML","ADVZY")</f>
        <v>NTML</v>
      </c>
      <c r="B2707" s="8" t="str">
        <f>_xlfn.TEXTJOIN("-",TRUE,Table1[[#This Row],[Source]],TEXT(Table1[[#This Row],[AdvisoryNumber]],"000"),TEXT(ROW()-1,"000000"),TEXT(Table1[[#This Row],[RecordTimeUTC]],"YYYY-MM-DD"))</f>
        <v>NTML-000-002706-2024-07-31</v>
      </c>
      <c r="C2707" s="1" t="s">
        <v>343</v>
      </c>
      <c r="D2707" s="2"/>
      <c r="E2707" s="1"/>
      <c r="F2707" s="2"/>
      <c r="G2707" s="1" t="s">
        <v>98</v>
      </c>
      <c r="H2707" s="1" t="s">
        <v>101</v>
      </c>
      <c r="I2707" s="8" t="str">
        <f>IF(Table1[[#This Row],[TMI_Type]]="Reroute",INDEX(_xlfn.REGEXEXTRACT(Table1[[#This Row],[RawText]],".*(ROUTE|FEA|FCA|ICR|CTOP|TBO).+([A-Z]{3})",2,0),1,2),"")</f>
        <v/>
      </c>
      <c r="J2707" s="5">
        <v>15</v>
      </c>
      <c r="K2707" s="5"/>
      <c r="L2707" s="1" t="s">
        <v>2025</v>
      </c>
      <c r="M2707" s="7">
        <v>45504.958333333336</v>
      </c>
      <c r="N2707" s="7">
        <v>45505.083333333336</v>
      </c>
      <c r="O2707" s="7">
        <v>45504.958333333336</v>
      </c>
      <c r="P2707" s="4" t="s">
        <v>5017</v>
      </c>
      <c r="Q2707" s="10" t="s">
        <v>5017</v>
      </c>
      <c r="R2707" s="2" t="s">
        <v>10525</v>
      </c>
      <c r="S2707" s="6">
        <f>IF(OR(ISBLANK(Table1[[#This Row],[ValidEndUTC]]),ISBLANK(Table1[[#This Row],[ValidStartUTC]])),"",Table1[[#This Row],[ValidEndUTC]]-Table1[[#This Row],[ValidStartUTC]])</f>
        <v>0.125</v>
      </c>
      <c r="T2707" s="5">
        <f>IF(OR(ISBLANK(Table1[[#This Row],[ValidEndUTC]]),ISBLANK(Table1[[#This Row],[ValidStartUTC]])),"",Table1[[#This Row],[Duration]]*24*60)</f>
        <v>180</v>
      </c>
    </row>
    <row r="2708" spans="1:20" x14ac:dyDescent="0.25">
      <c r="A2708" s="8" t="str">
        <f>IF(ISBLANK(Table1[[#This Row],[AdvisoryNumber]]),"NTML","ADVZY")</f>
        <v>NTML</v>
      </c>
      <c r="B2708" s="8" t="str">
        <f>_xlfn.TEXTJOIN("-",TRUE,Table1[[#This Row],[Source]],TEXT(Table1[[#This Row],[AdvisoryNumber]],"000"),TEXT(ROW()-1,"000000"),TEXT(Table1[[#This Row],[RecordTimeUTC]],"YYYY-MM-DD"))</f>
        <v>NTML-000-002707-2024-07-31</v>
      </c>
      <c r="C2708" s="1" t="s">
        <v>343</v>
      </c>
      <c r="D2708" s="2"/>
      <c r="E2708" s="1"/>
      <c r="F2708" s="2"/>
      <c r="G2708" s="1" t="s">
        <v>98</v>
      </c>
      <c r="H2708" s="1" t="s">
        <v>101</v>
      </c>
      <c r="I2708" s="8" t="str">
        <f>IF(Table1[[#This Row],[TMI_Type]]="Reroute",INDEX(_xlfn.REGEXEXTRACT(Table1[[#This Row],[RawText]],".*(ROUTE|FEA|FCA|ICR|CTOP|TBO).+([A-Z]{3})",2,0),1,2),"")</f>
        <v/>
      </c>
      <c r="J2708" s="5">
        <v>10</v>
      </c>
      <c r="K2708" s="5"/>
      <c r="L2708" s="1" t="s">
        <v>5013</v>
      </c>
      <c r="M2708" s="7">
        <v>45504.958333333336</v>
      </c>
      <c r="N2708" s="7">
        <v>45505.083333333336</v>
      </c>
      <c r="O2708" s="7">
        <v>45504.958333333336</v>
      </c>
      <c r="P2708" s="4" t="s">
        <v>5018</v>
      </c>
      <c r="Q2708" s="10" t="s">
        <v>5018</v>
      </c>
      <c r="R2708" s="2" t="s">
        <v>10525</v>
      </c>
      <c r="S2708" s="6">
        <f>IF(OR(ISBLANK(Table1[[#This Row],[ValidEndUTC]]),ISBLANK(Table1[[#This Row],[ValidStartUTC]])),"",Table1[[#This Row],[ValidEndUTC]]-Table1[[#This Row],[ValidStartUTC]])</f>
        <v>0.125</v>
      </c>
      <c r="T2708" s="5">
        <f>IF(OR(ISBLANK(Table1[[#This Row],[ValidEndUTC]]),ISBLANK(Table1[[#This Row],[ValidStartUTC]])),"",Table1[[#This Row],[Duration]]*24*60)</f>
        <v>180</v>
      </c>
    </row>
    <row r="2709" spans="1:20" x14ac:dyDescent="0.25">
      <c r="A2709" s="8" t="str">
        <f>IF(ISBLANK(Table1[[#This Row],[AdvisoryNumber]]),"NTML","ADVZY")</f>
        <v>NTML</v>
      </c>
      <c r="B2709" s="8" t="str">
        <f>_xlfn.TEXTJOIN("-",TRUE,Table1[[#This Row],[Source]],TEXT(Table1[[#This Row],[AdvisoryNumber]],"000"),TEXT(ROW()-1,"000000"),TEXT(Table1[[#This Row],[RecordTimeUTC]],"YYYY-MM-DD"))</f>
        <v>NTML-000-002708-2024-07-31</v>
      </c>
      <c r="C2709" s="1" t="s">
        <v>343</v>
      </c>
      <c r="D2709" s="2"/>
      <c r="E2709" s="1"/>
      <c r="F2709" s="2"/>
      <c r="G2709" s="1" t="s">
        <v>98</v>
      </c>
      <c r="H2709" s="1" t="s">
        <v>101</v>
      </c>
      <c r="I2709" s="8" t="str">
        <f>IF(Table1[[#This Row],[TMI_Type]]="Reroute",INDEX(_xlfn.REGEXEXTRACT(Table1[[#This Row],[RawText]],".*(ROUTE|FEA|FCA|ICR|CTOP|TBO).+([A-Z]{3})",2,0),1,2),"")</f>
        <v/>
      </c>
      <c r="J2709" s="5">
        <v>10</v>
      </c>
      <c r="K2709" s="5"/>
      <c r="L2709" s="1" t="s">
        <v>2025</v>
      </c>
      <c r="M2709" s="7">
        <v>45504.958333333336</v>
      </c>
      <c r="N2709" s="7">
        <v>45505.083333333336</v>
      </c>
      <c r="O2709" s="7">
        <v>45504.958333333336</v>
      </c>
      <c r="P2709" s="4" t="s">
        <v>5019</v>
      </c>
      <c r="Q2709" s="10" t="s">
        <v>5019</v>
      </c>
      <c r="R2709" s="2" t="s">
        <v>10525</v>
      </c>
      <c r="S2709" s="6">
        <f>IF(OR(ISBLANK(Table1[[#This Row],[ValidEndUTC]]),ISBLANK(Table1[[#This Row],[ValidStartUTC]])),"",Table1[[#This Row],[ValidEndUTC]]-Table1[[#This Row],[ValidStartUTC]])</f>
        <v>0.125</v>
      </c>
      <c r="T2709" s="5">
        <f>IF(OR(ISBLANK(Table1[[#This Row],[ValidEndUTC]]),ISBLANK(Table1[[#This Row],[ValidStartUTC]])),"",Table1[[#This Row],[Duration]]*24*60)</f>
        <v>180</v>
      </c>
    </row>
    <row r="2710" spans="1:20" x14ac:dyDescent="0.25">
      <c r="A2710" s="8" t="str">
        <f>IF(ISBLANK(Table1[[#This Row],[AdvisoryNumber]]),"NTML","ADVZY")</f>
        <v>NTML</v>
      </c>
      <c r="B2710" s="8" t="str">
        <f>_xlfn.TEXTJOIN("-",TRUE,Table1[[#This Row],[Source]],TEXT(Table1[[#This Row],[AdvisoryNumber]],"000"),TEXT(ROW()-1,"000000"),TEXT(Table1[[#This Row],[RecordTimeUTC]],"YYYY-MM-DD"))</f>
        <v>NTML-000-002709-2024-08-01</v>
      </c>
      <c r="C2710" s="1" t="s">
        <v>217</v>
      </c>
      <c r="D2710" s="2"/>
      <c r="E2710" s="1"/>
      <c r="F2710" s="2"/>
      <c r="G2710" s="1" t="s">
        <v>5154</v>
      </c>
      <c r="H2710" s="1" t="s">
        <v>101</v>
      </c>
      <c r="I2710" s="8" t="str">
        <f>IF(Table1[[#This Row],[TMI_Type]]="Reroute",INDEX(_xlfn.REGEXEXTRACT(Table1[[#This Row],[RawText]],".*(ROUTE|FEA|FCA|ICR|CTOP|TBO).+([A-Z]{3})",2,0),1,2),"")</f>
        <v/>
      </c>
      <c r="J2710" s="5">
        <v>10</v>
      </c>
      <c r="K2710" s="5"/>
      <c r="L2710" s="1" t="s">
        <v>1577</v>
      </c>
      <c r="M2710" s="7">
        <v>45505.010416666664</v>
      </c>
      <c r="N2710" s="7">
        <v>45505.114583333336</v>
      </c>
      <c r="O2710" s="7">
        <v>45505.010416666664</v>
      </c>
      <c r="P2710" s="4" t="s">
        <v>5164</v>
      </c>
      <c r="Q2710" s="10" t="s">
        <v>5164</v>
      </c>
      <c r="R2710" s="2" t="s">
        <v>10610</v>
      </c>
      <c r="S2710" s="6">
        <f>IF(OR(ISBLANK(Table1[[#This Row],[ValidEndUTC]]),ISBLANK(Table1[[#This Row],[ValidStartUTC]])),"",Table1[[#This Row],[ValidEndUTC]]-Table1[[#This Row],[ValidStartUTC]])</f>
        <v>0.10416666667151731</v>
      </c>
      <c r="T2710" s="5">
        <f>IF(OR(ISBLANK(Table1[[#This Row],[ValidEndUTC]]),ISBLANK(Table1[[#This Row],[ValidStartUTC]])),"",Table1[[#This Row],[Duration]]*24*60)</f>
        <v>150.00000000698492</v>
      </c>
    </row>
    <row r="2711" spans="1:20" ht="21.6" x14ac:dyDescent="0.25">
      <c r="A2711" s="8" t="str">
        <f>IF(ISBLANK(Table1[[#This Row],[AdvisoryNumber]]),"NTML","ADVZY")</f>
        <v>NTML</v>
      </c>
      <c r="B2711" s="8" t="str">
        <f>_xlfn.TEXTJOIN("-",TRUE,Table1[[#This Row],[Source]],TEXT(Table1[[#This Row],[AdvisoryNumber]],"000"),TEXT(ROW()-1,"000000"),TEXT(Table1[[#This Row],[RecordTimeUTC]],"YYYY-MM-DD"))</f>
        <v>NTML-000-002710-2024-08-01</v>
      </c>
      <c r="C2711" s="1" t="s">
        <v>217</v>
      </c>
      <c r="D2711" s="2"/>
      <c r="E2711" s="1"/>
      <c r="F2711" s="2"/>
      <c r="G2711" s="1" t="s">
        <v>5154</v>
      </c>
      <c r="H2711" s="1" t="s">
        <v>101</v>
      </c>
      <c r="I2711" s="8" t="str">
        <f>IF(Table1[[#This Row],[TMI_Type]]="Reroute",INDEX(_xlfn.REGEXEXTRACT(Table1[[#This Row],[RawText]],".*(ROUTE|FEA|FCA|ICR|CTOP|TBO).+([A-Z]{3})",2,0),1,2),"")</f>
        <v/>
      </c>
      <c r="J2711" s="5">
        <v>10</v>
      </c>
      <c r="K2711" s="5"/>
      <c r="L2711" s="1" t="s">
        <v>9642</v>
      </c>
      <c r="M2711" s="7">
        <v>45505.010416666664</v>
      </c>
      <c r="N2711" s="7">
        <v>45505.114583333336</v>
      </c>
      <c r="O2711" s="7">
        <v>45505.010416666664</v>
      </c>
      <c r="P2711" s="4" t="s">
        <v>5165</v>
      </c>
      <c r="Q2711" s="10" t="s">
        <v>5165</v>
      </c>
      <c r="R2711" s="2" t="s">
        <v>10610</v>
      </c>
      <c r="S2711" s="6">
        <f>IF(OR(ISBLANK(Table1[[#This Row],[ValidEndUTC]]),ISBLANK(Table1[[#This Row],[ValidStartUTC]])),"",Table1[[#This Row],[ValidEndUTC]]-Table1[[#This Row],[ValidStartUTC]])</f>
        <v>0.10416666667151731</v>
      </c>
      <c r="T2711" s="5">
        <f>IF(OR(ISBLANK(Table1[[#This Row],[ValidEndUTC]]),ISBLANK(Table1[[#This Row],[ValidStartUTC]])),"",Table1[[#This Row],[Duration]]*24*60)</f>
        <v>150.00000000698492</v>
      </c>
    </row>
    <row r="2712" spans="1:20" x14ac:dyDescent="0.25">
      <c r="A2712" s="8" t="str">
        <f>IF(ISBLANK(Table1[[#This Row],[AdvisoryNumber]]),"NTML","ADVZY")</f>
        <v>NTML</v>
      </c>
      <c r="B2712" s="8" t="str">
        <f>_xlfn.TEXTJOIN("-",TRUE,Table1[[#This Row],[Source]],TEXT(Table1[[#This Row],[AdvisoryNumber]],"000"),TEXT(ROW()-1,"000000"),TEXT(Table1[[#This Row],[RecordTimeUTC]],"YYYY-MM-DD"))</f>
        <v>NTML-000-002711-2024-08-01</v>
      </c>
      <c r="C2712" s="1" t="s">
        <v>217</v>
      </c>
      <c r="D2712" s="2"/>
      <c r="E2712" s="1"/>
      <c r="F2712" s="2"/>
      <c r="G2712" s="1" t="s">
        <v>10603</v>
      </c>
      <c r="H2712" s="1" t="s">
        <v>101</v>
      </c>
      <c r="I2712" s="8" t="str">
        <f>IF(Table1[[#This Row],[TMI_Type]]="Reroute",INDEX(_xlfn.REGEXEXTRACT(Table1[[#This Row],[RawText]],".*(ROUTE|FEA|FCA|ICR|CTOP|TBO).+([A-Z]{3})",2,0),1,2),"")</f>
        <v/>
      </c>
      <c r="J2712" s="5">
        <v>5</v>
      </c>
      <c r="K2712" s="5"/>
      <c r="L2712" s="1" t="s">
        <v>1548</v>
      </c>
      <c r="M2712" s="7">
        <v>45505.020833333336</v>
      </c>
      <c r="N2712" s="7">
        <v>45505.125</v>
      </c>
      <c r="O2712" s="7">
        <v>45505.029861111114</v>
      </c>
      <c r="P2712" s="4" t="s">
        <v>5166</v>
      </c>
      <c r="Q2712" s="10" t="s">
        <v>5166</v>
      </c>
      <c r="R2712" s="2" t="s">
        <v>10611</v>
      </c>
      <c r="S2712" s="6">
        <f>IF(OR(ISBLANK(Table1[[#This Row],[ValidEndUTC]]),ISBLANK(Table1[[#This Row],[ValidStartUTC]])),"",Table1[[#This Row],[ValidEndUTC]]-Table1[[#This Row],[ValidStartUTC]])</f>
        <v>0.10416666666424135</v>
      </c>
      <c r="T2712" s="5">
        <f>IF(OR(ISBLANK(Table1[[#This Row],[ValidEndUTC]]),ISBLANK(Table1[[#This Row],[ValidStartUTC]])),"",Table1[[#This Row],[Duration]]*24*60)</f>
        <v>149.99999999650754</v>
      </c>
    </row>
    <row r="2713" spans="1:20" x14ac:dyDescent="0.25">
      <c r="A2713" s="8" t="str">
        <f>IF(ISBLANK(Table1[[#This Row],[AdvisoryNumber]]),"NTML","ADVZY")</f>
        <v>NTML</v>
      </c>
      <c r="B2713" s="8" t="str">
        <f>_xlfn.TEXTJOIN("-",TRUE,Table1[[#This Row],[Source]],TEXT(Table1[[#This Row],[AdvisoryNumber]],"000"),TEXT(ROW()-1,"000000"),TEXT(Table1[[#This Row],[RecordTimeUTC]],"YYYY-MM-DD"))</f>
        <v>NTML-000-002712-2024-08-01</v>
      </c>
      <c r="C2713" s="1" t="s">
        <v>217</v>
      </c>
      <c r="D2713" s="2"/>
      <c r="E2713" s="1"/>
      <c r="F2713" s="2"/>
      <c r="G2713" s="1" t="s">
        <v>10603</v>
      </c>
      <c r="H2713" s="1" t="s">
        <v>101</v>
      </c>
      <c r="I2713" s="8" t="str">
        <f>IF(Table1[[#This Row],[TMI_Type]]="Reroute",INDEX(_xlfn.REGEXEXTRACT(Table1[[#This Row],[RawText]],".*(ROUTE|FEA|FCA|ICR|CTOP|TBO).+([A-Z]{3})",2,0),1,2),"")</f>
        <v/>
      </c>
      <c r="J2713" s="5">
        <v>5</v>
      </c>
      <c r="K2713" s="5"/>
      <c r="L2713" s="1" t="s">
        <v>1503</v>
      </c>
      <c r="M2713" s="7">
        <v>45505.04583333333</v>
      </c>
      <c r="N2713" s="7">
        <v>45505.125</v>
      </c>
      <c r="O2713" s="7">
        <v>45505.04583333333</v>
      </c>
      <c r="P2713" s="4" t="s">
        <v>5167</v>
      </c>
      <c r="Q2713" s="10" t="s">
        <v>5167</v>
      </c>
      <c r="R2713" s="2" t="s">
        <v>10612</v>
      </c>
      <c r="S2713" s="6">
        <f>IF(OR(ISBLANK(Table1[[#This Row],[ValidEndUTC]]),ISBLANK(Table1[[#This Row],[ValidStartUTC]])),"",Table1[[#This Row],[ValidEndUTC]]-Table1[[#This Row],[ValidStartUTC]])</f>
        <v>7.9166666670062114E-2</v>
      </c>
      <c r="T2713" s="5">
        <f>IF(OR(ISBLANK(Table1[[#This Row],[ValidEndUTC]]),ISBLANK(Table1[[#This Row],[ValidStartUTC]])),"",Table1[[#This Row],[Duration]]*24*60)</f>
        <v>114.00000000488944</v>
      </c>
    </row>
    <row r="2714" spans="1:20" ht="21.6" x14ac:dyDescent="0.25">
      <c r="A2714" s="8" t="str">
        <f>IF(ISBLANK(Table1[[#This Row],[AdvisoryNumber]]),"NTML","ADVZY")</f>
        <v>NTML</v>
      </c>
      <c r="B2714" s="8" t="str">
        <f>_xlfn.TEXTJOIN("-",TRUE,Table1[[#This Row],[Source]],TEXT(Table1[[#This Row],[AdvisoryNumber]],"000"),TEXT(ROW()-1,"000000"),TEXT(Table1[[#This Row],[RecordTimeUTC]],"YYYY-MM-DD"))</f>
        <v>NTML-000-002713-2024-08-01</v>
      </c>
      <c r="C2714" s="1" t="s">
        <v>217</v>
      </c>
      <c r="D2714" s="2"/>
      <c r="E2714" s="1"/>
      <c r="F2714" s="2"/>
      <c r="G2714" s="1" t="s">
        <v>10603</v>
      </c>
      <c r="H2714" s="1" t="s">
        <v>101</v>
      </c>
      <c r="I2714" s="8" t="str">
        <f>IF(Table1[[#This Row],[TMI_Type]]="Reroute",INDEX(_xlfn.REGEXEXTRACT(Table1[[#This Row],[RawText]],".*(ROUTE|FEA|FCA|ICR|CTOP|TBO).+([A-Z]{3})",2,0),1,2),"")</f>
        <v/>
      </c>
      <c r="J2714" s="5">
        <v>5</v>
      </c>
      <c r="K2714" s="5"/>
      <c r="L2714" s="1" t="s">
        <v>198</v>
      </c>
      <c r="M2714" s="7">
        <v>45505.064583333333</v>
      </c>
      <c r="N2714" s="7">
        <v>45505.104166666664</v>
      </c>
      <c r="O2714" s="7">
        <v>45505.064583333333</v>
      </c>
      <c r="P2714" s="4" t="s">
        <v>10613</v>
      </c>
      <c r="Q2714" s="10" t="s">
        <v>10613</v>
      </c>
      <c r="R2714" s="2" t="s">
        <v>10614</v>
      </c>
      <c r="S2714" s="6">
        <f>IF(OR(ISBLANK(Table1[[#This Row],[ValidEndUTC]]),ISBLANK(Table1[[#This Row],[ValidStartUTC]])),"",Table1[[#This Row],[ValidEndUTC]]-Table1[[#This Row],[ValidStartUTC]])</f>
        <v>3.9583333331393078E-2</v>
      </c>
      <c r="T2714" s="5">
        <f>IF(OR(ISBLANK(Table1[[#This Row],[ValidEndUTC]]),ISBLANK(Table1[[#This Row],[ValidStartUTC]])),"",Table1[[#This Row],[Duration]]*24*60)</f>
        <v>56.999999997206032</v>
      </c>
    </row>
    <row r="2715" spans="1:20" x14ac:dyDescent="0.25">
      <c r="A2715" s="8" t="str">
        <f>IF(ISBLANK(Table1[[#This Row],[AdvisoryNumber]]),"NTML","ADVZY")</f>
        <v>NTML</v>
      </c>
      <c r="B2715" s="8" t="str">
        <f>_xlfn.TEXTJOIN("-",TRUE,Table1[[#This Row],[Source]],TEXT(Table1[[#This Row],[AdvisoryNumber]],"000"),TEXT(ROW()-1,"000000"),TEXT(Table1[[#This Row],[RecordTimeUTC]],"YYYY-MM-DD"))</f>
        <v>NTML-000-002714-2024-08-01</v>
      </c>
      <c r="C2715" s="1" t="s">
        <v>5149</v>
      </c>
      <c r="D2715" s="2"/>
      <c r="E2715" s="1"/>
      <c r="F2715" s="2"/>
      <c r="G2715" s="1" t="s">
        <v>10603</v>
      </c>
      <c r="H2715" s="1" t="s">
        <v>2640</v>
      </c>
      <c r="I2715" s="8" t="str">
        <f>IF(Table1[[#This Row],[TMI_Type]]="Reroute",INDEX(_xlfn.REGEXEXTRACT(Table1[[#This Row],[RawText]],".*(ROUTE|FEA|FCA|ICR|CTOP|TBO).+([A-Z]{3})",2,0),1,2),"")</f>
        <v/>
      </c>
      <c r="J2715" s="5"/>
      <c r="K2715" s="5"/>
      <c r="L2715" s="1" t="s">
        <v>198</v>
      </c>
      <c r="M2715" s="7">
        <v>45505.065972222219</v>
      </c>
      <c r="N2715" s="7">
        <v>45505.104166666664</v>
      </c>
      <c r="O2715" s="7">
        <v>45505.065972222219</v>
      </c>
      <c r="P2715" s="4" t="s">
        <v>10615</v>
      </c>
      <c r="Q2715" s="10" t="s">
        <v>10615</v>
      </c>
      <c r="R2715" s="2" t="s">
        <v>10614</v>
      </c>
      <c r="S2715" s="6">
        <f>IF(OR(ISBLANK(Table1[[#This Row],[ValidEndUTC]]),ISBLANK(Table1[[#This Row],[ValidStartUTC]])),"",Table1[[#This Row],[ValidEndUTC]]-Table1[[#This Row],[ValidStartUTC]])</f>
        <v>3.8194444445252884E-2</v>
      </c>
      <c r="T2715" s="5">
        <f>IF(OR(ISBLANK(Table1[[#This Row],[ValidEndUTC]]),ISBLANK(Table1[[#This Row],[ValidStartUTC]])),"",Table1[[#This Row],[Duration]]*24*60)</f>
        <v>55.000000001164153</v>
      </c>
    </row>
    <row r="2716" spans="1:20" ht="21.6" x14ac:dyDescent="0.25">
      <c r="A2716" s="8" t="str">
        <f>IF(ISBLANK(Table1[[#This Row],[AdvisoryNumber]]),"NTML","ADVZY")</f>
        <v>NTML</v>
      </c>
      <c r="B2716" s="8" t="str">
        <f>_xlfn.TEXTJOIN("-",TRUE,Table1[[#This Row],[Source]],TEXT(Table1[[#This Row],[AdvisoryNumber]],"000"),TEXT(ROW()-1,"000000"),TEXT(Table1[[#This Row],[RecordTimeUTC]],"YYYY-MM-DD"))</f>
        <v>NTML-000-002715-2024-08-02</v>
      </c>
      <c r="C2716" s="1" t="s">
        <v>2573</v>
      </c>
      <c r="D2716" s="2"/>
      <c r="E2716" s="1"/>
      <c r="F2716" s="2"/>
      <c r="G2716" s="1" t="s">
        <v>98</v>
      </c>
      <c r="H2716" s="1" t="s">
        <v>101</v>
      </c>
      <c r="I2716" s="8" t="str">
        <f>IF(Table1[[#This Row],[TMI_Type]]="Reroute",INDEX(_xlfn.REGEXEXTRACT(Table1[[#This Row],[RawText]],".*(ROUTE|FEA|FCA|ICR|CTOP|TBO).+([A-Z]{3})",2,0),1,2),"")</f>
        <v/>
      </c>
      <c r="J2716" s="5">
        <v>20</v>
      </c>
      <c r="K2716" s="5"/>
      <c r="L2716" s="1" t="s">
        <v>198</v>
      </c>
      <c r="M2716" s="7">
        <v>45506.956250000003</v>
      </c>
      <c r="N2716" s="7">
        <v>45507.125</v>
      </c>
      <c r="O2716" s="7">
        <v>45506.956250000003</v>
      </c>
      <c r="P2716" s="4" t="s">
        <v>5061</v>
      </c>
      <c r="Q2716" s="10" t="s">
        <v>5061</v>
      </c>
      <c r="R2716" s="2" t="s">
        <v>10538</v>
      </c>
      <c r="S2716" s="6">
        <f>IF(OR(ISBLANK(Table1[[#This Row],[ValidEndUTC]]),ISBLANK(Table1[[#This Row],[ValidStartUTC]])),"",Table1[[#This Row],[ValidEndUTC]]-Table1[[#This Row],[ValidStartUTC]])</f>
        <v>0.16874999999708962</v>
      </c>
      <c r="T2716" s="5">
        <f>IF(OR(ISBLANK(Table1[[#This Row],[ValidEndUTC]]),ISBLANK(Table1[[#This Row],[ValidStartUTC]])),"",Table1[[#This Row],[Duration]]*24*60)</f>
        <v>242.99999999580905</v>
      </c>
    </row>
    <row r="2717" spans="1:20" ht="86.4" x14ac:dyDescent="0.25">
      <c r="A2717" s="8" t="str">
        <f>IF(ISBLANK(Table1[[#This Row],[AdvisoryNumber]]),"NTML","ADVZY")</f>
        <v>ADVZY</v>
      </c>
      <c r="B2717" s="8" t="str">
        <f>_xlfn.TEXTJOIN("-",TRUE,Table1[[#This Row],[Source]],TEXT(Table1[[#This Row],[AdvisoryNumber]],"000"),TEXT(ROW()-1,"000000"),TEXT(Table1[[#This Row],[RecordTimeUTC]],"YYYY-MM-DD"))</f>
        <v>ADVZY-002-002716-2024-08-03</v>
      </c>
      <c r="C2717" s="1" t="s">
        <v>16</v>
      </c>
      <c r="D2717" s="2"/>
      <c r="E2717" s="1">
        <v>2</v>
      </c>
      <c r="F2717" s="2" t="s">
        <v>6265</v>
      </c>
      <c r="G2717" s="1"/>
      <c r="H2717" s="1" t="s">
        <v>6019</v>
      </c>
      <c r="I2717" s="8" t="str">
        <f>IF(Table1[[#This Row],[TMI_Type]]="Reroute",INDEX(_xlfn.REGEXEXTRACT(Table1[[#This Row],[RawText]],".*(ROUTE|FEA|FCA|ICR|CTOP|TBO).+([A-Z]{3})",2,0),1,2),"")</f>
        <v/>
      </c>
      <c r="J2717" s="5"/>
      <c r="K2717" s="5"/>
      <c r="L2717" s="1"/>
      <c r="M2717" s="7">
        <v>45506.958333333336</v>
      </c>
      <c r="N2717" s="7">
        <v>45507.09375</v>
      </c>
      <c r="O2717" s="7">
        <v>45507.098611111112</v>
      </c>
      <c r="P2717" s="4" t="s">
        <v>3554</v>
      </c>
      <c r="Q2717" s="10" t="s">
        <v>7877</v>
      </c>
      <c r="R2717" s="2" t="s">
        <v>7878</v>
      </c>
      <c r="S2717" s="6">
        <f>IF(OR(ISBLANK(Table1[[#This Row],[ValidEndUTC]]),ISBLANK(Table1[[#This Row],[ValidStartUTC]])),"",Table1[[#This Row],[ValidEndUTC]]-Table1[[#This Row],[ValidStartUTC]])</f>
        <v>0.13541666666424135</v>
      </c>
      <c r="T2717" s="5">
        <f>IF(OR(ISBLANK(Table1[[#This Row],[ValidEndUTC]]),ISBLANK(Table1[[#This Row],[ValidStartUTC]])),"",Table1[[#This Row],[Duration]]*24*60)</f>
        <v>194.99999999650754</v>
      </c>
    </row>
    <row r="2718" spans="1:20" ht="129.6" x14ac:dyDescent="0.25">
      <c r="A2718" s="8" t="str">
        <f>IF(ISBLANK(Table1[[#This Row],[AdvisoryNumber]]),"NTML","ADVZY")</f>
        <v>ADVZY</v>
      </c>
      <c r="B2718" s="8" t="str">
        <f>_xlfn.TEXTJOIN("-",TRUE,Table1[[#This Row],[Source]],TEXT(Table1[[#This Row],[AdvisoryNumber]],"000"),TEXT(ROW()-1,"000000"),TEXT(Table1[[#This Row],[RecordTimeUTC]],"YYYY-MM-DD"))</f>
        <v>ADVZY-001-002717-2024-08-02</v>
      </c>
      <c r="C2718" s="9">
        <v>45506</v>
      </c>
      <c r="D2718" s="2" t="s">
        <v>7873</v>
      </c>
      <c r="E2718" s="1">
        <v>1</v>
      </c>
      <c r="F2718" s="2"/>
      <c r="G2718" s="1" t="s">
        <v>24</v>
      </c>
      <c r="H2718" s="1" t="s">
        <v>6019</v>
      </c>
      <c r="I2718" s="8" t="str">
        <f>IF(Table1[[#This Row],[TMI_Type]]="Reroute",INDEX(_xlfn.REGEXEXTRACT(Table1[[#This Row],[RawText]],".*(ROUTE|FEA|FCA|ICR|CTOP|TBO).+([A-Z]{3})",2,0),1,2),"")</f>
        <v/>
      </c>
      <c r="J2718" s="5"/>
      <c r="K2718" s="5"/>
      <c r="L2718" s="1"/>
      <c r="M2718" s="7">
        <v>45506.958333333336</v>
      </c>
      <c r="N2718" s="7">
        <v>45507.125</v>
      </c>
      <c r="O2718" s="7">
        <v>45506.95208333333</v>
      </c>
      <c r="P2718" s="4" t="s">
        <v>7874</v>
      </c>
      <c r="Q2718" s="10" t="s">
        <v>7875</v>
      </c>
      <c r="R2718" s="2" t="s">
        <v>7876</v>
      </c>
      <c r="S2718" s="6">
        <f>IF(OR(ISBLANK(Table1[[#This Row],[ValidEndUTC]]),ISBLANK(Table1[[#This Row],[ValidStartUTC]])),"",Table1[[#This Row],[ValidEndUTC]]-Table1[[#This Row],[ValidStartUTC]])</f>
        <v>0.16666666666424135</v>
      </c>
      <c r="T2718" s="5">
        <f>IF(OR(ISBLANK(Table1[[#This Row],[ValidEndUTC]]),ISBLANK(Table1[[#This Row],[ValidStartUTC]])),"",Table1[[#This Row],[Duration]]*24*60)</f>
        <v>239.99999999650754</v>
      </c>
    </row>
    <row r="2719" spans="1:20" ht="21.6" x14ac:dyDescent="0.25">
      <c r="A2719" s="8" t="str">
        <f>IF(ISBLANK(Table1[[#This Row],[AdvisoryNumber]]),"NTML","ADVZY")</f>
        <v>NTML</v>
      </c>
      <c r="B2719" s="8" t="str">
        <f>_xlfn.TEXTJOIN("-",TRUE,Table1[[#This Row],[Source]],TEXT(Table1[[#This Row],[AdvisoryNumber]],"000"),TEXT(ROW()-1,"000000"),TEXT(Table1[[#This Row],[RecordTimeUTC]],"YYYY-MM-DD"))</f>
        <v>NTML-000-002718-2024-08-02</v>
      </c>
      <c r="C2719" s="1" t="s">
        <v>2573</v>
      </c>
      <c r="D2719" s="2"/>
      <c r="E2719" s="1"/>
      <c r="F2719" s="2"/>
      <c r="G2719" s="1" t="s">
        <v>5154</v>
      </c>
      <c r="H2719" s="1" t="s">
        <v>101</v>
      </c>
      <c r="I2719" s="8" t="str">
        <f>IF(Table1[[#This Row],[TMI_Type]]="Reroute",INDEX(_xlfn.REGEXEXTRACT(Table1[[#This Row],[RawText]],".*(ROUTE|FEA|FCA|ICR|CTOP|TBO).+([A-Z]{3})",2,0),1,2),"")</f>
        <v/>
      </c>
      <c r="J2719" s="5">
        <v>15</v>
      </c>
      <c r="K2719" s="5"/>
      <c r="L2719" s="1" t="s">
        <v>5025</v>
      </c>
      <c r="M2719" s="7">
        <v>45506.979166666664</v>
      </c>
      <c r="N2719" s="7">
        <v>45507.104166666664</v>
      </c>
      <c r="O2719" s="7">
        <v>45506.930555555555</v>
      </c>
      <c r="P2719" s="4" t="s">
        <v>5026</v>
      </c>
      <c r="Q2719" s="10" t="s">
        <v>5026</v>
      </c>
      <c r="R2719" s="2" t="s">
        <v>10529</v>
      </c>
      <c r="S2719" s="6">
        <f>IF(OR(ISBLANK(Table1[[#This Row],[ValidEndUTC]]),ISBLANK(Table1[[#This Row],[ValidStartUTC]])),"",Table1[[#This Row],[ValidEndUTC]]-Table1[[#This Row],[ValidStartUTC]])</f>
        <v>0.125</v>
      </c>
      <c r="T2719" s="5">
        <f>IF(OR(ISBLANK(Table1[[#This Row],[ValidEndUTC]]),ISBLANK(Table1[[#This Row],[ValidStartUTC]])),"",Table1[[#This Row],[Duration]]*24*60)</f>
        <v>180</v>
      </c>
    </row>
    <row r="2720" spans="1:20" ht="21.6" x14ac:dyDescent="0.25">
      <c r="A2720" s="8" t="str">
        <f>IF(ISBLANK(Table1[[#This Row],[AdvisoryNumber]]),"NTML","ADVZY")</f>
        <v>NTML</v>
      </c>
      <c r="B2720" s="8" t="str">
        <f>_xlfn.TEXTJOIN("-",TRUE,Table1[[#This Row],[Source]],TEXT(Table1[[#This Row],[AdvisoryNumber]],"000"),TEXT(ROW()-1,"000000"),TEXT(Table1[[#This Row],[RecordTimeUTC]],"YYYY-MM-DD"))</f>
        <v>NTML-000-002719-2024-08-02</v>
      </c>
      <c r="C2720" s="1" t="s">
        <v>2573</v>
      </c>
      <c r="D2720" s="2"/>
      <c r="E2720" s="1"/>
      <c r="F2720" s="2"/>
      <c r="G2720" s="1" t="s">
        <v>5154</v>
      </c>
      <c r="H2720" s="1" t="s">
        <v>101</v>
      </c>
      <c r="I2720" s="8" t="str">
        <f>IF(Table1[[#This Row],[TMI_Type]]="Reroute",INDEX(_xlfn.REGEXEXTRACT(Table1[[#This Row],[RawText]],".*(ROUTE|FEA|FCA|ICR|CTOP|TBO).+([A-Z]{3})",2,0),1,2),"")</f>
        <v/>
      </c>
      <c r="J2720" s="5">
        <v>15</v>
      </c>
      <c r="K2720" s="5"/>
      <c r="L2720" s="1" t="s">
        <v>5027</v>
      </c>
      <c r="M2720" s="7">
        <v>45506.979166666664</v>
      </c>
      <c r="N2720" s="7">
        <v>45507.104166666664</v>
      </c>
      <c r="O2720" s="7">
        <v>45506.930555555555</v>
      </c>
      <c r="P2720" s="4" t="s">
        <v>5028</v>
      </c>
      <c r="Q2720" s="10" t="s">
        <v>5028</v>
      </c>
      <c r="R2720" s="2" t="s">
        <v>10529</v>
      </c>
      <c r="S2720" s="6">
        <f>IF(OR(ISBLANK(Table1[[#This Row],[ValidEndUTC]]),ISBLANK(Table1[[#This Row],[ValidStartUTC]])),"",Table1[[#This Row],[ValidEndUTC]]-Table1[[#This Row],[ValidStartUTC]])</f>
        <v>0.125</v>
      </c>
      <c r="T2720" s="5">
        <f>IF(OR(ISBLANK(Table1[[#This Row],[ValidEndUTC]]),ISBLANK(Table1[[#This Row],[ValidStartUTC]])),"",Table1[[#This Row],[Duration]]*24*60)</f>
        <v>180</v>
      </c>
    </row>
    <row r="2721" spans="1:20" ht="21.6" x14ac:dyDescent="0.25">
      <c r="A2721" s="8" t="str">
        <f>IF(ISBLANK(Table1[[#This Row],[AdvisoryNumber]]),"NTML","ADVZY")</f>
        <v>NTML</v>
      </c>
      <c r="B2721" s="8" t="str">
        <f>_xlfn.TEXTJOIN("-",TRUE,Table1[[#This Row],[Source]],TEXT(Table1[[#This Row],[AdvisoryNumber]],"000"),TEXT(ROW()-1,"000000"),TEXT(Table1[[#This Row],[RecordTimeUTC]],"YYYY-MM-DD"))</f>
        <v>NTML-000-002720-2024-08-02</v>
      </c>
      <c r="C2721" s="1" t="s">
        <v>2573</v>
      </c>
      <c r="D2721" s="2"/>
      <c r="E2721" s="1"/>
      <c r="F2721" s="2"/>
      <c r="G2721" s="1" t="s">
        <v>5154</v>
      </c>
      <c r="H2721" s="1" t="s">
        <v>101</v>
      </c>
      <c r="I2721" s="8" t="str">
        <f>IF(Table1[[#This Row],[TMI_Type]]="Reroute",INDEX(_xlfn.REGEXEXTRACT(Table1[[#This Row],[RawText]],".*(ROUTE|FEA|FCA|ICR|CTOP|TBO).+([A-Z]{3})",2,0),1,2),"")</f>
        <v/>
      </c>
      <c r="J2721" s="5">
        <v>20</v>
      </c>
      <c r="K2721" s="5"/>
      <c r="L2721" s="1" t="s">
        <v>2585</v>
      </c>
      <c r="M2721" s="7">
        <v>45506.979166666664</v>
      </c>
      <c r="N2721" s="7">
        <v>45507.104166666664</v>
      </c>
      <c r="O2721" s="7">
        <v>45506.930555555555</v>
      </c>
      <c r="P2721" s="4" t="s">
        <v>5029</v>
      </c>
      <c r="Q2721" s="10" t="s">
        <v>5029</v>
      </c>
      <c r="R2721" s="2" t="s">
        <v>10529</v>
      </c>
      <c r="S2721" s="6">
        <f>IF(OR(ISBLANK(Table1[[#This Row],[ValidEndUTC]]),ISBLANK(Table1[[#This Row],[ValidStartUTC]])),"",Table1[[#This Row],[ValidEndUTC]]-Table1[[#This Row],[ValidStartUTC]])</f>
        <v>0.125</v>
      </c>
      <c r="T2721" s="5">
        <f>IF(OR(ISBLANK(Table1[[#This Row],[ValidEndUTC]]),ISBLANK(Table1[[#This Row],[ValidStartUTC]])),"",Table1[[#This Row],[Duration]]*24*60)</f>
        <v>180</v>
      </c>
    </row>
    <row r="2722" spans="1:20" ht="21.6" x14ac:dyDescent="0.25">
      <c r="A2722" s="8" t="str">
        <f>IF(ISBLANK(Table1[[#This Row],[AdvisoryNumber]]),"NTML","ADVZY")</f>
        <v>NTML</v>
      </c>
      <c r="B2722" s="8" t="str">
        <f>_xlfn.TEXTJOIN("-",TRUE,Table1[[#This Row],[Source]],TEXT(Table1[[#This Row],[AdvisoryNumber]],"000"),TEXT(ROW()-1,"000000"),TEXT(Table1[[#This Row],[RecordTimeUTC]],"YYYY-MM-DD"))</f>
        <v>NTML-000-002721-2024-08-02</v>
      </c>
      <c r="C2722" s="1" t="s">
        <v>2573</v>
      </c>
      <c r="D2722" s="2"/>
      <c r="E2722" s="1"/>
      <c r="F2722" s="2"/>
      <c r="G2722" s="1" t="s">
        <v>5154</v>
      </c>
      <c r="H2722" s="1" t="s">
        <v>101</v>
      </c>
      <c r="I2722" s="8" t="str">
        <f>IF(Table1[[#This Row],[TMI_Type]]="Reroute",INDEX(_xlfn.REGEXEXTRACT(Table1[[#This Row],[RawText]],".*(ROUTE|FEA|FCA|ICR|CTOP|TBO).+([A-Z]{3})",2,0),1,2),"")</f>
        <v/>
      </c>
      <c r="J2722" s="5">
        <v>20</v>
      </c>
      <c r="K2722" s="5"/>
      <c r="L2722" s="1" t="s">
        <v>2585</v>
      </c>
      <c r="M2722" s="7">
        <v>45506.979166666664</v>
      </c>
      <c r="N2722" s="7">
        <v>45507.104166666664</v>
      </c>
      <c r="O2722" s="7">
        <v>45506.930555555555</v>
      </c>
      <c r="P2722" s="4" t="s">
        <v>5030</v>
      </c>
      <c r="Q2722" s="10" t="s">
        <v>5030</v>
      </c>
      <c r="R2722" s="2" t="s">
        <v>10529</v>
      </c>
      <c r="S2722" s="6">
        <f>IF(OR(ISBLANK(Table1[[#This Row],[ValidEndUTC]]),ISBLANK(Table1[[#This Row],[ValidStartUTC]])),"",Table1[[#This Row],[ValidEndUTC]]-Table1[[#This Row],[ValidStartUTC]])</f>
        <v>0.125</v>
      </c>
      <c r="T2722" s="5">
        <f>IF(OR(ISBLANK(Table1[[#This Row],[ValidEndUTC]]),ISBLANK(Table1[[#This Row],[ValidStartUTC]])),"",Table1[[#This Row],[Duration]]*24*60)</f>
        <v>180</v>
      </c>
    </row>
    <row r="2723" spans="1:20" ht="21.6" x14ac:dyDescent="0.25">
      <c r="A2723" s="8" t="str">
        <f>IF(ISBLANK(Table1[[#This Row],[AdvisoryNumber]]),"NTML","ADVZY")</f>
        <v>NTML</v>
      </c>
      <c r="B2723" s="8" t="str">
        <f>_xlfn.TEXTJOIN("-",TRUE,Table1[[#This Row],[Source]],TEXT(Table1[[#This Row],[AdvisoryNumber]],"000"),TEXT(ROW()-1,"000000"),TEXT(Table1[[#This Row],[RecordTimeUTC]],"YYYY-MM-DD"))</f>
        <v>NTML-000-002722-2024-08-02</v>
      </c>
      <c r="C2723" s="1" t="s">
        <v>2573</v>
      </c>
      <c r="D2723" s="2"/>
      <c r="E2723" s="1"/>
      <c r="F2723" s="2"/>
      <c r="G2723" s="1" t="s">
        <v>5154</v>
      </c>
      <c r="H2723" s="1" t="s">
        <v>101</v>
      </c>
      <c r="I2723" s="8" t="str">
        <f>IF(Table1[[#This Row],[TMI_Type]]="Reroute",INDEX(_xlfn.REGEXEXTRACT(Table1[[#This Row],[RawText]],".*(ROUTE|FEA|FCA|ICR|CTOP|TBO).+([A-Z]{3})",2,0),1,2),"")</f>
        <v/>
      </c>
      <c r="J2723" s="5">
        <v>20</v>
      </c>
      <c r="K2723" s="5"/>
      <c r="L2723" s="1" t="s">
        <v>2585</v>
      </c>
      <c r="M2723" s="7">
        <v>45506.979166666664</v>
      </c>
      <c r="N2723" s="7">
        <v>45507.104166666664</v>
      </c>
      <c r="O2723" s="7">
        <v>45506.930555555555</v>
      </c>
      <c r="P2723" s="4" t="s">
        <v>5031</v>
      </c>
      <c r="Q2723" s="10" t="s">
        <v>5031</v>
      </c>
      <c r="R2723" s="2" t="s">
        <v>10529</v>
      </c>
      <c r="S2723" s="6">
        <f>IF(OR(ISBLANK(Table1[[#This Row],[ValidEndUTC]]),ISBLANK(Table1[[#This Row],[ValidStartUTC]])),"",Table1[[#This Row],[ValidEndUTC]]-Table1[[#This Row],[ValidStartUTC]])</f>
        <v>0.125</v>
      </c>
      <c r="T2723" s="5">
        <f>IF(OR(ISBLANK(Table1[[#This Row],[ValidEndUTC]]),ISBLANK(Table1[[#This Row],[ValidStartUTC]])),"",Table1[[#This Row],[Duration]]*24*60)</f>
        <v>180</v>
      </c>
    </row>
    <row r="2724" spans="1:20" ht="21.6" x14ac:dyDescent="0.25">
      <c r="A2724" s="8" t="str">
        <f>IF(ISBLANK(Table1[[#This Row],[AdvisoryNumber]]),"NTML","ADVZY")</f>
        <v>NTML</v>
      </c>
      <c r="B2724" s="8" t="str">
        <f>_xlfn.TEXTJOIN("-",TRUE,Table1[[#This Row],[Source]],TEXT(Table1[[#This Row],[AdvisoryNumber]],"000"),TEXT(ROW()-1,"000000"),TEXT(Table1[[#This Row],[RecordTimeUTC]],"YYYY-MM-DD"))</f>
        <v>NTML-000-002723-2024-08-02</v>
      </c>
      <c r="C2724" s="1" t="s">
        <v>2573</v>
      </c>
      <c r="D2724" s="2"/>
      <c r="E2724" s="1"/>
      <c r="F2724" s="2"/>
      <c r="G2724" s="1" t="s">
        <v>5154</v>
      </c>
      <c r="H2724" s="1" t="s">
        <v>101</v>
      </c>
      <c r="I2724" s="8" t="str">
        <f>IF(Table1[[#This Row],[TMI_Type]]="Reroute",INDEX(_xlfn.REGEXEXTRACT(Table1[[#This Row],[RawText]],".*(ROUTE|FEA|FCA|ICR|CTOP|TBO).+([A-Z]{3})",2,0),1,2),"")</f>
        <v/>
      </c>
      <c r="J2724" s="5">
        <v>20</v>
      </c>
      <c r="K2724" s="5"/>
      <c r="L2724" s="1" t="s">
        <v>2587</v>
      </c>
      <c r="M2724" s="7">
        <v>45506.979166666664</v>
      </c>
      <c r="N2724" s="7">
        <v>45507.104166666664</v>
      </c>
      <c r="O2724" s="7">
        <v>45506.930555555555</v>
      </c>
      <c r="P2724" s="4" t="s">
        <v>5033</v>
      </c>
      <c r="Q2724" s="10" t="s">
        <v>5033</v>
      </c>
      <c r="R2724" s="2" t="s">
        <v>10529</v>
      </c>
      <c r="S2724" s="6">
        <f>IF(OR(ISBLANK(Table1[[#This Row],[ValidEndUTC]]),ISBLANK(Table1[[#This Row],[ValidStartUTC]])),"",Table1[[#This Row],[ValidEndUTC]]-Table1[[#This Row],[ValidStartUTC]])</f>
        <v>0.125</v>
      </c>
      <c r="T2724" s="5">
        <f>IF(OR(ISBLANK(Table1[[#This Row],[ValidEndUTC]]),ISBLANK(Table1[[#This Row],[ValidStartUTC]])),"",Table1[[#This Row],[Duration]]*24*60)</f>
        <v>180</v>
      </c>
    </row>
    <row r="2725" spans="1:20" ht="21.6" x14ac:dyDescent="0.25">
      <c r="A2725" s="8" t="str">
        <f>IF(ISBLANK(Table1[[#This Row],[AdvisoryNumber]]),"NTML","ADVZY")</f>
        <v>NTML</v>
      </c>
      <c r="B2725" s="8" t="str">
        <f>_xlfn.TEXTJOIN("-",TRUE,Table1[[#This Row],[Source]],TEXT(Table1[[#This Row],[AdvisoryNumber]],"000"),TEXT(ROW()-1,"000000"),TEXT(Table1[[#This Row],[RecordTimeUTC]],"YYYY-MM-DD"))</f>
        <v>NTML-000-002724-2024-08-02</v>
      </c>
      <c r="C2725" s="1" t="s">
        <v>2573</v>
      </c>
      <c r="D2725" s="2"/>
      <c r="E2725" s="1"/>
      <c r="F2725" s="2"/>
      <c r="G2725" s="1" t="s">
        <v>5154</v>
      </c>
      <c r="H2725" s="1" t="s">
        <v>101</v>
      </c>
      <c r="I2725" s="8" t="str">
        <f>IF(Table1[[#This Row],[TMI_Type]]="Reroute",INDEX(_xlfn.REGEXEXTRACT(Table1[[#This Row],[RawText]],".*(ROUTE|FEA|FCA|ICR|CTOP|TBO).+([A-Z]{3})",2,0),1,2),"")</f>
        <v/>
      </c>
      <c r="J2725" s="5">
        <v>15</v>
      </c>
      <c r="K2725" s="5"/>
      <c r="L2725" s="1" t="s">
        <v>2583</v>
      </c>
      <c r="M2725" s="7">
        <v>45506.979166666664</v>
      </c>
      <c r="N2725" s="7">
        <v>45507.104166666664</v>
      </c>
      <c r="O2725" s="7">
        <v>45506.930555555555</v>
      </c>
      <c r="P2725" s="4" t="s">
        <v>5034</v>
      </c>
      <c r="Q2725" s="10" t="s">
        <v>5034</v>
      </c>
      <c r="R2725" s="2" t="s">
        <v>10529</v>
      </c>
      <c r="S2725" s="6">
        <f>IF(OR(ISBLANK(Table1[[#This Row],[ValidEndUTC]]),ISBLANK(Table1[[#This Row],[ValidStartUTC]])),"",Table1[[#This Row],[ValidEndUTC]]-Table1[[#This Row],[ValidStartUTC]])</f>
        <v>0.125</v>
      </c>
      <c r="T2725" s="5">
        <f>IF(OR(ISBLANK(Table1[[#This Row],[ValidEndUTC]]),ISBLANK(Table1[[#This Row],[ValidStartUTC]])),"",Table1[[#This Row],[Duration]]*24*60)</f>
        <v>180</v>
      </c>
    </row>
    <row r="2726" spans="1:20" x14ac:dyDescent="0.25">
      <c r="A2726" s="8" t="str">
        <f>IF(ISBLANK(Table1[[#This Row],[AdvisoryNumber]]),"NTML","ADVZY")</f>
        <v>NTML</v>
      </c>
      <c r="B2726" s="8" t="str">
        <f>_xlfn.TEXTJOIN("-",TRUE,Table1[[#This Row],[Source]],TEXT(Table1[[#This Row],[AdvisoryNumber]],"000"),TEXT(ROW()-1,"000000"),TEXT(Table1[[#This Row],[RecordTimeUTC]],"YYYY-MM-DD"))</f>
        <v>NTML-000-002725-2024-08-02</v>
      </c>
      <c r="C2726" s="1" t="s">
        <v>1515</v>
      </c>
      <c r="D2726" s="2"/>
      <c r="E2726" s="1"/>
      <c r="F2726" s="2"/>
      <c r="G2726" s="1" t="s">
        <v>98</v>
      </c>
      <c r="H2726" s="1" t="s">
        <v>101</v>
      </c>
      <c r="I2726" s="8" t="str">
        <f>IF(Table1[[#This Row],[TMI_Type]]="Reroute",INDEX(_xlfn.REGEXEXTRACT(Table1[[#This Row],[RawText]],".*(ROUTE|FEA|FCA|ICR|CTOP|TBO).+([A-Z]{3})",2,0),1,2),"")</f>
        <v/>
      </c>
      <c r="J2726" s="5">
        <v>15</v>
      </c>
      <c r="K2726" s="5"/>
      <c r="L2726" s="1" t="s">
        <v>5038</v>
      </c>
      <c r="M2726" s="7">
        <v>45506.999305555553</v>
      </c>
      <c r="N2726" s="7">
        <v>45507.125</v>
      </c>
      <c r="O2726" s="7">
        <v>45506.935416666667</v>
      </c>
      <c r="P2726" s="4" t="s">
        <v>5935</v>
      </c>
      <c r="Q2726" s="10" t="s">
        <v>5935</v>
      </c>
      <c r="R2726" s="2" t="s">
        <v>10533</v>
      </c>
      <c r="S2726" s="6">
        <f>IF(OR(ISBLANK(Table1[[#This Row],[ValidEndUTC]]),ISBLANK(Table1[[#This Row],[ValidStartUTC]])),"",Table1[[#This Row],[ValidEndUTC]]-Table1[[#This Row],[ValidStartUTC]])</f>
        <v>0.12569444444670808</v>
      </c>
      <c r="T2726" s="5">
        <f>IF(OR(ISBLANK(Table1[[#This Row],[ValidEndUTC]]),ISBLANK(Table1[[#This Row],[ValidStartUTC]])),"",Table1[[#This Row],[Duration]]*24*60)</f>
        <v>181.00000000325963</v>
      </c>
    </row>
    <row r="2727" spans="1:20" x14ac:dyDescent="0.25">
      <c r="A2727" s="8" t="str">
        <f>IF(ISBLANK(Table1[[#This Row],[AdvisoryNumber]]),"NTML","ADVZY")</f>
        <v>NTML</v>
      </c>
      <c r="B2727" s="8" t="str">
        <f>_xlfn.TEXTJOIN("-",TRUE,Table1[[#This Row],[Source]],TEXT(Table1[[#This Row],[AdvisoryNumber]],"000"),TEXT(ROW()-1,"000000"),TEXT(Table1[[#This Row],[RecordTimeUTC]],"YYYY-MM-DD"))</f>
        <v>NTML-000-002726-2024-08-02</v>
      </c>
      <c r="C2727" s="1" t="s">
        <v>1515</v>
      </c>
      <c r="D2727" s="2"/>
      <c r="E2727" s="1"/>
      <c r="F2727" s="2"/>
      <c r="G2727" s="1" t="s">
        <v>98</v>
      </c>
      <c r="H2727" s="1" t="s">
        <v>101</v>
      </c>
      <c r="I2727" s="8" t="str">
        <f>IF(Table1[[#This Row],[TMI_Type]]="Reroute",INDEX(_xlfn.REGEXEXTRACT(Table1[[#This Row],[RawText]],".*(ROUTE|FEA|FCA|ICR|CTOP|TBO).+([A-Z]{3})",2,0),1,2),"")</f>
        <v/>
      </c>
      <c r="J2727" s="5">
        <v>25</v>
      </c>
      <c r="K2727" s="5"/>
      <c r="L2727" s="1" t="s">
        <v>5039</v>
      </c>
      <c r="M2727" s="7">
        <v>45506.999305555553</v>
      </c>
      <c r="N2727" s="7">
        <v>45507.125</v>
      </c>
      <c r="O2727" s="7">
        <v>45506.935416666667</v>
      </c>
      <c r="P2727" s="4" t="s">
        <v>5040</v>
      </c>
      <c r="Q2727" s="10" t="s">
        <v>5040</v>
      </c>
      <c r="R2727" s="2" t="s">
        <v>10533</v>
      </c>
      <c r="S2727" s="6">
        <f>IF(OR(ISBLANK(Table1[[#This Row],[ValidEndUTC]]),ISBLANK(Table1[[#This Row],[ValidStartUTC]])),"",Table1[[#This Row],[ValidEndUTC]]-Table1[[#This Row],[ValidStartUTC]])</f>
        <v>0.12569444444670808</v>
      </c>
      <c r="T2727" s="5">
        <f>IF(OR(ISBLANK(Table1[[#This Row],[ValidEndUTC]]),ISBLANK(Table1[[#This Row],[ValidStartUTC]])),"",Table1[[#This Row],[Duration]]*24*60)</f>
        <v>181.00000000325963</v>
      </c>
    </row>
    <row r="2728" spans="1:20" x14ac:dyDescent="0.25">
      <c r="A2728" s="8" t="str">
        <f>IF(ISBLANK(Table1[[#This Row],[AdvisoryNumber]]),"NTML","ADVZY")</f>
        <v>NTML</v>
      </c>
      <c r="B2728" s="8" t="str">
        <f>_xlfn.TEXTJOIN("-",TRUE,Table1[[#This Row],[Source]],TEXT(Table1[[#This Row],[AdvisoryNumber]],"000"),TEXT(ROW()-1,"000000"),TEXT(Table1[[#This Row],[RecordTimeUTC]],"YYYY-MM-DD"))</f>
        <v>NTML-000-002727-2024-08-02</v>
      </c>
      <c r="C2728" s="1" t="s">
        <v>1515</v>
      </c>
      <c r="D2728" s="2"/>
      <c r="E2728" s="1"/>
      <c r="F2728" s="2"/>
      <c r="G2728" s="1" t="s">
        <v>98</v>
      </c>
      <c r="H2728" s="1" t="s">
        <v>101</v>
      </c>
      <c r="I2728" s="8" t="str">
        <f>IF(Table1[[#This Row],[TMI_Type]]="Reroute",INDEX(_xlfn.REGEXEXTRACT(Table1[[#This Row],[RawText]],".*(ROUTE|FEA|FCA|ICR|CTOP|TBO).+([A-Z]{3})",2,0),1,2),"")</f>
        <v/>
      </c>
      <c r="J2728" s="5">
        <v>25</v>
      </c>
      <c r="K2728" s="5"/>
      <c r="L2728" s="1" t="s">
        <v>5041</v>
      </c>
      <c r="M2728" s="7">
        <v>45506.999305555553</v>
      </c>
      <c r="N2728" s="7">
        <v>45507.125</v>
      </c>
      <c r="O2728" s="7">
        <v>45506.935416666667</v>
      </c>
      <c r="P2728" s="4" t="s">
        <v>5042</v>
      </c>
      <c r="Q2728" s="10" t="s">
        <v>5042</v>
      </c>
      <c r="R2728" s="2" t="s">
        <v>10533</v>
      </c>
      <c r="S2728" s="6">
        <f>IF(OR(ISBLANK(Table1[[#This Row],[ValidEndUTC]]),ISBLANK(Table1[[#This Row],[ValidStartUTC]])),"",Table1[[#This Row],[ValidEndUTC]]-Table1[[#This Row],[ValidStartUTC]])</f>
        <v>0.12569444444670808</v>
      </c>
      <c r="T2728" s="5">
        <f>IF(OR(ISBLANK(Table1[[#This Row],[ValidEndUTC]]),ISBLANK(Table1[[#This Row],[ValidStartUTC]])),"",Table1[[#This Row],[Duration]]*24*60)</f>
        <v>181.00000000325963</v>
      </c>
    </row>
    <row r="2729" spans="1:20" x14ac:dyDescent="0.25">
      <c r="A2729" s="8" t="str">
        <f>IF(ISBLANK(Table1[[#This Row],[AdvisoryNumber]]),"NTML","ADVZY")</f>
        <v>NTML</v>
      </c>
      <c r="B2729" s="8" t="str">
        <f>_xlfn.TEXTJOIN("-",TRUE,Table1[[#This Row],[Source]],TEXT(Table1[[#This Row],[AdvisoryNumber]],"000"),TEXT(ROW()-1,"000000"),TEXT(Table1[[#This Row],[RecordTimeUTC]],"YYYY-MM-DD"))</f>
        <v>NTML-000-002728-2024-08-02</v>
      </c>
      <c r="C2729" s="1" t="s">
        <v>1515</v>
      </c>
      <c r="D2729" s="2"/>
      <c r="E2729" s="1"/>
      <c r="F2729" s="2"/>
      <c r="G2729" s="1" t="s">
        <v>98</v>
      </c>
      <c r="H2729" s="1" t="s">
        <v>101</v>
      </c>
      <c r="I2729" s="8" t="str">
        <f>IF(Table1[[#This Row],[TMI_Type]]="Reroute",INDEX(_xlfn.REGEXEXTRACT(Table1[[#This Row],[RawText]],".*(ROUTE|FEA|FCA|ICR|CTOP|TBO).+([A-Z]{3})",2,0),1,2),"")</f>
        <v/>
      </c>
      <c r="J2729" s="5">
        <v>25</v>
      </c>
      <c r="K2729" s="5"/>
      <c r="L2729" s="1" t="s">
        <v>5043</v>
      </c>
      <c r="M2729" s="7">
        <v>45506.999305555553</v>
      </c>
      <c r="N2729" s="7">
        <v>45507.125</v>
      </c>
      <c r="O2729" s="7">
        <v>45506.935416666667</v>
      </c>
      <c r="P2729" s="4" t="s">
        <v>5044</v>
      </c>
      <c r="Q2729" s="10" t="s">
        <v>5044</v>
      </c>
      <c r="R2729" s="2" t="s">
        <v>10533</v>
      </c>
      <c r="S2729" s="6">
        <f>IF(OR(ISBLANK(Table1[[#This Row],[ValidEndUTC]]),ISBLANK(Table1[[#This Row],[ValidStartUTC]])),"",Table1[[#This Row],[ValidEndUTC]]-Table1[[#This Row],[ValidStartUTC]])</f>
        <v>0.12569444444670808</v>
      </c>
      <c r="T2729" s="5">
        <f>IF(OR(ISBLANK(Table1[[#This Row],[ValidEndUTC]]),ISBLANK(Table1[[#This Row],[ValidStartUTC]])),"",Table1[[#This Row],[Duration]]*24*60)</f>
        <v>181.00000000325963</v>
      </c>
    </row>
    <row r="2730" spans="1:20" x14ac:dyDescent="0.25">
      <c r="A2730" s="8" t="str">
        <f>IF(ISBLANK(Table1[[#This Row],[AdvisoryNumber]]),"NTML","ADVZY")</f>
        <v>NTML</v>
      </c>
      <c r="B2730" s="8" t="str">
        <f>_xlfn.TEXTJOIN("-",TRUE,Table1[[#This Row],[Source]],TEXT(Table1[[#This Row],[AdvisoryNumber]],"000"),TEXT(ROW()-1,"000000"),TEXT(Table1[[#This Row],[RecordTimeUTC]],"YYYY-MM-DD"))</f>
        <v>NTML-000-002729-2024-08-02</v>
      </c>
      <c r="C2730" s="1" t="s">
        <v>1515</v>
      </c>
      <c r="D2730" s="2"/>
      <c r="E2730" s="1"/>
      <c r="F2730" s="2"/>
      <c r="G2730" s="1" t="s">
        <v>98</v>
      </c>
      <c r="H2730" s="1" t="s">
        <v>101</v>
      </c>
      <c r="I2730" s="8" t="str">
        <f>IF(Table1[[#This Row],[TMI_Type]]="Reroute",INDEX(_xlfn.REGEXEXTRACT(Table1[[#This Row],[RawText]],".*(ROUTE|FEA|FCA|ICR|CTOP|TBO).+([A-Z]{3})",2,0),1,2),"")</f>
        <v/>
      </c>
      <c r="J2730" s="5">
        <v>25</v>
      </c>
      <c r="K2730" s="5"/>
      <c r="L2730" s="1" t="s">
        <v>5045</v>
      </c>
      <c r="M2730" s="7">
        <v>45506.999305555553</v>
      </c>
      <c r="N2730" s="7">
        <v>45507.125</v>
      </c>
      <c r="O2730" s="7">
        <v>45506.935416666667</v>
      </c>
      <c r="P2730" s="4" t="s">
        <v>5046</v>
      </c>
      <c r="Q2730" s="10" t="s">
        <v>5046</v>
      </c>
      <c r="R2730" s="2" t="s">
        <v>10533</v>
      </c>
      <c r="S2730" s="6">
        <f>IF(OR(ISBLANK(Table1[[#This Row],[ValidEndUTC]]),ISBLANK(Table1[[#This Row],[ValidStartUTC]])),"",Table1[[#This Row],[ValidEndUTC]]-Table1[[#This Row],[ValidStartUTC]])</f>
        <v>0.12569444444670808</v>
      </c>
      <c r="T2730" s="5">
        <f>IF(OR(ISBLANK(Table1[[#This Row],[ValidEndUTC]]),ISBLANK(Table1[[#This Row],[ValidStartUTC]])),"",Table1[[#This Row],[Duration]]*24*60)</f>
        <v>181.00000000325963</v>
      </c>
    </row>
    <row r="2731" spans="1:20" x14ac:dyDescent="0.25">
      <c r="A2731" s="8" t="str">
        <f>IF(ISBLANK(Table1[[#This Row],[AdvisoryNumber]]),"NTML","ADVZY")</f>
        <v>NTML</v>
      </c>
      <c r="B2731" s="8" t="str">
        <f>_xlfn.TEXTJOIN("-",TRUE,Table1[[#This Row],[Source]],TEXT(Table1[[#This Row],[AdvisoryNumber]],"000"),TEXT(ROW()-1,"000000"),TEXT(Table1[[#This Row],[RecordTimeUTC]],"YYYY-MM-DD"))</f>
        <v>NTML-000-002730-2024-08-02</v>
      </c>
      <c r="C2731" s="1" t="s">
        <v>1515</v>
      </c>
      <c r="D2731" s="2"/>
      <c r="E2731" s="1"/>
      <c r="F2731" s="2"/>
      <c r="G2731" s="1" t="s">
        <v>98</v>
      </c>
      <c r="H2731" s="1" t="s">
        <v>101</v>
      </c>
      <c r="I2731" s="8" t="str">
        <f>IF(Table1[[#This Row],[TMI_Type]]="Reroute",INDEX(_xlfn.REGEXEXTRACT(Table1[[#This Row],[RawText]],".*(ROUTE|FEA|FCA|ICR|CTOP|TBO).+([A-Z]{3})",2,0),1,2),"")</f>
        <v/>
      </c>
      <c r="J2731" s="5">
        <v>20</v>
      </c>
      <c r="K2731" s="5"/>
      <c r="L2731" s="1" t="s">
        <v>5047</v>
      </c>
      <c r="M2731" s="7">
        <v>45506.999305555553</v>
      </c>
      <c r="N2731" s="7">
        <v>45507.125</v>
      </c>
      <c r="O2731" s="7">
        <v>45506.935416666667</v>
      </c>
      <c r="P2731" s="4" t="s">
        <v>5048</v>
      </c>
      <c r="Q2731" s="10" t="s">
        <v>5048</v>
      </c>
      <c r="R2731" s="2" t="s">
        <v>10533</v>
      </c>
      <c r="S2731" s="6">
        <f>IF(OR(ISBLANK(Table1[[#This Row],[ValidEndUTC]]),ISBLANK(Table1[[#This Row],[ValidStartUTC]])),"",Table1[[#This Row],[ValidEndUTC]]-Table1[[#This Row],[ValidStartUTC]])</f>
        <v>0.12569444444670808</v>
      </c>
      <c r="T2731" s="5">
        <f>IF(OR(ISBLANK(Table1[[#This Row],[ValidEndUTC]]),ISBLANK(Table1[[#This Row],[ValidStartUTC]])),"",Table1[[#This Row],[Duration]]*24*60)</f>
        <v>181.00000000325963</v>
      </c>
    </row>
    <row r="2732" spans="1:20" x14ac:dyDescent="0.25">
      <c r="A2732" s="8" t="str">
        <f>IF(ISBLANK(Table1[[#This Row],[AdvisoryNumber]]),"NTML","ADVZY")</f>
        <v>NTML</v>
      </c>
      <c r="B2732" s="8" t="str">
        <f>_xlfn.TEXTJOIN("-",TRUE,Table1[[#This Row],[Source]],TEXT(Table1[[#This Row],[AdvisoryNumber]],"000"),TEXT(ROW()-1,"000000"),TEXT(Table1[[#This Row],[RecordTimeUTC]],"YYYY-MM-DD"))</f>
        <v>NTML-000-002731-2024-08-02</v>
      </c>
      <c r="C2732" s="1" t="s">
        <v>1515</v>
      </c>
      <c r="D2732" s="2"/>
      <c r="E2732" s="1"/>
      <c r="F2732" s="2"/>
      <c r="G2732" s="1" t="s">
        <v>98</v>
      </c>
      <c r="H2732" s="1" t="s">
        <v>101</v>
      </c>
      <c r="I2732" s="8" t="str">
        <f>IF(Table1[[#This Row],[TMI_Type]]="Reroute",INDEX(_xlfn.REGEXEXTRACT(Table1[[#This Row],[RawText]],".*(ROUTE|FEA|FCA|ICR|CTOP|TBO).+([A-Z]{3})",2,0),1,2),"")</f>
        <v/>
      </c>
      <c r="J2732" s="5">
        <v>20</v>
      </c>
      <c r="K2732" s="5"/>
      <c r="L2732" s="1" t="s">
        <v>1991</v>
      </c>
      <c r="M2732" s="7">
        <v>45506.999305555553</v>
      </c>
      <c r="N2732" s="7">
        <v>45507.125</v>
      </c>
      <c r="O2732" s="7">
        <v>45506.935416666667</v>
      </c>
      <c r="P2732" s="4" t="s">
        <v>5049</v>
      </c>
      <c r="Q2732" s="10" t="s">
        <v>5049</v>
      </c>
      <c r="R2732" s="2" t="s">
        <v>10533</v>
      </c>
      <c r="S2732" s="6">
        <f>IF(OR(ISBLANK(Table1[[#This Row],[ValidEndUTC]]),ISBLANK(Table1[[#This Row],[ValidStartUTC]])),"",Table1[[#This Row],[ValidEndUTC]]-Table1[[#This Row],[ValidStartUTC]])</f>
        <v>0.12569444444670808</v>
      </c>
      <c r="T2732" s="5">
        <f>IF(OR(ISBLANK(Table1[[#This Row],[ValidEndUTC]]),ISBLANK(Table1[[#This Row],[ValidStartUTC]])),"",Table1[[#This Row],[Duration]]*24*60)</f>
        <v>181.00000000325963</v>
      </c>
    </row>
    <row r="2733" spans="1:20" ht="21.6" x14ac:dyDescent="0.25">
      <c r="A2733" s="8" t="str">
        <f>IF(ISBLANK(Table1[[#This Row],[AdvisoryNumber]]),"NTML","ADVZY")</f>
        <v>NTML</v>
      </c>
      <c r="B2733" s="8" t="str">
        <f>_xlfn.TEXTJOIN("-",TRUE,Table1[[#This Row],[Source]],TEXT(Table1[[#This Row],[AdvisoryNumber]],"000"),TEXT(ROW()-1,"000000"),TEXT(Table1[[#This Row],[RecordTimeUTC]],"YYYY-MM-DD"))</f>
        <v>NTML-000-002732-2024-08-02</v>
      </c>
      <c r="C2733" s="1" t="s">
        <v>1515</v>
      </c>
      <c r="D2733" s="2"/>
      <c r="E2733" s="1"/>
      <c r="F2733" s="2"/>
      <c r="G2733" s="1" t="s">
        <v>98</v>
      </c>
      <c r="H2733" s="1" t="s">
        <v>101</v>
      </c>
      <c r="I2733" s="8" t="str">
        <f>IF(Table1[[#This Row],[TMI_Type]]="Reroute",INDEX(_xlfn.REGEXEXTRACT(Table1[[#This Row],[RawText]],".*(ROUTE|FEA|FCA|ICR|CTOP|TBO).+([A-Z]{3})",2,0),1,2),"")</f>
        <v/>
      </c>
      <c r="J2733" s="5">
        <v>25</v>
      </c>
      <c r="K2733" s="5"/>
      <c r="L2733" s="1" t="s">
        <v>10534</v>
      </c>
      <c r="M2733" s="7">
        <v>45506.999305555553</v>
      </c>
      <c r="N2733" s="7">
        <v>45507.125</v>
      </c>
      <c r="O2733" s="7">
        <v>45506.935416666667</v>
      </c>
      <c r="P2733" s="4" t="s">
        <v>5050</v>
      </c>
      <c r="Q2733" s="10" t="s">
        <v>5050</v>
      </c>
      <c r="R2733" s="2" t="s">
        <v>10533</v>
      </c>
      <c r="S2733" s="6">
        <f>IF(OR(ISBLANK(Table1[[#This Row],[ValidEndUTC]]),ISBLANK(Table1[[#This Row],[ValidStartUTC]])),"",Table1[[#This Row],[ValidEndUTC]]-Table1[[#This Row],[ValidStartUTC]])</f>
        <v>0.12569444444670808</v>
      </c>
      <c r="T2733" s="5">
        <f>IF(OR(ISBLANK(Table1[[#This Row],[ValidEndUTC]]),ISBLANK(Table1[[#This Row],[ValidStartUTC]])),"",Table1[[#This Row],[Duration]]*24*60)</f>
        <v>181.00000000325963</v>
      </c>
    </row>
    <row r="2734" spans="1:20" x14ac:dyDescent="0.25">
      <c r="A2734" s="8" t="str">
        <f>IF(ISBLANK(Table1[[#This Row],[AdvisoryNumber]]),"NTML","ADVZY")</f>
        <v>NTML</v>
      </c>
      <c r="B2734" s="8" t="str">
        <f>_xlfn.TEXTJOIN("-",TRUE,Table1[[#This Row],[Source]],TEXT(Table1[[#This Row],[AdvisoryNumber]],"000"),TEXT(ROW()-1,"000000"),TEXT(Table1[[#This Row],[RecordTimeUTC]],"YYYY-MM-DD"))</f>
        <v>NTML-000-002733-2024-08-02</v>
      </c>
      <c r="C2734" s="1" t="s">
        <v>1515</v>
      </c>
      <c r="D2734" s="2"/>
      <c r="E2734" s="1"/>
      <c r="F2734" s="2"/>
      <c r="G2734" s="1" t="s">
        <v>98</v>
      </c>
      <c r="H2734" s="1" t="s">
        <v>101</v>
      </c>
      <c r="I2734" s="8" t="str">
        <f>IF(Table1[[#This Row],[TMI_Type]]="Reroute",INDEX(_xlfn.REGEXEXTRACT(Table1[[#This Row],[RawText]],".*(ROUTE|FEA|FCA|ICR|CTOP|TBO).+([A-Z]{3})",2,0),1,2),"")</f>
        <v/>
      </c>
      <c r="J2734" s="5">
        <v>15</v>
      </c>
      <c r="K2734" s="5"/>
      <c r="L2734" s="1" t="s">
        <v>5051</v>
      </c>
      <c r="M2734" s="7">
        <v>45506.999305555553</v>
      </c>
      <c r="N2734" s="7">
        <v>45507.125</v>
      </c>
      <c r="O2734" s="7">
        <v>45506.935416666667</v>
      </c>
      <c r="P2734" s="4" t="s">
        <v>5052</v>
      </c>
      <c r="Q2734" s="10" t="s">
        <v>5052</v>
      </c>
      <c r="R2734" s="2" t="s">
        <v>10533</v>
      </c>
      <c r="S2734" s="6">
        <f>IF(OR(ISBLANK(Table1[[#This Row],[ValidEndUTC]]),ISBLANK(Table1[[#This Row],[ValidStartUTC]])),"",Table1[[#This Row],[ValidEndUTC]]-Table1[[#This Row],[ValidStartUTC]])</f>
        <v>0.12569444444670808</v>
      </c>
      <c r="T2734" s="5">
        <f>IF(OR(ISBLANK(Table1[[#This Row],[ValidEndUTC]]),ISBLANK(Table1[[#This Row],[ValidStartUTC]])),"",Table1[[#This Row],[Duration]]*24*60)</f>
        <v>181.00000000325963</v>
      </c>
    </row>
    <row r="2735" spans="1:20" ht="21.6" x14ac:dyDescent="0.25">
      <c r="A2735" s="8" t="str">
        <f>IF(ISBLANK(Table1[[#This Row],[AdvisoryNumber]]),"NTML","ADVZY")</f>
        <v>NTML</v>
      </c>
      <c r="B2735" s="8" t="str">
        <f>_xlfn.TEXTJOIN("-",TRUE,Table1[[#This Row],[Source]],TEXT(Table1[[#This Row],[AdvisoryNumber]],"000"),TEXT(ROW()-1,"000000"),TEXT(Table1[[#This Row],[RecordTimeUTC]],"YYYY-MM-DD"))</f>
        <v>NTML-000-002734-2024-08-02</v>
      </c>
      <c r="C2735" s="1" t="s">
        <v>5053</v>
      </c>
      <c r="D2735" s="2"/>
      <c r="E2735" s="1"/>
      <c r="F2735" s="2"/>
      <c r="G2735" s="1" t="s">
        <v>98</v>
      </c>
      <c r="H2735" s="1" t="s">
        <v>101</v>
      </c>
      <c r="I2735" s="8" t="str">
        <f>IF(Table1[[#This Row],[TMI_Type]]="Reroute",INDEX(_xlfn.REGEXEXTRACT(Table1[[#This Row],[RawText]],".*(ROUTE|FEA|FCA|ICR|CTOP|TBO).+([A-Z]{3})",2,0),1,2),"")</f>
        <v/>
      </c>
      <c r="J2735" s="5">
        <v>20</v>
      </c>
      <c r="K2735" s="5"/>
      <c r="L2735" s="1" t="s">
        <v>5054</v>
      </c>
      <c r="M2735" s="7">
        <v>45506.999305555553</v>
      </c>
      <c r="N2735" s="7">
        <v>45507.125</v>
      </c>
      <c r="O2735" s="7">
        <v>45506.935416666667</v>
      </c>
      <c r="P2735" s="4" t="s">
        <v>5936</v>
      </c>
      <c r="Q2735" s="10" t="s">
        <v>5936</v>
      </c>
      <c r="R2735" s="2" t="s">
        <v>10533</v>
      </c>
      <c r="S2735" s="6">
        <f>IF(OR(ISBLANK(Table1[[#This Row],[ValidEndUTC]]),ISBLANK(Table1[[#This Row],[ValidStartUTC]])),"",Table1[[#This Row],[ValidEndUTC]]-Table1[[#This Row],[ValidStartUTC]])</f>
        <v>0.12569444444670808</v>
      </c>
      <c r="T2735" s="5">
        <f>IF(OR(ISBLANK(Table1[[#This Row],[ValidEndUTC]]),ISBLANK(Table1[[#This Row],[ValidStartUTC]])),"",Table1[[#This Row],[Duration]]*24*60)</f>
        <v>181.00000000325963</v>
      </c>
    </row>
    <row r="2736" spans="1:20" x14ac:dyDescent="0.25">
      <c r="A2736" s="8" t="str">
        <f>IF(ISBLANK(Table1[[#This Row],[AdvisoryNumber]]),"NTML","ADVZY")</f>
        <v>NTML</v>
      </c>
      <c r="B2736" s="8" t="str">
        <f>_xlfn.TEXTJOIN("-",TRUE,Table1[[#This Row],[Source]],TEXT(Table1[[#This Row],[AdvisoryNumber]],"000"),TEXT(ROW()-1,"000000"),TEXT(Table1[[#This Row],[RecordTimeUTC]],"YYYY-MM-DD"))</f>
        <v>NTML-000-002735-2024-08-02</v>
      </c>
      <c r="C2736" s="1" t="s">
        <v>5053</v>
      </c>
      <c r="D2736" s="2"/>
      <c r="E2736" s="1"/>
      <c r="F2736" s="2"/>
      <c r="G2736" s="1" t="s">
        <v>98</v>
      </c>
      <c r="H2736" s="1" t="s">
        <v>101</v>
      </c>
      <c r="I2736" s="8" t="str">
        <f>IF(Table1[[#This Row],[TMI_Type]]="Reroute",INDEX(_xlfn.REGEXEXTRACT(Table1[[#This Row],[RawText]],".*(ROUTE|FEA|FCA|ICR|CTOP|TBO).+([A-Z]{3})",2,0),1,2),"")</f>
        <v/>
      </c>
      <c r="J2736" s="5">
        <v>30</v>
      </c>
      <c r="K2736" s="5"/>
      <c r="L2736" s="1" t="s">
        <v>5055</v>
      </c>
      <c r="M2736" s="7">
        <v>45506.999305555553</v>
      </c>
      <c r="N2736" s="7">
        <v>45507.125</v>
      </c>
      <c r="O2736" s="7">
        <v>45506.935416666667</v>
      </c>
      <c r="P2736" s="4" t="s">
        <v>5056</v>
      </c>
      <c r="Q2736" s="10" t="s">
        <v>5056</v>
      </c>
      <c r="R2736" s="2" t="s">
        <v>10533</v>
      </c>
      <c r="S2736" s="6">
        <f>IF(OR(ISBLANK(Table1[[#This Row],[ValidEndUTC]]),ISBLANK(Table1[[#This Row],[ValidStartUTC]])),"",Table1[[#This Row],[ValidEndUTC]]-Table1[[#This Row],[ValidStartUTC]])</f>
        <v>0.12569444444670808</v>
      </c>
      <c r="T2736" s="5">
        <f>IF(OR(ISBLANK(Table1[[#This Row],[ValidEndUTC]]),ISBLANK(Table1[[#This Row],[ValidStartUTC]])),"",Table1[[#This Row],[Duration]]*24*60)</f>
        <v>181.00000000325963</v>
      </c>
    </row>
    <row r="2737" spans="1:20" x14ac:dyDescent="0.25">
      <c r="A2737" s="8" t="str">
        <f>IF(ISBLANK(Table1[[#This Row],[AdvisoryNumber]]),"NTML","ADVZY")</f>
        <v>NTML</v>
      </c>
      <c r="B2737" s="8" t="str">
        <f>_xlfn.TEXTJOIN("-",TRUE,Table1[[#This Row],[Source]],TEXT(Table1[[#This Row],[AdvisoryNumber]],"000"),TEXT(ROW()-1,"000000"),TEXT(Table1[[#This Row],[RecordTimeUTC]],"YYYY-MM-DD"))</f>
        <v>NTML-000-002736-2024-08-02</v>
      </c>
      <c r="C2737" s="1" t="s">
        <v>5053</v>
      </c>
      <c r="D2737" s="2"/>
      <c r="E2737" s="1"/>
      <c r="F2737" s="2"/>
      <c r="G2737" s="1" t="s">
        <v>98</v>
      </c>
      <c r="H2737" s="1" t="s">
        <v>101</v>
      </c>
      <c r="I2737" s="8" t="str">
        <f>IF(Table1[[#This Row],[TMI_Type]]="Reroute",INDEX(_xlfn.REGEXEXTRACT(Table1[[#This Row],[RawText]],".*(ROUTE|FEA|FCA|ICR|CTOP|TBO).+([A-Z]{3})",2,0),1,2),"")</f>
        <v/>
      </c>
      <c r="J2737" s="5">
        <v>30</v>
      </c>
      <c r="K2737" s="5"/>
      <c r="L2737" s="1" t="s">
        <v>5057</v>
      </c>
      <c r="M2737" s="7">
        <v>45506.999305555553</v>
      </c>
      <c r="N2737" s="7">
        <v>45507.125</v>
      </c>
      <c r="O2737" s="7">
        <v>45506.935416666667</v>
      </c>
      <c r="P2737" s="4" t="s">
        <v>5058</v>
      </c>
      <c r="Q2737" s="10" t="s">
        <v>5058</v>
      </c>
      <c r="R2737" s="2" t="s">
        <v>10533</v>
      </c>
      <c r="S2737" s="6">
        <f>IF(OR(ISBLANK(Table1[[#This Row],[ValidEndUTC]]),ISBLANK(Table1[[#This Row],[ValidStartUTC]])),"",Table1[[#This Row],[ValidEndUTC]]-Table1[[#This Row],[ValidStartUTC]])</f>
        <v>0.12569444444670808</v>
      </c>
      <c r="T2737" s="5">
        <f>IF(OR(ISBLANK(Table1[[#This Row],[ValidEndUTC]]),ISBLANK(Table1[[#This Row],[ValidStartUTC]])),"",Table1[[#This Row],[Duration]]*24*60)</f>
        <v>181.00000000325963</v>
      </c>
    </row>
    <row r="2738" spans="1:20" ht="21.6" x14ac:dyDescent="0.25">
      <c r="A2738" s="8" t="str">
        <f>IF(ISBLANK(Table1[[#This Row],[AdvisoryNumber]]),"NTML","ADVZY")</f>
        <v>NTML</v>
      </c>
      <c r="B2738" s="8" t="str">
        <f>_xlfn.TEXTJOIN("-",TRUE,Table1[[#This Row],[Source]],TEXT(Table1[[#This Row],[AdvisoryNumber]],"000"),TEXT(ROW()-1,"000000"),TEXT(Table1[[#This Row],[RecordTimeUTC]],"YYYY-MM-DD"))</f>
        <v>NTML-000-002737-2024-08-03</v>
      </c>
      <c r="C2738" s="1" t="s">
        <v>2573</v>
      </c>
      <c r="D2738" s="2"/>
      <c r="E2738" s="1"/>
      <c r="F2738" s="2"/>
      <c r="G2738" s="1" t="s">
        <v>98</v>
      </c>
      <c r="H2738" s="1" t="s">
        <v>101</v>
      </c>
      <c r="I2738" s="8" t="str">
        <f>IF(Table1[[#This Row],[TMI_Type]]="Reroute",INDEX(_xlfn.REGEXEXTRACT(Table1[[#This Row],[RawText]],".*(ROUTE|FEA|FCA|ICR|CTOP|TBO).+([A-Z]{3})",2,0),1,2),"")</f>
        <v/>
      </c>
      <c r="J2738" s="5">
        <v>20</v>
      </c>
      <c r="K2738" s="5"/>
      <c r="L2738" s="1" t="s">
        <v>198</v>
      </c>
      <c r="M2738" s="7">
        <v>45507.001388888886</v>
      </c>
      <c r="N2738" s="7">
        <v>45507.125</v>
      </c>
      <c r="O2738" s="7">
        <v>45507.001388888886</v>
      </c>
      <c r="P2738" s="4" t="s">
        <v>5062</v>
      </c>
      <c r="Q2738" s="10" t="s">
        <v>5062</v>
      </c>
      <c r="R2738" s="2" t="s">
        <v>10539</v>
      </c>
      <c r="S2738" s="6">
        <f>IF(OR(ISBLANK(Table1[[#This Row],[ValidEndUTC]]),ISBLANK(Table1[[#This Row],[ValidStartUTC]])),"",Table1[[#This Row],[ValidEndUTC]]-Table1[[#This Row],[ValidStartUTC]])</f>
        <v>0.12361111111385981</v>
      </c>
      <c r="T2738" s="5">
        <f>IF(OR(ISBLANK(Table1[[#This Row],[ValidEndUTC]]),ISBLANK(Table1[[#This Row],[ValidStartUTC]])),"",Table1[[#This Row],[Duration]]*24*60)</f>
        <v>178.00000000395812</v>
      </c>
    </row>
    <row r="2739" spans="1:20" x14ac:dyDescent="0.25">
      <c r="A2739" s="8" t="str">
        <f>IF(ISBLANK(Table1[[#This Row],[AdvisoryNumber]]),"NTML","ADVZY")</f>
        <v>NTML</v>
      </c>
      <c r="B2739" s="8" t="str">
        <f>_xlfn.TEXTJOIN("-",TRUE,Table1[[#This Row],[Source]],TEXT(Table1[[#This Row],[AdvisoryNumber]],"000"),TEXT(ROW()-1,"000000"),TEXT(Table1[[#This Row],[RecordTimeUTC]],"YYYY-MM-DD"))</f>
        <v>NTML-000-002738-2024-08-03</v>
      </c>
      <c r="C2739" s="1" t="s">
        <v>2573</v>
      </c>
      <c r="D2739" s="2"/>
      <c r="E2739" s="1"/>
      <c r="F2739" s="2"/>
      <c r="G2739" s="1" t="s">
        <v>98</v>
      </c>
      <c r="H2739" s="1" t="s">
        <v>101</v>
      </c>
      <c r="I2739" s="8" t="str">
        <f>IF(Table1[[#This Row],[TMI_Type]]="Reroute",INDEX(_xlfn.REGEXEXTRACT(Table1[[#This Row],[RawText]],".*(ROUTE|FEA|FCA|ICR|CTOP|TBO).+([A-Z]{3})",2,0),1,2),"")</f>
        <v/>
      </c>
      <c r="J2739" s="5">
        <v>25</v>
      </c>
      <c r="K2739" s="5"/>
      <c r="L2739" s="1" t="s">
        <v>2576</v>
      </c>
      <c r="M2739" s="7">
        <v>45507.041666666664</v>
      </c>
      <c r="N2739" s="7">
        <v>45507.125</v>
      </c>
      <c r="O2739" s="7">
        <v>45507.040972222225</v>
      </c>
      <c r="P2739" s="4" t="s">
        <v>5063</v>
      </c>
      <c r="Q2739" s="10" t="s">
        <v>5063</v>
      </c>
      <c r="R2739" s="2" t="s">
        <v>10540</v>
      </c>
      <c r="S2739" s="6">
        <f>IF(OR(ISBLANK(Table1[[#This Row],[ValidEndUTC]]),ISBLANK(Table1[[#This Row],[ValidStartUTC]])),"",Table1[[#This Row],[ValidEndUTC]]-Table1[[#This Row],[ValidStartUTC]])</f>
        <v>8.3333333335758653E-2</v>
      </c>
      <c r="T2739" s="5">
        <f>IF(OR(ISBLANK(Table1[[#This Row],[ValidEndUTC]]),ISBLANK(Table1[[#This Row],[ValidStartUTC]])),"",Table1[[#This Row],[Duration]]*24*60)</f>
        <v>120.00000000349246</v>
      </c>
    </row>
    <row r="2740" spans="1:20" ht="21.6" x14ac:dyDescent="0.25">
      <c r="A2740" s="8" t="str">
        <f>IF(ISBLANK(Table1[[#This Row],[AdvisoryNumber]]),"NTML","ADVZY")</f>
        <v>NTML</v>
      </c>
      <c r="B2740" s="8" t="str">
        <f>_xlfn.TEXTJOIN("-",TRUE,Table1[[#This Row],[Source]],TEXT(Table1[[#This Row],[AdvisoryNumber]],"000"),TEXT(ROW()-1,"000000"),TEXT(Table1[[#This Row],[RecordTimeUTC]],"YYYY-MM-DD"))</f>
        <v>NTML-000-002739-2024-08-03</v>
      </c>
      <c r="C2740" s="1" t="s">
        <v>2573</v>
      </c>
      <c r="D2740" s="2"/>
      <c r="E2740" s="1"/>
      <c r="F2740" s="2"/>
      <c r="G2740" s="1" t="s">
        <v>98</v>
      </c>
      <c r="H2740" s="1" t="s">
        <v>101</v>
      </c>
      <c r="I2740" s="8" t="str">
        <f>IF(Table1[[#This Row],[TMI_Type]]="Reroute",INDEX(_xlfn.REGEXEXTRACT(Table1[[#This Row],[RawText]],".*(ROUTE|FEA|FCA|ICR|CTOP|TBO).+([A-Z]{3})",2,0),1,2),"")</f>
        <v/>
      </c>
      <c r="J2740" s="5">
        <v>25</v>
      </c>
      <c r="K2740" s="5"/>
      <c r="L2740" s="1" t="s">
        <v>198</v>
      </c>
      <c r="M2740" s="7">
        <v>45507.041666666664</v>
      </c>
      <c r="N2740" s="7">
        <v>45507.125</v>
      </c>
      <c r="O2740" s="7">
        <v>45507.041666666664</v>
      </c>
      <c r="P2740" s="4" t="s">
        <v>5064</v>
      </c>
      <c r="Q2740" s="10" t="s">
        <v>5064</v>
      </c>
      <c r="R2740" s="2" t="s">
        <v>10541</v>
      </c>
      <c r="S2740" s="6">
        <f>IF(OR(ISBLANK(Table1[[#This Row],[ValidEndUTC]]),ISBLANK(Table1[[#This Row],[ValidStartUTC]])),"",Table1[[#This Row],[ValidEndUTC]]-Table1[[#This Row],[ValidStartUTC]])</f>
        <v>8.3333333335758653E-2</v>
      </c>
      <c r="T2740" s="5">
        <f>IF(OR(ISBLANK(Table1[[#This Row],[ValidEndUTC]]),ISBLANK(Table1[[#This Row],[ValidStartUTC]])),"",Table1[[#This Row],[Duration]]*24*60)</f>
        <v>120.00000000349246</v>
      </c>
    </row>
    <row r="2741" spans="1:20" ht="21.6" x14ac:dyDescent="0.25">
      <c r="A2741" s="8" t="str">
        <f>IF(ISBLANK(Table1[[#This Row],[AdvisoryNumber]]),"NTML","ADVZY")</f>
        <v>NTML</v>
      </c>
      <c r="B2741" s="8" t="str">
        <f>_xlfn.TEXTJOIN("-",TRUE,Table1[[#This Row],[Source]],TEXT(Table1[[#This Row],[AdvisoryNumber]],"000"),TEXT(ROW()-1,"000000"),TEXT(Table1[[#This Row],[RecordTimeUTC]],"YYYY-MM-DD"))</f>
        <v>NTML-000-002740-2024-08-03</v>
      </c>
      <c r="C2741" s="1" t="s">
        <v>2573</v>
      </c>
      <c r="D2741" s="2"/>
      <c r="E2741" s="1"/>
      <c r="F2741" s="2"/>
      <c r="G2741" s="1" t="s">
        <v>98</v>
      </c>
      <c r="H2741" s="1" t="s">
        <v>101</v>
      </c>
      <c r="I2741" s="8" t="str">
        <f>IF(Table1[[#This Row],[TMI_Type]]="Reroute",INDEX(_xlfn.REGEXEXTRACT(Table1[[#This Row],[RawText]],".*(ROUTE|FEA|FCA|ICR|CTOP|TBO).+([A-Z]{3})",2,0),1,2),"")</f>
        <v/>
      </c>
      <c r="J2741" s="5">
        <v>25</v>
      </c>
      <c r="K2741" s="5"/>
      <c r="L2741" s="1" t="s">
        <v>198</v>
      </c>
      <c r="M2741" s="7">
        <v>45507.041666666664</v>
      </c>
      <c r="N2741" s="7">
        <v>45507.125</v>
      </c>
      <c r="O2741" s="7">
        <v>45507.041666666664</v>
      </c>
      <c r="P2741" s="4" t="s">
        <v>5065</v>
      </c>
      <c r="Q2741" s="10" t="s">
        <v>5065</v>
      </c>
      <c r="R2741" s="2" t="s">
        <v>10541</v>
      </c>
      <c r="S2741" s="6">
        <f>IF(OR(ISBLANK(Table1[[#This Row],[ValidEndUTC]]),ISBLANK(Table1[[#This Row],[ValidStartUTC]])),"",Table1[[#This Row],[ValidEndUTC]]-Table1[[#This Row],[ValidStartUTC]])</f>
        <v>8.3333333335758653E-2</v>
      </c>
      <c r="T2741" s="5">
        <f>IF(OR(ISBLANK(Table1[[#This Row],[ValidEndUTC]]),ISBLANK(Table1[[#This Row],[ValidStartUTC]])),"",Table1[[#This Row],[Duration]]*24*60)</f>
        <v>120.00000000349246</v>
      </c>
    </row>
    <row r="2742" spans="1:20" ht="21.6" x14ac:dyDescent="0.25">
      <c r="A2742" s="8" t="str">
        <f>IF(ISBLANK(Table1[[#This Row],[AdvisoryNumber]]),"NTML","ADVZY")</f>
        <v>NTML</v>
      </c>
      <c r="B2742" s="8" t="str">
        <f>_xlfn.TEXTJOIN("-",TRUE,Table1[[#This Row],[Source]],TEXT(Table1[[#This Row],[AdvisoryNumber]],"000"),TEXT(ROW()-1,"000000"),TEXT(Table1[[#This Row],[RecordTimeUTC]],"YYYY-MM-DD"))</f>
        <v>NTML-000-002741-2024-08-03</v>
      </c>
      <c r="C2742" s="1" t="s">
        <v>2573</v>
      </c>
      <c r="D2742" s="2"/>
      <c r="E2742" s="1"/>
      <c r="F2742" s="2"/>
      <c r="G2742" s="1" t="s">
        <v>98</v>
      </c>
      <c r="H2742" s="1" t="s">
        <v>101</v>
      </c>
      <c r="I2742" s="8" t="str">
        <f>IF(Table1[[#This Row],[TMI_Type]]="Reroute",INDEX(_xlfn.REGEXEXTRACT(Table1[[#This Row],[RawText]],".*(ROUTE|FEA|FCA|ICR|CTOP|TBO).+([A-Z]{3})",2,0),1,2),"")</f>
        <v/>
      </c>
      <c r="J2742" s="5">
        <v>30</v>
      </c>
      <c r="K2742" s="5"/>
      <c r="L2742" s="1" t="s">
        <v>10544</v>
      </c>
      <c r="M2742" s="7">
        <v>45507.072916666664</v>
      </c>
      <c r="N2742" s="7">
        <v>45507.125</v>
      </c>
      <c r="O2742" s="7">
        <v>45507.074305555558</v>
      </c>
      <c r="P2742" s="4" t="s">
        <v>10545</v>
      </c>
      <c r="Q2742" s="10" t="s">
        <v>10545</v>
      </c>
      <c r="R2742" s="2" t="s">
        <v>10543</v>
      </c>
      <c r="S2742" s="6">
        <f>IF(OR(ISBLANK(Table1[[#This Row],[ValidEndUTC]]),ISBLANK(Table1[[#This Row],[ValidStartUTC]])),"",Table1[[#This Row],[ValidEndUTC]]-Table1[[#This Row],[ValidStartUTC]])</f>
        <v>5.2083333335758653E-2</v>
      </c>
      <c r="T2742" s="5">
        <f>IF(OR(ISBLANK(Table1[[#This Row],[ValidEndUTC]]),ISBLANK(Table1[[#This Row],[ValidStartUTC]])),"",Table1[[#This Row],[Duration]]*24*60)</f>
        <v>75.00000000349246</v>
      </c>
    </row>
    <row r="2743" spans="1:20" x14ac:dyDescent="0.25">
      <c r="A2743" s="8" t="str">
        <f>IF(ISBLANK(Table1[[#This Row],[AdvisoryNumber]]),"NTML","ADVZY")</f>
        <v>NTML</v>
      </c>
      <c r="B2743" s="8" t="str">
        <f>_xlfn.TEXTJOIN("-",TRUE,Table1[[#This Row],[Source]],TEXT(Table1[[#This Row],[AdvisoryNumber]],"000"),TEXT(ROW()-1,"000000"),TEXT(Table1[[#This Row],[RecordTimeUTC]],"YYYY-MM-DD"))</f>
        <v>NTML-000-002742-2024-08-03</v>
      </c>
      <c r="C2743" s="1" t="s">
        <v>2573</v>
      </c>
      <c r="D2743" s="2"/>
      <c r="E2743" s="1"/>
      <c r="F2743" s="2"/>
      <c r="G2743" s="1"/>
      <c r="H2743" s="1" t="s">
        <v>2640</v>
      </c>
      <c r="I2743" s="8" t="str">
        <f>IF(Table1[[#This Row],[TMI_Type]]="Reroute",INDEX(_xlfn.REGEXEXTRACT(Table1[[#This Row],[RawText]],".*(ROUTE|FEA|FCA|ICR|CTOP|TBO).+([A-Z]{3})",2,0),1,2),"")</f>
        <v/>
      </c>
      <c r="J2743" s="5"/>
      <c r="K2743" s="5"/>
      <c r="L2743" s="1" t="s">
        <v>198</v>
      </c>
      <c r="M2743" s="7">
        <v>45507.079861111109</v>
      </c>
      <c r="N2743" s="7">
        <v>45507.079861111109</v>
      </c>
      <c r="O2743" s="7">
        <v>45507.079861111109</v>
      </c>
      <c r="P2743" s="4" t="s">
        <v>5070</v>
      </c>
      <c r="Q2743" s="10" t="s">
        <v>5070</v>
      </c>
      <c r="R2743" s="2" t="s">
        <v>10546</v>
      </c>
      <c r="S2743" s="6">
        <f>IF(OR(ISBLANK(Table1[[#This Row],[ValidEndUTC]]),ISBLANK(Table1[[#This Row],[ValidStartUTC]])),"",Table1[[#This Row],[ValidEndUTC]]-Table1[[#This Row],[ValidStartUTC]])</f>
        <v>0</v>
      </c>
      <c r="T2743" s="5">
        <f>IF(OR(ISBLANK(Table1[[#This Row],[ValidEndUTC]]),ISBLANK(Table1[[#This Row],[ValidStartUTC]])),"",Table1[[#This Row],[Duration]]*24*60)</f>
        <v>0</v>
      </c>
    </row>
    <row r="2744" spans="1:20" x14ac:dyDescent="0.25">
      <c r="A2744" s="8" t="str">
        <f>IF(ISBLANK(Table1[[#This Row],[AdvisoryNumber]]),"NTML","ADVZY")</f>
        <v>NTML</v>
      </c>
      <c r="B2744" s="8" t="str">
        <f>_xlfn.TEXTJOIN("-",TRUE,Table1[[#This Row],[Source]],TEXT(Table1[[#This Row],[AdvisoryNumber]],"000"),TEXT(ROW()-1,"000000"),TEXT(Table1[[#This Row],[RecordTimeUTC]],"YYYY-MM-DD"))</f>
        <v>NTML-000-002743-2024-08-03</v>
      </c>
      <c r="C2744" s="1" t="s">
        <v>2573</v>
      </c>
      <c r="D2744" s="2"/>
      <c r="E2744" s="1"/>
      <c r="F2744" s="2"/>
      <c r="G2744" s="1"/>
      <c r="H2744" s="1" t="s">
        <v>2640</v>
      </c>
      <c r="I2744" s="8" t="str">
        <f>IF(Table1[[#This Row],[TMI_Type]]="Reroute",INDEX(_xlfn.REGEXEXTRACT(Table1[[#This Row],[RawText]],".*(ROUTE|FEA|FCA|ICR|CTOP|TBO).+([A-Z]{3})",2,0),1,2),"")</f>
        <v/>
      </c>
      <c r="J2744" s="5"/>
      <c r="K2744" s="5"/>
      <c r="L2744" s="1" t="s">
        <v>198</v>
      </c>
      <c r="M2744" s="7">
        <v>45507.081944444442</v>
      </c>
      <c r="N2744" s="7">
        <v>45507.081944444442</v>
      </c>
      <c r="O2744" s="7">
        <v>45507.081944444442</v>
      </c>
      <c r="P2744" s="4" t="s">
        <v>5071</v>
      </c>
      <c r="Q2744" s="10" t="s">
        <v>5071</v>
      </c>
      <c r="R2744" s="2" t="s">
        <v>10547</v>
      </c>
      <c r="S2744" s="6">
        <f>IF(OR(ISBLANK(Table1[[#This Row],[ValidEndUTC]]),ISBLANK(Table1[[#This Row],[ValidStartUTC]])),"",Table1[[#This Row],[ValidEndUTC]]-Table1[[#This Row],[ValidStartUTC]])</f>
        <v>0</v>
      </c>
      <c r="T2744" s="5">
        <f>IF(OR(ISBLANK(Table1[[#This Row],[ValidEndUTC]]),ISBLANK(Table1[[#This Row],[ValidStartUTC]])),"",Table1[[#This Row],[Duration]]*24*60)</f>
        <v>0</v>
      </c>
    </row>
    <row r="2745" spans="1:20" ht="21.6" x14ac:dyDescent="0.25">
      <c r="A2745" s="8" t="str">
        <f>IF(ISBLANK(Table1[[#This Row],[AdvisoryNumber]]),"NTML","ADVZY")</f>
        <v>NTML</v>
      </c>
      <c r="B2745" s="8" t="str">
        <f>_xlfn.TEXTJOIN("-",TRUE,Table1[[#This Row],[Source]],TEXT(Table1[[#This Row],[AdvisoryNumber]],"000"),TEXT(ROW()-1,"000000"),TEXT(Table1[[#This Row],[RecordTimeUTC]],"YYYY-MM-DD"))</f>
        <v>NTML-000-002744-2024-08-03</v>
      </c>
      <c r="C2745" s="1" t="s">
        <v>2573</v>
      </c>
      <c r="D2745" s="2"/>
      <c r="E2745" s="1"/>
      <c r="F2745" s="2"/>
      <c r="G2745" s="1" t="s">
        <v>98</v>
      </c>
      <c r="H2745" s="1" t="s">
        <v>99</v>
      </c>
      <c r="I2745" s="8" t="str">
        <f>IF(Table1[[#This Row],[TMI_Type]]="Reroute",INDEX(_xlfn.REGEXEXTRACT(Table1[[#This Row],[RawText]],".*(ROUTE|FEA|FCA|ICR|CTOP|TBO).+([A-Z]{3})",2,0),1,2),"")</f>
        <v/>
      </c>
      <c r="J2745" s="5">
        <v>15</v>
      </c>
      <c r="K2745" s="5"/>
      <c r="L2745" s="1" t="s">
        <v>10544</v>
      </c>
      <c r="M2745" s="7">
        <v>45507.086111111108</v>
      </c>
      <c r="N2745" s="7">
        <v>45507.104166666664</v>
      </c>
      <c r="O2745" s="7">
        <v>45507.086111111108</v>
      </c>
      <c r="P2745" s="4" t="s">
        <v>10548</v>
      </c>
      <c r="Q2745" s="10" t="s">
        <v>10548</v>
      </c>
      <c r="R2745" s="2" t="s">
        <v>10549</v>
      </c>
      <c r="S2745" s="6">
        <f>IF(OR(ISBLANK(Table1[[#This Row],[ValidEndUTC]]),ISBLANK(Table1[[#This Row],[ValidStartUTC]])),"",Table1[[#This Row],[ValidEndUTC]]-Table1[[#This Row],[ValidStartUTC]])</f>
        <v>1.8055555556202307E-2</v>
      </c>
      <c r="T2745" s="5">
        <f>IF(OR(ISBLANK(Table1[[#This Row],[ValidEndUTC]]),ISBLANK(Table1[[#This Row],[ValidStartUTC]])),"",Table1[[#This Row],[Duration]]*24*60)</f>
        <v>26.000000000931323</v>
      </c>
    </row>
    <row r="2746" spans="1:20" ht="21.6" x14ac:dyDescent="0.25">
      <c r="A2746" s="8" t="str">
        <f>IF(ISBLANK(Table1[[#This Row],[AdvisoryNumber]]),"NTML","ADVZY")</f>
        <v>NTML</v>
      </c>
      <c r="B2746" s="8" t="str">
        <f>_xlfn.TEXTJOIN("-",TRUE,Table1[[#This Row],[Source]],TEXT(Table1[[#This Row],[AdvisoryNumber]],"000"),TEXT(ROW()-1,"000000"),TEXT(Table1[[#This Row],[RecordTimeUTC]],"YYYY-MM-DD"))</f>
        <v>NTML-000-002745-2024-08-04</v>
      </c>
      <c r="C2746" s="1" t="s">
        <v>711</v>
      </c>
      <c r="D2746" s="2"/>
      <c r="E2746" s="1"/>
      <c r="F2746" s="2"/>
      <c r="G2746" s="1" t="s">
        <v>98</v>
      </c>
      <c r="H2746" s="1" t="s">
        <v>101</v>
      </c>
      <c r="I2746" s="8" t="str">
        <f>IF(Table1[[#This Row],[TMI_Type]]="Reroute",INDEX(_xlfn.REGEXEXTRACT(Table1[[#This Row],[RawText]],".*(ROUTE|FEA|FCA|ICR|CTOP|TBO).+([A-Z]{3})",2,0),1,2),"")</f>
        <v/>
      </c>
      <c r="J2746" s="5">
        <v>15</v>
      </c>
      <c r="K2746" s="5"/>
      <c r="L2746" s="1" t="s">
        <v>8875</v>
      </c>
      <c r="M2746" s="7">
        <v>45508.0625</v>
      </c>
      <c r="N2746" s="7">
        <v>45508.125</v>
      </c>
      <c r="O2746" s="7">
        <v>45508.0625</v>
      </c>
      <c r="P2746" s="4" t="s">
        <v>10552</v>
      </c>
      <c r="Q2746" s="10" t="s">
        <v>10552</v>
      </c>
      <c r="R2746" s="2" t="s">
        <v>10553</v>
      </c>
      <c r="S2746" s="6">
        <f>IF(OR(ISBLANK(Table1[[#This Row],[ValidEndUTC]]),ISBLANK(Table1[[#This Row],[ValidStartUTC]])),"",Table1[[#This Row],[ValidEndUTC]]-Table1[[#This Row],[ValidStartUTC]])</f>
        <v>6.25E-2</v>
      </c>
      <c r="T2746" s="5">
        <f>IF(OR(ISBLANK(Table1[[#This Row],[ValidEndUTC]]),ISBLANK(Table1[[#This Row],[ValidStartUTC]])),"",Table1[[#This Row],[Duration]]*24*60)</f>
        <v>90</v>
      </c>
    </row>
    <row r="2747" spans="1:20" ht="21.6" x14ac:dyDescent="0.25">
      <c r="A2747" s="8" t="str">
        <f>IF(ISBLANK(Table1[[#This Row],[AdvisoryNumber]]),"NTML","ADVZY")</f>
        <v>NTML</v>
      </c>
      <c r="B2747" s="8" t="str">
        <f>_xlfn.TEXTJOIN("-",TRUE,Table1[[#This Row],[Source]],TEXT(Table1[[#This Row],[AdvisoryNumber]],"000"),TEXT(ROW()-1,"000000"),TEXT(Table1[[#This Row],[RecordTimeUTC]],"YYYY-MM-DD"))</f>
        <v>NTML-000-002746-2024-08-04</v>
      </c>
      <c r="C2747" s="1" t="s">
        <v>711</v>
      </c>
      <c r="D2747" s="2"/>
      <c r="E2747" s="1"/>
      <c r="F2747" s="2"/>
      <c r="G2747" s="1" t="s">
        <v>98</v>
      </c>
      <c r="H2747" s="1" t="s">
        <v>101</v>
      </c>
      <c r="I2747" s="8" t="str">
        <f>IF(Table1[[#This Row],[TMI_Type]]="Reroute",INDEX(_xlfn.REGEXEXTRACT(Table1[[#This Row],[RawText]],".*(ROUTE|FEA|FCA|ICR|CTOP|TBO).+([A-Z]{3})",2,0),1,2),"")</f>
        <v/>
      </c>
      <c r="J2747" s="5">
        <v>20</v>
      </c>
      <c r="K2747" s="5"/>
      <c r="L2747" s="1" t="s">
        <v>10554</v>
      </c>
      <c r="M2747" s="7">
        <v>45508.0625</v>
      </c>
      <c r="N2747" s="7">
        <v>45508.125</v>
      </c>
      <c r="O2747" s="7">
        <v>45508.0625</v>
      </c>
      <c r="P2747" s="4" t="s">
        <v>10555</v>
      </c>
      <c r="Q2747" s="10" t="s">
        <v>10555</v>
      </c>
      <c r="R2747" s="2" t="s">
        <v>10553</v>
      </c>
      <c r="S2747" s="6">
        <f>IF(OR(ISBLANK(Table1[[#This Row],[ValidEndUTC]]),ISBLANK(Table1[[#This Row],[ValidStartUTC]])),"",Table1[[#This Row],[ValidEndUTC]]-Table1[[#This Row],[ValidStartUTC]])</f>
        <v>6.25E-2</v>
      </c>
      <c r="T2747" s="5">
        <f>IF(OR(ISBLANK(Table1[[#This Row],[ValidEndUTC]]),ISBLANK(Table1[[#This Row],[ValidStartUTC]])),"",Table1[[#This Row],[Duration]]*24*60)</f>
        <v>90</v>
      </c>
    </row>
    <row r="2748" spans="1:20" ht="21.6" x14ac:dyDescent="0.25">
      <c r="A2748" s="8" t="str">
        <f>IF(ISBLANK(Table1[[#This Row],[AdvisoryNumber]]),"NTML","ADVZY")</f>
        <v>NTML</v>
      </c>
      <c r="B2748" s="8" t="str">
        <f>_xlfn.TEXTJOIN("-",TRUE,Table1[[#This Row],[Source]],TEXT(Table1[[#This Row],[AdvisoryNumber]],"000"),TEXT(ROW()-1,"000000"),TEXT(Table1[[#This Row],[RecordTimeUTC]],"YYYY-MM-DD"))</f>
        <v>NTML-000-002747-2024-08-04</v>
      </c>
      <c r="C2748" s="1" t="s">
        <v>711</v>
      </c>
      <c r="D2748" s="2"/>
      <c r="E2748" s="1"/>
      <c r="F2748" s="2"/>
      <c r="G2748" s="1" t="s">
        <v>98</v>
      </c>
      <c r="H2748" s="1" t="s">
        <v>101</v>
      </c>
      <c r="I2748" s="8" t="str">
        <f>IF(Table1[[#This Row],[TMI_Type]]="Reroute",INDEX(_xlfn.REGEXEXTRACT(Table1[[#This Row],[RawText]],".*(ROUTE|FEA|FCA|ICR|CTOP|TBO).+([A-Z]{3})",2,0),1,2),"")</f>
        <v/>
      </c>
      <c r="J2748" s="5">
        <v>15</v>
      </c>
      <c r="K2748" s="5"/>
      <c r="L2748" s="1" t="s">
        <v>2278</v>
      </c>
      <c r="M2748" s="7">
        <v>45508.0625</v>
      </c>
      <c r="N2748" s="7">
        <v>45508.125</v>
      </c>
      <c r="O2748" s="7">
        <v>45508.0625</v>
      </c>
      <c r="P2748" s="4" t="s">
        <v>10556</v>
      </c>
      <c r="Q2748" s="10" t="s">
        <v>10556</v>
      </c>
      <c r="R2748" s="2" t="s">
        <v>10553</v>
      </c>
      <c r="S2748" s="6">
        <f>IF(OR(ISBLANK(Table1[[#This Row],[ValidEndUTC]]),ISBLANK(Table1[[#This Row],[ValidStartUTC]])),"",Table1[[#This Row],[ValidEndUTC]]-Table1[[#This Row],[ValidStartUTC]])</f>
        <v>6.25E-2</v>
      </c>
      <c r="T2748" s="5">
        <f>IF(OR(ISBLANK(Table1[[#This Row],[ValidEndUTC]]),ISBLANK(Table1[[#This Row],[ValidStartUTC]])),"",Table1[[#This Row],[Duration]]*24*60)</f>
        <v>90</v>
      </c>
    </row>
    <row r="2749" spans="1:20" ht="21.6" x14ac:dyDescent="0.25">
      <c r="A2749" s="8" t="str">
        <f>IF(ISBLANK(Table1[[#This Row],[AdvisoryNumber]]),"NTML","ADVZY")</f>
        <v>NTML</v>
      </c>
      <c r="B2749" s="8" t="str">
        <f>_xlfn.TEXTJOIN("-",TRUE,Table1[[#This Row],[Source]],TEXT(Table1[[#This Row],[AdvisoryNumber]],"000"),TEXT(ROW()-1,"000000"),TEXT(Table1[[#This Row],[RecordTimeUTC]],"YYYY-MM-DD"))</f>
        <v>NTML-000-002748-2024-08-10</v>
      </c>
      <c r="C2749" s="1" t="s">
        <v>97</v>
      </c>
      <c r="D2749" s="2"/>
      <c r="E2749" s="1"/>
      <c r="F2749" s="2"/>
      <c r="G2749" s="1" t="s">
        <v>98</v>
      </c>
      <c r="H2749" s="1" t="s">
        <v>101</v>
      </c>
      <c r="I2749" s="8" t="str">
        <f>IF(Table1[[#This Row],[TMI_Type]]="Reroute",INDEX(_xlfn.REGEXEXTRACT(Table1[[#This Row],[RawText]],".*(ROUTE|FEA|FCA|ICR|CTOP|TBO).+([A-Z]{3})",2,0),1,2),"")</f>
        <v/>
      </c>
      <c r="J2749" s="5">
        <v>30</v>
      </c>
      <c r="K2749" s="5"/>
      <c r="L2749" s="1" t="s">
        <v>102</v>
      </c>
      <c r="M2749" s="7">
        <v>45514.77847222222</v>
      </c>
      <c r="N2749" s="7">
        <v>45514.916666666664</v>
      </c>
      <c r="O2749" s="7">
        <v>45514.77847222222</v>
      </c>
      <c r="P2749" s="4" t="s">
        <v>10557</v>
      </c>
      <c r="Q2749" s="10" t="s">
        <v>10557</v>
      </c>
      <c r="R2749" s="2" t="s">
        <v>10558</v>
      </c>
      <c r="S2749" s="6">
        <f>IF(OR(ISBLANK(Table1[[#This Row],[ValidEndUTC]]),ISBLANK(Table1[[#This Row],[ValidStartUTC]])),"",Table1[[#This Row],[ValidEndUTC]]-Table1[[#This Row],[ValidStartUTC]])</f>
        <v>0.13819444444379769</v>
      </c>
      <c r="T2749" s="5">
        <f>IF(OR(ISBLANK(Table1[[#This Row],[ValidEndUTC]]),ISBLANK(Table1[[#This Row],[ValidStartUTC]])),"",Table1[[#This Row],[Duration]]*24*60)</f>
        <v>198.99999999906868</v>
      </c>
    </row>
    <row r="2750" spans="1:20" ht="21.6" x14ac:dyDescent="0.25">
      <c r="A2750" s="8" t="str">
        <f>IF(ISBLANK(Table1[[#This Row],[AdvisoryNumber]]),"NTML","ADVZY")</f>
        <v>NTML</v>
      </c>
      <c r="B2750" s="8" t="str">
        <f>_xlfn.TEXTJOIN("-",TRUE,Table1[[#This Row],[Source]],TEXT(Table1[[#This Row],[AdvisoryNumber]],"000"),TEXT(ROW()-1,"000000"),TEXT(Table1[[#This Row],[RecordTimeUTC]],"YYYY-MM-DD"))</f>
        <v>NTML-000-002749-2024-08-10</v>
      </c>
      <c r="C2750" s="1" t="s">
        <v>97</v>
      </c>
      <c r="D2750" s="2"/>
      <c r="E2750" s="1"/>
      <c r="F2750" s="2"/>
      <c r="G2750" s="1" t="s">
        <v>98</v>
      </c>
      <c r="H2750" s="1" t="s">
        <v>101</v>
      </c>
      <c r="I2750" s="8" t="str">
        <f>IF(Table1[[#This Row],[TMI_Type]]="Reroute",INDEX(_xlfn.REGEXEXTRACT(Table1[[#This Row],[RawText]],".*(ROUTE|FEA|FCA|ICR|CTOP|TBO).+([A-Z]{3})",2,0),1,2),"")</f>
        <v/>
      </c>
      <c r="J2750" s="5">
        <v>15</v>
      </c>
      <c r="K2750" s="5"/>
      <c r="L2750" s="1" t="s">
        <v>102</v>
      </c>
      <c r="M2750" s="7">
        <v>45514.852083333331</v>
      </c>
      <c r="N2750" s="7">
        <v>45514.916666666664</v>
      </c>
      <c r="O2750" s="7">
        <v>45514.852083333331</v>
      </c>
      <c r="P2750" s="4" t="s">
        <v>10559</v>
      </c>
      <c r="Q2750" s="10" t="s">
        <v>10559</v>
      </c>
      <c r="R2750" s="2" t="s">
        <v>10560</v>
      </c>
      <c r="S2750" s="6">
        <f>IF(OR(ISBLANK(Table1[[#This Row],[ValidEndUTC]]),ISBLANK(Table1[[#This Row],[ValidStartUTC]])),"",Table1[[#This Row],[ValidEndUTC]]-Table1[[#This Row],[ValidStartUTC]])</f>
        <v>6.4583333332848269E-2</v>
      </c>
      <c r="T2750" s="5">
        <f>IF(OR(ISBLANK(Table1[[#This Row],[ValidEndUTC]]),ISBLANK(Table1[[#This Row],[ValidStartUTC]])),"",Table1[[#This Row],[Duration]]*24*60)</f>
        <v>92.999999999301508</v>
      </c>
    </row>
    <row r="2751" spans="1:20" ht="21.6" x14ac:dyDescent="0.25">
      <c r="A2751" s="8" t="str">
        <f>IF(ISBLANK(Table1[[#This Row],[AdvisoryNumber]]),"NTML","ADVZY")</f>
        <v>NTML</v>
      </c>
      <c r="B2751" s="8" t="str">
        <f>_xlfn.TEXTJOIN("-",TRUE,Table1[[#This Row],[Source]],TEXT(Table1[[#This Row],[AdvisoryNumber]],"000"),TEXT(ROW()-1,"000000"),TEXT(Table1[[#This Row],[RecordTimeUTC]],"YYYY-MM-DD"))</f>
        <v>NTML-000-002750-2024-08-10</v>
      </c>
      <c r="C2751" s="1" t="s">
        <v>97</v>
      </c>
      <c r="D2751" s="2"/>
      <c r="E2751" s="1"/>
      <c r="F2751" s="2"/>
      <c r="G2751" s="1" t="s">
        <v>98</v>
      </c>
      <c r="H2751" s="1" t="s">
        <v>101</v>
      </c>
      <c r="I2751" s="8" t="str">
        <f>IF(Table1[[#This Row],[TMI_Type]]="Reroute",INDEX(_xlfn.REGEXEXTRACT(Table1[[#This Row],[RawText]],".*(ROUTE|FEA|FCA|ICR|CTOP|TBO).+([A-Z]{3})",2,0),1,2),"")</f>
        <v/>
      </c>
      <c r="J2751" s="5">
        <v>15</v>
      </c>
      <c r="K2751" s="5"/>
      <c r="L2751" s="1" t="s">
        <v>232</v>
      </c>
      <c r="M2751" s="7">
        <v>45514.852083333331</v>
      </c>
      <c r="N2751" s="7">
        <v>45514.916666666664</v>
      </c>
      <c r="O2751" s="7">
        <v>45514.852083333331</v>
      </c>
      <c r="P2751" s="4" t="s">
        <v>10561</v>
      </c>
      <c r="Q2751" s="10" t="s">
        <v>10561</v>
      </c>
      <c r="R2751" s="2" t="s">
        <v>10560</v>
      </c>
      <c r="S2751" s="6">
        <f>IF(OR(ISBLANK(Table1[[#This Row],[ValidEndUTC]]),ISBLANK(Table1[[#This Row],[ValidStartUTC]])),"",Table1[[#This Row],[ValidEndUTC]]-Table1[[#This Row],[ValidStartUTC]])</f>
        <v>6.4583333332848269E-2</v>
      </c>
      <c r="T2751" s="5">
        <f>IF(OR(ISBLANK(Table1[[#This Row],[ValidEndUTC]]),ISBLANK(Table1[[#This Row],[ValidStartUTC]])),"",Table1[[#This Row],[Duration]]*24*60)</f>
        <v>92.999999999301508</v>
      </c>
    </row>
    <row r="2752" spans="1:20" ht="21.6" x14ac:dyDescent="0.25">
      <c r="A2752" s="8" t="str">
        <f>IF(ISBLANK(Table1[[#This Row],[AdvisoryNumber]]),"NTML","ADVZY")</f>
        <v>NTML</v>
      </c>
      <c r="B2752" s="8" t="str">
        <f>_xlfn.TEXTJOIN("-",TRUE,Table1[[#This Row],[Source]],TEXT(Table1[[#This Row],[AdvisoryNumber]],"000"),TEXT(ROW()-1,"000000"),TEXT(Table1[[#This Row],[RecordTimeUTC]],"YYYY-MM-DD"))</f>
        <v>NTML-000-002751-2024-08-14</v>
      </c>
      <c r="C2752" s="1" t="s">
        <v>208</v>
      </c>
      <c r="D2752" s="2"/>
      <c r="E2752" s="1"/>
      <c r="F2752" s="2"/>
      <c r="G2752" s="1" t="s">
        <v>98</v>
      </c>
      <c r="H2752" s="1" t="s">
        <v>101</v>
      </c>
      <c r="I2752" s="8" t="str">
        <f>IF(Table1[[#This Row],[TMI_Type]]="Reroute",INDEX(_xlfn.REGEXEXTRACT(Table1[[#This Row],[RawText]],".*(ROUTE|FEA|FCA|ICR|CTOP|TBO).+([A-Z]{3})",2,0),1,2),"")</f>
        <v/>
      </c>
      <c r="J2752" s="5">
        <v>20</v>
      </c>
      <c r="K2752" s="5"/>
      <c r="L2752" s="1" t="s">
        <v>1159</v>
      </c>
      <c r="M2752" s="7">
        <v>45518.979166666664</v>
      </c>
      <c r="N2752" s="7">
        <v>45519.083333333336</v>
      </c>
      <c r="O2752" s="7">
        <v>45518.958333333336</v>
      </c>
      <c r="P2752" s="4" t="s">
        <v>5072</v>
      </c>
      <c r="Q2752" s="10" t="s">
        <v>5072</v>
      </c>
      <c r="R2752" s="2" t="s">
        <v>10562</v>
      </c>
      <c r="S2752" s="6">
        <f>IF(OR(ISBLANK(Table1[[#This Row],[ValidEndUTC]]),ISBLANK(Table1[[#This Row],[ValidStartUTC]])),"",Table1[[#This Row],[ValidEndUTC]]-Table1[[#This Row],[ValidStartUTC]])</f>
        <v>0.10416666667151731</v>
      </c>
      <c r="T2752" s="5">
        <f>IF(OR(ISBLANK(Table1[[#This Row],[ValidEndUTC]]),ISBLANK(Table1[[#This Row],[ValidStartUTC]])),"",Table1[[#This Row],[Duration]]*24*60)</f>
        <v>150.00000000698492</v>
      </c>
    </row>
    <row r="2753" spans="1:20" ht="21.6" x14ac:dyDescent="0.25">
      <c r="A2753" s="8" t="str">
        <f>IF(ISBLANK(Table1[[#This Row],[AdvisoryNumber]]),"NTML","ADVZY")</f>
        <v>NTML</v>
      </c>
      <c r="B2753" s="8" t="str">
        <f>_xlfn.TEXTJOIN("-",TRUE,Table1[[#This Row],[Source]],TEXT(Table1[[#This Row],[AdvisoryNumber]],"000"),TEXT(ROW()-1,"000000"),TEXT(Table1[[#This Row],[RecordTimeUTC]],"YYYY-MM-DD"))</f>
        <v>NTML-000-002752-2024-08-14</v>
      </c>
      <c r="C2753" s="1" t="s">
        <v>208</v>
      </c>
      <c r="D2753" s="2"/>
      <c r="E2753" s="1"/>
      <c r="F2753" s="2"/>
      <c r="G2753" s="1" t="s">
        <v>98</v>
      </c>
      <c r="H2753" s="1" t="s">
        <v>101</v>
      </c>
      <c r="I2753" s="8" t="str">
        <f>IF(Table1[[#This Row],[TMI_Type]]="Reroute",INDEX(_xlfn.REGEXEXTRACT(Table1[[#This Row],[RawText]],".*(ROUTE|FEA|FCA|ICR|CTOP|TBO).+([A-Z]{3})",2,0),1,2),"")</f>
        <v/>
      </c>
      <c r="J2753" s="5">
        <v>30</v>
      </c>
      <c r="K2753" s="5"/>
      <c r="L2753" s="1" t="s">
        <v>224</v>
      </c>
      <c r="M2753" s="7">
        <v>45518.979166666664</v>
      </c>
      <c r="N2753" s="7">
        <v>45519.083333333336</v>
      </c>
      <c r="O2753" s="7">
        <v>45518.958333333336</v>
      </c>
      <c r="P2753" s="4" t="s">
        <v>5073</v>
      </c>
      <c r="Q2753" s="10" t="s">
        <v>5073</v>
      </c>
      <c r="R2753" s="2" t="s">
        <v>10562</v>
      </c>
      <c r="S2753" s="6">
        <f>IF(OR(ISBLANK(Table1[[#This Row],[ValidEndUTC]]),ISBLANK(Table1[[#This Row],[ValidStartUTC]])),"",Table1[[#This Row],[ValidEndUTC]]-Table1[[#This Row],[ValidStartUTC]])</f>
        <v>0.10416666667151731</v>
      </c>
      <c r="T2753" s="5">
        <f>IF(OR(ISBLANK(Table1[[#This Row],[ValidEndUTC]]),ISBLANK(Table1[[#This Row],[ValidStartUTC]])),"",Table1[[#This Row],[Duration]]*24*60)</f>
        <v>150.00000000698492</v>
      </c>
    </row>
    <row r="2754" spans="1:20" ht="21.6" x14ac:dyDescent="0.25">
      <c r="A2754" s="8" t="str">
        <f>IF(ISBLANK(Table1[[#This Row],[AdvisoryNumber]]),"NTML","ADVZY")</f>
        <v>NTML</v>
      </c>
      <c r="B2754" s="8" t="str">
        <f>_xlfn.TEXTJOIN("-",TRUE,Table1[[#This Row],[Source]],TEXT(Table1[[#This Row],[AdvisoryNumber]],"000"),TEXT(ROW()-1,"000000"),TEXT(Table1[[#This Row],[RecordTimeUTC]],"YYYY-MM-DD"))</f>
        <v>NTML-000-002753-2024-08-14</v>
      </c>
      <c r="C2754" s="1" t="s">
        <v>208</v>
      </c>
      <c r="D2754" s="2"/>
      <c r="E2754" s="1"/>
      <c r="F2754" s="2"/>
      <c r="G2754" s="1" t="s">
        <v>98</v>
      </c>
      <c r="H2754" s="1" t="s">
        <v>101</v>
      </c>
      <c r="I2754" s="8" t="str">
        <f>IF(Table1[[#This Row],[TMI_Type]]="Reroute",INDEX(_xlfn.REGEXEXTRACT(Table1[[#This Row],[RawText]],".*(ROUTE|FEA|FCA|ICR|CTOP|TBO).+([A-Z]{3})",2,0),1,2),"")</f>
        <v/>
      </c>
      <c r="J2754" s="5">
        <v>20</v>
      </c>
      <c r="K2754" s="5"/>
      <c r="L2754" s="1" t="s">
        <v>10563</v>
      </c>
      <c r="M2754" s="7">
        <v>45518.979166666664</v>
      </c>
      <c r="N2754" s="7">
        <v>45519.083333333336</v>
      </c>
      <c r="O2754" s="7">
        <v>45518.958333333336</v>
      </c>
      <c r="P2754" s="4" t="s">
        <v>5074</v>
      </c>
      <c r="Q2754" s="10" t="s">
        <v>5074</v>
      </c>
      <c r="R2754" s="2" t="s">
        <v>10562</v>
      </c>
      <c r="S2754" s="6">
        <f>IF(OR(ISBLANK(Table1[[#This Row],[ValidEndUTC]]),ISBLANK(Table1[[#This Row],[ValidStartUTC]])),"",Table1[[#This Row],[ValidEndUTC]]-Table1[[#This Row],[ValidStartUTC]])</f>
        <v>0.10416666667151731</v>
      </c>
      <c r="T2754" s="5">
        <f>IF(OR(ISBLANK(Table1[[#This Row],[ValidEndUTC]]),ISBLANK(Table1[[#This Row],[ValidStartUTC]])),"",Table1[[#This Row],[Duration]]*24*60)</f>
        <v>150.00000000698492</v>
      </c>
    </row>
    <row r="2755" spans="1:20" ht="21.6" x14ac:dyDescent="0.25">
      <c r="A2755" s="8" t="str">
        <f>IF(ISBLANK(Table1[[#This Row],[AdvisoryNumber]]),"NTML","ADVZY")</f>
        <v>NTML</v>
      </c>
      <c r="B2755" s="8" t="str">
        <f>_xlfn.TEXTJOIN("-",TRUE,Table1[[#This Row],[Source]],TEXT(Table1[[#This Row],[AdvisoryNumber]],"000"),TEXT(ROW()-1,"000000"),TEXT(Table1[[#This Row],[RecordTimeUTC]],"YYYY-MM-DD"))</f>
        <v>NTML-000-002754-2024-08-14</v>
      </c>
      <c r="C2755" s="1" t="s">
        <v>208</v>
      </c>
      <c r="D2755" s="2"/>
      <c r="E2755" s="1"/>
      <c r="F2755" s="2"/>
      <c r="G2755" s="1" t="s">
        <v>98</v>
      </c>
      <c r="H2755" s="1" t="s">
        <v>101</v>
      </c>
      <c r="I2755" s="8" t="str">
        <f>IF(Table1[[#This Row],[TMI_Type]]="Reroute",INDEX(_xlfn.REGEXEXTRACT(Table1[[#This Row],[RawText]],".*(ROUTE|FEA|FCA|ICR|CTOP|TBO).+([A-Z]{3})",2,0),1,2),"")</f>
        <v/>
      </c>
      <c r="J2755" s="5">
        <v>20</v>
      </c>
      <c r="K2755" s="5"/>
      <c r="L2755" s="1" t="s">
        <v>10564</v>
      </c>
      <c r="M2755" s="7">
        <v>45518.979166666664</v>
      </c>
      <c r="N2755" s="7">
        <v>45519.083333333336</v>
      </c>
      <c r="O2755" s="7">
        <v>45518.958333333336</v>
      </c>
      <c r="P2755" s="4" t="s">
        <v>5075</v>
      </c>
      <c r="Q2755" s="10" t="s">
        <v>5075</v>
      </c>
      <c r="R2755" s="2" t="s">
        <v>10562</v>
      </c>
      <c r="S2755" s="6">
        <f>IF(OR(ISBLANK(Table1[[#This Row],[ValidEndUTC]]),ISBLANK(Table1[[#This Row],[ValidStartUTC]])),"",Table1[[#This Row],[ValidEndUTC]]-Table1[[#This Row],[ValidStartUTC]])</f>
        <v>0.10416666667151731</v>
      </c>
      <c r="T2755" s="5">
        <f>IF(OR(ISBLANK(Table1[[#This Row],[ValidEndUTC]]),ISBLANK(Table1[[#This Row],[ValidStartUTC]])),"",Table1[[#This Row],[Duration]]*24*60)</f>
        <v>150.00000000698492</v>
      </c>
    </row>
    <row r="2756" spans="1:20" ht="21.6" x14ac:dyDescent="0.25">
      <c r="A2756" s="8" t="str">
        <f>IF(ISBLANK(Table1[[#This Row],[AdvisoryNumber]]),"NTML","ADVZY")</f>
        <v>NTML</v>
      </c>
      <c r="B2756" s="8" t="str">
        <f>_xlfn.TEXTJOIN("-",TRUE,Table1[[#This Row],[Source]],TEXT(Table1[[#This Row],[AdvisoryNumber]],"000"),TEXT(ROW()-1,"000000"),TEXT(Table1[[#This Row],[RecordTimeUTC]],"YYYY-MM-DD"))</f>
        <v>NTML-000-002755-2024-08-14</v>
      </c>
      <c r="C2756" s="1" t="s">
        <v>208</v>
      </c>
      <c r="D2756" s="2"/>
      <c r="E2756" s="1"/>
      <c r="F2756" s="2"/>
      <c r="G2756" s="1" t="s">
        <v>98</v>
      </c>
      <c r="H2756" s="1" t="s">
        <v>101</v>
      </c>
      <c r="I2756" s="8" t="str">
        <f>IF(Table1[[#This Row],[TMI_Type]]="Reroute",INDEX(_xlfn.REGEXEXTRACT(Table1[[#This Row],[RawText]],".*(ROUTE|FEA|FCA|ICR|CTOP|TBO).+([A-Z]{3})",2,0),1,2),"")</f>
        <v/>
      </c>
      <c r="J2756" s="5">
        <v>15</v>
      </c>
      <c r="K2756" s="5"/>
      <c r="L2756" s="1" t="s">
        <v>209</v>
      </c>
      <c r="M2756" s="7">
        <v>45518.979166666664</v>
      </c>
      <c r="N2756" s="7">
        <v>45519.083333333336</v>
      </c>
      <c r="O2756" s="7">
        <v>45518.958333333336</v>
      </c>
      <c r="P2756" s="4" t="s">
        <v>5076</v>
      </c>
      <c r="Q2756" s="10" t="s">
        <v>5076</v>
      </c>
      <c r="R2756" s="2" t="s">
        <v>10562</v>
      </c>
      <c r="S2756" s="6">
        <f>IF(OR(ISBLANK(Table1[[#This Row],[ValidEndUTC]]),ISBLANK(Table1[[#This Row],[ValidStartUTC]])),"",Table1[[#This Row],[ValidEndUTC]]-Table1[[#This Row],[ValidStartUTC]])</f>
        <v>0.10416666667151731</v>
      </c>
      <c r="T2756" s="5">
        <f>IF(OR(ISBLANK(Table1[[#This Row],[ValidEndUTC]]),ISBLANK(Table1[[#This Row],[ValidStartUTC]])),"",Table1[[#This Row],[Duration]]*24*60)</f>
        <v>150.00000000698492</v>
      </c>
    </row>
    <row r="2757" spans="1:20" ht="21.6" x14ac:dyDescent="0.25">
      <c r="A2757" s="8" t="str">
        <f>IF(ISBLANK(Table1[[#This Row],[AdvisoryNumber]]),"NTML","ADVZY")</f>
        <v>NTML</v>
      </c>
      <c r="B2757" s="8" t="str">
        <f>_xlfn.TEXTJOIN("-",TRUE,Table1[[#This Row],[Source]],TEXT(Table1[[#This Row],[AdvisoryNumber]],"000"),TEXT(ROW()-1,"000000"),TEXT(Table1[[#This Row],[RecordTimeUTC]],"YYYY-MM-DD"))</f>
        <v>NTML-000-002756-2024-08-14</v>
      </c>
      <c r="C2757" s="1" t="s">
        <v>208</v>
      </c>
      <c r="D2757" s="2"/>
      <c r="E2757" s="1"/>
      <c r="F2757" s="2"/>
      <c r="G2757" s="1" t="s">
        <v>98</v>
      </c>
      <c r="H2757" s="1" t="s">
        <v>101</v>
      </c>
      <c r="I2757" s="8" t="str">
        <f>IF(Table1[[#This Row],[TMI_Type]]="Reroute",INDEX(_xlfn.REGEXEXTRACT(Table1[[#This Row],[RawText]],".*(ROUTE|FEA|FCA|ICR|CTOP|TBO).+([A-Z]{3})",2,0),1,2),"")</f>
        <v/>
      </c>
      <c r="J2757" s="5">
        <v>30</v>
      </c>
      <c r="K2757" s="5"/>
      <c r="L2757" s="1" t="s">
        <v>392</v>
      </c>
      <c r="M2757" s="7">
        <v>45518.979166666664</v>
      </c>
      <c r="N2757" s="7">
        <v>45519.083333333336</v>
      </c>
      <c r="O2757" s="7">
        <v>45518.958333333336</v>
      </c>
      <c r="P2757" s="4" t="s">
        <v>5077</v>
      </c>
      <c r="Q2757" s="10" t="s">
        <v>5077</v>
      </c>
      <c r="R2757" s="2" t="s">
        <v>10562</v>
      </c>
      <c r="S2757" s="6">
        <f>IF(OR(ISBLANK(Table1[[#This Row],[ValidEndUTC]]),ISBLANK(Table1[[#This Row],[ValidStartUTC]])),"",Table1[[#This Row],[ValidEndUTC]]-Table1[[#This Row],[ValidStartUTC]])</f>
        <v>0.10416666667151731</v>
      </c>
      <c r="T2757" s="5">
        <f>IF(OR(ISBLANK(Table1[[#This Row],[ValidEndUTC]]),ISBLANK(Table1[[#This Row],[ValidStartUTC]])),"",Table1[[#This Row],[Duration]]*24*60)</f>
        <v>150.00000000698492</v>
      </c>
    </row>
    <row r="2758" spans="1:20" ht="21.6" x14ac:dyDescent="0.25">
      <c r="A2758" s="8" t="str">
        <f>IF(ISBLANK(Table1[[#This Row],[AdvisoryNumber]]),"NTML","ADVZY")</f>
        <v>NTML</v>
      </c>
      <c r="B2758" s="8" t="str">
        <f>_xlfn.TEXTJOIN("-",TRUE,Table1[[#This Row],[Source]],TEXT(Table1[[#This Row],[AdvisoryNumber]],"000"),TEXT(ROW()-1,"000000"),TEXT(Table1[[#This Row],[RecordTimeUTC]],"YYYY-MM-DD"))</f>
        <v>NTML-000-002757-2024-08-14</v>
      </c>
      <c r="C2758" s="1" t="s">
        <v>208</v>
      </c>
      <c r="D2758" s="2"/>
      <c r="E2758" s="1"/>
      <c r="F2758" s="2"/>
      <c r="G2758" s="1" t="s">
        <v>98</v>
      </c>
      <c r="H2758" s="1" t="s">
        <v>101</v>
      </c>
      <c r="I2758" s="8" t="str">
        <f>IF(Table1[[#This Row],[TMI_Type]]="Reroute",INDEX(_xlfn.REGEXEXTRACT(Table1[[#This Row],[RawText]],".*(ROUTE|FEA|FCA|ICR|CTOP|TBO).+([A-Z]{3})",2,0),1,2),"")</f>
        <v/>
      </c>
      <c r="J2758" s="5">
        <v>40</v>
      </c>
      <c r="K2758" s="5"/>
      <c r="L2758" s="1" t="s">
        <v>2001</v>
      </c>
      <c r="M2758" s="7">
        <v>45518.979166666664</v>
      </c>
      <c r="N2758" s="7">
        <v>45519.083333333336</v>
      </c>
      <c r="O2758" s="7">
        <v>45518.958333333336</v>
      </c>
      <c r="P2758" s="4" t="s">
        <v>5078</v>
      </c>
      <c r="Q2758" s="10" t="s">
        <v>5078</v>
      </c>
      <c r="R2758" s="2" t="s">
        <v>10562</v>
      </c>
      <c r="S2758" s="6">
        <f>IF(OR(ISBLANK(Table1[[#This Row],[ValidEndUTC]]),ISBLANK(Table1[[#This Row],[ValidStartUTC]])),"",Table1[[#This Row],[ValidEndUTC]]-Table1[[#This Row],[ValidStartUTC]])</f>
        <v>0.10416666667151731</v>
      </c>
      <c r="T2758" s="5">
        <f>IF(OR(ISBLANK(Table1[[#This Row],[ValidEndUTC]]),ISBLANK(Table1[[#This Row],[ValidStartUTC]])),"",Table1[[#This Row],[Duration]]*24*60)</f>
        <v>150.00000000698492</v>
      </c>
    </row>
    <row r="2759" spans="1:20" ht="21.6" x14ac:dyDescent="0.25">
      <c r="A2759" s="8" t="str">
        <f>IF(ISBLANK(Table1[[#This Row],[AdvisoryNumber]]),"NTML","ADVZY")</f>
        <v>NTML</v>
      </c>
      <c r="B2759" s="8" t="str">
        <f>_xlfn.TEXTJOIN("-",TRUE,Table1[[#This Row],[Source]],TEXT(Table1[[#This Row],[AdvisoryNumber]],"000"),TEXT(ROW()-1,"000000"),TEXT(Table1[[#This Row],[RecordTimeUTC]],"YYYY-MM-DD"))</f>
        <v>NTML-000-002758-2024-08-14</v>
      </c>
      <c r="C2759" s="1" t="s">
        <v>208</v>
      </c>
      <c r="D2759" s="2"/>
      <c r="E2759" s="1"/>
      <c r="F2759" s="2"/>
      <c r="G2759" s="1" t="s">
        <v>98</v>
      </c>
      <c r="H2759" s="1" t="s">
        <v>101</v>
      </c>
      <c r="I2759" s="8" t="str">
        <f>IF(Table1[[#This Row],[TMI_Type]]="Reroute",INDEX(_xlfn.REGEXEXTRACT(Table1[[#This Row],[RawText]],".*(ROUTE|FEA|FCA|ICR|CTOP|TBO).+([A-Z]{3})",2,0),1,2),"")</f>
        <v/>
      </c>
      <c r="J2759" s="5">
        <v>50</v>
      </c>
      <c r="K2759" s="5"/>
      <c r="L2759" s="1" t="s">
        <v>1825</v>
      </c>
      <c r="M2759" s="7">
        <v>45518.979166666664</v>
      </c>
      <c r="N2759" s="7">
        <v>45519.083333333336</v>
      </c>
      <c r="O2759" s="7">
        <v>45518.958333333336</v>
      </c>
      <c r="P2759" s="4" t="s">
        <v>5079</v>
      </c>
      <c r="Q2759" s="10" t="s">
        <v>5079</v>
      </c>
      <c r="R2759" s="2" t="s">
        <v>10562</v>
      </c>
      <c r="S2759" s="6">
        <f>IF(OR(ISBLANK(Table1[[#This Row],[ValidEndUTC]]),ISBLANK(Table1[[#This Row],[ValidStartUTC]])),"",Table1[[#This Row],[ValidEndUTC]]-Table1[[#This Row],[ValidStartUTC]])</f>
        <v>0.10416666667151731</v>
      </c>
      <c r="T2759" s="5">
        <f>IF(OR(ISBLANK(Table1[[#This Row],[ValidEndUTC]]),ISBLANK(Table1[[#This Row],[ValidStartUTC]])),"",Table1[[#This Row],[Duration]]*24*60)</f>
        <v>150.00000000698492</v>
      </c>
    </row>
    <row r="2760" spans="1:20" ht="21.6" x14ac:dyDescent="0.25">
      <c r="A2760" s="8" t="str">
        <f>IF(ISBLANK(Table1[[#This Row],[AdvisoryNumber]]),"NTML","ADVZY")</f>
        <v>NTML</v>
      </c>
      <c r="B2760" s="8" t="str">
        <f>_xlfn.TEXTJOIN("-",TRUE,Table1[[#This Row],[Source]],TEXT(Table1[[#This Row],[AdvisoryNumber]],"000"),TEXT(ROW()-1,"000000"),TEXT(Table1[[#This Row],[RecordTimeUTC]],"YYYY-MM-DD"))</f>
        <v>NTML-000-002759-2024-08-14</v>
      </c>
      <c r="C2760" s="1" t="s">
        <v>208</v>
      </c>
      <c r="D2760" s="2"/>
      <c r="E2760" s="1"/>
      <c r="F2760" s="2"/>
      <c r="G2760" s="1" t="s">
        <v>98</v>
      </c>
      <c r="H2760" s="1" t="s">
        <v>101</v>
      </c>
      <c r="I2760" s="8" t="str">
        <f>IF(Table1[[#This Row],[TMI_Type]]="Reroute",INDEX(_xlfn.REGEXEXTRACT(Table1[[#This Row],[RawText]],".*(ROUTE|FEA|FCA|ICR|CTOP|TBO).+([A-Z]{3})",2,0),1,2),"")</f>
        <v/>
      </c>
      <c r="J2760" s="5">
        <v>50</v>
      </c>
      <c r="K2760" s="5"/>
      <c r="L2760" s="1" t="s">
        <v>2004</v>
      </c>
      <c r="M2760" s="7">
        <v>45518.979166666664</v>
      </c>
      <c r="N2760" s="7">
        <v>45519.083333333336</v>
      </c>
      <c r="O2760" s="7">
        <v>45518.958333333336</v>
      </c>
      <c r="P2760" s="4" t="s">
        <v>5080</v>
      </c>
      <c r="Q2760" s="10" t="s">
        <v>5080</v>
      </c>
      <c r="R2760" s="2" t="s">
        <v>10562</v>
      </c>
      <c r="S2760" s="6">
        <f>IF(OR(ISBLANK(Table1[[#This Row],[ValidEndUTC]]),ISBLANK(Table1[[#This Row],[ValidStartUTC]])),"",Table1[[#This Row],[ValidEndUTC]]-Table1[[#This Row],[ValidStartUTC]])</f>
        <v>0.10416666667151731</v>
      </c>
      <c r="T2760" s="5">
        <f>IF(OR(ISBLANK(Table1[[#This Row],[ValidEndUTC]]),ISBLANK(Table1[[#This Row],[ValidStartUTC]])),"",Table1[[#This Row],[Duration]]*24*60)</f>
        <v>150.00000000698492</v>
      </c>
    </row>
    <row r="2761" spans="1:20" ht="21.6" x14ac:dyDescent="0.25">
      <c r="A2761" s="8" t="str">
        <f>IF(ISBLANK(Table1[[#This Row],[AdvisoryNumber]]),"NTML","ADVZY")</f>
        <v>NTML</v>
      </c>
      <c r="B2761" s="8" t="str">
        <f>_xlfn.TEXTJOIN("-",TRUE,Table1[[#This Row],[Source]],TEXT(Table1[[#This Row],[AdvisoryNumber]],"000"),TEXT(ROW()-1,"000000"),TEXT(Table1[[#This Row],[RecordTimeUTC]],"YYYY-MM-DD"))</f>
        <v>NTML-000-002760-2024-08-14</v>
      </c>
      <c r="C2761" s="1" t="s">
        <v>208</v>
      </c>
      <c r="D2761" s="2"/>
      <c r="E2761" s="1"/>
      <c r="F2761" s="2"/>
      <c r="G2761" s="1" t="s">
        <v>98</v>
      </c>
      <c r="H2761" s="1" t="s">
        <v>101</v>
      </c>
      <c r="I2761" s="8" t="str">
        <f>IF(Table1[[#This Row],[TMI_Type]]="Reroute",INDEX(_xlfn.REGEXEXTRACT(Table1[[#This Row],[RawText]],".*(ROUTE|FEA|FCA|ICR|CTOP|TBO).+([A-Z]{3})",2,0),1,2),"")</f>
        <v/>
      </c>
      <c r="J2761" s="5">
        <v>30</v>
      </c>
      <c r="K2761" s="5"/>
      <c r="L2761" s="1" t="s">
        <v>1566</v>
      </c>
      <c r="M2761" s="7">
        <v>45518.979166666664</v>
      </c>
      <c r="N2761" s="7">
        <v>45519.083333333336</v>
      </c>
      <c r="O2761" s="7">
        <v>45518.958333333336</v>
      </c>
      <c r="P2761" s="4" t="s">
        <v>5081</v>
      </c>
      <c r="Q2761" s="10" t="s">
        <v>5081</v>
      </c>
      <c r="R2761" s="2" t="s">
        <v>10562</v>
      </c>
      <c r="S2761" s="6">
        <f>IF(OR(ISBLANK(Table1[[#This Row],[ValidEndUTC]]),ISBLANK(Table1[[#This Row],[ValidStartUTC]])),"",Table1[[#This Row],[ValidEndUTC]]-Table1[[#This Row],[ValidStartUTC]])</f>
        <v>0.10416666667151731</v>
      </c>
      <c r="T2761" s="5">
        <f>IF(OR(ISBLANK(Table1[[#This Row],[ValidEndUTC]]),ISBLANK(Table1[[#This Row],[ValidStartUTC]])),"",Table1[[#This Row],[Duration]]*24*60)</f>
        <v>150.00000000698492</v>
      </c>
    </row>
    <row r="2762" spans="1:20" ht="21.6" x14ac:dyDescent="0.25">
      <c r="A2762" s="8" t="str">
        <f>IF(ISBLANK(Table1[[#This Row],[AdvisoryNumber]]),"NTML","ADVZY")</f>
        <v>NTML</v>
      </c>
      <c r="B2762" s="8" t="str">
        <f>_xlfn.TEXTJOIN("-",TRUE,Table1[[#This Row],[Source]],TEXT(Table1[[#This Row],[AdvisoryNumber]],"000"),TEXT(ROW()-1,"000000"),TEXT(Table1[[#This Row],[RecordTimeUTC]],"YYYY-MM-DD"))</f>
        <v>NTML-000-002761-2024-08-14</v>
      </c>
      <c r="C2762" s="1" t="s">
        <v>208</v>
      </c>
      <c r="D2762" s="2"/>
      <c r="E2762" s="1"/>
      <c r="F2762" s="2"/>
      <c r="G2762" s="1" t="s">
        <v>98</v>
      </c>
      <c r="H2762" s="1" t="s">
        <v>101</v>
      </c>
      <c r="I2762" s="8" t="str">
        <f>IF(Table1[[#This Row],[TMI_Type]]="Reroute",INDEX(_xlfn.REGEXEXTRACT(Table1[[#This Row],[RawText]],".*(ROUTE|FEA|FCA|ICR|CTOP|TBO).+([A-Z]{3})",2,0),1,2),"")</f>
        <v/>
      </c>
      <c r="J2762" s="5">
        <v>30</v>
      </c>
      <c r="K2762" s="5"/>
      <c r="L2762" s="1" t="s">
        <v>1831</v>
      </c>
      <c r="M2762" s="7">
        <v>45518.979166666664</v>
      </c>
      <c r="N2762" s="7">
        <v>45519.083333333336</v>
      </c>
      <c r="O2762" s="7">
        <v>45518.958333333336</v>
      </c>
      <c r="P2762" s="4" t="s">
        <v>5082</v>
      </c>
      <c r="Q2762" s="10" t="s">
        <v>5082</v>
      </c>
      <c r="R2762" s="2" t="s">
        <v>10562</v>
      </c>
      <c r="S2762" s="6">
        <f>IF(OR(ISBLANK(Table1[[#This Row],[ValidEndUTC]]),ISBLANK(Table1[[#This Row],[ValidStartUTC]])),"",Table1[[#This Row],[ValidEndUTC]]-Table1[[#This Row],[ValidStartUTC]])</f>
        <v>0.10416666667151731</v>
      </c>
      <c r="T2762" s="5">
        <f>IF(OR(ISBLANK(Table1[[#This Row],[ValidEndUTC]]),ISBLANK(Table1[[#This Row],[ValidStartUTC]])),"",Table1[[#This Row],[Duration]]*24*60)</f>
        <v>150.00000000698492</v>
      </c>
    </row>
    <row r="2763" spans="1:20" ht="21.6" x14ac:dyDescent="0.25">
      <c r="A2763" s="8" t="str">
        <f>IF(ISBLANK(Table1[[#This Row],[AdvisoryNumber]]),"NTML","ADVZY")</f>
        <v>NTML</v>
      </c>
      <c r="B2763" s="8" t="str">
        <f>_xlfn.TEXTJOIN("-",TRUE,Table1[[#This Row],[Source]],TEXT(Table1[[#This Row],[AdvisoryNumber]],"000"),TEXT(ROW()-1,"000000"),TEXT(Table1[[#This Row],[RecordTimeUTC]],"YYYY-MM-DD"))</f>
        <v>NTML-000-002762-2024-08-14</v>
      </c>
      <c r="C2763" s="1" t="s">
        <v>208</v>
      </c>
      <c r="D2763" s="2"/>
      <c r="E2763" s="1"/>
      <c r="F2763" s="2"/>
      <c r="G2763" s="1" t="s">
        <v>98</v>
      </c>
      <c r="H2763" s="1" t="s">
        <v>101</v>
      </c>
      <c r="I2763" s="8" t="str">
        <f>IF(Table1[[#This Row],[TMI_Type]]="Reroute",INDEX(_xlfn.REGEXEXTRACT(Table1[[#This Row],[RawText]],".*(ROUTE|FEA|FCA|ICR|CTOP|TBO).+([A-Z]{3})",2,0),1,2),"")</f>
        <v/>
      </c>
      <c r="J2763" s="5">
        <v>30</v>
      </c>
      <c r="K2763" s="5"/>
      <c r="L2763" s="1" t="s">
        <v>395</v>
      </c>
      <c r="M2763" s="7">
        <v>45518.979166666664</v>
      </c>
      <c r="N2763" s="7">
        <v>45519.083333333336</v>
      </c>
      <c r="O2763" s="7">
        <v>45518.958333333336</v>
      </c>
      <c r="P2763" s="4" t="s">
        <v>5083</v>
      </c>
      <c r="Q2763" s="10" t="s">
        <v>5083</v>
      </c>
      <c r="R2763" s="2" t="s">
        <v>10562</v>
      </c>
      <c r="S2763" s="6">
        <f>IF(OR(ISBLANK(Table1[[#This Row],[ValidEndUTC]]),ISBLANK(Table1[[#This Row],[ValidStartUTC]])),"",Table1[[#This Row],[ValidEndUTC]]-Table1[[#This Row],[ValidStartUTC]])</f>
        <v>0.10416666667151731</v>
      </c>
      <c r="T2763" s="5">
        <f>IF(OR(ISBLANK(Table1[[#This Row],[ValidEndUTC]]),ISBLANK(Table1[[#This Row],[ValidStartUTC]])),"",Table1[[#This Row],[Duration]]*24*60)</f>
        <v>150.00000000698492</v>
      </c>
    </row>
    <row r="2764" spans="1:20" x14ac:dyDescent="0.25">
      <c r="A2764" s="8" t="str">
        <f>IF(ISBLANK(Table1[[#This Row],[AdvisoryNumber]]),"NTML","ADVZY")</f>
        <v>NTML</v>
      </c>
      <c r="B2764" s="8" t="str">
        <f>_xlfn.TEXTJOIN("-",TRUE,Table1[[#This Row],[Source]],TEXT(Table1[[#This Row],[AdvisoryNumber]],"000"),TEXT(ROW()-1,"000000"),TEXT(Table1[[#This Row],[RecordTimeUTC]],"YYYY-MM-DD"))</f>
        <v>NTML-000-002763-2024-08-14</v>
      </c>
      <c r="C2764" s="1" t="s">
        <v>208</v>
      </c>
      <c r="D2764" s="2"/>
      <c r="E2764" s="1"/>
      <c r="F2764" s="2"/>
      <c r="G2764" s="1"/>
      <c r="H2764" s="1" t="s">
        <v>2640</v>
      </c>
      <c r="I2764" s="8" t="str">
        <f>IF(Table1[[#This Row],[TMI_Type]]="Reroute",INDEX(_xlfn.REGEXEXTRACT(Table1[[#This Row],[RawText]],".*(ROUTE|FEA|FCA|ICR|CTOP|TBO).+([A-Z]{3})",2,0),1,2),"")</f>
        <v/>
      </c>
      <c r="J2764" s="5"/>
      <c r="K2764" s="5"/>
      <c r="L2764" s="1" t="s">
        <v>198</v>
      </c>
      <c r="M2764" s="7">
        <v>45518.986111111109</v>
      </c>
      <c r="N2764" s="7">
        <v>45518.986111111109</v>
      </c>
      <c r="O2764" s="7">
        <v>45518.986111111109</v>
      </c>
      <c r="P2764" s="4" t="s">
        <v>5084</v>
      </c>
      <c r="Q2764" s="10" t="s">
        <v>5084</v>
      </c>
      <c r="R2764" s="2" t="s">
        <v>10565</v>
      </c>
      <c r="S2764" s="6">
        <f>IF(OR(ISBLANK(Table1[[#This Row],[ValidEndUTC]]),ISBLANK(Table1[[#This Row],[ValidStartUTC]])),"",Table1[[#This Row],[ValidEndUTC]]-Table1[[#This Row],[ValidStartUTC]])</f>
        <v>0</v>
      </c>
      <c r="T2764" s="5">
        <f>IF(OR(ISBLANK(Table1[[#This Row],[ValidEndUTC]]),ISBLANK(Table1[[#This Row],[ValidStartUTC]])),"",Table1[[#This Row],[Duration]]*24*60)</f>
        <v>0</v>
      </c>
    </row>
    <row r="2765" spans="1:20" ht="140.4" x14ac:dyDescent="0.25">
      <c r="A2765" s="8" t="str">
        <f>IF(ISBLANK(Table1[[#This Row],[AdvisoryNumber]]),"NTML","ADVZY")</f>
        <v>ADVZY</v>
      </c>
      <c r="B2765" s="8" t="str">
        <f>_xlfn.TEXTJOIN("-",TRUE,Table1[[#This Row],[Source]],TEXT(Table1[[#This Row],[AdvisoryNumber]],"000"),TEXT(ROW()-1,"000000"),TEXT(Table1[[#This Row],[RecordTimeUTC]],"YYYY-MM-DD"))</f>
        <v>ADVZY-001-002764-2024-08-03</v>
      </c>
      <c r="C2765" s="9">
        <v>45521</v>
      </c>
      <c r="D2765" s="2" t="s">
        <v>7879</v>
      </c>
      <c r="E2765" s="1">
        <v>1</v>
      </c>
      <c r="F2765" s="2"/>
      <c r="G2765" s="1" t="s">
        <v>24</v>
      </c>
      <c r="H2765" s="1" t="s">
        <v>6019</v>
      </c>
      <c r="I2765" s="8" t="str">
        <f>IF(Table1[[#This Row],[TMI_Type]]="Reroute",INDEX(_xlfn.REGEXEXTRACT(Table1[[#This Row],[RawText]],".*(ROUTE|FEA|FCA|ICR|CTOP|TBO).+([A-Z]{3})",2,0),1,2),"")</f>
        <v/>
      </c>
      <c r="J2765" s="5"/>
      <c r="K2765" s="5"/>
      <c r="L2765" s="1"/>
      <c r="M2765" s="7">
        <v>45521.958333333336</v>
      </c>
      <c r="N2765" s="7">
        <v>45522.125</v>
      </c>
      <c r="O2765" s="7">
        <v>45507.098611111112</v>
      </c>
      <c r="P2765" s="4" t="s">
        <v>7880</v>
      </c>
      <c r="Q2765" s="10" t="s">
        <v>7881</v>
      </c>
      <c r="R2765" s="2" t="s">
        <v>7878</v>
      </c>
      <c r="S2765" s="6">
        <f>IF(OR(ISBLANK(Table1[[#This Row],[ValidEndUTC]]),ISBLANK(Table1[[#This Row],[ValidStartUTC]])),"",Table1[[#This Row],[ValidEndUTC]]-Table1[[#This Row],[ValidStartUTC]])</f>
        <v>0.16666666666424135</v>
      </c>
      <c r="T2765" s="5">
        <f>IF(OR(ISBLANK(Table1[[#This Row],[ValidEndUTC]]),ISBLANK(Table1[[#This Row],[ValidStartUTC]])),"",Table1[[#This Row],[Duration]]*24*60)</f>
        <v>239.99999999650754</v>
      </c>
    </row>
    <row r="2766" spans="1:20" ht="75.599999999999994" x14ac:dyDescent="0.25">
      <c r="A2766" s="8" t="str">
        <f>IF(ISBLANK(Table1[[#This Row],[AdvisoryNumber]]),"NTML","ADVZY")</f>
        <v>ADVZY</v>
      </c>
      <c r="B2766" s="8" t="str">
        <f>_xlfn.TEXTJOIN("-",TRUE,Table1[[#This Row],[Source]],TEXT(Table1[[#This Row],[AdvisoryNumber]],"000"),TEXT(ROW()-1,"000000"),TEXT(Table1[[#This Row],[RecordTimeUTC]],"YYYY-MM-DD"))</f>
        <v>ADVZY-002-002765-2024-08-03</v>
      </c>
      <c r="C2766" s="1" t="s">
        <v>16</v>
      </c>
      <c r="D2766" s="2"/>
      <c r="E2766" s="1">
        <v>2</v>
      </c>
      <c r="F2766" s="2" t="s">
        <v>7631</v>
      </c>
      <c r="G2766" s="1"/>
      <c r="H2766" s="1" t="s">
        <v>6019</v>
      </c>
      <c r="I2766" s="8" t="str">
        <f>IF(Table1[[#This Row],[TMI_Type]]="Reroute",INDEX(_xlfn.REGEXEXTRACT(Table1[[#This Row],[RawText]],".*(ROUTE|FEA|FCA|ICR|CTOP|TBO).+([A-Z]{3})",2,0),1,2),"")</f>
        <v/>
      </c>
      <c r="J2766" s="5"/>
      <c r="K2766" s="5"/>
      <c r="L2766" s="1"/>
      <c r="M2766" s="7">
        <v>45521.958333333336</v>
      </c>
      <c r="N2766" s="7">
        <v>45522.125</v>
      </c>
      <c r="O2766" s="7">
        <v>45507.098611111112</v>
      </c>
      <c r="P2766" s="4" t="s">
        <v>3555</v>
      </c>
      <c r="Q2766" s="10" t="s">
        <v>7882</v>
      </c>
      <c r="R2766" s="2" t="s">
        <v>7878</v>
      </c>
      <c r="S2766" s="6">
        <f>IF(OR(ISBLANK(Table1[[#This Row],[ValidEndUTC]]),ISBLANK(Table1[[#This Row],[ValidStartUTC]])),"",Table1[[#This Row],[ValidEndUTC]]-Table1[[#This Row],[ValidStartUTC]])</f>
        <v>0.16666666666424135</v>
      </c>
      <c r="T2766" s="5">
        <f>IF(OR(ISBLANK(Table1[[#This Row],[ValidEndUTC]]),ISBLANK(Table1[[#This Row],[ValidStartUTC]])),"",Table1[[#This Row],[Duration]]*24*60)</f>
        <v>239.99999999650754</v>
      </c>
    </row>
    <row r="2767" spans="1:20" ht="21.6" x14ac:dyDescent="0.25">
      <c r="A2767" s="8" t="str">
        <f>IF(ISBLANK(Table1[[#This Row],[AdvisoryNumber]]),"NTML","ADVZY")</f>
        <v>NTML</v>
      </c>
      <c r="B2767" s="8" t="str">
        <f>_xlfn.TEXTJOIN("-",TRUE,Table1[[#This Row],[Source]],TEXT(Table1[[#This Row],[AdvisoryNumber]],"000"),TEXT(ROW()-1,"000000"),TEXT(Table1[[#This Row],[RecordTimeUTC]],"YYYY-MM-DD"))</f>
        <v>NTML-000-002766-2024-08-17</v>
      </c>
      <c r="C2767" s="1" t="s">
        <v>1031</v>
      </c>
      <c r="D2767" s="2"/>
      <c r="E2767" s="1"/>
      <c r="F2767" s="2"/>
      <c r="G2767" s="1" t="s">
        <v>98</v>
      </c>
      <c r="H2767" s="1" t="s">
        <v>101</v>
      </c>
      <c r="I2767" s="8" t="str">
        <f>IF(Table1[[#This Row],[TMI_Type]]="Reroute",INDEX(_xlfn.REGEXEXTRACT(Table1[[#This Row],[RawText]],".*(ROUTE|FEA|FCA|ICR|CTOP|TBO).+([A-Z]{3})",2,0),1,2),"")</f>
        <v/>
      </c>
      <c r="J2767" s="5">
        <v>20</v>
      </c>
      <c r="K2767" s="5"/>
      <c r="L2767" s="1" t="s">
        <v>1657</v>
      </c>
      <c r="M2767" s="7">
        <v>45521.958333333336</v>
      </c>
      <c r="N2767" s="7">
        <v>45522.125</v>
      </c>
      <c r="O2767" s="7">
        <v>45521.941666666666</v>
      </c>
      <c r="P2767" s="4" t="s">
        <v>5085</v>
      </c>
      <c r="Q2767" s="10" t="s">
        <v>5085</v>
      </c>
      <c r="R2767" s="2" t="s">
        <v>10566</v>
      </c>
      <c r="S2767" s="6">
        <f>IF(OR(ISBLANK(Table1[[#This Row],[ValidEndUTC]]),ISBLANK(Table1[[#This Row],[ValidStartUTC]])),"",Table1[[#This Row],[ValidEndUTC]]-Table1[[#This Row],[ValidStartUTC]])</f>
        <v>0.16666666666424135</v>
      </c>
      <c r="T2767" s="5">
        <f>IF(OR(ISBLANK(Table1[[#This Row],[ValidEndUTC]]),ISBLANK(Table1[[#This Row],[ValidStartUTC]])),"",Table1[[#This Row],[Duration]]*24*60)</f>
        <v>239.99999999650754</v>
      </c>
    </row>
    <row r="2768" spans="1:20" x14ac:dyDescent="0.25">
      <c r="A2768" s="8" t="str">
        <f>IF(ISBLANK(Table1[[#This Row],[AdvisoryNumber]]),"NTML","ADVZY")</f>
        <v>NTML</v>
      </c>
      <c r="B2768" s="8" t="str">
        <f>_xlfn.TEXTJOIN("-",TRUE,Table1[[#This Row],[Source]],TEXT(Table1[[#This Row],[AdvisoryNumber]],"000"),TEXT(ROW()-1,"000000"),TEXT(Table1[[#This Row],[RecordTimeUTC]],"YYYY-MM-DD"))</f>
        <v>NTML-000-002767-2024-08-17</v>
      </c>
      <c r="C2768" s="1" t="s">
        <v>10567</v>
      </c>
      <c r="D2768" s="2"/>
      <c r="E2768" s="1"/>
      <c r="F2768" s="2"/>
      <c r="G2768" s="1" t="s">
        <v>98</v>
      </c>
      <c r="H2768" s="1" t="s">
        <v>104</v>
      </c>
      <c r="I2768" s="8" t="str">
        <f>IF(Table1[[#This Row],[TMI_Type]]="Reroute",INDEX(_xlfn.REGEXEXTRACT(Table1[[#This Row],[RawText]],".*(ROUTE|FEA|FCA|ICR|CTOP|TBO).+([A-Z]{3})",2,0),1,2),"")</f>
        <v/>
      </c>
      <c r="J2768" s="5"/>
      <c r="K2768" s="5"/>
      <c r="L2768" s="1" t="s">
        <v>5086</v>
      </c>
      <c r="M2768" s="7">
        <v>45521.958333333336</v>
      </c>
      <c r="N2768" s="7">
        <v>45522.125</v>
      </c>
      <c r="O2768" s="7">
        <v>45521.941666666666</v>
      </c>
      <c r="P2768" s="4" t="s">
        <v>5087</v>
      </c>
      <c r="Q2768" s="10" t="s">
        <v>5087</v>
      </c>
      <c r="R2768" s="2" t="s">
        <v>10566</v>
      </c>
      <c r="S2768" s="6">
        <f>IF(OR(ISBLANK(Table1[[#This Row],[ValidEndUTC]]),ISBLANK(Table1[[#This Row],[ValidStartUTC]])),"",Table1[[#This Row],[ValidEndUTC]]-Table1[[#This Row],[ValidStartUTC]])</f>
        <v>0.16666666666424135</v>
      </c>
      <c r="T2768" s="5">
        <f>IF(OR(ISBLANK(Table1[[#This Row],[ValidEndUTC]]),ISBLANK(Table1[[#This Row],[ValidStartUTC]])),"",Table1[[#This Row],[Duration]]*24*60)</f>
        <v>239.99999999650754</v>
      </c>
    </row>
    <row r="2769" spans="1:20" ht="21.6" x14ac:dyDescent="0.25">
      <c r="A2769" s="8" t="str">
        <f>IF(ISBLANK(Table1[[#This Row],[AdvisoryNumber]]),"NTML","ADVZY")</f>
        <v>NTML</v>
      </c>
      <c r="B2769" s="8" t="str">
        <f>_xlfn.TEXTJOIN("-",TRUE,Table1[[#This Row],[Source]],TEXT(Table1[[#This Row],[AdvisoryNumber]],"000"),TEXT(ROW()-1,"000000"),TEXT(Table1[[#This Row],[RecordTimeUTC]],"YYYY-MM-DD"))</f>
        <v>NTML-000-002768-2024-08-17</v>
      </c>
      <c r="C2769" s="1" t="s">
        <v>1031</v>
      </c>
      <c r="D2769" s="2"/>
      <c r="E2769" s="1"/>
      <c r="F2769" s="2"/>
      <c r="G2769" s="1" t="s">
        <v>98</v>
      </c>
      <c r="H2769" s="1" t="s">
        <v>101</v>
      </c>
      <c r="I2769" s="8" t="str">
        <f>IF(Table1[[#This Row],[TMI_Type]]="Reroute",INDEX(_xlfn.REGEXEXTRACT(Table1[[#This Row],[RawText]],".*(ROUTE|FEA|FCA|ICR|CTOP|TBO).+([A-Z]{3})",2,0),1,2),"")</f>
        <v/>
      </c>
      <c r="J2769" s="5">
        <v>25</v>
      </c>
      <c r="K2769" s="5"/>
      <c r="L2769" s="1" t="s">
        <v>10568</v>
      </c>
      <c r="M2769" s="7">
        <v>45521.958333333336</v>
      </c>
      <c r="N2769" s="7">
        <v>45522.125</v>
      </c>
      <c r="O2769" s="7">
        <v>45521.941666666666</v>
      </c>
      <c r="P2769" s="4" t="s">
        <v>10569</v>
      </c>
      <c r="Q2769" s="10" t="s">
        <v>10569</v>
      </c>
      <c r="R2769" s="2" t="s">
        <v>10566</v>
      </c>
      <c r="S2769" s="6">
        <f>IF(OR(ISBLANK(Table1[[#This Row],[ValidEndUTC]]),ISBLANK(Table1[[#This Row],[ValidStartUTC]])),"",Table1[[#This Row],[ValidEndUTC]]-Table1[[#This Row],[ValidStartUTC]])</f>
        <v>0.16666666666424135</v>
      </c>
      <c r="T2769" s="5">
        <f>IF(OR(ISBLANK(Table1[[#This Row],[ValidEndUTC]]),ISBLANK(Table1[[#This Row],[ValidStartUTC]])),"",Table1[[#This Row],[Duration]]*24*60)</f>
        <v>239.99999999650754</v>
      </c>
    </row>
    <row r="2770" spans="1:20" x14ac:dyDescent="0.25">
      <c r="A2770" s="8" t="str">
        <f>IF(ISBLANK(Table1[[#This Row],[AdvisoryNumber]]),"NTML","ADVZY")</f>
        <v>NTML</v>
      </c>
      <c r="B2770" s="8" t="str">
        <f>_xlfn.TEXTJOIN("-",TRUE,Table1[[#This Row],[Source]],TEXT(Table1[[#This Row],[AdvisoryNumber]],"000"),TEXT(ROW()-1,"000000"),TEXT(Table1[[#This Row],[RecordTimeUTC]],"YYYY-MM-DD"))</f>
        <v>NTML-000-002769-2024-08-17</v>
      </c>
      <c r="C2770" s="1" t="s">
        <v>1031</v>
      </c>
      <c r="D2770" s="2"/>
      <c r="E2770" s="1"/>
      <c r="F2770" s="2"/>
      <c r="G2770" s="1" t="s">
        <v>98</v>
      </c>
      <c r="H2770" s="1" t="s">
        <v>101</v>
      </c>
      <c r="I2770" s="8" t="str">
        <f>IF(Table1[[#This Row],[TMI_Type]]="Reroute",INDEX(_xlfn.REGEXEXTRACT(Table1[[#This Row],[RawText]],".*(ROUTE|FEA|FCA|ICR|CTOP|TBO).+([A-Z]{3})",2,0),1,2),"")</f>
        <v/>
      </c>
      <c r="J2770" s="5">
        <v>35</v>
      </c>
      <c r="K2770" s="5"/>
      <c r="L2770" s="1" t="s">
        <v>5088</v>
      </c>
      <c r="M2770" s="7">
        <v>45521.958333333336</v>
      </c>
      <c r="N2770" s="7">
        <v>45522.125</v>
      </c>
      <c r="O2770" s="7">
        <v>45521.941666666666</v>
      </c>
      <c r="P2770" s="4" t="s">
        <v>5089</v>
      </c>
      <c r="Q2770" s="10" t="s">
        <v>5089</v>
      </c>
      <c r="R2770" s="2" t="s">
        <v>10566</v>
      </c>
      <c r="S2770" s="6">
        <f>IF(OR(ISBLANK(Table1[[#This Row],[ValidEndUTC]]),ISBLANK(Table1[[#This Row],[ValidStartUTC]])),"",Table1[[#This Row],[ValidEndUTC]]-Table1[[#This Row],[ValidStartUTC]])</f>
        <v>0.16666666666424135</v>
      </c>
      <c r="T2770" s="5">
        <f>IF(OR(ISBLANK(Table1[[#This Row],[ValidEndUTC]]),ISBLANK(Table1[[#This Row],[ValidStartUTC]])),"",Table1[[#This Row],[Duration]]*24*60)</f>
        <v>239.99999999650754</v>
      </c>
    </row>
    <row r="2771" spans="1:20" x14ac:dyDescent="0.25">
      <c r="A2771" s="8" t="str">
        <f>IF(ISBLANK(Table1[[#This Row],[AdvisoryNumber]]),"NTML","ADVZY")</f>
        <v>NTML</v>
      </c>
      <c r="B2771" s="8" t="str">
        <f>_xlfn.TEXTJOIN("-",TRUE,Table1[[#This Row],[Source]],TEXT(Table1[[#This Row],[AdvisoryNumber]],"000"),TEXT(ROW()-1,"000000"),TEXT(Table1[[#This Row],[RecordTimeUTC]],"YYYY-MM-DD"))</f>
        <v>NTML-000-002770-2024-08-17</v>
      </c>
      <c r="C2771" s="1" t="s">
        <v>1031</v>
      </c>
      <c r="D2771" s="2"/>
      <c r="E2771" s="1"/>
      <c r="F2771" s="2"/>
      <c r="G2771" s="1" t="s">
        <v>98</v>
      </c>
      <c r="H2771" s="1" t="s">
        <v>101</v>
      </c>
      <c r="I2771" s="8" t="str">
        <f>IF(Table1[[#This Row],[TMI_Type]]="Reroute",INDEX(_xlfn.REGEXEXTRACT(Table1[[#This Row],[RawText]],".*(ROUTE|FEA|FCA|ICR|CTOP|TBO).+([A-Z]{3})",2,0),1,2),"")</f>
        <v/>
      </c>
      <c r="J2771" s="5">
        <v>35</v>
      </c>
      <c r="K2771" s="5"/>
      <c r="L2771" s="1" t="s">
        <v>5090</v>
      </c>
      <c r="M2771" s="7">
        <v>45521.958333333336</v>
      </c>
      <c r="N2771" s="7">
        <v>45522.125</v>
      </c>
      <c r="O2771" s="7">
        <v>45521.941666666666</v>
      </c>
      <c r="P2771" s="4" t="s">
        <v>5091</v>
      </c>
      <c r="Q2771" s="10" t="s">
        <v>5091</v>
      </c>
      <c r="R2771" s="2" t="s">
        <v>10566</v>
      </c>
      <c r="S2771" s="6">
        <f>IF(OR(ISBLANK(Table1[[#This Row],[ValidEndUTC]]),ISBLANK(Table1[[#This Row],[ValidStartUTC]])),"",Table1[[#This Row],[ValidEndUTC]]-Table1[[#This Row],[ValidStartUTC]])</f>
        <v>0.16666666666424135</v>
      </c>
      <c r="T2771" s="5">
        <f>IF(OR(ISBLANK(Table1[[#This Row],[ValidEndUTC]]),ISBLANK(Table1[[#This Row],[ValidStartUTC]])),"",Table1[[#This Row],[Duration]]*24*60)</f>
        <v>239.99999999650754</v>
      </c>
    </row>
    <row r="2772" spans="1:20" x14ac:dyDescent="0.25">
      <c r="A2772" s="8" t="str">
        <f>IF(ISBLANK(Table1[[#This Row],[AdvisoryNumber]]),"NTML","ADVZY")</f>
        <v>NTML</v>
      </c>
      <c r="B2772" s="8" t="str">
        <f>_xlfn.TEXTJOIN("-",TRUE,Table1[[#This Row],[Source]],TEXT(Table1[[#This Row],[AdvisoryNumber]],"000"),TEXT(ROW()-1,"000000"),TEXT(Table1[[#This Row],[RecordTimeUTC]],"YYYY-MM-DD"))</f>
        <v>NTML-000-002771-2024-08-17</v>
      </c>
      <c r="C2772" s="1" t="s">
        <v>1031</v>
      </c>
      <c r="D2772" s="2"/>
      <c r="E2772" s="1"/>
      <c r="F2772" s="2"/>
      <c r="G2772" s="1" t="s">
        <v>98</v>
      </c>
      <c r="H2772" s="1" t="s">
        <v>101</v>
      </c>
      <c r="I2772" s="8" t="str">
        <f>IF(Table1[[#This Row],[TMI_Type]]="Reroute",INDEX(_xlfn.REGEXEXTRACT(Table1[[#This Row],[RawText]],".*(ROUTE|FEA|FCA|ICR|CTOP|TBO).+([A-Z]{3})",2,0),1,2),"")</f>
        <v/>
      </c>
      <c r="J2772" s="5">
        <v>35</v>
      </c>
      <c r="K2772" s="5"/>
      <c r="L2772" s="1" t="s">
        <v>5092</v>
      </c>
      <c r="M2772" s="7">
        <v>45521.958333333336</v>
      </c>
      <c r="N2772" s="7">
        <v>45522.125</v>
      </c>
      <c r="O2772" s="7">
        <v>45521.941666666666</v>
      </c>
      <c r="P2772" s="4" t="s">
        <v>5093</v>
      </c>
      <c r="Q2772" s="10" t="s">
        <v>5093</v>
      </c>
      <c r="R2772" s="2" t="s">
        <v>10566</v>
      </c>
      <c r="S2772" s="6">
        <f>IF(OR(ISBLANK(Table1[[#This Row],[ValidEndUTC]]),ISBLANK(Table1[[#This Row],[ValidStartUTC]])),"",Table1[[#This Row],[ValidEndUTC]]-Table1[[#This Row],[ValidStartUTC]])</f>
        <v>0.16666666666424135</v>
      </c>
      <c r="T2772" s="5">
        <f>IF(OR(ISBLANK(Table1[[#This Row],[ValidEndUTC]]),ISBLANK(Table1[[#This Row],[ValidStartUTC]])),"",Table1[[#This Row],[Duration]]*24*60)</f>
        <v>239.99999999650754</v>
      </c>
    </row>
    <row r="2773" spans="1:20" ht="21.6" x14ac:dyDescent="0.25">
      <c r="A2773" s="8" t="str">
        <f>IF(ISBLANK(Table1[[#This Row],[AdvisoryNumber]]),"NTML","ADVZY")</f>
        <v>NTML</v>
      </c>
      <c r="B2773" s="8" t="str">
        <f>_xlfn.TEXTJOIN("-",TRUE,Table1[[#This Row],[Source]],TEXT(Table1[[#This Row],[AdvisoryNumber]],"000"),TEXT(ROW()-1,"000000"),TEXT(Table1[[#This Row],[RecordTimeUTC]],"YYYY-MM-DD"))</f>
        <v>NTML-000-002772-2024-08-17</v>
      </c>
      <c r="C2773" s="1" t="s">
        <v>1031</v>
      </c>
      <c r="D2773" s="2"/>
      <c r="E2773" s="1"/>
      <c r="F2773" s="2"/>
      <c r="G2773" s="1" t="s">
        <v>98</v>
      </c>
      <c r="H2773" s="1" t="s">
        <v>101</v>
      </c>
      <c r="I2773" s="8" t="str">
        <f>IF(Table1[[#This Row],[TMI_Type]]="Reroute",INDEX(_xlfn.REGEXEXTRACT(Table1[[#This Row],[RawText]],".*(ROUTE|FEA|FCA|ICR|CTOP|TBO).+([A-Z]{3})",2,0),1,2),"")</f>
        <v/>
      </c>
      <c r="J2773" s="5">
        <v>15</v>
      </c>
      <c r="K2773" s="5"/>
      <c r="L2773" s="1" t="s">
        <v>1657</v>
      </c>
      <c r="M2773" s="7">
        <v>45521.958333333336</v>
      </c>
      <c r="N2773" s="7">
        <v>45522.125</v>
      </c>
      <c r="O2773" s="7">
        <v>45521.958333333336</v>
      </c>
      <c r="P2773" s="4" t="s">
        <v>5095</v>
      </c>
      <c r="Q2773" s="10" t="s">
        <v>5095</v>
      </c>
      <c r="R2773" s="2" t="s">
        <v>10570</v>
      </c>
      <c r="S2773" s="6">
        <f>IF(OR(ISBLANK(Table1[[#This Row],[ValidEndUTC]]),ISBLANK(Table1[[#This Row],[ValidStartUTC]])),"",Table1[[#This Row],[ValidEndUTC]]-Table1[[#This Row],[ValidStartUTC]])</f>
        <v>0.16666666666424135</v>
      </c>
      <c r="T2773" s="5">
        <f>IF(OR(ISBLANK(Table1[[#This Row],[ValidEndUTC]]),ISBLANK(Table1[[#This Row],[ValidStartUTC]])),"",Table1[[#This Row],[Duration]]*24*60)</f>
        <v>239.99999999650754</v>
      </c>
    </row>
    <row r="2774" spans="1:20" x14ac:dyDescent="0.25">
      <c r="A2774" s="8" t="str">
        <f>IF(ISBLANK(Table1[[#This Row],[AdvisoryNumber]]),"NTML","ADVZY")</f>
        <v>NTML</v>
      </c>
      <c r="B2774" s="8" t="str">
        <f>_xlfn.TEXTJOIN("-",TRUE,Table1[[#This Row],[Source]],TEXT(Table1[[#This Row],[AdvisoryNumber]],"000"),TEXT(ROW()-1,"000000"),TEXT(Table1[[#This Row],[RecordTimeUTC]],"YYYY-MM-DD"))</f>
        <v>NTML-000-002773-2024-08-17</v>
      </c>
      <c r="C2774" s="1" t="s">
        <v>10567</v>
      </c>
      <c r="D2774" s="2"/>
      <c r="E2774" s="1"/>
      <c r="F2774" s="2"/>
      <c r="G2774" s="1" t="s">
        <v>98</v>
      </c>
      <c r="H2774" s="1" t="s">
        <v>104</v>
      </c>
      <c r="I2774" s="8" t="str">
        <f>IF(Table1[[#This Row],[TMI_Type]]="Reroute",INDEX(_xlfn.REGEXEXTRACT(Table1[[#This Row],[RawText]],".*(ROUTE|FEA|FCA|ICR|CTOP|TBO).+([A-Z]{3})",2,0),1,2),"")</f>
        <v/>
      </c>
      <c r="J2774" s="5"/>
      <c r="K2774" s="5"/>
      <c r="L2774" s="1" t="s">
        <v>5086</v>
      </c>
      <c r="M2774" s="7">
        <v>45521.958333333336</v>
      </c>
      <c r="N2774" s="7">
        <v>45522.125</v>
      </c>
      <c r="O2774" s="7">
        <v>45521.958333333336</v>
      </c>
      <c r="P2774" s="4" t="s">
        <v>5096</v>
      </c>
      <c r="Q2774" s="10" t="s">
        <v>5096</v>
      </c>
      <c r="R2774" s="2" t="s">
        <v>10570</v>
      </c>
      <c r="S2774" s="6">
        <f>IF(OR(ISBLANK(Table1[[#This Row],[ValidEndUTC]]),ISBLANK(Table1[[#This Row],[ValidStartUTC]])),"",Table1[[#This Row],[ValidEndUTC]]-Table1[[#This Row],[ValidStartUTC]])</f>
        <v>0.16666666666424135</v>
      </c>
      <c r="T2774" s="5">
        <f>IF(OR(ISBLANK(Table1[[#This Row],[ValidEndUTC]]),ISBLANK(Table1[[#This Row],[ValidStartUTC]])),"",Table1[[#This Row],[Duration]]*24*60)</f>
        <v>239.99999999650754</v>
      </c>
    </row>
    <row r="2775" spans="1:20" ht="21.6" x14ac:dyDescent="0.25">
      <c r="A2775" s="8" t="str">
        <f>IF(ISBLANK(Table1[[#This Row],[AdvisoryNumber]]),"NTML","ADVZY")</f>
        <v>NTML</v>
      </c>
      <c r="B2775" s="8" t="str">
        <f>_xlfn.TEXTJOIN("-",TRUE,Table1[[#This Row],[Source]],TEXT(Table1[[#This Row],[AdvisoryNumber]],"000"),TEXT(ROW()-1,"000000"),TEXT(Table1[[#This Row],[RecordTimeUTC]],"YYYY-MM-DD"))</f>
        <v>NTML-000-002774-2024-08-17</v>
      </c>
      <c r="C2775" s="1" t="s">
        <v>1031</v>
      </c>
      <c r="D2775" s="2"/>
      <c r="E2775" s="1"/>
      <c r="F2775" s="2"/>
      <c r="G2775" s="1" t="s">
        <v>98</v>
      </c>
      <c r="H2775" s="1" t="s">
        <v>101</v>
      </c>
      <c r="I2775" s="8" t="str">
        <f>IF(Table1[[#This Row],[TMI_Type]]="Reroute",INDEX(_xlfn.REGEXEXTRACT(Table1[[#This Row],[RawText]],".*(ROUTE|FEA|FCA|ICR|CTOP|TBO).+([A-Z]{3})",2,0),1,2),"")</f>
        <v/>
      </c>
      <c r="J2775" s="5">
        <v>15</v>
      </c>
      <c r="K2775" s="5"/>
      <c r="L2775" s="1" t="s">
        <v>10568</v>
      </c>
      <c r="M2775" s="7">
        <v>45521.958333333336</v>
      </c>
      <c r="N2775" s="7">
        <v>45522.125</v>
      </c>
      <c r="O2775" s="7">
        <v>45521.958333333336</v>
      </c>
      <c r="P2775" s="4" t="s">
        <v>10571</v>
      </c>
      <c r="Q2775" s="10" t="s">
        <v>10571</v>
      </c>
      <c r="R2775" s="2" t="s">
        <v>10570</v>
      </c>
      <c r="S2775" s="6">
        <f>IF(OR(ISBLANK(Table1[[#This Row],[ValidEndUTC]]),ISBLANK(Table1[[#This Row],[ValidStartUTC]])),"",Table1[[#This Row],[ValidEndUTC]]-Table1[[#This Row],[ValidStartUTC]])</f>
        <v>0.16666666666424135</v>
      </c>
      <c r="T2775" s="5">
        <f>IF(OR(ISBLANK(Table1[[#This Row],[ValidEndUTC]]),ISBLANK(Table1[[#This Row],[ValidStartUTC]])),"",Table1[[#This Row],[Duration]]*24*60)</f>
        <v>239.99999999650754</v>
      </c>
    </row>
    <row r="2776" spans="1:20" x14ac:dyDescent="0.25">
      <c r="A2776" s="8" t="str">
        <f>IF(ISBLANK(Table1[[#This Row],[AdvisoryNumber]]),"NTML","ADVZY")</f>
        <v>NTML</v>
      </c>
      <c r="B2776" s="8" t="str">
        <f>_xlfn.TEXTJOIN("-",TRUE,Table1[[#This Row],[Source]],TEXT(Table1[[#This Row],[AdvisoryNumber]],"000"),TEXT(ROW()-1,"000000"),TEXT(Table1[[#This Row],[RecordTimeUTC]],"YYYY-MM-DD"))</f>
        <v>NTML-000-002775-2024-08-17</v>
      </c>
      <c r="C2776" s="1" t="s">
        <v>1031</v>
      </c>
      <c r="D2776" s="2"/>
      <c r="E2776" s="1"/>
      <c r="F2776" s="2"/>
      <c r="G2776" s="1" t="s">
        <v>98</v>
      </c>
      <c r="H2776" s="1" t="s">
        <v>101</v>
      </c>
      <c r="I2776" s="8" t="str">
        <f>IF(Table1[[#This Row],[TMI_Type]]="Reroute",INDEX(_xlfn.REGEXEXTRACT(Table1[[#This Row],[RawText]],".*(ROUTE|FEA|FCA|ICR|CTOP|TBO).+([A-Z]{3})",2,0),1,2),"")</f>
        <v/>
      </c>
      <c r="J2776" s="5">
        <v>20</v>
      </c>
      <c r="K2776" s="5"/>
      <c r="L2776" s="1" t="s">
        <v>5088</v>
      </c>
      <c r="M2776" s="7">
        <v>45521.958333333336</v>
      </c>
      <c r="N2776" s="7">
        <v>45522.125</v>
      </c>
      <c r="O2776" s="7">
        <v>45521.958333333336</v>
      </c>
      <c r="P2776" s="4" t="s">
        <v>5097</v>
      </c>
      <c r="Q2776" s="10" t="s">
        <v>5097</v>
      </c>
      <c r="R2776" s="2" t="s">
        <v>10570</v>
      </c>
      <c r="S2776" s="6">
        <f>IF(OR(ISBLANK(Table1[[#This Row],[ValidEndUTC]]),ISBLANK(Table1[[#This Row],[ValidStartUTC]])),"",Table1[[#This Row],[ValidEndUTC]]-Table1[[#This Row],[ValidStartUTC]])</f>
        <v>0.16666666666424135</v>
      </c>
      <c r="T2776" s="5">
        <f>IF(OR(ISBLANK(Table1[[#This Row],[ValidEndUTC]]),ISBLANK(Table1[[#This Row],[ValidStartUTC]])),"",Table1[[#This Row],[Duration]]*24*60)</f>
        <v>239.99999999650754</v>
      </c>
    </row>
    <row r="2777" spans="1:20" x14ac:dyDescent="0.25">
      <c r="A2777" s="8" t="str">
        <f>IF(ISBLANK(Table1[[#This Row],[AdvisoryNumber]]),"NTML","ADVZY")</f>
        <v>NTML</v>
      </c>
      <c r="B2777" s="8" t="str">
        <f>_xlfn.TEXTJOIN("-",TRUE,Table1[[#This Row],[Source]],TEXT(Table1[[#This Row],[AdvisoryNumber]],"000"),TEXT(ROW()-1,"000000"),TEXT(Table1[[#This Row],[RecordTimeUTC]],"YYYY-MM-DD"))</f>
        <v>NTML-000-002776-2024-08-17</v>
      </c>
      <c r="C2777" s="1" t="s">
        <v>1031</v>
      </c>
      <c r="D2777" s="2"/>
      <c r="E2777" s="1"/>
      <c r="F2777" s="2"/>
      <c r="G2777" s="1" t="s">
        <v>98</v>
      </c>
      <c r="H2777" s="1" t="s">
        <v>101</v>
      </c>
      <c r="I2777" s="8" t="str">
        <f>IF(Table1[[#This Row],[TMI_Type]]="Reroute",INDEX(_xlfn.REGEXEXTRACT(Table1[[#This Row],[RawText]],".*(ROUTE|FEA|FCA|ICR|CTOP|TBO).+([A-Z]{3})",2,0),1,2),"")</f>
        <v/>
      </c>
      <c r="J2777" s="5">
        <v>20</v>
      </c>
      <c r="K2777" s="5"/>
      <c r="L2777" s="1" t="s">
        <v>5090</v>
      </c>
      <c r="M2777" s="7">
        <v>45521.958333333336</v>
      </c>
      <c r="N2777" s="7">
        <v>45522.125</v>
      </c>
      <c r="O2777" s="7">
        <v>45521.958333333336</v>
      </c>
      <c r="P2777" s="4" t="s">
        <v>5098</v>
      </c>
      <c r="Q2777" s="10" t="s">
        <v>5098</v>
      </c>
      <c r="R2777" s="2" t="s">
        <v>10570</v>
      </c>
      <c r="S2777" s="6">
        <f>IF(OR(ISBLANK(Table1[[#This Row],[ValidEndUTC]]),ISBLANK(Table1[[#This Row],[ValidStartUTC]])),"",Table1[[#This Row],[ValidEndUTC]]-Table1[[#This Row],[ValidStartUTC]])</f>
        <v>0.16666666666424135</v>
      </c>
      <c r="T2777" s="5">
        <f>IF(OR(ISBLANK(Table1[[#This Row],[ValidEndUTC]]),ISBLANK(Table1[[#This Row],[ValidStartUTC]])),"",Table1[[#This Row],[Duration]]*24*60)</f>
        <v>239.99999999650754</v>
      </c>
    </row>
    <row r="2778" spans="1:20" x14ac:dyDescent="0.25">
      <c r="A2778" s="8" t="str">
        <f>IF(ISBLANK(Table1[[#This Row],[AdvisoryNumber]]),"NTML","ADVZY")</f>
        <v>NTML</v>
      </c>
      <c r="B2778" s="8" t="str">
        <f>_xlfn.TEXTJOIN("-",TRUE,Table1[[#This Row],[Source]],TEXT(Table1[[#This Row],[AdvisoryNumber]],"000"),TEXT(ROW()-1,"000000"),TEXT(Table1[[#This Row],[RecordTimeUTC]],"YYYY-MM-DD"))</f>
        <v>NTML-000-002777-2024-08-17</v>
      </c>
      <c r="C2778" s="1" t="s">
        <v>1031</v>
      </c>
      <c r="D2778" s="2"/>
      <c r="E2778" s="1"/>
      <c r="F2778" s="2"/>
      <c r="G2778" s="1" t="s">
        <v>98</v>
      </c>
      <c r="H2778" s="1" t="s">
        <v>101</v>
      </c>
      <c r="I2778" s="8" t="str">
        <f>IF(Table1[[#This Row],[TMI_Type]]="Reroute",INDEX(_xlfn.REGEXEXTRACT(Table1[[#This Row],[RawText]],".*(ROUTE|FEA|FCA|ICR|CTOP|TBO).+([A-Z]{3})",2,0),1,2),"")</f>
        <v/>
      </c>
      <c r="J2778" s="5">
        <v>20</v>
      </c>
      <c r="K2778" s="5"/>
      <c r="L2778" s="1" t="s">
        <v>5092</v>
      </c>
      <c r="M2778" s="7">
        <v>45521.958333333336</v>
      </c>
      <c r="N2778" s="7">
        <v>45522.125</v>
      </c>
      <c r="O2778" s="7">
        <v>45521.958333333336</v>
      </c>
      <c r="P2778" s="4" t="s">
        <v>5099</v>
      </c>
      <c r="Q2778" s="10" t="s">
        <v>5099</v>
      </c>
      <c r="R2778" s="2" t="s">
        <v>10570</v>
      </c>
      <c r="S2778" s="6">
        <f>IF(OR(ISBLANK(Table1[[#This Row],[ValidEndUTC]]),ISBLANK(Table1[[#This Row],[ValidStartUTC]])),"",Table1[[#This Row],[ValidEndUTC]]-Table1[[#This Row],[ValidStartUTC]])</f>
        <v>0.16666666666424135</v>
      </c>
      <c r="T2778" s="5">
        <f>IF(OR(ISBLANK(Table1[[#This Row],[ValidEndUTC]]),ISBLANK(Table1[[#This Row],[ValidStartUTC]])),"",Table1[[#This Row],[Duration]]*24*60)</f>
        <v>239.99999999650754</v>
      </c>
    </row>
    <row r="2779" spans="1:20" x14ac:dyDescent="0.25">
      <c r="A2779" s="8" t="str">
        <f>IF(ISBLANK(Table1[[#This Row],[AdvisoryNumber]]),"NTML","ADVZY")</f>
        <v>NTML</v>
      </c>
      <c r="B2779" s="8" t="str">
        <f>_xlfn.TEXTJOIN("-",TRUE,Table1[[#This Row],[Source]],TEXT(Table1[[#This Row],[AdvisoryNumber]],"000"),TEXT(ROW()-1,"000000"),TEXT(Table1[[#This Row],[RecordTimeUTC]],"YYYY-MM-DD"))</f>
        <v>NTML-000-002778-2024-08-17</v>
      </c>
      <c r="C2779" s="1" t="s">
        <v>711</v>
      </c>
      <c r="D2779" s="2"/>
      <c r="E2779" s="1"/>
      <c r="F2779" s="2"/>
      <c r="G2779" s="1" t="s">
        <v>98</v>
      </c>
      <c r="H2779" s="1" t="s">
        <v>101</v>
      </c>
      <c r="I2779" s="8" t="str">
        <f>IF(Table1[[#This Row],[TMI_Type]]="Reroute",INDEX(_xlfn.REGEXEXTRACT(Table1[[#This Row],[RawText]],".*(ROUTE|FEA|FCA|ICR|CTOP|TBO).+([A-Z]{3})",2,0),1,2),"")</f>
        <v/>
      </c>
      <c r="J2779" s="5">
        <v>15</v>
      </c>
      <c r="K2779" s="5"/>
      <c r="L2779" s="1" t="s">
        <v>712</v>
      </c>
      <c r="M2779" s="7">
        <v>45521.958333333336</v>
      </c>
      <c r="N2779" s="7">
        <v>45522.125</v>
      </c>
      <c r="O2779" s="7">
        <v>45521.958333333336</v>
      </c>
      <c r="P2779" s="4" t="s">
        <v>5100</v>
      </c>
      <c r="Q2779" s="10" t="s">
        <v>5100</v>
      </c>
      <c r="R2779" s="2" t="s">
        <v>10570</v>
      </c>
      <c r="S2779" s="6">
        <f>IF(OR(ISBLANK(Table1[[#This Row],[ValidEndUTC]]),ISBLANK(Table1[[#This Row],[ValidStartUTC]])),"",Table1[[#This Row],[ValidEndUTC]]-Table1[[#This Row],[ValidStartUTC]])</f>
        <v>0.16666666666424135</v>
      </c>
      <c r="T2779" s="5">
        <f>IF(OR(ISBLANK(Table1[[#This Row],[ValidEndUTC]]),ISBLANK(Table1[[#This Row],[ValidStartUTC]])),"",Table1[[#This Row],[Duration]]*24*60)</f>
        <v>239.99999999650754</v>
      </c>
    </row>
    <row r="2780" spans="1:20" ht="21.6" x14ac:dyDescent="0.25">
      <c r="A2780" s="8" t="str">
        <f>IF(ISBLANK(Table1[[#This Row],[AdvisoryNumber]]),"NTML","ADVZY")</f>
        <v>NTML</v>
      </c>
      <c r="B2780" s="8" t="str">
        <f>_xlfn.TEXTJOIN("-",TRUE,Table1[[#This Row],[Source]],TEXT(Table1[[#This Row],[AdvisoryNumber]],"000"),TEXT(ROW()-1,"000000"),TEXT(Table1[[#This Row],[RecordTimeUTC]],"YYYY-MM-DD"))</f>
        <v>NTML-000-002779-2024-08-17</v>
      </c>
      <c r="C2780" s="1" t="s">
        <v>1031</v>
      </c>
      <c r="D2780" s="2"/>
      <c r="E2780" s="1"/>
      <c r="F2780" s="2"/>
      <c r="G2780" s="1" t="s">
        <v>98</v>
      </c>
      <c r="H2780" s="1" t="s">
        <v>101</v>
      </c>
      <c r="I2780" s="8" t="str">
        <f>IF(Table1[[#This Row],[TMI_Type]]="Reroute",INDEX(_xlfn.REGEXEXTRACT(Table1[[#This Row],[RawText]],".*(ROUTE|FEA|FCA|ICR|CTOP|TBO).+([A-Z]{3})",2,0),1,2),"")</f>
        <v/>
      </c>
      <c r="J2780" s="5">
        <v>10</v>
      </c>
      <c r="K2780" s="5"/>
      <c r="L2780" s="1" t="s">
        <v>1657</v>
      </c>
      <c r="M2780" s="7">
        <v>45521.989583333336</v>
      </c>
      <c r="N2780" s="7">
        <v>45522.125</v>
      </c>
      <c r="O2780" s="7">
        <v>45521.989583333336</v>
      </c>
      <c r="P2780" s="4" t="s">
        <v>5101</v>
      </c>
      <c r="Q2780" s="10" t="s">
        <v>5101</v>
      </c>
      <c r="R2780" s="2" t="s">
        <v>10572</v>
      </c>
      <c r="S2780" s="6">
        <f>IF(OR(ISBLANK(Table1[[#This Row],[ValidEndUTC]]),ISBLANK(Table1[[#This Row],[ValidStartUTC]])),"",Table1[[#This Row],[ValidEndUTC]]-Table1[[#This Row],[ValidStartUTC]])</f>
        <v>0.13541666666424135</v>
      </c>
      <c r="T2780" s="5">
        <f>IF(OR(ISBLANK(Table1[[#This Row],[ValidEndUTC]]),ISBLANK(Table1[[#This Row],[ValidStartUTC]])),"",Table1[[#This Row],[Duration]]*24*60)</f>
        <v>194.99999999650754</v>
      </c>
    </row>
    <row r="2781" spans="1:20" ht="21.6" x14ac:dyDescent="0.25">
      <c r="A2781" s="8" t="str">
        <f>IF(ISBLANK(Table1[[#This Row],[AdvisoryNumber]]),"NTML","ADVZY")</f>
        <v>NTML</v>
      </c>
      <c r="B2781" s="8" t="str">
        <f>_xlfn.TEXTJOIN("-",TRUE,Table1[[#This Row],[Source]],TEXT(Table1[[#This Row],[AdvisoryNumber]],"000"),TEXT(ROW()-1,"000000"),TEXT(Table1[[#This Row],[RecordTimeUTC]],"YYYY-MM-DD"))</f>
        <v>NTML-000-002780-2024-08-17</v>
      </c>
      <c r="C2781" s="1" t="s">
        <v>1031</v>
      </c>
      <c r="D2781" s="2"/>
      <c r="E2781" s="1"/>
      <c r="F2781" s="2"/>
      <c r="G2781" s="1" t="s">
        <v>98</v>
      </c>
      <c r="H2781" s="1" t="s">
        <v>101</v>
      </c>
      <c r="I2781" s="8" t="str">
        <f>IF(Table1[[#This Row],[TMI_Type]]="Reroute",INDEX(_xlfn.REGEXEXTRACT(Table1[[#This Row],[RawText]],".*(ROUTE|FEA|FCA|ICR|CTOP|TBO).+([A-Z]{3})",2,0),1,2),"")</f>
        <v/>
      </c>
      <c r="J2781" s="5">
        <v>15</v>
      </c>
      <c r="K2781" s="5"/>
      <c r="L2781" s="1" t="s">
        <v>10568</v>
      </c>
      <c r="M2781" s="7">
        <v>45521.989583333336</v>
      </c>
      <c r="N2781" s="7">
        <v>45522.125</v>
      </c>
      <c r="O2781" s="7">
        <v>45521.989583333336</v>
      </c>
      <c r="P2781" s="4" t="s">
        <v>10573</v>
      </c>
      <c r="Q2781" s="10" t="s">
        <v>10573</v>
      </c>
      <c r="R2781" s="2" t="s">
        <v>10572</v>
      </c>
      <c r="S2781" s="6">
        <f>IF(OR(ISBLANK(Table1[[#This Row],[ValidEndUTC]]),ISBLANK(Table1[[#This Row],[ValidStartUTC]])),"",Table1[[#This Row],[ValidEndUTC]]-Table1[[#This Row],[ValidStartUTC]])</f>
        <v>0.13541666666424135</v>
      </c>
      <c r="T2781" s="5">
        <f>IF(OR(ISBLANK(Table1[[#This Row],[ValidEndUTC]]),ISBLANK(Table1[[#This Row],[ValidStartUTC]])),"",Table1[[#This Row],[Duration]]*24*60)</f>
        <v>194.99999999650754</v>
      </c>
    </row>
    <row r="2782" spans="1:20" x14ac:dyDescent="0.25">
      <c r="A2782" s="8" t="str">
        <f>IF(ISBLANK(Table1[[#This Row],[AdvisoryNumber]]),"NTML","ADVZY")</f>
        <v>NTML</v>
      </c>
      <c r="B2782" s="8" t="str">
        <f>_xlfn.TEXTJOIN("-",TRUE,Table1[[#This Row],[Source]],TEXT(Table1[[#This Row],[AdvisoryNumber]],"000"),TEXT(ROW()-1,"000000"),TEXT(Table1[[#This Row],[RecordTimeUTC]],"YYYY-MM-DD"))</f>
        <v>NTML-000-002781-2024-08-17</v>
      </c>
      <c r="C2782" s="1" t="s">
        <v>1031</v>
      </c>
      <c r="D2782" s="2"/>
      <c r="E2782" s="1"/>
      <c r="F2782" s="2"/>
      <c r="G2782" s="1" t="s">
        <v>98</v>
      </c>
      <c r="H2782" s="1" t="s">
        <v>101</v>
      </c>
      <c r="I2782" s="8" t="str">
        <f>IF(Table1[[#This Row],[TMI_Type]]="Reroute",INDEX(_xlfn.REGEXEXTRACT(Table1[[#This Row],[RawText]],".*(ROUTE|FEA|FCA|ICR|CTOP|TBO).+([A-Z]{3})",2,0),1,2),"")</f>
        <v/>
      </c>
      <c r="J2782" s="5">
        <v>10</v>
      </c>
      <c r="K2782" s="5"/>
      <c r="L2782" s="1" t="s">
        <v>5088</v>
      </c>
      <c r="M2782" s="7">
        <v>45521.989583333336</v>
      </c>
      <c r="N2782" s="7">
        <v>45522.125</v>
      </c>
      <c r="O2782" s="7">
        <v>45521.989583333336</v>
      </c>
      <c r="P2782" s="4" t="s">
        <v>5102</v>
      </c>
      <c r="Q2782" s="10" t="s">
        <v>5102</v>
      </c>
      <c r="R2782" s="2" t="s">
        <v>10572</v>
      </c>
      <c r="S2782" s="6">
        <f>IF(OR(ISBLANK(Table1[[#This Row],[ValidEndUTC]]),ISBLANK(Table1[[#This Row],[ValidStartUTC]])),"",Table1[[#This Row],[ValidEndUTC]]-Table1[[#This Row],[ValidStartUTC]])</f>
        <v>0.13541666666424135</v>
      </c>
      <c r="T2782" s="5">
        <f>IF(OR(ISBLANK(Table1[[#This Row],[ValidEndUTC]]),ISBLANK(Table1[[#This Row],[ValidStartUTC]])),"",Table1[[#This Row],[Duration]]*24*60)</f>
        <v>194.99999999650754</v>
      </c>
    </row>
    <row r="2783" spans="1:20" x14ac:dyDescent="0.25">
      <c r="A2783" s="8" t="str">
        <f>IF(ISBLANK(Table1[[#This Row],[AdvisoryNumber]]),"NTML","ADVZY")</f>
        <v>NTML</v>
      </c>
      <c r="B2783" s="8" t="str">
        <f>_xlfn.TEXTJOIN("-",TRUE,Table1[[#This Row],[Source]],TEXT(Table1[[#This Row],[AdvisoryNumber]],"000"),TEXT(ROW()-1,"000000"),TEXT(Table1[[#This Row],[RecordTimeUTC]],"YYYY-MM-DD"))</f>
        <v>NTML-000-002782-2024-08-17</v>
      </c>
      <c r="C2783" s="1" t="s">
        <v>1031</v>
      </c>
      <c r="D2783" s="2"/>
      <c r="E2783" s="1"/>
      <c r="F2783" s="2"/>
      <c r="G2783" s="1" t="s">
        <v>98</v>
      </c>
      <c r="H2783" s="1" t="s">
        <v>101</v>
      </c>
      <c r="I2783" s="8" t="str">
        <f>IF(Table1[[#This Row],[TMI_Type]]="Reroute",INDEX(_xlfn.REGEXEXTRACT(Table1[[#This Row],[RawText]],".*(ROUTE|FEA|FCA|ICR|CTOP|TBO).+([A-Z]{3})",2,0),1,2),"")</f>
        <v/>
      </c>
      <c r="J2783" s="5">
        <v>10</v>
      </c>
      <c r="K2783" s="5"/>
      <c r="L2783" s="1" t="s">
        <v>5090</v>
      </c>
      <c r="M2783" s="7">
        <v>45521.989583333336</v>
      </c>
      <c r="N2783" s="7">
        <v>45522.125</v>
      </c>
      <c r="O2783" s="7">
        <v>45521.989583333336</v>
      </c>
      <c r="P2783" s="4" t="s">
        <v>5103</v>
      </c>
      <c r="Q2783" s="10" t="s">
        <v>5103</v>
      </c>
      <c r="R2783" s="2" t="s">
        <v>10572</v>
      </c>
      <c r="S2783" s="6">
        <f>IF(OR(ISBLANK(Table1[[#This Row],[ValidEndUTC]]),ISBLANK(Table1[[#This Row],[ValidStartUTC]])),"",Table1[[#This Row],[ValidEndUTC]]-Table1[[#This Row],[ValidStartUTC]])</f>
        <v>0.13541666666424135</v>
      </c>
      <c r="T2783" s="5">
        <f>IF(OR(ISBLANK(Table1[[#This Row],[ValidEndUTC]]),ISBLANK(Table1[[#This Row],[ValidStartUTC]])),"",Table1[[#This Row],[Duration]]*24*60)</f>
        <v>194.99999999650754</v>
      </c>
    </row>
    <row r="2784" spans="1:20" x14ac:dyDescent="0.25">
      <c r="A2784" s="8" t="str">
        <f>IF(ISBLANK(Table1[[#This Row],[AdvisoryNumber]]),"NTML","ADVZY")</f>
        <v>NTML</v>
      </c>
      <c r="B2784" s="8" t="str">
        <f>_xlfn.TEXTJOIN("-",TRUE,Table1[[#This Row],[Source]],TEXT(Table1[[#This Row],[AdvisoryNumber]],"000"),TEXT(ROW()-1,"000000"),TEXT(Table1[[#This Row],[RecordTimeUTC]],"YYYY-MM-DD"))</f>
        <v>NTML-000-002783-2024-08-17</v>
      </c>
      <c r="C2784" s="1" t="s">
        <v>1031</v>
      </c>
      <c r="D2784" s="2"/>
      <c r="E2784" s="1"/>
      <c r="F2784" s="2"/>
      <c r="G2784" s="1" t="s">
        <v>98</v>
      </c>
      <c r="H2784" s="1" t="s">
        <v>101</v>
      </c>
      <c r="I2784" s="8" t="str">
        <f>IF(Table1[[#This Row],[TMI_Type]]="Reroute",INDEX(_xlfn.REGEXEXTRACT(Table1[[#This Row],[RawText]],".*(ROUTE|FEA|FCA|ICR|CTOP|TBO).+([A-Z]{3})",2,0),1,2),"")</f>
        <v/>
      </c>
      <c r="J2784" s="5">
        <v>10</v>
      </c>
      <c r="K2784" s="5"/>
      <c r="L2784" s="1" t="s">
        <v>5092</v>
      </c>
      <c r="M2784" s="7">
        <v>45521.989583333336</v>
      </c>
      <c r="N2784" s="7">
        <v>45522.125</v>
      </c>
      <c r="O2784" s="7">
        <v>45521.989583333336</v>
      </c>
      <c r="P2784" s="4" t="s">
        <v>5104</v>
      </c>
      <c r="Q2784" s="10" t="s">
        <v>5104</v>
      </c>
      <c r="R2784" s="2" t="s">
        <v>10572</v>
      </c>
      <c r="S2784" s="6">
        <f>IF(OR(ISBLANK(Table1[[#This Row],[ValidEndUTC]]),ISBLANK(Table1[[#This Row],[ValidStartUTC]])),"",Table1[[#This Row],[ValidEndUTC]]-Table1[[#This Row],[ValidStartUTC]])</f>
        <v>0.13541666666424135</v>
      </c>
      <c r="T2784" s="5">
        <f>IF(OR(ISBLANK(Table1[[#This Row],[ValidEndUTC]]),ISBLANK(Table1[[#This Row],[ValidStartUTC]])),"",Table1[[#This Row],[Duration]]*24*60)</f>
        <v>194.99999999650754</v>
      </c>
    </row>
    <row r="2785" spans="1:20" x14ac:dyDescent="0.25">
      <c r="A2785" s="8" t="str">
        <f>IF(ISBLANK(Table1[[#This Row],[AdvisoryNumber]]),"NTML","ADVZY")</f>
        <v>NTML</v>
      </c>
      <c r="B2785" s="8" t="str">
        <f>_xlfn.TEXTJOIN("-",TRUE,Table1[[#This Row],[Source]],TEXT(Table1[[#This Row],[AdvisoryNumber]],"000"),TEXT(ROW()-1,"000000"),TEXT(Table1[[#This Row],[RecordTimeUTC]],"YYYY-MM-DD"))</f>
        <v>NTML-000-002784-2024-08-18</v>
      </c>
      <c r="C2785" s="1" t="s">
        <v>711</v>
      </c>
      <c r="D2785" s="2"/>
      <c r="E2785" s="1"/>
      <c r="F2785" s="2"/>
      <c r="G2785" s="1"/>
      <c r="H2785" s="1" t="s">
        <v>2640</v>
      </c>
      <c r="I2785" s="8" t="str">
        <f>IF(Table1[[#This Row],[TMI_Type]]="Reroute",INDEX(_xlfn.REGEXEXTRACT(Table1[[#This Row],[RawText]],".*(ROUTE|FEA|FCA|ICR|CTOP|TBO).+([A-Z]{3})",2,0),1,2),"")</f>
        <v/>
      </c>
      <c r="J2785" s="5"/>
      <c r="K2785" s="5"/>
      <c r="L2785" s="1" t="s">
        <v>712</v>
      </c>
      <c r="M2785" s="7">
        <v>45522</v>
      </c>
      <c r="N2785" s="7">
        <v>45522</v>
      </c>
      <c r="O2785" s="7">
        <v>45522</v>
      </c>
      <c r="P2785" s="4" t="s">
        <v>5105</v>
      </c>
      <c r="Q2785" s="10" t="s">
        <v>5105</v>
      </c>
      <c r="R2785" s="2" t="s">
        <v>10574</v>
      </c>
      <c r="S2785" s="6">
        <f>IF(OR(ISBLANK(Table1[[#This Row],[ValidEndUTC]]),ISBLANK(Table1[[#This Row],[ValidStartUTC]])),"",Table1[[#This Row],[ValidEndUTC]]-Table1[[#This Row],[ValidStartUTC]])</f>
        <v>0</v>
      </c>
      <c r="T2785" s="5">
        <f>IF(OR(ISBLANK(Table1[[#This Row],[ValidEndUTC]]),ISBLANK(Table1[[#This Row],[ValidStartUTC]])),"",Table1[[#This Row],[Duration]]*24*60)</f>
        <v>0</v>
      </c>
    </row>
    <row r="2786" spans="1:20" x14ac:dyDescent="0.25">
      <c r="A2786" s="8" t="str">
        <f>IF(ISBLANK(Table1[[#This Row],[AdvisoryNumber]]),"NTML","ADVZY")</f>
        <v>NTML</v>
      </c>
      <c r="B2786" s="8" t="str">
        <f>_xlfn.TEXTJOIN("-",TRUE,Table1[[#This Row],[Source]],TEXT(Table1[[#This Row],[AdvisoryNumber]],"000"),TEXT(ROW()-1,"000000"),TEXT(Table1[[#This Row],[RecordTimeUTC]],"YYYY-MM-DD"))</f>
        <v>NTML-000-002785-2024-08-18</v>
      </c>
      <c r="C2786" s="1" t="s">
        <v>711</v>
      </c>
      <c r="D2786" s="2"/>
      <c r="E2786" s="1"/>
      <c r="F2786" s="2"/>
      <c r="G2786" s="1"/>
      <c r="H2786" s="1" t="s">
        <v>8360</v>
      </c>
      <c r="I2786" s="8" t="str">
        <f>IF(Table1[[#This Row],[TMI_Type]]="Reroute",INDEX(_xlfn.REGEXEXTRACT(Table1[[#This Row],[RawText]],".*(ROUTE|FEA|FCA|ICR|CTOP|TBO).+([A-Z]{3})",2,0),1,2),"")</f>
        <v/>
      </c>
      <c r="J2786" s="5"/>
      <c r="K2786" s="5"/>
      <c r="L2786" s="1"/>
      <c r="M2786" s="7">
        <v>45522</v>
      </c>
      <c r="N2786" s="7">
        <v>45522.125</v>
      </c>
      <c r="O2786" s="7">
        <v>45522</v>
      </c>
      <c r="P2786" s="4" t="s">
        <v>5106</v>
      </c>
      <c r="Q2786" s="10" t="s">
        <v>5106</v>
      </c>
      <c r="R2786" s="2" t="s">
        <v>10574</v>
      </c>
      <c r="S2786" s="6">
        <f>IF(OR(ISBLANK(Table1[[#This Row],[ValidEndUTC]]),ISBLANK(Table1[[#This Row],[ValidStartUTC]])),"",Table1[[#This Row],[ValidEndUTC]]-Table1[[#This Row],[ValidStartUTC]])</f>
        <v>0.125</v>
      </c>
      <c r="T2786" s="5">
        <f>IF(OR(ISBLANK(Table1[[#This Row],[ValidEndUTC]]),ISBLANK(Table1[[#This Row],[ValidStartUTC]])),"",Table1[[#This Row],[Duration]]*24*60)</f>
        <v>180</v>
      </c>
    </row>
    <row r="2787" spans="1:20" ht="21.6" x14ac:dyDescent="0.25">
      <c r="A2787" s="8" t="str">
        <f>IF(ISBLANK(Table1[[#This Row],[AdvisoryNumber]]),"NTML","ADVZY")</f>
        <v>NTML</v>
      </c>
      <c r="B2787" s="8" t="str">
        <f>_xlfn.TEXTJOIN("-",TRUE,Table1[[#This Row],[Source]],TEXT(Table1[[#This Row],[AdvisoryNumber]],"000"),TEXT(ROW()-1,"000000"),TEXT(Table1[[#This Row],[RecordTimeUTC]],"YYYY-MM-DD"))</f>
        <v>NTML-000-002786-2024-08-18</v>
      </c>
      <c r="C2787" s="1" t="s">
        <v>1031</v>
      </c>
      <c r="D2787" s="2"/>
      <c r="E2787" s="1"/>
      <c r="F2787" s="2"/>
      <c r="G2787" s="1" t="s">
        <v>98</v>
      </c>
      <c r="H2787" s="1" t="s">
        <v>101</v>
      </c>
      <c r="I2787" s="8" t="str">
        <f>IF(Table1[[#This Row],[TMI_Type]]="Reroute",INDEX(_xlfn.REGEXEXTRACT(Table1[[#This Row],[RawText]],".*(ROUTE|FEA|FCA|ICR|CTOP|TBO).+([A-Z]{3})",2,0),1,2),"")</f>
        <v/>
      </c>
      <c r="J2787" s="5">
        <v>10</v>
      </c>
      <c r="K2787" s="5"/>
      <c r="L2787" s="1" t="s">
        <v>10568</v>
      </c>
      <c r="M2787" s="7">
        <v>45522.009027777778</v>
      </c>
      <c r="N2787" s="7">
        <v>45522.125</v>
      </c>
      <c r="O2787" s="7">
        <v>45522.009027777778</v>
      </c>
      <c r="P2787" s="4" t="s">
        <v>10575</v>
      </c>
      <c r="Q2787" s="10" t="s">
        <v>10575</v>
      </c>
      <c r="R2787" s="2" t="s">
        <v>10576</v>
      </c>
      <c r="S2787" s="6">
        <f>IF(OR(ISBLANK(Table1[[#This Row],[ValidEndUTC]]),ISBLANK(Table1[[#This Row],[ValidStartUTC]])),"",Table1[[#This Row],[ValidEndUTC]]-Table1[[#This Row],[ValidStartUTC]])</f>
        <v>0.11597222222189885</v>
      </c>
      <c r="T2787" s="5">
        <f>IF(OR(ISBLANK(Table1[[#This Row],[ValidEndUTC]]),ISBLANK(Table1[[#This Row],[ValidStartUTC]])),"",Table1[[#This Row],[Duration]]*24*60)</f>
        <v>166.99999999953434</v>
      </c>
    </row>
    <row r="2788" spans="1:20" x14ac:dyDescent="0.25">
      <c r="A2788" s="8" t="str">
        <f>IF(ISBLANK(Table1[[#This Row],[AdvisoryNumber]]),"NTML","ADVZY")</f>
        <v>NTML</v>
      </c>
      <c r="B2788" s="8" t="str">
        <f>_xlfn.TEXTJOIN("-",TRUE,Table1[[#This Row],[Source]],TEXT(Table1[[#This Row],[AdvisoryNumber]],"000"),TEXT(ROW()-1,"000000"),TEXT(Table1[[#This Row],[RecordTimeUTC]],"YYYY-MM-DD"))</f>
        <v>NTML-000-002787-2024-08-18</v>
      </c>
      <c r="C2788" s="1" t="s">
        <v>1031</v>
      </c>
      <c r="D2788" s="2"/>
      <c r="E2788" s="1"/>
      <c r="F2788" s="2"/>
      <c r="G2788" s="1"/>
      <c r="H2788" s="1" t="s">
        <v>2640</v>
      </c>
      <c r="I2788" s="8" t="str">
        <f>IF(Table1[[#This Row],[TMI_Type]]="Reroute",INDEX(_xlfn.REGEXEXTRACT(Table1[[#This Row],[RawText]],".*(ROUTE|FEA|FCA|ICR|CTOP|TBO).+([A-Z]{3})",2,0),1,2),"")</f>
        <v/>
      </c>
      <c r="J2788" s="5"/>
      <c r="K2788" s="5"/>
      <c r="L2788" s="1" t="s">
        <v>10568</v>
      </c>
      <c r="M2788" s="7">
        <v>45522.029166666667</v>
      </c>
      <c r="N2788" s="7">
        <v>45522.029166666667</v>
      </c>
      <c r="O2788" s="7">
        <v>45522.029166666667</v>
      </c>
      <c r="P2788" s="4" t="s">
        <v>5107</v>
      </c>
      <c r="Q2788" s="10" t="s">
        <v>5107</v>
      </c>
      <c r="R2788" s="2" t="s">
        <v>10577</v>
      </c>
      <c r="S2788" s="6">
        <f>IF(OR(ISBLANK(Table1[[#This Row],[ValidEndUTC]]),ISBLANK(Table1[[#This Row],[ValidStartUTC]])),"",Table1[[#This Row],[ValidEndUTC]]-Table1[[#This Row],[ValidStartUTC]])</f>
        <v>0</v>
      </c>
      <c r="T2788" s="5">
        <f>IF(OR(ISBLANK(Table1[[#This Row],[ValidEndUTC]]),ISBLANK(Table1[[#This Row],[ValidStartUTC]])),"",Table1[[#This Row],[Duration]]*24*60)</f>
        <v>0</v>
      </c>
    </row>
    <row r="2789" spans="1:20" x14ac:dyDescent="0.25">
      <c r="A2789" s="8" t="str">
        <f>IF(ISBLANK(Table1[[#This Row],[AdvisoryNumber]]),"NTML","ADVZY")</f>
        <v>NTML</v>
      </c>
      <c r="B2789" s="8" t="str">
        <f>_xlfn.TEXTJOIN("-",TRUE,Table1[[#This Row],[Source]],TEXT(Table1[[#This Row],[AdvisoryNumber]],"000"),TEXT(ROW()-1,"000000"),TEXT(Table1[[#This Row],[RecordTimeUTC]],"YYYY-MM-DD"))</f>
        <v>NTML-000-002788-2024-08-18</v>
      </c>
      <c r="C2789" s="1" t="s">
        <v>1031</v>
      </c>
      <c r="D2789" s="2"/>
      <c r="E2789" s="1"/>
      <c r="F2789" s="2"/>
      <c r="G2789" s="1"/>
      <c r="H2789" s="1" t="s">
        <v>2640</v>
      </c>
      <c r="I2789" s="8" t="str">
        <f>IF(Table1[[#This Row],[TMI_Type]]="Reroute",INDEX(_xlfn.REGEXEXTRACT(Table1[[#This Row],[RawText]],".*(ROUTE|FEA|FCA|ICR|CTOP|TBO).+([A-Z]{3})",2,0),1,2),"")</f>
        <v/>
      </c>
      <c r="J2789" s="5"/>
      <c r="K2789" s="5"/>
      <c r="L2789" s="1" t="s">
        <v>10578</v>
      </c>
      <c r="M2789" s="7">
        <v>45522.054166666669</v>
      </c>
      <c r="N2789" s="7">
        <v>45522.054166666669</v>
      </c>
      <c r="O2789" s="7">
        <v>45522.054166666669</v>
      </c>
      <c r="P2789" s="4" t="s">
        <v>5108</v>
      </c>
      <c r="Q2789" s="10" t="s">
        <v>5108</v>
      </c>
      <c r="R2789" s="2" t="s">
        <v>10579</v>
      </c>
      <c r="S2789" s="6">
        <f>IF(OR(ISBLANK(Table1[[#This Row],[ValidEndUTC]]),ISBLANK(Table1[[#This Row],[ValidStartUTC]])),"",Table1[[#This Row],[ValidEndUTC]]-Table1[[#This Row],[ValidStartUTC]])</f>
        <v>0</v>
      </c>
      <c r="T2789" s="5">
        <f>IF(OR(ISBLANK(Table1[[#This Row],[ValidEndUTC]]),ISBLANK(Table1[[#This Row],[ValidStartUTC]])),"",Table1[[#This Row],[Duration]]*24*60)</f>
        <v>0</v>
      </c>
    </row>
    <row r="2790" spans="1:20" x14ac:dyDescent="0.25">
      <c r="A2790" s="8" t="str">
        <f>IF(ISBLANK(Table1[[#This Row],[AdvisoryNumber]]),"NTML","ADVZY")</f>
        <v>NTML</v>
      </c>
      <c r="B2790" s="8" t="str">
        <f>_xlfn.TEXTJOIN("-",TRUE,Table1[[#This Row],[Source]],TEXT(Table1[[#This Row],[AdvisoryNumber]],"000"),TEXT(ROW()-1,"000000"),TEXT(Table1[[#This Row],[RecordTimeUTC]],"YYYY-MM-DD"))</f>
        <v>NTML-000-002789-2024-08-18</v>
      </c>
      <c r="C2790" s="1" t="s">
        <v>1031</v>
      </c>
      <c r="D2790" s="2"/>
      <c r="E2790" s="1"/>
      <c r="F2790" s="2"/>
      <c r="G2790" s="1"/>
      <c r="H2790" s="1" t="s">
        <v>2640</v>
      </c>
      <c r="I2790" s="8" t="str">
        <f>IF(Table1[[#This Row],[TMI_Type]]="Reroute",INDEX(_xlfn.REGEXEXTRACT(Table1[[#This Row],[RawText]],".*(ROUTE|FEA|FCA|ICR|CTOP|TBO).+([A-Z]{3})",2,0),1,2),"")</f>
        <v/>
      </c>
      <c r="J2790" s="5"/>
      <c r="K2790" s="5"/>
      <c r="L2790" s="1" t="s">
        <v>198</v>
      </c>
      <c r="M2790" s="7">
        <v>45522.099305555559</v>
      </c>
      <c r="N2790" s="7">
        <v>45522.099305555559</v>
      </c>
      <c r="O2790" s="7">
        <v>45522.099305555559</v>
      </c>
      <c r="P2790" s="4" t="s">
        <v>5111</v>
      </c>
      <c r="Q2790" s="10" t="s">
        <v>5111</v>
      </c>
      <c r="R2790" s="2" t="s">
        <v>10581</v>
      </c>
      <c r="S2790" s="6">
        <f>IF(OR(ISBLANK(Table1[[#This Row],[ValidEndUTC]]),ISBLANK(Table1[[#This Row],[ValidStartUTC]])),"",Table1[[#This Row],[ValidEndUTC]]-Table1[[#This Row],[ValidStartUTC]])</f>
        <v>0</v>
      </c>
      <c r="T2790" s="5">
        <f>IF(OR(ISBLANK(Table1[[#This Row],[ValidEndUTC]]),ISBLANK(Table1[[#This Row],[ValidStartUTC]])),"",Table1[[#This Row],[Duration]]*24*60)</f>
        <v>0</v>
      </c>
    </row>
    <row r="2791" spans="1:20" ht="205.2" x14ac:dyDescent="0.25">
      <c r="A2791" s="8" t="str">
        <f>IF(ISBLANK(Table1[[#This Row],[AdvisoryNumber]]),"NTML","ADVZY")</f>
        <v>ADVZY</v>
      </c>
      <c r="B2791" s="8" t="str">
        <f>_xlfn.TEXTJOIN("-",TRUE,Table1[[#This Row],[Source]],TEXT(Table1[[#This Row],[AdvisoryNumber]],"000"),TEXT(ROW()-1,"000000"),TEXT(Table1[[#This Row],[RecordTimeUTC]],"YYYY-MM-DD"))</f>
        <v>ADVZY-002-002790-2024-08-23</v>
      </c>
      <c r="C2791" s="1" t="s">
        <v>16</v>
      </c>
      <c r="D2791" s="2" t="s">
        <v>7885</v>
      </c>
      <c r="E2791" s="1">
        <v>2</v>
      </c>
      <c r="F2791" s="2" t="s">
        <v>3315</v>
      </c>
      <c r="G2791" s="1" t="s">
        <v>54</v>
      </c>
      <c r="H2791" s="1" t="s">
        <v>19</v>
      </c>
      <c r="I2791" s="8" t="str">
        <f>IF(Table1[[#This Row],[TMI_Type]]="Reroute",INDEX(_xlfn.REGEXEXTRACT(Table1[[#This Row],[RawText]],".*(ROUTE|FEA|FCA|ICR|CTOP|TBO).+([A-Z]{3})",2,0),1,2),"")</f>
        <v>RQD</v>
      </c>
      <c r="J2791" s="5"/>
      <c r="K2791" s="5"/>
      <c r="L2791" s="1"/>
      <c r="M2791" s="7">
        <v>45527.958333333336</v>
      </c>
      <c r="N2791" s="7">
        <v>45528.125</v>
      </c>
      <c r="O2791" s="7">
        <v>45527.828472222223</v>
      </c>
      <c r="P2791" s="4" t="s">
        <v>3557</v>
      </c>
      <c r="Q2791" s="10" t="s">
        <v>7886</v>
      </c>
      <c r="R2791" s="2" t="s">
        <v>7884</v>
      </c>
      <c r="S2791" s="6">
        <f>IF(OR(ISBLANK(Table1[[#This Row],[ValidEndUTC]]),ISBLANK(Table1[[#This Row],[ValidStartUTC]])),"",Table1[[#This Row],[ValidEndUTC]]-Table1[[#This Row],[ValidStartUTC]])</f>
        <v>0.16666666666424135</v>
      </c>
      <c r="T2791" s="5">
        <f>IF(OR(ISBLANK(Table1[[#This Row],[ValidEndUTC]]),ISBLANK(Table1[[#This Row],[ValidStartUTC]])),"",Table1[[#This Row],[Duration]]*24*60)</f>
        <v>239.99999999650754</v>
      </c>
    </row>
    <row r="2792" spans="1:20" x14ac:dyDescent="0.25">
      <c r="A2792" s="8" t="str">
        <f>IF(ISBLANK(Table1[[#This Row],[AdvisoryNumber]]),"NTML","ADVZY")</f>
        <v>NTML</v>
      </c>
      <c r="B2792" s="8" t="str">
        <f>_xlfn.TEXTJOIN("-",TRUE,Table1[[#This Row],[Source]],TEXT(Table1[[#This Row],[AdvisoryNumber]],"000"),TEXT(ROW()-1,"000000"),TEXT(Table1[[#This Row],[RecordTimeUTC]],"YYYY-MM-DD"))</f>
        <v>NTML-000-002791-2024-08-23</v>
      </c>
      <c r="C2792" s="1" t="s">
        <v>187</v>
      </c>
      <c r="D2792" s="2"/>
      <c r="E2792" s="1"/>
      <c r="F2792" s="2"/>
      <c r="G2792" s="1" t="s">
        <v>98</v>
      </c>
      <c r="H2792" s="1" t="s">
        <v>101</v>
      </c>
      <c r="I2792" s="8" t="str">
        <f>IF(Table1[[#This Row],[TMI_Type]]="Reroute",INDEX(_xlfn.REGEXEXTRACT(Table1[[#This Row],[RawText]],".*(ROUTE|FEA|FCA|ICR|CTOP|TBO).+([A-Z]{3})",2,0),1,2),"")</f>
        <v/>
      </c>
      <c r="J2792" s="5">
        <v>20</v>
      </c>
      <c r="K2792" s="5"/>
      <c r="L2792" s="1" t="s">
        <v>2473</v>
      </c>
      <c r="M2792" s="7">
        <v>45527.958333333336</v>
      </c>
      <c r="N2792" s="7">
        <v>45528.125</v>
      </c>
      <c r="O2792" s="7">
        <v>45527.95</v>
      </c>
      <c r="P2792" s="4" t="s">
        <v>5113</v>
      </c>
      <c r="Q2792" s="10" t="s">
        <v>5113</v>
      </c>
      <c r="R2792" s="2" t="s">
        <v>10582</v>
      </c>
      <c r="S2792" s="6">
        <f>IF(OR(ISBLANK(Table1[[#This Row],[ValidEndUTC]]),ISBLANK(Table1[[#This Row],[ValidStartUTC]])),"",Table1[[#This Row],[ValidEndUTC]]-Table1[[#This Row],[ValidStartUTC]])</f>
        <v>0.16666666666424135</v>
      </c>
      <c r="T2792" s="5">
        <f>IF(OR(ISBLANK(Table1[[#This Row],[ValidEndUTC]]),ISBLANK(Table1[[#This Row],[ValidStartUTC]])),"",Table1[[#This Row],[Duration]]*24*60)</f>
        <v>239.99999999650754</v>
      </c>
    </row>
    <row r="2793" spans="1:20" x14ac:dyDescent="0.25">
      <c r="A2793" s="8" t="str">
        <f>IF(ISBLANK(Table1[[#This Row],[AdvisoryNumber]]),"NTML","ADVZY")</f>
        <v>NTML</v>
      </c>
      <c r="B2793" s="8" t="str">
        <f>_xlfn.TEXTJOIN("-",TRUE,Table1[[#This Row],[Source]],TEXT(Table1[[#This Row],[AdvisoryNumber]],"000"),TEXT(ROW()-1,"000000"),TEXT(Table1[[#This Row],[RecordTimeUTC]],"YYYY-MM-DD"))</f>
        <v>NTML-000-002792-2024-08-23</v>
      </c>
      <c r="C2793" s="1" t="s">
        <v>187</v>
      </c>
      <c r="D2793" s="2"/>
      <c r="E2793" s="1"/>
      <c r="F2793" s="2"/>
      <c r="G2793" s="1" t="s">
        <v>98</v>
      </c>
      <c r="H2793" s="1" t="s">
        <v>101</v>
      </c>
      <c r="I2793" s="8" t="str">
        <f>IF(Table1[[#This Row],[TMI_Type]]="Reroute",INDEX(_xlfn.REGEXEXTRACT(Table1[[#This Row],[RawText]],".*(ROUTE|FEA|FCA|ICR|CTOP|TBO).+([A-Z]{3})",2,0),1,2),"")</f>
        <v/>
      </c>
      <c r="J2793" s="5">
        <v>20</v>
      </c>
      <c r="K2793" s="5"/>
      <c r="L2793" s="1" t="s">
        <v>1682</v>
      </c>
      <c r="M2793" s="7">
        <v>45527.958333333336</v>
      </c>
      <c r="N2793" s="7">
        <v>45528.125</v>
      </c>
      <c r="O2793" s="7">
        <v>45527.95</v>
      </c>
      <c r="P2793" s="4" t="s">
        <v>5114</v>
      </c>
      <c r="Q2793" s="10" t="s">
        <v>5114</v>
      </c>
      <c r="R2793" s="2" t="s">
        <v>10582</v>
      </c>
      <c r="S2793" s="6">
        <f>IF(OR(ISBLANK(Table1[[#This Row],[ValidEndUTC]]),ISBLANK(Table1[[#This Row],[ValidStartUTC]])),"",Table1[[#This Row],[ValidEndUTC]]-Table1[[#This Row],[ValidStartUTC]])</f>
        <v>0.16666666666424135</v>
      </c>
      <c r="T2793" s="5">
        <f>IF(OR(ISBLANK(Table1[[#This Row],[ValidEndUTC]]),ISBLANK(Table1[[#This Row],[ValidStartUTC]])),"",Table1[[#This Row],[Duration]]*24*60)</f>
        <v>239.99999999650754</v>
      </c>
    </row>
    <row r="2794" spans="1:20" ht="21.6" x14ac:dyDescent="0.25">
      <c r="A2794" s="8" t="str">
        <f>IF(ISBLANK(Table1[[#This Row],[AdvisoryNumber]]),"NTML","ADVZY")</f>
        <v>NTML</v>
      </c>
      <c r="B2794" s="8" t="str">
        <f>_xlfn.TEXTJOIN("-",TRUE,Table1[[#This Row],[Source]],TEXT(Table1[[#This Row],[AdvisoryNumber]],"000"),TEXT(ROW()-1,"000000"),TEXT(Table1[[#This Row],[RecordTimeUTC]],"YYYY-MM-DD"))</f>
        <v>NTML-000-002793-2024-08-23</v>
      </c>
      <c r="C2794" s="1" t="s">
        <v>109</v>
      </c>
      <c r="D2794" s="2"/>
      <c r="E2794" s="1"/>
      <c r="F2794" s="2"/>
      <c r="G2794" s="1" t="s">
        <v>98</v>
      </c>
      <c r="H2794" s="1" t="s">
        <v>101</v>
      </c>
      <c r="I2794" s="8" t="str">
        <f>IF(Table1[[#This Row],[TMI_Type]]="Reroute",INDEX(_xlfn.REGEXEXTRACT(Table1[[#This Row],[RawText]],".*(ROUTE|FEA|FCA|ICR|CTOP|TBO).+([A-Z]{3})",2,0),1,2),"")</f>
        <v/>
      </c>
      <c r="J2794" s="5">
        <v>20</v>
      </c>
      <c r="K2794" s="5"/>
      <c r="L2794" s="1" t="s">
        <v>9272</v>
      </c>
      <c r="M2794" s="7">
        <v>45527.958333333336</v>
      </c>
      <c r="N2794" s="7">
        <v>45528.125</v>
      </c>
      <c r="O2794" s="7">
        <v>45527.95</v>
      </c>
      <c r="P2794" s="4" t="s">
        <v>10583</v>
      </c>
      <c r="Q2794" s="10" t="s">
        <v>10583</v>
      </c>
      <c r="R2794" s="2" t="s">
        <v>10582</v>
      </c>
      <c r="S2794" s="6">
        <f>IF(OR(ISBLANK(Table1[[#This Row],[ValidEndUTC]]),ISBLANK(Table1[[#This Row],[ValidStartUTC]])),"",Table1[[#This Row],[ValidEndUTC]]-Table1[[#This Row],[ValidStartUTC]])</f>
        <v>0.16666666666424135</v>
      </c>
      <c r="T2794" s="5">
        <f>IF(OR(ISBLANK(Table1[[#This Row],[ValidEndUTC]]),ISBLANK(Table1[[#This Row],[ValidStartUTC]])),"",Table1[[#This Row],[Duration]]*24*60)</f>
        <v>239.99999999650754</v>
      </c>
    </row>
    <row r="2795" spans="1:20" x14ac:dyDescent="0.25">
      <c r="A2795" s="8" t="str">
        <f>IF(ISBLANK(Table1[[#This Row],[AdvisoryNumber]]),"NTML","ADVZY")</f>
        <v>NTML</v>
      </c>
      <c r="B2795" s="8" t="str">
        <f>_xlfn.TEXTJOIN("-",TRUE,Table1[[#This Row],[Source]],TEXT(Table1[[#This Row],[AdvisoryNumber]],"000"),TEXT(ROW()-1,"000000"),TEXT(Table1[[#This Row],[RecordTimeUTC]],"YYYY-MM-DD"))</f>
        <v>NTML-000-002794-2024-08-23</v>
      </c>
      <c r="C2795" s="1" t="s">
        <v>2524</v>
      </c>
      <c r="D2795" s="2"/>
      <c r="E2795" s="1"/>
      <c r="F2795" s="2"/>
      <c r="G2795" s="1" t="s">
        <v>98</v>
      </c>
      <c r="H2795" s="1" t="s">
        <v>101</v>
      </c>
      <c r="I2795" s="8" t="str">
        <f>IF(Table1[[#This Row],[TMI_Type]]="Reroute",INDEX(_xlfn.REGEXEXTRACT(Table1[[#This Row],[RawText]],".*(ROUTE|FEA|FCA|ICR|CTOP|TBO).+([A-Z]{3})",2,0),1,2),"")</f>
        <v/>
      </c>
      <c r="J2795" s="5">
        <v>20</v>
      </c>
      <c r="K2795" s="5"/>
      <c r="L2795" s="1" t="s">
        <v>4989</v>
      </c>
      <c r="M2795" s="7">
        <v>45527.958333333336</v>
      </c>
      <c r="N2795" s="7">
        <v>45528.125</v>
      </c>
      <c r="O2795" s="7">
        <v>45527.95</v>
      </c>
      <c r="P2795" s="4" t="s">
        <v>5115</v>
      </c>
      <c r="Q2795" s="10" t="s">
        <v>5115</v>
      </c>
      <c r="R2795" s="2" t="s">
        <v>10582</v>
      </c>
      <c r="S2795" s="6">
        <f>IF(OR(ISBLANK(Table1[[#This Row],[ValidEndUTC]]),ISBLANK(Table1[[#This Row],[ValidStartUTC]])),"",Table1[[#This Row],[ValidEndUTC]]-Table1[[#This Row],[ValidStartUTC]])</f>
        <v>0.16666666666424135</v>
      </c>
      <c r="T2795" s="5">
        <f>IF(OR(ISBLANK(Table1[[#This Row],[ValidEndUTC]]),ISBLANK(Table1[[#This Row],[ValidStartUTC]])),"",Table1[[#This Row],[Duration]]*24*60)</f>
        <v>239.99999999650754</v>
      </c>
    </row>
    <row r="2796" spans="1:20" ht="21.6" x14ac:dyDescent="0.25">
      <c r="A2796" s="8" t="str">
        <f>IF(ISBLANK(Table1[[#This Row],[AdvisoryNumber]]),"NTML","ADVZY")</f>
        <v>NTML</v>
      </c>
      <c r="B2796" s="8" t="str">
        <f>_xlfn.TEXTJOIN("-",TRUE,Table1[[#This Row],[Source]],TEXT(Table1[[#This Row],[AdvisoryNumber]],"000"),TEXT(ROW()-1,"000000"),TEXT(Table1[[#This Row],[RecordTimeUTC]],"YYYY-MM-DD"))</f>
        <v>NTML-000-002795-2024-08-23</v>
      </c>
      <c r="C2796" s="1" t="s">
        <v>10584</v>
      </c>
      <c r="D2796" s="2"/>
      <c r="E2796" s="1"/>
      <c r="F2796" s="2"/>
      <c r="G2796" s="1" t="s">
        <v>98</v>
      </c>
      <c r="H2796" s="1" t="s">
        <v>101</v>
      </c>
      <c r="I2796" s="8" t="str">
        <f>IF(Table1[[#This Row],[TMI_Type]]="Reroute",INDEX(_xlfn.REGEXEXTRACT(Table1[[#This Row],[RawText]],".*(ROUTE|FEA|FCA|ICR|CTOP|TBO).+([A-Z]{3})",2,0),1,2),"")</f>
        <v/>
      </c>
      <c r="J2796" s="5">
        <v>20</v>
      </c>
      <c r="K2796" s="5"/>
      <c r="L2796" s="1" t="s">
        <v>198</v>
      </c>
      <c r="M2796" s="7">
        <v>45527.958333333336</v>
      </c>
      <c r="N2796" s="7">
        <v>45528.125</v>
      </c>
      <c r="O2796" s="7">
        <v>45527.95</v>
      </c>
      <c r="P2796" s="4" t="s">
        <v>10585</v>
      </c>
      <c r="Q2796" s="10" t="s">
        <v>10585</v>
      </c>
      <c r="R2796" s="2" t="s">
        <v>10582</v>
      </c>
      <c r="S2796" s="6">
        <f>IF(OR(ISBLANK(Table1[[#This Row],[ValidEndUTC]]),ISBLANK(Table1[[#This Row],[ValidStartUTC]])),"",Table1[[#This Row],[ValidEndUTC]]-Table1[[#This Row],[ValidStartUTC]])</f>
        <v>0.16666666666424135</v>
      </c>
      <c r="T2796" s="5">
        <f>IF(OR(ISBLANK(Table1[[#This Row],[ValidEndUTC]]),ISBLANK(Table1[[#This Row],[ValidStartUTC]])),"",Table1[[#This Row],[Duration]]*24*60)</f>
        <v>239.99999999650754</v>
      </c>
    </row>
    <row r="2797" spans="1:20" ht="21.6" x14ac:dyDescent="0.25">
      <c r="A2797" s="8" t="str">
        <f>IF(ISBLANK(Table1[[#This Row],[AdvisoryNumber]]),"NTML","ADVZY")</f>
        <v>NTML</v>
      </c>
      <c r="B2797" s="8" t="str">
        <f>_xlfn.TEXTJOIN("-",TRUE,Table1[[#This Row],[Source]],TEXT(Table1[[#This Row],[AdvisoryNumber]],"000"),TEXT(ROW()-1,"000000"),TEXT(Table1[[#This Row],[RecordTimeUTC]],"YYYY-MM-DD"))</f>
        <v>NTML-000-002796-2024-08-23</v>
      </c>
      <c r="C2797" s="1" t="s">
        <v>10586</v>
      </c>
      <c r="D2797" s="2"/>
      <c r="E2797" s="1"/>
      <c r="F2797" s="2"/>
      <c r="G2797" s="1" t="s">
        <v>98</v>
      </c>
      <c r="H2797" s="1" t="s">
        <v>101</v>
      </c>
      <c r="I2797" s="8" t="str">
        <f>IF(Table1[[#This Row],[TMI_Type]]="Reroute",INDEX(_xlfn.REGEXEXTRACT(Table1[[#This Row],[RawText]],".*(ROUTE|FEA|FCA|ICR|CTOP|TBO).+([A-Z]{3})",2,0),1,2),"")</f>
        <v/>
      </c>
      <c r="J2797" s="5">
        <v>20</v>
      </c>
      <c r="K2797" s="5"/>
      <c r="L2797" s="1" t="s">
        <v>198</v>
      </c>
      <c r="M2797" s="7">
        <v>45527.958333333336</v>
      </c>
      <c r="N2797" s="7">
        <v>45528.125</v>
      </c>
      <c r="O2797" s="7">
        <v>45527.95</v>
      </c>
      <c r="P2797" s="4" t="s">
        <v>10587</v>
      </c>
      <c r="Q2797" s="10" t="s">
        <v>10587</v>
      </c>
      <c r="R2797" s="2" t="s">
        <v>10582</v>
      </c>
      <c r="S2797" s="6">
        <f>IF(OR(ISBLANK(Table1[[#This Row],[ValidEndUTC]]),ISBLANK(Table1[[#This Row],[ValidStartUTC]])),"",Table1[[#This Row],[ValidEndUTC]]-Table1[[#This Row],[ValidStartUTC]])</f>
        <v>0.16666666666424135</v>
      </c>
      <c r="T2797" s="5">
        <f>IF(OR(ISBLANK(Table1[[#This Row],[ValidEndUTC]]),ISBLANK(Table1[[#This Row],[ValidStartUTC]])),"",Table1[[#This Row],[Duration]]*24*60)</f>
        <v>239.99999999650754</v>
      </c>
    </row>
    <row r="2798" spans="1:20" x14ac:dyDescent="0.25">
      <c r="A2798" s="8" t="str">
        <f>IF(ISBLANK(Table1[[#This Row],[AdvisoryNumber]]),"NTML","ADVZY")</f>
        <v>NTML</v>
      </c>
      <c r="B2798" s="8" t="str">
        <f>_xlfn.TEXTJOIN("-",TRUE,Table1[[#This Row],[Source]],TEXT(Table1[[#This Row],[AdvisoryNumber]],"000"),TEXT(ROW()-1,"000000"),TEXT(Table1[[#This Row],[RecordTimeUTC]],"YYYY-MM-DD"))</f>
        <v>NTML-000-002797-2024-08-23</v>
      </c>
      <c r="C2798" s="1" t="s">
        <v>109</v>
      </c>
      <c r="D2798" s="2"/>
      <c r="E2798" s="1"/>
      <c r="F2798" s="2"/>
      <c r="G2798" s="1" t="s">
        <v>98</v>
      </c>
      <c r="H2798" s="1" t="s">
        <v>101</v>
      </c>
      <c r="I2798" s="8" t="str">
        <f>IF(Table1[[#This Row],[TMI_Type]]="Reroute",INDEX(_xlfn.REGEXEXTRACT(Table1[[#This Row],[RawText]],".*(ROUTE|FEA|FCA|ICR|CTOP|TBO).+([A-Z]{3})",2,0),1,2),"")</f>
        <v/>
      </c>
      <c r="J2798" s="5">
        <v>20</v>
      </c>
      <c r="K2798" s="5"/>
      <c r="L2798" s="1" t="s">
        <v>4991</v>
      </c>
      <c r="M2798" s="7">
        <v>45527.958333333336</v>
      </c>
      <c r="N2798" s="7">
        <v>45528.125</v>
      </c>
      <c r="O2798" s="7">
        <v>45527.95</v>
      </c>
      <c r="P2798" s="4" t="s">
        <v>5116</v>
      </c>
      <c r="Q2798" s="10" t="s">
        <v>5116</v>
      </c>
      <c r="R2798" s="2" t="s">
        <v>10582</v>
      </c>
      <c r="S2798" s="6">
        <f>IF(OR(ISBLANK(Table1[[#This Row],[ValidEndUTC]]),ISBLANK(Table1[[#This Row],[ValidStartUTC]])),"",Table1[[#This Row],[ValidEndUTC]]-Table1[[#This Row],[ValidStartUTC]])</f>
        <v>0.16666666666424135</v>
      </c>
      <c r="T2798" s="5">
        <f>IF(OR(ISBLANK(Table1[[#This Row],[ValidEndUTC]]),ISBLANK(Table1[[#This Row],[ValidStartUTC]])),"",Table1[[#This Row],[Duration]]*24*60)</f>
        <v>239.99999999650754</v>
      </c>
    </row>
    <row r="2799" spans="1:20" x14ac:dyDescent="0.25">
      <c r="A2799" s="8" t="str">
        <f>IF(ISBLANK(Table1[[#This Row],[AdvisoryNumber]]),"NTML","ADVZY")</f>
        <v>NTML</v>
      </c>
      <c r="B2799" s="8" t="str">
        <f>_xlfn.TEXTJOIN("-",TRUE,Table1[[#This Row],[Source]],TEXT(Table1[[#This Row],[AdvisoryNumber]],"000"),TEXT(ROW()-1,"000000"),TEXT(Table1[[#This Row],[RecordTimeUTC]],"YYYY-MM-DD"))</f>
        <v>NTML-000-002798-2024-08-23</v>
      </c>
      <c r="C2799" s="1" t="s">
        <v>109</v>
      </c>
      <c r="D2799" s="2"/>
      <c r="E2799" s="1"/>
      <c r="F2799" s="2"/>
      <c r="G2799" s="1" t="s">
        <v>98</v>
      </c>
      <c r="H2799" s="1" t="s">
        <v>101</v>
      </c>
      <c r="I2799" s="8" t="str">
        <f>IF(Table1[[#This Row],[TMI_Type]]="Reroute",INDEX(_xlfn.REGEXEXTRACT(Table1[[#This Row],[RawText]],".*(ROUTE|FEA|FCA|ICR|CTOP|TBO).+([A-Z]{3})",2,0),1,2),"")</f>
        <v/>
      </c>
      <c r="J2799" s="5">
        <v>40</v>
      </c>
      <c r="K2799" s="5"/>
      <c r="L2799" s="1" t="s">
        <v>4995</v>
      </c>
      <c r="M2799" s="7">
        <v>45527.958333333336</v>
      </c>
      <c r="N2799" s="7">
        <v>45528.125</v>
      </c>
      <c r="O2799" s="7">
        <v>45527.95</v>
      </c>
      <c r="P2799" s="4" t="s">
        <v>5117</v>
      </c>
      <c r="Q2799" s="10" t="s">
        <v>5117</v>
      </c>
      <c r="R2799" s="2" t="s">
        <v>10582</v>
      </c>
      <c r="S2799" s="6">
        <f>IF(OR(ISBLANK(Table1[[#This Row],[ValidEndUTC]]),ISBLANK(Table1[[#This Row],[ValidStartUTC]])),"",Table1[[#This Row],[ValidEndUTC]]-Table1[[#This Row],[ValidStartUTC]])</f>
        <v>0.16666666666424135</v>
      </c>
      <c r="T2799" s="5">
        <f>IF(OR(ISBLANK(Table1[[#This Row],[ValidEndUTC]]),ISBLANK(Table1[[#This Row],[ValidStartUTC]])),"",Table1[[#This Row],[Duration]]*24*60)</f>
        <v>239.99999999650754</v>
      </c>
    </row>
    <row r="2800" spans="1:20" ht="21.6" x14ac:dyDescent="0.25">
      <c r="A2800" s="8" t="str">
        <f>IF(ISBLANK(Table1[[#This Row],[AdvisoryNumber]]),"NTML","ADVZY")</f>
        <v>NTML</v>
      </c>
      <c r="B2800" s="8" t="str">
        <f>_xlfn.TEXTJOIN("-",TRUE,Table1[[#This Row],[Source]],TEXT(Table1[[#This Row],[AdvisoryNumber]],"000"),TEXT(ROW()-1,"000000"),TEXT(Table1[[#This Row],[RecordTimeUTC]],"YYYY-MM-DD"))</f>
        <v>NTML-000-002799-2024-08-23</v>
      </c>
      <c r="C2800" s="1" t="s">
        <v>109</v>
      </c>
      <c r="D2800" s="2"/>
      <c r="E2800" s="1"/>
      <c r="F2800" s="2"/>
      <c r="G2800" s="1" t="s">
        <v>98</v>
      </c>
      <c r="H2800" s="1" t="s">
        <v>101</v>
      </c>
      <c r="I2800" s="8" t="str">
        <f>IF(Table1[[#This Row],[TMI_Type]]="Reroute",INDEX(_xlfn.REGEXEXTRACT(Table1[[#This Row],[RawText]],".*(ROUTE|FEA|FCA|ICR|CTOP|TBO).+([A-Z]{3})",2,0),1,2),"")</f>
        <v/>
      </c>
      <c r="J2800" s="5">
        <v>40</v>
      </c>
      <c r="K2800" s="5"/>
      <c r="L2800" s="1" t="s">
        <v>10410</v>
      </c>
      <c r="M2800" s="7">
        <v>45527.958333333336</v>
      </c>
      <c r="N2800" s="7">
        <v>45528.125</v>
      </c>
      <c r="O2800" s="7">
        <v>45527.95</v>
      </c>
      <c r="P2800" s="4" t="s">
        <v>10588</v>
      </c>
      <c r="Q2800" s="10" t="s">
        <v>10588</v>
      </c>
      <c r="R2800" s="2" t="s">
        <v>10582</v>
      </c>
      <c r="S2800" s="6">
        <f>IF(OR(ISBLANK(Table1[[#This Row],[ValidEndUTC]]),ISBLANK(Table1[[#This Row],[ValidStartUTC]])),"",Table1[[#This Row],[ValidEndUTC]]-Table1[[#This Row],[ValidStartUTC]])</f>
        <v>0.16666666666424135</v>
      </c>
      <c r="T2800" s="5">
        <f>IF(OR(ISBLANK(Table1[[#This Row],[ValidEndUTC]]),ISBLANK(Table1[[#This Row],[ValidStartUTC]])),"",Table1[[#This Row],[Duration]]*24*60)</f>
        <v>239.99999999650754</v>
      </c>
    </row>
    <row r="2801" spans="1:20" x14ac:dyDescent="0.25">
      <c r="A2801" s="8" t="str">
        <f>IF(ISBLANK(Table1[[#This Row],[AdvisoryNumber]]),"NTML","ADVZY")</f>
        <v>NTML</v>
      </c>
      <c r="B2801" s="8" t="str">
        <f>_xlfn.TEXTJOIN("-",TRUE,Table1[[#This Row],[Source]],TEXT(Table1[[#This Row],[AdvisoryNumber]],"000"),TEXT(ROW()-1,"000000"),TEXT(Table1[[#This Row],[RecordTimeUTC]],"YYYY-MM-DD"))</f>
        <v>NTML-000-002800-2024-08-23</v>
      </c>
      <c r="C2801" s="1" t="s">
        <v>2524</v>
      </c>
      <c r="D2801" s="2"/>
      <c r="E2801" s="1"/>
      <c r="F2801" s="2"/>
      <c r="G2801" s="1" t="s">
        <v>98</v>
      </c>
      <c r="H2801" s="1" t="s">
        <v>101</v>
      </c>
      <c r="I2801" s="8" t="str">
        <f>IF(Table1[[#This Row],[TMI_Type]]="Reroute",INDEX(_xlfn.REGEXEXTRACT(Table1[[#This Row],[RawText]],".*(ROUTE|FEA|FCA|ICR|CTOP|TBO).+([A-Z]{3})",2,0),1,2),"")</f>
        <v/>
      </c>
      <c r="J2801" s="5">
        <v>20</v>
      </c>
      <c r="K2801" s="5"/>
      <c r="L2801" s="1" t="s">
        <v>4999</v>
      </c>
      <c r="M2801" s="7">
        <v>45527.958333333336</v>
      </c>
      <c r="N2801" s="7">
        <v>45528.125</v>
      </c>
      <c r="O2801" s="7">
        <v>45527.951388888891</v>
      </c>
      <c r="P2801" s="4" t="s">
        <v>5118</v>
      </c>
      <c r="Q2801" s="10" t="s">
        <v>5118</v>
      </c>
      <c r="R2801" s="2" t="s">
        <v>10582</v>
      </c>
      <c r="S2801" s="6">
        <f>IF(OR(ISBLANK(Table1[[#This Row],[ValidEndUTC]]),ISBLANK(Table1[[#This Row],[ValidStartUTC]])),"",Table1[[#This Row],[ValidEndUTC]]-Table1[[#This Row],[ValidStartUTC]])</f>
        <v>0.16666666666424135</v>
      </c>
      <c r="T2801" s="5">
        <f>IF(OR(ISBLANK(Table1[[#This Row],[ValidEndUTC]]),ISBLANK(Table1[[#This Row],[ValidStartUTC]])),"",Table1[[#This Row],[Duration]]*24*60)</f>
        <v>239.99999999650754</v>
      </c>
    </row>
    <row r="2802" spans="1:20" x14ac:dyDescent="0.25">
      <c r="A2802" s="8" t="str">
        <f>IF(ISBLANK(Table1[[#This Row],[AdvisoryNumber]]),"NTML","ADVZY")</f>
        <v>NTML</v>
      </c>
      <c r="B2802" s="8" t="str">
        <f>_xlfn.TEXTJOIN("-",TRUE,Table1[[#This Row],[Source]],TEXT(Table1[[#This Row],[AdvisoryNumber]],"000"),TEXT(ROW()-1,"000000"),TEXT(Table1[[#This Row],[RecordTimeUTC]],"YYYY-MM-DD"))</f>
        <v>NTML-000-002801-2024-08-23</v>
      </c>
      <c r="C2802" s="1" t="s">
        <v>5119</v>
      </c>
      <c r="D2802" s="2"/>
      <c r="E2802" s="1"/>
      <c r="F2802" s="2"/>
      <c r="G2802" s="1" t="s">
        <v>98</v>
      </c>
      <c r="H2802" s="1" t="s">
        <v>101</v>
      </c>
      <c r="I2802" s="8" t="str">
        <f>IF(Table1[[#This Row],[TMI_Type]]="Reroute",INDEX(_xlfn.REGEXEXTRACT(Table1[[#This Row],[RawText]],".*(ROUTE|FEA|FCA|ICR|CTOP|TBO).+([A-Z]{3})",2,0),1,2),"")</f>
        <v/>
      </c>
      <c r="J2802" s="5">
        <v>10</v>
      </c>
      <c r="K2802" s="5"/>
      <c r="L2802" s="1" t="s">
        <v>198</v>
      </c>
      <c r="M2802" s="7">
        <v>45527.958333333336</v>
      </c>
      <c r="N2802" s="7">
        <v>45528.125</v>
      </c>
      <c r="O2802" s="7">
        <v>45527.951388888891</v>
      </c>
      <c r="P2802" s="4" t="s">
        <v>5120</v>
      </c>
      <c r="Q2802" s="10" t="s">
        <v>5120</v>
      </c>
      <c r="R2802" s="2" t="s">
        <v>10582</v>
      </c>
      <c r="S2802" s="6">
        <f>IF(OR(ISBLANK(Table1[[#This Row],[ValidEndUTC]]),ISBLANK(Table1[[#This Row],[ValidStartUTC]])),"",Table1[[#This Row],[ValidEndUTC]]-Table1[[#This Row],[ValidStartUTC]])</f>
        <v>0.16666666666424135</v>
      </c>
      <c r="T2802" s="5">
        <f>IF(OR(ISBLANK(Table1[[#This Row],[ValidEndUTC]]),ISBLANK(Table1[[#This Row],[ValidStartUTC]])),"",Table1[[#This Row],[Duration]]*24*60)</f>
        <v>239.99999999650754</v>
      </c>
    </row>
    <row r="2803" spans="1:20" x14ac:dyDescent="0.25">
      <c r="A2803" s="8" t="str">
        <f>IF(ISBLANK(Table1[[#This Row],[AdvisoryNumber]]),"NTML","ADVZY")</f>
        <v>NTML</v>
      </c>
      <c r="B2803" s="8" t="str">
        <f>_xlfn.TEXTJOIN("-",TRUE,Table1[[#This Row],[Source]],TEXT(Table1[[#This Row],[AdvisoryNumber]],"000"),TEXT(ROW()-1,"000000"),TEXT(Table1[[#This Row],[RecordTimeUTC]],"YYYY-MM-DD"))</f>
        <v>NTML-000-002802-2024-08-23</v>
      </c>
      <c r="C2803" s="1" t="s">
        <v>5119</v>
      </c>
      <c r="D2803" s="2"/>
      <c r="E2803" s="1"/>
      <c r="F2803" s="2"/>
      <c r="G2803" s="1" t="s">
        <v>98</v>
      </c>
      <c r="H2803" s="1" t="s">
        <v>101</v>
      </c>
      <c r="I2803" s="8" t="str">
        <f>IF(Table1[[#This Row],[TMI_Type]]="Reroute",INDEX(_xlfn.REGEXEXTRACT(Table1[[#This Row],[RawText]],".*(ROUTE|FEA|FCA|ICR|CTOP|TBO).+([A-Z]{3})",2,0),1,2),"")</f>
        <v/>
      </c>
      <c r="J2803" s="5">
        <v>20</v>
      </c>
      <c r="K2803" s="5"/>
      <c r="L2803" s="1" t="s">
        <v>198</v>
      </c>
      <c r="M2803" s="7">
        <v>45527.958333333336</v>
      </c>
      <c r="N2803" s="7">
        <v>45528.125</v>
      </c>
      <c r="O2803" s="7">
        <v>45527.951388888891</v>
      </c>
      <c r="P2803" s="4" t="s">
        <v>5121</v>
      </c>
      <c r="Q2803" s="10" t="s">
        <v>5121</v>
      </c>
      <c r="R2803" s="2" t="s">
        <v>10582</v>
      </c>
      <c r="S2803" s="6">
        <f>IF(OR(ISBLANK(Table1[[#This Row],[ValidEndUTC]]),ISBLANK(Table1[[#This Row],[ValidStartUTC]])),"",Table1[[#This Row],[ValidEndUTC]]-Table1[[#This Row],[ValidStartUTC]])</f>
        <v>0.16666666666424135</v>
      </c>
      <c r="T2803" s="5">
        <f>IF(OR(ISBLANK(Table1[[#This Row],[ValidEndUTC]]),ISBLANK(Table1[[#This Row],[ValidStartUTC]])),"",Table1[[#This Row],[Duration]]*24*60)</f>
        <v>239.99999999650754</v>
      </c>
    </row>
    <row r="2804" spans="1:20" x14ac:dyDescent="0.25">
      <c r="A2804" s="8" t="str">
        <f>IF(ISBLANK(Table1[[#This Row],[AdvisoryNumber]]),"NTML","ADVZY")</f>
        <v>NTML</v>
      </c>
      <c r="B2804" s="8" t="str">
        <f>_xlfn.TEXTJOIN("-",TRUE,Table1[[#This Row],[Source]],TEXT(Table1[[#This Row],[AdvisoryNumber]],"000"),TEXT(ROW()-1,"000000"),TEXT(Table1[[#This Row],[RecordTimeUTC]],"YYYY-MM-DD"))</f>
        <v>NTML-000-002803-2024-08-23</v>
      </c>
      <c r="C2804" s="1" t="s">
        <v>109</v>
      </c>
      <c r="D2804" s="2"/>
      <c r="E2804" s="1"/>
      <c r="F2804" s="2"/>
      <c r="G2804" s="1" t="s">
        <v>98</v>
      </c>
      <c r="H2804" s="1" t="s">
        <v>101</v>
      </c>
      <c r="I2804" s="8" t="str">
        <f>IF(Table1[[#This Row],[TMI_Type]]="Reroute",INDEX(_xlfn.REGEXEXTRACT(Table1[[#This Row],[RawText]],".*(ROUTE|FEA|FCA|ICR|CTOP|TBO).+([A-Z]{3})",2,0),1,2),"")</f>
        <v/>
      </c>
      <c r="J2804" s="5">
        <v>20</v>
      </c>
      <c r="K2804" s="5"/>
      <c r="L2804" s="1" t="s">
        <v>2332</v>
      </c>
      <c r="M2804" s="7">
        <v>45527.958333333336</v>
      </c>
      <c r="N2804" s="7">
        <v>45528.125</v>
      </c>
      <c r="O2804" s="7">
        <v>45527.951388888891</v>
      </c>
      <c r="P2804" s="4" t="s">
        <v>5937</v>
      </c>
      <c r="Q2804" s="10" t="s">
        <v>5937</v>
      </c>
      <c r="R2804" s="2" t="s">
        <v>10582</v>
      </c>
      <c r="S2804" s="6">
        <f>IF(OR(ISBLANK(Table1[[#This Row],[ValidEndUTC]]),ISBLANK(Table1[[#This Row],[ValidStartUTC]])),"",Table1[[#This Row],[ValidEndUTC]]-Table1[[#This Row],[ValidStartUTC]])</f>
        <v>0.16666666666424135</v>
      </c>
      <c r="T2804" s="5">
        <f>IF(OR(ISBLANK(Table1[[#This Row],[ValidEndUTC]]),ISBLANK(Table1[[#This Row],[ValidStartUTC]])),"",Table1[[#This Row],[Duration]]*24*60)</f>
        <v>239.99999999650754</v>
      </c>
    </row>
    <row r="2805" spans="1:20" x14ac:dyDescent="0.25">
      <c r="A2805" s="8" t="str">
        <f>IF(ISBLANK(Table1[[#This Row],[AdvisoryNumber]]),"NTML","ADVZY")</f>
        <v>NTML</v>
      </c>
      <c r="B2805" s="8" t="str">
        <f>_xlfn.TEXTJOIN("-",TRUE,Table1[[#This Row],[Source]],TEXT(Table1[[#This Row],[AdvisoryNumber]],"000"),TEXT(ROW()-1,"000000"),TEXT(Table1[[#This Row],[RecordTimeUTC]],"YYYY-MM-DD"))</f>
        <v>NTML-000-002804-2024-08-23</v>
      </c>
      <c r="C2805" s="1" t="s">
        <v>109</v>
      </c>
      <c r="D2805" s="2"/>
      <c r="E2805" s="1"/>
      <c r="F2805" s="2"/>
      <c r="G2805" s="1" t="s">
        <v>98</v>
      </c>
      <c r="H2805" s="1" t="s">
        <v>101</v>
      </c>
      <c r="I2805" s="8" t="str">
        <f>IF(Table1[[#This Row],[TMI_Type]]="Reroute",INDEX(_xlfn.REGEXEXTRACT(Table1[[#This Row],[RawText]],".*(ROUTE|FEA|FCA|ICR|CTOP|TBO).+([A-Z]{3})",2,0),1,2),"")</f>
        <v/>
      </c>
      <c r="J2805" s="5">
        <v>20</v>
      </c>
      <c r="K2805" s="5"/>
      <c r="L2805" s="1" t="s">
        <v>5122</v>
      </c>
      <c r="M2805" s="7">
        <v>45527.958333333336</v>
      </c>
      <c r="N2805" s="7">
        <v>45528.125</v>
      </c>
      <c r="O2805" s="7">
        <v>45527.966666666667</v>
      </c>
      <c r="P2805" s="4" t="s">
        <v>5123</v>
      </c>
      <c r="Q2805" s="10" t="s">
        <v>5123</v>
      </c>
      <c r="R2805" s="2" t="s">
        <v>10589</v>
      </c>
      <c r="S2805" s="6">
        <f>IF(OR(ISBLANK(Table1[[#This Row],[ValidEndUTC]]),ISBLANK(Table1[[#This Row],[ValidStartUTC]])),"",Table1[[#This Row],[ValidEndUTC]]-Table1[[#This Row],[ValidStartUTC]])</f>
        <v>0.16666666666424135</v>
      </c>
      <c r="T2805" s="5">
        <f>IF(OR(ISBLANK(Table1[[#This Row],[ValidEndUTC]]),ISBLANK(Table1[[#This Row],[ValidStartUTC]])),"",Table1[[#This Row],[Duration]]*24*60)</f>
        <v>239.99999999650754</v>
      </c>
    </row>
    <row r="2806" spans="1:20" x14ac:dyDescent="0.25">
      <c r="A2806" s="8" t="str">
        <f>IF(ISBLANK(Table1[[#This Row],[AdvisoryNumber]]),"NTML","ADVZY")</f>
        <v>NTML</v>
      </c>
      <c r="B2806" s="8" t="str">
        <f>_xlfn.TEXTJOIN("-",TRUE,Table1[[#This Row],[Source]],TEXT(Table1[[#This Row],[AdvisoryNumber]],"000"),TEXT(ROW()-1,"000000"),TEXT(Table1[[#This Row],[RecordTimeUTC]],"YYYY-MM-DD"))</f>
        <v>NTML-000-002805-2024-08-23</v>
      </c>
      <c r="C2806" s="1" t="s">
        <v>2524</v>
      </c>
      <c r="D2806" s="2"/>
      <c r="E2806" s="1"/>
      <c r="F2806" s="2"/>
      <c r="G2806" s="1" t="s">
        <v>98</v>
      </c>
      <c r="H2806" s="1" t="s">
        <v>101</v>
      </c>
      <c r="I2806" s="8" t="str">
        <f>IF(Table1[[#This Row],[TMI_Type]]="Reroute",INDEX(_xlfn.REGEXEXTRACT(Table1[[#This Row],[RawText]],".*(ROUTE|FEA|FCA|ICR|CTOP|TBO).+([A-Z]{3})",2,0),1,2),"")</f>
        <v/>
      </c>
      <c r="J2806" s="5">
        <v>20</v>
      </c>
      <c r="K2806" s="5"/>
      <c r="L2806" s="1" t="s">
        <v>5122</v>
      </c>
      <c r="M2806" s="7">
        <v>45527.958333333336</v>
      </c>
      <c r="N2806" s="7">
        <v>45528.125</v>
      </c>
      <c r="O2806" s="7">
        <v>45527.966666666667</v>
      </c>
      <c r="P2806" s="4" t="s">
        <v>5124</v>
      </c>
      <c r="Q2806" s="10" t="s">
        <v>5124</v>
      </c>
      <c r="R2806" s="2" t="s">
        <v>10589</v>
      </c>
      <c r="S2806" s="6">
        <f>IF(OR(ISBLANK(Table1[[#This Row],[ValidEndUTC]]),ISBLANK(Table1[[#This Row],[ValidStartUTC]])),"",Table1[[#This Row],[ValidEndUTC]]-Table1[[#This Row],[ValidStartUTC]])</f>
        <v>0.16666666666424135</v>
      </c>
      <c r="T2806" s="5">
        <f>IF(OR(ISBLANK(Table1[[#This Row],[ValidEndUTC]]),ISBLANK(Table1[[#This Row],[ValidStartUTC]])),"",Table1[[#This Row],[Duration]]*24*60)</f>
        <v>239.99999999650754</v>
      </c>
    </row>
    <row r="2807" spans="1:20" ht="226.8" x14ac:dyDescent="0.25">
      <c r="A2807" s="8" t="str">
        <f>IF(ISBLANK(Table1[[#This Row],[AdvisoryNumber]]),"NTML","ADVZY")</f>
        <v>ADVZY</v>
      </c>
      <c r="B2807" s="8" t="str">
        <f>_xlfn.TEXTJOIN("-",TRUE,Table1[[#This Row],[Source]],TEXT(Table1[[#This Row],[AdvisoryNumber]],"000"),TEXT(ROW()-1,"000000"),TEXT(Table1[[#This Row],[RecordTimeUTC]],"YYYY-MM-DD"))</f>
        <v>ADVZY-002-002806-2024-09-07</v>
      </c>
      <c r="C2807" s="1" t="s">
        <v>16</v>
      </c>
      <c r="D2807" s="2" t="s">
        <v>7907</v>
      </c>
      <c r="E2807" s="1">
        <v>2</v>
      </c>
      <c r="F2807" s="2" t="s">
        <v>3327</v>
      </c>
      <c r="G2807" s="1" t="s">
        <v>54</v>
      </c>
      <c r="H2807" s="1" t="s">
        <v>19</v>
      </c>
      <c r="I2807" s="8" t="str">
        <f>IF(Table1[[#This Row],[TMI_Type]]="Reroute",INDEX(_xlfn.REGEXEXTRACT(Table1[[#This Row],[RawText]],".*(ROUTE|FEA|FCA|ICR|CTOP|TBO).+([A-Z]{3})",2,0),1,2),"")</f>
        <v>RQD</v>
      </c>
      <c r="J2807" s="5"/>
      <c r="K2807" s="5"/>
      <c r="L2807" s="1"/>
      <c r="M2807" s="7">
        <v>45527.958333333336</v>
      </c>
      <c r="N2807" s="7">
        <v>45528.125</v>
      </c>
      <c r="O2807" s="7">
        <v>45542.109027777777</v>
      </c>
      <c r="P2807" s="4" t="s">
        <v>3566</v>
      </c>
      <c r="Q2807" s="10" t="s">
        <v>7908</v>
      </c>
      <c r="R2807" s="2" t="s">
        <v>7906</v>
      </c>
      <c r="S2807" s="6">
        <f>IF(OR(ISBLANK(Table1[[#This Row],[ValidEndUTC]]),ISBLANK(Table1[[#This Row],[ValidStartUTC]])),"",Table1[[#This Row],[ValidEndUTC]]-Table1[[#This Row],[ValidStartUTC]])</f>
        <v>0.16666666666424135</v>
      </c>
      <c r="T2807" s="5">
        <f>IF(OR(ISBLANK(Table1[[#This Row],[ValidEndUTC]]),ISBLANK(Table1[[#This Row],[ValidStartUTC]])),"",Table1[[#This Row],[Duration]]*24*60)</f>
        <v>239.99999999650754</v>
      </c>
    </row>
    <row r="2808" spans="1:20" ht="75.599999999999994" x14ac:dyDescent="0.25">
      <c r="A2808" s="8" t="str">
        <f>IF(ISBLANK(Table1[[#This Row],[AdvisoryNumber]]),"NTML","ADVZY")</f>
        <v>ADVZY</v>
      </c>
      <c r="B2808" s="8" t="str">
        <f>_xlfn.TEXTJOIN("-",TRUE,Table1[[#This Row],[Source]],TEXT(Table1[[#This Row],[AdvisoryNumber]],"000"),TEXT(ROW()-1,"000000"),TEXT(Table1[[#This Row],[RecordTimeUTC]],"YYYY-MM-DD"))</f>
        <v>ADVZY-001-002807-2024-08-24</v>
      </c>
      <c r="C2808" s="1" t="s">
        <v>16</v>
      </c>
      <c r="D2808" s="2"/>
      <c r="E2808" s="1">
        <v>1</v>
      </c>
      <c r="F2808" s="2" t="s">
        <v>6700</v>
      </c>
      <c r="G2808" s="1"/>
      <c r="H2808" s="1" t="s">
        <v>6019</v>
      </c>
      <c r="I2808" s="8" t="str">
        <f>IF(Table1[[#This Row],[TMI_Type]]="Reroute",INDEX(_xlfn.REGEXEXTRACT(Table1[[#This Row],[RawText]],".*(ROUTE|FEA|FCA|ICR|CTOP|TBO).+([A-Z]{3})",2,0),1,2),"")</f>
        <v/>
      </c>
      <c r="J2808" s="5"/>
      <c r="K2808" s="5"/>
      <c r="L2808" s="1"/>
      <c r="M2808" s="7">
        <v>45527.990972222222</v>
      </c>
      <c r="N2808" s="7">
        <v>45528.09652777778</v>
      </c>
      <c r="O2808" s="7">
        <v>45528.09652777778</v>
      </c>
      <c r="P2808" s="4" t="s">
        <v>3559</v>
      </c>
      <c r="Q2808" s="10" t="s">
        <v>7890</v>
      </c>
      <c r="R2808" s="2" t="s">
        <v>7891</v>
      </c>
      <c r="S2808" s="6">
        <f>IF(OR(ISBLANK(Table1[[#This Row],[ValidEndUTC]]),ISBLANK(Table1[[#This Row],[ValidStartUTC]])),"",Table1[[#This Row],[ValidEndUTC]]-Table1[[#This Row],[ValidStartUTC]])</f>
        <v>0.1055555555576575</v>
      </c>
      <c r="T2808" s="5">
        <f>IF(OR(ISBLANK(Table1[[#This Row],[ValidEndUTC]]),ISBLANK(Table1[[#This Row],[ValidStartUTC]])),"",Table1[[#This Row],[Duration]]*24*60)</f>
        <v>152.0000000030268</v>
      </c>
    </row>
    <row r="2809" spans="1:20" ht="140.4" x14ac:dyDescent="0.25">
      <c r="A2809" s="8" t="str">
        <f>IF(ISBLANK(Table1[[#This Row],[AdvisoryNumber]]),"NTML","ADVZY")</f>
        <v>ADVZY</v>
      </c>
      <c r="B2809" s="8" t="str">
        <f>_xlfn.TEXTJOIN("-",TRUE,Table1[[#This Row],[Source]],TEXT(Table1[[#This Row],[AdvisoryNumber]],"000"),TEXT(ROW()-1,"000000"),TEXT(Table1[[#This Row],[RecordTimeUTC]],"YYYY-MM-DD"))</f>
        <v>ADVZY-003-002808-2024-08-23</v>
      </c>
      <c r="C2809" s="1" t="s">
        <v>16</v>
      </c>
      <c r="D2809" s="2" t="s">
        <v>7887</v>
      </c>
      <c r="E2809" s="1">
        <v>3</v>
      </c>
      <c r="F2809" s="2" t="s">
        <v>6700</v>
      </c>
      <c r="G2809" s="1" t="s">
        <v>24</v>
      </c>
      <c r="H2809" s="1" t="s">
        <v>6019</v>
      </c>
      <c r="I2809" s="8" t="str">
        <f>IF(Table1[[#This Row],[TMI_Type]]="Reroute",INDEX(_xlfn.REGEXEXTRACT(Table1[[#This Row],[RawText]],".*(ROUTE|FEA|FCA|ICR|CTOP|TBO).+([A-Z]{3})",2,0),1,2),"")</f>
        <v/>
      </c>
      <c r="J2809" s="5"/>
      <c r="K2809" s="5"/>
      <c r="L2809" s="1"/>
      <c r="M2809" s="7">
        <v>45527.990972222222</v>
      </c>
      <c r="N2809" s="7">
        <v>45528.125</v>
      </c>
      <c r="O2809" s="7">
        <v>45527.946527777778</v>
      </c>
      <c r="P2809" s="4" t="s">
        <v>3558</v>
      </c>
      <c r="Q2809" s="10" t="s">
        <v>7888</v>
      </c>
      <c r="R2809" s="2" t="s">
        <v>7889</v>
      </c>
      <c r="S2809" s="6">
        <f>IF(OR(ISBLANK(Table1[[#This Row],[ValidEndUTC]]),ISBLANK(Table1[[#This Row],[ValidStartUTC]])),"",Table1[[#This Row],[ValidEndUTC]]-Table1[[#This Row],[ValidStartUTC]])</f>
        <v>0.13402777777810115</v>
      </c>
      <c r="T2809" s="5">
        <f>IF(OR(ISBLANK(Table1[[#This Row],[ValidEndUTC]]),ISBLANK(Table1[[#This Row],[ValidStartUTC]])),"",Table1[[#This Row],[Duration]]*24*60)</f>
        <v>193.00000000046566</v>
      </c>
    </row>
    <row r="2810" spans="1:20" x14ac:dyDescent="0.25">
      <c r="A2810" s="8" t="str">
        <f>IF(ISBLANK(Table1[[#This Row],[AdvisoryNumber]]),"NTML","ADVZY")</f>
        <v>NTML</v>
      </c>
      <c r="B2810" s="8" t="str">
        <f>_xlfn.TEXTJOIN("-",TRUE,Table1[[#This Row],[Source]],TEXT(Table1[[#This Row],[AdvisoryNumber]],"000"),TEXT(ROW()-1,"000000"),TEXT(Table1[[#This Row],[RecordTimeUTC]],"YYYY-MM-DD"))</f>
        <v>NTML-000-002809-2024-08-24</v>
      </c>
      <c r="C2810" s="1" t="s">
        <v>97</v>
      </c>
      <c r="D2810" s="2"/>
      <c r="E2810" s="1"/>
      <c r="F2810" s="2"/>
      <c r="G2810" s="1" t="s">
        <v>98</v>
      </c>
      <c r="H2810" s="1" t="s">
        <v>101</v>
      </c>
      <c r="I2810" s="8" t="str">
        <f>IF(Table1[[#This Row],[TMI_Type]]="Reroute",INDEX(_xlfn.REGEXEXTRACT(Table1[[#This Row],[RawText]],".*(ROUTE|FEA|FCA|ICR|CTOP|TBO).+([A-Z]{3})",2,0),1,2),"")</f>
        <v/>
      </c>
      <c r="J2810" s="5">
        <v>15</v>
      </c>
      <c r="K2810" s="5"/>
      <c r="L2810" s="1" t="s">
        <v>2389</v>
      </c>
      <c r="M2810" s="7">
        <v>45528.006944444445</v>
      </c>
      <c r="N2810" s="7">
        <v>45528.020833333336</v>
      </c>
      <c r="O2810" s="7">
        <v>45528.007638888892</v>
      </c>
      <c r="P2810" s="4" t="s">
        <v>5130</v>
      </c>
      <c r="Q2810" s="10" t="s">
        <v>5130</v>
      </c>
      <c r="R2810" s="2" t="s">
        <v>10594</v>
      </c>
      <c r="S2810" s="6">
        <f>IF(OR(ISBLANK(Table1[[#This Row],[ValidEndUTC]]),ISBLANK(Table1[[#This Row],[ValidStartUTC]])),"",Table1[[#This Row],[ValidEndUTC]]-Table1[[#This Row],[ValidStartUTC]])</f>
        <v>1.3888888890505768E-2</v>
      </c>
      <c r="T2810" s="5">
        <f>IF(OR(ISBLANK(Table1[[#This Row],[ValidEndUTC]]),ISBLANK(Table1[[#This Row],[ValidStartUTC]])),"",Table1[[#This Row],[Duration]]*24*60)</f>
        <v>20.000000002328306</v>
      </c>
    </row>
    <row r="2811" spans="1:20" ht="21.6" x14ac:dyDescent="0.25">
      <c r="A2811" s="8" t="str">
        <f>IF(ISBLANK(Table1[[#This Row],[AdvisoryNumber]]),"NTML","ADVZY")</f>
        <v>NTML</v>
      </c>
      <c r="B2811" s="8" t="str">
        <f>_xlfn.TEXTJOIN("-",TRUE,Table1[[#This Row],[Source]],TEXT(Table1[[#This Row],[AdvisoryNumber]],"000"),TEXT(ROW()-1,"000000"),TEXT(Table1[[#This Row],[RecordTimeUTC]],"YYYY-MM-DD"))</f>
        <v>NTML-000-002810-2024-08-24</v>
      </c>
      <c r="C2811" s="1" t="s">
        <v>10595</v>
      </c>
      <c r="D2811" s="2"/>
      <c r="E2811" s="1"/>
      <c r="F2811" s="2"/>
      <c r="G2811" s="1"/>
      <c r="H2811" s="1" t="s">
        <v>8351</v>
      </c>
      <c r="I2811" s="8" t="str">
        <f>IF(Table1[[#This Row],[TMI_Type]]="Reroute",INDEX(_xlfn.REGEXEXTRACT(Table1[[#This Row],[RawText]],".*(ROUTE|FEA|FCA|ICR|CTOP|TBO).+([A-Z]{3})",2,0),1,2),"")</f>
        <v/>
      </c>
      <c r="J2811" s="5"/>
      <c r="K2811" s="5"/>
      <c r="L2811" s="1"/>
      <c r="M2811" s="7">
        <v>45528.008333333331</v>
      </c>
      <c r="N2811" s="7">
        <v>45528.055555555555</v>
      </c>
      <c r="O2811" s="7">
        <v>45528.008333333331</v>
      </c>
      <c r="P2811" s="4" t="s">
        <v>5131</v>
      </c>
      <c r="Q2811" s="10" t="s">
        <v>5131</v>
      </c>
      <c r="R2811" s="2" t="s">
        <v>10596</v>
      </c>
      <c r="S2811" s="6">
        <f>IF(OR(ISBLANK(Table1[[#This Row],[ValidEndUTC]]),ISBLANK(Table1[[#This Row],[ValidStartUTC]])),"",Table1[[#This Row],[ValidEndUTC]]-Table1[[#This Row],[ValidStartUTC]])</f>
        <v>4.7222222223354038E-2</v>
      </c>
      <c r="T2811" s="5">
        <f>IF(OR(ISBLANK(Table1[[#This Row],[ValidEndUTC]]),ISBLANK(Table1[[#This Row],[ValidStartUTC]])),"",Table1[[#This Row],[Duration]]*24*60)</f>
        <v>68.000000001629815</v>
      </c>
    </row>
    <row r="2812" spans="1:20" ht="21.6" x14ac:dyDescent="0.25">
      <c r="A2812" s="8" t="str">
        <f>IF(ISBLANK(Table1[[#This Row],[AdvisoryNumber]]),"NTML","ADVZY")</f>
        <v>NTML</v>
      </c>
      <c r="B2812" s="8" t="str">
        <f>_xlfn.TEXTJOIN("-",TRUE,Table1[[#This Row],[Source]],TEXT(Table1[[#This Row],[AdvisoryNumber]],"000"),TEXT(ROW()-1,"000000"),TEXT(Table1[[#This Row],[RecordTimeUTC]],"YYYY-MM-DD"))</f>
        <v>NTML-000-002811-2024-08-24</v>
      </c>
      <c r="C2812" s="1" t="s">
        <v>109</v>
      </c>
      <c r="D2812" s="2"/>
      <c r="E2812" s="1"/>
      <c r="F2812" s="2"/>
      <c r="G2812" s="1" t="s">
        <v>98</v>
      </c>
      <c r="H2812" s="1" t="s">
        <v>101</v>
      </c>
      <c r="I2812" s="8" t="str">
        <f>IF(Table1[[#This Row],[TMI_Type]]="Reroute",INDEX(_xlfn.REGEXEXTRACT(Table1[[#This Row],[RawText]],".*(ROUTE|FEA|FCA|ICR|CTOP|TBO).+([A-Z]{3})",2,0),1,2),"")</f>
        <v/>
      </c>
      <c r="J2812" s="5">
        <v>20</v>
      </c>
      <c r="K2812" s="5"/>
      <c r="L2812" s="1" t="s">
        <v>10410</v>
      </c>
      <c r="M2812" s="7">
        <v>45528.052083333336</v>
      </c>
      <c r="N2812" s="7">
        <v>45528.125</v>
      </c>
      <c r="O2812" s="7">
        <v>45528.054166666669</v>
      </c>
      <c r="P2812" s="4" t="s">
        <v>10597</v>
      </c>
      <c r="Q2812" s="10" t="s">
        <v>10597</v>
      </c>
      <c r="R2812" s="2" t="s">
        <v>10598</v>
      </c>
      <c r="S2812" s="6">
        <f>IF(OR(ISBLANK(Table1[[#This Row],[ValidEndUTC]]),ISBLANK(Table1[[#This Row],[ValidStartUTC]])),"",Table1[[#This Row],[ValidEndUTC]]-Table1[[#This Row],[ValidStartUTC]])</f>
        <v>7.2916666664241347E-2</v>
      </c>
      <c r="T2812" s="5">
        <f>IF(OR(ISBLANK(Table1[[#This Row],[ValidEndUTC]]),ISBLANK(Table1[[#This Row],[ValidStartUTC]])),"",Table1[[#This Row],[Duration]]*24*60)</f>
        <v>104.99999999650754</v>
      </c>
    </row>
    <row r="2813" spans="1:20" x14ac:dyDescent="0.25">
      <c r="A2813" s="8" t="str">
        <f>IF(ISBLANK(Table1[[#This Row],[AdvisoryNumber]]),"NTML","ADVZY")</f>
        <v>NTML</v>
      </c>
      <c r="B2813" s="8" t="str">
        <f>_xlfn.TEXTJOIN("-",TRUE,Table1[[#This Row],[Source]],TEXT(Table1[[#This Row],[AdvisoryNumber]],"000"),TEXT(ROW()-1,"000000"),TEXT(Table1[[#This Row],[RecordTimeUTC]],"YYYY-MM-DD"))</f>
        <v>NTML-000-002812-2024-08-24</v>
      </c>
      <c r="C2813" s="1" t="s">
        <v>187</v>
      </c>
      <c r="D2813" s="2"/>
      <c r="E2813" s="1"/>
      <c r="F2813" s="2"/>
      <c r="G2813" s="1"/>
      <c r="H2813" s="1" t="s">
        <v>2640</v>
      </c>
      <c r="I2813" s="8" t="str">
        <f>IF(Table1[[#This Row],[TMI_Type]]="Reroute",INDEX(_xlfn.REGEXEXTRACT(Table1[[#This Row],[RawText]],".*(ROUTE|FEA|FCA|ICR|CTOP|TBO).+([A-Z]{3})",2,0),1,2),"")</f>
        <v/>
      </c>
      <c r="J2813" s="5"/>
      <c r="K2813" s="5"/>
      <c r="L2813" s="1"/>
      <c r="M2813" s="7">
        <v>45528.054166666669</v>
      </c>
      <c r="N2813" s="7">
        <v>45528.054166666669</v>
      </c>
      <c r="O2813" s="7">
        <v>45528.054166666669</v>
      </c>
      <c r="P2813" s="4" t="s">
        <v>5132</v>
      </c>
      <c r="Q2813" s="10" t="s">
        <v>5132</v>
      </c>
      <c r="R2813" s="2" t="s">
        <v>10598</v>
      </c>
      <c r="S2813" s="6">
        <f>IF(OR(ISBLANK(Table1[[#This Row],[ValidEndUTC]]),ISBLANK(Table1[[#This Row],[ValidStartUTC]])),"",Table1[[#This Row],[ValidEndUTC]]-Table1[[#This Row],[ValidStartUTC]])</f>
        <v>0</v>
      </c>
      <c r="T2813" s="5">
        <f>IF(OR(ISBLANK(Table1[[#This Row],[ValidEndUTC]]),ISBLANK(Table1[[#This Row],[ValidStartUTC]])),"",Table1[[#This Row],[Duration]]*24*60)</f>
        <v>0</v>
      </c>
    </row>
    <row r="2814" spans="1:20" ht="21.6" x14ac:dyDescent="0.25">
      <c r="A2814" s="8" t="str">
        <f>IF(ISBLANK(Table1[[#This Row],[AdvisoryNumber]]),"NTML","ADVZY")</f>
        <v>NTML</v>
      </c>
      <c r="B2814" s="8" t="str">
        <f>_xlfn.TEXTJOIN("-",TRUE,Table1[[#This Row],[Source]],TEXT(Table1[[#This Row],[AdvisoryNumber]],"000"),TEXT(ROW()-1,"000000"),TEXT(Table1[[#This Row],[RecordTimeUTC]],"YYYY-MM-DD"))</f>
        <v>NTML-000-002813-2024-08-23</v>
      </c>
      <c r="C2814" s="1" t="s">
        <v>187</v>
      </c>
      <c r="D2814" s="2"/>
      <c r="E2814" s="1"/>
      <c r="F2814" s="2"/>
      <c r="G2814" s="1" t="s">
        <v>98</v>
      </c>
      <c r="H2814" s="1" t="s">
        <v>101</v>
      </c>
      <c r="I2814" s="8" t="str">
        <f>IF(Table1[[#This Row],[TMI_Type]]="Reroute",INDEX(_xlfn.REGEXEXTRACT(Table1[[#This Row],[RawText]],".*(ROUTE|FEA|FCA|ICR|CTOP|TBO).+([A-Z]{3})",2,0),1,2),"")</f>
        <v/>
      </c>
      <c r="J2814" s="5">
        <v>20</v>
      </c>
      <c r="K2814" s="5"/>
      <c r="L2814" s="1" t="s">
        <v>1682</v>
      </c>
      <c r="M2814" s="7">
        <v>45528.072916666664</v>
      </c>
      <c r="N2814" s="7">
        <v>45528.125</v>
      </c>
      <c r="O2814" s="7">
        <v>45527.966666666667</v>
      </c>
      <c r="P2814" s="4" t="s">
        <v>10590</v>
      </c>
      <c r="Q2814" s="10" t="s">
        <v>10590</v>
      </c>
      <c r="R2814" s="2" t="s">
        <v>10589</v>
      </c>
      <c r="S2814" s="6">
        <f>IF(OR(ISBLANK(Table1[[#This Row],[ValidEndUTC]]),ISBLANK(Table1[[#This Row],[ValidStartUTC]])),"",Table1[[#This Row],[ValidEndUTC]]-Table1[[#This Row],[ValidStartUTC]])</f>
        <v>5.2083333335758653E-2</v>
      </c>
      <c r="T2814" s="5">
        <f>IF(OR(ISBLANK(Table1[[#This Row],[ValidEndUTC]]),ISBLANK(Table1[[#This Row],[ValidStartUTC]])),"",Table1[[#This Row],[Duration]]*24*60)</f>
        <v>75.00000000349246</v>
      </c>
    </row>
    <row r="2815" spans="1:20" ht="21.6" x14ac:dyDescent="0.25">
      <c r="A2815" s="8" t="str">
        <f>IF(ISBLANK(Table1[[#This Row],[AdvisoryNumber]]),"NTML","ADVZY")</f>
        <v>NTML</v>
      </c>
      <c r="B2815" s="8" t="str">
        <f>_xlfn.TEXTJOIN("-",TRUE,Table1[[#This Row],[Source]],TEXT(Table1[[#This Row],[AdvisoryNumber]],"000"),TEXT(ROW()-1,"000000"),TEXT(Table1[[#This Row],[RecordTimeUTC]],"YYYY-MM-DD"))</f>
        <v>NTML-000-002814-2024-08-24</v>
      </c>
      <c r="C2815" s="1" t="s">
        <v>187</v>
      </c>
      <c r="D2815" s="2"/>
      <c r="E2815" s="1"/>
      <c r="F2815" s="2"/>
      <c r="G2815" s="1"/>
      <c r="H2815" s="1" t="s">
        <v>2640</v>
      </c>
      <c r="I2815" s="8" t="str">
        <f>IF(Table1[[#This Row],[TMI_Type]]="Reroute",INDEX(_xlfn.REGEXEXTRACT(Table1[[#This Row],[RawText]],".*(ROUTE|FEA|FCA|ICR|CTOP|TBO).+([A-Z]{3})",2,0),1,2),"")</f>
        <v/>
      </c>
      <c r="J2815" s="5"/>
      <c r="K2815" s="5"/>
      <c r="L2815" s="1"/>
      <c r="M2815" s="7">
        <v>45528.09652777778</v>
      </c>
      <c r="N2815" s="7">
        <v>45528.09652777778</v>
      </c>
      <c r="O2815" s="7">
        <v>45528.09652777778</v>
      </c>
      <c r="P2815" s="4" t="s">
        <v>10599</v>
      </c>
      <c r="Q2815" s="10" t="s">
        <v>10599</v>
      </c>
      <c r="R2815" s="2" t="s">
        <v>10600</v>
      </c>
      <c r="S2815" s="6">
        <f>IF(OR(ISBLANK(Table1[[#This Row],[ValidEndUTC]]),ISBLANK(Table1[[#This Row],[ValidStartUTC]])),"",Table1[[#This Row],[ValidEndUTC]]-Table1[[#This Row],[ValidStartUTC]])</f>
        <v>0</v>
      </c>
      <c r="T2815" s="5">
        <f>IF(OR(ISBLANK(Table1[[#This Row],[ValidEndUTC]]),ISBLANK(Table1[[#This Row],[ValidStartUTC]])),"",Table1[[#This Row],[Duration]]*24*60)</f>
        <v>0</v>
      </c>
    </row>
    <row r="2816" spans="1:20" x14ac:dyDescent="0.25">
      <c r="A2816" s="8" t="str">
        <f>IF(ISBLANK(Table1[[#This Row],[AdvisoryNumber]]),"NTML","ADVZY")</f>
        <v>NTML</v>
      </c>
      <c r="B2816" s="8" t="str">
        <f>_xlfn.TEXTJOIN("-",TRUE,Table1[[#This Row],[Source]],TEXT(Table1[[#This Row],[AdvisoryNumber]],"000"),TEXT(ROW()-1,"000000"),TEXT(Table1[[#This Row],[RecordTimeUTC]],"YYYY-MM-DD"))</f>
        <v>NTML-000-002815-2024-08-29</v>
      </c>
      <c r="C2816" s="1" t="s">
        <v>218</v>
      </c>
      <c r="D2816" s="2"/>
      <c r="E2816" s="1"/>
      <c r="F2816" s="2"/>
      <c r="G2816" s="1"/>
      <c r="H2816" s="1" t="s">
        <v>104</v>
      </c>
      <c r="I2816" s="8" t="str">
        <f>IF(Table1[[#This Row],[TMI_Type]]="Reroute",INDEX(_xlfn.REGEXEXTRACT(Table1[[#This Row],[RawText]],".*(ROUTE|FEA|FCA|ICR|CTOP|TBO).+([A-Z]{3})",2,0),1,2),"")</f>
        <v/>
      </c>
      <c r="J2816" s="5"/>
      <c r="K2816" s="5"/>
      <c r="L2816" s="1" t="s">
        <v>5134</v>
      </c>
      <c r="M2816" s="7">
        <v>45533.013888888891</v>
      </c>
      <c r="N2816" s="7">
        <v>45533.083333333336</v>
      </c>
      <c r="O2816" s="7">
        <v>45533.013888888891</v>
      </c>
      <c r="P2816" s="4" t="s">
        <v>5135</v>
      </c>
      <c r="Q2816" s="10" t="s">
        <v>5135</v>
      </c>
      <c r="R2816" s="2" t="s">
        <v>10602</v>
      </c>
      <c r="S2816" s="6">
        <f>IF(OR(ISBLANK(Table1[[#This Row],[ValidEndUTC]]),ISBLANK(Table1[[#This Row],[ValidStartUTC]])),"",Table1[[#This Row],[ValidEndUTC]]-Table1[[#This Row],[ValidStartUTC]])</f>
        <v>6.9444444445252884E-2</v>
      </c>
      <c r="T2816" s="5">
        <f>IF(OR(ISBLANK(Table1[[#This Row],[ValidEndUTC]]),ISBLANK(Table1[[#This Row],[ValidStartUTC]])),"",Table1[[#This Row],[Duration]]*24*60)</f>
        <v>100.00000000116415</v>
      </c>
    </row>
    <row r="2817" spans="1:20" x14ac:dyDescent="0.25">
      <c r="A2817" s="8" t="str">
        <f>IF(ISBLANK(Table1[[#This Row],[AdvisoryNumber]]),"NTML","ADVZY")</f>
        <v>NTML</v>
      </c>
      <c r="B2817" s="8" t="str">
        <f>_xlfn.TEXTJOIN("-",TRUE,Table1[[#This Row],[Source]],TEXT(Table1[[#This Row],[AdvisoryNumber]],"000"),TEXT(ROW()-1,"000000"),TEXT(Table1[[#This Row],[RecordTimeUTC]],"YYYY-MM-DD"))</f>
        <v>NTML-000-002816-2024-08-31</v>
      </c>
      <c r="C2817" s="1" t="s">
        <v>217</v>
      </c>
      <c r="D2817" s="2"/>
      <c r="E2817" s="1"/>
      <c r="F2817" s="2"/>
      <c r="G2817" s="1" t="s">
        <v>5154</v>
      </c>
      <c r="H2817" s="1" t="s">
        <v>101</v>
      </c>
      <c r="I2817" s="8" t="str">
        <f>IF(Table1[[#This Row],[TMI_Type]]="Reroute",INDEX(_xlfn.REGEXEXTRACT(Table1[[#This Row],[RawText]],".*(ROUTE|FEA|FCA|ICR|CTOP|TBO).+([A-Z]{3})",2,0),1,2),"")</f>
        <v/>
      </c>
      <c r="J2817" s="5">
        <v>20</v>
      </c>
      <c r="K2817" s="5"/>
      <c r="L2817" s="1" t="s">
        <v>1577</v>
      </c>
      <c r="M2817" s="7">
        <v>45535.989583333336</v>
      </c>
      <c r="N2817" s="7">
        <v>45536.114583333336</v>
      </c>
      <c r="O2817" s="7">
        <v>45535.938888888886</v>
      </c>
      <c r="P2817" s="4" t="s">
        <v>5155</v>
      </c>
      <c r="Q2817" s="10" t="s">
        <v>5155</v>
      </c>
      <c r="R2817" s="2" t="s">
        <v>10606</v>
      </c>
      <c r="S2817" s="6">
        <f>IF(OR(ISBLANK(Table1[[#This Row],[ValidEndUTC]]),ISBLANK(Table1[[#This Row],[ValidStartUTC]])),"",Table1[[#This Row],[ValidEndUTC]]-Table1[[#This Row],[ValidStartUTC]])</f>
        <v>0.125</v>
      </c>
      <c r="T2817" s="5">
        <f>IF(OR(ISBLANK(Table1[[#This Row],[ValidEndUTC]]),ISBLANK(Table1[[#This Row],[ValidStartUTC]])),"",Table1[[#This Row],[Duration]]*24*60)</f>
        <v>180</v>
      </c>
    </row>
    <row r="2818" spans="1:20" ht="21.6" x14ac:dyDescent="0.25">
      <c r="A2818" s="8" t="str">
        <f>IF(ISBLANK(Table1[[#This Row],[AdvisoryNumber]]),"NTML","ADVZY")</f>
        <v>NTML</v>
      </c>
      <c r="B2818" s="8" t="str">
        <f>_xlfn.TEXTJOIN("-",TRUE,Table1[[#This Row],[Source]],TEXT(Table1[[#This Row],[AdvisoryNumber]],"000"),TEXT(ROW()-1,"000000"),TEXT(Table1[[#This Row],[RecordTimeUTC]],"YYYY-MM-DD"))</f>
        <v>NTML-000-002817-2024-08-31</v>
      </c>
      <c r="C2818" s="1" t="s">
        <v>217</v>
      </c>
      <c r="D2818" s="2"/>
      <c r="E2818" s="1"/>
      <c r="F2818" s="2"/>
      <c r="G2818" s="1" t="s">
        <v>5154</v>
      </c>
      <c r="H2818" s="1" t="s">
        <v>101</v>
      </c>
      <c r="I2818" s="8" t="str">
        <f>IF(Table1[[#This Row],[TMI_Type]]="Reroute",INDEX(_xlfn.REGEXEXTRACT(Table1[[#This Row],[RawText]],".*(ROUTE|FEA|FCA|ICR|CTOP|TBO).+([A-Z]{3})",2,0),1,2),"")</f>
        <v/>
      </c>
      <c r="J2818" s="5">
        <v>15</v>
      </c>
      <c r="K2818" s="5"/>
      <c r="L2818" s="1" t="s">
        <v>9642</v>
      </c>
      <c r="M2818" s="7">
        <v>45535.989583333336</v>
      </c>
      <c r="N2818" s="7">
        <v>45536.114583333336</v>
      </c>
      <c r="O2818" s="7">
        <v>45535.938888888886</v>
      </c>
      <c r="P2818" s="4" t="s">
        <v>10607</v>
      </c>
      <c r="Q2818" s="10" t="s">
        <v>10607</v>
      </c>
      <c r="R2818" s="2" t="s">
        <v>10606</v>
      </c>
      <c r="S2818" s="6">
        <f>IF(OR(ISBLANK(Table1[[#This Row],[ValidEndUTC]]),ISBLANK(Table1[[#This Row],[ValidStartUTC]])),"",Table1[[#This Row],[ValidEndUTC]]-Table1[[#This Row],[ValidStartUTC]])</f>
        <v>0.125</v>
      </c>
      <c r="T2818" s="5">
        <f>IF(OR(ISBLANK(Table1[[#This Row],[ValidEndUTC]]),ISBLANK(Table1[[#This Row],[ValidStartUTC]])),"",Table1[[#This Row],[Duration]]*24*60)</f>
        <v>180</v>
      </c>
    </row>
    <row r="2819" spans="1:20" ht="194.4" x14ac:dyDescent="0.25">
      <c r="A2819" s="8" t="str">
        <f>IF(ISBLANK(Table1[[#This Row],[AdvisoryNumber]]),"NTML","ADVZY")</f>
        <v>ADVZY</v>
      </c>
      <c r="B2819" s="8" t="str">
        <f>_xlfn.TEXTJOIN("-",TRUE,Table1[[#This Row],[Source]],TEXT(Table1[[#This Row],[AdvisoryNumber]],"000"),TEXT(ROW()-1,"000000"),TEXT(Table1[[#This Row],[RecordTimeUTC]],"YYYY-MM-DD"))</f>
        <v>ADVZY-002-002818-2024-08-31</v>
      </c>
      <c r="C2819" s="1" t="s">
        <v>16</v>
      </c>
      <c r="D2819" s="2" t="s">
        <v>7894</v>
      </c>
      <c r="E2819" s="1">
        <v>2</v>
      </c>
      <c r="F2819" s="2" t="s">
        <v>964</v>
      </c>
      <c r="G2819" s="1" t="s">
        <v>54</v>
      </c>
      <c r="H2819" s="1" t="s">
        <v>19</v>
      </c>
      <c r="I2819" s="8" t="str">
        <f>IF(Table1[[#This Row],[TMI_Type]]="Reroute",INDEX(_xlfn.REGEXEXTRACT(Table1[[#This Row],[RawText]],".*(ROUTE|FEA|FCA|ICR|CTOP|TBO).+([A-Z]{3})",2,0),1,2),"")</f>
        <v>RQD</v>
      </c>
      <c r="J2819" s="5"/>
      <c r="K2819" s="5"/>
      <c r="L2819" s="1"/>
      <c r="M2819" s="7">
        <v>45535.999305555553</v>
      </c>
      <c r="N2819" s="7">
        <v>45536.104166666664</v>
      </c>
      <c r="O2819" s="7">
        <v>45535.984027777777</v>
      </c>
      <c r="P2819" s="4" t="s">
        <v>3561</v>
      </c>
      <c r="Q2819" s="10" t="s">
        <v>7895</v>
      </c>
      <c r="R2819" s="2" t="s">
        <v>7893</v>
      </c>
      <c r="S2819" s="6">
        <f>IF(OR(ISBLANK(Table1[[#This Row],[ValidEndUTC]]),ISBLANK(Table1[[#This Row],[ValidStartUTC]])),"",Table1[[#This Row],[ValidEndUTC]]-Table1[[#This Row],[ValidStartUTC]])</f>
        <v>0.10486111111094942</v>
      </c>
      <c r="T2819" s="5">
        <f>IF(OR(ISBLANK(Table1[[#This Row],[ValidEndUTC]]),ISBLANK(Table1[[#This Row],[ValidStartUTC]])),"",Table1[[#This Row],[Duration]]*24*60)</f>
        <v>150.99999999976717</v>
      </c>
    </row>
    <row r="2820" spans="1:20" x14ac:dyDescent="0.25">
      <c r="A2820" s="8" t="str">
        <f>IF(ISBLANK(Table1[[#This Row],[AdvisoryNumber]]),"NTML","ADVZY")</f>
        <v>NTML</v>
      </c>
      <c r="B2820" s="8" t="str">
        <f>_xlfn.TEXTJOIN("-",TRUE,Table1[[#This Row],[Source]],TEXT(Table1[[#This Row],[AdvisoryNumber]],"000"),TEXT(ROW()-1,"000000"),TEXT(Table1[[#This Row],[RecordTimeUTC]],"YYYY-MM-DD"))</f>
        <v>NTML-000-002819-2024-08-31</v>
      </c>
      <c r="C2820" s="1" t="s">
        <v>217</v>
      </c>
      <c r="D2820" s="2"/>
      <c r="E2820" s="1"/>
      <c r="F2820" s="2"/>
      <c r="G2820" s="1" t="s">
        <v>10603</v>
      </c>
      <c r="H2820" s="1" t="s">
        <v>101</v>
      </c>
      <c r="I2820" s="8" t="str">
        <f>IF(Table1[[#This Row],[TMI_Type]]="Reroute",INDEX(_xlfn.REGEXEXTRACT(Table1[[#This Row],[RawText]],".*(ROUTE|FEA|FCA|ICR|CTOP|TBO).+([A-Z]{3})",2,0),1,2),"")</f>
        <v/>
      </c>
      <c r="J2820" s="5">
        <v>15</v>
      </c>
      <c r="K2820" s="5"/>
      <c r="L2820" s="1" t="s">
        <v>1772</v>
      </c>
      <c r="M2820" s="7">
        <v>45535.999305555553</v>
      </c>
      <c r="N2820" s="7">
        <v>45536.125</v>
      </c>
      <c r="O2820" s="7">
        <v>45535.936805555553</v>
      </c>
      <c r="P2820" s="4" t="s">
        <v>5136</v>
      </c>
      <c r="Q2820" s="10" t="s">
        <v>5136</v>
      </c>
      <c r="R2820" s="2" t="s">
        <v>10604</v>
      </c>
      <c r="S2820" s="6">
        <f>IF(OR(ISBLANK(Table1[[#This Row],[ValidEndUTC]]),ISBLANK(Table1[[#This Row],[ValidStartUTC]])),"",Table1[[#This Row],[ValidEndUTC]]-Table1[[#This Row],[ValidStartUTC]])</f>
        <v>0.12569444444670808</v>
      </c>
      <c r="T2820" s="5">
        <f>IF(OR(ISBLANK(Table1[[#This Row],[ValidEndUTC]]),ISBLANK(Table1[[#This Row],[ValidStartUTC]])),"",Table1[[#This Row],[Duration]]*24*60)</f>
        <v>181.00000000325963</v>
      </c>
    </row>
    <row r="2821" spans="1:20" x14ac:dyDescent="0.25">
      <c r="A2821" s="8" t="str">
        <f>IF(ISBLANK(Table1[[#This Row],[AdvisoryNumber]]),"NTML","ADVZY")</f>
        <v>NTML</v>
      </c>
      <c r="B2821" s="8" t="str">
        <f>_xlfn.TEXTJOIN("-",TRUE,Table1[[#This Row],[Source]],TEXT(Table1[[#This Row],[AdvisoryNumber]],"000"),TEXT(ROW()-1,"000000"),TEXT(Table1[[#This Row],[RecordTimeUTC]],"YYYY-MM-DD"))</f>
        <v>NTML-000-002820-2024-08-31</v>
      </c>
      <c r="C2821" s="1" t="s">
        <v>217</v>
      </c>
      <c r="D2821" s="2"/>
      <c r="E2821" s="1"/>
      <c r="F2821" s="2"/>
      <c r="G2821" s="1" t="s">
        <v>10603</v>
      </c>
      <c r="H2821" s="1" t="s">
        <v>101</v>
      </c>
      <c r="I2821" s="8" t="str">
        <f>IF(Table1[[#This Row],[TMI_Type]]="Reroute",INDEX(_xlfn.REGEXEXTRACT(Table1[[#This Row],[RawText]],".*(ROUTE|FEA|FCA|ICR|CTOP|TBO).+([A-Z]{3})",2,0),1,2),"")</f>
        <v/>
      </c>
      <c r="J2821" s="5">
        <v>15</v>
      </c>
      <c r="K2821" s="5"/>
      <c r="L2821" s="1" t="s">
        <v>1532</v>
      </c>
      <c r="M2821" s="7">
        <v>45535.999305555553</v>
      </c>
      <c r="N2821" s="7">
        <v>45536.125</v>
      </c>
      <c r="O2821" s="7">
        <v>45535.936805555553</v>
      </c>
      <c r="P2821" s="4" t="s">
        <v>5137</v>
      </c>
      <c r="Q2821" s="10" t="s">
        <v>5137</v>
      </c>
      <c r="R2821" s="2" t="s">
        <v>10604</v>
      </c>
      <c r="S2821" s="6">
        <f>IF(OR(ISBLANK(Table1[[#This Row],[ValidEndUTC]]),ISBLANK(Table1[[#This Row],[ValidStartUTC]])),"",Table1[[#This Row],[ValidEndUTC]]-Table1[[#This Row],[ValidStartUTC]])</f>
        <v>0.12569444444670808</v>
      </c>
      <c r="T2821" s="5">
        <f>IF(OR(ISBLANK(Table1[[#This Row],[ValidEndUTC]]),ISBLANK(Table1[[#This Row],[ValidStartUTC]])),"",Table1[[#This Row],[Duration]]*24*60)</f>
        <v>181.00000000325963</v>
      </c>
    </row>
    <row r="2822" spans="1:20" x14ac:dyDescent="0.25">
      <c r="A2822" s="8" t="str">
        <f>IF(ISBLANK(Table1[[#This Row],[AdvisoryNumber]]),"NTML","ADVZY")</f>
        <v>NTML</v>
      </c>
      <c r="B2822" s="8" t="str">
        <f>_xlfn.TEXTJOIN("-",TRUE,Table1[[#This Row],[Source]],TEXT(Table1[[#This Row],[AdvisoryNumber]],"000"),TEXT(ROW()-1,"000000"),TEXT(Table1[[#This Row],[RecordTimeUTC]],"YYYY-MM-DD"))</f>
        <v>NTML-000-002821-2024-08-31</v>
      </c>
      <c r="C2822" s="1" t="s">
        <v>217</v>
      </c>
      <c r="D2822" s="2"/>
      <c r="E2822" s="1"/>
      <c r="F2822" s="2"/>
      <c r="G2822" s="1" t="s">
        <v>10603</v>
      </c>
      <c r="H2822" s="1" t="s">
        <v>101</v>
      </c>
      <c r="I2822" s="8" t="str">
        <f>IF(Table1[[#This Row],[TMI_Type]]="Reroute",INDEX(_xlfn.REGEXEXTRACT(Table1[[#This Row],[RawText]],".*(ROUTE|FEA|FCA|ICR|CTOP|TBO).+([A-Z]{3})",2,0),1,2),"")</f>
        <v/>
      </c>
      <c r="J2822" s="5">
        <v>15</v>
      </c>
      <c r="K2822" s="5"/>
      <c r="L2822" s="1" t="s">
        <v>1534</v>
      </c>
      <c r="M2822" s="7">
        <v>45535.999305555553</v>
      </c>
      <c r="N2822" s="7">
        <v>45536.125</v>
      </c>
      <c r="O2822" s="7">
        <v>45535.936805555553</v>
      </c>
      <c r="P2822" s="4" t="s">
        <v>5138</v>
      </c>
      <c r="Q2822" s="10" t="s">
        <v>5138</v>
      </c>
      <c r="R2822" s="2" t="s">
        <v>10604</v>
      </c>
      <c r="S2822" s="6">
        <f>IF(OR(ISBLANK(Table1[[#This Row],[ValidEndUTC]]),ISBLANK(Table1[[#This Row],[ValidStartUTC]])),"",Table1[[#This Row],[ValidEndUTC]]-Table1[[#This Row],[ValidStartUTC]])</f>
        <v>0.12569444444670808</v>
      </c>
      <c r="T2822" s="5">
        <f>IF(OR(ISBLANK(Table1[[#This Row],[ValidEndUTC]]),ISBLANK(Table1[[#This Row],[ValidStartUTC]])),"",Table1[[#This Row],[Duration]]*24*60)</f>
        <v>181.00000000325963</v>
      </c>
    </row>
    <row r="2823" spans="1:20" x14ac:dyDescent="0.25">
      <c r="A2823" s="8" t="str">
        <f>IF(ISBLANK(Table1[[#This Row],[AdvisoryNumber]]),"NTML","ADVZY")</f>
        <v>NTML</v>
      </c>
      <c r="B2823" s="8" t="str">
        <f>_xlfn.TEXTJOIN("-",TRUE,Table1[[#This Row],[Source]],TEXT(Table1[[#This Row],[AdvisoryNumber]],"000"),TEXT(ROW()-1,"000000"),TEXT(Table1[[#This Row],[RecordTimeUTC]],"YYYY-MM-DD"))</f>
        <v>NTML-000-002822-2024-08-31</v>
      </c>
      <c r="C2823" s="1" t="s">
        <v>217</v>
      </c>
      <c r="D2823" s="2"/>
      <c r="E2823" s="1"/>
      <c r="F2823" s="2"/>
      <c r="G2823" s="1" t="s">
        <v>10603</v>
      </c>
      <c r="H2823" s="1" t="s">
        <v>101</v>
      </c>
      <c r="I2823" s="8" t="str">
        <f>IF(Table1[[#This Row],[TMI_Type]]="Reroute",INDEX(_xlfn.REGEXEXTRACT(Table1[[#This Row],[RawText]],".*(ROUTE|FEA|FCA|ICR|CTOP|TBO).+([A-Z]{3})",2,0),1,2),"")</f>
        <v/>
      </c>
      <c r="J2823" s="5">
        <v>25</v>
      </c>
      <c r="K2823" s="5"/>
      <c r="L2823" s="1" t="s">
        <v>1536</v>
      </c>
      <c r="M2823" s="7">
        <v>45535.999305555553</v>
      </c>
      <c r="N2823" s="7">
        <v>45536.125</v>
      </c>
      <c r="O2823" s="7">
        <v>45535.936805555553</v>
      </c>
      <c r="P2823" s="4" t="s">
        <v>5139</v>
      </c>
      <c r="Q2823" s="10" t="s">
        <v>5139</v>
      </c>
      <c r="R2823" s="2" t="s">
        <v>10604</v>
      </c>
      <c r="S2823" s="6">
        <f>IF(OR(ISBLANK(Table1[[#This Row],[ValidEndUTC]]),ISBLANK(Table1[[#This Row],[ValidStartUTC]])),"",Table1[[#This Row],[ValidEndUTC]]-Table1[[#This Row],[ValidStartUTC]])</f>
        <v>0.12569444444670808</v>
      </c>
      <c r="T2823" s="5">
        <f>IF(OR(ISBLANK(Table1[[#This Row],[ValidEndUTC]]),ISBLANK(Table1[[#This Row],[ValidStartUTC]])),"",Table1[[#This Row],[Duration]]*24*60)</f>
        <v>181.00000000325963</v>
      </c>
    </row>
    <row r="2824" spans="1:20" x14ac:dyDescent="0.25">
      <c r="A2824" s="8" t="str">
        <f>IF(ISBLANK(Table1[[#This Row],[AdvisoryNumber]]),"NTML","ADVZY")</f>
        <v>NTML</v>
      </c>
      <c r="B2824" s="8" t="str">
        <f>_xlfn.TEXTJOIN("-",TRUE,Table1[[#This Row],[Source]],TEXT(Table1[[#This Row],[AdvisoryNumber]],"000"),TEXT(ROW()-1,"000000"),TEXT(Table1[[#This Row],[RecordTimeUTC]],"YYYY-MM-DD"))</f>
        <v>NTML-000-002823-2024-08-31</v>
      </c>
      <c r="C2824" s="1" t="s">
        <v>217</v>
      </c>
      <c r="D2824" s="2"/>
      <c r="E2824" s="1"/>
      <c r="F2824" s="2"/>
      <c r="G2824" s="1" t="s">
        <v>10603</v>
      </c>
      <c r="H2824" s="1" t="s">
        <v>101</v>
      </c>
      <c r="I2824" s="8" t="str">
        <f>IF(Table1[[#This Row],[TMI_Type]]="Reroute",INDEX(_xlfn.REGEXEXTRACT(Table1[[#This Row],[RawText]],".*(ROUTE|FEA|FCA|ICR|CTOP|TBO).+([A-Z]{3})",2,0),1,2),"")</f>
        <v/>
      </c>
      <c r="J2824" s="5">
        <v>15</v>
      </c>
      <c r="K2824" s="5"/>
      <c r="L2824" s="1" t="s">
        <v>1551</v>
      </c>
      <c r="M2824" s="7">
        <v>45535.999305555553</v>
      </c>
      <c r="N2824" s="7">
        <v>45536.125</v>
      </c>
      <c r="O2824" s="7">
        <v>45535.936805555553</v>
      </c>
      <c r="P2824" s="4" t="s">
        <v>5140</v>
      </c>
      <c r="Q2824" s="10" t="s">
        <v>5140</v>
      </c>
      <c r="R2824" s="2" t="s">
        <v>10604</v>
      </c>
      <c r="S2824" s="6">
        <f>IF(OR(ISBLANK(Table1[[#This Row],[ValidEndUTC]]),ISBLANK(Table1[[#This Row],[ValidStartUTC]])),"",Table1[[#This Row],[ValidEndUTC]]-Table1[[#This Row],[ValidStartUTC]])</f>
        <v>0.12569444444670808</v>
      </c>
      <c r="T2824" s="5">
        <f>IF(OR(ISBLANK(Table1[[#This Row],[ValidEndUTC]]),ISBLANK(Table1[[#This Row],[ValidStartUTC]])),"",Table1[[#This Row],[Duration]]*24*60)</f>
        <v>181.00000000325963</v>
      </c>
    </row>
    <row r="2825" spans="1:20" x14ac:dyDescent="0.25">
      <c r="A2825" s="8" t="str">
        <f>IF(ISBLANK(Table1[[#This Row],[AdvisoryNumber]]),"NTML","ADVZY")</f>
        <v>NTML</v>
      </c>
      <c r="B2825" s="8" t="str">
        <f>_xlfn.TEXTJOIN("-",TRUE,Table1[[#This Row],[Source]],TEXT(Table1[[#This Row],[AdvisoryNumber]],"000"),TEXT(ROW()-1,"000000"),TEXT(Table1[[#This Row],[RecordTimeUTC]],"YYYY-MM-DD"))</f>
        <v>NTML-000-002824-2024-08-31</v>
      </c>
      <c r="C2825" s="1" t="s">
        <v>217</v>
      </c>
      <c r="D2825" s="2"/>
      <c r="E2825" s="1"/>
      <c r="F2825" s="2"/>
      <c r="G2825" s="1" t="s">
        <v>10603</v>
      </c>
      <c r="H2825" s="1" t="s">
        <v>101</v>
      </c>
      <c r="I2825" s="8" t="str">
        <f>IF(Table1[[#This Row],[TMI_Type]]="Reroute",INDEX(_xlfn.REGEXEXTRACT(Table1[[#This Row],[RawText]],".*(ROUTE|FEA|FCA|ICR|CTOP|TBO).+([A-Z]{3})",2,0),1,2),"")</f>
        <v/>
      </c>
      <c r="J2825" s="5">
        <v>20</v>
      </c>
      <c r="K2825" s="5"/>
      <c r="L2825" s="1" t="s">
        <v>1553</v>
      </c>
      <c r="M2825" s="7">
        <v>45535.999305555553</v>
      </c>
      <c r="N2825" s="7">
        <v>45536.125</v>
      </c>
      <c r="O2825" s="7">
        <v>45535.936805555553</v>
      </c>
      <c r="P2825" s="4" t="s">
        <v>5141</v>
      </c>
      <c r="Q2825" s="10" t="s">
        <v>5141</v>
      </c>
      <c r="R2825" s="2" t="s">
        <v>10604</v>
      </c>
      <c r="S2825" s="6">
        <f>IF(OR(ISBLANK(Table1[[#This Row],[ValidEndUTC]]),ISBLANK(Table1[[#This Row],[ValidStartUTC]])),"",Table1[[#This Row],[ValidEndUTC]]-Table1[[#This Row],[ValidStartUTC]])</f>
        <v>0.12569444444670808</v>
      </c>
      <c r="T2825" s="5">
        <f>IF(OR(ISBLANK(Table1[[#This Row],[ValidEndUTC]]),ISBLANK(Table1[[#This Row],[ValidStartUTC]])),"",Table1[[#This Row],[Duration]]*24*60)</f>
        <v>181.00000000325963</v>
      </c>
    </row>
    <row r="2826" spans="1:20" x14ac:dyDescent="0.25">
      <c r="A2826" s="8" t="str">
        <f>IF(ISBLANK(Table1[[#This Row],[AdvisoryNumber]]),"NTML","ADVZY")</f>
        <v>NTML</v>
      </c>
      <c r="B2826" s="8" t="str">
        <f>_xlfn.TEXTJOIN("-",TRUE,Table1[[#This Row],[Source]],TEXT(Table1[[#This Row],[AdvisoryNumber]],"000"),TEXT(ROW()-1,"000000"),TEXT(Table1[[#This Row],[RecordTimeUTC]],"YYYY-MM-DD"))</f>
        <v>NTML-000-002825-2024-08-31</v>
      </c>
      <c r="C2826" s="1" t="s">
        <v>217</v>
      </c>
      <c r="D2826" s="2"/>
      <c r="E2826" s="1"/>
      <c r="F2826" s="2"/>
      <c r="G2826" s="1" t="s">
        <v>10603</v>
      </c>
      <c r="H2826" s="1" t="s">
        <v>101</v>
      </c>
      <c r="I2826" s="8" t="str">
        <f>IF(Table1[[#This Row],[TMI_Type]]="Reroute",INDEX(_xlfn.REGEXEXTRACT(Table1[[#This Row],[RawText]],".*(ROUTE|FEA|FCA|ICR|CTOP|TBO).+([A-Z]{3})",2,0),1,2),"")</f>
        <v/>
      </c>
      <c r="J2826" s="5">
        <v>25</v>
      </c>
      <c r="K2826" s="5"/>
      <c r="L2826" s="1" t="s">
        <v>1503</v>
      </c>
      <c r="M2826" s="7">
        <v>45535.999305555553</v>
      </c>
      <c r="N2826" s="7">
        <v>45536.125</v>
      </c>
      <c r="O2826" s="7">
        <v>45535.936805555553</v>
      </c>
      <c r="P2826" s="4" t="s">
        <v>5147</v>
      </c>
      <c r="Q2826" s="10" t="s">
        <v>5147</v>
      </c>
      <c r="R2826" s="2" t="s">
        <v>10604</v>
      </c>
      <c r="S2826" s="6">
        <f>IF(OR(ISBLANK(Table1[[#This Row],[ValidEndUTC]]),ISBLANK(Table1[[#This Row],[ValidStartUTC]])),"",Table1[[#This Row],[ValidEndUTC]]-Table1[[#This Row],[ValidStartUTC]])</f>
        <v>0.12569444444670808</v>
      </c>
      <c r="T2826" s="5">
        <f>IF(OR(ISBLANK(Table1[[#This Row],[ValidEndUTC]]),ISBLANK(Table1[[#This Row],[ValidStartUTC]])),"",Table1[[#This Row],[Duration]]*24*60)</f>
        <v>181.00000000325963</v>
      </c>
    </row>
    <row r="2827" spans="1:20" ht="21.6" x14ac:dyDescent="0.25">
      <c r="A2827" s="8" t="str">
        <f>IF(ISBLANK(Table1[[#This Row],[AdvisoryNumber]]),"NTML","ADVZY")</f>
        <v>NTML</v>
      </c>
      <c r="B2827" s="8" t="str">
        <f>_xlfn.TEXTJOIN("-",TRUE,Table1[[#This Row],[Source]],TEXT(Table1[[#This Row],[AdvisoryNumber]],"000"),TEXT(ROW()-1,"000000"),TEXT(Table1[[#This Row],[RecordTimeUTC]],"YYYY-MM-DD"))</f>
        <v>NTML-000-002826-2024-08-31</v>
      </c>
      <c r="C2827" s="1" t="s">
        <v>217</v>
      </c>
      <c r="D2827" s="2"/>
      <c r="E2827" s="1"/>
      <c r="F2827" s="2"/>
      <c r="G2827" s="1" t="s">
        <v>10603</v>
      </c>
      <c r="H2827" s="1" t="s">
        <v>101</v>
      </c>
      <c r="I2827" s="8" t="str">
        <f>IF(Table1[[#This Row],[TMI_Type]]="Reroute",INDEX(_xlfn.REGEXEXTRACT(Table1[[#This Row],[RawText]],".*(ROUTE|FEA|FCA|ICR|CTOP|TBO).+([A-Z]{3})",2,0),1,2),"")</f>
        <v/>
      </c>
      <c r="J2827" s="5"/>
      <c r="K2827" s="5"/>
      <c r="L2827" s="1" t="s">
        <v>10605</v>
      </c>
      <c r="M2827" s="7">
        <v>45535.999305555553</v>
      </c>
      <c r="N2827" s="7">
        <v>45536.125</v>
      </c>
      <c r="O2827" s="7">
        <v>45535.936805555553</v>
      </c>
      <c r="P2827" s="4" t="s">
        <v>5148</v>
      </c>
      <c r="Q2827" s="10" t="s">
        <v>5148</v>
      </c>
      <c r="R2827" s="2" t="s">
        <v>10604</v>
      </c>
      <c r="S2827" s="6">
        <f>IF(OR(ISBLANK(Table1[[#This Row],[ValidEndUTC]]),ISBLANK(Table1[[#This Row],[ValidStartUTC]])),"",Table1[[#This Row],[ValidEndUTC]]-Table1[[#This Row],[ValidStartUTC]])</f>
        <v>0.12569444444670808</v>
      </c>
      <c r="T2827" s="5">
        <f>IF(OR(ISBLANK(Table1[[#This Row],[ValidEndUTC]]),ISBLANK(Table1[[#This Row],[ValidStartUTC]])),"",Table1[[#This Row],[Duration]]*24*60)</f>
        <v>181.00000000325963</v>
      </c>
    </row>
    <row r="2828" spans="1:20" ht="21.6" x14ac:dyDescent="0.25">
      <c r="A2828" s="8" t="str">
        <f>IF(ISBLANK(Table1[[#This Row],[AdvisoryNumber]]),"NTML","ADVZY")</f>
        <v>NTML</v>
      </c>
      <c r="B2828" s="8" t="str">
        <f>_xlfn.TEXTJOIN("-",TRUE,Table1[[#This Row],[Source]],TEXT(Table1[[#This Row],[AdvisoryNumber]],"000"),TEXT(ROW()-1,"000000"),TEXT(Table1[[#This Row],[RecordTimeUTC]],"YYYY-MM-DD"))</f>
        <v>NTML-000-002827-2024-08-31</v>
      </c>
      <c r="C2828" s="1" t="s">
        <v>5149</v>
      </c>
      <c r="D2828" s="2"/>
      <c r="E2828" s="1"/>
      <c r="F2828" s="2"/>
      <c r="G2828" s="1" t="s">
        <v>10603</v>
      </c>
      <c r="H2828" s="1" t="s">
        <v>101</v>
      </c>
      <c r="I2828" s="8" t="str">
        <f>IF(Table1[[#This Row],[TMI_Type]]="Reroute",INDEX(_xlfn.REGEXEXTRACT(Table1[[#This Row],[RawText]],".*(ROUTE|FEA|FCA|ICR|CTOP|TBO).+([A-Z]{3})",2,0),1,2),"")</f>
        <v/>
      </c>
      <c r="J2828" s="5">
        <v>10</v>
      </c>
      <c r="K2828" s="5"/>
      <c r="L2828" s="1" t="s">
        <v>5150</v>
      </c>
      <c r="M2828" s="7">
        <v>45535.999305555553</v>
      </c>
      <c r="N2828" s="7">
        <v>45536.125</v>
      </c>
      <c r="O2828" s="7">
        <v>45535.936805555553</v>
      </c>
      <c r="P2828" s="4" t="s">
        <v>5151</v>
      </c>
      <c r="Q2828" s="10" t="s">
        <v>5151</v>
      </c>
      <c r="R2828" s="2" t="s">
        <v>10604</v>
      </c>
      <c r="S2828" s="6">
        <f>IF(OR(ISBLANK(Table1[[#This Row],[ValidEndUTC]]),ISBLANK(Table1[[#This Row],[ValidStartUTC]])),"",Table1[[#This Row],[ValidEndUTC]]-Table1[[#This Row],[ValidStartUTC]])</f>
        <v>0.12569444444670808</v>
      </c>
      <c r="T2828" s="5">
        <f>IF(OR(ISBLANK(Table1[[#This Row],[ValidEndUTC]]),ISBLANK(Table1[[#This Row],[ValidStartUTC]])),"",Table1[[#This Row],[Duration]]*24*60)</f>
        <v>181.00000000325963</v>
      </c>
    </row>
    <row r="2829" spans="1:20" x14ac:dyDescent="0.25">
      <c r="A2829" s="8" t="str">
        <f>IF(ISBLANK(Table1[[#This Row],[AdvisoryNumber]]),"NTML","ADVZY")</f>
        <v>NTML</v>
      </c>
      <c r="B2829" s="8" t="str">
        <f>_xlfn.TEXTJOIN("-",TRUE,Table1[[#This Row],[Source]],TEXT(Table1[[#This Row],[AdvisoryNumber]],"000"),TEXT(ROW()-1,"000000"),TEXT(Table1[[#This Row],[RecordTimeUTC]],"YYYY-MM-DD"))</f>
        <v>NTML-000-002828-2024-08-31</v>
      </c>
      <c r="C2829" s="1" t="s">
        <v>217</v>
      </c>
      <c r="D2829" s="2"/>
      <c r="E2829" s="1"/>
      <c r="F2829" s="2"/>
      <c r="G2829" s="1" t="s">
        <v>10603</v>
      </c>
      <c r="H2829" s="1" t="s">
        <v>101</v>
      </c>
      <c r="I2829" s="8" t="str">
        <f>IF(Table1[[#This Row],[TMI_Type]]="Reroute",INDEX(_xlfn.REGEXEXTRACT(Table1[[#This Row],[RawText]],".*(ROUTE|FEA|FCA|ICR|CTOP|TBO).+([A-Z]{3})",2,0),1,2),"")</f>
        <v/>
      </c>
      <c r="J2829" s="5">
        <v>5</v>
      </c>
      <c r="K2829" s="5"/>
      <c r="L2829" s="1" t="s">
        <v>1772</v>
      </c>
      <c r="M2829" s="7">
        <v>45535.999305555553</v>
      </c>
      <c r="N2829" s="7">
        <v>45536.125</v>
      </c>
      <c r="O2829" s="7">
        <v>45535.936805555553</v>
      </c>
      <c r="P2829" s="4" t="s">
        <v>5157</v>
      </c>
      <c r="Q2829" s="10" t="s">
        <v>5157</v>
      </c>
      <c r="R2829" s="2" t="s">
        <v>10609</v>
      </c>
      <c r="S2829" s="6">
        <f>IF(OR(ISBLANK(Table1[[#This Row],[ValidEndUTC]]),ISBLANK(Table1[[#This Row],[ValidStartUTC]])),"",Table1[[#This Row],[ValidEndUTC]]-Table1[[#This Row],[ValidStartUTC]])</f>
        <v>0.12569444444670808</v>
      </c>
      <c r="T2829" s="5">
        <f>IF(OR(ISBLANK(Table1[[#This Row],[ValidEndUTC]]),ISBLANK(Table1[[#This Row],[ValidStartUTC]])),"",Table1[[#This Row],[Duration]]*24*60)</f>
        <v>181.00000000325963</v>
      </c>
    </row>
    <row r="2830" spans="1:20" x14ac:dyDescent="0.25">
      <c r="A2830" s="8" t="str">
        <f>IF(ISBLANK(Table1[[#This Row],[AdvisoryNumber]]),"NTML","ADVZY")</f>
        <v>NTML</v>
      </c>
      <c r="B2830" s="8" t="str">
        <f>_xlfn.TEXTJOIN("-",TRUE,Table1[[#This Row],[Source]],TEXT(Table1[[#This Row],[AdvisoryNumber]],"000"),TEXT(ROW()-1,"000000"),TEXT(Table1[[#This Row],[RecordTimeUTC]],"YYYY-MM-DD"))</f>
        <v>NTML-000-002829-2024-08-31</v>
      </c>
      <c r="C2830" s="1" t="s">
        <v>217</v>
      </c>
      <c r="D2830" s="2"/>
      <c r="E2830" s="1"/>
      <c r="F2830" s="2"/>
      <c r="G2830" s="1" t="s">
        <v>10603</v>
      </c>
      <c r="H2830" s="1" t="s">
        <v>101</v>
      </c>
      <c r="I2830" s="8" t="str">
        <f>IF(Table1[[#This Row],[TMI_Type]]="Reroute",INDEX(_xlfn.REGEXEXTRACT(Table1[[#This Row],[RawText]],".*(ROUTE|FEA|FCA|ICR|CTOP|TBO).+([A-Z]{3})",2,0),1,2),"")</f>
        <v/>
      </c>
      <c r="J2830" s="5">
        <v>5</v>
      </c>
      <c r="K2830" s="5"/>
      <c r="L2830" s="1" t="s">
        <v>1532</v>
      </c>
      <c r="M2830" s="7">
        <v>45535.999305555553</v>
      </c>
      <c r="N2830" s="7">
        <v>45536.125</v>
      </c>
      <c r="O2830" s="7">
        <v>45535.936805555553</v>
      </c>
      <c r="P2830" s="4" t="s">
        <v>5158</v>
      </c>
      <c r="Q2830" s="10" t="s">
        <v>5158</v>
      </c>
      <c r="R2830" s="2" t="s">
        <v>10609</v>
      </c>
      <c r="S2830" s="6">
        <f>IF(OR(ISBLANK(Table1[[#This Row],[ValidEndUTC]]),ISBLANK(Table1[[#This Row],[ValidStartUTC]])),"",Table1[[#This Row],[ValidEndUTC]]-Table1[[#This Row],[ValidStartUTC]])</f>
        <v>0.12569444444670808</v>
      </c>
      <c r="T2830" s="5">
        <f>IF(OR(ISBLANK(Table1[[#This Row],[ValidEndUTC]]),ISBLANK(Table1[[#This Row],[ValidStartUTC]])),"",Table1[[#This Row],[Duration]]*24*60)</f>
        <v>181.00000000325963</v>
      </c>
    </row>
    <row r="2831" spans="1:20" x14ac:dyDescent="0.25">
      <c r="A2831" s="8" t="str">
        <f>IF(ISBLANK(Table1[[#This Row],[AdvisoryNumber]]),"NTML","ADVZY")</f>
        <v>NTML</v>
      </c>
      <c r="B2831" s="8" t="str">
        <f>_xlfn.TEXTJOIN("-",TRUE,Table1[[#This Row],[Source]],TEXT(Table1[[#This Row],[AdvisoryNumber]],"000"),TEXT(ROW()-1,"000000"),TEXT(Table1[[#This Row],[RecordTimeUTC]],"YYYY-MM-DD"))</f>
        <v>NTML-000-002830-2024-08-31</v>
      </c>
      <c r="C2831" s="1" t="s">
        <v>217</v>
      </c>
      <c r="D2831" s="2"/>
      <c r="E2831" s="1"/>
      <c r="F2831" s="2"/>
      <c r="G2831" s="1" t="s">
        <v>10603</v>
      </c>
      <c r="H2831" s="1" t="s">
        <v>101</v>
      </c>
      <c r="I2831" s="8" t="str">
        <f>IF(Table1[[#This Row],[TMI_Type]]="Reroute",INDEX(_xlfn.REGEXEXTRACT(Table1[[#This Row],[RawText]],".*(ROUTE|FEA|FCA|ICR|CTOP|TBO).+([A-Z]{3})",2,0),1,2),"")</f>
        <v/>
      </c>
      <c r="J2831" s="5">
        <v>5</v>
      </c>
      <c r="K2831" s="5"/>
      <c r="L2831" s="1" t="s">
        <v>1534</v>
      </c>
      <c r="M2831" s="7">
        <v>45535.999305555553</v>
      </c>
      <c r="N2831" s="7">
        <v>45536.125</v>
      </c>
      <c r="O2831" s="7">
        <v>45535.936805555553</v>
      </c>
      <c r="P2831" s="4" t="s">
        <v>5159</v>
      </c>
      <c r="Q2831" s="10" t="s">
        <v>5159</v>
      </c>
      <c r="R2831" s="2" t="s">
        <v>10609</v>
      </c>
      <c r="S2831" s="6">
        <f>IF(OR(ISBLANK(Table1[[#This Row],[ValidEndUTC]]),ISBLANK(Table1[[#This Row],[ValidStartUTC]])),"",Table1[[#This Row],[ValidEndUTC]]-Table1[[#This Row],[ValidStartUTC]])</f>
        <v>0.12569444444670808</v>
      </c>
      <c r="T2831" s="5">
        <f>IF(OR(ISBLANK(Table1[[#This Row],[ValidEndUTC]]),ISBLANK(Table1[[#This Row],[ValidStartUTC]])),"",Table1[[#This Row],[Duration]]*24*60)</f>
        <v>181.00000000325963</v>
      </c>
    </row>
    <row r="2832" spans="1:20" x14ac:dyDescent="0.25">
      <c r="A2832" s="8" t="str">
        <f>IF(ISBLANK(Table1[[#This Row],[AdvisoryNumber]]),"NTML","ADVZY")</f>
        <v>NTML</v>
      </c>
      <c r="B2832" s="8" t="str">
        <f>_xlfn.TEXTJOIN("-",TRUE,Table1[[#This Row],[Source]],TEXT(Table1[[#This Row],[AdvisoryNumber]],"000"),TEXT(ROW()-1,"000000"),TEXT(Table1[[#This Row],[RecordTimeUTC]],"YYYY-MM-DD"))</f>
        <v>NTML-000-002831-2024-08-31</v>
      </c>
      <c r="C2832" s="1" t="s">
        <v>217</v>
      </c>
      <c r="D2832" s="2"/>
      <c r="E2832" s="1"/>
      <c r="F2832" s="2"/>
      <c r="G2832" s="1" t="s">
        <v>10603</v>
      </c>
      <c r="H2832" s="1" t="s">
        <v>101</v>
      </c>
      <c r="I2832" s="8" t="str">
        <f>IF(Table1[[#This Row],[TMI_Type]]="Reroute",INDEX(_xlfn.REGEXEXTRACT(Table1[[#This Row],[RawText]],".*(ROUTE|FEA|FCA|ICR|CTOP|TBO).+([A-Z]{3})",2,0),1,2),"")</f>
        <v/>
      </c>
      <c r="J2832" s="5">
        <v>10</v>
      </c>
      <c r="K2832" s="5"/>
      <c r="L2832" s="1" t="s">
        <v>1536</v>
      </c>
      <c r="M2832" s="7">
        <v>45535.999305555553</v>
      </c>
      <c r="N2832" s="7">
        <v>45536.125</v>
      </c>
      <c r="O2832" s="7">
        <v>45535.936805555553</v>
      </c>
      <c r="P2832" s="4" t="s">
        <v>5160</v>
      </c>
      <c r="Q2832" s="10" t="s">
        <v>5160</v>
      </c>
      <c r="R2832" s="2" t="s">
        <v>10609</v>
      </c>
      <c r="S2832" s="6">
        <f>IF(OR(ISBLANK(Table1[[#This Row],[ValidEndUTC]]),ISBLANK(Table1[[#This Row],[ValidStartUTC]])),"",Table1[[#This Row],[ValidEndUTC]]-Table1[[#This Row],[ValidStartUTC]])</f>
        <v>0.12569444444670808</v>
      </c>
      <c r="T2832" s="5">
        <f>IF(OR(ISBLANK(Table1[[#This Row],[ValidEndUTC]]),ISBLANK(Table1[[#This Row],[ValidStartUTC]])),"",Table1[[#This Row],[Duration]]*24*60)</f>
        <v>181.00000000325963</v>
      </c>
    </row>
    <row r="2833" spans="1:20" x14ac:dyDescent="0.25">
      <c r="A2833" s="8" t="str">
        <f>IF(ISBLANK(Table1[[#This Row],[AdvisoryNumber]]),"NTML","ADVZY")</f>
        <v>NTML</v>
      </c>
      <c r="B2833" s="8" t="str">
        <f>_xlfn.TEXTJOIN("-",TRUE,Table1[[#This Row],[Source]],TEXT(Table1[[#This Row],[AdvisoryNumber]],"000"),TEXT(ROW()-1,"000000"),TEXT(Table1[[#This Row],[RecordTimeUTC]],"YYYY-MM-DD"))</f>
        <v>NTML-000-002832-2024-08-31</v>
      </c>
      <c r="C2833" s="1" t="s">
        <v>217</v>
      </c>
      <c r="D2833" s="2"/>
      <c r="E2833" s="1"/>
      <c r="F2833" s="2"/>
      <c r="G2833" s="1" t="s">
        <v>10603</v>
      </c>
      <c r="H2833" s="1" t="s">
        <v>101</v>
      </c>
      <c r="I2833" s="8" t="str">
        <f>IF(Table1[[#This Row],[TMI_Type]]="Reroute",INDEX(_xlfn.REGEXEXTRACT(Table1[[#This Row],[RawText]],".*(ROUTE|FEA|FCA|ICR|CTOP|TBO).+([A-Z]{3})",2,0),1,2),"")</f>
        <v/>
      </c>
      <c r="J2833" s="5">
        <v>10</v>
      </c>
      <c r="K2833" s="5"/>
      <c r="L2833" s="1" t="s">
        <v>1551</v>
      </c>
      <c r="M2833" s="7">
        <v>45535.999305555553</v>
      </c>
      <c r="N2833" s="7">
        <v>45536.125</v>
      </c>
      <c r="O2833" s="7">
        <v>45535.936805555553</v>
      </c>
      <c r="P2833" s="4" t="s">
        <v>5161</v>
      </c>
      <c r="Q2833" s="10" t="s">
        <v>5161</v>
      </c>
      <c r="R2833" s="2" t="s">
        <v>10609</v>
      </c>
      <c r="S2833" s="6">
        <f>IF(OR(ISBLANK(Table1[[#This Row],[ValidEndUTC]]),ISBLANK(Table1[[#This Row],[ValidStartUTC]])),"",Table1[[#This Row],[ValidEndUTC]]-Table1[[#This Row],[ValidStartUTC]])</f>
        <v>0.12569444444670808</v>
      </c>
      <c r="T2833" s="5">
        <f>IF(OR(ISBLANK(Table1[[#This Row],[ValidEndUTC]]),ISBLANK(Table1[[#This Row],[ValidStartUTC]])),"",Table1[[#This Row],[Duration]]*24*60)</f>
        <v>181.00000000325963</v>
      </c>
    </row>
    <row r="2834" spans="1:20" x14ac:dyDescent="0.25">
      <c r="A2834" s="8" t="str">
        <f>IF(ISBLANK(Table1[[#This Row],[AdvisoryNumber]]),"NTML","ADVZY")</f>
        <v>NTML</v>
      </c>
      <c r="B2834" s="8" t="str">
        <f>_xlfn.TEXTJOIN("-",TRUE,Table1[[#This Row],[Source]],TEXT(Table1[[#This Row],[AdvisoryNumber]],"000"),TEXT(ROW()-1,"000000"),TEXT(Table1[[#This Row],[RecordTimeUTC]],"YYYY-MM-DD"))</f>
        <v>NTML-000-002833-2024-08-31</v>
      </c>
      <c r="C2834" s="1" t="s">
        <v>217</v>
      </c>
      <c r="D2834" s="2"/>
      <c r="E2834" s="1"/>
      <c r="F2834" s="2"/>
      <c r="G2834" s="1" t="s">
        <v>10603</v>
      </c>
      <c r="H2834" s="1" t="s">
        <v>101</v>
      </c>
      <c r="I2834" s="8" t="str">
        <f>IF(Table1[[#This Row],[TMI_Type]]="Reroute",INDEX(_xlfn.REGEXEXTRACT(Table1[[#This Row],[RawText]],".*(ROUTE|FEA|FCA|ICR|CTOP|TBO).+([A-Z]{3})",2,0),1,2),"")</f>
        <v/>
      </c>
      <c r="J2834" s="5">
        <v>10</v>
      </c>
      <c r="K2834" s="5"/>
      <c r="L2834" s="1" t="s">
        <v>1553</v>
      </c>
      <c r="M2834" s="7">
        <v>45535.999305555553</v>
      </c>
      <c r="N2834" s="7">
        <v>45536.125</v>
      </c>
      <c r="O2834" s="7">
        <v>45535.936805555553</v>
      </c>
      <c r="P2834" s="4" t="s">
        <v>5162</v>
      </c>
      <c r="Q2834" s="10" t="s">
        <v>5162</v>
      </c>
      <c r="R2834" s="2" t="s">
        <v>10609</v>
      </c>
      <c r="S2834" s="6">
        <f>IF(OR(ISBLANK(Table1[[#This Row],[ValidEndUTC]]),ISBLANK(Table1[[#This Row],[ValidStartUTC]])),"",Table1[[#This Row],[ValidEndUTC]]-Table1[[#This Row],[ValidStartUTC]])</f>
        <v>0.12569444444670808</v>
      </c>
      <c r="T2834" s="5">
        <f>IF(OR(ISBLANK(Table1[[#This Row],[ValidEndUTC]]),ISBLANK(Table1[[#This Row],[ValidStartUTC]])),"",Table1[[#This Row],[Duration]]*24*60)</f>
        <v>181.00000000325963</v>
      </c>
    </row>
    <row r="2835" spans="1:20" x14ac:dyDescent="0.25">
      <c r="A2835" s="8" t="str">
        <f>IF(ISBLANK(Table1[[#This Row],[AdvisoryNumber]]),"NTML","ADVZY")</f>
        <v>NTML</v>
      </c>
      <c r="B2835" s="8" t="str">
        <f>_xlfn.TEXTJOIN("-",TRUE,Table1[[#This Row],[Source]],TEXT(Table1[[#This Row],[AdvisoryNumber]],"000"),TEXT(ROW()-1,"000000"),TEXT(Table1[[#This Row],[RecordTimeUTC]],"YYYY-MM-DD"))</f>
        <v>NTML-000-002834-2024-08-31</v>
      </c>
      <c r="C2835" s="1" t="s">
        <v>217</v>
      </c>
      <c r="D2835" s="2"/>
      <c r="E2835" s="1"/>
      <c r="F2835" s="2"/>
      <c r="G2835" s="1" t="s">
        <v>10603</v>
      </c>
      <c r="H2835" s="1" t="s">
        <v>101</v>
      </c>
      <c r="I2835" s="8" t="str">
        <f>IF(Table1[[#This Row],[TMI_Type]]="Reroute",INDEX(_xlfn.REGEXEXTRACT(Table1[[#This Row],[RawText]],".*(ROUTE|FEA|FCA|ICR|CTOP|TBO).+([A-Z]{3})",2,0),1,2),"")</f>
        <v/>
      </c>
      <c r="J2835" s="5">
        <v>25</v>
      </c>
      <c r="K2835" s="5"/>
      <c r="L2835" s="1" t="s">
        <v>1503</v>
      </c>
      <c r="M2835" s="7">
        <v>45535.999305555553</v>
      </c>
      <c r="N2835" s="7">
        <v>45536.125</v>
      </c>
      <c r="O2835" s="7">
        <v>45535.936805555553</v>
      </c>
      <c r="P2835" s="4" t="s">
        <v>5147</v>
      </c>
      <c r="Q2835" s="10" t="s">
        <v>5147</v>
      </c>
      <c r="R2835" s="2" t="s">
        <v>10609</v>
      </c>
      <c r="S2835" s="6">
        <f>IF(OR(ISBLANK(Table1[[#This Row],[ValidEndUTC]]),ISBLANK(Table1[[#This Row],[ValidStartUTC]])),"",Table1[[#This Row],[ValidEndUTC]]-Table1[[#This Row],[ValidStartUTC]])</f>
        <v>0.12569444444670808</v>
      </c>
      <c r="T2835" s="5">
        <f>IF(OR(ISBLANK(Table1[[#This Row],[ValidEndUTC]]),ISBLANK(Table1[[#This Row],[ValidStartUTC]])),"",Table1[[#This Row],[Duration]]*24*60)</f>
        <v>181.00000000325963</v>
      </c>
    </row>
    <row r="2836" spans="1:20" ht="21.6" x14ac:dyDescent="0.25">
      <c r="A2836" s="8" t="str">
        <f>IF(ISBLANK(Table1[[#This Row],[AdvisoryNumber]]),"NTML","ADVZY")</f>
        <v>NTML</v>
      </c>
      <c r="B2836" s="8" t="str">
        <f>_xlfn.TEXTJOIN("-",TRUE,Table1[[#This Row],[Source]],TEXT(Table1[[#This Row],[AdvisoryNumber]],"000"),TEXT(ROW()-1,"000000"),TEXT(Table1[[#This Row],[RecordTimeUTC]],"YYYY-MM-DD"))</f>
        <v>NTML-000-002835-2024-08-31</v>
      </c>
      <c r="C2836" s="1" t="s">
        <v>217</v>
      </c>
      <c r="D2836" s="2"/>
      <c r="E2836" s="1"/>
      <c r="F2836" s="2"/>
      <c r="G2836" s="1" t="s">
        <v>10603</v>
      </c>
      <c r="H2836" s="1" t="s">
        <v>101</v>
      </c>
      <c r="I2836" s="8" t="str">
        <f>IF(Table1[[#This Row],[TMI_Type]]="Reroute",INDEX(_xlfn.REGEXEXTRACT(Table1[[#This Row],[RawText]],".*(ROUTE|FEA|FCA|ICR|CTOP|TBO).+([A-Z]{3})",2,0),1,2),"")</f>
        <v/>
      </c>
      <c r="J2836" s="5"/>
      <c r="K2836" s="5"/>
      <c r="L2836" s="1" t="s">
        <v>10605</v>
      </c>
      <c r="M2836" s="7">
        <v>45535.999305555553</v>
      </c>
      <c r="N2836" s="7">
        <v>45536.125</v>
      </c>
      <c r="O2836" s="7">
        <v>45535.936805555553</v>
      </c>
      <c r="P2836" s="4" t="s">
        <v>5148</v>
      </c>
      <c r="Q2836" s="10" t="s">
        <v>5148</v>
      </c>
      <c r="R2836" s="2" t="s">
        <v>10609</v>
      </c>
      <c r="S2836" s="6">
        <f>IF(OR(ISBLANK(Table1[[#This Row],[ValidEndUTC]]),ISBLANK(Table1[[#This Row],[ValidStartUTC]])),"",Table1[[#This Row],[ValidEndUTC]]-Table1[[#This Row],[ValidStartUTC]])</f>
        <v>0.12569444444670808</v>
      </c>
      <c r="T2836" s="5">
        <f>IF(OR(ISBLANK(Table1[[#This Row],[ValidEndUTC]]),ISBLANK(Table1[[#This Row],[ValidStartUTC]])),"",Table1[[#This Row],[Duration]]*24*60)</f>
        <v>181.00000000325963</v>
      </c>
    </row>
    <row r="2837" spans="1:20" ht="21.6" x14ac:dyDescent="0.25">
      <c r="A2837" s="8" t="str">
        <f>IF(ISBLANK(Table1[[#This Row],[AdvisoryNumber]]),"NTML","ADVZY")</f>
        <v>NTML</v>
      </c>
      <c r="B2837" s="8" t="str">
        <f>_xlfn.TEXTJOIN("-",TRUE,Table1[[#This Row],[Source]],TEXT(Table1[[#This Row],[AdvisoryNumber]],"000"),TEXT(ROW()-1,"000000"),TEXT(Table1[[#This Row],[RecordTimeUTC]],"YYYY-MM-DD"))</f>
        <v>NTML-000-002836-2024-08-31</v>
      </c>
      <c r="C2837" s="1" t="s">
        <v>5149</v>
      </c>
      <c r="D2837" s="2"/>
      <c r="E2837" s="1"/>
      <c r="F2837" s="2"/>
      <c r="G2837" s="1" t="s">
        <v>10603</v>
      </c>
      <c r="H2837" s="1" t="s">
        <v>101</v>
      </c>
      <c r="I2837" s="8" t="str">
        <f>IF(Table1[[#This Row],[TMI_Type]]="Reroute",INDEX(_xlfn.REGEXEXTRACT(Table1[[#This Row],[RawText]],".*(ROUTE|FEA|FCA|ICR|CTOP|TBO).+([A-Z]{3})",2,0),1,2),"")</f>
        <v/>
      </c>
      <c r="J2837" s="5">
        <v>10</v>
      </c>
      <c r="K2837" s="5"/>
      <c r="L2837" s="1" t="s">
        <v>5150</v>
      </c>
      <c r="M2837" s="7">
        <v>45535.999305555553</v>
      </c>
      <c r="N2837" s="7">
        <v>45536.125</v>
      </c>
      <c r="O2837" s="7">
        <v>45535.936805555553</v>
      </c>
      <c r="P2837" s="4" t="s">
        <v>5151</v>
      </c>
      <c r="Q2837" s="10" t="s">
        <v>5151</v>
      </c>
      <c r="R2837" s="2" t="s">
        <v>10609</v>
      </c>
      <c r="S2837" s="6">
        <f>IF(OR(ISBLANK(Table1[[#This Row],[ValidEndUTC]]),ISBLANK(Table1[[#This Row],[ValidStartUTC]])),"",Table1[[#This Row],[ValidEndUTC]]-Table1[[#This Row],[ValidStartUTC]])</f>
        <v>0.12569444444670808</v>
      </c>
      <c r="T2837" s="5">
        <f>IF(OR(ISBLANK(Table1[[#This Row],[ValidEndUTC]]),ISBLANK(Table1[[#This Row],[ValidStartUTC]])),"",Table1[[#This Row],[Duration]]*24*60)</f>
        <v>181.00000000325963</v>
      </c>
    </row>
    <row r="2838" spans="1:20" ht="129.6" x14ac:dyDescent="0.25">
      <c r="A2838" s="8" t="str">
        <f>IF(ISBLANK(Table1[[#This Row],[AdvisoryNumber]]),"NTML","ADVZY")</f>
        <v>ADVZY</v>
      </c>
      <c r="B2838" s="8" t="str">
        <f>_xlfn.TEXTJOIN("-",TRUE,Table1[[#This Row],[Source]],TEXT(Table1[[#This Row],[AdvisoryNumber]],"000"),TEXT(ROW()-1,"000000"),TEXT(Table1[[#This Row],[RecordTimeUTC]],"YYYY-MM-DD"))</f>
        <v>ADVZY-003-002837-2024-09-01</v>
      </c>
      <c r="C2838" s="1" t="s">
        <v>16</v>
      </c>
      <c r="D2838" s="2" t="s">
        <v>7896</v>
      </c>
      <c r="E2838" s="1">
        <v>3</v>
      </c>
      <c r="F2838" s="2" t="s">
        <v>6265</v>
      </c>
      <c r="G2838" s="1" t="s">
        <v>24</v>
      </c>
      <c r="H2838" s="1" t="s">
        <v>6019</v>
      </c>
      <c r="I2838" s="8" t="str">
        <f>IF(Table1[[#This Row],[TMI_Type]]="Reroute",INDEX(_xlfn.REGEXEXTRACT(Table1[[#This Row],[RawText]],".*(ROUTE|FEA|FCA|ICR|CTOP|TBO).+([A-Z]{3})",2,0),1,2),"")</f>
        <v/>
      </c>
      <c r="J2838" s="5"/>
      <c r="K2838" s="5"/>
      <c r="L2838" s="1"/>
      <c r="M2838" s="7">
        <v>45535.999305555553</v>
      </c>
      <c r="N2838" s="7">
        <v>45536.125</v>
      </c>
      <c r="O2838" s="7">
        <v>45536.045138888891</v>
      </c>
      <c r="P2838" s="4" t="s">
        <v>3562</v>
      </c>
      <c r="Q2838" s="10" t="s">
        <v>7897</v>
      </c>
      <c r="R2838" s="2" t="s">
        <v>7898</v>
      </c>
      <c r="S2838" s="6">
        <f>IF(OR(ISBLANK(Table1[[#This Row],[ValidEndUTC]]),ISBLANK(Table1[[#This Row],[ValidStartUTC]])),"",Table1[[#This Row],[ValidEndUTC]]-Table1[[#This Row],[ValidStartUTC]])</f>
        <v>0.12569444444670808</v>
      </c>
      <c r="T2838" s="5">
        <f>IF(OR(ISBLANK(Table1[[#This Row],[ValidEndUTC]]),ISBLANK(Table1[[#This Row],[ValidStartUTC]])),"",Table1[[#This Row],[Duration]]*24*60)</f>
        <v>181.00000000325963</v>
      </c>
    </row>
    <row r="2839" spans="1:20" ht="75.599999999999994" x14ac:dyDescent="0.25">
      <c r="A2839" s="8" t="str">
        <f>IF(ISBLANK(Table1[[#This Row],[AdvisoryNumber]]),"NTML","ADVZY")</f>
        <v>ADVZY</v>
      </c>
      <c r="B2839" s="8" t="str">
        <f>_xlfn.TEXTJOIN("-",TRUE,Table1[[#This Row],[Source]],TEXT(Table1[[#This Row],[AdvisoryNumber]],"000"),TEXT(ROW()-1,"000000"),TEXT(Table1[[#This Row],[RecordTimeUTC]],"YYYY-MM-DD"))</f>
        <v>ADVZY-001-002838-2024-09-01</v>
      </c>
      <c r="C2839" s="1" t="s">
        <v>16</v>
      </c>
      <c r="D2839" s="2"/>
      <c r="E2839" s="1">
        <v>1</v>
      </c>
      <c r="F2839" s="2" t="s">
        <v>7899</v>
      </c>
      <c r="G2839" s="1"/>
      <c r="H2839" s="1" t="s">
        <v>6019</v>
      </c>
      <c r="I2839" s="8" t="str">
        <f>IF(Table1[[#This Row],[TMI_Type]]="Reroute",INDEX(_xlfn.REGEXEXTRACT(Table1[[#This Row],[RawText]],".*(ROUTE|FEA|FCA|ICR|CTOP|TBO).+([A-Z]{3})",2,0),1,2),"")</f>
        <v/>
      </c>
      <c r="J2839" s="5"/>
      <c r="K2839" s="5"/>
      <c r="L2839" s="1"/>
      <c r="M2839" s="7">
        <v>45535.999305555553</v>
      </c>
      <c r="N2839" s="7">
        <v>45536.125</v>
      </c>
      <c r="O2839" s="7">
        <v>45536.078472222223</v>
      </c>
      <c r="P2839" s="4" t="s">
        <v>3563</v>
      </c>
      <c r="Q2839" s="10" t="s">
        <v>7900</v>
      </c>
      <c r="R2839" s="2" t="s">
        <v>7901</v>
      </c>
      <c r="S2839" s="6">
        <f>IF(OR(ISBLANK(Table1[[#This Row],[ValidEndUTC]]),ISBLANK(Table1[[#This Row],[ValidStartUTC]])),"",Table1[[#This Row],[ValidEndUTC]]-Table1[[#This Row],[ValidStartUTC]])</f>
        <v>0.12569444444670808</v>
      </c>
      <c r="T2839" s="5">
        <f>IF(OR(ISBLANK(Table1[[#This Row],[ValidEndUTC]]),ISBLANK(Table1[[#This Row],[ValidStartUTC]])),"",Table1[[#This Row],[Duration]]*24*60)</f>
        <v>181.00000000325963</v>
      </c>
    </row>
    <row r="2840" spans="1:20" x14ac:dyDescent="0.25">
      <c r="A2840" s="8" t="str">
        <f>IF(ISBLANK(Table1[[#This Row],[AdvisoryNumber]]),"NTML","ADVZY")</f>
        <v>NTML</v>
      </c>
      <c r="B2840" s="8" t="str">
        <f>_xlfn.TEXTJOIN("-",TRUE,Table1[[#This Row],[Source]],TEXT(Table1[[#This Row],[AdvisoryNumber]],"000"),TEXT(ROW()-1,"000000"),TEXT(Table1[[#This Row],[RecordTimeUTC]],"YYYY-MM-DD"))</f>
        <v>NTML-000-002839-2024-08-31</v>
      </c>
      <c r="C2840" s="1" t="s">
        <v>217</v>
      </c>
      <c r="D2840" s="2"/>
      <c r="E2840" s="1"/>
      <c r="F2840" s="2"/>
      <c r="G2840" s="1" t="s">
        <v>10603</v>
      </c>
      <c r="H2840" s="1" t="s">
        <v>101</v>
      </c>
      <c r="I2840" s="8" t="str">
        <f>IF(Table1[[#This Row],[TMI_Type]]="Reroute",INDEX(_xlfn.REGEXEXTRACT(Table1[[#This Row],[RawText]],".*(ROUTE|FEA|FCA|ICR|CTOP|TBO).+([A-Z]{3})",2,0),1,2),"")</f>
        <v/>
      </c>
      <c r="J2840" s="5">
        <v>20</v>
      </c>
      <c r="K2840" s="5"/>
      <c r="L2840" s="1" t="s">
        <v>1548</v>
      </c>
      <c r="M2840" s="7">
        <v>45536.020833333336</v>
      </c>
      <c r="N2840" s="7">
        <v>45536.125</v>
      </c>
      <c r="O2840" s="7">
        <v>45535.936805555553</v>
      </c>
      <c r="P2840" s="4" t="s">
        <v>5142</v>
      </c>
      <c r="Q2840" s="10" t="s">
        <v>5142</v>
      </c>
      <c r="R2840" s="2" t="s">
        <v>10604</v>
      </c>
      <c r="S2840" s="6">
        <f>IF(OR(ISBLANK(Table1[[#This Row],[ValidEndUTC]]),ISBLANK(Table1[[#This Row],[ValidStartUTC]])),"",Table1[[#This Row],[ValidEndUTC]]-Table1[[#This Row],[ValidStartUTC]])</f>
        <v>0.10416666666424135</v>
      </c>
      <c r="T2840" s="5">
        <f>IF(OR(ISBLANK(Table1[[#This Row],[ValidEndUTC]]),ISBLANK(Table1[[#This Row],[ValidStartUTC]])),"",Table1[[#This Row],[Duration]]*24*60)</f>
        <v>149.99999999650754</v>
      </c>
    </row>
    <row r="2841" spans="1:20" x14ac:dyDescent="0.25">
      <c r="A2841" s="8" t="str">
        <f>IF(ISBLANK(Table1[[#This Row],[AdvisoryNumber]]),"NTML","ADVZY")</f>
        <v>NTML</v>
      </c>
      <c r="B2841" s="8" t="str">
        <f>_xlfn.TEXTJOIN("-",TRUE,Table1[[#This Row],[Source]],TEXT(Table1[[#This Row],[AdvisoryNumber]],"000"),TEXT(ROW()-1,"000000"),TEXT(Table1[[#This Row],[RecordTimeUTC]],"YYYY-MM-DD"))</f>
        <v>NTML-000-002840-2024-08-31</v>
      </c>
      <c r="C2841" s="1" t="s">
        <v>217</v>
      </c>
      <c r="D2841" s="2"/>
      <c r="E2841" s="1"/>
      <c r="F2841" s="2"/>
      <c r="G2841" s="1" t="s">
        <v>10603</v>
      </c>
      <c r="H2841" s="1" t="s">
        <v>101</v>
      </c>
      <c r="I2841" s="8" t="str">
        <f>IF(Table1[[#This Row],[TMI_Type]]="Reroute",INDEX(_xlfn.REGEXEXTRACT(Table1[[#This Row],[RawText]],".*(ROUTE|FEA|FCA|ICR|CTOP|TBO).+([A-Z]{3})",2,0),1,2),"")</f>
        <v/>
      </c>
      <c r="J2841" s="5">
        <v>20</v>
      </c>
      <c r="K2841" s="5"/>
      <c r="L2841" s="1" t="s">
        <v>1548</v>
      </c>
      <c r="M2841" s="7">
        <v>45536.020833333336</v>
      </c>
      <c r="N2841" s="7">
        <v>45536.125</v>
      </c>
      <c r="O2841" s="7">
        <v>45535.936805555553</v>
      </c>
      <c r="P2841" s="4" t="s">
        <v>5143</v>
      </c>
      <c r="Q2841" s="10" t="s">
        <v>5143</v>
      </c>
      <c r="R2841" s="2" t="s">
        <v>10604</v>
      </c>
      <c r="S2841" s="6">
        <f>IF(OR(ISBLANK(Table1[[#This Row],[ValidEndUTC]]),ISBLANK(Table1[[#This Row],[ValidStartUTC]])),"",Table1[[#This Row],[ValidEndUTC]]-Table1[[#This Row],[ValidStartUTC]])</f>
        <v>0.10416666666424135</v>
      </c>
      <c r="T2841" s="5">
        <f>IF(OR(ISBLANK(Table1[[#This Row],[ValidEndUTC]]),ISBLANK(Table1[[#This Row],[ValidStartUTC]])),"",Table1[[#This Row],[Duration]]*24*60)</f>
        <v>149.99999999650754</v>
      </c>
    </row>
    <row r="2842" spans="1:20" x14ac:dyDescent="0.25">
      <c r="A2842" s="8" t="str">
        <f>IF(ISBLANK(Table1[[#This Row],[AdvisoryNumber]]),"NTML","ADVZY")</f>
        <v>NTML</v>
      </c>
      <c r="B2842" s="8" t="str">
        <f>_xlfn.TEXTJOIN("-",TRUE,Table1[[#This Row],[Source]],TEXT(Table1[[#This Row],[AdvisoryNumber]],"000"),TEXT(ROW()-1,"000000"),TEXT(Table1[[#This Row],[RecordTimeUTC]],"YYYY-MM-DD"))</f>
        <v>NTML-000-002841-2024-08-31</v>
      </c>
      <c r="C2842" s="1" t="s">
        <v>217</v>
      </c>
      <c r="D2842" s="2"/>
      <c r="E2842" s="1"/>
      <c r="F2842" s="2"/>
      <c r="G2842" s="1" t="s">
        <v>10603</v>
      </c>
      <c r="H2842" s="1" t="s">
        <v>101</v>
      </c>
      <c r="I2842" s="8" t="str">
        <f>IF(Table1[[#This Row],[TMI_Type]]="Reroute",INDEX(_xlfn.REGEXEXTRACT(Table1[[#This Row],[RawText]],".*(ROUTE|FEA|FCA|ICR|CTOP|TBO).+([A-Z]{3})",2,0),1,2),"")</f>
        <v/>
      </c>
      <c r="J2842" s="5">
        <v>15</v>
      </c>
      <c r="K2842" s="5"/>
      <c r="L2842" s="1" t="s">
        <v>1546</v>
      </c>
      <c r="M2842" s="7">
        <v>45536.020833333336</v>
      </c>
      <c r="N2842" s="7">
        <v>45536.125</v>
      </c>
      <c r="O2842" s="7">
        <v>45535.936805555553</v>
      </c>
      <c r="P2842" s="4" t="s">
        <v>5144</v>
      </c>
      <c r="Q2842" s="10" t="s">
        <v>5144</v>
      </c>
      <c r="R2842" s="2" t="s">
        <v>10604</v>
      </c>
      <c r="S2842" s="6">
        <f>IF(OR(ISBLANK(Table1[[#This Row],[ValidEndUTC]]),ISBLANK(Table1[[#This Row],[ValidStartUTC]])),"",Table1[[#This Row],[ValidEndUTC]]-Table1[[#This Row],[ValidStartUTC]])</f>
        <v>0.10416666666424135</v>
      </c>
      <c r="T2842" s="5">
        <f>IF(OR(ISBLANK(Table1[[#This Row],[ValidEndUTC]]),ISBLANK(Table1[[#This Row],[ValidStartUTC]])),"",Table1[[#This Row],[Duration]]*24*60)</f>
        <v>149.99999999650754</v>
      </c>
    </row>
    <row r="2843" spans="1:20" x14ac:dyDescent="0.25">
      <c r="A2843" s="8" t="str">
        <f>IF(ISBLANK(Table1[[#This Row],[AdvisoryNumber]]),"NTML","ADVZY")</f>
        <v>NTML</v>
      </c>
      <c r="B2843" s="8" t="str">
        <f>_xlfn.TEXTJOIN("-",TRUE,Table1[[#This Row],[Source]],TEXT(Table1[[#This Row],[AdvisoryNumber]],"000"),TEXT(ROW()-1,"000000"),TEXT(Table1[[#This Row],[RecordTimeUTC]],"YYYY-MM-DD"))</f>
        <v>NTML-000-002842-2024-08-31</v>
      </c>
      <c r="C2843" s="1" t="s">
        <v>217</v>
      </c>
      <c r="D2843" s="2"/>
      <c r="E2843" s="1"/>
      <c r="F2843" s="2"/>
      <c r="G2843" s="1" t="s">
        <v>10603</v>
      </c>
      <c r="H2843" s="1" t="s">
        <v>101</v>
      </c>
      <c r="I2843" s="8" t="str">
        <f>IF(Table1[[#This Row],[TMI_Type]]="Reroute",INDEX(_xlfn.REGEXEXTRACT(Table1[[#This Row],[RawText]],".*(ROUTE|FEA|FCA|ICR|CTOP|TBO).+([A-Z]{3})",2,0),1,2),"")</f>
        <v/>
      </c>
      <c r="J2843" s="5">
        <v>15</v>
      </c>
      <c r="K2843" s="5"/>
      <c r="L2843" s="1" t="s">
        <v>1544</v>
      </c>
      <c r="M2843" s="7">
        <v>45536.020833333336</v>
      </c>
      <c r="N2843" s="7">
        <v>45536.125</v>
      </c>
      <c r="O2843" s="7">
        <v>45535.936805555553</v>
      </c>
      <c r="P2843" s="4" t="s">
        <v>5145</v>
      </c>
      <c r="Q2843" s="10" t="s">
        <v>5145</v>
      </c>
      <c r="R2843" s="2" t="s">
        <v>10604</v>
      </c>
      <c r="S2843" s="6">
        <f>IF(OR(ISBLANK(Table1[[#This Row],[ValidEndUTC]]),ISBLANK(Table1[[#This Row],[ValidStartUTC]])),"",Table1[[#This Row],[ValidEndUTC]]-Table1[[#This Row],[ValidStartUTC]])</f>
        <v>0.10416666666424135</v>
      </c>
      <c r="T2843" s="5">
        <f>IF(OR(ISBLANK(Table1[[#This Row],[ValidEndUTC]]),ISBLANK(Table1[[#This Row],[ValidStartUTC]])),"",Table1[[#This Row],[Duration]]*24*60)</f>
        <v>149.99999999650754</v>
      </c>
    </row>
    <row r="2844" spans="1:20" x14ac:dyDescent="0.25">
      <c r="A2844" s="8" t="str">
        <f>IF(ISBLANK(Table1[[#This Row],[AdvisoryNumber]]),"NTML","ADVZY")</f>
        <v>NTML</v>
      </c>
      <c r="B2844" s="8" t="str">
        <f>_xlfn.TEXTJOIN("-",TRUE,Table1[[#This Row],[Source]],TEXT(Table1[[#This Row],[AdvisoryNumber]],"000"),TEXT(ROW()-1,"000000"),TEXT(Table1[[#This Row],[RecordTimeUTC]],"YYYY-MM-DD"))</f>
        <v>NTML-000-002843-2024-08-31</v>
      </c>
      <c r="C2844" s="1" t="s">
        <v>217</v>
      </c>
      <c r="D2844" s="2"/>
      <c r="E2844" s="1"/>
      <c r="F2844" s="2"/>
      <c r="G2844" s="1" t="s">
        <v>10603</v>
      </c>
      <c r="H2844" s="1" t="s">
        <v>101</v>
      </c>
      <c r="I2844" s="8" t="str">
        <f>IF(Table1[[#This Row],[TMI_Type]]="Reroute",INDEX(_xlfn.REGEXEXTRACT(Table1[[#This Row],[RawText]],".*(ROUTE|FEA|FCA|ICR|CTOP|TBO).+([A-Z]{3})",2,0),1,2),"")</f>
        <v/>
      </c>
      <c r="J2844" s="5">
        <v>25</v>
      </c>
      <c r="K2844" s="5"/>
      <c r="L2844" s="1" t="s">
        <v>1542</v>
      </c>
      <c r="M2844" s="7">
        <v>45536.020833333336</v>
      </c>
      <c r="N2844" s="7">
        <v>45536.125</v>
      </c>
      <c r="O2844" s="7">
        <v>45535.936805555553</v>
      </c>
      <c r="P2844" s="4" t="s">
        <v>5146</v>
      </c>
      <c r="Q2844" s="10" t="s">
        <v>5146</v>
      </c>
      <c r="R2844" s="2" t="s">
        <v>10604</v>
      </c>
      <c r="S2844" s="6">
        <f>IF(OR(ISBLANK(Table1[[#This Row],[ValidEndUTC]]),ISBLANK(Table1[[#This Row],[ValidStartUTC]])),"",Table1[[#This Row],[ValidEndUTC]]-Table1[[#This Row],[ValidStartUTC]])</f>
        <v>0.10416666666424135</v>
      </c>
      <c r="T2844" s="5">
        <f>IF(OR(ISBLANK(Table1[[#This Row],[ValidEndUTC]]),ISBLANK(Table1[[#This Row],[ValidStartUTC]])),"",Table1[[#This Row],[Duration]]*24*60)</f>
        <v>149.99999999650754</v>
      </c>
    </row>
    <row r="2845" spans="1:20" x14ac:dyDescent="0.25">
      <c r="A2845" s="8" t="str">
        <f>IF(ISBLANK(Table1[[#This Row],[AdvisoryNumber]]),"NTML","ADVZY")</f>
        <v>NTML</v>
      </c>
      <c r="B2845" s="8" t="str">
        <f>_xlfn.TEXTJOIN("-",TRUE,Table1[[#This Row],[Source]],TEXT(Table1[[#This Row],[AdvisoryNumber]],"000"),TEXT(ROW()-1,"000000"),TEXT(Table1[[#This Row],[RecordTimeUTC]],"YYYY-MM-DD"))</f>
        <v>NTML-000-002844-2024-08-31</v>
      </c>
      <c r="C2845" s="1" t="s">
        <v>217</v>
      </c>
      <c r="D2845" s="2"/>
      <c r="E2845" s="1"/>
      <c r="F2845" s="2"/>
      <c r="G2845" s="1" t="s">
        <v>10603</v>
      </c>
      <c r="H2845" s="1" t="s">
        <v>101</v>
      </c>
      <c r="I2845" s="8" t="str">
        <f>IF(Table1[[#This Row],[TMI_Type]]="Reroute",INDEX(_xlfn.REGEXEXTRACT(Table1[[#This Row],[RawText]],".*(ROUTE|FEA|FCA|ICR|CTOP|TBO).+([A-Z]{3})",2,0),1,2),"")</f>
        <v/>
      </c>
      <c r="J2845" s="5">
        <v>20</v>
      </c>
      <c r="K2845" s="5"/>
      <c r="L2845" s="1" t="s">
        <v>1548</v>
      </c>
      <c r="M2845" s="7">
        <v>45536.020833333336</v>
      </c>
      <c r="N2845" s="7">
        <v>45536.125</v>
      </c>
      <c r="O2845" s="7">
        <v>45535.936805555553</v>
      </c>
      <c r="P2845" s="4" t="s">
        <v>5142</v>
      </c>
      <c r="Q2845" s="10" t="s">
        <v>5142</v>
      </c>
      <c r="R2845" s="2" t="s">
        <v>10609</v>
      </c>
      <c r="S2845" s="6">
        <f>IF(OR(ISBLANK(Table1[[#This Row],[ValidEndUTC]]),ISBLANK(Table1[[#This Row],[ValidStartUTC]])),"",Table1[[#This Row],[ValidEndUTC]]-Table1[[#This Row],[ValidStartUTC]])</f>
        <v>0.10416666666424135</v>
      </c>
      <c r="T2845" s="5">
        <f>IF(OR(ISBLANK(Table1[[#This Row],[ValidEndUTC]]),ISBLANK(Table1[[#This Row],[ValidStartUTC]])),"",Table1[[#This Row],[Duration]]*24*60)</f>
        <v>149.99999999650754</v>
      </c>
    </row>
    <row r="2846" spans="1:20" x14ac:dyDescent="0.25">
      <c r="A2846" s="8" t="str">
        <f>IF(ISBLANK(Table1[[#This Row],[AdvisoryNumber]]),"NTML","ADVZY")</f>
        <v>NTML</v>
      </c>
      <c r="B2846" s="8" t="str">
        <f>_xlfn.TEXTJOIN("-",TRUE,Table1[[#This Row],[Source]],TEXT(Table1[[#This Row],[AdvisoryNumber]],"000"),TEXT(ROW()-1,"000000"),TEXT(Table1[[#This Row],[RecordTimeUTC]],"YYYY-MM-DD"))</f>
        <v>NTML-000-002845-2024-08-31</v>
      </c>
      <c r="C2846" s="1" t="s">
        <v>217</v>
      </c>
      <c r="D2846" s="2"/>
      <c r="E2846" s="1"/>
      <c r="F2846" s="2"/>
      <c r="G2846" s="1" t="s">
        <v>10603</v>
      </c>
      <c r="H2846" s="1" t="s">
        <v>101</v>
      </c>
      <c r="I2846" s="8" t="str">
        <f>IF(Table1[[#This Row],[TMI_Type]]="Reroute",INDEX(_xlfn.REGEXEXTRACT(Table1[[#This Row],[RawText]],".*(ROUTE|FEA|FCA|ICR|CTOP|TBO).+([A-Z]{3})",2,0),1,2),"")</f>
        <v/>
      </c>
      <c r="J2846" s="5">
        <v>20</v>
      </c>
      <c r="K2846" s="5"/>
      <c r="L2846" s="1" t="s">
        <v>1548</v>
      </c>
      <c r="M2846" s="7">
        <v>45536.020833333336</v>
      </c>
      <c r="N2846" s="7">
        <v>45536.125</v>
      </c>
      <c r="O2846" s="7">
        <v>45535.936805555553</v>
      </c>
      <c r="P2846" s="4" t="s">
        <v>5143</v>
      </c>
      <c r="Q2846" s="10" t="s">
        <v>5143</v>
      </c>
      <c r="R2846" s="2" t="s">
        <v>10609</v>
      </c>
      <c r="S2846" s="6">
        <f>IF(OR(ISBLANK(Table1[[#This Row],[ValidEndUTC]]),ISBLANK(Table1[[#This Row],[ValidStartUTC]])),"",Table1[[#This Row],[ValidEndUTC]]-Table1[[#This Row],[ValidStartUTC]])</f>
        <v>0.10416666666424135</v>
      </c>
      <c r="T2846" s="5">
        <f>IF(OR(ISBLANK(Table1[[#This Row],[ValidEndUTC]]),ISBLANK(Table1[[#This Row],[ValidStartUTC]])),"",Table1[[#This Row],[Duration]]*24*60)</f>
        <v>149.99999999650754</v>
      </c>
    </row>
    <row r="2847" spans="1:20" x14ac:dyDescent="0.25">
      <c r="A2847" s="8" t="str">
        <f>IF(ISBLANK(Table1[[#This Row],[AdvisoryNumber]]),"NTML","ADVZY")</f>
        <v>NTML</v>
      </c>
      <c r="B2847" s="8" t="str">
        <f>_xlfn.TEXTJOIN("-",TRUE,Table1[[#This Row],[Source]],TEXT(Table1[[#This Row],[AdvisoryNumber]],"000"),TEXT(ROW()-1,"000000"),TEXT(Table1[[#This Row],[RecordTimeUTC]],"YYYY-MM-DD"))</f>
        <v>NTML-000-002846-2024-08-31</v>
      </c>
      <c r="C2847" s="1" t="s">
        <v>217</v>
      </c>
      <c r="D2847" s="2"/>
      <c r="E2847" s="1"/>
      <c r="F2847" s="2"/>
      <c r="G2847" s="1" t="s">
        <v>10603</v>
      </c>
      <c r="H2847" s="1" t="s">
        <v>101</v>
      </c>
      <c r="I2847" s="8" t="str">
        <f>IF(Table1[[#This Row],[TMI_Type]]="Reroute",INDEX(_xlfn.REGEXEXTRACT(Table1[[#This Row],[RawText]],".*(ROUTE|FEA|FCA|ICR|CTOP|TBO).+([A-Z]{3})",2,0),1,2),"")</f>
        <v/>
      </c>
      <c r="J2847" s="5">
        <v>15</v>
      </c>
      <c r="K2847" s="5"/>
      <c r="L2847" s="1" t="s">
        <v>1546</v>
      </c>
      <c r="M2847" s="7">
        <v>45536.020833333336</v>
      </c>
      <c r="N2847" s="7">
        <v>45536.125</v>
      </c>
      <c r="O2847" s="7">
        <v>45535.936805555553</v>
      </c>
      <c r="P2847" s="4" t="s">
        <v>5144</v>
      </c>
      <c r="Q2847" s="10" t="s">
        <v>5144</v>
      </c>
      <c r="R2847" s="2" t="s">
        <v>10609</v>
      </c>
      <c r="S2847" s="6">
        <f>IF(OR(ISBLANK(Table1[[#This Row],[ValidEndUTC]]),ISBLANK(Table1[[#This Row],[ValidStartUTC]])),"",Table1[[#This Row],[ValidEndUTC]]-Table1[[#This Row],[ValidStartUTC]])</f>
        <v>0.10416666666424135</v>
      </c>
      <c r="T2847" s="5">
        <f>IF(OR(ISBLANK(Table1[[#This Row],[ValidEndUTC]]),ISBLANK(Table1[[#This Row],[ValidStartUTC]])),"",Table1[[#This Row],[Duration]]*24*60)</f>
        <v>149.99999999650754</v>
      </c>
    </row>
    <row r="2848" spans="1:20" x14ac:dyDescent="0.25">
      <c r="A2848" s="8" t="str">
        <f>IF(ISBLANK(Table1[[#This Row],[AdvisoryNumber]]),"NTML","ADVZY")</f>
        <v>NTML</v>
      </c>
      <c r="B2848" s="8" t="str">
        <f>_xlfn.TEXTJOIN("-",TRUE,Table1[[#This Row],[Source]],TEXT(Table1[[#This Row],[AdvisoryNumber]],"000"),TEXT(ROW()-1,"000000"),TEXT(Table1[[#This Row],[RecordTimeUTC]],"YYYY-MM-DD"))</f>
        <v>NTML-000-002847-2024-08-31</v>
      </c>
      <c r="C2848" s="1" t="s">
        <v>217</v>
      </c>
      <c r="D2848" s="2"/>
      <c r="E2848" s="1"/>
      <c r="F2848" s="2"/>
      <c r="G2848" s="1" t="s">
        <v>10603</v>
      </c>
      <c r="H2848" s="1" t="s">
        <v>101</v>
      </c>
      <c r="I2848" s="8" t="str">
        <f>IF(Table1[[#This Row],[TMI_Type]]="Reroute",INDEX(_xlfn.REGEXEXTRACT(Table1[[#This Row],[RawText]],".*(ROUTE|FEA|FCA|ICR|CTOP|TBO).+([A-Z]{3})",2,0),1,2),"")</f>
        <v/>
      </c>
      <c r="J2848" s="5">
        <v>15</v>
      </c>
      <c r="K2848" s="5"/>
      <c r="L2848" s="1" t="s">
        <v>1544</v>
      </c>
      <c r="M2848" s="7">
        <v>45536.020833333336</v>
      </c>
      <c r="N2848" s="7">
        <v>45536.125</v>
      </c>
      <c r="O2848" s="7">
        <v>45535.936805555553</v>
      </c>
      <c r="P2848" s="4" t="s">
        <v>5145</v>
      </c>
      <c r="Q2848" s="10" t="s">
        <v>5145</v>
      </c>
      <c r="R2848" s="2" t="s">
        <v>10609</v>
      </c>
      <c r="S2848" s="6">
        <f>IF(OR(ISBLANK(Table1[[#This Row],[ValidEndUTC]]),ISBLANK(Table1[[#This Row],[ValidStartUTC]])),"",Table1[[#This Row],[ValidEndUTC]]-Table1[[#This Row],[ValidStartUTC]])</f>
        <v>0.10416666666424135</v>
      </c>
      <c r="T2848" s="5">
        <f>IF(OR(ISBLANK(Table1[[#This Row],[ValidEndUTC]]),ISBLANK(Table1[[#This Row],[ValidStartUTC]])),"",Table1[[#This Row],[Duration]]*24*60)</f>
        <v>149.99999999650754</v>
      </c>
    </row>
    <row r="2849" spans="1:20" x14ac:dyDescent="0.25">
      <c r="A2849" s="8" t="str">
        <f>IF(ISBLANK(Table1[[#This Row],[AdvisoryNumber]]),"NTML","ADVZY")</f>
        <v>NTML</v>
      </c>
      <c r="B2849" s="8" t="str">
        <f>_xlfn.TEXTJOIN("-",TRUE,Table1[[#This Row],[Source]],TEXT(Table1[[#This Row],[AdvisoryNumber]],"000"),TEXT(ROW()-1,"000000"),TEXT(Table1[[#This Row],[RecordTimeUTC]],"YYYY-MM-DD"))</f>
        <v>NTML-000-002848-2024-08-31</v>
      </c>
      <c r="C2849" s="1" t="s">
        <v>217</v>
      </c>
      <c r="D2849" s="2"/>
      <c r="E2849" s="1"/>
      <c r="F2849" s="2"/>
      <c r="G2849" s="1" t="s">
        <v>10603</v>
      </c>
      <c r="H2849" s="1" t="s">
        <v>101</v>
      </c>
      <c r="I2849" s="8" t="str">
        <f>IF(Table1[[#This Row],[TMI_Type]]="Reroute",INDEX(_xlfn.REGEXEXTRACT(Table1[[#This Row],[RawText]],".*(ROUTE|FEA|FCA|ICR|CTOP|TBO).+([A-Z]{3})",2,0),1,2),"")</f>
        <v/>
      </c>
      <c r="J2849" s="5">
        <v>25</v>
      </c>
      <c r="K2849" s="5"/>
      <c r="L2849" s="1" t="s">
        <v>1542</v>
      </c>
      <c r="M2849" s="7">
        <v>45536.020833333336</v>
      </c>
      <c r="N2849" s="7">
        <v>45536.125</v>
      </c>
      <c r="O2849" s="7">
        <v>45535.936805555553</v>
      </c>
      <c r="P2849" s="4" t="s">
        <v>5146</v>
      </c>
      <c r="Q2849" s="10" t="s">
        <v>5146</v>
      </c>
      <c r="R2849" s="2" t="s">
        <v>10609</v>
      </c>
      <c r="S2849" s="6">
        <f>IF(OR(ISBLANK(Table1[[#This Row],[ValidEndUTC]]),ISBLANK(Table1[[#This Row],[ValidStartUTC]])),"",Table1[[#This Row],[ValidEndUTC]]-Table1[[#This Row],[ValidStartUTC]])</f>
        <v>0.10416666666424135</v>
      </c>
      <c r="T2849" s="5">
        <f>IF(OR(ISBLANK(Table1[[#This Row],[ValidEndUTC]]),ISBLANK(Table1[[#This Row],[ValidStartUTC]])),"",Table1[[#This Row],[Duration]]*24*60)</f>
        <v>149.99999999650754</v>
      </c>
    </row>
    <row r="2850" spans="1:20" ht="129.6" x14ac:dyDescent="0.25">
      <c r="A2850" s="8" t="str">
        <f>IF(ISBLANK(Table1[[#This Row],[AdvisoryNumber]]),"NTML","ADVZY")</f>
        <v>ADVZY</v>
      </c>
      <c r="B2850" s="8" t="str">
        <f>_xlfn.TEXTJOIN("-",TRUE,Table1[[#This Row],[Source]],TEXT(Table1[[#This Row],[AdvisoryNumber]],"000"),TEXT(ROW()-1,"000000"),TEXT(Table1[[#This Row],[RecordTimeUTC]],"YYYY-MM-DD"))</f>
        <v>ADVZY-001-002849-2024-09-06</v>
      </c>
      <c r="C2850" s="1" t="s">
        <v>16</v>
      </c>
      <c r="D2850" s="2" t="s">
        <v>7902</v>
      </c>
      <c r="E2850" s="1">
        <v>1</v>
      </c>
      <c r="F2850" s="2" t="s">
        <v>6407</v>
      </c>
      <c r="G2850" s="1" t="s">
        <v>24</v>
      </c>
      <c r="H2850" s="1" t="s">
        <v>6019</v>
      </c>
      <c r="I2850" s="8" t="str">
        <f>IF(Table1[[#This Row],[TMI_Type]]="Reroute",INDEX(_xlfn.REGEXEXTRACT(Table1[[#This Row],[RawText]],".*(ROUTE|FEA|FCA|ICR|CTOP|TBO).+([A-Z]{3})",2,0),1,2),"")</f>
        <v/>
      </c>
      <c r="J2850" s="5"/>
      <c r="K2850" s="5"/>
      <c r="L2850" s="1"/>
      <c r="M2850" s="7">
        <v>45541.958333333336</v>
      </c>
      <c r="N2850" s="7">
        <v>45542.125</v>
      </c>
      <c r="O2850" s="7">
        <v>45541.915972222225</v>
      </c>
      <c r="P2850" s="4" t="s">
        <v>3564</v>
      </c>
      <c r="Q2850" s="10" t="s">
        <v>7903</v>
      </c>
      <c r="R2850" s="2" t="s">
        <v>7904</v>
      </c>
      <c r="S2850" s="6">
        <f>IF(OR(ISBLANK(Table1[[#This Row],[ValidEndUTC]]),ISBLANK(Table1[[#This Row],[ValidStartUTC]])),"",Table1[[#This Row],[ValidEndUTC]]-Table1[[#This Row],[ValidStartUTC]])</f>
        <v>0.16666666666424135</v>
      </c>
      <c r="T2850" s="5">
        <f>IF(OR(ISBLANK(Table1[[#This Row],[ValidEndUTC]]),ISBLANK(Table1[[#This Row],[ValidStartUTC]])),"",Table1[[#This Row],[Duration]]*24*60)</f>
        <v>239.99999999650754</v>
      </c>
    </row>
    <row r="2851" spans="1:20" x14ac:dyDescent="0.25">
      <c r="A2851" s="8" t="str">
        <f>IF(ISBLANK(Table1[[#This Row],[AdvisoryNumber]]),"NTML","ADVZY")</f>
        <v>NTML</v>
      </c>
      <c r="B2851" s="8" t="str">
        <f>_xlfn.TEXTJOIN("-",TRUE,Table1[[#This Row],[Source]],TEXT(Table1[[#This Row],[AdvisoryNumber]],"000"),TEXT(ROW()-1,"000000"),TEXT(Table1[[#This Row],[RecordTimeUTC]],"YYYY-MM-DD"))</f>
        <v>NTML-000-002850-2024-09-06</v>
      </c>
      <c r="C2851" s="1" t="s">
        <v>108</v>
      </c>
      <c r="D2851" s="2"/>
      <c r="E2851" s="1"/>
      <c r="F2851" s="2"/>
      <c r="G2851" s="1" t="s">
        <v>98</v>
      </c>
      <c r="H2851" s="1" t="s">
        <v>101</v>
      </c>
      <c r="I2851" s="8" t="str">
        <f>IF(Table1[[#This Row],[TMI_Type]]="Reroute",INDEX(_xlfn.REGEXEXTRACT(Table1[[#This Row],[RawText]],".*(ROUTE|FEA|FCA|ICR|CTOP|TBO).+([A-Z]{3})",2,0),1,2),"")</f>
        <v/>
      </c>
      <c r="J2851" s="5">
        <v>10</v>
      </c>
      <c r="K2851" s="5"/>
      <c r="L2851" s="1" t="s">
        <v>5169</v>
      </c>
      <c r="M2851" s="7">
        <v>45541.958333333336</v>
      </c>
      <c r="N2851" s="7">
        <v>45542.125</v>
      </c>
      <c r="O2851" s="7">
        <v>45541.958333333336</v>
      </c>
      <c r="P2851" s="4" t="s">
        <v>5170</v>
      </c>
      <c r="Q2851" s="10" t="s">
        <v>5170</v>
      </c>
      <c r="R2851" s="2" t="s">
        <v>10616</v>
      </c>
      <c r="S2851" s="6">
        <f>IF(OR(ISBLANK(Table1[[#This Row],[ValidEndUTC]]),ISBLANK(Table1[[#This Row],[ValidStartUTC]])),"",Table1[[#This Row],[ValidEndUTC]]-Table1[[#This Row],[ValidStartUTC]])</f>
        <v>0.16666666666424135</v>
      </c>
      <c r="T2851" s="5">
        <f>IF(OR(ISBLANK(Table1[[#This Row],[ValidEndUTC]]),ISBLANK(Table1[[#This Row],[ValidStartUTC]])),"",Table1[[#This Row],[Duration]]*24*60)</f>
        <v>239.99999999650754</v>
      </c>
    </row>
    <row r="2852" spans="1:20" x14ac:dyDescent="0.25">
      <c r="A2852" s="8" t="str">
        <f>IF(ISBLANK(Table1[[#This Row],[AdvisoryNumber]]),"NTML","ADVZY")</f>
        <v>NTML</v>
      </c>
      <c r="B2852" s="8" t="str">
        <f>_xlfn.TEXTJOIN("-",TRUE,Table1[[#This Row],[Source]],TEXT(Table1[[#This Row],[AdvisoryNumber]],"000"),TEXT(ROW()-1,"000000"),TEXT(Table1[[#This Row],[RecordTimeUTC]],"YYYY-MM-DD"))</f>
        <v>NTML-000-002851-2024-09-06</v>
      </c>
      <c r="C2852" s="1" t="s">
        <v>108</v>
      </c>
      <c r="D2852" s="2"/>
      <c r="E2852" s="1"/>
      <c r="F2852" s="2"/>
      <c r="G2852" s="1" t="s">
        <v>98</v>
      </c>
      <c r="H2852" s="1" t="s">
        <v>101</v>
      </c>
      <c r="I2852" s="8" t="str">
        <f>IF(Table1[[#This Row],[TMI_Type]]="Reroute",INDEX(_xlfn.REGEXEXTRACT(Table1[[#This Row],[RawText]],".*(ROUTE|FEA|FCA|ICR|CTOP|TBO).+([A-Z]{3})",2,0),1,2),"")</f>
        <v/>
      </c>
      <c r="J2852" s="5">
        <v>10</v>
      </c>
      <c r="K2852" s="5"/>
      <c r="L2852" s="1" t="s">
        <v>4174</v>
      </c>
      <c r="M2852" s="7">
        <v>45541.958333333336</v>
      </c>
      <c r="N2852" s="7">
        <v>45542.125</v>
      </c>
      <c r="O2852" s="7">
        <v>45541.958333333336</v>
      </c>
      <c r="P2852" s="4" t="s">
        <v>5171</v>
      </c>
      <c r="Q2852" s="10" t="s">
        <v>5171</v>
      </c>
      <c r="R2852" s="2" t="s">
        <v>10616</v>
      </c>
      <c r="S2852" s="6">
        <f>IF(OR(ISBLANK(Table1[[#This Row],[ValidEndUTC]]),ISBLANK(Table1[[#This Row],[ValidStartUTC]])),"",Table1[[#This Row],[ValidEndUTC]]-Table1[[#This Row],[ValidStartUTC]])</f>
        <v>0.16666666666424135</v>
      </c>
      <c r="T2852" s="5">
        <f>IF(OR(ISBLANK(Table1[[#This Row],[ValidEndUTC]]),ISBLANK(Table1[[#This Row],[ValidStartUTC]])),"",Table1[[#This Row],[Duration]]*24*60)</f>
        <v>239.99999999650754</v>
      </c>
    </row>
    <row r="2853" spans="1:20" ht="21.6" x14ac:dyDescent="0.25">
      <c r="A2853" s="8" t="str">
        <f>IF(ISBLANK(Table1[[#This Row],[AdvisoryNumber]]),"NTML","ADVZY")</f>
        <v>NTML</v>
      </c>
      <c r="B2853" s="8" t="str">
        <f>_xlfn.TEXTJOIN("-",TRUE,Table1[[#This Row],[Source]],TEXT(Table1[[#This Row],[AdvisoryNumber]],"000"),TEXT(ROW()-1,"000000"),TEXT(Table1[[#This Row],[RecordTimeUTC]],"YYYY-MM-DD"))</f>
        <v>NTML-000-002852-2024-09-06</v>
      </c>
      <c r="C2853" s="1" t="s">
        <v>108</v>
      </c>
      <c r="D2853" s="2"/>
      <c r="E2853" s="1"/>
      <c r="F2853" s="2"/>
      <c r="G2853" s="1" t="s">
        <v>98</v>
      </c>
      <c r="H2853" s="1" t="s">
        <v>101</v>
      </c>
      <c r="I2853" s="8" t="str">
        <f>IF(Table1[[#This Row],[TMI_Type]]="Reroute",INDEX(_xlfn.REGEXEXTRACT(Table1[[#This Row],[RawText]],".*(ROUTE|FEA|FCA|ICR|CTOP|TBO).+([A-Z]{3})",2,0),1,2),"")</f>
        <v/>
      </c>
      <c r="J2853" s="5">
        <v>10</v>
      </c>
      <c r="K2853" s="5"/>
      <c r="L2853" s="1" t="s">
        <v>10219</v>
      </c>
      <c r="M2853" s="7">
        <v>45541.958333333336</v>
      </c>
      <c r="N2853" s="7">
        <v>45542.125</v>
      </c>
      <c r="O2853" s="7">
        <v>45541.958333333336</v>
      </c>
      <c r="P2853" s="4" t="s">
        <v>10617</v>
      </c>
      <c r="Q2853" s="10" t="s">
        <v>10617</v>
      </c>
      <c r="R2853" s="2" t="s">
        <v>10616</v>
      </c>
      <c r="S2853" s="6">
        <f>IF(OR(ISBLANK(Table1[[#This Row],[ValidEndUTC]]),ISBLANK(Table1[[#This Row],[ValidStartUTC]])),"",Table1[[#This Row],[ValidEndUTC]]-Table1[[#This Row],[ValidStartUTC]])</f>
        <v>0.16666666666424135</v>
      </c>
      <c r="T2853" s="5">
        <f>IF(OR(ISBLANK(Table1[[#This Row],[ValidEndUTC]]),ISBLANK(Table1[[#This Row],[ValidStartUTC]])),"",Table1[[#This Row],[Duration]]*24*60)</f>
        <v>239.99999999650754</v>
      </c>
    </row>
    <row r="2854" spans="1:20" ht="21.6" x14ac:dyDescent="0.25">
      <c r="A2854" s="8" t="str">
        <f>IF(ISBLANK(Table1[[#This Row],[AdvisoryNumber]]),"NTML","ADVZY")</f>
        <v>NTML</v>
      </c>
      <c r="B2854" s="8" t="str">
        <f>_xlfn.TEXTJOIN("-",TRUE,Table1[[#This Row],[Source]],TEXT(Table1[[#This Row],[AdvisoryNumber]],"000"),TEXT(ROW()-1,"000000"),TEXT(Table1[[#This Row],[RecordTimeUTC]],"YYYY-MM-DD"))</f>
        <v>NTML-000-002853-2024-09-06</v>
      </c>
      <c r="C2854" s="1" t="s">
        <v>108</v>
      </c>
      <c r="D2854" s="2"/>
      <c r="E2854" s="1"/>
      <c r="F2854" s="2"/>
      <c r="G2854" s="1" t="s">
        <v>98</v>
      </c>
      <c r="H2854" s="1" t="s">
        <v>101</v>
      </c>
      <c r="I2854" s="8" t="str">
        <f>IF(Table1[[#This Row],[TMI_Type]]="Reroute",INDEX(_xlfn.REGEXEXTRACT(Table1[[#This Row],[RawText]],".*(ROUTE|FEA|FCA|ICR|CTOP|TBO).+([A-Z]{3})",2,0),1,2),"")</f>
        <v/>
      </c>
      <c r="J2854" s="5">
        <v>10</v>
      </c>
      <c r="K2854" s="5"/>
      <c r="L2854" s="1" t="s">
        <v>8364</v>
      </c>
      <c r="M2854" s="7">
        <v>45541.958333333336</v>
      </c>
      <c r="N2854" s="7">
        <v>45542.125</v>
      </c>
      <c r="O2854" s="7">
        <v>45541.958333333336</v>
      </c>
      <c r="P2854" s="4" t="s">
        <v>10618</v>
      </c>
      <c r="Q2854" s="10" t="s">
        <v>10618</v>
      </c>
      <c r="R2854" s="2" t="s">
        <v>10616</v>
      </c>
      <c r="S2854" s="6">
        <f>IF(OR(ISBLANK(Table1[[#This Row],[ValidEndUTC]]),ISBLANK(Table1[[#This Row],[ValidStartUTC]])),"",Table1[[#This Row],[ValidEndUTC]]-Table1[[#This Row],[ValidStartUTC]])</f>
        <v>0.16666666666424135</v>
      </c>
      <c r="T2854" s="5">
        <f>IF(OR(ISBLANK(Table1[[#This Row],[ValidEndUTC]]),ISBLANK(Table1[[#This Row],[ValidStartUTC]])),"",Table1[[#This Row],[Duration]]*24*60)</f>
        <v>239.99999999650754</v>
      </c>
    </row>
    <row r="2855" spans="1:20" ht="21.6" x14ac:dyDescent="0.25">
      <c r="A2855" s="8" t="str">
        <f>IF(ISBLANK(Table1[[#This Row],[AdvisoryNumber]]),"NTML","ADVZY")</f>
        <v>NTML</v>
      </c>
      <c r="B2855" s="8" t="str">
        <f>_xlfn.TEXTJOIN("-",TRUE,Table1[[#This Row],[Source]],TEXT(Table1[[#This Row],[AdvisoryNumber]],"000"),TEXT(ROW()-1,"000000"),TEXT(Table1[[#This Row],[RecordTimeUTC]],"YYYY-MM-DD"))</f>
        <v>NTML-000-002854-2024-09-06</v>
      </c>
      <c r="C2855" s="1" t="s">
        <v>108</v>
      </c>
      <c r="D2855" s="2"/>
      <c r="E2855" s="1"/>
      <c r="F2855" s="2"/>
      <c r="G2855" s="1" t="s">
        <v>98</v>
      </c>
      <c r="H2855" s="1" t="s">
        <v>101</v>
      </c>
      <c r="I2855" s="8" t="str">
        <f>IF(Table1[[#This Row],[TMI_Type]]="Reroute",INDEX(_xlfn.REGEXEXTRACT(Table1[[#This Row],[RawText]],".*(ROUTE|FEA|FCA|ICR|CTOP|TBO).+([A-Z]{3})",2,0),1,2),"")</f>
        <v/>
      </c>
      <c r="J2855" s="5">
        <v>15</v>
      </c>
      <c r="K2855" s="5"/>
      <c r="L2855" s="1" t="s">
        <v>8364</v>
      </c>
      <c r="M2855" s="7">
        <v>45541.958333333336</v>
      </c>
      <c r="N2855" s="7">
        <v>45542.125</v>
      </c>
      <c r="O2855" s="7">
        <v>45541.958333333336</v>
      </c>
      <c r="P2855" s="4" t="s">
        <v>10619</v>
      </c>
      <c r="Q2855" s="10" t="s">
        <v>10619</v>
      </c>
      <c r="R2855" s="2" t="s">
        <v>10620</v>
      </c>
      <c r="S2855" s="6">
        <f>IF(OR(ISBLANK(Table1[[#This Row],[ValidEndUTC]]),ISBLANK(Table1[[#This Row],[ValidStartUTC]])),"",Table1[[#This Row],[ValidEndUTC]]-Table1[[#This Row],[ValidStartUTC]])</f>
        <v>0.16666666666424135</v>
      </c>
      <c r="T2855" s="5">
        <f>IF(OR(ISBLANK(Table1[[#This Row],[ValidEndUTC]]),ISBLANK(Table1[[#This Row],[ValidStartUTC]])),"",Table1[[#This Row],[Duration]]*24*60)</f>
        <v>239.99999999650754</v>
      </c>
    </row>
    <row r="2856" spans="1:20" ht="21.6" x14ac:dyDescent="0.25">
      <c r="A2856" s="8" t="str">
        <f>IF(ISBLANK(Table1[[#This Row],[AdvisoryNumber]]),"NTML","ADVZY")</f>
        <v>NTML</v>
      </c>
      <c r="B2856" s="8" t="str">
        <f>_xlfn.TEXTJOIN("-",TRUE,Table1[[#This Row],[Source]],TEXT(Table1[[#This Row],[AdvisoryNumber]],"000"),TEXT(ROW()-1,"000000"),TEXT(Table1[[#This Row],[RecordTimeUTC]],"YYYY-MM-DD"))</f>
        <v>NTML-000-002855-2024-09-06</v>
      </c>
      <c r="C2856" s="1" t="s">
        <v>108</v>
      </c>
      <c r="D2856" s="2"/>
      <c r="E2856" s="1"/>
      <c r="F2856" s="2"/>
      <c r="G2856" s="1" t="s">
        <v>98</v>
      </c>
      <c r="H2856" s="1" t="s">
        <v>101</v>
      </c>
      <c r="I2856" s="8" t="str">
        <f>IF(Table1[[#This Row],[TMI_Type]]="Reroute",INDEX(_xlfn.REGEXEXTRACT(Table1[[#This Row],[RawText]],".*(ROUTE|FEA|FCA|ICR|CTOP|TBO).+([A-Z]{3})",2,0),1,2),"")</f>
        <v/>
      </c>
      <c r="J2856" s="5">
        <v>15</v>
      </c>
      <c r="K2856" s="5"/>
      <c r="L2856" s="1" t="s">
        <v>5172</v>
      </c>
      <c r="M2856" s="7">
        <v>45541.958333333336</v>
      </c>
      <c r="N2856" s="7">
        <v>45542.125</v>
      </c>
      <c r="O2856" s="7">
        <v>45541.958333333336</v>
      </c>
      <c r="P2856" s="4" t="s">
        <v>5173</v>
      </c>
      <c r="Q2856" s="10" t="s">
        <v>5173</v>
      </c>
      <c r="R2856" s="2" t="s">
        <v>10620</v>
      </c>
      <c r="S2856" s="6">
        <f>IF(OR(ISBLANK(Table1[[#This Row],[ValidEndUTC]]),ISBLANK(Table1[[#This Row],[ValidStartUTC]])),"",Table1[[#This Row],[ValidEndUTC]]-Table1[[#This Row],[ValidStartUTC]])</f>
        <v>0.16666666666424135</v>
      </c>
      <c r="T2856" s="5">
        <f>IF(OR(ISBLANK(Table1[[#This Row],[ValidEndUTC]]),ISBLANK(Table1[[#This Row],[ValidStartUTC]])),"",Table1[[#This Row],[Duration]]*24*60)</f>
        <v>239.99999999650754</v>
      </c>
    </row>
    <row r="2857" spans="1:20" ht="21.6" x14ac:dyDescent="0.25">
      <c r="A2857" s="8" t="str">
        <f>IF(ISBLANK(Table1[[#This Row],[AdvisoryNumber]]),"NTML","ADVZY")</f>
        <v>NTML</v>
      </c>
      <c r="B2857" s="8" t="str">
        <f>_xlfn.TEXTJOIN("-",TRUE,Table1[[#This Row],[Source]],TEXT(Table1[[#This Row],[AdvisoryNumber]],"000"),TEXT(ROW()-1,"000000"),TEXT(Table1[[#This Row],[RecordTimeUTC]],"YYYY-MM-DD"))</f>
        <v>NTML-000-002856-2024-09-06</v>
      </c>
      <c r="C2857" s="1" t="s">
        <v>108</v>
      </c>
      <c r="D2857" s="2"/>
      <c r="E2857" s="1"/>
      <c r="F2857" s="2"/>
      <c r="G2857" s="1" t="s">
        <v>98</v>
      </c>
      <c r="H2857" s="1" t="s">
        <v>101</v>
      </c>
      <c r="I2857" s="8" t="str">
        <f>IF(Table1[[#This Row],[TMI_Type]]="Reroute",INDEX(_xlfn.REGEXEXTRACT(Table1[[#This Row],[RawText]],".*(ROUTE|FEA|FCA|ICR|CTOP|TBO).+([A-Z]{3})",2,0),1,2),"")</f>
        <v/>
      </c>
      <c r="J2857" s="5">
        <v>15</v>
      </c>
      <c r="K2857" s="5"/>
      <c r="L2857" s="1" t="s">
        <v>10621</v>
      </c>
      <c r="M2857" s="7">
        <v>45541.958333333336</v>
      </c>
      <c r="N2857" s="7">
        <v>45542.125</v>
      </c>
      <c r="O2857" s="7">
        <v>45541.958333333336</v>
      </c>
      <c r="P2857" s="4" t="s">
        <v>10622</v>
      </c>
      <c r="Q2857" s="10" t="s">
        <v>10622</v>
      </c>
      <c r="R2857" s="2" t="s">
        <v>10620</v>
      </c>
      <c r="S2857" s="6">
        <f>IF(OR(ISBLANK(Table1[[#This Row],[ValidEndUTC]]),ISBLANK(Table1[[#This Row],[ValidStartUTC]])),"",Table1[[#This Row],[ValidEndUTC]]-Table1[[#This Row],[ValidStartUTC]])</f>
        <v>0.16666666666424135</v>
      </c>
      <c r="T2857" s="5">
        <f>IF(OR(ISBLANK(Table1[[#This Row],[ValidEndUTC]]),ISBLANK(Table1[[#This Row],[ValidStartUTC]])),"",Table1[[#This Row],[Duration]]*24*60)</f>
        <v>239.99999999650754</v>
      </c>
    </row>
    <row r="2858" spans="1:20" x14ac:dyDescent="0.25">
      <c r="A2858" s="8" t="str">
        <f>IF(ISBLANK(Table1[[#This Row],[AdvisoryNumber]]),"NTML","ADVZY")</f>
        <v>NTML</v>
      </c>
      <c r="B2858" s="8" t="str">
        <f>_xlfn.TEXTJOIN("-",TRUE,Table1[[#This Row],[Source]],TEXT(Table1[[#This Row],[AdvisoryNumber]],"000"),TEXT(ROW()-1,"000000"),TEXT(Table1[[#This Row],[RecordTimeUTC]],"YYYY-MM-DD"))</f>
        <v>NTML-000-002857-2024-09-06</v>
      </c>
      <c r="C2858" s="1" t="s">
        <v>108</v>
      </c>
      <c r="D2858" s="2"/>
      <c r="E2858" s="1"/>
      <c r="F2858" s="2"/>
      <c r="G2858" s="1" t="s">
        <v>98</v>
      </c>
      <c r="H2858" s="1" t="s">
        <v>101</v>
      </c>
      <c r="I2858" s="8" t="str">
        <f>IF(Table1[[#This Row],[TMI_Type]]="Reroute",INDEX(_xlfn.REGEXEXTRACT(Table1[[#This Row],[RawText]],".*(ROUTE|FEA|FCA|ICR|CTOP|TBO).+([A-Z]{3})",2,0),1,2),"")</f>
        <v/>
      </c>
      <c r="J2858" s="5">
        <v>15</v>
      </c>
      <c r="K2858" s="5"/>
      <c r="L2858" s="1" t="s">
        <v>3929</v>
      </c>
      <c r="M2858" s="7">
        <v>45541.958333333336</v>
      </c>
      <c r="N2858" s="7">
        <v>45542.125</v>
      </c>
      <c r="O2858" s="7">
        <v>45541.958333333336</v>
      </c>
      <c r="P2858" s="4" t="s">
        <v>5174</v>
      </c>
      <c r="Q2858" s="10" t="s">
        <v>5174</v>
      </c>
      <c r="R2858" s="2" t="s">
        <v>10620</v>
      </c>
      <c r="S2858" s="6">
        <f>IF(OR(ISBLANK(Table1[[#This Row],[ValidEndUTC]]),ISBLANK(Table1[[#This Row],[ValidStartUTC]])),"",Table1[[#This Row],[ValidEndUTC]]-Table1[[#This Row],[ValidStartUTC]])</f>
        <v>0.16666666666424135</v>
      </c>
      <c r="T2858" s="5">
        <f>IF(OR(ISBLANK(Table1[[#This Row],[ValidEndUTC]]),ISBLANK(Table1[[#This Row],[ValidStartUTC]])),"",Table1[[#This Row],[Duration]]*24*60)</f>
        <v>239.99999999650754</v>
      </c>
    </row>
    <row r="2859" spans="1:20" ht="21.6" x14ac:dyDescent="0.25">
      <c r="A2859" s="8" t="str">
        <f>IF(ISBLANK(Table1[[#This Row],[AdvisoryNumber]]),"NTML","ADVZY")</f>
        <v>NTML</v>
      </c>
      <c r="B2859" s="8" t="str">
        <f>_xlfn.TEXTJOIN("-",TRUE,Table1[[#This Row],[Source]],TEXT(Table1[[#This Row],[AdvisoryNumber]],"000"),TEXT(ROW()-1,"000000"),TEXT(Table1[[#This Row],[RecordTimeUTC]],"YYYY-MM-DD"))</f>
        <v>NTML-000-002858-2024-09-06</v>
      </c>
      <c r="C2859" s="1" t="s">
        <v>108</v>
      </c>
      <c r="D2859" s="2"/>
      <c r="E2859" s="1"/>
      <c r="F2859" s="2"/>
      <c r="G2859" s="1" t="s">
        <v>98</v>
      </c>
      <c r="H2859" s="1" t="s">
        <v>101</v>
      </c>
      <c r="I2859" s="8" t="str">
        <f>IF(Table1[[#This Row],[TMI_Type]]="Reroute",INDEX(_xlfn.REGEXEXTRACT(Table1[[#This Row],[RawText]],".*(ROUTE|FEA|FCA|ICR|CTOP|TBO).+([A-Z]{3})",2,0),1,2),"")</f>
        <v/>
      </c>
      <c r="J2859" s="5">
        <v>15</v>
      </c>
      <c r="K2859" s="5"/>
      <c r="L2859" s="1" t="s">
        <v>4647</v>
      </c>
      <c r="M2859" s="7">
        <v>45541.958333333336</v>
      </c>
      <c r="N2859" s="7">
        <v>45542.125</v>
      </c>
      <c r="O2859" s="7">
        <v>45541.958333333336</v>
      </c>
      <c r="P2859" s="4" t="s">
        <v>5175</v>
      </c>
      <c r="Q2859" s="10" t="s">
        <v>5175</v>
      </c>
      <c r="R2859" s="2" t="s">
        <v>10620</v>
      </c>
      <c r="S2859" s="6">
        <f>IF(OR(ISBLANK(Table1[[#This Row],[ValidEndUTC]]),ISBLANK(Table1[[#This Row],[ValidStartUTC]])),"",Table1[[#This Row],[ValidEndUTC]]-Table1[[#This Row],[ValidStartUTC]])</f>
        <v>0.16666666666424135</v>
      </c>
      <c r="T2859" s="5">
        <f>IF(OR(ISBLANK(Table1[[#This Row],[ValidEndUTC]]),ISBLANK(Table1[[#This Row],[ValidStartUTC]])),"",Table1[[#This Row],[Duration]]*24*60)</f>
        <v>239.99999999650754</v>
      </c>
    </row>
    <row r="2860" spans="1:20" ht="118.8" x14ac:dyDescent="0.25">
      <c r="A2860" s="8" t="str">
        <f>IF(ISBLANK(Table1[[#This Row],[AdvisoryNumber]]),"NTML","ADVZY")</f>
        <v>ADVZY</v>
      </c>
      <c r="B2860" s="8" t="str">
        <f>_xlfn.TEXTJOIN("-",TRUE,Table1[[#This Row],[Source]],TEXT(Table1[[#This Row],[AdvisoryNumber]],"000"),TEXT(ROW()-1,"000000"),TEXT(Table1[[#This Row],[RecordTimeUTC]],"YYYY-MM-DD"))</f>
        <v>ADVZY-003-002859-2024-09-07</v>
      </c>
      <c r="C2860" s="1" t="s">
        <v>16</v>
      </c>
      <c r="D2860" s="2"/>
      <c r="E2860" s="1">
        <v>3</v>
      </c>
      <c r="F2860" s="2" t="s">
        <v>6407</v>
      </c>
      <c r="G2860" s="1"/>
      <c r="H2860" s="1" t="s">
        <v>6019</v>
      </c>
      <c r="I2860" s="8" t="str">
        <f>IF(Table1[[#This Row],[TMI_Type]]="Reroute",INDEX(_xlfn.REGEXEXTRACT(Table1[[#This Row],[RawText]],".*(ROUTE|FEA|FCA|ICR|CTOP|TBO).+([A-Z]{3})",2,0),1,2),"")</f>
        <v/>
      </c>
      <c r="J2860" s="5"/>
      <c r="K2860" s="5"/>
      <c r="L2860" s="1"/>
      <c r="M2860" s="7">
        <v>45541.958333333336</v>
      </c>
      <c r="N2860" s="7">
        <v>45542.125</v>
      </c>
      <c r="O2860" s="7">
        <v>45542.109027777777</v>
      </c>
      <c r="P2860" s="4" t="s">
        <v>3565</v>
      </c>
      <c r="Q2860" s="10" t="s">
        <v>7905</v>
      </c>
      <c r="R2860" s="2" t="s">
        <v>7906</v>
      </c>
      <c r="S2860" s="6">
        <f>IF(OR(ISBLANK(Table1[[#This Row],[ValidEndUTC]]),ISBLANK(Table1[[#This Row],[ValidStartUTC]])),"",Table1[[#This Row],[ValidEndUTC]]-Table1[[#This Row],[ValidStartUTC]])</f>
        <v>0.16666666666424135</v>
      </c>
      <c r="T2860" s="5">
        <f>IF(OR(ISBLANK(Table1[[#This Row],[ValidEndUTC]]),ISBLANK(Table1[[#This Row],[ValidStartUTC]])),"",Table1[[#This Row],[Duration]]*24*60)</f>
        <v>239.99999999650754</v>
      </c>
    </row>
    <row r="2861" spans="1:20" x14ac:dyDescent="0.25">
      <c r="A2861" s="8" t="str">
        <f>IF(ISBLANK(Table1[[#This Row],[AdvisoryNumber]]),"NTML","ADVZY")</f>
        <v>NTML</v>
      </c>
      <c r="B2861" s="8" t="str">
        <f>_xlfn.TEXTJOIN("-",TRUE,Table1[[#This Row],[Source]],TEXT(Table1[[#This Row],[AdvisoryNumber]],"000"),TEXT(ROW()-1,"000000"),TEXT(Table1[[#This Row],[RecordTimeUTC]],"YYYY-MM-DD"))</f>
        <v>NTML-000-002860-2024-09-07</v>
      </c>
      <c r="C2861" s="1" t="s">
        <v>108</v>
      </c>
      <c r="D2861" s="2"/>
      <c r="E2861" s="1"/>
      <c r="F2861" s="2"/>
      <c r="G2861" s="1" t="s">
        <v>98</v>
      </c>
      <c r="H2861" s="1" t="s">
        <v>101</v>
      </c>
      <c r="I2861" s="8" t="str">
        <f>IF(Table1[[#This Row],[TMI_Type]]="Reroute",INDEX(_xlfn.REGEXEXTRACT(Table1[[#This Row],[RawText]],".*(ROUTE|FEA|FCA|ICR|CTOP|TBO).+([A-Z]{3})",2,0),1,2),"")</f>
        <v/>
      </c>
      <c r="J2861" s="5">
        <v>15</v>
      </c>
      <c r="K2861" s="5"/>
      <c r="L2861" s="1" t="s">
        <v>5176</v>
      </c>
      <c r="M2861" s="7">
        <v>45542.020138888889</v>
      </c>
      <c r="N2861" s="7">
        <v>45542.125</v>
      </c>
      <c r="O2861" s="7">
        <v>45542.020138888889</v>
      </c>
      <c r="P2861" s="4" t="s">
        <v>5177</v>
      </c>
      <c r="Q2861" s="10" t="s">
        <v>5177</v>
      </c>
      <c r="R2861" s="2" t="s">
        <v>10623</v>
      </c>
      <c r="S2861" s="6">
        <f>IF(OR(ISBLANK(Table1[[#This Row],[ValidEndUTC]]),ISBLANK(Table1[[#This Row],[ValidStartUTC]])),"",Table1[[#This Row],[ValidEndUTC]]-Table1[[#This Row],[ValidStartUTC]])</f>
        <v>0.10486111111094942</v>
      </c>
      <c r="T2861" s="5">
        <f>IF(OR(ISBLANK(Table1[[#This Row],[ValidEndUTC]]),ISBLANK(Table1[[#This Row],[ValidStartUTC]])),"",Table1[[#This Row],[Duration]]*24*60)</f>
        <v>150.99999999976717</v>
      </c>
    </row>
    <row r="2862" spans="1:20" x14ac:dyDescent="0.25">
      <c r="A2862" s="8" t="str">
        <f>IF(ISBLANK(Table1[[#This Row],[AdvisoryNumber]]),"NTML","ADVZY")</f>
        <v>NTML</v>
      </c>
      <c r="B2862" s="8" t="str">
        <f>_xlfn.TEXTJOIN("-",TRUE,Table1[[#This Row],[Source]],TEXT(Table1[[#This Row],[AdvisoryNumber]],"000"),TEXT(ROW()-1,"000000"),TEXT(Table1[[#This Row],[RecordTimeUTC]],"YYYY-MM-DD"))</f>
        <v>NTML-000-002861-2024-09-07</v>
      </c>
      <c r="C2862" s="1" t="s">
        <v>108</v>
      </c>
      <c r="D2862" s="2"/>
      <c r="E2862" s="1"/>
      <c r="F2862" s="2"/>
      <c r="G2862" s="1" t="s">
        <v>98</v>
      </c>
      <c r="H2862" s="1" t="s">
        <v>101</v>
      </c>
      <c r="I2862" s="8" t="str">
        <f>IF(Table1[[#This Row],[TMI_Type]]="Reroute",INDEX(_xlfn.REGEXEXTRACT(Table1[[#This Row],[RawText]],".*(ROUTE|FEA|FCA|ICR|CTOP|TBO).+([A-Z]{3})",2,0),1,2),"")</f>
        <v/>
      </c>
      <c r="J2862" s="5">
        <v>10</v>
      </c>
      <c r="K2862" s="5"/>
      <c r="L2862" s="1" t="s">
        <v>3929</v>
      </c>
      <c r="M2862" s="7">
        <v>45542.068055555559</v>
      </c>
      <c r="N2862" s="7">
        <v>45542.125</v>
      </c>
      <c r="O2862" s="7">
        <v>45542.068055555559</v>
      </c>
      <c r="P2862" s="4" t="s">
        <v>5178</v>
      </c>
      <c r="Q2862" s="10" t="s">
        <v>5178</v>
      </c>
      <c r="R2862" s="2" t="s">
        <v>10624</v>
      </c>
      <c r="S2862" s="6">
        <f>IF(OR(ISBLANK(Table1[[#This Row],[ValidEndUTC]]),ISBLANK(Table1[[#This Row],[ValidStartUTC]])),"",Table1[[#This Row],[ValidEndUTC]]-Table1[[#This Row],[ValidStartUTC]])</f>
        <v>5.694444444088731E-2</v>
      </c>
      <c r="T2862" s="5">
        <f>IF(OR(ISBLANK(Table1[[#This Row],[ValidEndUTC]]),ISBLANK(Table1[[#This Row],[ValidStartUTC]])),"",Table1[[#This Row],[Duration]]*24*60)</f>
        <v>81.999999994877726</v>
      </c>
    </row>
    <row r="2863" spans="1:20" x14ac:dyDescent="0.25">
      <c r="A2863" s="8" t="str">
        <f>IF(ISBLANK(Table1[[#This Row],[AdvisoryNumber]]),"NTML","ADVZY")</f>
        <v>NTML</v>
      </c>
      <c r="B2863" s="8" t="str">
        <f>_xlfn.TEXTJOIN("-",TRUE,Table1[[#This Row],[Source]],TEXT(Table1[[#This Row],[AdvisoryNumber]],"000"),TEXT(ROW()-1,"000000"),TEXT(Table1[[#This Row],[RecordTimeUTC]],"YYYY-MM-DD"))</f>
        <v>NTML-000-002862-2024-09-07</v>
      </c>
      <c r="C2863" s="1" t="s">
        <v>185</v>
      </c>
      <c r="D2863" s="2"/>
      <c r="E2863" s="1"/>
      <c r="F2863" s="2"/>
      <c r="G2863" s="1"/>
      <c r="H2863" s="1" t="s">
        <v>2640</v>
      </c>
      <c r="I2863" s="8" t="str">
        <f>IF(Table1[[#This Row],[TMI_Type]]="Reroute",INDEX(_xlfn.REGEXEXTRACT(Table1[[#This Row],[RawText]],".*(ROUTE|FEA|FCA|ICR|CTOP|TBO).+([A-Z]{3})",2,0),1,2),"")</f>
        <v/>
      </c>
      <c r="J2863" s="5"/>
      <c r="K2863" s="5"/>
      <c r="L2863" s="1"/>
      <c r="M2863" s="7">
        <v>45542.083333333336</v>
      </c>
      <c r="N2863" s="7">
        <v>45542.083333333336</v>
      </c>
      <c r="O2863" s="7">
        <v>45542.083333333336</v>
      </c>
      <c r="P2863" s="4" t="s">
        <v>5179</v>
      </c>
      <c r="Q2863" s="10" t="s">
        <v>5179</v>
      </c>
      <c r="R2863" s="2" t="s">
        <v>10626</v>
      </c>
      <c r="S2863" s="6">
        <f>IF(OR(ISBLANK(Table1[[#This Row],[ValidEndUTC]]),ISBLANK(Table1[[#This Row],[ValidStartUTC]])),"",Table1[[#This Row],[ValidEndUTC]]-Table1[[#This Row],[ValidStartUTC]])</f>
        <v>0</v>
      </c>
      <c r="T2863" s="5">
        <f>IF(OR(ISBLANK(Table1[[#This Row],[ValidEndUTC]]),ISBLANK(Table1[[#This Row],[ValidStartUTC]])),"",Table1[[#This Row],[Duration]]*24*60)</f>
        <v>0</v>
      </c>
    </row>
    <row r="2864" spans="1:20" ht="21.6" x14ac:dyDescent="0.25">
      <c r="A2864" s="8" t="str">
        <f>IF(ISBLANK(Table1[[#This Row],[AdvisoryNumber]]),"NTML","ADVZY")</f>
        <v>NTML</v>
      </c>
      <c r="B2864" s="8" t="str">
        <f>_xlfn.TEXTJOIN("-",TRUE,Table1[[#This Row],[Source]],TEXT(Table1[[#This Row],[AdvisoryNumber]],"000"),TEXT(ROW()-1,"000000"),TEXT(Table1[[#This Row],[RecordTimeUTC]],"YYYY-MM-DD"))</f>
        <v>NTML-000-002863-2024-09-07</v>
      </c>
      <c r="C2864" s="1" t="s">
        <v>108</v>
      </c>
      <c r="D2864" s="2"/>
      <c r="E2864" s="1"/>
      <c r="F2864" s="2"/>
      <c r="G2864" s="1" t="s">
        <v>98</v>
      </c>
      <c r="H2864" s="1" t="s">
        <v>101</v>
      </c>
      <c r="I2864" s="8" t="str">
        <f>IF(Table1[[#This Row],[TMI_Type]]="Reroute",INDEX(_xlfn.REGEXEXTRACT(Table1[[#This Row],[RawText]],".*(ROUTE|FEA|FCA|ICR|CTOP|TBO).+([A-Z]{3})",2,0),1,2),"")</f>
        <v/>
      </c>
      <c r="J2864" s="5">
        <v>5</v>
      </c>
      <c r="K2864" s="5"/>
      <c r="L2864" s="1" t="s">
        <v>8364</v>
      </c>
      <c r="M2864" s="7">
        <v>45542.083333333336</v>
      </c>
      <c r="N2864" s="7">
        <v>45542.125</v>
      </c>
      <c r="O2864" s="7">
        <v>45542.083333333336</v>
      </c>
      <c r="P2864" s="4" t="s">
        <v>10625</v>
      </c>
      <c r="Q2864" s="10" t="s">
        <v>10625</v>
      </c>
      <c r="R2864" s="2" t="s">
        <v>10626</v>
      </c>
      <c r="S2864" s="6">
        <f>IF(OR(ISBLANK(Table1[[#This Row],[ValidEndUTC]]),ISBLANK(Table1[[#This Row],[ValidStartUTC]])),"",Table1[[#This Row],[ValidEndUTC]]-Table1[[#This Row],[ValidStartUTC]])</f>
        <v>4.1666666664241347E-2</v>
      </c>
      <c r="T2864" s="5">
        <f>IF(OR(ISBLANK(Table1[[#This Row],[ValidEndUTC]]),ISBLANK(Table1[[#This Row],[ValidStartUTC]])),"",Table1[[#This Row],[Duration]]*24*60)</f>
        <v>59.99999999650754</v>
      </c>
    </row>
    <row r="2865" spans="1:20" ht="21.6" x14ac:dyDescent="0.25">
      <c r="A2865" s="8" t="str">
        <f>IF(ISBLANK(Table1[[#This Row],[AdvisoryNumber]]),"NTML","ADVZY")</f>
        <v>NTML</v>
      </c>
      <c r="B2865" s="8" t="str">
        <f>_xlfn.TEXTJOIN("-",TRUE,Table1[[#This Row],[Source]],TEXT(Table1[[#This Row],[AdvisoryNumber]],"000"),TEXT(ROW()-1,"000000"),TEXT(Table1[[#This Row],[RecordTimeUTC]],"YYYY-MM-DD"))</f>
        <v>NTML-000-002864-2024-09-07</v>
      </c>
      <c r="C2865" s="1" t="s">
        <v>108</v>
      </c>
      <c r="D2865" s="2"/>
      <c r="E2865" s="1"/>
      <c r="F2865" s="2"/>
      <c r="G2865" s="1" t="s">
        <v>98</v>
      </c>
      <c r="H2865" s="1" t="s">
        <v>101</v>
      </c>
      <c r="I2865" s="8" t="str">
        <f>IF(Table1[[#This Row],[TMI_Type]]="Reroute",INDEX(_xlfn.REGEXEXTRACT(Table1[[#This Row],[RawText]],".*(ROUTE|FEA|FCA|ICR|CTOP|TBO).+([A-Z]{3})",2,0),1,2),"")</f>
        <v/>
      </c>
      <c r="J2865" s="5">
        <v>10</v>
      </c>
      <c r="K2865" s="5"/>
      <c r="L2865" s="1" t="s">
        <v>10621</v>
      </c>
      <c r="M2865" s="7">
        <v>45542.083333333336</v>
      </c>
      <c r="N2865" s="7">
        <v>45542.125</v>
      </c>
      <c r="O2865" s="7">
        <v>45542.083333333336</v>
      </c>
      <c r="P2865" s="4" t="s">
        <v>10627</v>
      </c>
      <c r="Q2865" s="10" t="s">
        <v>10627</v>
      </c>
      <c r="R2865" s="2" t="s">
        <v>10626</v>
      </c>
      <c r="S2865" s="6">
        <f>IF(OR(ISBLANK(Table1[[#This Row],[ValidEndUTC]]),ISBLANK(Table1[[#This Row],[ValidStartUTC]])),"",Table1[[#This Row],[ValidEndUTC]]-Table1[[#This Row],[ValidStartUTC]])</f>
        <v>4.1666666664241347E-2</v>
      </c>
      <c r="T2865" s="5">
        <f>IF(OR(ISBLANK(Table1[[#This Row],[ValidEndUTC]]),ISBLANK(Table1[[#This Row],[ValidStartUTC]])),"",Table1[[#This Row],[Duration]]*24*60)</f>
        <v>59.99999999650754</v>
      </c>
    </row>
    <row r="2866" spans="1:20" x14ac:dyDescent="0.25">
      <c r="A2866" s="8" t="str">
        <f>IF(ISBLANK(Table1[[#This Row],[AdvisoryNumber]]),"NTML","ADVZY")</f>
        <v>NTML</v>
      </c>
      <c r="B2866" s="8" t="str">
        <f>_xlfn.TEXTJOIN("-",TRUE,Table1[[#This Row],[Source]],TEXT(Table1[[#This Row],[AdvisoryNumber]],"000"),TEXT(ROW()-1,"000000"),TEXT(Table1[[#This Row],[RecordTimeUTC]],"YYYY-MM-DD"))</f>
        <v>NTML-000-002865-2024-09-07</v>
      </c>
      <c r="C2866" s="1" t="s">
        <v>108</v>
      </c>
      <c r="D2866" s="2"/>
      <c r="E2866" s="1"/>
      <c r="F2866" s="2"/>
      <c r="G2866" s="1" t="s">
        <v>98</v>
      </c>
      <c r="H2866" s="1" t="s">
        <v>101</v>
      </c>
      <c r="I2866" s="8" t="str">
        <f>IF(Table1[[#This Row],[TMI_Type]]="Reroute",INDEX(_xlfn.REGEXEXTRACT(Table1[[#This Row],[RawText]],".*(ROUTE|FEA|FCA|ICR|CTOP|TBO).+([A-Z]{3})",2,0),1,2),"")</f>
        <v/>
      </c>
      <c r="J2866" s="5">
        <v>10</v>
      </c>
      <c r="K2866" s="5"/>
      <c r="L2866" s="1" t="s">
        <v>4647</v>
      </c>
      <c r="M2866" s="7">
        <v>45542.083333333336</v>
      </c>
      <c r="N2866" s="7">
        <v>45542.125</v>
      </c>
      <c r="O2866" s="7">
        <v>45542.083333333336</v>
      </c>
      <c r="P2866" s="4" t="s">
        <v>5180</v>
      </c>
      <c r="Q2866" s="10" t="s">
        <v>5180</v>
      </c>
      <c r="R2866" s="2" t="s">
        <v>10626</v>
      </c>
      <c r="S2866" s="6">
        <f>IF(OR(ISBLANK(Table1[[#This Row],[ValidEndUTC]]),ISBLANK(Table1[[#This Row],[ValidStartUTC]])),"",Table1[[#This Row],[ValidEndUTC]]-Table1[[#This Row],[ValidStartUTC]])</f>
        <v>4.1666666664241347E-2</v>
      </c>
      <c r="T2866" s="5">
        <f>IF(OR(ISBLANK(Table1[[#This Row],[ValidEndUTC]]),ISBLANK(Table1[[#This Row],[ValidStartUTC]])),"",Table1[[#This Row],[Duration]]*24*60)</f>
        <v>59.99999999650754</v>
      </c>
    </row>
    <row r="2867" spans="1:20" x14ac:dyDescent="0.25">
      <c r="A2867" s="8" t="str">
        <f>IF(ISBLANK(Table1[[#This Row],[AdvisoryNumber]]),"NTML","ADVZY")</f>
        <v>NTML</v>
      </c>
      <c r="B2867" s="8" t="str">
        <f>_xlfn.TEXTJOIN("-",TRUE,Table1[[#This Row],[Source]],TEXT(Table1[[#This Row],[AdvisoryNumber]],"000"),TEXT(ROW()-1,"000000"),TEXT(Table1[[#This Row],[RecordTimeUTC]],"YYYY-MM-DD"))</f>
        <v>NTML-000-002866-2024-09-07</v>
      </c>
      <c r="C2867" s="1" t="s">
        <v>108</v>
      </c>
      <c r="D2867" s="2"/>
      <c r="E2867" s="1"/>
      <c r="F2867" s="2"/>
      <c r="G2867" s="1" t="s">
        <v>98</v>
      </c>
      <c r="H2867" s="1" t="s">
        <v>101</v>
      </c>
      <c r="I2867" s="8" t="str">
        <f>IF(Table1[[#This Row],[TMI_Type]]="Reroute",INDEX(_xlfn.REGEXEXTRACT(Table1[[#This Row],[RawText]],".*(ROUTE|FEA|FCA|ICR|CTOP|TBO).+([A-Z]{3})",2,0),1,2),"")</f>
        <v/>
      </c>
      <c r="J2867" s="5">
        <v>5</v>
      </c>
      <c r="K2867" s="5"/>
      <c r="L2867" s="1" t="s">
        <v>5169</v>
      </c>
      <c r="M2867" s="7">
        <v>45542.104861111111</v>
      </c>
      <c r="N2867" s="7">
        <v>45542.125</v>
      </c>
      <c r="O2867" s="7">
        <v>45542.104861111111</v>
      </c>
      <c r="P2867" s="4" t="s">
        <v>5181</v>
      </c>
      <c r="Q2867" s="10" t="s">
        <v>5181</v>
      </c>
      <c r="R2867" s="2" t="s">
        <v>10628</v>
      </c>
      <c r="S2867" s="6">
        <f>IF(OR(ISBLANK(Table1[[#This Row],[ValidEndUTC]]),ISBLANK(Table1[[#This Row],[ValidStartUTC]])),"",Table1[[#This Row],[ValidEndUTC]]-Table1[[#This Row],[ValidStartUTC]])</f>
        <v>2.0138888889050577E-2</v>
      </c>
      <c r="T2867" s="5">
        <f>IF(OR(ISBLANK(Table1[[#This Row],[ValidEndUTC]]),ISBLANK(Table1[[#This Row],[ValidStartUTC]])),"",Table1[[#This Row],[Duration]]*24*60)</f>
        <v>29.000000000232831</v>
      </c>
    </row>
    <row r="2868" spans="1:20" x14ac:dyDescent="0.25">
      <c r="A2868" s="8" t="str">
        <f>IF(ISBLANK(Table1[[#This Row],[AdvisoryNumber]]),"NTML","ADVZY")</f>
        <v>NTML</v>
      </c>
      <c r="B2868" s="8" t="str">
        <f>_xlfn.TEXTJOIN("-",TRUE,Table1[[#This Row],[Source]],TEXT(Table1[[#This Row],[AdvisoryNumber]],"000"),TEXT(ROW()-1,"000000"),TEXT(Table1[[#This Row],[RecordTimeUTC]],"YYYY-MM-DD"))</f>
        <v>NTML-000-002867-2024-09-07</v>
      </c>
      <c r="C2868" s="1" t="s">
        <v>108</v>
      </c>
      <c r="D2868" s="2"/>
      <c r="E2868" s="1"/>
      <c r="F2868" s="2"/>
      <c r="G2868" s="1" t="s">
        <v>98</v>
      </c>
      <c r="H2868" s="1" t="s">
        <v>101</v>
      </c>
      <c r="I2868" s="8" t="str">
        <f>IF(Table1[[#This Row],[TMI_Type]]="Reroute",INDEX(_xlfn.REGEXEXTRACT(Table1[[#This Row],[RawText]],".*(ROUTE|FEA|FCA|ICR|CTOP|TBO).+([A-Z]{3})",2,0),1,2),"")</f>
        <v/>
      </c>
      <c r="J2868" s="5">
        <v>5</v>
      </c>
      <c r="K2868" s="5"/>
      <c r="L2868" s="1" t="s">
        <v>4174</v>
      </c>
      <c r="M2868" s="7">
        <v>45542.104861111111</v>
      </c>
      <c r="N2868" s="7">
        <v>45542.125</v>
      </c>
      <c r="O2868" s="7">
        <v>45542.104861111111</v>
      </c>
      <c r="P2868" s="4" t="s">
        <v>5182</v>
      </c>
      <c r="Q2868" s="10" t="s">
        <v>5182</v>
      </c>
      <c r="R2868" s="2" t="s">
        <v>10628</v>
      </c>
      <c r="S2868" s="6">
        <f>IF(OR(ISBLANK(Table1[[#This Row],[ValidEndUTC]]),ISBLANK(Table1[[#This Row],[ValidStartUTC]])),"",Table1[[#This Row],[ValidEndUTC]]-Table1[[#This Row],[ValidStartUTC]])</f>
        <v>2.0138888889050577E-2</v>
      </c>
      <c r="T2868" s="5">
        <f>IF(OR(ISBLANK(Table1[[#This Row],[ValidEndUTC]]),ISBLANK(Table1[[#This Row],[ValidStartUTC]])),"",Table1[[#This Row],[Duration]]*24*60)</f>
        <v>29.000000000232831</v>
      </c>
    </row>
    <row r="2869" spans="1:20" ht="21.6" x14ac:dyDescent="0.25">
      <c r="A2869" s="8" t="str">
        <f>IF(ISBLANK(Table1[[#This Row],[AdvisoryNumber]]),"NTML","ADVZY")</f>
        <v>NTML</v>
      </c>
      <c r="B2869" s="8" t="str">
        <f>_xlfn.TEXTJOIN("-",TRUE,Table1[[#This Row],[Source]],TEXT(Table1[[#This Row],[AdvisoryNumber]],"000"),TEXT(ROW()-1,"000000"),TEXT(Table1[[#This Row],[RecordTimeUTC]],"YYYY-MM-DD"))</f>
        <v>NTML-000-002868-2024-09-07</v>
      </c>
      <c r="C2869" s="1" t="s">
        <v>108</v>
      </c>
      <c r="D2869" s="2"/>
      <c r="E2869" s="1"/>
      <c r="F2869" s="2"/>
      <c r="G2869" s="1" t="s">
        <v>98</v>
      </c>
      <c r="H2869" s="1" t="s">
        <v>101</v>
      </c>
      <c r="I2869" s="8" t="str">
        <f>IF(Table1[[#This Row],[TMI_Type]]="Reroute",INDEX(_xlfn.REGEXEXTRACT(Table1[[#This Row],[RawText]],".*(ROUTE|FEA|FCA|ICR|CTOP|TBO).+([A-Z]{3})",2,0),1,2),"")</f>
        <v/>
      </c>
      <c r="J2869" s="5">
        <v>5</v>
      </c>
      <c r="K2869" s="5"/>
      <c r="L2869" s="1" t="s">
        <v>10219</v>
      </c>
      <c r="M2869" s="7">
        <v>45542.104861111111</v>
      </c>
      <c r="N2869" s="7">
        <v>45542.125</v>
      </c>
      <c r="O2869" s="7">
        <v>45542.104861111111</v>
      </c>
      <c r="P2869" s="4" t="s">
        <v>10629</v>
      </c>
      <c r="Q2869" s="10" t="s">
        <v>10629</v>
      </c>
      <c r="R2869" s="2" t="s">
        <v>10628</v>
      </c>
      <c r="S2869" s="6">
        <f>IF(OR(ISBLANK(Table1[[#This Row],[ValidEndUTC]]),ISBLANK(Table1[[#This Row],[ValidStartUTC]])),"",Table1[[#This Row],[ValidEndUTC]]-Table1[[#This Row],[ValidStartUTC]])</f>
        <v>2.0138888889050577E-2</v>
      </c>
      <c r="T2869" s="5">
        <f>IF(OR(ISBLANK(Table1[[#This Row],[ValidEndUTC]]),ISBLANK(Table1[[#This Row],[ValidStartUTC]])),"",Table1[[#This Row],[Duration]]*24*60)</f>
        <v>29.000000000232831</v>
      </c>
    </row>
    <row r="2870" spans="1:20" ht="21.6" x14ac:dyDescent="0.25">
      <c r="A2870" s="8" t="str">
        <f>IF(ISBLANK(Table1[[#This Row],[AdvisoryNumber]]),"NTML","ADVZY")</f>
        <v>NTML</v>
      </c>
      <c r="B2870" s="8" t="str">
        <f>_xlfn.TEXTJOIN("-",TRUE,Table1[[#This Row],[Source]],TEXT(Table1[[#This Row],[AdvisoryNumber]],"000"),TEXT(ROW()-1,"000000"),TEXT(Table1[[#This Row],[RecordTimeUTC]],"YYYY-MM-DD"))</f>
        <v>NTML-000-002869-2024-09-07</v>
      </c>
      <c r="C2870" s="1" t="s">
        <v>108</v>
      </c>
      <c r="D2870" s="2"/>
      <c r="E2870" s="1"/>
      <c r="F2870" s="2"/>
      <c r="G2870" s="1" t="s">
        <v>98</v>
      </c>
      <c r="H2870" s="1" t="s">
        <v>101</v>
      </c>
      <c r="I2870" s="8" t="str">
        <f>IF(Table1[[#This Row],[TMI_Type]]="Reroute",INDEX(_xlfn.REGEXEXTRACT(Table1[[#This Row],[RawText]],".*(ROUTE|FEA|FCA|ICR|CTOP|TBO).+([A-Z]{3})",2,0),1,2),"")</f>
        <v/>
      </c>
      <c r="J2870" s="5">
        <v>5</v>
      </c>
      <c r="K2870" s="5"/>
      <c r="L2870" s="1" t="s">
        <v>8364</v>
      </c>
      <c r="M2870" s="7">
        <v>45542.104861111111</v>
      </c>
      <c r="N2870" s="7">
        <v>45542.125</v>
      </c>
      <c r="O2870" s="7">
        <v>45542.104861111111</v>
      </c>
      <c r="P2870" s="4" t="s">
        <v>10630</v>
      </c>
      <c r="Q2870" s="10" t="s">
        <v>10630</v>
      </c>
      <c r="R2870" s="2" t="s">
        <v>10628</v>
      </c>
      <c r="S2870" s="6">
        <f>IF(OR(ISBLANK(Table1[[#This Row],[ValidEndUTC]]),ISBLANK(Table1[[#This Row],[ValidStartUTC]])),"",Table1[[#This Row],[ValidEndUTC]]-Table1[[#This Row],[ValidStartUTC]])</f>
        <v>2.0138888889050577E-2</v>
      </c>
      <c r="T2870" s="5">
        <f>IF(OR(ISBLANK(Table1[[#This Row],[ValidEndUTC]]),ISBLANK(Table1[[#This Row],[ValidStartUTC]])),"",Table1[[#This Row],[Duration]]*24*60)</f>
        <v>29.000000000232831</v>
      </c>
    </row>
    <row r="2871" spans="1:20" ht="21.6" x14ac:dyDescent="0.25">
      <c r="A2871" s="8" t="str">
        <f>IF(ISBLANK(Table1[[#This Row],[AdvisoryNumber]]),"NTML","ADVZY")</f>
        <v>NTML</v>
      </c>
      <c r="B2871" s="8" t="str">
        <f>_xlfn.TEXTJOIN("-",TRUE,Table1[[#This Row],[Source]],TEXT(Table1[[#This Row],[AdvisoryNumber]],"000"),TEXT(ROW()-1,"000000"),TEXT(Table1[[#This Row],[RecordTimeUTC]],"YYYY-MM-DD"))</f>
        <v>NTML-000-002870-2024-09-07</v>
      </c>
      <c r="C2871" s="1" t="s">
        <v>2876</v>
      </c>
      <c r="D2871" s="2"/>
      <c r="E2871" s="1"/>
      <c r="F2871" s="2"/>
      <c r="G2871" s="1" t="s">
        <v>98</v>
      </c>
      <c r="H2871" s="1" t="s">
        <v>101</v>
      </c>
      <c r="I2871" s="8" t="str">
        <f>IF(Table1[[#This Row],[TMI_Type]]="Reroute",INDEX(_xlfn.REGEXEXTRACT(Table1[[#This Row],[RawText]],".*(ROUTE|FEA|FCA|ICR|CTOP|TBO).+([A-Z]{3})",2,0),1,2),"")</f>
        <v/>
      </c>
      <c r="J2871" s="5">
        <v>25</v>
      </c>
      <c r="K2871" s="5"/>
      <c r="L2871" s="1" t="s">
        <v>5183</v>
      </c>
      <c r="M2871" s="7">
        <v>45542.8125</v>
      </c>
      <c r="N2871" s="7">
        <v>45542.958333333336</v>
      </c>
      <c r="O2871" s="7">
        <v>45542.770833333336</v>
      </c>
      <c r="P2871" s="4" t="s">
        <v>10631</v>
      </c>
      <c r="Q2871" s="10" t="s">
        <v>10631</v>
      </c>
      <c r="R2871" s="2" t="s">
        <v>10632</v>
      </c>
      <c r="S2871" s="6">
        <f>IF(OR(ISBLANK(Table1[[#This Row],[ValidEndUTC]]),ISBLANK(Table1[[#This Row],[ValidStartUTC]])),"",Table1[[#This Row],[ValidEndUTC]]-Table1[[#This Row],[ValidStartUTC]])</f>
        <v>0.14583333333575865</v>
      </c>
      <c r="T2871" s="5">
        <f>IF(OR(ISBLANK(Table1[[#This Row],[ValidEndUTC]]),ISBLANK(Table1[[#This Row],[ValidStartUTC]])),"",Table1[[#This Row],[Duration]]*24*60)</f>
        <v>210.00000000349246</v>
      </c>
    </row>
    <row r="2872" spans="1:20" ht="21.6" x14ac:dyDescent="0.25">
      <c r="A2872" s="8" t="str">
        <f>IF(ISBLANK(Table1[[#This Row],[AdvisoryNumber]]),"NTML","ADVZY")</f>
        <v>NTML</v>
      </c>
      <c r="B2872" s="8" t="str">
        <f>_xlfn.TEXTJOIN("-",TRUE,Table1[[#This Row],[Source]],TEXT(Table1[[#This Row],[AdvisoryNumber]],"000"),TEXT(ROW()-1,"000000"),TEXT(Table1[[#This Row],[RecordTimeUTC]],"YYYY-MM-DD"))</f>
        <v>NTML-000-002871-2024-09-07</v>
      </c>
      <c r="C2872" s="1" t="s">
        <v>2876</v>
      </c>
      <c r="D2872" s="2"/>
      <c r="E2872" s="1"/>
      <c r="F2872" s="2"/>
      <c r="G2872" s="1" t="s">
        <v>98</v>
      </c>
      <c r="H2872" s="1" t="s">
        <v>101</v>
      </c>
      <c r="I2872" s="8" t="str">
        <f>IF(Table1[[#This Row],[TMI_Type]]="Reroute",INDEX(_xlfn.REGEXEXTRACT(Table1[[#This Row],[RawText]],".*(ROUTE|FEA|FCA|ICR|CTOP|TBO).+([A-Z]{3})",2,0),1,2),"")</f>
        <v/>
      </c>
      <c r="J2872" s="5">
        <v>15</v>
      </c>
      <c r="K2872" s="5"/>
      <c r="L2872" s="1" t="s">
        <v>5184</v>
      </c>
      <c r="M2872" s="7">
        <v>45542.8125</v>
      </c>
      <c r="N2872" s="7">
        <v>45542.958333333336</v>
      </c>
      <c r="O2872" s="7">
        <v>45542.770833333336</v>
      </c>
      <c r="P2872" s="4" t="s">
        <v>10633</v>
      </c>
      <c r="Q2872" s="10" t="s">
        <v>10633</v>
      </c>
      <c r="R2872" s="2" t="s">
        <v>10632</v>
      </c>
      <c r="S2872" s="6">
        <f>IF(OR(ISBLANK(Table1[[#This Row],[ValidEndUTC]]),ISBLANK(Table1[[#This Row],[ValidStartUTC]])),"",Table1[[#This Row],[ValidEndUTC]]-Table1[[#This Row],[ValidStartUTC]])</f>
        <v>0.14583333333575865</v>
      </c>
      <c r="T2872" s="5">
        <f>IF(OR(ISBLANK(Table1[[#This Row],[ValidEndUTC]]),ISBLANK(Table1[[#This Row],[ValidStartUTC]])),"",Table1[[#This Row],[Duration]]*24*60)</f>
        <v>210.00000000349246</v>
      </c>
    </row>
    <row r="2873" spans="1:20" ht="21.6" x14ac:dyDescent="0.25">
      <c r="A2873" s="8" t="str">
        <f>IF(ISBLANK(Table1[[#This Row],[AdvisoryNumber]]),"NTML","ADVZY")</f>
        <v>NTML</v>
      </c>
      <c r="B2873" s="8" t="str">
        <f>_xlfn.TEXTJOIN("-",TRUE,Table1[[#This Row],[Source]],TEXT(Table1[[#This Row],[AdvisoryNumber]],"000"),TEXT(ROW()-1,"000000"),TEXT(Table1[[#This Row],[RecordTimeUTC]],"YYYY-MM-DD"))</f>
        <v>NTML-000-002872-2024-09-07</v>
      </c>
      <c r="C2873" s="1" t="s">
        <v>2876</v>
      </c>
      <c r="D2873" s="2"/>
      <c r="E2873" s="1"/>
      <c r="F2873" s="2"/>
      <c r="G2873" s="1" t="s">
        <v>98</v>
      </c>
      <c r="H2873" s="1" t="s">
        <v>101</v>
      </c>
      <c r="I2873" s="8" t="str">
        <f>IF(Table1[[#This Row],[TMI_Type]]="Reroute",INDEX(_xlfn.REGEXEXTRACT(Table1[[#This Row],[RawText]],".*(ROUTE|FEA|FCA|ICR|CTOP|TBO).+([A-Z]{3})",2,0),1,2),"")</f>
        <v/>
      </c>
      <c r="J2873" s="5">
        <v>20</v>
      </c>
      <c r="K2873" s="5"/>
      <c r="L2873" s="1" t="s">
        <v>5185</v>
      </c>
      <c r="M2873" s="7">
        <v>45542.8125</v>
      </c>
      <c r="N2873" s="7">
        <v>45542.958333333336</v>
      </c>
      <c r="O2873" s="7">
        <v>45542.770833333336</v>
      </c>
      <c r="P2873" s="4" t="s">
        <v>10634</v>
      </c>
      <c r="Q2873" s="10" t="s">
        <v>10634</v>
      </c>
      <c r="R2873" s="2" t="s">
        <v>10632</v>
      </c>
      <c r="S2873" s="6">
        <f>IF(OR(ISBLANK(Table1[[#This Row],[ValidEndUTC]]),ISBLANK(Table1[[#This Row],[ValidStartUTC]])),"",Table1[[#This Row],[ValidEndUTC]]-Table1[[#This Row],[ValidStartUTC]])</f>
        <v>0.14583333333575865</v>
      </c>
      <c r="T2873" s="5">
        <f>IF(OR(ISBLANK(Table1[[#This Row],[ValidEndUTC]]),ISBLANK(Table1[[#This Row],[ValidStartUTC]])),"",Table1[[#This Row],[Duration]]*24*60)</f>
        <v>210.00000000349246</v>
      </c>
    </row>
    <row r="2874" spans="1:20" ht="21.6" x14ac:dyDescent="0.25">
      <c r="A2874" s="8" t="str">
        <f>IF(ISBLANK(Table1[[#This Row],[AdvisoryNumber]]),"NTML","ADVZY")</f>
        <v>NTML</v>
      </c>
      <c r="B2874" s="8" t="str">
        <f>_xlfn.TEXTJOIN("-",TRUE,Table1[[#This Row],[Source]],TEXT(Table1[[#This Row],[AdvisoryNumber]],"000"),TEXT(ROW()-1,"000000"),TEXT(Table1[[#This Row],[RecordTimeUTC]],"YYYY-MM-DD"))</f>
        <v>NTML-000-002873-2024-09-07</v>
      </c>
      <c r="C2874" s="1" t="s">
        <v>2876</v>
      </c>
      <c r="D2874" s="2"/>
      <c r="E2874" s="1"/>
      <c r="F2874" s="2"/>
      <c r="G2874" s="1" t="s">
        <v>98</v>
      </c>
      <c r="H2874" s="1" t="s">
        <v>101</v>
      </c>
      <c r="I2874" s="8" t="str">
        <f>IF(Table1[[#This Row],[TMI_Type]]="Reroute",INDEX(_xlfn.REGEXEXTRACT(Table1[[#This Row],[RawText]],".*(ROUTE|FEA|FCA|ICR|CTOP|TBO).+([A-Z]{3})",2,0),1,2),"")</f>
        <v/>
      </c>
      <c r="J2874" s="5">
        <v>35</v>
      </c>
      <c r="K2874" s="5"/>
      <c r="L2874" s="1" t="s">
        <v>3810</v>
      </c>
      <c r="M2874" s="7">
        <v>45542.8125</v>
      </c>
      <c r="N2874" s="7">
        <v>45542.958333333336</v>
      </c>
      <c r="O2874" s="7">
        <v>45542.770833333336</v>
      </c>
      <c r="P2874" s="4" t="s">
        <v>10635</v>
      </c>
      <c r="Q2874" s="10" t="s">
        <v>10635</v>
      </c>
      <c r="R2874" s="2" t="s">
        <v>10632</v>
      </c>
      <c r="S2874" s="6">
        <f>IF(OR(ISBLANK(Table1[[#This Row],[ValidEndUTC]]),ISBLANK(Table1[[#This Row],[ValidStartUTC]])),"",Table1[[#This Row],[ValidEndUTC]]-Table1[[#This Row],[ValidStartUTC]])</f>
        <v>0.14583333333575865</v>
      </c>
      <c r="T2874" s="5">
        <f>IF(OR(ISBLANK(Table1[[#This Row],[ValidEndUTC]]),ISBLANK(Table1[[#This Row],[ValidStartUTC]])),"",Table1[[#This Row],[Duration]]*24*60)</f>
        <v>210.00000000349246</v>
      </c>
    </row>
    <row r="2875" spans="1:20" ht="21.6" x14ac:dyDescent="0.25">
      <c r="A2875" s="8" t="str">
        <f>IF(ISBLANK(Table1[[#This Row],[AdvisoryNumber]]),"NTML","ADVZY")</f>
        <v>NTML</v>
      </c>
      <c r="B2875" s="8" t="str">
        <f>_xlfn.TEXTJOIN("-",TRUE,Table1[[#This Row],[Source]],TEXT(Table1[[#This Row],[AdvisoryNumber]],"000"),TEXT(ROW()-1,"000000"),TEXT(Table1[[#This Row],[RecordTimeUTC]],"YYYY-MM-DD"))</f>
        <v>NTML-000-002874-2024-09-07</v>
      </c>
      <c r="C2875" s="1" t="s">
        <v>2876</v>
      </c>
      <c r="D2875" s="2"/>
      <c r="E2875" s="1"/>
      <c r="F2875" s="2"/>
      <c r="G2875" s="1" t="s">
        <v>98</v>
      </c>
      <c r="H2875" s="1" t="s">
        <v>8351</v>
      </c>
      <c r="I2875" s="8" t="str">
        <f>IF(Table1[[#This Row],[TMI_Type]]="Reroute",INDEX(_xlfn.REGEXEXTRACT(Table1[[#This Row],[RawText]],".*(ROUTE|FEA|FCA|ICR|CTOP|TBO).+([A-Z]{3})",2,0),1,2),"")</f>
        <v/>
      </c>
      <c r="J2875" s="5"/>
      <c r="K2875" s="5"/>
      <c r="L2875" s="1" t="s">
        <v>10456</v>
      </c>
      <c r="M2875" s="7">
        <v>45542.8125</v>
      </c>
      <c r="N2875" s="7">
        <v>45542.958333333336</v>
      </c>
      <c r="O2875" s="7">
        <v>45542.770833333336</v>
      </c>
      <c r="P2875" s="4" t="s">
        <v>10636</v>
      </c>
      <c r="Q2875" s="10" t="s">
        <v>10636</v>
      </c>
      <c r="R2875" s="2" t="s">
        <v>10632</v>
      </c>
      <c r="S2875" s="6">
        <f>IF(OR(ISBLANK(Table1[[#This Row],[ValidEndUTC]]),ISBLANK(Table1[[#This Row],[ValidStartUTC]])),"",Table1[[#This Row],[ValidEndUTC]]-Table1[[#This Row],[ValidStartUTC]])</f>
        <v>0.14583333333575865</v>
      </c>
      <c r="T2875" s="5">
        <f>IF(OR(ISBLANK(Table1[[#This Row],[ValidEndUTC]]),ISBLANK(Table1[[#This Row],[ValidStartUTC]])),"",Table1[[#This Row],[Duration]]*24*60)</f>
        <v>210.00000000349246</v>
      </c>
    </row>
    <row r="2876" spans="1:20" ht="21.6" x14ac:dyDescent="0.25">
      <c r="A2876" s="8" t="str">
        <f>IF(ISBLANK(Table1[[#This Row],[AdvisoryNumber]]),"NTML","ADVZY")</f>
        <v>NTML</v>
      </c>
      <c r="B2876" s="8" t="str">
        <f>_xlfn.TEXTJOIN("-",TRUE,Table1[[#This Row],[Source]],TEXT(Table1[[#This Row],[AdvisoryNumber]],"000"),TEXT(ROW()-1,"000000"),TEXT(Table1[[#This Row],[RecordTimeUTC]],"YYYY-MM-DD"))</f>
        <v>NTML-000-002875-2024-09-07</v>
      </c>
      <c r="C2876" s="1" t="s">
        <v>2876</v>
      </c>
      <c r="D2876" s="2"/>
      <c r="E2876" s="1"/>
      <c r="F2876" s="2"/>
      <c r="G2876" s="1" t="s">
        <v>98</v>
      </c>
      <c r="H2876" s="1" t="s">
        <v>101</v>
      </c>
      <c r="I2876" s="8" t="str">
        <f>IF(Table1[[#This Row],[TMI_Type]]="Reroute",INDEX(_xlfn.REGEXEXTRACT(Table1[[#This Row],[RawText]],".*(ROUTE|FEA|FCA|ICR|CTOP|TBO).+([A-Z]{3})",2,0),1,2),"")</f>
        <v/>
      </c>
      <c r="J2876" s="5">
        <v>15</v>
      </c>
      <c r="K2876" s="5"/>
      <c r="L2876" s="1" t="s">
        <v>198</v>
      </c>
      <c r="M2876" s="7">
        <v>45542.8125</v>
      </c>
      <c r="N2876" s="7">
        <v>45542.958333333336</v>
      </c>
      <c r="O2876" s="7">
        <v>45542.770833333336</v>
      </c>
      <c r="P2876" s="4" t="s">
        <v>10637</v>
      </c>
      <c r="Q2876" s="10" t="s">
        <v>10637</v>
      </c>
      <c r="R2876" s="2" t="s">
        <v>10632</v>
      </c>
      <c r="S2876" s="6">
        <f>IF(OR(ISBLANK(Table1[[#This Row],[ValidEndUTC]]),ISBLANK(Table1[[#This Row],[ValidStartUTC]])),"",Table1[[#This Row],[ValidEndUTC]]-Table1[[#This Row],[ValidStartUTC]])</f>
        <v>0.14583333333575865</v>
      </c>
      <c r="T2876" s="5">
        <f>IF(OR(ISBLANK(Table1[[#This Row],[ValidEndUTC]]),ISBLANK(Table1[[#This Row],[ValidStartUTC]])),"",Table1[[#This Row],[Duration]]*24*60)</f>
        <v>210.00000000349246</v>
      </c>
    </row>
    <row r="2877" spans="1:20" ht="21.6" x14ac:dyDescent="0.25">
      <c r="A2877" s="8" t="str">
        <f>IF(ISBLANK(Table1[[#This Row],[AdvisoryNumber]]),"NTML","ADVZY")</f>
        <v>NTML</v>
      </c>
      <c r="B2877" s="8" t="str">
        <f>_xlfn.TEXTJOIN("-",TRUE,Table1[[#This Row],[Source]],TEXT(Table1[[#This Row],[AdvisoryNumber]],"000"),TEXT(ROW()-1,"000000"),TEXT(Table1[[#This Row],[RecordTimeUTC]],"YYYY-MM-DD"))</f>
        <v>NTML-000-002876-2024-09-07</v>
      </c>
      <c r="C2877" s="1" t="s">
        <v>2876</v>
      </c>
      <c r="D2877" s="2"/>
      <c r="E2877" s="1"/>
      <c r="F2877" s="2"/>
      <c r="G2877" s="1" t="s">
        <v>98</v>
      </c>
      <c r="H2877" s="1" t="s">
        <v>101</v>
      </c>
      <c r="I2877" s="8" t="str">
        <f>IF(Table1[[#This Row],[TMI_Type]]="Reroute",INDEX(_xlfn.REGEXEXTRACT(Table1[[#This Row],[RawText]],".*(ROUTE|FEA|FCA|ICR|CTOP|TBO).+([A-Z]{3})",2,0),1,2),"")</f>
        <v/>
      </c>
      <c r="J2877" s="5">
        <v>15</v>
      </c>
      <c r="K2877" s="5"/>
      <c r="L2877" s="1" t="s">
        <v>5185</v>
      </c>
      <c r="M2877" s="7">
        <v>45542.84097222222</v>
      </c>
      <c r="N2877" s="7">
        <v>45542.958333333336</v>
      </c>
      <c r="O2877" s="7">
        <v>45542.84097222222</v>
      </c>
      <c r="P2877" s="4" t="s">
        <v>10638</v>
      </c>
      <c r="Q2877" s="10" t="s">
        <v>10638</v>
      </c>
      <c r="R2877" s="2" t="s">
        <v>10639</v>
      </c>
      <c r="S2877" s="6">
        <f>IF(OR(ISBLANK(Table1[[#This Row],[ValidEndUTC]]),ISBLANK(Table1[[#This Row],[ValidStartUTC]])),"",Table1[[#This Row],[ValidEndUTC]]-Table1[[#This Row],[ValidStartUTC]])</f>
        <v>0.117361111115315</v>
      </c>
      <c r="T2877" s="5">
        <f>IF(OR(ISBLANK(Table1[[#This Row],[ValidEndUTC]]),ISBLANK(Table1[[#This Row],[ValidStartUTC]])),"",Table1[[#This Row],[Duration]]*24*60)</f>
        <v>169.0000000060536</v>
      </c>
    </row>
    <row r="2878" spans="1:20" ht="21.6" x14ac:dyDescent="0.25">
      <c r="A2878" s="8" t="str">
        <f>IF(ISBLANK(Table1[[#This Row],[AdvisoryNumber]]),"NTML","ADVZY")</f>
        <v>NTML</v>
      </c>
      <c r="B2878" s="8" t="str">
        <f>_xlfn.TEXTJOIN("-",TRUE,Table1[[#This Row],[Source]],TEXT(Table1[[#This Row],[AdvisoryNumber]],"000"),TEXT(ROW()-1,"000000"),TEXT(Table1[[#This Row],[RecordTimeUTC]],"YYYY-MM-DD"))</f>
        <v>NTML-000-002877-2024-09-07</v>
      </c>
      <c r="C2878" s="1" t="s">
        <v>2876</v>
      </c>
      <c r="D2878" s="2"/>
      <c r="E2878" s="1"/>
      <c r="F2878" s="2"/>
      <c r="G2878" s="1" t="s">
        <v>98</v>
      </c>
      <c r="H2878" s="1" t="s">
        <v>101</v>
      </c>
      <c r="I2878" s="8" t="str">
        <f>IF(Table1[[#This Row],[TMI_Type]]="Reroute",INDEX(_xlfn.REGEXEXTRACT(Table1[[#This Row],[RawText]],".*(ROUTE|FEA|FCA|ICR|CTOP|TBO).+([A-Z]{3})",2,0),1,2),"")</f>
        <v/>
      </c>
      <c r="J2878" s="5">
        <v>5</v>
      </c>
      <c r="K2878" s="5"/>
      <c r="L2878" s="1" t="s">
        <v>3810</v>
      </c>
      <c r="M2878" s="7">
        <v>45542.854166666664</v>
      </c>
      <c r="N2878" s="7">
        <v>45542.958333333336</v>
      </c>
      <c r="O2878" s="7">
        <v>45542.854166666664</v>
      </c>
      <c r="P2878" s="4" t="s">
        <v>10640</v>
      </c>
      <c r="Q2878" s="10" t="s">
        <v>10640</v>
      </c>
      <c r="R2878" s="2" t="s">
        <v>10641</v>
      </c>
      <c r="S2878" s="6">
        <f>IF(OR(ISBLANK(Table1[[#This Row],[ValidEndUTC]]),ISBLANK(Table1[[#This Row],[ValidStartUTC]])),"",Table1[[#This Row],[ValidEndUTC]]-Table1[[#This Row],[ValidStartUTC]])</f>
        <v>0.10416666667151731</v>
      </c>
      <c r="T2878" s="5">
        <f>IF(OR(ISBLANK(Table1[[#This Row],[ValidEndUTC]]),ISBLANK(Table1[[#This Row],[ValidStartUTC]])),"",Table1[[#This Row],[Duration]]*24*60)</f>
        <v>150.00000000698492</v>
      </c>
    </row>
    <row r="2879" spans="1:20" ht="21.6" x14ac:dyDescent="0.25">
      <c r="A2879" s="8" t="str">
        <f>IF(ISBLANK(Table1[[#This Row],[AdvisoryNumber]]),"NTML","ADVZY")</f>
        <v>NTML</v>
      </c>
      <c r="B2879" s="8" t="str">
        <f>_xlfn.TEXTJOIN("-",TRUE,Table1[[#This Row],[Source]],TEXT(Table1[[#This Row],[AdvisoryNumber]],"000"),TEXT(ROW()-1,"000000"),TEXT(Table1[[#This Row],[RecordTimeUTC]],"YYYY-MM-DD"))</f>
        <v>NTML-000-002878-2024-09-07</v>
      </c>
      <c r="C2879" s="1" t="s">
        <v>2876</v>
      </c>
      <c r="D2879" s="2"/>
      <c r="E2879" s="1"/>
      <c r="F2879" s="2"/>
      <c r="G2879" s="1" t="s">
        <v>98</v>
      </c>
      <c r="H2879" s="1" t="s">
        <v>101</v>
      </c>
      <c r="I2879" s="8" t="str">
        <f>IF(Table1[[#This Row],[TMI_Type]]="Reroute",INDEX(_xlfn.REGEXEXTRACT(Table1[[#This Row],[RawText]],".*(ROUTE|FEA|FCA|ICR|CTOP|TBO).+([A-Z]{3})",2,0),1,2),"")</f>
        <v/>
      </c>
      <c r="J2879" s="5">
        <v>10</v>
      </c>
      <c r="K2879" s="5"/>
      <c r="L2879" s="1" t="s">
        <v>5184</v>
      </c>
      <c r="M2879" s="7">
        <v>45542.875</v>
      </c>
      <c r="N2879" s="7">
        <v>45542.958333333336</v>
      </c>
      <c r="O2879" s="7">
        <v>45542.859027777777</v>
      </c>
      <c r="P2879" s="4" t="s">
        <v>10642</v>
      </c>
      <c r="Q2879" s="10" t="s">
        <v>10642</v>
      </c>
      <c r="R2879" s="2" t="s">
        <v>10643</v>
      </c>
      <c r="S2879" s="6">
        <f>IF(OR(ISBLANK(Table1[[#This Row],[ValidEndUTC]]),ISBLANK(Table1[[#This Row],[ValidStartUTC]])),"",Table1[[#This Row],[ValidEndUTC]]-Table1[[#This Row],[ValidStartUTC]])</f>
        <v>8.3333333335758653E-2</v>
      </c>
      <c r="T2879" s="5">
        <f>IF(OR(ISBLANK(Table1[[#This Row],[ValidEndUTC]]),ISBLANK(Table1[[#This Row],[ValidStartUTC]])),"",Table1[[#This Row],[Duration]]*24*60)</f>
        <v>120.00000000349246</v>
      </c>
    </row>
    <row r="2880" spans="1:20" ht="21.6" x14ac:dyDescent="0.25">
      <c r="A2880" s="8" t="str">
        <f>IF(ISBLANK(Table1[[#This Row],[AdvisoryNumber]]),"NTML","ADVZY")</f>
        <v>NTML</v>
      </c>
      <c r="B2880" s="8" t="str">
        <f>_xlfn.TEXTJOIN("-",TRUE,Table1[[#This Row],[Source]],TEXT(Table1[[#This Row],[AdvisoryNumber]],"000"),TEXT(ROW()-1,"000000"),TEXT(Table1[[#This Row],[RecordTimeUTC]],"YYYY-MM-DD"))</f>
        <v>NTML-000-002879-2024-09-07</v>
      </c>
      <c r="C2880" s="1" t="s">
        <v>2876</v>
      </c>
      <c r="D2880" s="2"/>
      <c r="E2880" s="1"/>
      <c r="F2880" s="2"/>
      <c r="G2880" s="1" t="s">
        <v>98</v>
      </c>
      <c r="H2880" s="1" t="s">
        <v>101</v>
      </c>
      <c r="I2880" s="8" t="str">
        <f>IF(Table1[[#This Row],[TMI_Type]]="Reroute",INDEX(_xlfn.REGEXEXTRACT(Table1[[#This Row],[RawText]],".*(ROUTE|FEA|FCA|ICR|CTOP|TBO).+([A-Z]{3})",2,0),1,2),"")</f>
        <v/>
      </c>
      <c r="J2880" s="5">
        <v>15</v>
      </c>
      <c r="K2880" s="5"/>
      <c r="L2880" s="1" t="s">
        <v>5183</v>
      </c>
      <c r="M2880" s="7">
        <v>45542.902777777781</v>
      </c>
      <c r="N2880" s="7">
        <v>45542.958333333336</v>
      </c>
      <c r="O2880" s="7">
        <v>45542.893055555556</v>
      </c>
      <c r="P2880" s="4" t="s">
        <v>10644</v>
      </c>
      <c r="Q2880" s="10" t="s">
        <v>10644</v>
      </c>
      <c r="R2880" s="2" t="s">
        <v>10645</v>
      </c>
      <c r="S2880" s="6">
        <f>IF(OR(ISBLANK(Table1[[#This Row],[ValidEndUTC]]),ISBLANK(Table1[[#This Row],[ValidStartUTC]])),"",Table1[[#This Row],[ValidEndUTC]]-Table1[[#This Row],[ValidStartUTC]])</f>
        <v>5.5555555554747116E-2</v>
      </c>
      <c r="T2880" s="5">
        <f>IF(OR(ISBLANK(Table1[[#This Row],[ValidEndUTC]]),ISBLANK(Table1[[#This Row],[ValidStartUTC]])),"",Table1[[#This Row],[Duration]]*24*60)</f>
        <v>79.999999998835847</v>
      </c>
    </row>
    <row r="2881" spans="1:20" ht="21.6" x14ac:dyDescent="0.25">
      <c r="A2881" s="8" t="str">
        <f>IF(ISBLANK(Table1[[#This Row],[AdvisoryNumber]]),"NTML","ADVZY")</f>
        <v>NTML</v>
      </c>
      <c r="B2881" s="8" t="str">
        <f>_xlfn.TEXTJOIN("-",TRUE,Table1[[#This Row],[Source]],TEXT(Table1[[#This Row],[AdvisoryNumber]],"000"),TEXT(ROW()-1,"000000"),TEXT(Table1[[#This Row],[RecordTimeUTC]],"YYYY-MM-DD"))</f>
        <v>NTML-000-002880-2024-09-07</v>
      </c>
      <c r="C2881" s="1" t="s">
        <v>2876</v>
      </c>
      <c r="D2881" s="2"/>
      <c r="E2881" s="1"/>
      <c r="F2881" s="2"/>
      <c r="G2881" s="1" t="s">
        <v>98</v>
      </c>
      <c r="H2881" s="1" t="s">
        <v>101</v>
      </c>
      <c r="I2881" s="8" t="str">
        <f>IF(Table1[[#This Row],[TMI_Type]]="Reroute",INDEX(_xlfn.REGEXEXTRACT(Table1[[#This Row],[RawText]],".*(ROUTE|FEA|FCA|ICR|CTOP|TBO).+([A-Z]{3})",2,0),1,2),"")</f>
        <v/>
      </c>
      <c r="J2881" s="5">
        <v>5</v>
      </c>
      <c r="K2881" s="5"/>
      <c r="L2881" s="1" t="s">
        <v>5185</v>
      </c>
      <c r="M2881" s="7">
        <v>45542.92291666667</v>
      </c>
      <c r="N2881" s="7">
        <v>45542.958333333336</v>
      </c>
      <c r="O2881" s="7">
        <v>45542.92291666667</v>
      </c>
      <c r="P2881" s="4" t="s">
        <v>10646</v>
      </c>
      <c r="Q2881" s="10" t="s">
        <v>10646</v>
      </c>
      <c r="R2881" s="2" t="s">
        <v>10647</v>
      </c>
      <c r="S2881" s="6">
        <f>IF(OR(ISBLANK(Table1[[#This Row],[ValidEndUTC]]),ISBLANK(Table1[[#This Row],[ValidStartUTC]])),"",Table1[[#This Row],[ValidEndUTC]]-Table1[[#This Row],[ValidStartUTC]])</f>
        <v>3.5416666665696539E-2</v>
      </c>
      <c r="T2881" s="5">
        <f>IF(OR(ISBLANK(Table1[[#This Row],[ValidEndUTC]]),ISBLANK(Table1[[#This Row],[ValidStartUTC]])),"",Table1[[#This Row],[Duration]]*24*60)</f>
        <v>50.999999998603016</v>
      </c>
    </row>
    <row r="2882" spans="1:20" ht="21.6" x14ac:dyDescent="0.25">
      <c r="A2882" s="8" t="str">
        <f>IF(ISBLANK(Table1[[#This Row],[AdvisoryNumber]]),"NTML","ADVZY")</f>
        <v>NTML</v>
      </c>
      <c r="B2882" s="8" t="str">
        <f>_xlfn.TEXTJOIN("-",TRUE,Table1[[#This Row],[Source]],TEXT(Table1[[#This Row],[AdvisoryNumber]],"000"),TEXT(ROW()-1,"000000"),TEXT(Table1[[#This Row],[RecordTimeUTC]],"YYYY-MM-DD"))</f>
        <v>NTML-000-002881-2024-09-12</v>
      </c>
      <c r="C2882" s="1" t="s">
        <v>109</v>
      </c>
      <c r="D2882" s="2"/>
      <c r="E2882" s="1"/>
      <c r="F2882" s="2"/>
      <c r="G2882" s="1" t="s">
        <v>98</v>
      </c>
      <c r="H2882" s="1" t="s">
        <v>101</v>
      </c>
      <c r="I2882" s="8" t="str">
        <f>IF(Table1[[#This Row],[TMI_Type]]="Reroute",INDEX(_xlfn.REGEXEXTRACT(Table1[[#This Row],[RawText]],".*(ROUTE|FEA|FCA|ICR|CTOP|TBO).+([A-Z]{3})",2,0),1,2),"")</f>
        <v/>
      </c>
      <c r="J2882" s="5">
        <v>10</v>
      </c>
      <c r="K2882" s="5"/>
      <c r="L2882" s="1" t="s">
        <v>2478</v>
      </c>
      <c r="M2882" s="7">
        <v>45547.970138888886</v>
      </c>
      <c r="N2882" s="7">
        <v>45548.041666666664</v>
      </c>
      <c r="O2882" s="7">
        <v>45547.970138888886</v>
      </c>
      <c r="P2882" s="4" t="s">
        <v>10650</v>
      </c>
      <c r="Q2882" s="10" t="s">
        <v>10650</v>
      </c>
      <c r="R2882" s="2" t="s">
        <v>10651</v>
      </c>
      <c r="S2882" s="6">
        <f>IF(OR(ISBLANK(Table1[[#This Row],[ValidEndUTC]]),ISBLANK(Table1[[#This Row],[ValidStartUTC]])),"",Table1[[#This Row],[ValidEndUTC]]-Table1[[#This Row],[ValidStartUTC]])</f>
        <v>7.1527777778101154E-2</v>
      </c>
      <c r="T2882" s="5">
        <f>IF(OR(ISBLANK(Table1[[#This Row],[ValidEndUTC]]),ISBLANK(Table1[[#This Row],[ValidStartUTC]])),"",Table1[[#This Row],[Duration]]*24*60)</f>
        <v>103.00000000046566</v>
      </c>
    </row>
    <row r="2883" spans="1:20" x14ac:dyDescent="0.25">
      <c r="A2883" s="8" t="str">
        <f>IF(ISBLANK(Table1[[#This Row],[AdvisoryNumber]]),"NTML","ADVZY")</f>
        <v>NTML</v>
      </c>
      <c r="B2883" s="8" t="str">
        <f>_xlfn.TEXTJOIN("-",TRUE,Table1[[#This Row],[Source]],TEXT(Table1[[#This Row],[AdvisoryNumber]],"000"),TEXT(ROW()-1,"000000"),TEXT(Table1[[#This Row],[RecordTimeUTC]],"YYYY-MM-DD"))</f>
        <v>NTML-000-002882-2024-09-12</v>
      </c>
      <c r="C2883" s="1" t="s">
        <v>4988</v>
      </c>
      <c r="D2883" s="2"/>
      <c r="E2883" s="1"/>
      <c r="F2883" s="2"/>
      <c r="G2883" s="1" t="s">
        <v>98</v>
      </c>
      <c r="H2883" s="1" t="s">
        <v>101</v>
      </c>
      <c r="I2883" s="8" t="str">
        <f>IF(Table1[[#This Row],[TMI_Type]]="Reroute",INDEX(_xlfn.REGEXEXTRACT(Table1[[#This Row],[RawText]],".*(ROUTE|FEA|FCA|ICR|CTOP|TBO).+([A-Z]{3})",2,0),1,2),"")</f>
        <v/>
      </c>
      <c r="J2883" s="5">
        <v>10</v>
      </c>
      <c r="K2883" s="5"/>
      <c r="L2883" s="1" t="s">
        <v>5187</v>
      </c>
      <c r="M2883" s="7">
        <v>45547.990277777775</v>
      </c>
      <c r="N2883" s="7">
        <v>45548.041666666664</v>
      </c>
      <c r="O2883" s="7">
        <v>45547.990277777775</v>
      </c>
      <c r="P2883" s="4" t="s">
        <v>10652</v>
      </c>
      <c r="Q2883" s="10" t="s">
        <v>10652</v>
      </c>
      <c r="R2883" s="2" t="s">
        <v>10653</v>
      </c>
      <c r="S2883" s="6">
        <f>IF(OR(ISBLANK(Table1[[#This Row],[ValidEndUTC]]),ISBLANK(Table1[[#This Row],[ValidStartUTC]])),"",Table1[[#This Row],[ValidEndUTC]]-Table1[[#This Row],[ValidStartUTC]])</f>
        <v>5.1388888889050577E-2</v>
      </c>
      <c r="T2883" s="5">
        <f>IF(OR(ISBLANK(Table1[[#This Row],[ValidEndUTC]]),ISBLANK(Table1[[#This Row],[ValidStartUTC]])),"",Table1[[#This Row],[Duration]]*24*60)</f>
        <v>74.000000000232831</v>
      </c>
    </row>
    <row r="2884" spans="1:20" ht="21.6" x14ac:dyDescent="0.25">
      <c r="A2884" s="8" t="str">
        <f>IF(ISBLANK(Table1[[#This Row],[AdvisoryNumber]]),"NTML","ADVZY")</f>
        <v>NTML</v>
      </c>
      <c r="B2884" s="8" t="str">
        <f>_xlfn.TEXTJOIN("-",TRUE,Table1[[#This Row],[Source]],TEXT(Table1[[#This Row],[AdvisoryNumber]],"000"),TEXT(ROW()-1,"000000"),TEXT(Table1[[#This Row],[RecordTimeUTC]],"YYYY-MM-DD"))</f>
        <v>NTML-000-002883-2024-09-13</v>
      </c>
      <c r="C2884" s="1" t="s">
        <v>244</v>
      </c>
      <c r="D2884" s="2"/>
      <c r="E2884" s="1"/>
      <c r="F2884" s="2"/>
      <c r="G2884" s="1" t="s">
        <v>98</v>
      </c>
      <c r="H2884" s="1" t="s">
        <v>101</v>
      </c>
      <c r="I2884" s="8" t="str">
        <f>IF(Table1[[#This Row],[TMI_Type]]="Reroute",INDEX(_xlfn.REGEXEXTRACT(Table1[[#This Row],[RawText]],".*(ROUTE|FEA|FCA|ICR|CTOP|TBO).+([A-Z]{3})",2,0),1,2),"")</f>
        <v/>
      </c>
      <c r="J2884" s="5">
        <v>15</v>
      </c>
      <c r="K2884" s="5"/>
      <c r="L2884" s="1" t="s">
        <v>1651</v>
      </c>
      <c r="M2884" s="7">
        <v>45548.999305555553</v>
      </c>
      <c r="N2884" s="7">
        <v>45549.166666666664</v>
      </c>
      <c r="O2884" s="7">
        <v>45548.953472222223</v>
      </c>
      <c r="P2884" s="4" t="s">
        <v>5188</v>
      </c>
      <c r="Q2884" s="10" t="s">
        <v>5188</v>
      </c>
      <c r="R2884" s="2" t="s">
        <v>10654</v>
      </c>
      <c r="S2884" s="6">
        <f>IF(OR(ISBLANK(Table1[[#This Row],[ValidEndUTC]]),ISBLANK(Table1[[#This Row],[ValidStartUTC]])),"",Table1[[#This Row],[ValidEndUTC]]-Table1[[#This Row],[ValidStartUTC]])</f>
        <v>0.16736111111094942</v>
      </c>
      <c r="T2884" s="5">
        <f>IF(OR(ISBLANK(Table1[[#This Row],[ValidEndUTC]]),ISBLANK(Table1[[#This Row],[ValidStartUTC]])),"",Table1[[#This Row],[Duration]]*24*60)</f>
        <v>240.99999999976717</v>
      </c>
    </row>
    <row r="2885" spans="1:20" ht="21.6" x14ac:dyDescent="0.25">
      <c r="A2885" s="8" t="str">
        <f>IF(ISBLANK(Table1[[#This Row],[AdvisoryNumber]]),"NTML","ADVZY")</f>
        <v>NTML</v>
      </c>
      <c r="B2885" s="8" t="str">
        <f>_xlfn.TEXTJOIN("-",TRUE,Table1[[#This Row],[Source]],TEXT(Table1[[#This Row],[AdvisoryNumber]],"000"),TEXT(ROW()-1,"000000"),TEXT(Table1[[#This Row],[RecordTimeUTC]],"YYYY-MM-DD"))</f>
        <v>NTML-000-002884-2024-09-13</v>
      </c>
      <c r="C2885" s="1" t="s">
        <v>244</v>
      </c>
      <c r="D2885" s="2"/>
      <c r="E2885" s="1"/>
      <c r="F2885" s="2"/>
      <c r="G2885" s="1" t="s">
        <v>98</v>
      </c>
      <c r="H2885" s="1" t="s">
        <v>101</v>
      </c>
      <c r="I2885" s="8" t="str">
        <f>IF(Table1[[#This Row],[TMI_Type]]="Reroute",INDEX(_xlfn.REGEXEXTRACT(Table1[[#This Row],[RawText]],".*(ROUTE|FEA|FCA|ICR|CTOP|TBO).+([A-Z]{3})",2,0),1,2),"")</f>
        <v/>
      </c>
      <c r="J2885" s="5">
        <v>15</v>
      </c>
      <c r="K2885" s="5"/>
      <c r="L2885" s="1" t="s">
        <v>1653</v>
      </c>
      <c r="M2885" s="7">
        <v>45548.999305555553</v>
      </c>
      <c r="N2885" s="7">
        <v>45549.166666666664</v>
      </c>
      <c r="O2885" s="7">
        <v>45548.953472222223</v>
      </c>
      <c r="P2885" s="4" t="s">
        <v>5189</v>
      </c>
      <c r="Q2885" s="10" t="s">
        <v>5189</v>
      </c>
      <c r="R2885" s="2" t="s">
        <v>10654</v>
      </c>
      <c r="S2885" s="6">
        <f>IF(OR(ISBLANK(Table1[[#This Row],[ValidEndUTC]]),ISBLANK(Table1[[#This Row],[ValidStartUTC]])),"",Table1[[#This Row],[ValidEndUTC]]-Table1[[#This Row],[ValidStartUTC]])</f>
        <v>0.16736111111094942</v>
      </c>
      <c r="T2885" s="5">
        <f>IF(OR(ISBLANK(Table1[[#This Row],[ValidEndUTC]]),ISBLANK(Table1[[#This Row],[ValidStartUTC]])),"",Table1[[#This Row],[Duration]]*24*60)</f>
        <v>240.99999999976717</v>
      </c>
    </row>
    <row r="2886" spans="1:20" ht="21.6" x14ac:dyDescent="0.25">
      <c r="A2886" s="8" t="str">
        <f>IF(ISBLANK(Table1[[#This Row],[AdvisoryNumber]]),"NTML","ADVZY")</f>
        <v>NTML</v>
      </c>
      <c r="B2886" s="8" t="str">
        <f>_xlfn.TEXTJOIN("-",TRUE,Table1[[#This Row],[Source]],TEXT(Table1[[#This Row],[AdvisoryNumber]],"000"),TEXT(ROW()-1,"000000"),TEXT(Table1[[#This Row],[RecordTimeUTC]],"YYYY-MM-DD"))</f>
        <v>NTML-000-002885-2024-09-13</v>
      </c>
      <c r="C2886" s="1" t="s">
        <v>1262</v>
      </c>
      <c r="D2886" s="2"/>
      <c r="E2886" s="1"/>
      <c r="F2886" s="2"/>
      <c r="G2886" s="1" t="s">
        <v>98</v>
      </c>
      <c r="H2886" s="1" t="s">
        <v>101</v>
      </c>
      <c r="I2886" s="8" t="str">
        <f>IF(Table1[[#This Row],[TMI_Type]]="Reroute",INDEX(_xlfn.REGEXEXTRACT(Table1[[#This Row],[RawText]],".*(ROUTE|FEA|FCA|ICR|CTOP|TBO).+([A-Z]{3})",2,0),1,2),"")</f>
        <v/>
      </c>
      <c r="J2886" s="5">
        <v>10</v>
      </c>
      <c r="K2886" s="5"/>
      <c r="L2886" s="1" t="s">
        <v>1655</v>
      </c>
      <c r="M2886" s="7">
        <v>45548.999305555553</v>
      </c>
      <c r="N2886" s="7">
        <v>45549.166666666664</v>
      </c>
      <c r="O2886" s="7">
        <v>45548.953472222223</v>
      </c>
      <c r="P2886" s="4" t="s">
        <v>5190</v>
      </c>
      <c r="Q2886" s="10" t="s">
        <v>5190</v>
      </c>
      <c r="R2886" s="2" t="s">
        <v>10654</v>
      </c>
      <c r="S2886" s="6">
        <f>IF(OR(ISBLANK(Table1[[#This Row],[ValidEndUTC]]),ISBLANK(Table1[[#This Row],[ValidStartUTC]])),"",Table1[[#This Row],[ValidEndUTC]]-Table1[[#This Row],[ValidStartUTC]])</f>
        <v>0.16736111111094942</v>
      </c>
      <c r="T2886" s="5">
        <f>IF(OR(ISBLANK(Table1[[#This Row],[ValidEndUTC]]),ISBLANK(Table1[[#This Row],[ValidStartUTC]])),"",Table1[[#This Row],[Duration]]*24*60)</f>
        <v>240.99999999976717</v>
      </c>
    </row>
    <row r="2887" spans="1:20" ht="21.6" x14ac:dyDescent="0.25">
      <c r="A2887" s="8" t="str">
        <f>IF(ISBLANK(Table1[[#This Row],[AdvisoryNumber]]),"NTML","ADVZY")</f>
        <v>NTML</v>
      </c>
      <c r="B2887" s="8" t="str">
        <f>_xlfn.TEXTJOIN("-",TRUE,Table1[[#This Row],[Source]],TEXT(Table1[[#This Row],[AdvisoryNumber]],"000"),TEXT(ROW()-1,"000000"),TEXT(Table1[[#This Row],[RecordTimeUTC]],"YYYY-MM-DD"))</f>
        <v>NTML-000-002886-2024-09-13</v>
      </c>
      <c r="C2887" s="1" t="s">
        <v>244</v>
      </c>
      <c r="D2887" s="2"/>
      <c r="E2887" s="1"/>
      <c r="F2887" s="2"/>
      <c r="G2887" s="1" t="s">
        <v>98</v>
      </c>
      <c r="H2887" s="1" t="s">
        <v>101</v>
      </c>
      <c r="I2887" s="8" t="str">
        <f>IF(Table1[[#This Row],[TMI_Type]]="Reroute",INDEX(_xlfn.REGEXEXTRACT(Table1[[#This Row],[RawText]],".*(ROUTE|FEA|FCA|ICR|CTOP|TBO).+([A-Z]{3})",2,0),1,2),"")</f>
        <v/>
      </c>
      <c r="J2887" s="5">
        <v>10</v>
      </c>
      <c r="K2887" s="5"/>
      <c r="L2887" s="1" t="s">
        <v>198</v>
      </c>
      <c r="M2887" s="7">
        <v>45548.999305555553</v>
      </c>
      <c r="N2887" s="7">
        <v>45549.166666666664</v>
      </c>
      <c r="O2887" s="7">
        <v>45548.953472222223</v>
      </c>
      <c r="P2887" s="4" t="s">
        <v>5191</v>
      </c>
      <c r="Q2887" s="10" t="s">
        <v>5191</v>
      </c>
      <c r="R2887" s="2" t="s">
        <v>10654</v>
      </c>
      <c r="S2887" s="6">
        <f>IF(OR(ISBLANK(Table1[[#This Row],[ValidEndUTC]]),ISBLANK(Table1[[#This Row],[ValidStartUTC]])),"",Table1[[#This Row],[ValidEndUTC]]-Table1[[#This Row],[ValidStartUTC]])</f>
        <v>0.16736111111094942</v>
      </c>
      <c r="T2887" s="5">
        <f>IF(OR(ISBLANK(Table1[[#This Row],[ValidEndUTC]]),ISBLANK(Table1[[#This Row],[ValidStartUTC]])),"",Table1[[#This Row],[Duration]]*24*60)</f>
        <v>240.99999999976717</v>
      </c>
    </row>
    <row r="2888" spans="1:20" ht="21.6" x14ac:dyDescent="0.25">
      <c r="A2888" s="8" t="str">
        <f>IF(ISBLANK(Table1[[#This Row],[AdvisoryNumber]]),"NTML","ADVZY")</f>
        <v>NTML</v>
      </c>
      <c r="B2888" s="8" t="str">
        <f>_xlfn.TEXTJOIN("-",TRUE,Table1[[#This Row],[Source]],TEXT(Table1[[#This Row],[AdvisoryNumber]],"000"),TEXT(ROW()-1,"000000"),TEXT(Table1[[#This Row],[RecordTimeUTC]],"YYYY-MM-DD"))</f>
        <v>NTML-000-002887-2024-09-13</v>
      </c>
      <c r="C2888" s="1" t="s">
        <v>1262</v>
      </c>
      <c r="D2888" s="2"/>
      <c r="E2888" s="1"/>
      <c r="F2888" s="2"/>
      <c r="G2888" s="1" t="s">
        <v>98</v>
      </c>
      <c r="H2888" s="1" t="s">
        <v>101</v>
      </c>
      <c r="I2888" s="8" t="str">
        <f>IF(Table1[[#This Row],[TMI_Type]]="Reroute",INDEX(_xlfn.REGEXEXTRACT(Table1[[#This Row],[RawText]],".*(ROUTE|FEA|FCA|ICR|CTOP|TBO).+([A-Z]{3})",2,0),1,2),"")</f>
        <v/>
      </c>
      <c r="J2888" s="5">
        <v>10</v>
      </c>
      <c r="K2888" s="5"/>
      <c r="L2888" s="1" t="s">
        <v>198</v>
      </c>
      <c r="M2888" s="7">
        <v>45548.999305555553</v>
      </c>
      <c r="N2888" s="7">
        <v>45549.166666666664</v>
      </c>
      <c r="O2888" s="7">
        <v>45548.953472222223</v>
      </c>
      <c r="P2888" s="4" t="s">
        <v>5192</v>
      </c>
      <c r="Q2888" s="10" t="s">
        <v>5192</v>
      </c>
      <c r="R2888" s="2" t="s">
        <v>10654</v>
      </c>
      <c r="S2888" s="6">
        <f>IF(OR(ISBLANK(Table1[[#This Row],[ValidEndUTC]]),ISBLANK(Table1[[#This Row],[ValidStartUTC]])),"",Table1[[#This Row],[ValidEndUTC]]-Table1[[#This Row],[ValidStartUTC]])</f>
        <v>0.16736111111094942</v>
      </c>
      <c r="T2888" s="5">
        <f>IF(OR(ISBLANK(Table1[[#This Row],[ValidEndUTC]]),ISBLANK(Table1[[#This Row],[ValidStartUTC]])),"",Table1[[#This Row],[Duration]]*24*60)</f>
        <v>240.99999999976717</v>
      </c>
    </row>
    <row r="2889" spans="1:20" ht="21.6" x14ac:dyDescent="0.25">
      <c r="A2889" s="8" t="str">
        <f>IF(ISBLANK(Table1[[#This Row],[AdvisoryNumber]]),"NTML","ADVZY")</f>
        <v>NTML</v>
      </c>
      <c r="B2889" s="8" t="str">
        <f>_xlfn.TEXTJOIN("-",TRUE,Table1[[#This Row],[Source]],TEXT(Table1[[#This Row],[AdvisoryNumber]],"000"),TEXT(ROW()-1,"000000"),TEXT(Table1[[#This Row],[RecordTimeUTC]],"YYYY-MM-DD"))</f>
        <v>NTML-000-002888-2024-09-13</v>
      </c>
      <c r="C2889" s="1" t="s">
        <v>1031</v>
      </c>
      <c r="D2889" s="2"/>
      <c r="E2889" s="1"/>
      <c r="F2889" s="2"/>
      <c r="G2889" s="1" t="s">
        <v>98</v>
      </c>
      <c r="H2889" s="1" t="s">
        <v>101</v>
      </c>
      <c r="I2889" s="8" t="str">
        <f>IF(Table1[[#This Row],[TMI_Type]]="Reroute",INDEX(_xlfn.REGEXEXTRACT(Table1[[#This Row],[RawText]],".*(ROUTE|FEA|FCA|ICR|CTOP|TBO).+([A-Z]{3})",2,0),1,2),"")</f>
        <v/>
      </c>
      <c r="J2889" s="5">
        <v>15</v>
      </c>
      <c r="K2889" s="5"/>
      <c r="L2889" s="1" t="s">
        <v>1657</v>
      </c>
      <c r="M2889" s="7">
        <v>45548.999305555553</v>
      </c>
      <c r="N2889" s="7">
        <v>45549.166666666664</v>
      </c>
      <c r="O2889" s="7">
        <v>45548.974305555559</v>
      </c>
      <c r="P2889" s="4" t="s">
        <v>5193</v>
      </c>
      <c r="Q2889" s="10" t="s">
        <v>5193</v>
      </c>
      <c r="R2889" s="2" t="s">
        <v>10655</v>
      </c>
      <c r="S2889" s="6">
        <f>IF(OR(ISBLANK(Table1[[#This Row],[ValidEndUTC]]),ISBLANK(Table1[[#This Row],[ValidStartUTC]])),"",Table1[[#This Row],[ValidEndUTC]]-Table1[[#This Row],[ValidStartUTC]])</f>
        <v>0.16736111111094942</v>
      </c>
      <c r="T2889" s="5">
        <f>IF(OR(ISBLANK(Table1[[#This Row],[ValidEndUTC]]),ISBLANK(Table1[[#This Row],[ValidStartUTC]])),"",Table1[[#This Row],[Duration]]*24*60)</f>
        <v>240.99999999976717</v>
      </c>
    </row>
    <row r="2890" spans="1:20" ht="21.6" x14ac:dyDescent="0.25">
      <c r="A2890" s="8" t="str">
        <f>IF(ISBLANK(Table1[[#This Row],[AdvisoryNumber]]),"NTML","ADVZY")</f>
        <v>NTML</v>
      </c>
      <c r="B2890" s="8" t="str">
        <f>_xlfn.TEXTJOIN("-",TRUE,Table1[[#This Row],[Source]],TEXT(Table1[[#This Row],[AdvisoryNumber]],"000"),TEXT(ROW()-1,"000000"),TEXT(Table1[[#This Row],[RecordTimeUTC]],"YYYY-MM-DD"))</f>
        <v>NTML-000-002889-2024-09-13</v>
      </c>
      <c r="C2890" s="1" t="s">
        <v>1522</v>
      </c>
      <c r="D2890" s="2"/>
      <c r="E2890" s="1"/>
      <c r="F2890" s="2"/>
      <c r="G2890" s="1" t="s">
        <v>98</v>
      </c>
      <c r="H2890" s="1" t="s">
        <v>99</v>
      </c>
      <c r="I2890" s="8" t="str">
        <f>IF(Table1[[#This Row],[TMI_Type]]="Reroute",INDEX(_xlfn.REGEXEXTRACT(Table1[[#This Row],[RawText]],".*(ROUTE|FEA|FCA|ICR|CTOP|TBO).+([A-Z]{3})",2,0),1,2),"")</f>
        <v/>
      </c>
      <c r="J2890" s="5">
        <v>15</v>
      </c>
      <c r="K2890" s="5"/>
      <c r="L2890" s="1" t="s">
        <v>1659</v>
      </c>
      <c r="M2890" s="7">
        <v>45548.999305555553</v>
      </c>
      <c r="N2890" s="7">
        <v>45549.166666666664</v>
      </c>
      <c r="O2890" s="7">
        <v>45548.974305555559</v>
      </c>
      <c r="P2890" s="4" t="s">
        <v>10656</v>
      </c>
      <c r="Q2890" s="10" t="s">
        <v>10656</v>
      </c>
      <c r="R2890" s="2" t="s">
        <v>10655</v>
      </c>
      <c r="S2890" s="6">
        <f>IF(OR(ISBLANK(Table1[[#This Row],[ValidEndUTC]]),ISBLANK(Table1[[#This Row],[ValidStartUTC]])),"",Table1[[#This Row],[ValidEndUTC]]-Table1[[#This Row],[ValidStartUTC]])</f>
        <v>0.16736111111094942</v>
      </c>
      <c r="T2890" s="5">
        <f>IF(OR(ISBLANK(Table1[[#This Row],[ValidEndUTC]]),ISBLANK(Table1[[#This Row],[ValidStartUTC]])),"",Table1[[#This Row],[Duration]]*24*60)</f>
        <v>240.99999999976717</v>
      </c>
    </row>
    <row r="2891" spans="1:20" ht="21.6" x14ac:dyDescent="0.25">
      <c r="A2891" s="8" t="str">
        <f>IF(ISBLANK(Table1[[#This Row],[AdvisoryNumber]]),"NTML","ADVZY")</f>
        <v>NTML</v>
      </c>
      <c r="B2891" s="8" t="str">
        <f>_xlfn.TEXTJOIN("-",TRUE,Table1[[#This Row],[Source]],TEXT(Table1[[#This Row],[AdvisoryNumber]],"000"),TEXT(ROW()-1,"000000"),TEXT(Table1[[#This Row],[RecordTimeUTC]],"YYYY-MM-DD"))</f>
        <v>NTML-000-002890-2024-09-13</v>
      </c>
      <c r="C2891" s="1" t="s">
        <v>711</v>
      </c>
      <c r="D2891" s="2"/>
      <c r="E2891" s="1"/>
      <c r="F2891" s="2"/>
      <c r="G2891" s="1" t="s">
        <v>98</v>
      </c>
      <c r="H2891" s="1" t="s">
        <v>101</v>
      </c>
      <c r="I2891" s="8" t="str">
        <f>IF(Table1[[#This Row],[TMI_Type]]="Reroute",INDEX(_xlfn.REGEXEXTRACT(Table1[[#This Row],[RawText]],".*(ROUTE|FEA|FCA|ICR|CTOP|TBO).+([A-Z]{3})",2,0),1,2),"")</f>
        <v/>
      </c>
      <c r="J2891" s="5">
        <v>15</v>
      </c>
      <c r="K2891" s="5"/>
      <c r="L2891" s="1"/>
      <c r="M2891" s="7">
        <v>45549</v>
      </c>
      <c r="N2891" s="7">
        <v>45549.166666666664</v>
      </c>
      <c r="O2891" s="7">
        <v>45548.982638888891</v>
      </c>
      <c r="P2891" s="4" t="s">
        <v>5194</v>
      </c>
      <c r="Q2891" s="10" t="s">
        <v>5194</v>
      </c>
      <c r="R2891" s="2" t="s">
        <v>10659</v>
      </c>
      <c r="S2891" s="6">
        <f>IF(OR(ISBLANK(Table1[[#This Row],[ValidEndUTC]]),ISBLANK(Table1[[#This Row],[ValidStartUTC]])),"",Table1[[#This Row],[ValidEndUTC]]-Table1[[#This Row],[ValidStartUTC]])</f>
        <v>0.16666666666424135</v>
      </c>
      <c r="T2891" s="5">
        <f>IF(OR(ISBLANK(Table1[[#This Row],[ValidEndUTC]]),ISBLANK(Table1[[#This Row],[ValidStartUTC]])),"",Table1[[#This Row],[Duration]]*24*60)</f>
        <v>239.99999999650754</v>
      </c>
    </row>
    <row r="2892" spans="1:20" ht="21.6" x14ac:dyDescent="0.25">
      <c r="A2892" s="8" t="str">
        <f>IF(ISBLANK(Table1[[#This Row],[AdvisoryNumber]]),"NTML","ADVZY")</f>
        <v>NTML</v>
      </c>
      <c r="B2892" s="8" t="str">
        <f>_xlfn.TEXTJOIN("-",TRUE,Table1[[#This Row],[Source]],TEXT(Table1[[#This Row],[AdvisoryNumber]],"000"),TEXT(ROW()-1,"000000"),TEXT(Table1[[#This Row],[RecordTimeUTC]],"YYYY-MM-DD"))</f>
        <v>NTML-000-002891-2024-09-13</v>
      </c>
      <c r="C2892" s="1" t="s">
        <v>717</v>
      </c>
      <c r="D2892" s="2"/>
      <c r="E2892" s="1"/>
      <c r="F2892" s="2"/>
      <c r="G2892" s="1" t="s">
        <v>98</v>
      </c>
      <c r="H2892" s="1" t="s">
        <v>99</v>
      </c>
      <c r="I2892" s="8" t="str">
        <f>IF(Table1[[#This Row],[TMI_Type]]="Reroute",INDEX(_xlfn.REGEXEXTRACT(Table1[[#This Row],[RawText]],".*(ROUTE|FEA|FCA|ICR|CTOP|TBO).+([A-Z]{3})",2,0),1,2),"")</f>
        <v/>
      </c>
      <c r="J2892" s="5">
        <v>15</v>
      </c>
      <c r="K2892" s="5"/>
      <c r="L2892" s="1"/>
      <c r="M2892" s="7">
        <v>45549</v>
      </c>
      <c r="N2892" s="7">
        <v>45549.166666666664</v>
      </c>
      <c r="O2892" s="7">
        <v>45548.984027777777</v>
      </c>
      <c r="P2892" s="4" t="s">
        <v>10657</v>
      </c>
      <c r="Q2892" s="10" t="s">
        <v>10657</v>
      </c>
      <c r="R2892" s="2" t="s">
        <v>10658</v>
      </c>
      <c r="S2892" s="6">
        <f>IF(OR(ISBLANK(Table1[[#This Row],[ValidEndUTC]]),ISBLANK(Table1[[#This Row],[ValidStartUTC]])),"",Table1[[#This Row],[ValidEndUTC]]-Table1[[#This Row],[ValidStartUTC]])</f>
        <v>0.16666666666424135</v>
      </c>
      <c r="T2892" s="5">
        <f>IF(OR(ISBLANK(Table1[[#This Row],[ValidEndUTC]]),ISBLANK(Table1[[#This Row],[ValidStartUTC]])),"",Table1[[#This Row],[Duration]]*24*60)</f>
        <v>239.99999999650754</v>
      </c>
    </row>
    <row r="2893" spans="1:20" x14ac:dyDescent="0.25">
      <c r="A2893" s="8" t="str">
        <f>IF(ISBLANK(Table1[[#This Row],[AdvisoryNumber]]),"NTML","ADVZY")</f>
        <v>NTML</v>
      </c>
      <c r="B2893" s="8" t="str">
        <f>_xlfn.TEXTJOIN("-",TRUE,Table1[[#This Row],[Source]],TEXT(Table1[[#This Row],[AdvisoryNumber]],"000"),TEXT(ROW()-1,"000000"),TEXT(Table1[[#This Row],[RecordTimeUTC]],"YYYY-MM-DD"))</f>
        <v>NTML-000-002892-2024-09-14</v>
      </c>
      <c r="C2893" s="1" t="s">
        <v>711</v>
      </c>
      <c r="D2893" s="2"/>
      <c r="E2893" s="1"/>
      <c r="F2893" s="2"/>
      <c r="G2893" s="1" t="s">
        <v>98</v>
      </c>
      <c r="H2893" s="1" t="s">
        <v>101</v>
      </c>
      <c r="I2893" s="8" t="str">
        <f>IF(Table1[[#This Row],[TMI_Type]]="Reroute",INDEX(_xlfn.REGEXEXTRACT(Table1[[#This Row],[RawText]],".*(ROUTE|FEA|FCA|ICR|CTOP|TBO).+([A-Z]{3})",2,0),1,2),"")</f>
        <v/>
      </c>
      <c r="J2893" s="5">
        <v>8</v>
      </c>
      <c r="K2893" s="5"/>
      <c r="L2893" s="1" t="s">
        <v>198</v>
      </c>
      <c r="M2893" s="7">
        <v>45549.006944444445</v>
      </c>
      <c r="N2893" s="7">
        <v>45549.166666666664</v>
      </c>
      <c r="O2893" s="7">
        <v>45549.005555555559</v>
      </c>
      <c r="P2893" s="4" t="s">
        <v>5195</v>
      </c>
      <c r="Q2893" s="10" t="s">
        <v>5195</v>
      </c>
      <c r="R2893" s="2" t="s">
        <v>10660</v>
      </c>
      <c r="S2893" s="6">
        <f>IF(OR(ISBLANK(Table1[[#This Row],[ValidEndUTC]]),ISBLANK(Table1[[#This Row],[ValidStartUTC]])),"",Table1[[#This Row],[ValidEndUTC]]-Table1[[#This Row],[ValidStartUTC]])</f>
        <v>0.15972222221898846</v>
      </c>
      <c r="T2893" s="5">
        <f>IF(OR(ISBLANK(Table1[[#This Row],[ValidEndUTC]]),ISBLANK(Table1[[#This Row],[ValidStartUTC]])),"",Table1[[#This Row],[Duration]]*24*60)</f>
        <v>229.99999999534339</v>
      </c>
    </row>
    <row r="2894" spans="1:20" x14ac:dyDescent="0.25">
      <c r="A2894" s="8" t="str">
        <f>IF(ISBLANK(Table1[[#This Row],[AdvisoryNumber]]),"NTML","ADVZY")</f>
        <v>NTML</v>
      </c>
      <c r="B2894" s="8" t="str">
        <f>_xlfn.TEXTJOIN("-",TRUE,Table1[[#This Row],[Source]],TEXT(Table1[[#This Row],[AdvisoryNumber]],"000"),TEXT(ROW()-1,"000000"),TEXT(Table1[[#This Row],[RecordTimeUTC]],"YYYY-MM-DD"))</f>
        <v>NTML-000-002893-2024-09-20</v>
      </c>
      <c r="C2894" s="1" t="s">
        <v>495</v>
      </c>
      <c r="D2894" s="2"/>
      <c r="E2894" s="1"/>
      <c r="F2894" s="2"/>
      <c r="G2894" s="1" t="s">
        <v>98</v>
      </c>
      <c r="H2894" s="1" t="s">
        <v>2640</v>
      </c>
      <c r="I2894" s="8" t="str">
        <f>IF(Table1[[#This Row],[TMI_Type]]="Reroute",INDEX(_xlfn.REGEXEXTRACT(Table1[[#This Row],[RawText]],".*(ROUTE|FEA|FCA|ICR|CTOP|TBO).+([A-Z]{3})",2,0),1,2),"")</f>
        <v/>
      </c>
      <c r="J2894" s="5"/>
      <c r="K2894" s="5"/>
      <c r="L2894" s="1" t="s">
        <v>10666</v>
      </c>
      <c r="M2894" s="7">
        <v>45555.025694444441</v>
      </c>
      <c r="N2894" s="7">
        <v>45555.025694444441</v>
      </c>
      <c r="O2894" s="7">
        <v>45555.025694444441</v>
      </c>
      <c r="P2894" s="4" t="s">
        <v>5214</v>
      </c>
      <c r="Q2894" s="10" t="s">
        <v>5214</v>
      </c>
      <c r="R2894" s="2" t="s">
        <v>10679</v>
      </c>
      <c r="S2894" s="6">
        <f>IF(OR(ISBLANK(Table1[[#This Row],[ValidEndUTC]]),ISBLANK(Table1[[#This Row],[ValidStartUTC]])),"",Table1[[#This Row],[ValidEndUTC]]-Table1[[#This Row],[ValidStartUTC]])</f>
        <v>0</v>
      </c>
      <c r="T2894" s="5">
        <f>IF(OR(ISBLANK(Table1[[#This Row],[ValidEndUTC]]),ISBLANK(Table1[[#This Row],[ValidStartUTC]])),"",Table1[[#This Row],[Duration]]*24*60)</f>
        <v>0</v>
      </c>
    </row>
    <row r="2895" spans="1:20" x14ac:dyDescent="0.25">
      <c r="A2895" s="8" t="str">
        <f>IF(ISBLANK(Table1[[#This Row],[AdvisoryNumber]]),"NTML","ADVZY")</f>
        <v>NTML</v>
      </c>
      <c r="B2895" s="8" t="str">
        <f>_xlfn.TEXTJOIN("-",TRUE,Table1[[#This Row],[Source]],TEXT(Table1[[#This Row],[AdvisoryNumber]],"000"),TEXT(ROW()-1,"000000"),TEXT(Table1[[#This Row],[RecordTimeUTC]],"YYYY-MM-DD"))</f>
        <v>NTML-000-002894-2024-09-20</v>
      </c>
      <c r="C2895" s="1" t="s">
        <v>495</v>
      </c>
      <c r="D2895" s="2"/>
      <c r="E2895" s="1"/>
      <c r="F2895" s="2"/>
      <c r="G2895" s="1" t="s">
        <v>98</v>
      </c>
      <c r="H2895" s="1" t="s">
        <v>101</v>
      </c>
      <c r="I2895" s="8" t="str">
        <f>IF(Table1[[#This Row],[TMI_Type]]="Reroute",INDEX(_xlfn.REGEXEXTRACT(Table1[[#This Row],[RawText]],".*(ROUTE|FEA|FCA|ICR|CTOP|TBO).+([A-Z]{3})",2,0),1,2),"")</f>
        <v/>
      </c>
      <c r="J2895" s="5">
        <v>10</v>
      </c>
      <c r="K2895" s="5"/>
      <c r="L2895" s="1" t="s">
        <v>10666</v>
      </c>
      <c r="M2895" s="7">
        <v>45555.958333333336</v>
      </c>
      <c r="N2895" s="7">
        <v>45556.083333333336</v>
      </c>
      <c r="O2895" s="7">
        <v>45555.946527777778</v>
      </c>
      <c r="P2895" s="4" t="s">
        <v>10667</v>
      </c>
      <c r="Q2895" s="10" t="s">
        <v>10667</v>
      </c>
      <c r="R2895" s="2" t="s">
        <v>10665</v>
      </c>
      <c r="S2895" s="6">
        <f>IF(OR(ISBLANK(Table1[[#This Row],[ValidEndUTC]]),ISBLANK(Table1[[#This Row],[ValidStartUTC]])),"",Table1[[#This Row],[ValidEndUTC]]-Table1[[#This Row],[ValidStartUTC]])</f>
        <v>0.125</v>
      </c>
      <c r="T2895" s="5">
        <f>IF(OR(ISBLANK(Table1[[#This Row],[ValidEndUTC]]),ISBLANK(Table1[[#This Row],[ValidStartUTC]])),"",Table1[[#This Row],[Duration]]*24*60)</f>
        <v>180</v>
      </c>
    </row>
    <row r="2896" spans="1:20" x14ac:dyDescent="0.25">
      <c r="A2896" s="8" t="str">
        <f>IF(ISBLANK(Table1[[#This Row],[AdvisoryNumber]]),"NTML","ADVZY")</f>
        <v>NTML</v>
      </c>
      <c r="B2896" s="8" t="str">
        <f>_xlfn.TEXTJOIN("-",TRUE,Table1[[#This Row],[Source]],TEXT(Table1[[#This Row],[AdvisoryNumber]],"000"),TEXT(ROW()-1,"000000"),TEXT(Table1[[#This Row],[RecordTimeUTC]],"YYYY-MM-DD"))</f>
        <v>NTML-000-002895-2024-09-20</v>
      </c>
      <c r="C2896" s="1" t="s">
        <v>1513</v>
      </c>
      <c r="D2896" s="2"/>
      <c r="E2896" s="1"/>
      <c r="F2896" s="2"/>
      <c r="G2896" s="1" t="s">
        <v>98</v>
      </c>
      <c r="H2896" s="1" t="s">
        <v>101</v>
      </c>
      <c r="I2896" s="8" t="str">
        <f>IF(Table1[[#This Row],[TMI_Type]]="Reroute",INDEX(_xlfn.REGEXEXTRACT(Table1[[#This Row],[RawText]],".*(ROUTE|FEA|FCA|ICR|CTOP|TBO).+([A-Z]{3})",2,0),1,2),"")</f>
        <v/>
      </c>
      <c r="J2896" s="5">
        <v>20</v>
      </c>
      <c r="K2896" s="5"/>
      <c r="L2896" s="1" t="s">
        <v>10670</v>
      </c>
      <c r="M2896" s="7">
        <v>45555.958333333336</v>
      </c>
      <c r="N2896" s="7">
        <v>45556.09375</v>
      </c>
      <c r="O2896" s="7">
        <v>45555.946527777778</v>
      </c>
      <c r="P2896" s="4" t="s">
        <v>10671</v>
      </c>
      <c r="Q2896" s="10" t="s">
        <v>10671</v>
      </c>
      <c r="R2896" s="2" t="s">
        <v>10665</v>
      </c>
      <c r="S2896" s="6">
        <f>IF(OR(ISBLANK(Table1[[#This Row],[ValidEndUTC]]),ISBLANK(Table1[[#This Row],[ValidStartUTC]])),"",Table1[[#This Row],[ValidEndUTC]]-Table1[[#This Row],[ValidStartUTC]])</f>
        <v>0.13541666666424135</v>
      </c>
      <c r="T2896" s="5">
        <f>IF(OR(ISBLANK(Table1[[#This Row],[ValidEndUTC]]),ISBLANK(Table1[[#This Row],[ValidStartUTC]])),"",Table1[[#This Row],[Duration]]*24*60)</f>
        <v>194.99999999650754</v>
      </c>
    </row>
    <row r="2897" spans="1:20" x14ac:dyDescent="0.25">
      <c r="A2897" s="8" t="str">
        <f>IF(ISBLANK(Table1[[#This Row],[AdvisoryNumber]]),"NTML","ADVZY")</f>
        <v>NTML</v>
      </c>
      <c r="B2897" s="8" t="str">
        <f>_xlfn.TEXTJOIN("-",TRUE,Table1[[#This Row],[Source]],TEXT(Table1[[#This Row],[AdvisoryNumber]],"000"),TEXT(ROW()-1,"000000"),TEXT(Table1[[#This Row],[RecordTimeUTC]],"YYYY-MM-DD"))</f>
        <v>NTML-000-002896-2024-09-20</v>
      </c>
      <c r="C2897" s="1" t="s">
        <v>1513</v>
      </c>
      <c r="D2897" s="2"/>
      <c r="E2897" s="1"/>
      <c r="F2897" s="2"/>
      <c r="G2897" s="1" t="s">
        <v>98</v>
      </c>
      <c r="H2897" s="1" t="s">
        <v>101</v>
      </c>
      <c r="I2897" s="8" t="str">
        <f>IF(Table1[[#This Row],[TMI_Type]]="Reroute",INDEX(_xlfn.REGEXEXTRACT(Table1[[#This Row],[RawText]],".*(ROUTE|FEA|FCA|ICR|CTOP|TBO).+([A-Z]{3})",2,0),1,2),"")</f>
        <v/>
      </c>
      <c r="J2897" s="5">
        <v>20</v>
      </c>
      <c r="K2897" s="5"/>
      <c r="L2897" s="1" t="s">
        <v>2569</v>
      </c>
      <c r="M2897" s="7">
        <v>45555.958333333336</v>
      </c>
      <c r="N2897" s="7">
        <v>45556.125</v>
      </c>
      <c r="O2897" s="7">
        <v>45555.946527777778</v>
      </c>
      <c r="P2897" s="4" t="s">
        <v>5198</v>
      </c>
      <c r="Q2897" s="10" t="s">
        <v>5198</v>
      </c>
      <c r="R2897" s="2" t="s">
        <v>10672</v>
      </c>
      <c r="S2897" s="6">
        <f>IF(OR(ISBLANK(Table1[[#This Row],[ValidEndUTC]]),ISBLANK(Table1[[#This Row],[ValidStartUTC]])),"",Table1[[#This Row],[ValidEndUTC]]-Table1[[#This Row],[ValidStartUTC]])</f>
        <v>0.16666666666424135</v>
      </c>
      <c r="T2897" s="5">
        <f>IF(OR(ISBLANK(Table1[[#This Row],[ValidEndUTC]]),ISBLANK(Table1[[#This Row],[ValidStartUTC]])),"",Table1[[#This Row],[Duration]]*24*60)</f>
        <v>239.99999999650754</v>
      </c>
    </row>
    <row r="2898" spans="1:20" x14ac:dyDescent="0.25">
      <c r="A2898" s="8" t="str">
        <f>IF(ISBLANK(Table1[[#This Row],[AdvisoryNumber]]),"NTML","ADVZY")</f>
        <v>NTML</v>
      </c>
      <c r="B2898" s="8" t="str">
        <f>_xlfn.TEXTJOIN("-",TRUE,Table1[[#This Row],[Source]],TEXT(Table1[[#This Row],[AdvisoryNumber]],"000"),TEXT(ROW()-1,"000000"),TEXT(Table1[[#This Row],[RecordTimeUTC]],"YYYY-MM-DD"))</f>
        <v>NTML-000-002897-2024-09-20</v>
      </c>
      <c r="C2898" s="1" t="s">
        <v>1513</v>
      </c>
      <c r="D2898" s="2"/>
      <c r="E2898" s="1"/>
      <c r="F2898" s="2"/>
      <c r="G2898" s="1" t="s">
        <v>98</v>
      </c>
      <c r="H2898" s="1" t="s">
        <v>101</v>
      </c>
      <c r="I2898" s="8" t="str">
        <f>IF(Table1[[#This Row],[TMI_Type]]="Reroute",INDEX(_xlfn.REGEXEXTRACT(Table1[[#This Row],[RawText]],".*(ROUTE|FEA|FCA|ICR|CTOP|TBO).+([A-Z]{3})",2,0),1,2),"")</f>
        <v/>
      </c>
      <c r="J2898" s="5">
        <v>20</v>
      </c>
      <c r="K2898" s="5"/>
      <c r="L2898" s="1" t="s">
        <v>4713</v>
      </c>
      <c r="M2898" s="7">
        <v>45555.958333333336</v>
      </c>
      <c r="N2898" s="7">
        <v>45556.125</v>
      </c>
      <c r="O2898" s="7">
        <v>45555.946527777778</v>
      </c>
      <c r="P2898" s="4" t="s">
        <v>5199</v>
      </c>
      <c r="Q2898" s="10" t="s">
        <v>5199</v>
      </c>
      <c r="R2898" s="2" t="s">
        <v>10672</v>
      </c>
      <c r="S2898" s="6">
        <f>IF(OR(ISBLANK(Table1[[#This Row],[ValidEndUTC]]),ISBLANK(Table1[[#This Row],[ValidStartUTC]])),"",Table1[[#This Row],[ValidEndUTC]]-Table1[[#This Row],[ValidStartUTC]])</f>
        <v>0.16666666666424135</v>
      </c>
      <c r="T2898" s="5">
        <f>IF(OR(ISBLANK(Table1[[#This Row],[ValidEndUTC]]),ISBLANK(Table1[[#This Row],[ValidStartUTC]])),"",Table1[[#This Row],[Duration]]*24*60)</f>
        <v>239.99999999650754</v>
      </c>
    </row>
    <row r="2899" spans="1:20" x14ac:dyDescent="0.25">
      <c r="A2899" s="8" t="str">
        <f>IF(ISBLANK(Table1[[#This Row],[AdvisoryNumber]]),"NTML","ADVZY")</f>
        <v>NTML</v>
      </c>
      <c r="B2899" s="8" t="str">
        <f>_xlfn.TEXTJOIN("-",TRUE,Table1[[#This Row],[Source]],TEXT(Table1[[#This Row],[AdvisoryNumber]],"000"),TEXT(ROW()-1,"000000"),TEXT(Table1[[#This Row],[RecordTimeUTC]],"YYYY-MM-DD"))</f>
        <v>NTML-000-002898-2024-09-20</v>
      </c>
      <c r="C2899" s="1" t="s">
        <v>1513</v>
      </c>
      <c r="D2899" s="2"/>
      <c r="E2899" s="1"/>
      <c r="F2899" s="2"/>
      <c r="G2899" s="1" t="s">
        <v>98</v>
      </c>
      <c r="H2899" s="1" t="s">
        <v>101</v>
      </c>
      <c r="I2899" s="8" t="str">
        <f>IF(Table1[[#This Row],[TMI_Type]]="Reroute",INDEX(_xlfn.REGEXEXTRACT(Table1[[#This Row],[RawText]],".*(ROUTE|FEA|FCA|ICR|CTOP|TBO).+([A-Z]{3})",2,0),1,2),"")</f>
        <v/>
      </c>
      <c r="J2899" s="5">
        <v>20</v>
      </c>
      <c r="K2899" s="5"/>
      <c r="L2899" s="1" t="s">
        <v>3795</v>
      </c>
      <c r="M2899" s="7">
        <v>45555.958333333336</v>
      </c>
      <c r="N2899" s="7">
        <v>45556.125</v>
      </c>
      <c r="O2899" s="7">
        <v>45555.946527777778</v>
      </c>
      <c r="P2899" s="4" t="s">
        <v>5200</v>
      </c>
      <c r="Q2899" s="10" t="s">
        <v>5200</v>
      </c>
      <c r="R2899" s="2" t="s">
        <v>10672</v>
      </c>
      <c r="S2899" s="6">
        <f>IF(OR(ISBLANK(Table1[[#This Row],[ValidEndUTC]]),ISBLANK(Table1[[#This Row],[ValidStartUTC]])),"",Table1[[#This Row],[ValidEndUTC]]-Table1[[#This Row],[ValidStartUTC]])</f>
        <v>0.16666666666424135</v>
      </c>
      <c r="T2899" s="5">
        <f>IF(OR(ISBLANK(Table1[[#This Row],[ValidEndUTC]]),ISBLANK(Table1[[#This Row],[ValidStartUTC]])),"",Table1[[#This Row],[Duration]]*24*60)</f>
        <v>239.99999999650754</v>
      </c>
    </row>
    <row r="2900" spans="1:20" ht="21.6" x14ac:dyDescent="0.25">
      <c r="A2900" s="8" t="str">
        <f>IF(ISBLANK(Table1[[#This Row],[AdvisoryNumber]]),"NTML","ADVZY")</f>
        <v>NTML</v>
      </c>
      <c r="B2900" s="8" t="str">
        <f>_xlfn.TEXTJOIN("-",TRUE,Table1[[#This Row],[Source]],TEXT(Table1[[#This Row],[AdvisoryNumber]],"000"),TEXT(ROW()-1,"000000"),TEXT(Table1[[#This Row],[RecordTimeUTC]],"YYYY-MM-DD"))</f>
        <v>NTML-000-002899-2024-09-20</v>
      </c>
      <c r="C2900" s="1" t="s">
        <v>1513</v>
      </c>
      <c r="D2900" s="2"/>
      <c r="E2900" s="1"/>
      <c r="F2900" s="2"/>
      <c r="G2900" s="1" t="s">
        <v>98</v>
      </c>
      <c r="H2900" s="1" t="s">
        <v>101</v>
      </c>
      <c r="I2900" s="8" t="str">
        <f>IF(Table1[[#This Row],[TMI_Type]]="Reroute",INDEX(_xlfn.REGEXEXTRACT(Table1[[#This Row],[RawText]],".*(ROUTE|FEA|FCA|ICR|CTOP|TBO).+([A-Z]{3})",2,0),1,2),"")</f>
        <v/>
      </c>
      <c r="J2900" s="5">
        <v>20</v>
      </c>
      <c r="K2900" s="5"/>
      <c r="L2900" s="1" t="s">
        <v>5201</v>
      </c>
      <c r="M2900" s="7">
        <v>45555.958333333336</v>
      </c>
      <c r="N2900" s="7">
        <v>45556.125</v>
      </c>
      <c r="O2900" s="7">
        <v>45555.946527777778</v>
      </c>
      <c r="P2900" s="4" t="s">
        <v>5202</v>
      </c>
      <c r="Q2900" s="10" t="s">
        <v>5202</v>
      </c>
      <c r="R2900" s="2" t="s">
        <v>10672</v>
      </c>
      <c r="S2900" s="6">
        <f>IF(OR(ISBLANK(Table1[[#This Row],[ValidEndUTC]]),ISBLANK(Table1[[#This Row],[ValidStartUTC]])),"",Table1[[#This Row],[ValidEndUTC]]-Table1[[#This Row],[ValidStartUTC]])</f>
        <v>0.16666666666424135</v>
      </c>
      <c r="T2900" s="5">
        <f>IF(OR(ISBLANK(Table1[[#This Row],[ValidEndUTC]]),ISBLANK(Table1[[#This Row],[ValidStartUTC]])),"",Table1[[#This Row],[Duration]]*24*60)</f>
        <v>239.99999999650754</v>
      </c>
    </row>
    <row r="2901" spans="1:20" ht="21.6" x14ac:dyDescent="0.25">
      <c r="A2901" s="8" t="str">
        <f>IF(ISBLANK(Table1[[#This Row],[AdvisoryNumber]]),"NTML","ADVZY")</f>
        <v>NTML</v>
      </c>
      <c r="B2901" s="8" t="str">
        <f>_xlfn.TEXTJOIN("-",TRUE,Table1[[#This Row],[Source]],TEXT(Table1[[#This Row],[AdvisoryNumber]],"000"),TEXT(ROW()-1,"000000"),TEXT(Table1[[#This Row],[RecordTimeUTC]],"YYYY-MM-DD"))</f>
        <v>NTML-000-002900-2024-09-20</v>
      </c>
      <c r="C2901" s="1" t="s">
        <v>1513</v>
      </c>
      <c r="D2901" s="2"/>
      <c r="E2901" s="1"/>
      <c r="F2901" s="2"/>
      <c r="G2901" s="1" t="s">
        <v>98</v>
      </c>
      <c r="H2901" s="1" t="s">
        <v>101</v>
      </c>
      <c r="I2901" s="8" t="str">
        <f>IF(Table1[[#This Row],[TMI_Type]]="Reroute",INDEX(_xlfn.REGEXEXTRACT(Table1[[#This Row],[RawText]],".*(ROUTE|FEA|FCA|ICR|CTOP|TBO).+([A-Z]{3})",2,0),1,2),"")</f>
        <v/>
      </c>
      <c r="J2901" s="5">
        <v>20</v>
      </c>
      <c r="K2901" s="5"/>
      <c r="L2901" s="1" t="s">
        <v>5203</v>
      </c>
      <c r="M2901" s="7">
        <v>45555.958333333336</v>
      </c>
      <c r="N2901" s="7">
        <v>45556.125</v>
      </c>
      <c r="O2901" s="7">
        <v>45555.946527777778</v>
      </c>
      <c r="P2901" s="4" t="s">
        <v>5204</v>
      </c>
      <c r="Q2901" s="10" t="s">
        <v>5204</v>
      </c>
      <c r="R2901" s="2" t="s">
        <v>10672</v>
      </c>
      <c r="S2901" s="6">
        <f>IF(OR(ISBLANK(Table1[[#This Row],[ValidEndUTC]]),ISBLANK(Table1[[#This Row],[ValidStartUTC]])),"",Table1[[#This Row],[ValidEndUTC]]-Table1[[#This Row],[ValidStartUTC]])</f>
        <v>0.16666666666424135</v>
      </c>
      <c r="T2901" s="5">
        <f>IF(OR(ISBLANK(Table1[[#This Row],[ValidEndUTC]]),ISBLANK(Table1[[#This Row],[ValidStartUTC]])),"",Table1[[#This Row],[Duration]]*24*60)</f>
        <v>239.99999999650754</v>
      </c>
    </row>
    <row r="2902" spans="1:20" ht="21.6" x14ac:dyDescent="0.25">
      <c r="A2902" s="8" t="str">
        <f>IF(ISBLANK(Table1[[#This Row],[AdvisoryNumber]]),"NTML","ADVZY")</f>
        <v>NTML</v>
      </c>
      <c r="B2902" s="8" t="str">
        <f>_xlfn.TEXTJOIN("-",TRUE,Table1[[#This Row],[Source]],TEXT(Table1[[#This Row],[AdvisoryNumber]],"000"),TEXT(ROW()-1,"000000"),TEXT(Table1[[#This Row],[RecordTimeUTC]],"YYYY-MM-DD"))</f>
        <v>NTML-000-002901-2024-09-20</v>
      </c>
      <c r="C2902" s="1" t="s">
        <v>1513</v>
      </c>
      <c r="D2902" s="2"/>
      <c r="E2902" s="1"/>
      <c r="F2902" s="2"/>
      <c r="G2902" s="1" t="s">
        <v>98</v>
      </c>
      <c r="H2902" s="1" t="s">
        <v>101</v>
      </c>
      <c r="I2902" s="8" t="str">
        <f>IF(Table1[[#This Row],[TMI_Type]]="Reroute",INDEX(_xlfn.REGEXEXTRACT(Table1[[#This Row],[RawText]],".*(ROUTE|FEA|FCA|ICR|CTOP|TBO).+([A-Z]{3})",2,0),1,2),"")</f>
        <v/>
      </c>
      <c r="J2902" s="5">
        <v>15</v>
      </c>
      <c r="K2902" s="5"/>
      <c r="L2902" s="1" t="s">
        <v>5205</v>
      </c>
      <c r="M2902" s="7">
        <v>45555.958333333336</v>
      </c>
      <c r="N2902" s="7">
        <v>45556.125</v>
      </c>
      <c r="O2902" s="7">
        <v>45555.946527777778</v>
      </c>
      <c r="P2902" s="4" t="s">
        <v>10673</v>
      </c>
      <c r="Q2902" s="10" t="s">
        <v>10673</v>
      </c>
      <c r="R2902" s="2" t="s">
        <v>10672</v>
      </c>
      <c r="S2902" s="6">
        <f>IF(OR(ISBLANK(Table1[[#This Row],[ValidEndUTC]]),ISBLANK(Table1[[#This Row],[ValidStartUTC]])),"",Table1[[#This Row],[ValidEndUTC]]-Table1[[#This Row],[ValidStartUTC]])</f>
        <v>0.16666666666424135</v>
      </c>
      <c r="T2902" s="5">
        <f>IF(OR(ISBLANK(Table1[[#This Row],[ValidEndUTC]]),ISBLANK(Table1[[#This Row],[ValidStartUTC]])),"",Table1[[#This Row],[Duration]]*24*60)</f>
        <v>239.99999999650754</v>
      </c>
    </row>
    <row r="2903" spans="1:20" x14ac:dyDescent="0.25">
      <c r="A2903" s="8" t="str">
        <f>IF(ISBLANK(Table1[[#This Row],[AdvisoryNumber]]),"NTML","ADVZY")</f>
        <v>NTML</v>
      </c>
      <c r="B2903" s="8" t="str">
        <f>_xlfn.TEXTJOIN("-",TRUE,Table1[[#This Row],[Source]],TEXT(Table1[[#This Row],[AdvisoryNumber]],"000"),TEXT(ROW()-1,"000000"),TEXT(Table1[[#This Row],[RecordTimeUTC]],"YYYY-MM-DD"))</f>
        <v>NTML-000-002902-2024-09-20</v>
      </c>
      <c r="C2903" s="1" t="s">
        <v>1513</v>
      </c>
      <c r="D2903" s="2"/>
      <c r="E2903" s="1"/>
      <c r="F2903" s="2"/>
      <c r="G2903" s="1" t="s">
        <v>98</v>
      </c>
      <c r="H2903" s="1" t="s">
        <v>101</v>
      </c>
      <c r="I2903" s="8" t="str">
        <f>IF(Table1[[#This Row],[TMI_Type]]="Reroute",INDEX(_xlfn.REGEXEXTRACT(Table1[[#This Row],[RawText]],".*(ROUTE|FEA|FCA|ICR|CTOP|TBO).+([A-Z]{3})",2,0),1,2),"")</f>
        <v/>
      </c>
      <c r="J2903" s="5">
        <v>25</v>
      </c>
      <c r="K2903" s="5"/>
      <c r="L2903" s="1" t="s">
        <v>5205</v>
      </c>
      <c r="M2903" s="7">
        <v>45555.958333333336</v>
      </c>
      <c r="N2903" s="7">
        <v>45556.125</v>
      </c>
      <c r="O2903" s="7">
        <v>45555.946527777778</v>
      </c>
      <c r="P2903" s="4" t="s">
        <v>5206</v>
      </c>
      <c r="Q2903" s="10" t="s">
        <v>5206</v>
      </c>
      <c r="R2903" s="2" t="s">
        <v>10672</v>
      </c>
      <c r="S2903" s="6">
        <f>IF(OR(ISBLANK(Table1[[#This Row],[ValidEndUTC]]),ISBLANK(Table1[[#This Row],[ValidStartUTC]])),"",Table1[[#This Row],[ValidEndUTC]]-Table1[[#This Row],[ValidStartUTC]])</f>
        <v>0.16666666666424135</v>
      </c>
      <c r="T2903" s="5">
        <f>IF(OR(ISBLANK(Table1[[#This Row],[ValidEndUTC]]),ISBLANK(Table1[[#This Row],[ValidStartUTC]])),"",Table1[[#This Row],[Duration]]*24*60)</f>
        <v>239.99999999650754</v>
      </c>
    </row>
    <row r="2904" spans="1:20" ht="140.4" x14ac:dyDescent="0.25">
      <c r="A2904" s="8" t="str">
        <f>IF(ISBLANK(Table1[[#This Row],[AdvisoryNumber]]),"NTML","ADVZY")</f>
        <v>ADVZY</v>
      </c>
      <c r="B2904" s="8" t="str">
        <f>_xlfn.TEXTJOIN("-",TRUE,Table1[[#This Row],[Source]],TEXT(Table1[[#This Row],[AdvisoryNumber]],"000"),TEXT(ROW()-1,"000000"),TEXT(Table1[[#This Row],[RecordTimeUTC]],"YYYY-MM-DD"))</f>
        <v>ADVZY-002-002903-2024-09-20</v>
      </c>
      <c r="C2904" s="1" t="s">
        <v>16</v>
      </c>
      <c r="D2904" s="2" t="s">
        <v>7911</v>
      </c>
      <c r="E2904" s="1">
        <v>2</v>
      </c>
      <c r="F2904" s="2" t="s">
        <v>6407</v>
      </c>
      <c r="G2904" s="1" t="s">
        <v>24</v>
      </c>
      <c r="H2904" s="1" t="s">
        <v>6019</v>
      </c>
      <c r="I2904" s="8" t="str">
        <f>IF(Table1[[#This Row],[TMI_Type]]="Reroute",INDEX(_xlfn.REGEXEXTRACT(Table1[[#This Row],[RawText]],".*(ROUTE|FEA|FCA|ICR|CTOP|TBO).+([A-Z]{3})",2,0),1,2),"")</f>
        <v/>
      </c>
      <c r="J2904" s="5"/>
      <c r="K2904" s="5"/>
      <c r="L2904" s="1"/>
      <c r="M2904" s="7">
        <v>45555.958333333336</v>
      </c>
      <c r="N2904" s="7">
        <v>45556.125</v>
      </c>
      <c r="O2904" s="7">
        <v>45555.959027777775</v>
      </c>
      <c r="P2904" s="4" t="s">
        <v>3568</v>
      </c>
      <c r="Q2904" s="10" t="s">
        <v>7912</v>
      </c>
      <c r="R2904" s="2" t="s">
        <v>7910</v>
      </c>
      <c r="S2904" s="6">
        <f>IF(OR(ISBLANK(Table1[[#This Row],[ValidEndUTC]]),ISBLANK(Table1[[#This Row],[ValidStartUTC]])),"",Table1[[#This Row],[ValidEndUTC]]-Table1[[#This Row],[ValidStartUTC]])</f>
        <v>0.16666666666424135</v>
      </c>
      <c r="T2904" s="5">
        <f>IF(OR(ISBLANK(Table1[[#This Row],[ValidEndUTC]]),ISBLANK(Table1[[#This Row],[ValidStartUTC]])),"",Table1[[#This Row],[Duration]]*24*60)</f>
        <v>239.99999999650754</v>
      </c>
    </row>
    <row r="2905" spans="1:20" ht="259.2" x14ac:dyDescent="0.25">
      <c r="A2905" s="8" t="str">
        <f>IF(ISBLANK(Table1[[#This Row],[AdvisoryNumber]]),"NTML","ADVZY")</f>
        <v>ADVZY</v>
      </c>
      <c r="B2905" s="8" t="str">
        <f>_xlfn.TEXTJOIN("-",TRUE,Table1[[#This Row],[Source]],TEXT(Table1[[#This Row],[AdvisoryNumber]],"000"),TEXT(ROW()-1,"000000"),TEXT(Table1[[#This Row],[RecordTimeUTC]],"YYYY-MM-DD"))</f>
        <v>ADVZY-003-002904-2024-09-21</v>
      </c>
      <c r="C2905" s="1" t="s">
        <v>16</v>
      </c>
      <c r="D2905" s="2"/>
      <c r="E2905" s="1">
        <v>3</v>
      </c>
      <c r="F2905" s="2" t="s">
        <v>3569</v>
      </c>
      <c r="G2905" s="1" t="s">
        <v>3570</v>
      </c>
      <c r="H2905" s="1" t="s">
        <v>6019</v>
      </c>
      <c r="I2905" s="8" t="str">
        <f>IF(Table1[[#This Row],[TMI_Type]]="Reroute",INDEX(_xlfn.REGEXEXTRACT(Table1[[#This Row],[RawText]],".*(ROUTE|FEA|FCA|ICR|CTOP|TBO).+([A-Z]{3})",2,0),1,2),"")</f>
        <v/>
      </c>
      <c r="J2905" s="5"/>
      <c r="K2905" s="5"/>
      <c r="L2905" s="1"/>
      <c r="M2905" s="7">
        <v>45555.958333333336</v>
      </c>
      <c r="N2905" s="7">
        <v>45556.125</v>
      </c>
      <c r="O2905" s="7">
        <v>45556.089583333334</v>
      </c>
      <c r="P2905" s="4" t="s">
        <v>3571</v>
      </c>
      <c r="Q2905" s="10" t="s">
        <v>7913</v>
      </c>
      <c r="R2905" s="2" t="s">
        <v>7914</v>
      </c>
      <c r="S2905" s="6">
        <f>IF(OR(ISBLANK(Table1[[#This Row],[ValidEndUTC]]),ISBLANK(Table1[[#This Row],[ValidStartUTC]])),"",Table1[[#This Row],[ValidEndUTC]]-Table1[[#This Row],[ValidStartUTC]])</f>
        <v>0.16666666666424135</v>
      </c>
      <c r="T2905" s="5">
        <f>IF(OR(ISBLANK(Table1[[#This Row],[ValidEndUTC]]),ISBLANK(Table1[[#This Row],[ValidStartUTC]])),"",Table1[[#This Row],[Duration]]*24*60)</f>
        <v>239.99999999650754</v>
      </c>
    </row>
    <row r="2906" spans="1:20" x14ac:dyDescent="0.25">
      <c r="A2906" s="8" t="str">
        <f>IF(ISBLANK(Table1[[#This Row],[AdvisoryNumber]]),"NTML","ADVZY")</f>
        <v>NTML</v>
      </c>
      <c r="B2906" s="8" t="str">
        <f>_xlfn.TEXTJOIN("-",TRUE,Table1[[#This Row],[Source]],TEXT(Table1[[#This Row],[AdvisoryNumber]],"000"),TEXT(ROW()-1,"000000"),TEXT(Table1[[#This Row],[RecordTimeUTC]],"YYYY-MM-DD"))</f>
        <v>NTML-000-002905-2024-09-20</v>
      </c>
      <c r="C2906" s="1" t="s">
        <v>1513</v>
      </c>
      <c r="D2906" s="2"/>
      <c r="E2906" s="1"/>
      <c r="F2906" s="2"/>
      <c r="G2906" s="1" t="s">
        <v>98</v>
      </c>
      <c r="H2906" s="1" t="s">
        <v>101</v>
      </c>
      <c r="I2906" s="8" t="str">
        <f>IF(Table1[[#This Row],[TMI_Type]]="Reroute",INDEX(_xlfn.REGEXEXTRACT(Table1[[#This Row],[RawText]],".*(ROUTE|FEA|FCA|ICR|CTOP|TBO).+([A-Z]{3})",2,0),1,2),"")</f>
        <v/>
      </c>
      <c r="J2906" s="5">
        <v>15</v>
      </c>
      <c r="K2906" s="5"/>
      <c r="L2906" s="1" t="s">
        <v>2569</v>
      </c>
      <c r="M2906" s="7">
        <v>45555.970833333333</v>
      </c>
      <c r="N2906" s="7">
        <v>45556.125</v>
      </c>
      <c r="O2906" s="7">
        <v>45555.970833333333</v>
      </c>
      <c r="P2906" s="4" t="s">
        <v>5210</v>
      </c>
      <c r="Q2906" s="10" t="s">
        <v>5210</v>
      </c>
      <c r="R2906" s="2" t="s">
        <v>10678</v>
      </c>
      <c r="S2906" s="6">
        <f>IF(OR(ISBLANK(Table1[[#This Row],[ValidEndUTC]]),ISBLANK(Table1[[#This Row],[ValidStartUTC]])),"",Table1[[#This Row],[ValidEndUTC]]-Table1[[#This Row],[ValidStartUTC]])</f>
        <v>0.15416666666715173</v>
      </c>
      <c r="T2906" s="5">
        <f>IF(OR(ISBLANK(Table1[[#This Row],[ValidEndUTC]]),ISBLANK(Table1[[#This Row],[ValidStartUTC]])),"",Table1[[#This Row],[Duration]]*24*60)</f>
        <v>222.00000000069849</v>
      </c>
    </row>
    <row r="2907" spans="1:20" x14ac:dyDescent="0.25">
      <c r="A2907" s="8" t="str">
        <f>IF(ISBLANK(Table1[[#This Row],[AdvisoryNumber]]),"NTML","ADVZY")</f>
        <v>NTML</v>
      </c>
      <c r="B2907" s="8" t="str">
        <f>_xlfn.TEXTJOIN("-",TRUE,Table1[[#This Row],[Source]],TEXT(Table1[[#This Row],[AdvisoryNumber]],"000"),TEXT(ROW()-1,"000000"),TEXT(Table1[[#This Row],[RecordTimeUTC]],"YYYY-MM-DD"))</f>
        <v>NTML-000-002906-2024-09-20</v>
      </c>
      <c r="C2907" s="1" t="s">
        <v>1513</v>
      </c>
      <c r="D2907" s="2"/>
      <c r="E2907" s="1"/>
      <c r="F2907" s="2"/>
      <c r="G2907" s="1" t="s">
        <v>98</v>
      </c>
      <c r="H2907" s="1" t="s">
        <v>101</v>
      </c>
      <c r="I2907" s="8" t="str">
        <f>IF(Table1[[#This Row],[TMI_Type]]="Reroute",INDEX(_xlfn.REGEXEXTRACT(Table1[[#This Row],[RawText]],".*(ROUTE|FEA|FCA|ICR|CTOP|TBO).+([A-Z]{3})",2,0),1,2),"")</f>
        <v/>
      </c>
      <c r="J2907" s="5">
        <v>15</v>
      </c>
      <c r="K2907" s="5"/>
      <c r="L2907" s="1" t="s">
        <v>4713</v>
      </c>
      <c r="M2907" s="7">
        <v>45555.970833333333</v>
      </c>
      <c r="N2907" s="7">
        <v>45556.125</v>
      </c>
      <c r="O2907" s="7">
        <v>45555.970833333333</v>
      </c>
      <c r="P2907" s="4" t="s">
        <v>5211</v>
      </c>
      <c r="Q2907" s="10" t="s">
        <v>5211</v>
      </c>
      <c r="R2907" s="2" t="s">
        <v>10678</v>
      </c>
      <c r="S2907" s="6">
        <f>IF(OR(ISBLANK(Table1[[#This Row],[ValidEndUTC]]),ISBLANK(Table1[[#This Row],[ValidStartUTC]])),"",Table1[[#This Row],[ValidEndUTC]]-Table1[[#This Row],[ValidStartUTC]])</f>
        <v>0.15416666666715173</v>
      </c>
      <c r="T2907" s="5">
        <f>IF(OR(ISBLANK(Table1[[#This Row],[ValidEndUTC]]),ISBLANK(Table1[[#This Row],[ValidStartUTC]])),"",Table1[[#This Row],[Duration]]*24*60)</f>
        <v>222.00000000069849</v>
      </c>
    </row>
    <row r="2908" spans="1:20" x14ac:dyDescent="0.25">
      <c r="A2908" s="8" t="str">
        <f>IF(ISBLANK(Table1[[#This Row],[AdvisoryNumber]]),"NTML","ADVZY")</f>
        <v>NTML</v>
      </c>
      <c r="B2908" s="8" t="str">
        <f>_xlfn.TEXTJOIN("-",TRUE,Table1[[#This Row],[Source]],TEXT(Table1[[#This Row],[AdvisoryNumber]],"000"),TEXT(ROW()-1,"000000"),TEXT(Table1[[#This Row],[RecordTimeUTC]],"YYYY-MM-DD"))</f>
        <v>NTML-000-002907-2024-09-20</v>
      </c>
      <c r="C2908" s="1" t="s">
        <v>1513</v>
      </c>
      <c r="D2908" s="2"/>
      <c r="E2908" s="1"/>
      <c r="F2908" s="2"/>
      <c r="G2908" s="1" t="s">
        <v>98</v>
      </c>
      <c r="H2908" s="1" t="s">
        <v>101</v>
      </c>
      <c r="I2908" s="8" t="str">
        <f>IF(Table1[[#This Row],[TMI_Type]]="Reroute",INDEX(_xlfn.REGEXEXTRACT(Table1[[#This Row],[RawText]],".*(ROUTE|FEA|FCA|ICR|CTOP|TBO).+([A-Z]{3})",2,0),1,2),"")</f>
        <v/>
      </c>
      <c r="J2908" s="5">
        <v>15</v>
      </c>
      <c r="K2908" s="5"/>
      <c r="L2908" s="1" t="s">
        <v>3795</v>
      </c>
      <c r="M2908" s="7">
        <v>45555.970833333333</v>
      </c>
      <c r="N2908" s="7">
        <v>45556.125</v>
      </c>
      <c r="O2908" s="7">
        <v>45555.970833333333</v>
      </c>
      <c r="P2908" s="4" t="s">
        <v>5212</v>
      </c>
      <c r="Q2908" s="10" t="s">
        <v>5212</v>
      </c>
      <c r="R2908" s="2" t="s">
        <v>10678</v>
      </c>
      <c r="S2908" s="6">
        <f>IF(OR(ISBLANK(Table1[[#This Row],[ValidEndUTC]]),ISBLANK(Table1[[#This Row],[ValidStartUTC]])),"",Table1[[#This Row],[ValidEndUTC]]-Table1[[#This Row],[ValidStartUTC]])</f>
        <v>0.15416666666715173</v>
      </c>
      <c r="T2908" s="5">
        <f>IF(OR(ISBLANK(Table1[[#This Row],[ValidEndUTC]]),ISBLANK(Table1[[#This Row],[ValidStartUTC]])),"",Table1[[#This Row],[Duration]]*24*60)</f>
        <v>222.00000000069849</v>
      </c>
    </row>
    <row r="2909" spans="1:20" ht="21.6" x14ac:dyDescent="0.25">
      <c r="A2909" s="8" t="str">
        <f>IF(ISBLANK(Table1[[#This Row],[AdvisoryNumber]]),"NTML","ADVZY")</f>
        <v>NTML</v>
      </c>
      <c r="B2909" s="8" t="str">
        <f>_xlfn.TEXTJOIN("-",TRUE,Table1[[#This Row],[Source]],TEXT(Table1[[#This Row],[AdvisoryNumber]],"000"),TEXT(ROW()-1,"000000"),TEXT(Table1[[#This Row],[RecordTimeUTC]],"YYYY-MM-DD"))</f>
        <v>NTML-000-002908-2024-09-20</v>
      </c>
      <c r="C2909" s="1" t="s">
        <v>1513</v>
      </c>
      <c r="D2909" s="2"/>
      <c r="E2909" s="1"/>
      <c r="F2909" s="2"/>
      <c r="G2909" s="1" t="s">
        <v>98</v>
      </c>
      <c r="H2909" s="1" t="s">
        <v>101</v>
      </c>
      <c r="I2909" s="8" t="str">
        <f>IF(Table1[[#This Row],[TMI_Type]]="Reroute",INDEX(_xlfn.REGEXEXTRACT(Table1[[#This Row],[RawText]],".*(ROUTE|FEA|FCA|ICR|CTOP|TBO).+([A-Z]{3})",2,0),1,2),"")</f>
        <v/>
      </c>
      <c r="J2909" s="5">
        <v>15</v>
      </c>
      <c r="K2909" s="5"/>
      <c r="L2909" s="1" t="s">
        <v>5201</v>
      </c>
      <c r="M2909" s="7">
        <v>45555.970833333333</v>
      </c>
      <c r="N2909" s="7">
        <v>45556.125</v>
      </c>
      <c r="O2909" s="7">
        <v>45555.970833333333</v>
      </c>
      <c r="P2909" s="4" t="s">
        <v>5213</v>
      </c>
      <c r="Q2909" s="10" t="s">
        <v>5213</v>
      </c>
      <c r="R2909" s="2" t="s">
        <v>10678</v>
      </c>
      <c r="S2909" s="6">
        <f>IF(OR(ISBLANK(Table1[[#This Row],[ValidEndUTC]]),ISBLANK(Table1[[#This Row],[ValidStartUTC]])),"",Table1[[#This Row],[ValidEndUTC]]-Table1[[#This Row],[ValidStartUTC]])</f>
        <v>0.15416666666715173</v>
      </c>
      <c r="T2909" s="5">
        <f>IF(OR(ISBLANK(Table1[[#This Row],[ValidEndUTC]]),ISBLANK(Table1[[#This Row],[ValidStartUTC]])),"",Table1[[#This Row],[Duration]]*24*60)</f>
        <v>222.00000000069849</v>
      </c>
    </row>
    <row r="2910" spans="1:20" x14ac:dyDescent="0.25">
      <c r="A2910" s="8" t="str">
        <f>IF(ISBLANK(Table1[[#This Row],[AdvisoryNumber]]),"NTML","ADVZY")</f>
        <v>NTML</v>
      </c>
      <c r="B2910" s="8" t="str">
        <f>_xlfn.TEXTJOIN("-",TRUE,Table1[[#This Row],[Source]],TEXT(Table1[[#This Row],[AdvisoryNumber]],"000"),TEXT(ROW()-1,"000000"),TEXT(Table1[[#This Row],[RecordTimeUTC]],"YYYY-MM-DD"))</f>
        <v>NTML-000-002909-2024-09-20</v>
      </c>
      <c r="C2910" s="1" t="s">
        <v>10663</v>
      </c>
      <c r="D2910" s="2"/>
      <c r="E2910" s="1"/>
      <c r="F2910" s="2"/>
      <c r="G2910" s="1" t="s">
        <v>98</v>
      </c>
      <c r="H2910" s="1" t="s">
        <v>8351</v>
      </c>
      <c r="I2910" s="8" t="str">
        <f>IF(Table1[[#This Row],[TMI_Type]]="Reroute",INDEX(_xlfn.REGEXEXTRACT(Table1[[#This Row],[RawText]],".*(ROUTE|FEA|FCA|ICR|CTOP|TBO).+([A-Z]{3})",2,0),1,2),"")</f>
        <v/>
      </c>
      <c r="J2910" s="5"/>
      <c r="K2910" s="5"/>
      <c r="L2910" s="1"/>
      <c r="M2910" s="7">
        <v>45555.979166666664</v>
      </c>
      <c r="N2910" s="7">
        <v>45556.104166666664</v>
      </c>
      <c r="O2910" s="7">
        <v>45555.946527777778</v>
      </c>
      <c r="P2910" s="4" t="s">
        <v>10664</v>
      </c>
      <c r="Q2910" s="10" t="s">
        <v>10664</v>
      </c>
      <c r="R2910" s="2" t="s">
        <v>10665</v>
      </c>
      <c r="S2910" s="6">
        <f>IF(OR(ISBLANK(Table1[[#This Row],[ValidEndUTC]]),ISBLANK(Table1[[#This Row],[ValidStartUTC]])),"",Table1[[#This Row],[ValidEndUTC]]-Table1[[#This Row],[ValidStartUTC]])</f>
        <v>0.125</v>
      </c>
      <c r="T2910" s="5">
        <f>IF(OR(ISBLANK(Table1[[#This Row],[ValidEndUTC]]),ISBLANK(Table1[[#This Row],[ValidStartUTC]])),"",Table1[[#This Row],[Duration]]*24*60)</f>
        <v>180</v>
      </c>
    </row>
    <row r="2911" spans="1:20" ht="21.6" x14ac:dyDescent="0.25">
      <c r="A2911" s="8" t="str">
        <f>IF(ISBLANK(Table1[[#This Row],[AdvisoryNumber]]),"NTML","ADVZY")</f>
        <v>NTML</v>
      </c>
      <c r="B2911" s="8" t="str">
        <f>_xlfn.TEXTJOIN("-",TRUE,Table1[[#This Row],[Source]],TEXT(Table1[[#This Row],[AdvisoryNumber]],"000"),TEXT(ROW()-1,"000000"),TEXT(Table1[[#This Row],[RecordTimeUTC]],"YYYY-MM-DD"))</f>
        <v>NTML-000-002910-2024-09-20</v>
      </c>
      <c r="C2911" s="1" t="s">
        <v>10668</v>
      </c>
      <c r="D2911" s="2"/>
      <c r="E2911" s="1"/>
      <c r="F2911" s="2"/>
      <c r="G2911" s="1" t="s">
        <v>98</v>
      </c>
      <c r="H2911" s="1" t="s">
        <v>6014</v>
      </c>
      <c r="I2911" s="8" t="str">
        <f>IF(Table1[[#This Row],[TMI_Type]]="Reroute",INDEX(_xlfn.REGEXEXTRACT(Table1[[#This Row],[RawText]],".*(ROUTE|FEA|FCA|ICR|CTOP|TBO).+([A-Z]{3})",2,0),1,2),"")</f>
        <v/>
      </c>
      <c r="J2911" s="5"/>
      <c r="K2911" s="5"/>
      <c r="L2911" s="1" t="s">
        <v>8364</v>
      </c>
      <c r="M2911" s="7">
        <v>45555.979166666664</v>
      </c>
      <c r="N2911" s="7">
        <v>45556.104166666664</v>
      </c>
      <c r="O2911" s="7">
        <v>45555.946527777778</v>
      </c>
      <c r="P2911" s="4" t="s">
        <v>10669</v>
      </c>
      <c r="Q2911" s="10" t="s">
        <v>10669</v>
      </c>
      <c r="R2911" s="2" t="s">
        <v>10665</v>
      </c>
      <c r="S2911" s="6">
        <f>IF(OR(ISBLANK(Table1[[#This Row],[ValidEndUTC]]),ISBLANK(Table1[[#This Row],[ValidStartUTC]])),"",Table1[[#This Row],[ValidEndUTC]]-Table1[[#This Row],[ValidStartUTC]])</f>
        <v>0.125</v>
      </c>
      <c r="T2911" s="5">
        <f>IF(OR(ISBLANK(Table1[[#This Row],[ValidEndUTC]]),ISBLANK(Table1[[#This Row],[ValidStartUTC]])),"",Table1[[#This Row],[Duration]]*24*60)</f>
        <v>180</v>
      </c>
    </row>
    <row r="2912" spans="1:20" ht="21.6" x14ac:dyDescent="0.25">
      <c r="A2912" s="8" t="str">
        <f>IF(ISBLANK(Table1[[#This Row],[AdvisoryNumber]]),"NTML","ADVZY")</f>
        <v>NTML</v>
      </c>
      <c r="B2912" s="8" t="str">
        <f>_xlfn.TEXTJOIN("-",TRUE,Table1[[#This Row],[Source]],TEXT(Table1[[#This Row],[AdvisoryNumber]],"000"),TEXT(ROW()-1,"000000"),TEXT(Table1[[#This Row],[RecordTimeUTC]],"YYYY-MM-DD"))</f>
        <v>NTML-000-002911-2024-09-20</v>
      </c>
      <c r="C2912" s="1" t="s">
        <v>1513</v>
      </c>
      <c r="D2912" s="2"/>
      <c r="E2912" s="1"/>
      <c r="F2912" s="2"/>
      <c r="G2912" s="1" t="s">
        <v>98</v>
      </c>
      <c r="H2912" s="1" t="s">
        <v>101</v>
      </c>
      <c r="I2912" s="8" t="str">
        <f>IF(Table1[[#This Row],[TMI_Type]]="Reroute",INDEX(_xlfn.REGEXEXTRACT(Table1[[#This Row],[RawText]],".*(ROUTE|FEA|FCA|ICR|CTOP|TBO).+([A-Z]{3})",2,0),1,2),"")</f>
        <v/>
      </c>
      <c r="J2912" s="5">
        <v>15</v>
      </c>
      <c r="K2912" s="5"/>
      <c r="L2912" s="1" t="s">
        <v>5207</v>
      </c>
      <c r="M2912" s="7">
        <v>45555.981249999997</v>
      </c>
      <c r="N2912" s="7">
        <v>45556.125</v>
      </c>
      <c r="O2912" s="7">
        <v>45555.980555555558</v>
      </c>
      <c r="P2912" s="4" t="s">
        <v>10674</v>
      </c>
      <c r="Q2912" s="10" t="s">
        <v>10674</v>
      </c>
      <c r="R2912" s="2" t="s">
        <v>10675</v>
      </c>
      <c r="S2912" s="6">
        <f>IF(OR(ISBLANK(Table1[[#This Row],[ValidEndUTC]]),ISBLANK(Table1[[#This Row],[ValidStartUTC]])),"",Table1[[#This Row],[ValidEndUTC]]-Table1[[#This Row],[ValidStartUTC]])</f>
        <v>0.14375000000291038</v>
      </c>
      <c r="T2912" s="5">
        <f>IF(OR(ISBLANK(Table1[[#This Row],[ValidEndUTC]]),ISBLANK(Table1[[#This Row],[ValidStartUTC]])),"",Table1[[#This Row],[Duration]]*24*60)</f>
        <v>207.00000000419095</v>
      </c>
    </row>
    <row r="2913" spans="1:20" ht="21.6" x14ac:dyDescent="0.25">
      <c r="A2913" s="8" t="str">
        <f>IF(ISBLANK(Table1[[#This Row],[AdvisoryNumber]]),"NTML","ADVZY")</f>
        <v>NTML</v>
      </c>
      <c r="B2913" s="8" t="str">
        <f>_xlfn.TEXTJOIN("-",TRUE,Table1[[#This Row],[Source]],TEXT(Table1[[#This Row],[AdvisoryNumber]],"000"),TEXT(ROW()-1,"000000"),TEXT(Table1[[#This Row],[RecordTimeUTC]],"YYYY-MM-DD"))</f>
        <v>NTML-000-002912-2024-09-20</v>
      </c>
      <c r="C2913" s="1" t="s">
        <v>1513</v>
      </c>
      <c r="D2913" s="2"/>
      <c r="E2913" s="1"/>
      <c r="F2913" s="2"/>
      <c r="G2913" s="1" t="s">
        <v>98</v>
      </c>
      <c r="H2913" s="1" t="s">
        <v>101</v>
      </c>
      <c r="I2913" s="8" t="str">
        <f>IF(Table1[[#This Row],[TMI_Type]]="Reroute",INDEX(_xlfn.REGEXEXTRACT(Table1[[#This Row],[RawText]],".*(ROUTE|FEA|FCA|ICR|CTOP|TBO).+([A-Z]{3})",2,0),1,2),"")</f>
        <v/>
      </c>
      <c r="J2913" s="5">
        <v>15</v>
      </c>
      <c r="K2913" s="5"/>
      <c r="L2913" s="1" t="s">
        <v>5203</v>
      </c>
      <c r="M2913" s="7">
        <v>45555.988888888889</v>
      </c>
      <c r="N2913" s="7">
        <v>45556.125</v>
      </c>
      <c r="O2913" s="7">
        <v>45555.988888888889</v>
      </c>
      <c r="P2913" s="4" t="s">
        <v>5208</v>
      </c>
      <c r="Q2913" s="10" t="s">
        <v>5208</v>
      </c>
      <c r="R2913" s="2" t="s">
        <v>10676</v>
      </c>
      <c r="S2913" s="6">
        <f>IF(OR(ISBLANK(Table1[[#This Row],[ValidEndUTC]]),ISBLANK(Table1[[#This Row],[ValidStartUTC]])),"",Table1[[#This Row],[ValidEndUTC]]-Table1[[#This Row],[ValidStartUTC]])</f>
        <v>0.13611111111094942</v>
      </c>
      <c r="T2913" s="5">
        <f>IF(OR(ISBLANK(Table1[[#This Row],[ValidEndUTC]]),ISBLANK(Table1[[#This Row],[ValidStartUTC]])),"",Table1[[#This Row],[Duration]]*24*60)</f>
        <v>195.99999999976717</v>
      </c>
    </row>
    <row r="2914" spans="1:20" x14ac:dyDescent="0.25">
      <c r="A2914" s="8" t="str">
        <f>IF(ISBLANK(Table1[[#This Row],[AdvisoryNumber]]),"NTML","ADVZY")</f>
        <v>NTML</v>
      </c>
      <c r="B2914" s="8" t="str">
        <f>_xlfn.TEXTJOIN("-",TRUE,Table1[[#This Row],[Source]],TEXT(Table1[[#This Row],[AdvisoryNumber]],"000"),TEXT(ROW()-1,"000000"),TEXT(Table1[[#This Row],[RecordTimeUTC]],"YYYY-MM-DD"))</f>
        <v>NTML-000-002913-2024-09-21</v>
      </c>
      <c r="C2914" s="1" t="s">
        <v>1513</v>
      </c>
      <c r="D2914" s="2"/>
      <c r="E2914" s="1"/>
      <c r="F2914" s="2"/>
      <c r="G2914" s="1" t="s">
        <v>98</v>
      </c>
      <c r="H2914" s="1" t="s">
        <v>101</v>
      </c>
      <c r="I2914" s="8" t="str">
        <f>IF(Table1[[#This Row],[TMI_Type]]="Reroute",INDEX(_xlfn.REGEXEXTRACT(Table1[[#This Row],[RawText]],".*(ROUTE|FEA|FCA|ICR|CTOP|TBO).+([A-Z]{3})",2,0),1,2),"")</f>
        <v/>
      </c>
      <c r="J2914" s="5">
        <v>7</v>
      </c>
      <c r="K2914" s="5"/>
      <c r="L2914" s="1" t="s">
        <v>121</v>
      </c>
      <c r="M2914" s="7">
        <v>45555.989583333336</v>
      </c>
      <c r="N2914" s="7">
        <v>45556.125</v>
      </c>
      <c r="O2914" s="7">
        <v>45556.00277777778</v>
      </c>
      <c r="P2914" s="4" t="s">
        <v>5209</v>
      </c>
      <c r="Q2914" s="10" t="s">
        <v>5209</v>
      </c>
      <c r="R2914" s="2" t="s">
        <v>10677</v>
      </c>
      <c r="S2914" s="6">
        <f>IF(OR(ISBLANK(Table1[[#This Row],[ValidEndUTC]]),ISBLANK(Table1[[#This Row],[ValidStartUTC]])),"",Table1[[#This Row],[ValidEndUTC]]-Table1[[#This Row],[ValidStartUTC]])</f>
        <v>0.13541666666424135</v>
      </c>
      <c r="T2914" s="5">
        <f>IF(OR(ISBLANK(Table1[[#This Row],[ValidEndUTC]]),ISBLANK(Table1[[#This Row],[ValidStartUTC]])),"",Table1[[#This Row],[Duration]]*24*60)</f>
        <v>194.99999999650754</v>
      </c>
    </row>
    <row r="2915" spans="1:20" ht="21.6" x14ac:dyDescent="0.25">
      <c r="A2915" s="8" t="str">
        <f>IF(ISBLANK(Table1[[#This Row],[AdvisoryNumber]]),"NTML","ADVZY")</f>
        <v>NTML</v>
      </c>
      <c r="B2915" s="8" t="str">
        <f>_xlfn.TEXTJOIN("-",TRUE,Table1[[#This Row],[Source]],TEXT(Table1[[#This Row],[AdvisoryNumber]],"000"),TEXT(ROW()-1,"000000"),TEXT(Table1[[#This Row],[RecordTimeUTC]],"YYYY-MM-DD"))</f>
        <v>NTML-000-002914-2024-09-21</v>
      </c>
      <c r="C2915" s="1" t="s">
        <v>10682</v>
      </c>
      <c r="D2915" s="2"/>
      <c r="E2915" s="1"/>
      <c r="F2915" s="2"/>
      <c r="G2915" s="1"/>
      <c r="H2915" s="1" t="s">
        <v>8351</v>
      </c>
      <c r="I2915" s="8" t="str">
        <f>IF(Table1[[#This Row],[TMI_Type]]="Reroute",INDEX(_xlfn.REGEXEXTRACT(Table1[[#This Row],[RawText]],".*(ROUTE|FEA|FCA|ICR|CTOP|TBO).+([A-Z]{3})",2,0),1,2),"")</f>
        <v/>
      </c>
      <c r="J2915" s="5"/>
      <c r="K2915" s="5"/>
      <c r="L2915" s="1"/>
      <c r="M2915" s="7">
        <v>45556.0625</v>
      </c>
      <c r="N2915" s="7">
        <v>45556.145833333336</v>
      </c>
      <c r="O2915" s="7">
        <v>45556.054166666669</v>
      </c>
      <c r="P2915" s="4" t="s">
        <v>5217</v>
      </c>
      <c r="Q2915" s="10" t="s">
        <v>5217</v>
      </c>
      <c r="R2915" s="2" t="s">
        <v>10683</v>
      </c>
      <c r="S2915" s="6">
        <f>IF(OR(ISBLANK(Table1[[#This Row],[ValidEndUTC]]),ISBLANK(Table1[[#This Row],[ValidStartUTC]])),"",Table1[[#This Row],[ValidEndUTC]]-Table1[[#This Row],[ValidStartUTC]])</f>
        <v>8.3333333335758653E-2</v>
      </c>
      <c r="T2915" s="5">
        <f>IF(OR(ISBLANK(Table1[[#This Row],[ValidEndUTC]]),ISBLANK(Table1[[#This Row],[ValidStartUTC]])),"",Table1[[#This Row],[Duration]]*24*60)</f>
        <v>120.00000000349246</v>
      </c>
    </row>
    <row r="2916" spans="1:20" x14ac:dyDescent="0.25">
      <c r="A2916" s="8" t="str">
        <f>IF(ISBLANK(Table1[[#This Row],[AdvisoryNumber]]),"NTML","ADVZY")</f>
        <v>NTML</v>
      </c>
      <c r="B2916" s="8" t="str">
        <f>_xlfn.TEXTJOIN("-",TRUE,Table1[[#This Row],[Source]],TEXT(Table1[[#This Row],[AdvisoryNumber]],"000"),TEXT(ROW()-1,"000000"),TEXT(Table1[[#This Row],[RecordTimeUTC]],"YYYY-MM-DD"))</f>
        <v>NTML-000-002915-2024-09-27</v>
      </c>
      <c r="C2916" s="1" t="s">
        <v>202</v>
      </c>
      <c r="D2916" s="2"/>
      <c r="E2916" s="1"/>
      <c r="F2916" s="2"/>
      <c r="G2916" s="1" t="s">
        <v>98</v>
      </c>
      <c r="H2916" s="1" t="s">
        <v>101</v>
      </c>
      <c r="I2916" s="8" t="str">
        <f>IF(Table1[[#This Row],[TMI_Type]]="Reroute",INDEX(_xlfn.REGEXEXTRACT(Table1[[#This Row],[RawText]],".*(ROUTE|FEA|FCA|ICR|CTOP|TBO).+([A-Z]{3})",2,0),1,2),"")</f>
        <v/>
      </c>
      <c r="J2916" s="5">
        <v>10</v>
      </c>
      <c r="K2916" s="5"/>
      <c r="L2916" s="1" t="s">
        <v>318</v>
      </c>
      <c r="M2916" s="7">
        <v>45562.958333333336</v>
      </c>
      <c r="N2916" s="7">
        <v>45563</v>
      </c>
      <c r="O2916" s="7">
        <v>45562.960416666669</v>
      </c>
      <c r="P2916" s="4" t="s">
        <v>5241</v>
      </c>
      <c r="Q2916" s="10" t="s">
        <v>5241</v>
      </c>
      <c r="R2916" s="2" t="s">
        <v>10692</v>
      </c>
      <c r="S2916" s="6">
        <f>IF(OR(ISBLANK(Table1[[#This Row],[ValidEndUTC]]),ISBLANK(Table1[[#This Row],[ValidStartUTC]])),"",Table1[[#This Row],[ValidEndUTC]]-Table1[[#This Row],[ValidStartUTC]])</f>
        <v>4.1666666664241347E-2</v>
      </c>
      <c r="T2916" s="5">
        <f>IF(OR(ISBLANK(Table1[[#This Row],[ValidEndUTC]]),ISBLANK(Table1[[#This Row],[ValidStartUTC]])),"",Table1[[#This Row],[Duration]]*24*60)</f>
        <v>59.99999999650754</v>
      </c>
    </row>
    <row r="2917" spans="1:20" ht="21.6" x14ac:dyDescent="0.25">
      <c r="A2917" s="8" t="str">
        <f>IF(ISBLANK(Table1[[#This Row],[AdvisoryNumber]]),"NTML","ADVZY")</f>
        <v>NTML</v>
      </c>
      <c r="B2917" s="8" t="str">
        <f>_xlfn.TEXTJOIN("-",TRUE,Table1[[#This Row],[Source]],TEXT(Table1[[#This Row],[AdvisoryNumber]],"000"),TEXT(ROW()-1,"000000"),TEXT(Table1[[#This Row],[RecordTimeUTC]],"YYYY-MM-DD"))</f>
        <v>NTML-000-002916-2024-09-27</v>
      </c>
      <c r="C2917" s="1" t="s">
        <v>232</v>
      </c>
      <c r="D2917" s="2"/>
      <c r="E2917" s="1"/>
      <c r="F2917" s="2"/>
      <c r="G2917" s="1" t="s">
        <v>10684</v>
      </c>
      <c r="H2917" s="1" t="s">
        <v>101</v>
      </c>
      <c r="I2917" s="8" t="str">
        <f>IF(Table1[[#This Row],[TMI_Type]]="Reroute",INDEX(_xlfn.REGEXEXTRACT(Table1[[#This Row],[RawText]],".*(ROUTE|FEA|FCA|ICR|CTOP|TBO).+([A-Z]{3})",2,0),1,2),"")</f>
        <v/>
      </c>
      <c r="J2917" s="5">
        <v>30</v>
      </c>
      <c r="K2917" s="5"/>
      <c r="L2917" s="1" t="s">
        <v>1593</v>
      </c>
      <c r="M2917" s="7">
        <v>45562.958333333336</v>
      </c>
      <c r="N2917" s="7">
        <v>45563.125</v>
      </c>
      <c r="O2917" s="7">
        <v>45562.90902777778</v>
      </c>
      <c r="P2917" s="4" t="s">
        <v>10686</v>
      </c>
      <c r="Q2917" s="10" t="s">
        <v>10686</v>
      </c>
      <c r="R2917" s="2" t="s">
        <v>10685</v>
      </c>
      <c r="S2917" s="6">
        <f>IF(OR(ISBLANK(Table1[[#This Row],[ValidEndUTC]]),ISBLANK(Table1[[#This Row],[ValidStartUTC]])),"",Table1[[#This Row],[ValidEndUTC]]-Table1[[#This Row],[ValidStartUTC]])</f>
        <v>0.16666666666424135</v>
      </c>
      <c r="T2917" s="5">
        <f>IF(OR(ISBLANK(Table1[[#This Row],[ValidEndUTC]]),ISBLANK(Table1[[#This Row],[ValidStartUTC]])),"",Table1[[#This Row],[Duration]]*24*60)</f>
        <v>239.99999999650754</v>
      </c>
    </row>
    <row r="2918" spans="1:20" ht="21.6" x14ac:dyDescent="0.25">
      <c r="A2918" s="8" t="str">
        <f>IF(ISBLANK(Table1[[#This Row],[AdvisoryNumber]]),"NTML","ADVZY")</f>
        <v>NTML</v>
      </c>
      <c r="B2918" s="8" t="str">
        <f>_xlfn.TEXTJOIN("-",TRUE,Table1[[#This Row],[Source]],TEXT(Table1[[#This Row],[AdvisoryNumber]],"000"),TEXT(ROW()-1,"000000"),TEXT(Table1[[#This Row],[RecordTimeUTC]],"YYYY-MM-DD"))</f>
        <v>NTML-000-002917-2024-09-27</v>
      </c>
      <c r="C2918" s="1" t="s">
        <v>270</v>
      </c>
      <c r="D2918" s="2"/>
      <c r="E2918" s="1"/>
      <c r="F2918" s="2"/>
      <c r="G2918" s="1" t="s">
        <v>10684</v>
      </c>
      <c r="H2918" s="1" t="s">
        <v>101</v>
      </c>
      <c r="I2918" s="8" t="str">
        <f>IF(Table1[[#This Row],[TMI_Type]]="Reroute",INDEX(_xlfn.REGEXEXTRACT(Table1[[#This Row],[RawText]],".*(ROUTE|FEA|FCA|ICR|CTOP|TBO).+([A-Z]{3})",2,0),1,2),"")</f>
        <v/>
      </c>
      <c r="J2918" s="5">
        <v>30</v>
      </c>
      <c r="K2918" s="5"/>
      <c r="L2918" s="1" t="s">
        <v>286</v>
      </c>
      <c r="M2918" s="7">
        <v>45562.958333333336</v>
      </c>
      <c r="N2918" s="7">
        <v>45563.125</v>
      </c>
      <c r="O2918" s="7">
        <v>45562.90902777778</v>
      </c>
      <c r="P2918" s="4" t="s">
        <v>10687</v>
      </c>
      <c r="Q2918" s="10" t="s">
        <v>10687</v>
      </c>
      <c r="R2918" s="2" t="s">
        <v>10685</v>
      </c>
      <c r="S2918" s="6">
        <f>IF(OR(ISBLANK(Table1[[#This Row],[ValidEndUTC]]),ISBLANK(Table1[[#This Row],[ValidStartUTC]])),"",Table1[[#This Row],[ValidEndUTC]]-Table1[[#This Row],[ValidStartUTC]])</f>
        <v>0.16666666666424135</v>
      </c>
      <c r="T2918" s="5">
        <f>IF(OR(ISBLANK(Table1[[#This Row],[ValidEndUTC]]),ISBLANK(Table1[[#This Row],[ValidStartUTC]])),"",Table1[[#This Row],[Duration]]*24*60)</f>
        <v>239.99999999650754</v>
      </c>
    </row>
    <row r="2919" spans="1:20" ht="21.6" x14ac:dyDescent="0.25">
      <c r="A2919" s="8" t="str">
        <f>IF(ISBLANK(Table1[[#This Row],[AdvisoryNumber]]),"NTML","ADVZY")</f>
        <v>NTML</v>
      </c>
      <c r="B2919" s="8" t="str">
        <f>_xlfn.TEXTJOIN("-",TRUE,Table1[[#This Row],[Source]],TEXT(Table1[[#This Row],[AdvisoryNumber]],"000"),TEXT(ROW()-1,"000000"),TEXT(Table1[[#This Row],[RecordTimeUTC]],"YYYY-MM-DD"))</f>
        <v>NTML-000-002918-2024-09-27</v>
      </c>
      <c r="C2919" s="1" t="s">
        <v>202</v>
      </c>
      <c r="D2919" s="2"/>
      <c r="E2919" s="1"/>
      <c r="F2919" s="2"/>
      <c r="G2919" s="1" t="s">
        <v>10684</v>
      </c>
      <c r="H2919" s="1" t="s">
        <v>101</v>
      </c>
      <c r="I2919" s="8" t="str">
        <f>IF(Table1[[#This Row],[TMI_Type]]="Reroute",INDEX(_xlfn.REGEXEXTRACT(Table1[[#This Row],[RawText]],".*(ROUTE|FEA|FCA|ICR|CTOP|TBO).+([A-Z]{3})",2,0),1,2),"")</f>
        <v/>
      </c>
      <c r="J2919" s="5">
        <v>30</v>
      </c>
      <c r="K2919" s="5"/>
      <c r="L2919" s="1" t="s">
        <v>271</v>
      </c>
      <c r="M2919" s="7">
        <v>45562.958333333336</v>
      </c>
      <c r="N2919" s="7">
        <v>45563.125</v>
      </c>
      <c r="O2919" s="7">
        <v>45562.90902777778</v>
      </c>
      <c r="P2919" s="4" t="s">
        <v>10688</v>
      </c>
      <c r="Q2919" s="10" t="s">
        <v>10688</v>
      </c>
      <c r="R2919" s="2" t="s">
        <v>10685</v>
      </c>
      <c r="S2919" s="6">
        <f>IF(OR(ISBLANK(Table1[[#This Row],[ValidEndUTC]]),ISBLANK(Table1[[#This Row],[ValidStartUTC]])),"",Table1[[#This Row],[ValidEndUTC]]-Table1[[#This Row],[ValidStartUTC]])</f>
        <v>0.16666666666424135</v>
      </c>
      <c r="T2919" s="5">
        <f>IF(OR(ISBLANK(Table1[[#This Row],[ValidEndUTC]]),ISBLANK(Table1[[#This Row],[ValidStartUTC]])),"",Table1[[#This Row],[Duration]]*24*60)</f>
        <v>239.99999999650754</v>
      </c>
    </row>
    <row r="2920" spans="1:20" ht="183.6" x14ac:dyDescent="0.25">
      <c r="A2920" s="8" t="str">
        <f>IF(ISBLANK(Table1[[#This Row],[AdvisoryNumber]]),"NTML","ADVZY")</f>
        <v>ADVZY</v>
      </c>
      <c r="B2920" s="8" t="str">
        <f>_xlfn.TEXTJOIN("-",TRUE,Table1[[#This Row],[Source]],TEXT(Table1[[#This Row],[AdvisoryNumber]],"000"),TEXT(ROW()-1,"000000"),TEXT(Table1[[#This Row],[RecordTimeUTC]],"YYYY-MM-DD"))</f>
        <v>ADVZY-001-002919-2024-09-27</v>
      </c>
      <c r="C2920" s="1" t="s">
        <v>16</v>
      </c>
      <c r="D2920" s="2" t="s">
        <v>7915</v>
      </c>
      <c r="E2920" s="1">
        <v>1</v>
      </c>
      <c r="F2920" s="2" t="s">
        <v>6237</v>
      </c>
      <c r="G2920" s="1" t="s">
        <v>24</v>
      </c>
      <c r="H2920" s="1" t="s">
        <v>6019</v>
      </c>
      <c r="I2920" s="8" t="str">
        <f>IF(Table1[[#This Row],[TMI_Type]]="Reroute",INDEX(_xlfn.REGEXEXTRACT(Table1[[#This Row],[RawText]],".*(ROUTE|FEA|FCA|ICR|CTOP|TBO).+([A-Z]{3})",2,0),1,2),"")</f>
        <v/>
      </c>
      <c r="J2920" s="5"/>
      <c r="K2920" s="5"/>
      <c r="L2920" s="1"/>
      <c r="M2920" s="7">
        <v>45562.958333333336</v>
      </c>
      <c r="N2920" s="7">
        <v>45563.125</v>
      </c>
      <c r="O2920" s="7">
        <v>45562.911805555559</v>
      </c>
      <c r="P2920" s="4" t="s">
        <v>3572</v>
      </c>
      <c r="Q2920" s="10" t="s">
        <v>7916</v>
      </c>
      <c r="R2920" s="2" t="s">
        <v>7917</v>
      </c>
      <c r="S2920" s="6">
        <f>IF(OR(ISBLANK(Table1[[#This Row],[ValidEndUTC]]),ISBLANK(Table1[[#This Row],[ValidStartUTC]])),"",Table1[[#This Row],[ValidEndUTC]]-Table1[[#This Row],[ValidStartUTC]])</f>
        <v>0.16666666666424135</v>
      </c>
      <c r="T2920" s="5">
        <f>IF(OR(ISBLANK(Table1[[#This Row],[ValidEndUTC]]),ISBLANK(Table1[[#This Row],[ValidStartUTC]])),"",Table1[[#This Row],[Duration]]*24*60)</f>
        <v>239.99999999650754</v>
      </c>
    </row>
    <row r="2921" spans="1:20" ht="162" x14ac:dyDescent="0.25">
      <c r="A2921" s="8" t="str">
        <f>IF(ISBLANK(Table1[[#This Row],[AdvisoryNumber]]),"NTML","ADVZY")</f>
        <v>ADVZY</v>
      </c>
      <c r="B2921" s="8" t="str">
        <f>_xlfn.TEXTJOIN("-",TRUE,Table1[[#This Row],[Source]],TEXT(Table1[[#This Row],[AdvisoryNumber]],"000"),TEXT(ROW()-1,"000000"),TEXT(Table1[[#This Row],[RecordTimeUTC]],"YYYY-MM-DD"))</f>
        <v>ADVZY-002-002920-2024-09-27</v>
      </c>
      <c r="C2921" s="1" t="s">
        <v>16</v>
      </c>
      <c r="D2921" s="2" t="s">
        <v>7918</v>
      </c>
      <c r="E2921" s="1">
        <v>2</v>
      </c>
      <c r="F2921" s="2" t="s">
        <v>6312</v>
      </c>
      <c r="G2921" s="1" t="s">
        <v>24</v>
      </c>
      <c r="H2921" s="1" t="s">
        <v>6019</v>
      </c>
      <c r="I2921" s="8" t="str">
        <f>IF(Table1[[#This Row],[TMI_Type]]="Reroute",INDEX(_xlfn.REGEXEXTRACT(Table1[[#This Row],[RawText]],".*(ROUTE|FEA|FCA|ICR|CTOP|TBO).+([A-Z]{3})",2,0),1,2),"")</f>
        <v/>
      </c>
      <c r="J2921" s="5"/>
      <c r="K2921" s="5"/>
      <c r="L2921" s="1"/>
      <c r="M2921" s="7">
        <v>45562.958333333336</v>
      </c>
      <c r="N2921" s="7">
        <v>45563.125</v>
      </c>
      <c r="O2921" s="7">
        <v>45562.911805555559</v>
      </c>
      <c r="P2921" s="4" t="s">
        <v>3573</v>
      </c>
      <c r="Q2921" s="10" t="s">
        <v>7919</v>
      </c>
      <c r="R2921" s="2" t="s">
        <v>7917</v>
      </c>
      <c r="S2921" s="6">
        <f>IF(OR(ISBLANK(Table1[[#This Row],[ValidEndUTC]]),ISBLANK(Table1[[#This Row],[ValidStartUTC]])),"",Table1[[#This Row],[ValidEndUTC]]-Table1[[#This Row],[ValidStartUTC]])</f>
        <v>0.16666666666424135</v>
      </c>
      <c r="T2921" s="5">
        <f>IF(OR(ISBLANK(Table1[[#This Row],[ValidEndUTC]]),ISBLANK(Table1[[#This Row],[ValidStartUTC]])),"",Table1[[#This Row],[Duration]]*24*60)</f>
        <v>239.99999999650754</v>
      </c>
    </row>
    <row r="2922" spans="1:20" ht="86.4" x14ac:dyDescent="0.25">
      <c r="A2922" s="8" t="str">
        <f>IF(ISBLANK(Table1[[#This Row],[AdvisoryNumber]]),"NTML","ADVZY")</f>
        <v>ADVZY</v>
      </c>
      <c r="B2922" s="8" t="str">
        <f>_xlfn.TEXTJOIN("-",TRUE,Table1[[#This Row],[Source]],TEXT(Table1[[#This Row],[AdvisoryNumber]],"000"),TEXT(ROW()-1,"000000"),TEXT(Table1[[#This Row],[RecordTimeUTC]],"YYYY-MM-DD"))</f>
        <v>ADVZY-003-002921-2024-09-27</v>
      </c>
      <c r="C2922" s="1" t="s">
        <v>16</v>
      </c>
      <c r="D2922" s="2"/>
      <c r="E2922" s="1">
        <v>3</v>
      </c>
      <c r="F2922" s="2" t="s">
        <v>7920</v>
      </c>
      <c r="G2922" s="1"/>
      <c r="H2922" s="1" t="s">
        <v>6019</v>
      </c>
      <c r="I2922" s="8" t="str">
        <f>IF(Table1[[#This Row],[TMI_Type]]="Reroute",INDEX(_xlfn.REGEXEXTRACT(Table1[[#This Row],[RawText]],".*(ROUTE|FEA|FCA|ICR|CTOP|TBO).+([A-Z]{3})",2,0),1,2),"")</f>
        <v/>
      </c>
      <c r="J2922" s="5"/>
      <c r="K2922" s="5"/>
      <c r="L2922" s="1"/>
      <c r="M2922" s="7">
        <v>45562.958333333336</v>
      </c>
      <c r="N2922" s="7">
        <v>45563.125</v>
      </c>
      <c r="O2922" s="7">
        <v>45562.911805555559</v>
      </c>
      <c r="P2922" s="4" t="s">
        <v>3574</v>
      </c>
      <c r="Q2922" s="10" t="s">
        <v>7921</v>
      </c>
      <c r="R2922" s="2" t="s">
        <v>7917</v>
      </c>
      <c r="S2922" s="6">
        <f>IF(OR(ISBLANK(Table1[[#This Row],[ValidEndUTC]]),ISBLANK(Table1[[#This Row],[ValidStartUTC]])),"",Table1[[#This Row],[ValidEndUTC]]-Table1[[#This Row],[ValidStartUTC]])</f>
        <v>0.16666666666424135</v>
      </c>
      <c r="T2922" s="5">
        <f>IF(OR(ISBLANK(Table1[[#This Row],[ValidEndUTC]]),ISBLANK(Table1[[#This Row],[ValidStartUTC]])),"",Table1[[#This Row],[Duration]]*24*60)</f>
        <v>239.99999999650754</v>
      </c>
    </row>
    <row r="2923" spans="1:20" ht="75.599999999999994" x14ac:dyDescent="0.25">
      <c r="A2923" s="8" t="str">
        <f>IF(ISBLANK(Table1[[#This Row],[AdvisoryNumber]]),"NTML","ADVZY")</f>
        <v>ADVZY</v>
      </c>
      <c r="B2923" s="8" t="str">
        <f>_xlfn.TEXTJOIN("-",TRUE,Table1[[#This Row],[Source]],TEXT(Table1[[#This Row],[AdvisoryNumber]],"000"),TEXT(ROW()-1,"000000"),TEXT(Table1[[#This Row],[RecordTimeUTC]],"YYYY-MM-DD"))</f>
        <v>ADVZY-004-002922-2024-09-27</v>
      </c>
      <c r="C2923" s="1" t="s">
        <v>16</v>
      </c>
      <c r="D2923" s="2"/>
      <c r="E2923" s="1">
        <v>4</v>
      </c>
      <c r="F2923" s="2" t="s">
        <v>6237</v>
      </c>
      <c r="G2923" s="1"/>
      <c r="H2923" s="1" t="s">
        <v>6019</v>
      </c>
      <c r="I2923" s="8" t="str">
        <f>IF(Table1[[#This Row],[TMI_Type]]="Reroute",INDEX(_xlfn.REGEXEXTRACT(Table1[[#This Row],[RawText]],".*(ROUTE|FEA|FCA|ICR|CTOP|TBO).+([A-Z]{3})",2,0),1,2),"")</f>
        <v/>
      </c>
      <c r="J2923" s="5"/>
      <c r="K2923" s="5"/>
      <c r="L2923" s="1"/>
      <c r="M2923" s="7">
        <v>45562.958333333336</v>
      </c>
      <c r="N2923" s="7">
        <v>45563.125</v>
      </c>
      <c r="O2923" s="7">
        <v>45562.911805555559</v>
      </c>
      <c r="P2923" s="4" t="s">
        <v>3575</v>
      </c>
      <c r="Q2923" s="10" t="s">
        <v>7922</v>
      </c>
      <c r="R2923" s="2" t="s">
        <v>7917</v>
      </c>
      <c r="S2923" s="6">
        <f>IF(OR(ISBLANK(Table1[[#This Row],[ValidEndUTC]]),ISBLANK(Table1[[#This Row],[ValidStartUTC]])),"",Table1[[#This Row],[ValidEndUTC]]-Table1[[#This Row],[ValidStartUTC]])</f>
        <v>0.16666666666424135</v>
      </c>
      <c r="T2923" s="5">
        <f>IF(OR(ISBLANK(Table1[[#This Row],[ValidEndUTC]]),ISBLANK(Table1[[#This Row],[ValidStartUTC]])),"",Table1[[#This Row],[Duration]]*24*60)</f>
        <v>239.99999999650754</v>
      </c>
    </row>
    <row r="2924" spans="1:20" x14ac:dyDescent="0.25">
      <c r="A2924" s="8" t="str">
        <f>IF(ISBLANK(Table1[[#This Row],[AdvisoryNumber]]),"NTML","ADVZY")</f>
        <v>NTML</v>
      </c>
      <c r="B2924" s="8" t="str">
        <f>_xlfn.TEXTJOIN("-",TRUE,Table1[[#This Row],[Source]],TEXT(Table1[[#This Row],[AdvisoryNumber]],"000"),TEXT(ROW()-1,"000000"),TEXT(Table1[[#This Row],[RecordTimeUTC]],"YYYY-MM-DD"))</f>
        <v>NTML-000-002923-2024-09-27</v>
      </c>
      <c r="C2924" s="1" t="s">
        <v>270</v>
      </c>
      <c r="D2924" s="2"/>
      <c r="E2924" s="1"/>
      <c r="F2924" s="2"/>
      <c r="G2924" s="1" t="s">
        <v>98</v>
      </c>
      <c r="H2924" s="1" t="s">
        <v>101</v>
      </c>
      <c r="I2924" s="8" t="str">
        <f>IF(Table1[[#This Row],[TMI_Type]]="Reroute",INDEX(_xlfn.REGEXEXTRACT(Table1[[#This Row],[RawText]],".*(ROUTE|FEA|FCA|ICR|CTOP|TBO).+([A-Z]{3})",2,0),1,2),"")</f>
        <v/>
      </c>
      <c r="J2924" s="5">
        <v>25</v>
      </c>
      <c r="K2924" s="5"/>
      <c r="L2924" s="1" t="s">
        <v>1480</v>
      </c>
      <c r="M2924" s="7">
        <v>45562.958333333336</v>
      </c>
      <c r="N2924" s="7">
        <v>45563.125</v>
      </c>
      <c r="O2924" s="7">
        <v>45562.924305555556</v>
      </c>
      <c r="P2924" s="4" t="s">
        <v>5221</v>
      </c>
      <c r="Q2924" s="10" t="s">
        <v>5221</v>
      </c>
      <c r="R2924" s="2" t="s">
        <v>10689</v>
      </c>
      <c r="S2924" s="6">
        <f>IF(OR(ISBLANK(Table1[[#This Row],[ValidEndUTC]]),ISBLANK(Table1[[#This Row],[ValidStartUTC]])),"",Table1[[#This Row],[ValidEndUTC]]-Table1[[#This Row],[ValidStartUTC]])</f>
        <v>0.16666666666424135</v>
      </c>
      <c r="T2924" s="5">
        <f>IF(OR(ISBLANK(Table1[[#This Row],[ValidEndUTC]]),ISBLANK(Table1[[#This Row],[ValidStartUTC]])),"",Table1[[#This Row],[Duration]]*24*60)</f>
        <v>239.99999999650754</v>
      </c>
    </row>
    <row r="2925" spans="1:20" x14ac:dyDescent="0.25">
      <c r="A2925" s="8" t="str">
        <f>IF(ISBLANK(Table1[[#This Row],[AdvisoryNumber]]),"NTML","ADVZY")</f>
        <v>NTML</v>
      </c>
      <c r="B2925" s="8" t="str">
        <f>_xlfn.TEXTJOIN("-",TRUE,Table1[[#This Row],[Source]],TEXT(Table1[[#This Row],[AdvisoryNumber]],"000"),TEXT(ROW()-1,"000000"),TEXT(Table1[[#This Row],[RecordTimeUTC]],"YYYY-MM-DD"))</f>
        <v>NTML-000-002924-2024-09-27</v>
      </c>
      <c r="C2925" s="1" t="s">
        <v>232</v>
      </c>
      <c r="D2925" s="2"/>
      <c r="E2925" s="1"/>
      <c r="F2925" s="2"/>
      <c r="G2925" s="1" t="s">
        <v>98</v>
      </c>
      <c r="H2925" s="1" t="s">
        <v>101</v>
      </c>
      <c r="I2925" s="8" t="str">
        <f>IF(Table1[[#This Row],[TMI_Type]]="Reroute",INDEX(_xlfn.REGEXEXTRACT(Table1[[#This Row],[RawText]],".*(ROUTE|FEA|FCA|ICR|CTOP|TBO).+([A-Z]{3})",2,0),1,2),"")</f>
        <v/>
      </c>
      <c r="J2925" s="5">
        <v>30</v>
      </c>
      <c r="K2925" s="5"/>
      <c r="L2925" s="1" t="s">
        <v>1480</v>
      </c>
      <c r="M2925" s="7">
        <v>45562.958333333336</v>
      </c>
      <c r="N2925" s="7">
        <v>45563.125</v>
      </c>
      <c r="O2925" s="7">
        <v>45562.924305555556</v>
      </c>
      <c r="P2925" s="4" t="s">
        <v>5222</v>
      </c>
      <c r="Q2925" s="10" t="s">
        <v>5222</v>
      </c>
      <c r="R2925" s="2" t="s">
        <v>10689</v>
      </c>
      <c r="S2925" s="6">
        <f>IF(OR(ISBLANK(Table1[[#This Row],[ValidEndUTC]]),ISBLANK(Table1[[#This Row],[ValidStartUTC]])),"",Table1[[#This Row],[ValidEndUTC]]-Table1[[#This Row],[ValidStartUTC]])</f>
        <v>0.16666666666424135</v>
      </c>
      <c r="T2925" s="5">
        <f>IF(OR(ISBLANK(Table1[[#This Row],[ValidEndUTC]]),ISBLANK(Table1[[#This Row],[ValidStartUTC]])),"",Table1[[#This Row],[Duration]]*24*60)</f>
        <v>239.99999999650754</v>
      </c>
    </row>
    <row r="2926" spans="1:20" x14ac:dyDescent="0.25">
      <c r="A2926" s="8" t="str">
        <f>IF(ISBLANK(Table1[[#This Row],[AdvisoryNumber]]),"NTML","ADVZY")</f>
        <v>NTML</v>
      </c>
      <c r="B2926" s="8" t="str">
        <f>_xlfn.TEXTJOIN("-",TRUE,Table1[[#This Row],[Source]],TEXT(Table1[[#This Row],[AdvisoryNumber]],"000"),TEXT(ROW()-1,"000000"),TEXT(Table1[[#This Row],[RecordTimeUTC]],"YYYY-MM-DD"))</f>
        <v>NTML-000-002925-2024-09-27</v>
      </c>
      <c r="C2926" s="1" t="s">
        <v>202</v>
      </c>
      <c r="D2926" s="2"/>
      <c r="E2926" s="1"/>
      <c r="F2926" s="2"/>
      <c r="G2926" s="1" t="s">
        <v>98</v>
      </c>
      <c r="H2926" s="1" t="s">
        <v>101</v>
      </c>
      <c r="I2926" s="8" t="str">
        <f>IF(Table1[[#This Row],[TMI_Type]]="Reroute",INDEX(_xlfn.REGEXEXTRACT(Table1[[#This Row],[RawText]],".*(ROUTE|FEA|FCA|ICR|CTOP|TBO).+([A-Z]{3})",2,0),1,2),"")</f>
        <v/>
      </c>
      <c r="J2926" s="5">
        <v>25</v>
      </c>
      <c r="K2926" s="5"/>
      <c r="L2926" s="1" t="s">
        <v>3953</v>
      </c>
      <c r="M2926" s="7">
        <v>45562.958333333336</v>
      </c>
      <c r="N2926" s="7">
        <v>45563.125</v>
      </c>
      <c r="O2926" s="7">
        <v>45562.924305555556</v>
      </c>
      <c r="P2926" s="4" t="s">
        <v>5223</v>
      </c>
      <c r="Q2926" s="10" t="s">
        <v>5223</v>
      </c>
      <c r="R2926" s="2" t="s">
        <v>10689</v>
      </c>
      <c r="S2926" s="6">
        <f>IF(OR(ISBLANK(Table1[[#This Row],[ValidEndUTC]]),ISBLANK(Table1[[#This Row],[ValidStartUTC]])),"",Table1[[#This Row],[ValidEndUTC]]-Table1[[#This Row],[ValidStartUTC]])</f>
        <v>0.16666666666424135</v>
      </c>
      <c r="T2926" s="5">
        <f>IF(OR(ISBLANK(Table1[[#This Row],[ValidEndUTC]]),ISBLANK(Table1[[#This Row],[ValidStartUTC]])),"",Table1[[#This Row],[Duration]]*24*60)</f>
        <v>239.99999999650754</v>
      </c>
    </row>
    <row r="2927" spans="1:20" ht="21.6" x14ac:dyDescent="0.25">
      <c r="A2927" s="8" t="str">
        <f>IF(ISBLANK(Table1[[#This Row],[AdvisoryNumber]]),"NTML","ADVZY")</f>
        <v>NTML</v>
      </c>
      <c r="B2927" s="8" t="str">
        <f>_xlfn.TEXTJOIN("-",TRUE,Table1[[#This Row],[Source]],TEXT(Table1[[#This Row],[AdvisoryNumber]],"000"),TEXT(ROW()-1,"000000"),TEXT(Table1[[#This Row],[RecordTimeUTC]],"YYYY-MM-DD"))</f>
        <v>NTML-000-002926-2024-09-27</v>
      </c>
      <c r="C2927" s="1" t="s">
        <v>202</v>
      </c>
      <c r="D2927" s="2"/>
      <c r="E2927" s="1"/>
      <c r="F2927" s="2"/>
      <c r="G2927" s="1" t="s">
        <v>10684</v>
      </c>
      <c r="H2927" s="1" t="s">
        <v>101</v>
      </c>
      <c r="I2927" s="8" t="str">
        <f>IF(Table1[[#This Row],[TMI_Type]]="Reroute",INDEX(_xlfn.REGEXEXTRACT(Table1[[#This Row],[RawText]],".*(ROUTE|FEA|FCA|ICR|CTOP|TBO).+([A-Z]{3})",2,0),1,2),"")</f>
        <v/>
      </c>
      <c r="J2927" s="5">
        <v>30</v>
      </c>
      <c r="K2927" s="5"/>
      <c r="L2927" s="1" t="s">
        <v>3953</v>
      </c>
      <c r="M2927" s="7">
        <v>45562.979166666664</v>
      </c>
      <c r="N2927" s="7">
        <v>45563.125</v>
      </c>
      <c r="O2927" s="7">
        <v>45562.90902777778</v>
      </c>
      <c r="P2927" s="4" t="s">
        <v>5218</v>
      </c>
      <c r="Q2927" s="10" t="s">
        <v>5218</v>
      </c>
      <c r="R2927" s="2" t="s">
        <v>10685</v>
      </c>
      <c r="S2927" s="6">
        <f>IF(OR(ISBLANK(Table1[[#This Row],[ValidEndUTC]]),ISBLANK(Table1[[#This Row],[ValidStartUTC]])),"",Table1[[#This Row],[ValidEndUTC]]-Table1[[#This Row],[ValidStartUTC]])</f>
        <v>0.14583333333575865</v>
      </c>
      <c r="T2927" s="5">
        <f>IF(OR(ISBLANK(Table1[[#This Row],[ValidEndUTC]]),ISBLANK(Table1[[#This Row],[ValidStartUTC]])),"",Table1[[#This Row],[Duration]]*24*60)</f>
        <v>210.00000000349246</v>
      </c>
    </row>
    <row r="2928" spans="1:20" ht="21.6" x14ac:dyDescent="0.25">
      <c r="A2928" s="8" t="str">
        <f>IF(ISBLANK(Table1[[#This Row],[AdvisoryNumber]]),"NTML","ADVZY")</f>
        <v>NTML</v>
      </c>
      <c r="B2928" s="8" t="str">
        <f>_xlfn.TEXTJOIN("-",TRUE,Table1[[#This Row],[Source]],TEXT(Table1[[#This Row],[AdvisoryNumber]],"000"),TEXT(ROW()-1,"000000"),TEXT(Table1[[#This Row],[RecordTimeUTC]],"YYYY-MM-DD"))</f>
        <v>NTML-000-002927-2024-09-27</v>
      </c>
      <c r="C2928" s="1" t="s">
        <v>232</v>
      </c>
      <c r="D2928" s="2"/>
      <c r="E2928" s="1"/>
      <c r="F2928" s="2"/>
      <c r="G2928" s="1" t="s">
        <v>10684</v>
      </c>
      <c r="H2928" s="1" t="s">
        <v>101</v>
      </c>
      <c r="I2928" s="8" t="str">
        <f>IF(Table1[[#This Row],[TMI_Type]]="Reroute",INDEX(_xlfn.REGEXEXTRACT(Table1[[#This Row],[RawText]],".*(ROUTE|FEA|FCA|ICR|CTOP|TBO).+([A-Z]{3})",2,0),1,2),"")</f>
        <v/>
      </c>
      <c r="J2928" s="5">
        <v>30</v>
      </c>
      <c r="K2928" s="5"/>
      <c r="L2928" s="1" t="s">
        <v>1184</v>
      </c>
      <c r="M2928" s="7">
        <v>45562.979166666664</v>
      </c>
      <c r="N2928" s="7">
        <v>45563.125</v>
      </c>
      <c r="O2928" s="7">
        <v>45562.90902777778</v>
      </c>
      <c r="P2928" s="4" t="s">
        <v>5219</v>
      </c>
      <c r="Q2928" s="10" t="s">
        <v>5219</v>
      </c>
      <c r="R2928" s="2" t="s">
        <v>10685</v>
      </c>
      <c r="S2928" s="6">
        <f>IF(OR(ISBLANK(Table1[[#This Row],[ValidEndUTC]]),ISBLANK(Table1[[#This Row],[ValidStartUTC]])),"",Table1[[#This Row],[ValidEndUTC]]-Table1[[#This Row],[ValidStartUTC]])</f>
        <v>0.14583333333575865</v>
      </c>
      <c r="T2928" s="5">
        <f>IF(OR(ISBLANK(Table1[[#This Row],[ValidEndUTC]]),ISBLANK(Table1[[#This Row],[ValidStartUTC]])),"",Table1[[#This Row],[Duration]]*24*60)</f>
        <v>210.00000000349246</v>
      </c>
    </row>
    <row r="2929" spans="1:20" ht="21.6" x14ac:dyDescent="0.25">
      <c r="A2929" s="8" t="str">
        <f>IF(ISBLANK(Table1[[#This Row],[AdvisoryNumber]]),"NTML","ADVZY")</f>
        <v>NTML</v>
      </c>
      <c r="B2929" s="8" t="str">
        <f>_xlfn.TEXTJOIN("-",TRUE,Table1[[#This Row],[Source]],TEXT(Table1[[#This Row],[AdvisoryNumber]],"000"),TEXT(ROW()-1,"000000"),TEXT(Table1[[#This Row],[RecordTimeUTC]],"YYYY-MM-DD"))</f>
        <v>NTML-000-002928-2024-09-27</v>
      </c>
      <c r="C2929" s="1" t="s">
        <v>270</v>
      </c>
      <c r="D2929" s="2"/>
      <c r="E2929" s="1"/>
      <c r="F2929" s="2"/>
      <c r="G2929" s="1" t="s">
        <v>10684</v>
      </c>
      <c r="H2929" s="1" t="s">
        <v>101</v>
      </c>
      <c r="I2929" s="8" t="str">
        <f>IF(Table1[[#This Row],[TMI_Type]]="Reroute",INDEX(_xlfn.REGEXEXTRACT(Table1[[#This Row],[RawText]],".*(ROUTE|FEA|FCA|ICR|CTOP|TBO).+([A-Z]{3})",2,0),1,2),"")</f>
        <v/>
      </c>
      <c r="J2929" s="5">
        <v>30</v>
      </c>
      <c r="K2929" s="5"/>
      <c r="L2929" s="1" t="s">
        <v>206</v>
      </c>
      <c r="M2929" s="7">
        <v>45562.979166666664</v>
      </c>
      <c r="N2929" s="7">
        <v>45563.125</v>
      </c>
      <c r="O2929" s="7">
        <v>45562.90902777778</v>
      </c>
      <c r="P2929" s="4" t="s">
        <v>5220</v>
      </c>
      <c r="Q2929" s="10" t="s">
        <v>5220</v>
      </c>
      <c r="R2929" s="2" t="s">
        <v>10685</v>
      </c>
      <c r="S2929" s="6">
        <f>IF(OR(ISBLANK(Table1[[#This Row],[ValidEndUTC]]),ISBLANK(Table1[[#This Row],[ValidStartUTC]])),"",Table1[[#This Row],[ValidEndUTC]]-Table1[[#This Row],[ValidStartUTC]])</f>
        <v>0.14583333333575865</v>
      </c>
      <c r="T2929" s="5">
        <f>IF(OR(ISBLANK(Table1[[#This Row],[ValidEndUTC]]),ISBLANK(Table1[[#This Row],[ValidStartUTC]])),"",Table1[[#This Row],[Duration]]*24*60)</f>
        <v>210.00000000349246</v>
      </c>
    </row>
    <row r="2930" spans="1:20" x14ac:dyDescent="0.25">
      <c r="A2930" s="8" t="str">
        <f>IF(ISBLANK(Table1[[#This Row],[AdvisoryNumber]]),"NTML","ADVZY")</f>
        <v>NTML</v>
      </c>
      <c r="B2930" s="8" t="str">
        <f>_xlfn.TEXTJOIN("-",TRUE,Table1[[#This Row],[Source]],TEXT(Table1[[#This Row],[AdvisoryNumber]],"000"),TEXT(ROW()-1,"000000"),TEXT(Table1[[#This Row],[RecordTimeUTC]],"YYYY-MM-DD"))</f>
        <v>NTML-000-002929-2024-09-27</v>
      </c>
      <c r="C2930" s="1" t="s">
        <v>270</v>
      </c>
      <c r="D2930" s="2"/>
      <c r="E2930" s="1"/>
      <c r="F2930" s="2"/>
      <c r="G2930" s="1" t="s">
        <v>98</v>
      </c>
      <c r="H2930" s="1" t="s">
        <v>101</v>
      </c>
      <c r="I2930" s="8" t="str">
        <f>IF(Table1[[#This Row],[TMI_Type]]="Reroute",INDEX(_xlfn.REGEXEXTRACT(Table1[[#This Row],[RawText]],".*(ROUTE|FEA|FCA|ICR|CTOP|TBO).+([A-Z]{3})",2,0),1,2),"")</f>
        <v/>
      </c>
      <c r="J2930" s="5">
        <v>15</v>
      </c>
      <c r="K2930" s="5"/>
      <c r="L2930" s="1" t="s">
        <v>1175</v>
      </c>
      <c r="M2930" s="7">
        <v>45562.979166666664</v>
      </c>
      <c r="N2930" s="7">
        <v>45563.125</v>
      </c>
      <c r="O2930" s="7">
        <v>45562.930555555555</v>
      </c>
      <c r="P2930" s="4" t="s">
        <v>5224</v>
      </c>
      <c r="Q2930" s="10" t="s">
        <v>5224</v>
      </c>
      <c r="R2930" s="2" t="s">
        <v>10690</v>
      </c>
      <c r="S2930" s="6">
        <f>IF(OR(ISBLANK(Table1[[#This Row],[ValidEndUTC]]),ISBLANK(Table1[[#This Row],[ValidStartUTC]])),"",Table1[[#This Row],[ValidEndUTC]]-Table1[[#This Row],[ValidStartUTC]])</f>
        <v>0.14583333333575865</v>
      </c>
      <c r="T2930" s="5">
        <f>IF(OR(ISBLANK(Table1[[#This Row],[ValidEndUTC]]),ISBLANK(Table1[[#This Row],[ValidStartUTC]])),"",Table1[[#This Row],[Duration]]*24*60)</f>
        <v>210.00000000349246</v>
      </c>
    </row>
    <row r="2931" spans="1:20" x14ac:dyDescent="0.25">
      <c r="A2931" s="8" t="str">
        <f>IF(ISBLANK(Table1[[#This Row],[AdvisoryNumber]]),"NTML","ADVZY")</f>
        <v>NTML</v>
      </c>
      <c r="B2931" s="8" t="str">
        <f>_xlfn.TEXTJOIN("-",TRUE,Table1[[#This Row],[Source]],TEXT(Table1[[#This Row],[AdvisoryNumber]],"000"),TEXT(ROW()-1,"000000"),TEXT(Table1[[#This Row],[RecordTimeUTC]],"YYYY-MM-DD"))</f>
        <v>NTML-000-002930-2024-09-27</v>
      </c>
      <c r="C2931" s="1" t="s">
        <v>270</v>
      </c>
      <c r="D2931" s="2"/>
      <c r="E2931" s="1"/>
      <c r="F2931" s="2"/>
      <c r="G2931" s="1" t="s">
        <v>98</v>
      </c>
      <c r="H2931" s="1" t="s">
        <v>101</v>
      </c>
      <c r="I2931" s="8" t="str">
        <f>IF(Table1[[#This Row],[TMI_Type]]="Reroute",INDEX(_xlfn.REGEXEXTRACT(Table1[[#This Row],[RawText]],".*(ROUTE|FEA|FCA|ICR|CTOP|TBO).+([A-Z]{3})",2,0),1,2),"")</f>
        <v/>
      </c>
      <c r="J2931" s="5">
        <v>15</v>
      </c>
      <c r="K2931" s="5"/>
      <c r="L2931" s="1" t="s">
        <v>1177</v>
      </c>
      <c r="M2931" s="7">
        <v>45562.979166666664</v>
      </c>
      <c r="N2931" s="7">
        <v>45563.125</v>
      </c>
      <c r="O2931" s="7">
        <v>45562.930555555555</v>
      </c>
      <c r="P2931" s="4" t="s">
        <v>5225</v>
      </c>
      <c r="Q2931" s="10" t="s">
        <v>5225</v>
      </c>
      <c r="R2931" s="2" t="s">
        <v>10690</v>
      </c>
      <c r="S2931" s="6">
        <f>IF(OR(ISBLANK(Table1[[#This Row],[ValidEndUTC]]),ISBLANK(Table1[[#This Row],[ValidStartUTC]])),"",Table1[[#This Row],[ValidEndUTC]]-Table1[[#This Row],[ValidStartUTC]])</f>
        <v>0.14583333333575865</v>
      </c>
      <c r="T2931" s="5">
        <f>IF(OR(ISBLANK(Table1[[#This Row],[ValidEndUTC]]),ISBLANK(Table1[[#This Row],[ValidStartUTC]])),"",Table1[[#This Row],[Duration]]*24*60)</f>
        <v>210.00000000349246</v>
      </c>
    </row>
    <row r="2932" spans="1:20" ht="21.6" x14ac:dyDescent="0.25">
      <c r="A2932" s="8" t="str">
        <f>IF(ISBLANK(Table1[[#This Row],[AdvisoryNumber]]),"NTML","ADVZY")</f>
        <v>NTML</v>
      </c>
      <c r="B2932" s="8" t="str">
        <f>_xlfn.TEXTJOIN("-",TRUE,Table1[[#This Row],[Source]],TEXT(Table1[[#This Row],[AdvisoryNumber]],"000"),TEXT(ROW()-1,"000000"),TEXT(Table1[[#This Row],[RecordTimeUTC]],"YYYY-MM-DD"))</f>
        <v>NTML-000-002931-2024-09-27</v>
      </c>
      <c r="C2932" s="1" t="s">
        <v>202</v>
      </c>
      <c r="D2932" s="2"/>
      <c r="E2932" s="1"/>
      <c r="F2932" s="2"/>
      <c r="G2932" s="1" t="s">
        <v>98</v>
      </c>
      <c r="H2932" s="1" t="s">
        <v>101</v>
      </c>
      <c r="I2932" s="8" t="str">
        <f>IF(Table1[[#This Row],[TMI_Type]]="Reroute",INDEX(_xlfn.REGEXEXTRACT(Table1[[#This Row],[RawText]],".*(ROUTE|FEA|FCA|ICR|CTOP|TBO).+([A-Z]{3})",2,0),1,2),"")</f>
        <v/>
      </c>
      <c r="J2932" s="5">
        <v>15</v>
      </c>
      <c r="K2932" s="5"/>
      <c r="L2932" s="1" t="s">
        <v>10691</v>
      </c>
      <c r="M2932" s="7">
        <v>45562.979166666664</v>
      </c>
      <c r="N2932" s="7">
        <v>45563.125</v>
      </c>
      <c r="O2932" s="7">
        <v>45562.930555555555</v>
      </c>
      <c r="P2932" s="4" t="s">
        <v>5227</v>
      </c>
      <c r="Q2932" s="10" t="s">
        <v>5227</v>
      </c>
      <c r="R2932" s="2" t="s">
        <v>10690</v>
      </c>
      <c r="S2932" s="6">
        <f>IF(OR(ISBLANK(Table1[[#This Row],[ValidEndUTC]]),ISBLANK(Table1[[#This Row],[ValidStartUTC]])),"",Table1[[#This Row],[ValidEndUTC]]-Table1[[#This Row],[ValidStartUTC]])</f>
        <v>0.14583333333575865</v>
      </c>
      <c r="T2932" s="5">
        <f>IF(OR(ISBLANK(Table1[[#This Row],[ValidEndUTC]]),ISBLANK(Table1[[#This Row],[ValidStartUTC]])),"",Table1[[#This Row],[Duration]]*24*60)</f>
        <v>210.00000000349246</v>
      </c>
    </row>
    <row r="2933" spans="1:20" x14ac:dyDescent="0.25">
      <c r="A2933" s="8" t="str">
        <f>IF(ISBLANK(Table1[[#This Row],[AdvisoryNumber]]),"NTML","ADVZY")</f>
        <v>NTML</v>
      </c>
      <c r="B2933" s="8" t="str">
        <f>_xlfn.TEXTJOIN("-",TRUE,Table1[[#This Row],[Source]],TEXT(Table1[[#This Row],[AdvisoryNumber]],"000"),TEXT(ROW()-1,"000000"),TEXT(Table1[[#This Row],[RecordTimeUTC]],"YYYY-MM-DD"))</f>
        <v>NTML-000-002932-2024-09-27</v>
      </c>
      <c r="C2933" s="1" t="s">
        <v>202</v>
      </c>
      <c r="D2933" s="2"/>
      <c r="E2933" s="1"/>
      <c r="F2933" s="2"/>
      <c r="G2933" s="1" t="s">
        <v>98</v>
      </c>
      <c r="H2933" s="1" t="s">
        <v>101</v>
      </c>
      <c r="I2933" s="8" t="str">
        <f>IF(Table1[[#This Row],[TMI_Type]]="Reroute",INDEX(_xlfn.REGEXEXTRACT(Table1[[#This Row],[RawText]],".*(ROUTE|FEA|FCA|ICR|CTOP|TBO).+([A-Z]{3})",2,0),1,2),"")</f>
        <v/>
      </c>
      <c r="J2933" s="5">
        <v>20</v>
      </c>
      <c r="K2933" s="5"/>
      <c r="L2933" s="1" t="s">
        <v>318</v>
      </c>
      <c r="M2933" s="7">
        <v>45562.979166666664</v>
      </c>
      <c r="N2933" s="7">
        <v>45563.125</v>
      </c>
      <c r="O2933" s="7">
        <v>45562.930555555555</v>
      </c>
      <c r="P2933" s="4" t="s">
        <v>5228</v>
      </c>
      <c r="Q2933" s="10" t="s">
        <v>5228</v>
      </c>
      <c r="R2933" s="2" t="s">
        <v>10690</v>
      </c>
      <c r="S2933" s="6">
        <f>IF(OR(ISBLANK(Table1[[#This Row],[ValidEndUTC]]),ISBLANK(Table1[[#This Row],[ValidStartUTC]])),"",Table1[[#This Row],[ValidEndUTC]]-Table1[[#This Row],[ValidStartUTC]])</f>
        <v>0.14583333333575865</v>
      </c>
      <c r="T2933" s="5">
        <f>IF(OR(ISBLANK(Table1[[#This Row],[ValidEndUTC]]),ISBLANK(Table1[[#This Row],[ValidStartUTC]])),"",Table1[[#This Row],[Duration]]*24*60)</f>
        <v>210.00000000349246</v>
      </c>
    </row>
    <row r="2934" spans="1:20" x14ac:dyDescent="0.25">
      <c r="A2934" s="8" t="str">
        <f>IF(ISBLANK(Table1[[#This Row],[AdvisoryNumber]]),"NTML","ADVZY")</f>
        <v>NTML</v>
      </c>
      <c r="B2934" s="8" t="str">
        <f>_xlfn.TEXTJOIN("-",TRUE,Table1[[#This Row],[Source]],TEXT(Table1[[#This Row],[AdvisoryNumber]],"000"),TEXT(ROW()-1,"000000"),TEXT(Table1[[#This Row],[RecordTimeUTC]],"YYYY-MM-DD"))</f>
        <v>NTML-000-002933-2024-09-27</v>
      </c>
      <c r="C2934" s="1" t="s">
        <v>202</v>
      </c>
      <c r="D2934" s="2"/>
      <c r="E2934" s="1"/>
      <c r="F2934" s="2"/>
      <c r="G2934" s="1" t="s">
        <v>98</v>
      </c>
      <c r="H2934" s="1" t="s">
        <v>101</v>
      </c>
      <c r="I2934" s="8" t="str">
        <f>IF(Table1[[#This Row],[TMI_Type]]="Reroute",INDEX(_xlfn.REGEXEXTRACT(Table1[[#This Row],[RawText]],".*(ROUTE|FEA|FCA|ICR|CTOP|TBO).+([A-Z]{3})",2,0),1,2),"")</f>
        <v/>
      </c>
      <c r="J2934" s="5">
        <v>25</v>
      </c>
      <c r="K2934" s="5"/>
      <c r="L2934" s="1" t="s">
        <v>623</v>
      </c>
      <c r="M2934" s="7">
        <v>45562.979166666664</v>
      </c>
      <c r="N2934" s="7">
        <v>45563.125</v>
      </c>
      <c r="O2934" s="7">
        <v>45562.930555555555</v>
      </c>
      <c r="P2934" s="4" t="s">
        <v>5229</v>
      </c>
      <c r="Q2934" s="10" t="s">
        <v>5229</v>
      </c>
      <c r="R2934" s="2" t="s">
        <v>10690</v>
      </c>
      <c r="S2934" s="6">
        <f>IF(OR(ISBLANK(Table1[[#This Row],[ValidEndUTC]]),ISBLANK(Table1[[#This Row],[ValidStartUTC]])),"",Table1[[#This Row],[ValidEndUTC]]-Table1[[#This Row],[ValidStartUTC]])</f>
        <v>0.14583333333575865</v>
      </c>
      <c r="T2934" s="5">
        <f>IF(OR(ISBLANK(Table1[[#This Row],[ValidEndUTC]]),ISBLANK(Table1[[#This Row],[ValidStartUTC]])),"",Table1[[#This Row],[Duration]]*24*60)</f>
        <v>210.00000000349246</v>
      </c>
    </row>
    <row r="2935" spans="1:20" x14ac:dyDescent="0.25">
      <c r="A2935" s="8" t="str">
        <f>IF(ISBLANK(Table1[[#This Row],[AdvisoryNumber]]),"NTML","ADVZY")</f>
        <v>NTML</v>
      </c>
      <c r="B2935" s="8" t="str">
        <f>_xlfn.TEXTJOIN("-",TRUE,Table1[[#This Row],[Source]],TEXT(Table1[[#This Row],[AdvisoryNumber]],"000"),TEXT(ROW()-1,"000000"),TEXT(Table1[[#This Row],[RecordTimeUTC]],"YYYY-MM-DD"))</f>
        <v>NTML-000-002934-2024-09-27</v>
      </c>
      <c r="C2935" s="1" t="s">
        <v>232</v>
      </c>
      <c r="D2935" s="2"/>
      <c r="E2935" s="1"/>
      <c r="F2935" s="2"/>
      <c r="G2935" s="1" t="s">
        <v>98</v>
      </c>
      <c r="H2935" s="1" t="s">
        <v>101</v>
      </c>
      <c r="I2935" s="8" t="str">
        <f>IF(Table1[[#This Row],[TMI_Type]]="Reroute",INDEX(_xlfn.REGEXEXTRACT(Table1[[#This Row],[RawText]],".*(ROUTE|FEA|FCA|ICR|CTOP|TBO).+([A-Z]{3})",2,0),1,2),"")</f>
        <v/>
      </c>
      <c r="J2935" s="5">
        <v>15</v>
      </c>
      <c r="K2935" s="5"/>
      <c r="L2935" s="1" t="s">
        <v>1165</v>
      </c>
      <c r="M2935" s="7">
        <v>45562.979166666664</v>
      </c>
      <c r="N2935" s="7">
        <v>45563.125</v>
      </c>
      <c r="O2935" s="7">
        <v>45562.930555555555</v>
      </c>
      <c r="P2935" s="4" t="s">
        <v>5230</v>
      </c>
      <c r="Q2935" s="10" t="s">
        <v>5230</v>
      </c>
      <c r="R2935" s="2" t="s">
        <v>10690</v>
      </c>
      <c r="S2935" s="6">
        <f>IF(OR(ISBLANK(Table1[[#This Row],[ValidEndUTC]]),ISBLANK(Table1[[#This Row],[ValidStartUTC]])),"",Table1[[#This Row],[ValidEndUTC]]-Table1[[#This Row],[ValidStartUTC]])</f>
        <v>0.14583333333575865</v>
      </c>
      <c r="T2935" s="5">
        <f>IF(OR(ISBLANK(Table1[[#This Row],[ValidEndUTC]]),ISBLANK(Table1[[#This Row],[ValidStartUTC]])),"",Table1[[#This Row],[Duration]]*24*60)</f>
        <v>210.00000000349246</v>
      </c>
    </row>
    <row r="2936" spans="1:20" x14ac:dyDescent="0.25">
      <c r="A2936" s="8" t="str">
        <f>IF(ISBLANK(Table1[[#This Row],[AdvisoryNumber]]),"NTML","ADVZY")</f>
        <v>NTML</v>
      </c>
      <c r="B2936" s="8" t="str">
        <f>_xlfn.TEXTJOIN("-",TRUE,Table1[[#This Row],[Source]],TEXT(Table1[[#This Row],[AdvisoryNumber]],"000"),TEXT(ROW()-1,"000000"),TEXT(Table1[[#This Row],[RecordTimeUTC]],"YYYY-MM-DD"))</f>
        <v>NTML-000-002935-2024-09-27</v>
      </c>
      <c r="C2936" s="1" t="s">
        <v>232</v>
      </c>
      <c r="D2936" s="2"/>
      <c r="E2936" s="1"/>
      <c r="F2936" s="2"/>
      <c r="G2936" s="1" t="s">
        <v>98</v>
      </c>
      <c r="H2936" s="1" t="s">
        <v>101</v>
      </c>
      <c r="I2936" s="8" t="str">
        <f>IF(Table1[[#This Row],[TMI_Type]]="Reroute",INDEX(_xlfn.REGEXEXTRACT(Table1[[#This Row],[RawText]],".*(ROUTE|FEA|FCA|ICR|CTOP|TBO).+([A-Z]{3})",2,0),1,2),"")</f>
        <v/>
      </c>
      <c r="J2936" s="5">
        <v>30</v>
      </c>
      <c r="K2936" s="5"/>
      <c r="L2936" s="1" t="s">
        <v>1179</v>
      </c>
      <c r="M2936" s="7">
        <v>45562.979166666664</v>
      </c>
      <c r="N2936" s="7">
        <v>45563.125</v>
      </c>
      <c r="O2936" s="7">
        <v>45562.930555555555</v>
      </c>
      <c r="P2936" s="4" t="s">
        <v>5231</v>
      </c>
      <c r="Q2936" s="10" t="s">
        <v>5231</v>
      </c>
      <c r="R2936" s="2" t="s">
        <v>10690</v>
      </c>
      <c r="S2936" s="6">
        <f>IF(OR(ISBLANK(Table1[[#This Row],[ValidEndUTC]]),ISBLANK(Table1[[#This Row],[ValidStartUTC]])),"",Table1[[#This Row],[ValidEndUTC]]-Table1[[#This Row],[ValidStartUTC]])</f>
        <v>0.14583333333575865</v>
      </c>
      <c r="T2936" s="5">
        <f>IF(OR(ISBLANK(Table1[[#This Row],[ValidEndUTC]]),ISBLANK(Table1[[#This Row],[ValidStartUTC]])),"",Table1[[#This Row],[Duration]]*24*60)</f>
        <v>210.00000000349246</v>
      </c>
    </row>
    <row r="2937" spans="1:20" x14ac:dyDescent="0.25">
      <c r="A2937" s="8" t="str">
        <f>IF(ISBLANK(Table1[[#This Row],[AdvisoryNumber]]),"NTML","ADVZY")</f>
        <v>NTML</v>
      </c>
      <c r="B2937" s="8" t="str">
        <f>_xlfn.TEXTJOIN("-",TRUE,Table1[[#This Row],[Source]],TEXT(Table1[[#This Row],[AdvisoryNumber]],"000"),TEXT(ROW()-1,"000000"),TEXT(Table1[[#This Row],[RecordTimeUTC]],"YYYY-MM-DD"))</f>
        <v>NTML-000-002936-2024-09-27</v>
      </c>
      <c r="C2937" s="1" t="s">
        <v>232</v>
      </c>
      <c r="D2937" s="2"/>
      <c r="E2937" s="1"/>
      <c r="F2937" s="2"/>
      <c r="G2937" s="1" t="s">
        <v>98</v>
      </c>
      <c r="H2937" s="1" t="s">
        <v>101</v>
      </c>
      <c r="I2937" s="8" t="str">
        <f>IF(Table1[[#This Row],[TMI_Type]]="Reroute",INDEX(_xlfn.REGEXEXTRACT(Table1[[#This Row],[RawText]],".*(ROUTE|FEA|FCA|ICR|CTOP|TBO).+([A-Z]{3})",2,0),1,2),"")</f>
        <v/>
      </c>
      <c r="J2937" s="5">
        <v>20</v>
      </c>
      <c r="K2937" s="5"/>
      <c r="L2937" s="1" t="s">
        <v>326</v>
      </c>
      <c r="M2937" s="7">
        <v>45562.979166666664</v>
      </c>
      <c r="N2937" s="7">
        <v>45563.125</v>
      </c>
      <c r="O2937" s="7">
        <v>45562.930555555555</v>
      </c>
      <c r="P2937" s="4" t="s">
        <v>5232</v>
      </c>
      <c r="Q2937" s="10" t="s">
        <v>5232</v>
      </c>
      <c r="R2937" s="2" t="s">
        <v>10690</v>
      </c>
      <c r="S2937" s="6">
        <f>IF(OR(ISBLANK(Table1[[#This Row],[ValidEndUTC]]),ISBLANK(Table1[[#This Row],[ValidStartUTC]])),"",Table1[[#This Row],[ValidEndUTC]]-Table1[[#This Row],[ValidStartUTC]])</f>
        <v>0.14583333333575865</v>
      </c>
      <c r="T2937" s="5">
        <f>IF(OR(ISBLANK(Table1[[#This Row],[ValidEndUTC]]),ISBLANK(Table1[[#This Row],[ValidStartUTC]])),"",Table1[[#This Row],[Duration]]*24*60)</f>
        <v>210.00000000349246</v>
      </c>
    </row>
    <row r="2938" spans="1:20" x14ac:dyDescent="0.25">
      <c r="A2938" s="8" t="str">
        <f>IF(ISBLANK(Table1[[#This Row],[AdvisoryNumber]]),"NTML","ADVZY")</f>
        <v>NTML</v>
      </c>
      <c r="B2938" s="8" t="str">
        <f>_xlfn.TEXTJOIN("-",TRUE,Table1[[#This Row],[Source]],TEXT(Table1[[#This Row],[AdvisoryNumber]],"000"),TEXT(ROW()-1,"000000"),TEXT(Table1[[#This Row],[RecordTimeUTC]],"YYYY-MM-DD"))</f>
        <v>NTML-000-002937-2024-09-27</v>
      </c>
      <c r="C2938" s="1" t="s">
        <v>232</v>
      </c>
      <c r="D2938" s="2"/>
      <c r="E2938" s="1"/>
      <c r="F2938" s="2"/>
      <c r="G2938" s="1" t="s">
        <v>98</v>
      </c>
      <c r="H2938" s="1" t="s">
        <v>101</v>
      </c>
      <c r="I2938" s="8" t="str">
        <f>IF(Table1[[#This Row],[TMI_Type]]="Reroute",INDEX(_xlfn.REGEXEXTRACT(Table1[[#This Row],[RawText]],".*(ROUTE|FEA|FCA|ICR|CTOP|TBO).+([A-Z]{3})",2,0),1,2),"")</f>
        <v/>
      </c>
      <c r="J2938" s="5">
        <v>25</v>
      </c>
      <c r="K2938" s="5"/>
      <c r="L2938" s="1" t="s">
        <v>1593</v>
      </c>
      <c r="M2938" s="7">
        <v>45562.979166666664</v>
      </c>
      <c r="N2938" s="7">
        <v>45563.125</v>
      </c>
      <c r="O2938" s="7">
        <v>45562.930555555555</v>
      </c>
      <c r="P2938" s="4" t="s">
        <v>5233</v>
      </c>
      <c r="Q2938" s="10" t="s">
        <v>5233</v>
      </c>
      <c r="R2938" s="2" t="s">
        <v>10690</v>
      </c>
      <c r="S2938" s="6">
        <f>IF(OR(ISBLANK(Table1[[#This Row],[ValidEndUTC]]),ISBLANK(Table1[[#This Row],[ValidStartUTC]])),"",Table1[[#This Row],[ValidEndUTC]]-Table1[[#This Row],[ValidStartUTC]])</f>
        <v>0.14583333333575865</v>
      </c>
      <c r="T2938" s="5">
        <f>IF(OR(ISBLANK(Table1[[#This Row],[ValidEndUTC]]),ISBLANK(Table1[[#This Row],[ValidStartUTC]])),"",Table1[[#This Row],[Duration]]*24*60)</f>
        <v>210.00000000349246</v>
      </c>
    </row>
    <row r="2939" spans="1:20" x14ac:dyDescent="0.25">
      <c r="A2939" s="8" t="str">
        <f>IF(ISBLANK(Table1[[#This Row],[AdvisoryNumber]]),"NTML","ADVZY")</f>
        <v>NTML</v>
      </c>
      <c r="B2939" s="8" t="str">
        <f>_xlfn.TEXTJOIN("-",TRUE,Table1[[#This Row],[Source]],TEXT(Table1[[#This Row],[AdvisoryNumber]],"000"),TEXT(ROW()-1,"000000"),TEXT(Table1[[#This Row],[RecordTimeUTC]],"YYYY-MM-DD"))</f>
        <v>NTML-000-002938-2024-09-27</v>
      </c>
      <c r="C2939" s="1" t="s">
        <v>270</v>
      </c>
      <c r="D2939" s="2"/>
      <c r="E2939" s="1"/>
      <c r="F2939" s="2"/>
      <c r="G2939" s="1" t="s">
        <v>98</v>
      </c>
      <c r="H2939" s="1" t="s">
        <v>101</v>
      </c>
      <c r="I2939" s="8" t="str">
        <f>IF(Table1[[#This Row],[TMI_Type]]="Reroute",INDEX(_xlfn.REGEXEXTRACT(Table1[[#This Row],[RawText]],".*(ROUTE|FEA|FCA|ICR|CTOP|TBO).+([A-Z]{3})",2,0),1,2),"")</f>
        <v/>
      </c>
      <c r="J2939" s="5">
        <v>15</v>
      </c>
      <c r="K2939" s="5"/>
      <c r="L2939" s="1" t="s">
        <v>1173</v>
      </c>
      <c r="M2939" s="7">
        <v>45562.979166666664</v>
      </c>
      <c r="N2939" s="7">
        <v>45563.125</v>
      </c>
      <c r="O2939" s="7">
        <v>45562.930555555555</v>
      </c>
      <c r="P2939" s="4" t="s">
        <v>5234</v>
      </c>
      <c r="Q2939" s="10" t="s">
        <v>5234</v>
      </c>
      <c r="R2939" s="2" t="s">
        <v>10690</v>
      </c>
      <c r="S2939" s="6">
        <f>IF(OR(ISBLANK(Table1[[#This Row],[ValidEndUTC]]),ISBLANK(Table1[[#This Row],[ValidStartUTC]])),"",Table1[[#This Row],[ValidEndUTC]]-Table1[[#This Row],[ValidStartUTC]])</f>
        <v>0.14583333333575865</v>
      </c>
      <c r="T2939" s="5">
        <f>IF(OR(ISBLANK(Table1[[#This Row],[ValidEndUTC]]),ISBLANK(Table1[[#This Row],[ValidStartUTC]])),"",Table1[[#This Row],[Duration]]*24*60)</f>
        <v>210.00000000349246</v>
      </c>
    </row>
    <row r="2940" spans="1:20" x14ac:dyDescent="0.25">
      <c r="A2940" s="8" t="str">
        <f>IF(ISBLANK(Table1[[#This Row],[AdvisoryNumber]]),"NTML","ADVZY")</f>
        <v>NTML</v>
      </c>
      <c r="B2940" s="8" t="str">
        <f>_xlfn.TEXTJOIN("-",TRUE,Table1[[#This Row],[Source]],TEXT(Table1[[#This Row],[AdvisoryNumber]],"000"),TEXT(ROW()-1,"000000"),TEXT(Table1[[#This Row],[RecordTimeUTC]],"YYYY-MM-DD"))</f>
        <v>NTML-000-002939-2024-09-27</v>
      </c>
      <c r="C2940" s="1" t="s">
        <v>202</v>
      </c>
      <c r="D2940" s="2"/>
      <c r="E2940" s="1"/>
      <c r="F2940" s="2"/>
      <c r="G2940" s="1" t="s">
        <v>98</v>
      </c>
      <c r="H2940" s="1" t="s">
        <v>101</v>
      </c>
      <c r="I2940" s="8" t="str">
        <f>IF(Table1[[#This Row],[TMI_Type]]="Reroute",INDEX(_xlfn.REGEXEXTRACT(Table1[[#This Row],[RawText]],".*(ROUTE|FEA|FCA|ICR|CTOP|TBO).+([A-Z]{3})",2,0),1,2),"")</f>
        <v/>
      </c>
      <c r="J2940" s="5">
        <v>15</v>
      </c>
      <c r="K2940" s="5"/>
      <c r="L2940" s="1" t="s">
        <v>1167</v>
      </c>
      <c r="M2940" s="7">
        <v>45562.979166666664</v>
      </c>
      <c r="N2940" s="7">
        <v>45563.125</v>
      </c>
      <c r="O2940" s="7">
        <v>45562.930555555555</v>
      </c>
      <c r="P2940" s="4" t="s">
        <v>5235</v>
      </c>
      <c r="Q2940" s="10" t="s">
        <v>5235</v>
      </c>
      <c r="R2940" s="2" t="s">
        <v>10690</v>
      </c>
      <c r="S2940" s="6">
        <f>IF(OR(ISBLANK(Table1[[#This Row],[ValidEndUTC]]),ISBLANK(Table1[[#This Row],[ValidStartUTC]])),"",Table1[[#This Row],[ValidEndUTC]]-Table1[[#This Row],[ValidStartUTC]])</f>
        <v>0.14583333333575865</v>
      </c>
      <c r="T2940" s="5">
        <f>IF(OR(ISBLANK(Table1[[#This Row],[ValidEndUTC]]),ISBLANK(Table1[[#This Row],[ValidStartUTC]])),"",Table1[[#This Row],[Duration]]*24*60)</f>
        <v>210.00000000349246</v>
      </c>
    </row>
    <row r="2941" spans="1:20" x14ac:dyDescent="0.25">
      <c r="A2941" s="8" t="str">
        <f>IF(ISBLANK(Table1[[#This Row],[AdvisoryNumber]]),"NTML","ADVZY")</f>
        <v>NTML</v>
      </c>
      <c r="B2941" s="8" t="str">
        <f>_xlfn.TEXTJOIN("-",TRUE,Table1[[#This Row],[Source]],TEXT(Table1[[#This Row],[AdvisoryNumber]],"000"),TEXT(ROW()-1,"000000"),TEXT(Table1[[#This Row],[RecordTimeUTC]],"YYYY-MM-DD"))</f>
        <v>NTML-000-002940-2024-09-27</v>
      </c>
      <c r="C2941" s="1" t="s">
        <v>232</v>
      </c>
      <c r="D2941" s="2"/>
      <c r="E2941" s="1"/>
      <c r="F2941" s="2"/>
      <c r="G2941" s="1" t="s">
        <v>98</v>
      </c>
      <c r="H2941" s="1" t="s">
        <v>101</v>
      </c>
      <c r="I2941" s="8" t="str">
        <f>IF(Table1[[#This Row],[TMI_Type]]="Reroute",INDEX(_xlfn.REGEXEXTRACT(Table1[[#This Row],[RawText]],".*(ROUTE|FEA|FCA|ICR|CTOP|TBO).+([A-Z]{3})",2,0),1,2),"")</f>
        <v/>
      </c>
      <c r="J2941" s="5">
        <v>15</v>
      </c>
      <c r="K2941" s="5"/>
      <c r="L2941" s="1" t="s">
        <v>376</v>
      </c>
      <c r="M2941" s="7">
        <v>45562.979166666664</v>
      </c>
      <c r="N2941" s="7">
        <v>45563.125</v>
      </c>
      <c r="O2941" s="7">
        <v>45562.930555555555</v>
      </c>
      <c r="P2941" s="4" t="s">
        <v>5236</v>
      </c>
      <c r="Q2941" s="10" t="s">
        <v>5236</v>
      </c>
      <c r="R2941" s="2" t="s">
        <v>10690</v>
      </c>
      <c r="S2941" s="6">
        <f>IF(OR(ISBLANK(Table1[[#This Row],[ValidEndUTC]]),ISBLANK(Table1[[#This Row],[ValidStartUTC]])),"",Table1[[#This Row],[ValidEndUTC]]-Table1[[#This Row],[ValidStartUTC]])</f>
        <v>0.14583333333575865</v>
      </c>
      <c r="T2941" s="5">
        <f>IF(OR(ISBLANK(Table1[[#This Row],[ValidEndUTC]]),ISBLANK(Table1[[#This Row],[ValidStartUTC]])),"",Table1[[#This Row],[Duration]]*24*60)</f>
        <v>210.00000000349246</v>
      </c>
    </row>
    <row r="2942" spans="1:20" x14ac:dyDescent="0.25">
      <c r="A2942" s="8" t="str">
        <f>IF(ISBLANK(Table1[[#This Row],[AdvisoryNumber]]),"NTML","ADVZY")</f>
        <v>NTML</v>
      </c>
      <c r="B2942" s="8" t="str">
        <f>_xlfn.TEXTJOIN("-",TRUE,Table1[[#This Row],[Source]],TEXT(Table1[[#This Row],[AdvisoryNumber]],"000"),TEXT(ROW()-1,"000000"),TEXT(Table1[[#This Row],[RecordTimeUTC]],"YYYY-MM-DD"))</f>
        <v>NTML-000-002941-2024-09-27</v>
      </c>
      <c r="C2942" s="1" t="s">
        <v>232</v>
      </c>
      <c r="D2942" s="2"/>
      <c r="E2942" s="1"/>
      <c r="F2942" s="2"/>
      <c r="G2942" s="1" t="s">
        <v>98</v>
      </c>
      <c r="H2942" s="1" t="s">
        <v>101</v>
      </c>
      <c r="I2942" s="8" t="str">
        <f>IF(Table1[[#This Row],[TMI_Type]]="Reroute",INDEX(_xlfn.REGEXEXTRACT(Table1[[#This Row],[RawText]],".*(ROUTE|FEA|FCA|ICR|CTOP|TBO).+([A-Z]{3})",2,0),1,2),"")</f>
        <v/>
      </c>
      <c r="J2942" s="5">
        <v>15</v>
      </c>
      <c r="K2942" s="5"/>
      <c r="L2942" s="1" t="s">
        <v>326</v>
      </c>
      <c r="M2942" s="7">
        <v>45562.979166666664</v>
      </c>
      <c r="N2942" s="7">
        <v>45563.125</v>
      </c>
      <c r="O2942" s="7">
        <v>45562.930555555555</v>
      </c>
      <c r="P2942" s="4" t="s">
        <v>5237</v>
      </c>
      <c r="Q2942" s="10" t="s">
        <v>5237</v>
      </c>
      <c r="R2942" s="2" t="s">
        <v>10690</v>
      </c>
      <c r="S2942" s="6">
        <f>IF(OR(ISBLANK(Table1[[#This Row],[ValidEndUTC]]),ISBLANK(Table1[[#This Row],[ValidStartUTC]])),"",Table1[[#This Row],[ValidEndUTC]]-Table1[[#This Row],[ValidStartUTC]])</f>
        <v>0.14583333333575865</v>
      </c>
      <c r="T2942" s="5">
        <f>IF(OR(ISBLANK(Table1[[#This Row],[ValidEndUTC]]),ISBLANK(Table1[[#This Row],[ValidStartUTC]])),"",Table1[[#This Row],[Duration]]*24*60)</f>
        <v>210.00000000349246</v>
      </c>
    </row>
    <row r="2943" spans="1:20" ht="21.6" x14ac:dyDescent="0.25">
      <c r="A2943" s="8" t="str">
        <f>IF(ISBLANK(Table1[[#This Row],[AdvisoryNumber]]),"NTML","ADVZY")</f>
        <v>NTML</v>
      </c>
      <c r="B2943" s="8" t="str">
        <f>_xlfn.TEXTJOIN("-",TRUE,Table1[[#This Row],[Source]],TEXT(Table1[[#This Row],[AdvisoryNumber]],"000"),TEXT(ROW()-1,"000000"),TEXT(Table1[[#This Row],[RecordTimeUTC]],"YYYY-MM-DD"))</f>
        <v>NTML-000-002942-2024-09-28</v>
      </c>
      <c r="C2943" s="1" t="s">
        <v>202</v>
      </c>
      <c r="D2943" s="2"/>
      <c r="E2943" s="1"/>
      <c r="F2943" s="2"/>
      <c r="G2943" s="1" t="s">
        <v>98</v>
      </c>
      <c r="H2943" s="1" t="s">
        <v>101</v>
      </c>
      <c r="I2943" s="8" t="str">
        <f>IF(Table1[[#This Row],[TMI_Type]]="Reroute",INDEX(_xlfn.REGEXEXTRACT(Table1[[#This Row],[RawText]],".*(ROUTE|FEA|FCA|ICR|CTOP|TBO).+([A-Z]{3})",2,0),1,2),"")</f>
        <v/>
      </c>
      <c r="J2943" s="5">
        <v>20</v>
      </c>
      <c r="K2943" s="5"/>
      <c r="L2943" s="1" t="s">
        <v>10691</v>
      </c>
      <c r="M2943" s="7">
        <v>45563.013888888891</v>
      </c>
      <c r="N2943" s="7">
        <v>45563.0625</v>
      </c>
      <c r="O2943" s="7">
        <v>45563.013888888891</v>
      </c>
      <c r="P2943" s="4" t="s">
        <v>5243</v>
      </c>
      <c r="Q2943" s="10" t="s">
        <v>5243</v>
      </c>
      <c r="R2943" s="2" t="s">
        <v>10694</v>
      </c>
      <c r="S2943" s="6">
        <f>IF(OR(ISBLANK(Table1[[#This Row],[ValidEndUTC]]),ISBLANK(Table1[[#This Row],[ValidStartUTC]])),"",Table1[[#This Row],[ValidEndUTC]]-Table1[[#This Row],[ValidStartUTC]])</f>
        <v>4.8611111109494232E-2</v>
      </c>
      <c r="T2943" s="5">
        <f>IF(OR(ISBLANK(Table1[[#This Row],[ValidEndUTC]]),ISBLANK(Table1[[#This Row],[ValidStartUTC]])),"",Table1[[#This Row],[Duration]]*24*60)</f>
        <v>69.999999997671694</v>
      </c>
    </row>
    <row r="2944" spans="1:20" x14ac:dyDescent="0.25">
      <c r="A2944" s="8" t="str">
        <f>IF(ISBLANK(Table1[[#This Row],[AdvisoryNumber]]),"NTML","ADVZY")</f>
        <v>NTML</v>
      </c>
      <c r="B2944" s="8" t="str">
        <f>_xlfn.TEXTJOIN("-",TRUE,Table1[[#This Row],[Source]],TEXT(Table1[[#This Row],[AdvisoryNumber]],"000"),TEXT(ROW()-1,"000000"),TEXT(Table1[[#This Row],[RecordTimeUTC]],"YYYY-MM-DD"))</f>
        <v>NTML-000-002943-2024-09-28</v>
      </c>
      <c r="C2944" s="1" t="s">
        <v>202</v>
      </c>
      <c r="D2944" s="2"/>
      <c r="E2944" s="1"/>
      <c r="F2944" s="2"/>
      <c r="G2944" s="1" t="s">
        <v>98</v>
      </c>
      <c r="H2944" s="1" t="s">
        <v>101</v>
      </c>
      <c r="I2944" s="8" t="str">
        <f>IF(Table1[[#This Row],[TMI_Type]]="Reroute",INDEX(_xlfn.REGEXEXTRACT(Table1[[#This Row],[RawText]],".*(ROUTE|FEA|FCA|ICR|CTOP|TBO).+([A-Z]{3})",2,0),1,2),"")</f>
        <v/>
      </c>
      <c r="J2944" s="5">
        <v>20</v>
      </c>
      <c r="K2944" s="5"/>
      <c r="L2944" s="1" t="s">
        <v>623</v>
      </c>
      <c r="M2944" s="7">
        <v>45563.013888888891</v>
      </c>
      <c r="N2944" s="7">
        <v>45563.0625</v>
      </c>
      <c r="O2944" s="7">
        <v>45563.013888888891</v>
      </c>
      <c r="P2944" s="4" t="s">
        <v>5244</v>
      </c>
      <c r="Q2944" s="10" t="s">
        <v>5244</v>
      </c>
      <c r="R2944" s="2" t="s">
        <v>10694</v>
      </c>
      <c r="S2944" s="6">
        <f>IF(OR(ISBLANK(Table1[[#This Row],[ValidEndUTC]]),ISBLANK(Table1[[#This Row],[ValidStartUTC]])),"",Table1[[#This Row],[ValidEndUTC]]-Table1[[#This Row],[ValidStartUTC]])</f>
        <v>4.8611111109494232E-2</v>
      </c>
      <c r="T2944" s="5">
        <f>IF(OR(ISBLANK(Table1[[#This Row],[ValidEndUTC]]),ISBLANK(Table1[[#This Row],[ValidStartUTC]])),"",Table1[[#This Row],[Duration]]*24*60)</f>
        <v>69.999999997671694</v>
      </c>
    </row>
    <row r="2945" spans="1:20" x14ac:dyDescent="0.25">
      <c r="A2945" s="8" t="str">
        <f>IF(ISBLANK(Table1[[#This Row],[AdvisoryNumber]]),"NTML","ADVZY")</f>
        <v>NTML</v>
      </c>
      <c r="B2945" s="8" t="str">
        <f>_xlfn.TEXTJOIN("-",TRUE,Table1[[#This Row],[Source]],TEXT(Table1[[#This Row],[AdvisoryNumber]],"000"),TEXT(ROW()-1,"000000"),TEXT(Table1[[#This Row],[RecordTimeUTC]],"YYYY-MM-DD"))</f>
        <v>NTML-000-002944-2024-09-28</v>
      </c>
      <c r="C2945" s="1" t="s">
        <v>202</v>
      </c>
      <c r="D2945" s="2"/>
      <c r="E2945" s="1"/>
      <c r="F2945" s="2"/>
      <c r="G2945" s="1" t="s">
        <v>98</v>
      </c>
      <c r="H2945" s="1" t="s">
        <v>101</v>
      </c>
      <c r="I2945" s="8" t="str">
        <f>IF(Table1[[#This Row],[TMI_Type]]="Reroute",INDEX(_xlfn.REGEXEXTRACT(Table1[[#This Row],[RawText]],".*(ROUTE|FEA|FCA|ICR|CTOP|TBO).+([A-Z]{3})",2,0),1,2),"")</f>
        <v/>
      </c>
      <c r="J2945" s="5">
        <v>10</v>
      </c>
      <c r="K2945" s="5"/>
      <c r="L2945" s="1" t="s">
        <v>1167</v>
      </c>
      <c r="M2945" s="7">
        <v>45563.013888888891</v>
      </c>
      <c r="N2945" s="7">
        <v>45563.0625</v>
      </c>
      <c r="O2945" s="7">
        <v>45563.013888888891</v>
      </c>
      <c r="P2945" s="4" t="s">
        <v>5245</v>
      </c>
      <c r="Q2945" s="10" t="s">
        <v>5245</v>
      </c>
      <c r="R2945" s="2" t="s">
        <v>10694</v>
      </c>
      <c r="S2945" s="6">
        <f>IF(OR(ISBLANK(Table1[[#This Row],[ValidEndUTC]]),ISBLANK(Table1[[#This Row],[ValidStartUTC]])),"",Table1[[#This Row],[ValidEndUTC]]-Table1[[#This Row],[ValidStartUTC]])</f>
        <v>4.8611111109494232E-2</v>
      </c>
      <c r="T2945" s="5">
        <f>IF(OR(ISBLANK(Table1[[#This Row],[ValidEndUTC]]),ISBLANK(Table1[[#This Row],[ValidStartUTC]])),"",Table1[[#This Row],[Duration]]*24*60)</f>
        <v>69.999999997671694</v>
      </c>
    </row>
    <row r="2946" spans="1:20" x14ac:dyDescent="0.25">
      <c r="A2946" s="8" t="str">
        <f>IF(ISBLANK(Table1[[#This Row],[AdvisoryNumber]]),"NTML","ADVZY")</f>
        <v>NTML</v>
      </c>
      <c r="B2946" s="8" t="str">
        <f>_xlfn.TEXTJOIN("-",TRUE,Table1[[#This Row],[Source]],TEXT(Table1[[#This Row],[AdvisoryNumber]],"000"),TEXT(ROW()-1,"000000"),TEXT(Table1[[#This Row],[RecordTimeUTC]],"YYYY-MM-DD"))</f>
        <v>NTML-000-002945-2024-09-28</v>
      </c>
      <c r="C2946" s="1" t="s">
        <v>202</v>
      </c>
      <c r="D2946" s="2"/>
      <c r="E2946" s="1"/>
      <c r="F2946" s="2"/>
      <c r="G2946" s="1" t="s">
        <v>98</v>
      </c>
      <c r="H2946" s="1" t="s">
        <v>101</v>
      </c>
      <c r="I2946" s="8" t="str">
        <f>IF(Table1[[#This Row],[TMI_Type]]="Reroute",INDEX(_xlfn.REGEXEXTRACT(Table1[[#This Row],[RawText]],".*(ROUTE|FEA|FCA|ICR|CTOP|TBO).+([A-Z]{3})",2,0),1,2),"")</f>
        <v/>
      </c>
      <c r="J2946" s="5">
        <v>15</v>
      </c>
      <c r="K2946" s="5"/>
      <c r="L2946" s="1" t="s">
        <v>623</v>
      </c>
      <c r="M2946" s="7">
        <v>45563.013888888891</v>
      </c>
      <c r="N2946" s="7">
        <v>45563.083333333336</v>
      </c>
      <c r="O2946" s="7">
        <v>45563.045138888891</v>
      </c>
      <c r="P2946" s="4" t="s">
        <v>5246</v>
      </c>
      <c r="Q2946" s="10" t="s">
        <v>5246</v>
      </c>
      <c r="R2946" s="2" t="s">
        <v>10695</v>
      </c>
      <c r="S2946" s="6">
        <f>IF(OR(ISBLANK(Table1[[#This Row],[ValidEndUTC]]),ISBLANK(Table1[[#This Row],[ValidStartUTC]])),"",Table1[[#This Row],[ValidEndUTC]]-Table1[[#This Row],[ValidStartUTC]])</f>
        <v>6.9444444445252884E-2</v>
      </c>
      <c r="T2946" s="5">
        <f>IF(OR(ISBLANK(Table1[[#This Row],[ValidEndUTC]]),ISBLANK(Table1[[#This Row],[ValidStartUTC]])),"",Table1[[#This Row],[Duration]]*24*60)</f>
        <v>100.00000000116415</v>
      </c>
    </row>
    <row r="2947" spans="1:20" x14ac:dyDescent="0.25">
      <c r="A2947" s="8" t="str">
        <f>IF(ISBLANK(Table1[[#This Row],[AdvisoryNumber]]),"NTML","ADVZY")</f>
        <v>NTML</v>
      </c>
      <c r="B2947" s="8" t="str">
        <f>_xlfn.TEXTJOIN("-",TRUE,Table1[[#This Row],[Source]],TEXT(Table1[[#This Row],[AdvisoryNumber]],"000"),TEXT(ROW()-1,"000000"),TEXT(Table1[[#This Row],[RecordTimeUTC]],"YYYY-MM-DD"))</f>
        <v>NTML-000-002946-2024-09-27</v>
      </c>
      <c r="C2947" s="1" t="s">
        <v>232</v>
      </c>
      <c r="D2947" s="2"/>
      <c r="E2947" s="1"/>
      <c r="F2947" s="2"/>
      <c r="G2947" s="1" t="s">
        <v>98</v>
      </c>
      <c r="H2947" s="1" t="s">
        <v>101</v>
      </c>
      <c r="I2947" s="8" t="str">
        <f>IF(Table1[[#This Row],[TMI_Type]]="Reroute",INDEX(_xlfn.REGEXEXTRACT(Table1[[#This Row],[RawText]],".*(ROUTE|FEA|FCA|ICR|CTOP|TBO).+([A-Z]{3})",2,0),1,2),"")</f>
        <v/>
      </c>
      <c r="J2947" s="5">
        <v>10</v>
      </c>
      <c r="K2947" s="5"/>
      <c r="L2947" s="1" t="s">
        <v>326</v>
      </c>
      <c r="M2947" s="7">
        <v>45563.0625</v>
      </c>
      <c r="N2947" s="7">
        <v>45563.125</v>
      </c>
      <c r="O2947" s="7">
        <v>45562.930555555555</v>
      </c>
      <c r="P2947" s="4" t="s">
        <v>5249</v>
      </c>
      <c r="Q2947" s="10" t="s">
        <v>5249</v>
      </c>
      <c r="R2947" s="2" t="s">
        <v>10696</v>
      </c>
      <c r="S2947" s="6">
        <f>IF(OR(ISBLANK(Table1[[#This Row],[ValidEndUTC]]),ISBLANK(Table1[[#This Row],[ValidStartUTC]])),"",Table1[[#This Row],[ValidEndUTC]]-Table1[[#This Row],[ValidStartUTC]])</f>
        <v>6.25E-2</v>
      </c>
      <c r="T2947" s="5">
        <f>IF(OR(ISBLANK(Table1[[#This Row],[ValidEndUTC]]),ISBLANK(Table1[[#This Row],[ValidStartUTC]])),"",Table1[[#This Row],[Duration]]*24*60)</f>
        <v>90</v>
      </c>
    </row>
    <row r="2948" spans="1:20" x14ac:dyDescent="0.25">
      <c r="A2948" s="8" t="str">
        <f>IF(ISBLANK(Table1[[#This Row],[AdvisoryNumber]]),"NTML","ADVZY")</f>
        <v>NTML</v>
      </c>
      <c r="B2948" s="8" t="str">
        <f>_xlfn.TEXTJOIN("-",TRUE,Table1[[#This Row],[Source]],TEXT(Table1[[#This Row],[AdvisoryNumber]],"000"),TEXT(ROW()-1,"000000"),TEXT(Table1[[#This Row],[RecordTimeUTC]],"YYYY-MM-DD"))</f>
        <v>NTML-000-002947-2024-09-28</v>
      </c>
      <c r="C2948" s="1" t="s">
        <v>232</v>
      </c>
      <c r="D2948" s="2"/>
      <c r="E2948" s="1"/>
      <c r="F2948" s="2"/>
      <c r="G2948" s="1" t="s">
        <v>98</v>
      </c>
      <c r="H2948" s="1" t="s">
        <v>101</v>
      </c>
      <c r="I2948" s="8" t="str">
        <f>IF(Table1[[#This Row],[TMI_Type]]="Reroute",INDEX(_xlfn.REGEXEXTRACT(Table1[[#This Row],[RawText]],".*(ROUTE|FEA|FCA|ICR|CTOP|TBO).+([A-Z]{3})",2,0),1,2),"")</f>
        <v/>
      </c>
      <c r="J2948" s="5">
        <v>20</v>
      </c>
      <c r="K2948" s="5"/>
      <c r="L2948" s="1" t="s">
        <v>1165</v>
      </c>
      <c r="M2948" s="7">
        <v>45563.0625</v>
      </c>
      <c r="N2948" s="7">
        <v>45563.125</v>
      </c>
      <c r="O2948" s="7">
        <v>45563.061111111114</v>
      </c>
      <c r="P2948" s="4" t="s">
        <v>5247</v>
      </c>
      <c r="Q2948" s="10" t="s">
        <v>5247</v>
      </c>
      <c r="R2948" s="2" t="s">
        <v>10696</v>
      </c>
      <c r="S2948" s="6">
        <f>IF(OR(ISBLANK(Table1[[#This Row],[ValidEndUTC]]),ISBLANK(Table1[[#This Row],[ValidStartUTC]])),"",Table1[[#This Row],[ValidEndUTC]]-Table1[[#This Row],[ValidStartUTC]])</f>
        <v>6.25E-2</v>
      </c>
      <c r="T2948" s="5">
        <f>IF(OR(ISBLANK(Table1[[#This Row],[ValidEndUTC]]),ISBLANK(Table1[[#This Row],[ValidStartUTC]])),"",Table1[[#This Row],[Duration]]*24*60)</f>
        <v>90</v>
      </c>
    </row>
    <row r="2949" spans="1:20" x14ac:dyDescent="0.25">
      <c r="A2949" s="8" t="str">
        <f>IF(ISBLANK(Table1[[#This Row],[AdvisoryNumber]]),"NTML","ADVZY")</f>
        <v>NTML</v>
      </c>
      <c r="B2949" s="8" t="str">
        <f>_xlfn.TEXTJOIN("-",TRUE,Table1[[#This Row],[Source]],TEXT(Table1[[#This Row],[AdvisoryNumber]],"000"),TEXT(ROW()-1,"000000"),TEXT(Table1[[#This Row],[RecordTimeUTC]],"YYYY-MM-DD"))</f>
        <v>NTML-000-002948-2024-09-28</v>
      </c>
      <c r="C2949" s="1" t="s">
        <v>232</v>
      </c>
      <c r="D2949" s="2"/>
      <c r="E2949" s="1"/>
      <c r="F2949" s="2"/>
      <c r="G2949" s="1" t="s">
        <v>98</v>
      </c>
      <c r="H2949" s="1" t="s">
        <v>101</v>
      </c>
      <c r="I2949" s="8" t="str">
        <f>IF(Table1[[#This Row],[TMI_Type]]="Reroute",INDEX(_xlfn.REGEXEXTRACT(Table1[[#This Row],[RawText]],".*(ROUTE|FEA|FCA|ICR|CTOP|TBO).+([A-Z]{3})",2,0),1,2),"")</f>
        <v/>
      </c>
      <c r="J2949" s="5">
        <v>15</v>
      </c>
      <c r="K2949" s="5"/>
      <c r="L2949" s="1" t="s">
        <v>326</v>
      </c>
      <c r="M2949" s="7">
        <v>45563.0625</v>
      </c>
      <c r="N2949" s="7">
        <v>45563.125</v>
      </c>
      <c r="O2949" s="7">
        <v>45563.061111111114</v>
      </c>
      <c r="P2949" s="4" t="s">
        <v>5248</v>
      </c>
      <c r="Q2949" s="10" t="s">
        <v>5248</v>
      </c>
      <c r="R2949" s="2" t="s">
        <v>10696</v>
      </c>
      <c r="S2949" s="6">
        <f>IF(OR(ISBLANK(Table1[[#This Row],[ValidEndUTC]]),ISBLANK(Table1[[#This Row],[ValidStartUTC]])),"",Table1[[#This Row],[ValidEndUTC]]-Table1[[#This Row],[ValidStartUTC]])</f>
        <v>6.25E-2</v>
      </c>
      <c r="T2949" s="5">
        <f>IF(OR(ISBLANK(Table1[[#This Row],[ValidEndUTC]]),ISBLANK(Table1[[#This Row],[ValidStartUTC]])),"",Table1[[#This Row],[Duration]]*24*60)</f>
        <v>90</v>
      </c>
    </row>
    <row r="2950" spans="1:20" x14ac:dyDescent="0.25">
      <c r="A2950" s="8" t="str">
        <f>IF(ISBLANK(Table1[[#This Row],[AdvisoryNumber]]),"NTML","ADVZY")</f>
        <v>NTML</v>
      </c>
      <c r="B2950" s="8" t="str">
        <f>_xlfn.TEXTJOIN("-",TRUE,Table1[[#This Row],[Source]],TEXT(Table1[[#This Row],[AdvisoryNumber]],"000"),TEXT(ROW()-1,"000000"),TEXT(Table1[[#This Row],[RecordTimeUTC]],"YYYY-MM-DD"))</f>
        <v>NTML-000-002949-2024-09-28</v>
      </c>
      <c r="C2950" s="1" t="s">
        <v>270</v>
      </c>
      <c r="D2950" s="2"/>
      <c r="E2950" s="1"/>
      <c r="F2950" s="2"/>
      <c r="G2950" s="1"/>
      <c r="H2950" s="1" t="s">
        <v>2640</v>
      </c>
      <c r="I2950" s="8" t="str">
        <f>IF(Table1[[#This Row],[TMI_Type]]="Reroute",INDEX(_xlfn.REGEXEXTRACT(Table1[[#This Row],[RawText]],".*(ROUTE|FEA|FCA|ICR|CTOP|TBO).+([A-Z]{3})",2,0),1,2),"")</f>
        <v/>
      </c>
      <c r="J2950" s="5"/>
      <c r="K2950" s="5"/>
      <c r="L2950" s="1"/>
      <c r="M2950" s="7">
        <v>45563.073611111111</v>
      </c>
      <c r="N2950" s="7">
        <v>45563.073611111111</v>
      </c>
      <c r="O2950" s="7">
        <v>45563.073611111111</v>
      </c>
      <c r="P2950" s="4" t="s">
        <v>5250</v>
      </c>
      <c r="Q2950" s="10" t="s">
        <v>5250</v>
      </c>
      <c r="R2950" s="2" t="s">
        <v>10697</v>
      </c>
      <c r="S2950" s="6">
        <f>IF(OR(ISBLANK(Table1[[#This Row],[ValidEndUTC]]),ISBLANK(Table1[[#This Row],[ValidStartUTC]])),"",Table1[[#This Row],[ValidEndUTC]]-Table1[[#This Row],[ValidStartUTC]])</f>
        <v>0</v>
      </c>
      <c r="T2950" s="5">
        <f>IF(OR(ISBLANK(Table1[[#This Row],[ValidEndUTC]]),ISBLANK(Table1[[#This Row],[ValidStartUTC]])),"",Table1[[#This Row],[Duration]]*24*60)</f>
        <v>0</v>
      </c>
    </row>
    <row r="2951" spans="1:20" x14ac:dyDescent="0.25">
      <c r="A2951" s="8" t="str">
        <f>IF(ISBLANK(Table1[[#This Row],[AdvisoryNumber]]),"NTML","ADVZY")</f>
        <v>NTML</v>
      </c>
      <c r="B2951" s="8" t="str">
        <f>_xlfn.TEXTJOIN("-",TRUE,Table1[[#This Row],[Source]],TEXT(Table1[[#This Row],[AdvisoryNumber]],"000"),TEXT(ROW()-1,"000000"),TEXT(Table1[[#This Row],[RecordTimeUTC]],"YYYY-MM-DD"))</f>
        <v>NTML-000-002950-2024-09-28</v>
      </c>
      <c r="C2951" s="1" t="s">
        <v>202</v>
      </c>
      <c r="D2951" s="2"/>
      <c r="E2951" s="1"/>
      <c r="F2951" s="2"/>
      <c r="G2951" s="1"/>
      <c r="H2951" s="1" t="s">
        <v>2640</v>
      </c>
      <c r="I2951" s="8" t="str">
        <f>IF(Table1[[#This Row],[TMI_Type]]="Reroute",INDEX(_xlfn.REGEXEXTRACT(Table1[[#This Row],[RawText]],".*(ROUTE|FEA|FCA|ICR|CTOP|TBO).+([A-Z]{3})",2,0),1,2),"")</f>
        <v/>
      </c>
      <c r="J2951" s="5"/>
      <c r="K2951" s="5"/>
      <c r="L2951" s="1"/>
      <c r="M2951" s="7">
        <v>45563.088888888888</v>
      </c>
      <c r="N2951" s="7">
        <v>45563.088888888888</v>
      </c>
      <c r="O2951" s="7">
        <v>45563.088888888888</v>
      </c>
      <c r="P2951" s="4" t="s">
        <v>10698</v>
      </c>
      <c r="Q2951" s="10" t="s">
        <v>10698</v>
      </c>
      <c r="R2951" s="2" t="s">
        <v>10699</v>
      </c>
      <c r="S2951" s="6">
        <f>IF(OR(ISBLANK(Table1[[#This Row],[ValidEndUTC]]),ISBLANK(Table1[[#This Row],[ValidStartUTC]])),"",Table1[[#This Row],[ValidEndUTC]]-Table1[[#This Row],[ValidStartUTC]])</f>
        <v>0</v>
      </c>
      <c r="T2951" s="5">
        <f>IF(OR(ISBLANK(Table1[[#This Row],[ValidEndUTC]]),ISBLANK(Table1[[#This Row],[ValidStartUTC]])),"",Table1[[#This Row],[Duration]]*24*60)</f>
        <v>0</v>
      </c>
    </row>
    <row r="2952" spans="1:20" ht="21.6" x14ac:dyDescent="0.25">
      <c r="A2952" s="8" t="str">
        <f>IF(ISBLANK(Table1[[#This Row],[AdvisoryNumber]]),"NTML","ADVZY")</f>
        <v>NTML</v>
      </c>
      <c r="B2952" s="8" t="str">
        <f>_xlfn.TEXTJOIN("-",TRUE,Table1[[#This Row],[Source]],TEXT(Table1[[#This Row],[AdvisoryNumber]],"000"),TEXT(ROW()-1,"000000"),TEXT(Table1[[#This Row],[RecordTimeUTC]],"YYYY-MM-DD"))</f>
        <v>NTML-000-002951-2024-10-03</v>
      </c>
      <c r="C2952" s="1" t="s">
        <v>10702</v>
      </c>
      <c r="D2952" s="2"/>
      <c r="E2952" s="1"/>
      <c r="F2952" s="2"/>
      <c r="G2952" s="1" t="s">
        <v>98</v>
      </c>
      <c r="H2952" s="1" t="s">
        <v>2640</v>
      </c>
      <c r="I2952" s="8" t="str">
        <f>IF(Table1[[#This Row],[TMI_Type]]="Reroute",INDEX(_xlfn.REGEXEXTRACT(Table1[[#This Row],[RawText]],".*(ROUTE|FEA|FCA|ICR|CTOP|TBO).+([A-Z]{3})",2,0),1,2),"")</f>
        <v/>
      </c>
      <c r="J2952" s="5">
        <v>10</v>
      </c>
      <c r="K2952" s="5"/>
      <c r="L2952" s="1" t="s">
        <v>1976</v>
      </c>
      <c r="M2952" s="7">
        <v>45567.964583333334</v>
      </c>
      <c r="N2952" s="7">
        <v>45568.125</v>
      </c>
      <c r="O2952" s="7">
        <v>45568.086111111108</v>
      </c>
      <c r="P2952" s="4" t="s">
        <v>5252</v>
      </c>
      <c r="Q2952" s="10" t="s">
        <v>5252</v>
      </c>
      <c r="R2952" s="2" t="s">
        <v>10703</v>
      </c>
      <c r="S2952" s="6">
        <f>IF(OR(ISBLANK(Table1[[#This Row],[ValidEndUTC]]),ISBLANK(Table1[[#This Row],[ValidStartUTC]])),"",Table1[[#This Row],[ValidEndUTC]]-Table1[[#This Row],[ValidStartUTC]])</f>
        <v>0.16041666666569654</v>
      </c>
      <c r="T2952" s="5">
        <f>IF(OR(ISBLANK(Table1[[#This Row],[ValidEndUTC]]),ISBLANK(Table1[[#This Row],[ValidStartUTC]])),"",Table1[[#This Row],[Duration]]*24*60)</f>
        <v>230.99999999860302</v>
      </c>
    </row>
    <row r="2953" spans="1:20" ht="21.6" x14ac:dyDescent="0.25">
      <c r="A2953" s="8" t="str">
        <f>IF(ISBLANK(Table1[[#This Row],[AdvisoryNumber]]),"NTML","ADVZY")</f>
        <v>NTML</v>
      </c>
      <c r="B2953" s="8" t="str">
        <f>_xlfn.TEXTJOIN("-",TRUE,Table1[[#This Row],[Source]],TEXT(Table1[[#This Row],[AdvisoryNumber]],"000"),TEXT(ROW()-1,"000000"),TEXT(Table1[[#This Row],[RecordTimeUTC]],"YYYY-MM-DD"))</f>
        <v>NTML-000-002952-2024-10-03</v>
      </c>
      <c r="C2953" s="1" t="s">
        <v>343</v>
      </c>
      <c r="D2953" s="2"/>
      <c r="E2953" s="1"/>
      <c r="F2953" s="2"/>
      <c r="G2953" s="1" t="s">
        <v>98</v>
      </c>
      <c r="H2953" s="1" t="s">
        <v>101</v>
      </c>
      <c r="I2953" s="8" t="str">
        <f>IF(Table1[[#This Row],[TMI_Type]]="Reroute",INDEX(_xlfn.REGEXEXTRACT(Table1[[#This Row],[RawText]],".*(ROUTE|FEA|FCA|ICR|CTOP|TBO).+([A-Z]{3})",2,0),1,2),"")</f>
        <v/>
      </c>
      <c r="J2953" s="5">
        <v>10</v>
      </c>
      <c r="K2953" s="5"/>
      <c r="L2953" s="1" t="s">
        <v>1976</v>
      </c>
      <c r="M2953" s="7">
        <v>45568.964583333334</v>
      </c>
      <c r="N2953" s="7">
        <v>45569.125</v>
      </c>
      <c r="O2953" s="7">
        <v>45568.964583333334</v>
      </c>
      <c r="P2953" s="4" t="s">
        <v>10701</v>
      </c>
      <c r="Q2953" s="10" t="s">
        <v>10701</v>
      </c>
      <c r="R2953" s="2" t="s">
        <v>10700</v>
      </c>
      <c r="S2953" s="6">
        <f>IF(OR(ISBLANK(Table1[[#This Row],[ValidEndUTC]]),ISBLANK(Table1[[#This Row],[ValidStartUTC]])),"",Table1[[#This Row],[ValidEndUTC]]-Table1[[#This Row],[ValidStartUTC]])</f>
        <v>0.16041666666569654</v>
      </c>
      <c r="T2953" s="5">
        <f>IF(OR(ISBLANK(Table1[[#This Row],[ValidEndUTC]]),ISBLANK(Table1[[#This Row],[ValidStartUTC]])),"",Table1[[#This Row],[Duration]]*24*60)</f>
        <v>230.99999999860302</v>
      </c>
    </row>
    <row r="2954" spans="1:20" x14ac:dyDescent="0.25">
      <c r="A2954" s="8" t="str">
        <f>IF(ISBLANK(Table1[[#This Row],[AdvisoryNumber]]),"NTML","ADVZY")</f>
        <v>NTML</v>
      </c>
      <c r="B2954" s="8" t="str">
        <f>_xlfn.TEXTJOIN("-",TRUE,Table1[[#This Row],[Source]],TEXT(Table1[[#This Row],[AdvisoryNumber]],"000"),TEXT(ROW()-1,"000000"),TEXT(Table1[[#This Row],[RecordTimeUTC]],"YYYY-MM-DD"))</f>
        <v>NTML-000-002953-2024-10-05</v>
      </c>
      <c r="C2954" s="1" t="s">
        <v>1522</v>
      </c>
      <c r="D2954" s="2"/>
      <c r="E2954" s="1"/>
      <c r="F2954" s="2"/>
      <c r="G2954" s="1" t="s">
        <v>98</v>
      </c>
      <c r="H2954" s="1" t="s">
        <v>101</v>
      </c>
      <c r="I2954" s="8" t="str">
        <f>IF(Table1[[#This Row],[TMI_Type]]="Reroute",INDEX(_xlfn.REGEXEXTRACT(Table1[[#This Row],[RawText]],".*(ROUTE|FEA|FCA|ICR|CTOP|TBO).+([A-Z]{3})",2,0),1,2),"")</f>
        <v/>
      </c>
      <c r="J2954" s="5">
        <v>20</v>
      </c>
      <c r="K2954" s="5"/>
      <c r="L2954" s="1" t="s">
        <v>1523</v>
      </c>
      <c r="M2954" s="7">
        <v>45571</v>
      </c>
      <c r="N2954" s="7">
        <v>45571.083333333336</v>
      </c>
      <c r="O2954" s="7">
        <v>45570.86041666667</v>
      </c>
      <c r="P2954" s="4" t="s">
        <v>5253</v>
      </c>
      <c r="Q2954" s="10" t="s">
        <v>5253</v>
      </c>
      <c r="R2954" s="2" t="s">
        <v>10704</v>
      </c>
      <c r="S2954" s="6">
        <f>IF(OR(ISBLANK(Table1[[#This Row],[ValidEndUTC]]),ISBLANK(Table1[[#This Row],[ValidStartUTC]])),"",Table1[[#This Row],[ValidEndUTC]]-Table1[[#This Row],[ValidStartUTC]])</f>
        <v>8.3333333335758653E-2</v>
      </c>
      <c r="T2954" s="5">
        <f>IF(OR(ISBLANK(Table1[[#This Row],[ValidEndUTC]]),ISBLANK(Table1[[#This Row],[ValidStartUTC]])),"",Table1[[#This Row],[Duration]]*24*60)</f>
        <v>120.00000000349246</v>
      </c>
    </row>
    <row r="2955" spans="1:20" ht="21.6" x14ac:dyDescent="0.25">
      <c r="A2955" s="8" t="str">
        <f>IF(ISBLANK(Table1[[#This Row],[AdvisoryNumber]]),"NTML","ADVZY")</f>
        <v>NTML</v>
      </c>
      <c r="B2955" s="8" t="str">
        <f>_xlfn.TEXTJOIN("-",TRUE,Table1[[#This Row],[Source]],TEXT(Table1[[#This Row],[AdvisoryNumber]],"000"),TEXT(ROW()-1,"000000"),TEXT(Table1[[#This Row],[RecordTimeUTC]],"YYYY-MM-DD"))</f>
        <v>NTML-000-002954-2024-10-05</v>
      </c>
      <c r="C2955" s="1" t="s">
        <v>1522</v>
      </c>
      <c r="D2955" s="2"/>
      <c r="E2955" s="1"/>
      <c r="F2955" s="2"/>
      <c r="G2955" s="1" t="s">
        <v>98</v>
      </c>
      <c r="H2955" s="1" t="s">
        <v>101</v>
      </c>
      <c r="I2955" s="8" t="str">
        <f>IF(Table1[[#This Row],[TMI_Type]]="Reroute",INDEX(_xlfn.REGEXEXTRACT(Table1[[#This Row],[RawText]],".*(ROUTE|FEA|FCA|ICR|CTOP|TBO).+([A-Z]{3})",2,0),1,2),"")</f>
        <v/>
      </c>
      <c r="J2955" s="5">
        <v>40</v>
      </c>
      <c r="K2955" s="5"/>
      <c r="L2955" s="1" t="s">
        <v>5254</v>
      </c>
      <c r="M2955" s="7">
        <v>45571</v>
      </c>
      <c r="N2955" s="7">
        <v>45571.083333333336</v>
      </c>
      <c r="O2955" s="7">
        <v>45570.86041666667</v>
      </c>
      <c r="P2955" s="4" t="s">
        <v>5255</v>
      </c>
      <c r="Q2955" s="10" t="s">
        <v>5255</v>
      </c>
      <c r="R2955" s="2" t="s">
        <v>10704</v>
      </c>
      <c r="S2955" s="6">
        <f>IF(OR(ISBLANK(Table1[[#This Row],[ValidEndUTC]]),ISBLANK(Table1[[#This Row],[ValidStartUTC]])),"",Table1[[#This Row],[ValidEndUTC]]-Table1[[#This Row],[ValidStartUTC]])</f>
        <v>8.3333333335758653E-2</v>
      </c>
      <c r="T2955" s="5">
        <f>IF(OR(ISBLANK(Table1[[#This Row],[ValidEndUTC]]),ISBLANK(Table1[[#This Row],[ValidStartUTC]])),"",Table1[[#This Row],[Duration]]*24*60)</f>
        <v>120.00000000349246</v>
      </c>
    </row>
    <row r="2956" spans="1:20" ht="21.6" x14ac:dyDescent="0.25">
      <c r="A2956" s="8" t="str">
        <f>IF(ISBLANK(Table1[[#This Row],[AdvisoryNumber]]),"NTML","ADVZY")</f>
        <v>NTML</v>
      </c>
      <c r="B2956" s="8" t="str">
        <f>_xlfn.TEXTJOIN("-",TRUE,Table1[[#This Row],[Source]],TEXT(Table1[[#This Row],[AdvisoryNumber]],"000"),TEXT(ROW()-1,"000000"),TEXT(Table1[[#This Row],[RecordTimeUTC]],"YYYY-MM-DD"))</f>
        <v>NTML-000-002955-2024-10-05</v>
      </c>
      <c r="C2956" s="1" t="s">
        <v>10705</v>
      </c>
      <c r="D2956" s="2"/>
      <c r="E2956" s="1"/>
      <c r="F2956" s="2"/>
      <c r="G2956" s="1" t="s">
        <v>98</v>
      </c>
      <c r="H2956" s="1" t="s">
        <v>104</v>
      </c>
      <c r="I2956" s="8" t="str">
        <f>IF(Table1[[#This Row],[TMI_Type]]="Reroute",INDEX(_xlfn.REGEXEXTRACT(Table1[[#This Row],[RawText]],".*(ROUTE|FEA|FCA|ICR|CTOP|TBO).+([A-Z]{3})",2,0),1,2),"")</f>
        <v/>
      </c>
      <c r="J2956" s="5"/>
      <c r="K2956" s="5"/>
      <c r="L2956" s="1" t="s">
        <v>10706</v>
      </c>
      <c r="M2956" s="7">
        <v>45571</v>
      </c>
      <c r="N2956" s="7">
        <v>45571.083333333336</v>
      </c>
      <c r="O2956" s="7">
        <v>45570.86041666667</v>
      </c>
      <c r="P2956" s="4" t="s">
        <v>5256</v>
      </c>
      <c r="Q2956" s="10" t="s">
        <v>5256</v>
      </c>
      <c r="R2956" s="2" t="s">
        <v>10704</v>
      </c>
      <c r="S2956" s="6">
        <f>IF(OR(ISBLANK(Table1[[#This Row],[ValidEndUTC]]),ISBLANK(Table1[[#This Row],[ValidStartUTC]])),"",Table1[[#This Row],[ValidEndUTC]]-Table1[[#This Row],[ValidStartUTC]])</f>
        <v>8.3333333335758653E-2</v>
      </c>
      <c r="T2956" s="5">
        <f>IF(OR(ISBLANK(Table1[[#This Row],[ValidEndUTC]]),ISBLANK(Table1[[#This Row],[ValidStartUTC]])),"",Table1[[#This Row],[Duration]]*24*60)</f>
        <v>120.00000000349246</v>
      </c>
    </row>
    <row r="2957" spans="1:20" ht="21.6" x14ac:dyDescent="0.25">
      <c r="A2957" s="8" t="str">
        <f>IF(ISBLANK(Table1[[#This Row],[AdvisoryNumber]]),"NTML","ADVZY")</f>
        <v>NTML</v>
      </c>
      <c r="B2957" s="8" t="str">
        <f>_xlfn.TEXTJOIN("-",TRUE,Table1[[#This Row],[Source]],TEXT(Table1[[#This Row],[AdvisoryNumber]],"000"),TEXT(ROW()-1,"000000"),TEXT(Table1[[#This Row],[RecordTimeUTC]],"YYYY-MM-DD"))</f>
        <v>NTML-000-002956-2024-10-05</v>
      </c>
      <c r="C2957" s="1" t="s">
        <v>10707</v>
      </c>
      <c r="D2957" s="2"/>
      <c r="E2957" s="1"/>
      <c r="F2957" s="2"/>
      <c r="G2957" s="1" t="s">
        <v>98</v>
      </c>
      <c r="H2957" s="1" t="s">
        <v>101</v>
      </c>
      <c r="I2957" s="8" t="str">
        <f>IF(Table1[[#This Row],[TMI_Type]]="Reroute",INDEX(_xlfn.REGEXEXTRACT(Table1[[#This Row],[RawText]],".*(ROUTE|FEA|FCA|ICR|CTOP|TBO).+([A-Z]{3})",2,0),1,2),"")</f>
        <v/>
      </c>
      <c r="J2957" s="5">
        <v>40</v>
      </c>
      <c r="K2957" s="5"/>
      <c r="L2957" s="1" t="s">
        <v>198</v>
      </c>
      <c r="M2957" s="7">
        <v>45571</v>
      </c>
      <c r="N2957" s="7">
        <v>45571.083333333336</v>
      </c>
      <c r="O2957" s="7">
        <v>45570.86041666667</v>
      </c>
      <c r="P2957" s="4" t="s">
        <v>10708</v>
      </c>
      <c r="Q2957" s="10" t="s">
        <v>10708</v>
      </c>
      <c r="R2957" s="2" t="s">
        <v>10704</v>
      </c>
      <c r="S2957" s="6">
        <f>IF(OR(ISBLANK(Table1[[#This Row],[ValidEndUTC]]),ISBLANK(Table1[[#This Row],[ValidStartUTC]])),"",Table1[[#This Row],[ValidEndUTC]]-Table1[[#This Row],[ValidStartUTC]])</f>
        <v>8.3333333335758653E-2</v>
      </c>
      <c r="T2957" s="5">
        <f>IF(OR(ISBLANK(Table1[[#This Row],[ValidEndUTC]]),ISBLANK(Table1[[#This Row],[ValidStartUTC]])),"",Table1[[#This Row],[Duration]]*24*60)</f>
        <v>120.00000000349246</v>
      </c>
    </row>
    <row r="2958" spans="1:20" x14ac:dyDescent="0.25">
      <c r="A2958" s="8" t="str">
        <f>IF(ISBLANK(Table1[[#This Row],[AdvisoryNumber]]),"NTML","ADVZY")</f>
        <v>NTML</v>
      </c>
      <c r="B2958" s="8" t="str">
        <f>_xlfn.TEXTJOIN("-",TRUE,Table1[[#This Row],[Source]],TEXT(Table1[[#This Row],[AdvisoryNumber]],"000"),TEXT(ROW()-1,"000000"),TEXT(Table1[[#This Row],[RecordTimeUTC]],"YYYY-MM-DD"))</f>
        <v>NTML-000-002957-2024-10-06</v>
      </c>
      <c r="C2958" s="1" t="s">
        <v>1522</v>
      </c>
      <c r="D2958" s="2"/>
      <c r="E2958" s="1"/>
      <c r="F2958" s="2"/>
      <c r="G2958" s="1" t="s">
        <v>98</v>
      </c>
      <c r="H2958" s="1" t="s">
        <v>101</v>
      </c>
      <c r="I2958" s="8" t="str">
        <f>IF(Table1[[#This Row],[TMI_Type]]="Reroute",INDEX(_xlfn.REGEXEXTRACT(Table1[[#This Row],[RawText]],".*(ROUTE|FEA|FCA|ICR|CTOP|TBO).+([A-Z]{3})",2,0),1,2),"")</f>
        <v/>
      </c>
      <c r="J2958" s="5">
        <v>10</v>
      </c>
      <c r="K2958" s="5"/>
      <c r="L2958" s="1" t="s">
        <v>1523</v>
      </c>
      <c r="M2958" s="7">
        <v>45571</v>
      </c>
      <c r="N2958" s="7">
        <v>45571.083333333336</v>
      </c>
      <c r="O2958" s="7">
        <v>45571.030555555553</v>
      </c>
      <c r="P2958" s="4" t="s">
        <v>5258</v>
      </c>
      <c r="Q2958" s="10" t="s">
        <v>5258</v>
      </c>
      <c r="R2958" s="2" t="s">
        <v>10709</v>
      </c>
      <c r="S2958" s="6">
        <f>IF(OR(ISBLANK(Table1[[#This Row],[ValidEndUTC]]),ISBLANK(Table1[[#This Row],[ValidStartUTC]])),"",Table1[[#This Row],[ValidEndUTC]]-Table1[[#This Row],[ValidStartUTC]])</f>
        <v>8.3333333335758653E-2</v>
      </c>
      <c r="T2958" s="5">
        <f>IF(OR(ISBLANK(Table1[[#This Row],[ValidEndUTC]]),ISBLANK(Table1[[#This Row],[ValidStartUTC]])),"",Table1[[#This Row],[Duration]]*24*60)</f>
        <v>120.00000000349246</v>
      </c>
    </row>
    <row r="2959" spans="1:20" ht="21.6" x14ac:dyDescent="0.25">
      <c r="A2959" s="8" t="str">
        <f>IF(ISBLANK(Table1[[#This Row],[AdvisoryNumber]]),"NTML","ADVZY")</f>
        <v>NTML</v>
      </c>
      <c r="B2959" s="8" t="str">
        <f>_xlfn.TEXTJOIN("-",TRUE,Table1[[#This Row],[Source]],TEXT(Table1[[#This Row],[AdvisoryNumber]],"000"),TEXT(ROW()-1,"000000"),TEXT(Table1[[#This Row],[RecordTimeUTC]],"YYYY-MM-DD"))</f>
        <v>NTML-000-002958-2024-10-06</v>
      </c>
      <c r="C2959" s="1" t="s">
        <v>1522</v>
      </c>
      <c r="D2959" s="2"/>
      <c r="E2959" s="1"/>
      <c r="F2959" s="2"/>
      <c r="G2959" s="1" t="s">
        <v>98</v>
      </c>
      <c r="H2959" s="1" t="s">
        <v>101</v>
      </c>
      <c r="I2959" s="8" t="str">
        <f>IF(Table1[[#This Row],[TMI_Type]]="Reroute",INDEX(_xlfn.REGEXEXTRACT(Table1[[#This Row],[RawText]],".*(ROUTE|FEA|FCA|ICR|CTOP|TBO).+([A-Z]{3})",2,0),1,2),"")</f>
        <v/>
      </c>
      <c r="J2959" s="5">
        <v>25</v>
      </c>
      <c r="K2959" s="5"/>
      <c r="L2959" s="1" t="s">
        <v>5254</v>
      </c>
      <c r="M2959" s="7">
        <v>45571</v>
      </c>
      <c r="N2959" s="7">
        <v>45571.083333333336</v>
      </c>
      <c r="O2959" s="7">
        <v>45571.030555555553</v>
      </c>
      <c r="P2959" s="4" t="s">
        <v>10710</v>
      </c>
      <c r="Q2959" s="10" t="s">
        <v>10710</v>
      </c>
      <c r="R2959" s="2" t="s">
        <v>10709</v>
      </c>
      <c r="S2959" s="6">
        <f>IF(OR(ISBLANK(Table1[[#This Row],[ValidEndUTC]]),ISBLANK(Table1[[#This Row],[ValidStartUTC]])),"",Table1[[#This Row],[ValidEndUTC]]-Table1[[#This Row],[ValidStartUTC]])</f>
        <v>8.3333333335758653E-2</v>
      </c>
      <c r="T2959" s="5">
        <f>IF(OR(ISBLANK(Table1[[#This Row],[ValidEndUTC]]),ISBLANK(Table1[[#This Row],[ValidStartUTC]])),"",Table1[[#This Row],[Duration]]*24*60)</f>
        <v>120.00000000349246</v>
      </c>
    </row>
    <row r="2960" spans="1:20" ht="21.6" x14ac:dyDescent="0.25">
      <c r="A2960" s="8" t="str">
        <f>IF(ISBLANK(Table1[[#This Row],[AdvisoryNumber]]),"NTML","ADVZY")</f>
        <v>NTML</v>
      </c>
      <c r="B2960" s="8" t="str">
        <f>_xlfn.TEXTJOIN("-",TRUE,Table1[[#This Row],[Source]],TEXT(Table1[[#This Row],[AdvisoryNumber]],"000"),TEXT(ROW()-1,"000000"),TEXT(Table1[[#This Row],[RecordTimeUTC]],"YYYY-MM-DD"))</f>
        <v>NTML-000-002959-2024-10-06</v>
      </c>
      <c r="C2960" s="1" t="s">
        <v>208</v>
      </c>
      <c r="D2960" s="2"/>
      <c r="E2960" s="1"/>
      <c r="F2960" s="2"/>
      <c r="G2960" s="1" t="s">
        <v>98</v>
      </c>
      <c r="H2960" s="1" t="s">
        <v>101</v>
      </c>
      <c r="I2960" s="8" t="str">
        <f>IF(Table1[[#This Row],[TMI_Type]]="Reroute",INDEX(_xlfn.REGEXEXTRACT(Table1[[#This Row],[RawText]],".*(ROUTE|FEA|FCA|ICR|CTOP|TBO).+([A-Z]{3})",2,0),1,2),"")</f>
        <v/>
      </c>
      <c r="J2960" s="5">
        <v>20</v>
      </c>
      <c r="K2960" s="5"/>
      <c r="L2960" s="1" t="s">
        <v>1159</v>
      </c>
      <c r="M2960" s="7">
        <v>45571.979166666664</v>
      </c>
      <c r="N2960" s="7">
        <v>45572.083333333336</v>
      </c>
      <c r="O2960" s="7">
        <v>45571.958333333336</v>
      </c>
      <c r="P2960" s="4" t="s">
        <v>5259</v>
      </c>
      <c r="Q2960" s="10" t="s">
        <v>5259</v>
      </c>
      <c r="R2960" s="2" t="s">
        <v>10711</v>
      </c>
      <c r="S2960" s="6">
        <f>IF(OR(ISBLANK(Table1[[#This Row],[ValidEndUTC]]),ISBLANK(Table1[[#This Row],[ValidStartUTC]])),"",Table1[[#This Row],[ValidEndUTC]]-Table1[[#This Row],[ValidStartUTC]])</f>
        <v>0.10416666667151731</v>
      </c>
      <c r="T2960" s="5">
        <f>IF(OR(ISBLANK(Table1[[#This Row],[ValidEndUTC]]),ISBLANK(Table1[[#This Row],[ValidStartUTC]])),"",Table1[[#This Row],[Duration]]*24*60)</f>
        <v>150.00000000698492</v>
      </c>
    </row>
    <row r="2961" spans="1:20" ht="21.6" x14ac:dyDescent="0.25">
      <c r="A2961" s="8" t="str">
        <f>IF(ISBLANK(Table1[[#This Row],[AdvisoryNumber]]),"NTML","ADVZY")</f>
        <v>NTML</v>
      </c>
      <c r="B2961" s="8" t="str">
        <f>_xlfn.TEXTJOIN("-",TRUE,Table1[[#This Row],[Source]],TEXT(Table1[[#This Row],[AdvisoryNumber]],"000"),TEXT(ROW()-1,"000000"),TEXT(Table1[[#This Row],[RecordTimeUTC]],"YYYY-MM-DD"))</f>
        <v>NTML-000-002960-2024-10-06</v>
      </c>
      <c r="C2961" s="1" t="s">
        <v>208</v>
      </c>
      <c r="D2961" s="2"/>
      <c r="E2961" s="1"/>
      <c r="F2961" s="2"/>
      <c r="G2961" s="1" t="s">
        <v>98</v>
      </c>
      <c r="H2961" s="1" t="s">
        <v>101</v>
      </c>
      <c r="I2961" s="8" t="str">
        <f>IF(Table1[[#This Row],[TMI_Type]]="Reroute",INDEX(_xlfn.REGEXEXTRACT(Table1[[#This Row],[RawText]],".*(ROUTE|FEA|FCA|ICR|CTOP|TBO).+([A-Z]{3})",2,0),1,2),"")</f>
        <v/>
      </c>
      <c r="J2961" s="5">
        <v>20</v>
      </c>
      <c r="K2961" s="5"/>
      <c r="L2961" s="1" t="s">
        <v>224</v>
      </c>
      <c r="M2961" s="7">
        <v>45571.979166666664</v>
      </c>
      <c r="N2961" s="7">
        <v>45572.083333333336</v>
      </c>
      <c r="O2961" s="7">
        <v>45571.958333333336</v>
      </c>
      <c r="P2961" s="4" t="s">
        <v>5260</v>
      </c>
      <c r="Q2961" s="10" t="s">
        <v>5260</v>
      </c>
      <c r="R2961" s="2" t="s">
        <v>10711</v>
      </c>
      <c r="S2961" s="6">
        <f>IF(OR(ISBLANK(Table1[[#This Row],[ValidEndUTC]]),ISBLANK(Table1[[#This Row],[ValidStartUTC]])),"",Table1[[#This Row],[ValidEndUTC]]-Table1[[#This Row],[ValidStartUTC]])</f>
        <v>0.10416666667151731</v>
      </c>
      <c r="T2961" s="5">
        <f>IF(OR(ISBLANK(Table1[[#This Row],[ValidEndUTC]]),ISBLANK(Table1[[#This Row],[ValidStartUTC]])),"",Table1[[#This Row],[Duration]]*24*60)</f>
        <v>150.00000000698492</v>
      </c>
    </row>
    <row r="2962" spans="1:20" ht="21.6" x14ac:dyDescent="0.25">
      <c r="A2962" s="8" t="str">
        <f>IF(ISBLANK(Table1[[#This Row],[AdvisoryNumber]]),"NTML","ADVZY")</f>
        <v>NTML</v>
      </c>
      <c r="B2962" s="8" t="str">
        <f>_xlfn.TEXTJOIN("-",TRUE,Table1[[#This Row],[Source]],TEXT(Table1[[#This Row],[AdvisoryNumber]],"000"),TEXT(ROW()-1,"000000"),TEXT(Table1[[#This Row],[RecordTimeUTC]],"YYYY-MM-DD"))</f>
        <v>NTML-000-002961-2024-10-06</v>
      </c>
      <c r="C2962" s="1" t="s">
        <v>208</v>
      </c>
      <c r="D2962" s="2"/>
      <c r="E2962" s="1"/>
      <c r="F2962" s="2"/>
      <c r="G2962" s="1" t="s">
        <v>98</v>
      </c>
      <c r="H2962" s="1" t="s">
        <v>101</v>
      </c>
      <c r="I2962" s="8" t="str">
        <f>IF(Table1[[#This Row],[TMI_Type]]="Reroute",INDEX(_xlfn.REGEXEXTRACT(Table1[[#This Row],[RawText]],".*(ROUTE|FEA|FCA|ICR|CTOP|TBO).+([A-Z]{3})",2,0),1,2),"")</f>
        <v/>
      </c>
      <c r="J2962" s="5">
        <v>15</v>
      </c>
      <c r="K2962" s="5"/>
      <c r="L2962" s="1" t="s">
        <v>10712</v>
      </c>
      <c r="M2962" s="7">
        <v>45571.979166666664</v>
      </c>
      <c r="N2962" s="7">
        <v>45572.083333333336</v>
      </c>
      <c r="O2962" s="7">
        <v>45571.958333333336</v>
      </c>
      <c r="P2962" s="4" t="s">
        <v>5261</v>
      </c>
      <c r="Q2962" s="10" t="s">
        <v>5261</v>
      </c>
      <c r="R2962" s="2" t="s">
        <v>10711</v>
      </c>
      <c r="S2962" s="6">
        <f>IF(OR(ISBLANK(Table1[[#This Row],[ValidEndUTC]]),ISBLANK(Table1[[#This Row],[ValidStartUTC]])),"",Table1[[#This Row],[ValidEndUTC]]-Table1[[#This Row],[ValidStartUTC]])</f>
        <v>0.10416666667151731</v>
      </c>
      <c r="T2962" s="5">
        <f>IF(OR(ISBLANK(Table1[[#This Row],[ValidEndUTC]]),ISBLANK(Table1[[#This Row],[ValidStartUTC]])),"",Table1[[#This Row],[Duration]]*24*60)</f>
        <v>150.00000000698492</v>
      </c>
    </row>
    <row r="2963" spans="1:20" ht="21.6" x14ac:dyDescent="0.25">
      <c r="A2963" s="8" t="str">
        <f>IF(ISBLANK(Table1[[#This Row],[AdvisoryNumber]]),"NTML","ADVZY")</f>
        <v>NTML</v>
      </c>
      <c r="B2963" s="8" t="str">
        <f>_xlfn.TEXTJOIN("-",TRUE,Table1[[#This Row],[Source]],TEXT(Table1[[#This Row],[AdvisoryNumber]],"000"),TEXT(ROW()-1,"000000"),TEXT(Table1[[#This Row],[RecordTimeUTC]],"YYYY-MM-DD"))</f>
        <v>NTML-000-002962-2024-10-06</v>
      </c>
      <c r="C2963" s="1" t="s">
        <v>208</v>
      </c>
      <c r="D2963" s="2"/>
      <c r="E2963" s="1"/>
      <c r="F2963" s="2"/>
      <c r="G2963" s="1" t="s">
        <v>98</v>
      </c>
      <c r="H2963" s="1" t="s">
        <v>101</v>
      </c>
      <c r="I2963" s="8" t="str">
        <f>IF(Table1[[#This Row],[TMI_Type]]="Reroute",INDEX(_xlfn.REGEXEXTRACT(Table1[[#This Row],[RawText]],".*(ROUTE|FEA|FCA|ICR|CTOP|TBO).+([A-Z]{3})",2,0),1,2),"")</f>
        <v/>
      </c>
      <c r="J2963" s="5">
        <v>15</v>
      </c>
      <c r="K2963" s="5"/>
      <c r="L2963" s="1" t="s">
        <v>209</v>
      </c>
      <c r="M2963" s="7">
        <v>45571.979166666664</v>
      </c>
      <c r="N2963" s="7">
        <v>45572.083333333336</v>
      </c>
      <c r="O2963" s="7">
        <v>45571.958333333336</v>
      </c>
      <c r="P2963" s="4" t="s">
        <v>5262</v>
      </c>
      <c r="Q2963" s="10" t="s">
        <v>5262</v>
      </c>
      <c r="R2963" s="2" t="s">
        <v>10711</v>
      </c>
      <c r="S2963" s="6">
        <f>IF(OR(ISBLANK(Table1[[#This Row],[ValidEndUTC]]),ISBLANK(Table1[[#This Row],[ValidStartUTC]])),"",Table1[[#This Row],[ValidEndUTC]]-Table1[[#This Row],[ValidStartUTC]])</f>
        <v>0.10416666667151731</v>
      </c>
      <c r="T2963" s="5">
        <f>IF(OR(ISBLANK(Table1[[#This Row],[ValidEndUTC]]),ISBLANK(Table1[[#This Row],[ValidStartUTC]])),"",Table1[[#This Row],[Duration]]*24*60)</f>
        <v>150.00000000698492</v>
      </c>
    </row>
    <row r="2964" spans="1:20" ht="21.6" x14ac:dyDescent="0.25">
      <c r="A2964" s="8" t="str">
        <f>IF(ISBLANK(Table1[[#This Row],[AdvisoryNumber]]),"NTML","ADVZY")</f>
        <v>NTML</v>
      </c>
      <c r="B2964" s="8" t="str">
        <f>_xlfn.TEXTJOIN("-",TRUE,Table1[[#This Row],[Source]],TEXT(Table1[[#This Row],[AdvisoryNumber]],"000"),TEXT(ROW()-1,"000000"),TEXT(Table1[[#This Row],[RecordTimeUTC]],"YYYY-MM-DD"))</f>
        <v>NTML-000-002963-2024-10-06</v>
      </c>
      <c r="C2964" s="1" t="s">
        <v>208</v>
      </c>
      <c r="D2964" s="2"/>
      <c r="E2964" s="1"/>
      <c r="F2964" s="2"/>
      <c r="G2964" s="1" t="s">
        <v>98</v>
      </c>
      <c r="H2964" s="1" t="s">
        <v>101</v>
      </c>
      <c r="I2964" s="8" t="str">
        <f>IF(Table1[[#This Row],[TMI_Type]]="Reroute",INDEX(_xlfn.REGEXEXTRACT(Table1[[#This Row],[RawText]],".*(ROUTE|FEA|FCA|ICR|CTOP|TBO).+([A-Z]{3})",2,0),1,2),"")</f>
        <v/>
      </c>
      <c r="J2964" s="5">
        <v>30</v>
      </c>
      <c r="K2964" s="5"/>
      <c r="L2964" s="1" t="s">
        <v>392</v>
      </c>
      <c r="M2964" s="7">
        <v>45571.979166666664</v>
      </c>
      <c r="N2964" s="7">
        <v>45572.083333333336</v>
      </c>
      <c r="O2964" s="7">
        <v>45571.958333333336</v>
      </c>
      <c r="P2964" s="4" t="s">
        <v>5263</v>
      </c>
      <c r="Q2964" s="10" t="s">
        <v>5263</v>
      </c>
      <c r="R2964" s="2" t="s">
        <v>10711</v>
      </c>
      <c r="S2964" s="6">
        <f>IF(OR(ISBLANK(Table1[[#This Row],[ValidEndUTC]]),ISBLANK(Table1[[#This Row],[ValidStartUTC]])),"",Table1[[#This Row],[ValidEndUTC]]-Table1[[#This Row],[ValidStartUTC]])</f>
        <v>0.10416666667151731</v>
      </c>
      <c r="T2964" s="5">
        <f>IF(OR(ISBLANK(Table1[[#This Row],[ValidEndUTC]]),ISBLANK(Table1[[#This Row],[ValidStartUTC]])),"",Table1[[#This Row],[Duration]]*24*60)</f>
        <v>150.00000000698492</v>
      </c>
    </row>
    <row r="2965" spans="1:20" ht="21.6" x14ac:dyDescent="0.25">
      <c r="A2965" s="8" t="str">
        <f>IF(ISBLANK(Table1[[#This Row],[AdvisoryNumber]]),"NTML","ADVZY")</f>
        <v>NTML</v>
      </c>
      <c r="B2965" s="8" t="str">
        <f>_xlfn.TEXTJOIN("-",TRUE,Table1[[#This Row],[Source]],TEXT(Table1[[#This Row],[AdvisoryNumber]],"000"),TEXT(ROW()-1,"000000"),TEXT(Table1[[#This Row],[RecordTimeUTC]],"YYYY-MM-DD"))</f>
        <v>NTML-000-002964-2024-10-06</v>
      </c>
      <c r="C2965" s="1" t="s">
        <v>208</v>
      </c>
      <c r="D2965" s="2"/>
      <c r="E2965" s="1"/>
      <c r="F2965" s="2"/>
      <c r="G2965" s="1" t="s">
        <v>98</v>
      </c>
      <c r="H2965" s="1" t="s">
        <v>101</v>
      </c>
      <c r="I2965" s="8" t="str">
        <f>IF(Table1[[#This Row],[TMI_Type]]="Reroute",INDEX(_xlfn.REGEXEXTRACT(Table1[[#This Row],[RawText]],".*(ROUTE|FEA|FCA|ICR|CTOP|TBO).+([A-Z]{3})",2,0),1,2),"")</f>
        <v/>
      </c>
      <c r="J2965" s="5">
        <v>40</v>
      </c>
      <c r="K2965" s="5"/>
      <c r="L2965" s="1" t="s">
        <v>1825</v>
      </c>
      <c r="M2965" s="7">
        <v>45571.979166666664</v>
      </c>
      <c r="N2965" s="7">
        <v>45572.083333333336</v>
      </c>
      <c r="O2965" s="7">
        <v>45571.958333333336</v>
      </c>
      <c r="P2965" s="4" t="s">
        <v>5264</v>
      </c>
      <c r="Q2965" s="10" t="s">
        <v>5264</v>
      </c>
      <c r="R2965" s="2" t="s">
        <v>10711</v>
      </c>
      <c r="S2965" s="6">
        <f>IF(OR(ISBLANK(Table1[[#This Row],[ValidEndUTC]]),ISBLANK(Table1[[#This Row],[ValidStartUTC]])),"",Table1[[#This Row],[ValidEndUTC]]-Table1[[#This Row],[ValidStartUTC]])</f>
        <v>0.10416666667151731</v>
      </c>
      <c r="T2965" s="5">
        <f>IF(OR(ISBLANK(Table1[[#This Row],[ValidEndUTC]]),ISBLANK(Table1[[#This Row],[ValidStartUTC]])),"",Table1[[#This Row],[Duration]]*24*60)</f>
        <v>150.00000000698492</v>
      </c>
    </row>
    <row r="2966" spans="1:20" ht="21.6" x14ac:dyDescent="0.25">
      <c r="A2966" s="8" t="str">
        <f>IF(ISBLANK(Table1[[#This Row],[AdvisoryNumber]]),"NTML","ADVZY")</f>
        <v>NTML</v>
      </c>
      <c r="B2966" s="8" t="str">
        <f>_xlfn.TEXTJOIN("-",TRUE,Table1[[#This Row],[Source]],TEXT(Table1[[#This Row],[AdvisoryNumber]],"000"),TEXT(ROW()-1,"000000"),TEXT(Table1[[#This Row],[RecordTimeUTC]],"YYYY-MM-DD"))</f>
        <v>NTML-000-002965-2024-10-06</v>
      </c>
      <c r="C2966" s="1" t="s">
        <v>208</v>
      </c>
      <c r="D2966" s="2"/>
      <c r="E2966" s="1"/>
      <c r="F2966" s="2"/>
      <c r="G2966" s="1" t="s">
        <v>98</v>
      </c>
      <c r="H2966" s="1" t="s">
        <v>101</v>
      </c>
      <c r="I2966" s="8" t="str">
        <f>IF(Table1[[#This Row],[TMI_Type]]="Reroute",INDEX(_xlfn.REGEXEXTRACT(Table1[[#This Row],[RawText]],".*(ROUTE|FEA|FCA|ICR|CTOP|TBO).+([A-Z]{3})",2,0),1,2),"")</f>
        <v/>
      </c>
      <c r="J2966" s="5">
        <v>40</v>
      </c>
      <c r="K2966" s="5"/>
      <c r="L2966" s="1" t="s">
        <v>2004</v>
      </c>
      <c r="M2966" s="7">
        <v>45571.979166666664</v>
      </c>
      <c r="N2966" s="7">
        <v>45572.083333333336</v>
      </c>
      <c r="O2966" s="7">
        <v>45571.958333333336</v>
      </c>
      <c r="P2966" s="4" t="s">
        <v>5265</v>
      </c>
      <c r="Q2966" s="10" t="s">
        <v>5265</v>
      </c>
      <c r="R2966" s="2" t="s">
        <v>10711</v>
      </c>
      <c r="S2966" s="6">
        <f>IF(OR(ISBLANK(Table1[[#This Row],[ValidEndUTC]]),ISBLANK(Table1[[#This Row],[ValidStartUTC]])),"",Table1[[#This Row],[ValidEndUTC]]-Table1[[#This Row],[ValidStartUTC]])</f>
        <v>0.10416666667151731</v>
      </c>
      <c r="T2966" s="5">
        <f>IF(OR(ISBLANK(Table1[[#This Row],[ValidEndUTC]]),ISBLANK(Table1[[#This Row],[ValidStartUTC]])),"",Table1[[#This Row],[Duration]]*24*60)</f>
        <v>150.00000000698492</v>
      </c>
    </row>
    <row r="2967" spans="1:20" ht="21.6" x14ac:dyDescent="0.25">
      <c r="A2967" s="8" t="str">
        <f>IF(ISBLANK(Table1[[#This Row],[AdvisoryNumber]]),"NTML","ADVZY")</f>
        <v>NTML</v>
      </c>
      <c r="B2967" s="8" t="str">
        <f>_xlfn.TEXTJOIN("-",TRUE,Table1[[#This Row],[Source]],TEXT(Table1[[#This Row],[AdvisoryNumber]],"000"),TEXT(ROW()-1,"000000"),TEXT(Table1[[#This Row],[RecordTimeUTC]],"YYYY-MM-DD"))</f>
        <v>NTML-000-002966-2024-10-06</v>
      </c>
      <c r="C2967" s="1" t="s">
        <v>208</v>
      </c>
      <c r="D2967" s="2"/>
      <c r="E2967" s="1"/>
      <c r="F2967" s="2"/>
      <c r="G2967" s="1" t="s">
        <v>98</v>
      </c>
      <c r="H2967" s="1" t="s">
        <v>101</v>
      </c>
      <c r="I2967" s="8" t="str">
        <f>IF(Table1[[#This Row],[TMI_Type]]="Reroute",INDEX(_xlfn.REGEXEXTRACT(Table1[[#This Row],[RawText]],".*(ROUTE|FEA|FCA|ICR|CTOP|TBO).+([A-Z]{3})",2,0),1,2),"")</f>
        <v/>
      </c>
      <c r="J2967" s="5">
        <v>20</v>
      </c>
      <c r="K2967" s="5"/>
      <c r="L2967" s="1" t="s">
        <v>1566</v>
      </c>
      <c r="M2967" s="7">
        <v>45571.979166666664</v>
      </c>
      <c r="N2967" s="7">
        <v>45572.083333333336</v>
      </c>
      <c r="O2967" s="7">
        <v>45571.958333333336</v>
      </c>
      <c r="P2967" s="4" t="s">
        <v>5266</v>
      </c>
      <c r="Q2967" s="10" t="s">
        <v>5266</v>
      </c>
      <c r="R2967" s="2" t="s">
        <v>10711</v>
      </c>
      <c r="S2967" s="6">
        <f>IF(OR(ISBLANK(Table1[[#This Row],[ValidEndUTC]]),ISBLANK(Table1[[#This Row],[ValidStartUTC]])),"",Table1[[#This Row],[ValidEndUTC]]-Table1[[#This Row],[ValidStartUTC]])</f>
        <v>0.10416666667151731</v>
      </c>
      <c r="T2967" s="5">
        <f>IF(OR(ISBLANK(Table1[[#This Row],[ValidEndUTC]]),ISBLANK(Table1[[#This Row],[ValidStartUTC]])),"",Table1[[#This Row],[Duration]]*24*60)</f>
        <v>150.00000000698492</v>
      </c>
    </row>
    <row r="2968" spans="1:20" ht="21.6" x14ac:dyDescent="0.25">
      <c r="A2968" s="8" t="str">
        <f>IF(ISBLANK(Table1[[#This Row],[AdvisoryNumber]]),"NTML","ADVZY")</f>
        <v>NTML</v>
      </c>
      <c r="B2968" s="8" t="str">
        <f>_xlfn.TEXTJOIN("-",TRUE,Table1[[#This Row],[Source]],TEXT(Table1[[#This Row],[AdvisoryNumber]],"000"),TEXT(ROW()-1,"000000"),TEXT(Table1[[#This Row],[RecordTimeUTC]],"YYYY-MM-DD"))</f>
        <v>NTML-000-002967-2024-10-06</v>
      </c>
      <c r="C2968" s="1" t="s">
        <v>208</v>
      </c>
      <c r="D2968" s="2"/>
      <c r="E2968" s="1"/>
      <c r="F2968" s="2"/>
      <c r="G2968" s="1" t="s">
        <v>98</v>
      </c>
      <c r="H2968" s="1" t="s">
        <v>101</v>
      </c>
      <c r="I2968" s="8" t="str">
        <f>IF(Table1[[#This Row],[TMI_Type]]="Reroute",INDEX(_xlfn.REGEXEXTRACT(Table1[[#This Row],[RawText]],".*(ROUTE|FEA|FCA|ICR|CTOP|TBO).+([A-Z]{3})",2,0),1,2),"")</f>
        <v/>
      </c>
      <c r="J2968" s="5">
        <v>20</v>
      </c>
      <c r="K2968" s="5"/>
      <c r="L2968" s="1" t="s">
        <v>1831</v>
      </c>
      <c r="M2968" s="7">
        <v>45571.979166666664</v>
      </c>
      <c r="N2968" s="7">
        <v>45572.083333333336</v>
      </c>
      <c r="O2968" s="7">
        <v>45571.958333333336</v>
      </c>
      <c r="P2968" s="4" t="s">
        <v>5267</v>
      </c>
      <c r="Q2968" s="10" t="s">
        <v>5267</v>
      </c>
      <c r="R2968" s="2" t="s">
        <v>10711</v>
      </c>
      <c r="S2968" s="6">
        <f>IF(OR(ISBLANK(Table1[[#This Row],[ValidEndUTC]]),ISBLANK(Table1[[#This Row],[ValidStartUTC]])),"",Table1[[#This Row],[ValidEndUTC]]-Table1[[#This Row],[ValidStartUTC]])</f>
        <v>0.10416666667151731</v>
      </c>
      <c r="T2968" s="5">
        <f>IF(OR(ISBLANK(Table1[[#This Row],[ValidEndUTC]]),ISBLANK(Table1[[#This Row],[ValidStartUTC]])),"",Table1[[#This Row],[Duration]]*24*60)</f>
        <v>150.00000000698492</v>
      </c>
    </row>
    <row r="2969" spans="1:20" ht="21.6" x14ac:dyDescent="0.25">
      <c r="A2969" s="8" t="str">
        <f>IF(ISBLANK(Table1[[#This Row],[AdvisoryNumber]]),"NTML","ADVZY")</f>
        <v>NTML</v>
      </c>
      <c r="B2969" s="8" t="str">
        <f>_xlfn.TEXTJOIN("-",TRUE,Table1[[#This Row],[Source]],TEXT(Table1[[#This Row],[AdvisoryNumber]],"000"),TEXT(ROW()-1,"000000"),TEXT(Table1[[#This Row],[RecordTimeUTC]],"YYYY-MM-DD"))</f>
        <v>NTML-000-002968-2024-10-06</v>
      </c>
      <c r="C2969" s="1" t="s">
        <v>208</v>
      </c>
      <c r="D2969" s="2"/>
      <c r="E2969" s="1"/>
      <c r="F2969" s="2"/>
      <c r="G2969" s="1" t="s">
        <v>98</v>
      </c>
      <c r="H2969" s="1" t="s">
        <v>101</v>
      </c>
      <c r="I2969" s="8" t="str">
        <f>IF(Table1[[#This Row],[TMI_Type]]="Reroute",INDEX(_xlfn.REGEXEXTRACT(Table1[[#This Row],[RawText]],".*(ROUTE|FEA|FCA|ICR|CTOP|TBO).+([A-Z]{3})",2,0),1,2),"")</f>
        <v/>
      </c>
      <c r="J2969" s="5">
        <v>20</v>
      </c>
      <c r="K2969" s="5"/>
      <c r="L2969" s="1" t="s">
        <v>395</v>
      </c>
      <c r="M2969" s="7">
        <v>45571.979166666664</v>
      </c>
      <c r="N2969" s="7">
        <v>45572.083333333336</v>
      </c>
      <c r="O2969" s="7">
        <v>45571.958333333336</v>
      </c>
      <c r="P2969" s="4" t="s">
        <v>10713</v>
      </c>
      <c r="Q2969" s="10" t="s">
        <v>10713</v>
      </c>
      <c r="R2969" s="2" t="s">
        <v>10711</v>
      </c>
      <c r="S2969" s="6">
        <f>IF(OR(ISBLANK(Table1[[#This Row],[ValidEndUTC]]),ISBLANK(Table1[[#This Row],[ValidStartUTC]])),"",Table1[[#This Row],[ValidEndUTC]]-Table1[[#This Row],[ValidStartUTC]])</f>
        <v>0.10416666667151731</v>
      </c>
      <c r="T2969" s="5">
        <f>IF(OR(ISBLANK(Table1[[#This Row],[ValidEndUTC]]),ISBLANK(Table1[[#This Row],[ValidStartUTC]])),"",Table1[[#This Row],[Duration]]*24*60)</f>
        <v>150.00000000698492</v>
      </c>
    </row>
    <row r="2970" spans="1:20" x14ac:dyDescent="0.25">
      <c r="A2970" s="8" t="str">
        <f>IF(ISBLANK(Table1[[#This Row],[AdvisoryNumber]]),"NTML","ADVZY")</f>
        <v>NTML</v>
      </c>
      <c r="B2970" s="8" t="str">
        <f>_xlfn.TEXTJOIN("-",TRUE,Table1[[#This Row],[Source]],TEXT(Table1[[#This Row],[AdvisoryNumber]],"000"),TEXT(ROW()-1,"000000"),TEXT(Table1[[#This Row],[RecordTimeUTC]],"YYYY-MM-DD"))</f>
        <v>NTML-000-002969-2024-10-07</v>
      </c>
      <c r="C2970" s="1" t="s">
        <v>208</v>
      </c>
      <c r="D2970" s="2"/>
      <c r="E2970" s="1"/>
      <c r="F2970" s="2"/>
      <c r="G2970" s="1"/>
      <c r="H2970" s="1" t="s">
        <v>2640</v>
      </c>
      <c r="I2970" s="8" t="str">
        <f>IF(Table1[[#This Row],[TMI_Type]]="Reroute",INDEX(_xlfn.REGEXEXTRACT(Table1[[#This Row],[RawText]],".*(ROUTE|FEA|FCA|ICR|CTOP|TBO).+([A-Z]{3})",2,0),1,2),"")</f>
        <v/>
      </c>
      <c r="J2970" s="5"/>
      <c r="K2970" s="5"/>
      <c r="L2970" s="1" t="s">
        <v>198</v>
      </c>
      <c r="M2970" s="7">
        <v>45572.041666666664</v>
      </c>
      <c r="N2970" s="7">
        <v>45572.041666666664</v>
      </c>
      <c r="O2970" s="7">
        <v>45572.041666666664</v>
      </c>
      <c r="P2970" s="4" t="s">
        <v>10714</v>
      </c>
      <c r="Q2970" s="10" t="s">
        <v>10714</v>
      </c>
      <c r="R2970" s="2" t="s">
        <v>10715</v>
      </c>
      <c r="S2970" s="6">
        <f>IF(OR(ISBLANK(Table1[[#This Row],[ValidEndUTC]]),ISBLANK(Table1[[#This Row],[ValidStartUTC]])),"",Table1[[#This Row],[ValidEndUTC]]-Table1[[#This Row],[ValidStartUTC]])</f>
        <v>0</v>
      </c>
      <c r="T2970" s="5">
        <f>IF(OR(ISBLANK(Table1[[#This Row],[ValidEndUTC]]),ISBLANK(Table1[[#This Row],[ValidStartUTC]])),"",Table1[[#This Row],[Duration]]*24*60)</f>
        <v>0</v>
      </c>
    </row>
    <row r="2971" spans="1:20" x14ac:dyDescent="0.25">
      <c r="A2971" s="8" t="str">
        <f>IF(ISBLANK(Table1[[#This Row],[AdvisoryNumber]]),"NTML","ADVZY")</f>
        <v>NTML</v>
      </c>
      <c r="B2971" s="8" t="str">
        <f>_xlfn.TEXTJOIN("-",TRUE,Table1[[#This Row],[Source]],TEXT(Table1[[#This Row],[AdvisoryNumber]],"000"),TEXT(ROW()-1,"000000"),TEXT(Table1[[#This Row],[RecordTimeUTC]],"YYYY-MM-DD"))</f>
        <v>NTML-000-002970-2024-10-11</v>
      </c>
      <c r="C2971" s="1" t="s">
        <v>1262</v>
      </c>
      <c r="D2971" s="2"/>
      <c r="E2971" s="1"/>
      <c r="F2971" s="2"/>
      <c r="G2971" s="1"/>
      <c r="H2971" s="1" t="s">
        <v>2640</v>
      </c>
      <c r="I2971" s="8" t="str">
        <f>IF(Table1[[#This Row],[TMI_Type]]="Reroute",INDEX(_xlfn.REGEXEXTRACT(Table1[[#This Row],[RawText]],".*(ROUTE|FEA|FCA|ICR|CTOP|TBO).+([A-Z]{3})",2,0),1,2),"")</f>
        <v/>
      </c>
      <c r="J2971" s="5"/>
      <c r="K2971" s="5"/>
      <c r="L2971" s="1"/>
      <c r="M2971" s="7">
        <v>45576.019444444442</v>
      </c>
      <c r="N2971" s="7">
        <v>45576.019444444442</v>
      </c>
      <c r="O2971" s="7">
        <v>45576.019444444442</v>
      </c>
      <c r="P2971" s="4" t="s">
        <v>3137</v>
      </c>
      <c r="Q2971" s="10" t="s">
        <v>3137</v>
      </c>
      <c r="R2971" s="2" t="s">
        <v>10724</v>
      </c>
      <c r="S2971" s="6">
        <f>IF(OR(ISBLANK(Table1[[#This Row],[ValidEndUTC]]),ISBLANK(Table1[[#This Row],[ValidStartUTC]])),"",Table1[[#This Row],[ValidEndUTC]]-Table1[[#This Row],[ValidStartUTC]])</f>
        <v>0</v>
      </c>
      <c r="T2971" s="5">
        <f>IF(OR(ISBLANK(Table1[[#This Row],[ValidEndUTC]]),ISBLANK(Table1[[#This Row],[ValidStartUTC]])),"",Table1[[#This Row],[Duration]]*24*60)</f>
        <v>0</v>
      </c>
    </row>
    <row r="2972" spans="1:20" ht="162" x14ac:dyDescent="0.25">
      <c r="A2972" s="8" t="str">
        <f>IF(ISBLANK(Table1[[#This Row],[AdvisoryNumber]]),"NTML","ADVZY")</f>
        <v>ADVZY</v>
      </c>
      <c r="B2972" s="8" t="str">
        <f>_xlfn.TEXTJOIN("-",TRUE,Table1[[#This Row],[Source]],TEXT(Table1[[#This Row],[AdvisoryNumber]],"000"),TEXT(ROW()-1,"000000"),TEXT(Table1[[#This Row],[RecordTimeUTC]],"YYYY-MM-DD"))</f>
        <v>ADVZY-002-002971-2024-10-11</v>
      </c>
      <c r="C2972" s="1" t="s">
        <v>16</v>
      </c>
      <c r="D2972" s="2" t="s">
        <v>7925</v>
      </c>
      <c r="E2972" s="1">
        <v>2</v>
      </c>
      <c r="F2972" s="2" t="s">
        <v>6312</v>
      </c>
      <c r="G2972" s="1" t="s">
        <v>6343</v>
      </c>
      <c r="H2972" s="1" t="s">
        <v>6019</v>
      </c>
      <c r="I2972" s="8" t="str">
        <f>IF(Table1[[#This Row],[TMI_Type]]="Reroute",INDEX(_xlfn.REGEXEXTRACT(Table1[[#This Row],[RawText]],".*(ROUTE|FEA|FCA|ICR|CTOP|TBO).+([A-Z]{3})",2,0),1,2),"")</f>
        <v/>
      </c>
      <c r="J2972" s="5"/>
      <c r="K2972" s="5"/>
      <c r="L2972" s="1"/>
      <c r="M2972" s="7">
        <v>45576.947916666664</v>
      </c>
      <c r="N2972" s="7">
        <v>45577.125</v>
      </c>
      <c r="O2972" s="7">
        <v>45576.949305555558</v>
      </c>
      <c r="P2972" s="4" t="s">
        <v>3577</v>
      </c>
      <c r="Q2972" s="10" t="s">
        <v>7926</v>
      </c>
      <c r="R2972" s="2" t="s">
        <v>7927</v>
      </c>
      <c r="S2972" s="6">
        <f>IF(OR(ISBLANK(Table1[[#This Row],[ValidEndUTC]]),ISBLANK(Table1[[#This Row],[ValidStartUTC]])),"",Table1[[#This Row],[ValidEndUTC]]-Table1[[#This Row],[ValidStartUTC]])</f>
        <v>0.17708333333575865</v>
      </c>
      <c r="T2972" s="5">
        <f>IF(OR(ISBLANK(Table1[[#This Row],[ValidEndUTC]]),ISBLANK(Table1[[#This Row],[ValidStartUTC]])),"",Table1[[#This Row],[Duration]]*24*60)</f>
        <v>255.00000000349246</v>
      </c>
    </row>
    <row r="2973" spans="1:20" ht="409.6" x14ac:dyDescent="0.25">
      <c r="A2973" s="8" t="str">
        <f>IF(ISBLANK(Table1[[#This Row],[AdvisoryNumber]]),"NTML","ADVZY")</f>
        <v>ADVZY</v>
      </c>
      <c r="B2973" s="8" t="str">
        <f>_xlfn.TEXTJOIN("-",TRUE,Table1[[#This Row],[Source]],TEXT(Table1[[#This Row],[AdvisoryNumber]],"000"),TEXT(ROW()-1,"000000"),TEXT(Table1[[#This Row],[RecordTimeUTC]],"YYYY-MM-DD"))</f>
        <v>ADVZY-001-002972-2024-10-11</v>
      </c>
      <c r="C2973" s="1" t="s">
        <v>16</v>
      </c>
      <c r="D2973" s="2"/>
      <c r="E2973" s="1">
        <v>1</v>
      </c>
      <c r="F2973" s="2" t="s">
        <v>5996</v>
      </c>
      <c r="G2973" s="1"/>
      <c r="H2973" s="1" t="s">
        <v>6014</v>
      </c>
      <c r="I2973" s="8" t="str">
        <f>IF(Table1[[#This Row],[TMI_Type]]="Reroute",INDEX(_xlfn.REGEXEXTRACT(Table1[[#This Row],[RawText]],".*(ROUTE|FEA|FCA|ICR|CTOP|TBO).+([A-Z]{3})",2,0),1,2),"")</f>
        <v/>
      </c>
      <c r="J2973" s="5"/>
      <c r="K2973" s="5"/>
      <c r="L2973" s="1"/>
      <c r="M2973" s="7">
        <v>45576.958333333336</v>
      </c>
      <c r="N2973" s="7">
        <v>45577.125</v>
      </c>
      <c r="O2973" s="7">
        <v>45576.559027777781</v>
      </c>
      <c r="P2973" s="4" t="s">
        <v>3576</v>
      </c>
      <c r="Q2973" s="10" t="s">
        <v>7923</v>
      </c>
      <c r="R2973" s="2" t="s">
        <v>7924</v>
      </c>
      <c r="S2973" s="6">
        <f>IF(OR(ISBLANK(Table1[[#This Row],[ValidEndUTC]]),ISBLANK(Table1[[#This Row],[ValidStartUTC]])),"",Table1[[#This Row],[ValidEndUTC]]-Table1[[#This Row],[ValidStartUTC]])</f>
        <v>0.16666666666424135</v>
      </c>
      <c r="T2973" s="5">
        <f>IF(OR(ISBLANK(Table1[[#This Row],[ValidEndUTC]]),ISBLANK(Table1[[#This Row],[ValidStartUTC]])),"",Table1[[#This Row],[Duration]]*24*60)</f>
        <v>239.99999999650754</v>
      </c>
    </row>
    <row r="2974" spans="1:20" ht="21.6" x14ac:dyDescent="0.25">
      <c r="A2974" s="8" t="str">
        <f>IF(ISBLANK(Table1[[#This Row],[AdvisoryNumber]]),"NTML","ADVZY")</f>
        <v>NTML</v>
      </c>
      <c r="B2974" s="8" t="str">
        <f>_xlfn.TEXTJOIN("-",TRUE,Table1[[#This Row],[Source]],TEXT(Table1[[#This Row],[AdvisoryNumber]],"000"),TEXT(ROW()-1,"000000"),TEXT(Table1[[#This Row],[RecordTimeUTC]],"YYYY-MM-DD"))</f>
        <v>NTML-000-002973-2024-10-11</v>
      </c>
      <c r="C2974" s="1" t="s">
        <v>244</v>
      </c>
      <c r="D2974" s="2"/>
      <c r="E2974" s="1"/>
      <c r="F2974" s="2"/>
      <c r="G2974" s="1" t="s">
        <v>98</v>
      </c>
      <c r="H2974" s="1" t="s">
        <v>101</v>
      </c>
      <c r="I2974" s="8" t="str">
        <f>IF(Table1[[#This Row],[TMI_Type]]="Reroute",INDEX(_xlfn.REGEXEXTRACT(Table1[[#This Row],[RawText]],".*(ROUTE|FEA|FCA|ICR|CTOP|TBO).+([A-Z]{3})",2,0),1,2),"")</f>
        <v/>
      </c>
      <c r="J2974" s="5">
        <v>15</v>
      </c>
      <c r="K2974" s="5"/>
      <c r="L2974" s="1" t="s">
        <v>1651</v>
      </c>
      <c r="M2974" s="7">
        <v>45576.958333333336</v>
      </c>
      <c r="N2974" s="7">
        <v>45577.125</v>
      </c>
      <c r="O2974" s="7">
        <v>45576.9375</v>
      </c>
      <c r="P2974" s="4" t="s">
        <v>1652</v>
      </c>
      <c r="Q2974" s="10" t="s">
        <v>1652</v>
      </c>
      <c r="R2974" s="2" t="s">
        <v>10716</v>
      </c>
      <c r="S2974" s="6">
        <f>IF(OR(ISBLANK(Table1[[#This Row],[ValidEndUTC]]),ISBLANK(Table1[[#This Row],[ValidStartUTC]])),"",Table1[[#This Row],[ValidEndUTC]]-Table1[[#This Row],[ValidStartUTC]])</f>
        <v>0.16666666666424135</v>
      </c>
      <c r="T2974" s="5">
        <f>IF(OR(ISBLANK(Table1[[#This Row],[ValidEndUTC]]),ISBLANK(Table1[[#This Row],[ValidStartUTC]])),"",Table1[[#This Row],[Duration]]*24*60)</f>
        <v>239.99999999650754</v>
      </c>
    </row>
    <row r="2975" spans="1:20" ht="21.6" x14ac:dyDescent="0.25">
      <c r="A2975" s="8" t="str">
        <f>IF(ISBLANK(Table1[[#This Row],[AdvisoryNumber]]),"NTML","ADVZY")</f>
        <v>NTML</v>
      </c>
      <c r="B2975" s="8" t="str">
        <f>_xlfn.TEXTJOIN("-",TRUE,Table1[[#This Row],[Source]],TEXT(Table1[[#This Row],[AdvisoryNumber]],"000"),TEXT(ROW()-1,"000000"),TEXT(Table1[[#This Row],[RecordTimeUTC]],"YYYY-MM-DD"))</f>
        <v>NTML-000-002974-2024-10-11</v>
      </c>
      <c r="C2975" s="1" t="s">
        <v>244</v>
      </c>
      <c r="D2975" s="2"/>
      <c r="E2975" s="1"/>
      <c r="F2975" s="2"/>
      <c r="G2975" s="1" t="s">
        <v>98</v>
      </c>
      <c r="H2975" s="1" t="s">
        <v>101</v>
      </c>
      <c r="I2975" s="8" t="str">
        <f>IF(Table1[[#This Row],[TMI_Type]]="Reroute",INDEX(_xlfn.REGEXEXTRACT(Table1[[#This Row],[RawText]],".*(ROUTE|FEA|FCA|ICR|CTOP|TBO).+([A-Z]{3})",2,0),1,2),"")</f>
        <v/>
      </c>
      <c r="J2975" s="5">
        <v>15</v>
      </c>
      <c r="K2975" s="5"/>
      <c r="L2975" s="1" t="s">
        <v>1653</v>
      </c>
      <c r="M2975" s="7">
        <v>45576.958333333336</v>
      </c>
      <c r="N2975" s="7">
        <v>45577.125</v>
      </c>
      <c r="O2975" s="7">
        <v>45576.9375</v>
      </c>
      <c r="P2975" s="4" t="s">
        <v>1654</v>
      </c>
      <c r="Q2975" s="10" t="s">
        <v>1654</v>
      </c>
      <c r="R2975" s="2" t="s">
        <v>10716</v>
      </c>
      <c r="S2975" s="6">
        <f>IF(OR(ISBLANK(Table1[[#This Row],[ValidEndUTC]]),ISBLANK(Table1[[#This Row],[ValidStartUTC]])),"",Table1[[#This Row],[ValidEndUTC]]-Table1[[#This Row],[ValidStartUTC]])</f>
        <v>0.16666666666424135</v>
      </c>
      <c r="T2975" s="5">
        <f>IF(OR(ISBLANK(Table1[[#This Row],[ValidEndUTC]]),ISBLANK(Table1[[#This Row],[ValidStartUTC]])),"",Table1[[#This Row],[Duration]]*24*60)</f>
        <v>239.99999999650754</v>
      </c>
    </row>
    <row r="2976" spans="1:20" ht="21.6" x14ac:dyDescent="0.25">
      <c r="A2976" s="8" t="str">
        <f>IF(ISBLANK(Table1[[#This Row],[AdvisoryNumber]]),"NTML","ADVZY")</f>
        <v>NTML</v>
      </c>
      <c r="B2976" s="8" t="str">
        <f>_xlfn.TEXTJOIN("-",TRUE,Table1[[#This Row],[Source]],TEXT(Table1[[#This Row],[AdvisoryNumber]],"000"),TEXT(ROW()-1,"000000"),TEXT(Table1[[#This Row],[RecordTimeUTC]],"YYYY-MM-DD"))</f>
        <v>NTML-000-002975-2024-10-11</v>
      </c>
      <c r="C2976" s="1" t="s">
        <v>1262</v>
      </c>
      <c r="D2976" s="2"/>
      <c r="E2976" s="1"/>
      <c r="F2976" s="2"/>
      <c r="G2976" s="1" t="s">
        <v>98</v>
      </c>
      <c r="H2976" s="1" t="s">
        <v>101</v>
      </c>
      <c r="I2976" s="8" t="str">
        <f>IF(Table1[[#This Row],[TMI_Type]]="Reroute",INDEX(_xlfn.REGEXEXTRACT(Table1[[#This Row],[RawText]],".*(ROUTE|FEA|FCA|ICR|CTOP|TBO).+([A-Z]{3})",2,0),1,2),"")</f>
        <v/>
      </c>
      <c r="J2976" s="5">
        <v>10</v>
      </c>
      <c r="K2976" s="5"/>
      <c r="L2976" s="1" t="s">
        <v>1655</v>
      </c>
      <c r="M2976" s="7">
        <v>45576.958333333336</v>
      </c>
      <c r="N2976" s="7">
        <v>45577.125</v>
      </c>
      <c r="O2976" s="7">
        <v>45576.9375</v>
      </c>
      <c r="P2976" s="4" t="s">
        <v>1656</v>
      </c>
      <c r="Q2976" s="10" t="s">
        <v>1656</v>
      </c>
      <c r="R2976" s="2" t="s">
        <v>10716</v>
      </c>
      <c r="S2976" s="6">
        <f>IF(OR(ISBLANK(Table1[[#This Row],[ValidEndUTC]]),ISBLANK(Table1[[#This Row],[ValidStartUTC]])),"",Table1[[#This Row],[ValidEndUTC]]-Table1[[#This Row],[ValidStartUTC]])</f>
        <v>0.16666666666424135</v>
      </c>
      <c r="T2976" s="5">
        <f>IF(OR(ISBLANK(Table1[[#This Row],[ValidEndUTC]]),ISBLANK(Table1[[#This Row],[ValidStartUTC]])),"",Table1[[#This Row],[Duration]]*24*60)</f>
        <v>239.99999999650754</v>
      </c>
    </row>
    <row r="2977" spans="1:20" ht="21.6" x14ac:dyDescent="0.25">
      <c r="A2977" s="8" t="str">
        <f>IF(ISBLANK(Table1[[#This Row],[AdvisoryNumber]]),"NTML","ADVZY")</f>
        <v>NTML</v>
      </c>
      <c r="B2977" s="8" t="str">
        <f>_xlfn.TEXTJOIN("-",TRUE,Table1[[#This Row],[Source]],TEXT(Table1[[#This Row],[AdvisoryNumber]],"000"),TEXT(ROW()-1,"000000"),TEXT(Table1[[#This Row],[RecordTimeUTC]],"YYYY-MM-DD"))</f>
        <v>NTML-000-002976-2024-10-11</v>
      </c>
      <c r="C2977" s="1" t="s">
        <v>1031</v>
      </c>
      <c r="D2977" s="2"/>
      <c r="E2977" s="1"/>
      <c r="F2977" s="2"/>
      <c r="G2977" s="1" t="s">
        <v>98</v>
      </c>
      <c r="H2977" s="1" t="s">
        <v>101</v>
      </c>
      <c r="I2977" s="8" t="str">
        <f>IF(Table1[[#This Row],[TMI_Type]]="Reroute",INDEX(_xlfn.REGEXEXTRACT(Table1[[#This Row],[RawText]],".*(ROUTE|FEA|FCA|ICR|CTOP|TBO).+([A-Z]{3})",2,0),1,2),"")</f>
        <v/>
      </c>
      <c r="J2977" s="5">
        <v>15</v>
      </c>
      <c r="K2977" s="5"/>
      <c r="L2977" s="1" t="s">
        <v>1657</v>
      </c>
      <c r="M2977" s="7">
        <v>45576.958333333336</v>
      </c>
      <c r="N2977" s="7">
        <v>45577.125</v>
      </c>
      <c r="O2977" s="7">
        <v>45576.938194444447</v>
      </c>
      <c r="P2977" s="4" t="s">
        <v>5938</v>
      </c>
      <c r="Q2977" s="10" t="s">
        <v>5938</v>
      </c>
      <c r="R2977" s="2" t="s">
        <v>10717</v>
      </c>
      <c r="S2977" s="6">
        <f>IF(OR(ISBLANK(Table1[[#This Row],[ValidEndUTC]]),ISBLANK(Table1[[#This Row],[ValidStartUTC]])),"",Table1[[#This Row],[ValidEndUTC]]-Table1[[#This Row],[ValidStartUTC]])</f>
        <v>0.16666666666424135</v>
      </c>
      <c r="T2977" s="5">
        <f>IF(OR(ISBLANK(Table1[[#This Row],[ValidEndUTC]]),ISBLANK(Table1[[#This Row],[ValidStartUTC]])),"",Table1[[#This Row],[Duration]]*24*60)</f>
        <v>239.99999999650754</v>
      </c>
    </row>
    <row r="2978" spans="1:20" ht="21.6" x14ac:dyDescent="0.25">
      <c r="A2978" s="8" t="str">
        <f>IF(ISBLANK(Table1[[#This Row],[AdvisoryNumber]]),"NTML","ADVZY")</f>
        <v>NTML</v>
      </c>
      <c r="B2978" s="8" t="str">
        <f>_xlfn.TEXTJOIN("-",TRUE,Table1[[#This Row],[Source]],TEXT(Table1[[#This Row],[AdvisoryNumber]],"000"),TEXT(ROW()-1,"000000"),TEXT(Table1[[#This Row],[RecordTimeUTC]],"YYYY-MM-DD"))</f>
        <v>NTML-000-002977-2024-10-11</v>
      </c>
      <c r="C2978" s="1" t="s">
        <v>10718</v>
      </c>
      <c r="D2978" s="2"/>
      <c r="E2978" s="1"/>
      <c r="F2978" s="2"/>
      <c r="G2978" s="1" t="s">
        <v>98</v>
      </c>
      <c r="H2978" s="1" t="s">
        <v>101</v>
      </c>
      <c r="I2978" s="8" t="str">
        <f>IF(Table1[[#This Row],[TMI_Type]]="Reroute",INDEX(_xlfn.REGEXEXTRACT(Table1[[#This Row],[RawText]],".*(ROUTE|FEA|FCA|ICR|CTOP|TBO).+([A-Z]{3})",2,0),1,2),"")</f>
        <v/>
      </c>
      <c r="J2978" s="5">
        <v>25</v>
      </c>
      <c r="K2978" s="5"/>
      <c r="L2978" s="1" t="s">
        <v>198</v>
      </c>
      <c r="M2978" s="7">
        <v>45576.958333333336</v>
      </c>
      <c r="N2978" s="7">
        <v>45577.125</v>
      </c>
      <c r="O2978" s="7">
        <v>45576.938194444447</v>
      </c>
      <c r="P2978" s="4" t="s">
        <v>10719</v>
      </c>
      <c r="Q2978" s="10" t="s">
        <v>10719</v>
      </c>
      <c r="R2978" s="2" t="s">
        <v>10717</v>
      </c>
      <c r="S2978" s="6">
        <f>IF(OR(ISBLANK(Table1[[#This Row],[ValidEndUTC]]),ISBLANK(Table1[[#This Row],[ValidStartUTC]])),"",Table1[[#This Row],[ValidEndUTC]]-Table1[[#This Row],[ValidStartUTC]])</f>
        <v>0.16666666666424135</v>
      </c>
      <c r="T2978" s="5">
        <f>IF(OR(ISBLANK(Table1[[#This Row],[ValidEndUTC]]),ISBLANK(Table1[[#This Row],[ValidStartUTC]])),"",Table1[[#This Row],[Duration]]*24*60)</f>
        <v>239.99999999650754</v>
      </c>
    </row>
    <row r="2979" spans="1:20" x14ac:dyDescent="0.25">
      <c r="A2979" s="8" t="str">
        <f>IF(ISBLANK(Table1[[#This Row],[AdvisoryNumber]]),"NTML","ADVZY")</f>
        <v>NTML</v>
      </c>
      <c r="B2979" s="8" t="str">
        <f>_xlfn.TEXTJOIN("-",TRUE,Table1[[#This Row],[Source]],TEXT(Table1[[#This Row],[AdvisoryNumber]],"000"),TEXT(ROW()-1,"000000"),TEXT(Table1[[#This Row],[RecordTimeUTC]],"YYYY-MM-DD"))</f>
        <v>NTML-000-002978-2024-10-11</v>
      </c>
      <c r="C2979" s="1" t="s">
        <v>1522</v>
      </c>
      <c r="D2979" s="2"/>
      <c r="E2979" s="1"/>
      <c r="F2979" s="2"/>
      <c r="G2979" s="1" t="s">
        <v>98</v>
      </c>
      <c r="H2979" s="1" t="s">
        <v>101</v>
      </c>
      <c r="I2979" s="8" t="str">
        <f>IF(Table1[[#This Row],[TMI_Type]]="Reroute",INDEX(_xlfn.REGEXEXTRACT(Table1[[#This Row],[RawText]],".*(ROUTE|FEA|FCA|ICR|CTOP|TBO).+([A-Z]{3})",2,0),1,2),"")</f>
        <v/>
      </c>
      <c r="J2979" s="5">
        <v>10</v>
      </c>
      <c r="K2979" s="5"/>
      <c r="L2979" s="1" t="s">
        <v>1659</v>
      </c>
      <c r="M2979" s="7">
        <v>45576.958333333336</v>
      </c>
      <c r="N2979" s="7">
        <v>45577.125</v>
      </c>
      <c r="O2979" s="7">
        <v>45576.938194444447</v>
      </c>
      <c r="P2979" s="4" t="s">
        <v>1660</v>
      </c>
      <c r="Q2979" s="10" t="s">
        <v>1660</v>
      </c>
      <c r="R2979" s="2" t="s">
        <v>10717</v>
      </c>
      <c r="S2979" s="6">
        <f>IF(OR(ISBLANK(Table1[[#This Row],[ValidEndUTC]]),ISBLANK(Table1[[#This Row],[ValidStartUTC]])),"",Table1[[#This Row],[ValidEndUTC]]-Table1[[#This Row],[ValidStartUTC]])</f>
        <v>0.16666666666424135</v>
      </c>
      <c r="T2979" s="5">
        <f>IF(OR(ISBLANK(Table1[[#This Row],[ValidEndUTC]]),ISBLANK(Table1[[#This Row],[ValidStartUTC]])),"",Table1[[#This Row],[Duration]]*24*60)</f>
        <v>239.99999999650754</v>
      </c>
    </row>
    <row r="2980" spans="1:20" ht="21.6" x14ac:dyDescent="0.25">
      <c r="A2980" s="8" t="str">
        <f>IF(ISBLANK(Table1[[#This Row],[AdvisoryNumber]]),"NTML","ADVZY")</f>
        <v>NTML</v>
      </c>
      <c r="B2980" s="8" t="str">
        <f>_xlfn.TEXTJOIN("-",TRUE,Table1[[#This Row],[Source]],TEXT(Table1[[#This Row],[AdvisoryNumber]],"000"),TEXT(ROW()-1,"000000"),TEXT(Table1[[#This Row],[RecordTimeUTC]],"YYYY-MM-DD"))</f>
        <v>NTML-000-002979-2024-10-11</v>
      </c>
      <c r="C2980" s="1" t="s">
        <v>1031</v>
      </c>
      <c r="D2980" s="2"/>
      <c r="E2980" s="1"/>
      <c r="F2980" s="2"/>
      <c r="G2980" s="1" t="s">
        <v>98</v>
      </c>
      <c r="H2980" s="1" t="s">
        <v>101</v>
      </c>
      <c r="I2980" s="8" t="str">
        <f>IF(Table1[[#This Row],[TMI_Type]]="Reroute",INDEX(_xlfn.REGEXEXTRACT(Table1[[#This Row],[RawText]],".*(ROUTE|FEA|FCA|ICR|CTOP|TBO).+([A-Z]{3})",2,0),1,2),"")</f>
        <v/>
      </c>
      <c r="J2980" s="5">
        <v>45</v>
      </c>
      <c r="K2980" s="5"/>
      <c r="L2980" s="1" t="s">
        <v>1661</v>
      </c>
      <c r="M2980" s="7">
        <v>45576.958333333336</v>
      </c>
      <c r="N2980" s="7">
        <v>45577.125</v>
      </c>
      <c r="O2980" s="7">
        <v>45576.938194444447</v>
      </c>
      <c r="P2980" s="4" t="s">
        <v>1662</v>
      </c>
      <c r="Q2980" s="10" t="s">
        <v>1662</v>
      </c>
      <c r="R2980" s="2" t="s">
        <v>10717</v>
      </c>
      <c r="S2980" s="6">
        <f>IF(OR(ISBLANK(Table1[[#This Row],[ValidEndUTC]]),ISBLANK(Table1[[#This Row],[ValidStartUTC]])),"",Table1[[#This Row],[ValidEndUTC]]-Table1[[#This Row],[ValidStartUTC]])</f>
        <v>0.16666666666424135</v>
      </c>
      <c r="T2980" s="5">
        <f>IF(OR(ISBLANK(Table1[[#This Row],[ValidEndUTC]]),ISBLANK(Table1[[#This Row],[ValidStartUTC]])),"",Table1[[#This Row],[Duration]]*24*60)</f>
        <v>239.99999999650754</v>
      </c>
    </row>
    <row r="2981" spans="1:20" x14ac:dyDescent="0.25">
      <c r="A2981" s="8" t="str">
        <f>IF(ISBLANK(Table1[[#This Row],[AdvisoryNumber]]),"NTML","ADVZY")</f>
        <v>NTML</v>
      </c>
      <c r="B2981" s="8" t="str">
        <f>_xlfn.TEXTJOIN("-",TRUE,Table1[[#This Row],[Source]],TEXT(Table1[[#This Row],[AdvisoryNumber]],"000"),TEXT(ROW()-1,"000000"),TEXT(Table1[[#This Row],[RecordTimeUTC]],"YYYY-MM-DD"))</f>
        <v>NTML-000-002980-2024-10-11</v>
      </c>
      <c r="C2981" s="1" t="s">
        <v>1041</v>
      </c>
      <c r="D2981" s="2"/>
      <c r="E2981" s="1"/>
      <c r="F2981" s="2"/>
      <c r="G2981" s="1" t="s">
        <v>98</v>
      </c>
      <c r="H2981" s="1" t="s">
        <v>101</v>
      </c>
      <c r="I2981" s="8" t="str">
        <f>IF(Table1[[#This Row],[TMI_Type]]="Reroute",INDEX(_xlfn.REGEXEXTRACT(Table1[[#This Row],[RawText]],".*(ROUTE|FEA|FCA|ICR|CTOP|TBO).+([A-Z]{3})",2,0),1,2),"")</f>
        <v/>
      </c>
      <c r="J2981" s="5">
        <v>20</v>
      </c>
      <c r="K2981" s="5"/>
      <c r="L2981" s="1" t="s">
        <v>1663</v>
      </c>
      <c r="M2981" s="7">
        <v>45576.958333333336</v>
      </c>
      <c r="N2981" s="7">
        <v>45577.125</v>
      </c>
      <c r="O2981" s="7">
        <v>45576.938194444447</v>
      </c>
      <c r="P2981" s="4" t="s">
        <v>1664</v>
      </c>
      <c r="Q2981" s="10" t="s">
        <v>1664</v>
      </c>
      <c r="R2981" s="2" t="s">
        <v>10717</v>
      </c>
      <c r="S2981" s="6">
        <f>IF(OR(ISBLANK(Table1[[#This Row],[ValidEndUTC]]),ISBLANK(Table1[[#This Row],[ValidStartUTC]])),"",Table1[[#This Row],[ValidEndUTC]]-Table1[[#This Row],[ValidStartUTC]])</f>
        <v>0.16666666666424135</v>
      </c>
      <c r="T2981" s="5">
        <f>IF(OR(ISBLANK(Table1[[#This Row],[ValidEndUTC]]),ISBLANK(Table1[[#This Row],[ValidStartUTC]])),"",Table1[[#This Row],[Duration]]*24*60)</f>
        <v>239.99999999650754</v>
      </c>
    </row>
    <row r="2982" spans="1:20" x14ac:dyDescent="0.25">
      <c r="A2982" s="8" t="str">
        <f>IF(ISBLANK(Table1[[#This Row],[AdvisoryNumber]]),"NTML","ADVZY")</f>
        <v>NTML</v>
      </c>
      <c r="B2982" s="8" t="str">
        <f>_xlfn.TEXTJOIN("-",TRUE,Table1[[#This Row],[Source]],TEXT(Table1[[#This Row],[AdvisoryNumber]],"000"),TEXT(ROW()-1,"000000"),TEXT(Table1[[#This Row],[RecordTimeUTC]],"YYYY-MM-DD"))</f>
        <v>NTML-000-002981-2024-10-11</v>
      </c>
      <c r="C2982" s="1" t="s">
        <v>1031</v>
      </c>
      <c r="D2982" s="2"/>
      <c r="E2982" s="1"/>
      <c r="F2982" s="2"/>
      <c r="G2982" s="1" t="s">
        <v>98</v>
      </c>
      <c r="H2982" s="1" t="s">
        <v>101</v>
      </c>
      <c r="I2982" s="8" t="str">
        <f>IF(Table1[[#This Row],[TMI_Type]]="Reroute",INDEX(_xlfn.REGEXEXTRACT(Table1[[#This Row],[RawText]],".*(ROUTE|FEA|FCA|ICR|CTOP|TBO).+([A-Z]{3})",2,0),1,2),"")</f>
        <v/>
      </c>
      <c r="J2982" s="5">
        <v>15</v>
      </c>
      <c r="K2982" s="5"/>
      <c r="L2982" s="1" t="s">
        <v>1665</v>
      </c>
      <c r="M2982" s="7">
        <v>45576.958333333336</v>
      </c>
      <c r="N2982" s="7">
        <v>45577.125</v>
      </c>
      <c r="O2982" s="7">
        <v>45576.938194444447</v>
      </c>
      <c r="P2982" s="4" t="s">
        <v>5939</v>
      </c>
      <c r="Q2982" s="10" t="s">
        <v>5939</v>
      </c>
      <c r="R2982" s="2" t="s">
        <v>10717</v>
      </c>
      <c r="S2982" s="6">
        <f>IF(OR(ISBLANK(Table1[[#This Row],[ValidEndUTC]]),ISBLANK(Table1[[#This Row],[ValidStartUTC]])),"",Table1[[#This Row],[ValidEndUTC]]-Table1[[#This Row],[ValidStartUTC]])</f>
        <v>0.16666666666424135</v>
      </c>
      <c r="T2982" s="5">
        <f>IF(OR(ISBLANK(Table1[[#This Row],[ValidEndUTC]]),ISBLANK(Table1[[#This Row],[ValidStartUTC]])),"",Table1[[#This Row],[Duration]]*24*60)</f>
        <v>239.99999999650754</v>
      </c>
    </row>
    <row r="2983" spans="1:20" ht="409.6" x14ac:dyDescent="0.25">
      <c r="A2983" s="8" t="str">
        <f>IF(ISBLANK(Table1[[#This Row],[AdvisoryNumber]]),"NTML","ADVZY")</f>
        <v>ADVZY</v>
      </c>
      <c r="B2983" s="8" t="str">
        <f>_xlfn.TEXTJOIN("-",TRUE,Table1[[#This Row],[Source]],TEXT(Table1[[#This Row],[AdvisoryNumber]],"000"),TEXT(ROW()-1,"000000"),TEXT(Table1[[#This Row],[RecordTimeUTC]],"YYYY-MM-DD"))</f>
        <v>ADVZY-001-002982-2024-10-12</v>
      </c>
      <c r="C2983" s="1" t="s">
        <v>16</v>
      </c>
      <c r="D2983" s="2"/>
      <c r="E2983" s="1">
        <v>1</v>
      </c>
      <c r="F2983" s="2" t="s">
        <v>5996</v>
      </c>
      <c r="G2983" s="1"/>
      <c r="H2983" s="1" t="s">
        <v>6014</v>
      </c>
      <c r="I2983" s="8" t="str">
        <f>IF(Table1[[#This Row],[TMI_Type]]="Reroute",INDEX(_xlfn.REGEXEXTRACT(Table1[[#This Row],[RawText]],".*(ROUTE|FEA|FCA|ICR|CTOP|TBO).+([A-Z]{3})",2,0),1,2),"")</f>
        <v/>
      </c>
      <c r="J2983" s="5"/>
      <c r="K2983" s="5"/>
      <c r="L2983" s="1"/>
      <c r="M2983" s="7">
        <v>45576.958333333336</v>
      </c>
      <c r="N2983" s="7">
        <v>45577.125</v>
      </c>
      <c r="O2983" s="7">
        <v>45577.094444444447</v>
      </c>
      <c r="P2983" s="4" t="s">
        <v>3581</v>
      </c>
      <c r="Q2983" s="10" t="s">
        <v>7932</v>
      </c>
      <c r="R2983" s="2" t="s">
        <v>7933</v>
      </c>
      <c r="S2983" s="6">
        <f>IF(OR(ISBLANK(Table1[[#This Row],[ValidEndUTC]]),ISBLANK(Table1[[#This Row],[ValidStartUTC]])),"",Table1[[#This Row],[ValidEndUTC]]-Table1[[#This Row],[ValidStartUTC]])</f>
        <v>0.16666666666424135</v>
      </c>
      <c r="T2983" s="5">
        <f>IF(OR(ISBLANK(Table1[[#This Row],[ValidEndUTC]]),ISBLANK(Table1[[#This Row],[ValidStartUTC]])),"",Table1[[#This Row],[Duration]]*24*60)</f>
        <v>239.99999999650754</v>
      </c>
    </row>
    <row r="2984" spans="1:20" ht="97.2" x14ac:dyDescent="0.25">
      <c r="A2984" s="8" t="str">
        <f>IF(ISBLANK(Table1[[#This Row],[AdvisoryNumber]]),"NTML","ADVZY")</f>
        <v>ADVZY</v>
      </c>
      <c r="B2984" s="8" t="str">
        <f>_xlfn.TEXTJOIN("-",TRUE,Table1[[#This Row],[Source]],TEXT(Table1[[#This Row],[AdvisoryNumber]],"000"),TEXT(ROW()-1,"000000"),TEXT(Table1[[#This Row],[RecordTimeUTC]],"YYYY-MM-DD"))</f>
        <v>ADVZY-004-002983-2024-10-11</v>
      </c>
      <c r="C2984" s="1" t="s">
        <v>3578</v>
      </c>
      <c r="D2984" s="2"/>
      <c r="E2984" s="1">
        <v>4</v>
      </c>
      <c r="F2984" s="2" t="s">
        <v>5994</v>
      </c>
      <c r="G2984" s="1"/>
      <c r="H2984" s="1" t="s">
        <v>32</v>
      </c>
      <c r="I2984" s="8" t="str">
        <f>IF(Table1[[#This Row],[TMI_Type]]="Reroute",INDEX(_xlfn.REGEXEXTRACT(Table1[[#This Row],[RawText]],".*(ROUTE|FEA|FCA|ICR|CTOP|TBO).+([A-Z]{3})",2,0),1,2),"")</f>
        <v/>
      </c>
      <c r="J2984" s="5"/>
      <c r="K2984" s="5"/>
      <c r="L2984" s="1"/>
      <c r="M2984" s="7">
        <v>45576.975694444445</v>
      </c>
      <c r="N2984" s="7">
        <v>45576.981249999997</v>
      </c>
      <c r="O2984" s="7">
        <v>45576.976388888892</v>
      </c>
      <c r="P2984" s="4" t="s">
        <v>3580</v>
      </c>
      <c r="Q2984" s="10" t="s">
        <v>7931</v>
      </c>
      <c r="R2984" s="2" t="s">
        <v>7930</v>
      </c>
      <c r="S2984" s="6">
        <f>IF(OR(ISBLANK(Table1[[#This Row],[ValidEndUTC]]),ISBLANK(Table1[[#This Row],[ValidStartUTC]])),"",Table1[[#This Row],[ValidEndUTC]]-Table1[[#This Row],[ValidStartUTC]])</f>
        <v>5.5555555518367328E-3</v>
      </c>
      <c r="T2984" s="5">
        <f>IF(OR(ISBLANK(Table1[[#This Row],[ValidEndUTC]]),ISBLANK(Table1[[#This Row],[ValidStartUTC]])),"",Table1[[#This Row],[Duration]]*24*60)</f>
        <v>7.9999999946448952</v>
      </c>
    </row>
    <row r="2985" spans="1:20" ht="183.6" x14ac:dyDescent="0.25">
      <c r="A2985" s="8" t="str">
        <f>IF(ISBLANK(Table1[[#This Row],[AdvisoryNumber]]),"NTML","ADVZY")</f>
        <v>ADVZY</v>
      </c>
      <c r="B2985" s="8" t="str">
        <f>_xlfn.TEXTJOIN("-",TRUE,Table1[[#This Row],[Source]],TEXT(Table1[[#This Row],[AdvisoryNumber]],"000"),TEXT(ROW()-1,"000000"),TEXT(Table1[[#This Row],[RecordTimeUTC]],"YYYY-MM-DD"))</f>
        <v>ADVZY-003-002984-2024-10-11</v>
      </c>
      <c r="C2985" s="1" t="s">
        <v>3578</v>
      </c>
      <c r="D2985" s="2" t="s">
        <v>7928</v>
      </c>
      <c r="E2985" s="1">
        <v>3</v>
      </c>
      <c r="F2985" s="2" t="s">
        <v>5995</v>
      </c>
      <c r="G2985" s="1" t="s">
        <v>35</v>
      </c>
      <c r="H2985" s="1" t="s">
        <v>32</v>
      </c>
      <c r="I2985" s="8" t="str">
        <f>IF(Table1[[#This Row],[TMI_Type]]="Reroute",INDEX(_xlfn.REGEXEXTRACT(Table1[[#This Row],[RawText]],".*(ROUTE|FEA|FCA|ICR|CTOP|TBO).+([A-Z]{3})",2,0),1,2),"")</f>
        <v/>
      </c>
      <c r="J2985" s="5"/>
      <c r="K2985" s="5"/>
      <c r="L2985" s="1"/>
      <c r="M2985" s="7">
        <v>45576.975694444445</v>
      </c>
      <c r="N2985" s="7">
        <v>45576.986111111109</v>
      </c>
      <c r="O2985" s="7">
        <v>45576.976388888892</v>
      </c>
      <c r="P2985" s="4" t="s">
        <v>3579</v>
      </c>
      <c r="Q2985" s="10" t="s">
        <v>7929</v>
      </c>
      <c r="R2985" s="2" t="s">
        <v>7930</v>
      </c>
      <c r="S2985" s="6">
        <f>IF(OR(ISBLANK(Table1[[#This Row],[ValidEndUTC]]),ISBLANK(Table1[[#This Row],[ValidStartUTC]])),"",Table1[[#This Row],[ValidEndUTC]]-Table1[[#This Row],[ValidStartUTC]])</f>
        <v>1.0416666664241347E-2</v>
      </c>
      <c r="T2985" s="5">
        <f>IF(OR(ISBLANK(Table1[[#This Row],[ValidEndUTC]]),ISBLANK(Table1[[#This Row],[ValidStartUTC]])),"",Table1[[#This Row],[Duration]]*24*60)</f>
        <v>14.99999999650754</v>
      </c>
    </row>
    <row r="2986" spans="1:20" ht="21.6" x14ac:dyDescent="0.25">
      <c r="A2986" s="8" t="str">
        <f>IF(ISBLANK(Table1[[#This Row],[AdvisoryNumber]]),"NTML","ADVZY")</f>
        <v>NTML</v>
      </c>
      <c r="B2986" s="8" t="str">
        <f>_xlfn.TEXTJOIN("-",TRUE,Table1[[#This Row],[Source]],TEXT(Table1[[#This Row],[AdvisoryNumber]],"000"),TEXT(ROW()-1,"000000"),TEXT(Table1[[#This Row],[RecordTimeUTC]],"YYYY-MM-DD"))</f>
        <v>NTML-000-002985-2024-10-11</v>
      </c>
      <c r="C2986" s="1" t="s">
        <v>1522</v>
      </c>
      <c r="D2986" s="2"/>
      <c r="E2986" s="1"/>
      <c r="F2986" s="2"/>
      <c r="G2986" s="1" t="s">
        <v>98</v>
      </c>
      <c r="H2986" s="1" t="s">
        <v>101</v>
      </c>
      <c r="I2986" s="8" t="str">
        <f>IF(Table1[[#This Row],[TMI_Type]]="Reroute",INDEX(_xlfn.REGEXEXTRACT(Table1[[#This Row],[RawText]],".*(ROUTE|FEA|FCA|ICR|CTOP|TBO).+([A-Z]{3})",2,0),1,2),"")</f>
        <v/>
      </c>
      <c r="J2986" s="5">
        <v>15</v>
      </c>
      <c r="K2986" s="5"/>
      <c r="L2986" s="1"/>
      <c r="M2986" s="7">
        <v>45576.981249999997</v>
      </c>
      <c r="N2986" s="7">
        <v>45577.125</v>
      </c>
      <c r="O2986" s="7">
        <v>45576.98333333333</v>
      </c>
      <c r="P2986" s="4" t="s">
        <v>1666</v>
      </c>
      <c r="Q2986" s="10" t="s">
        <v>1666</v>
      </c>
      <c r="R2986" s="2" t="s">
        <v>10723</v>
      </c>
      <c r="S2986" s="6">
        <f>IF(OR(ISBLANK(Table1[[#This Row],[ValidEndUTC]]),ISBLANK(Table1[[#This Row],[ValidStartUTC]])),"",Table1[[#This Row],[ValidEndUTC]]-Table1[[#This Row],[ValidStartUTC]])</f>
        <v>0.14375000000291038</v>
      </c>
      <c r="T2986" s="5">
        <f>IF(OR(ISBLANK(Table1[[#This Row],[ValidEndUTC]]),ISBLANK(Table1[[#This Row],[ValidStartUTC]])),"",Table1[[#This Row],[Duration]]*24*60)</f>
        <v>207.00000000419095</v>
      </c>
    </row>
    <row r="2987" spans="1:20" ht="409.6" x14ac:dyDescent="0.25">
      <c r="A2987" s="8" t="str">
        <f>IF(ISBLANK(Table1[[#This Row],[AdvisoryNumber]]),"NTML","ADVZY")</f>
        <v>ADVZY</v>
      </c>
      <c r="B2987" s="8" t="str">
        <f>_xlfn.TEXTJOIN("-",TRUE,Table1[[#This Row],[Source]],TEXT(Table1[[#This Row],[AdvisoryNumber]],"000"),TEXT(ROW()-1,"000000"),TEXT(Table1[[#This Row],[RecordTimeUTC]],"YYYY-MM-DD"))</f>
        <v>ADVZY-002-002986-2024-10-12</v>
      </c>
      <c r="C2987" s="1" t="s">
        <v>16</v>
      </c>
      <c r="D2987" s="2" t="s">
        <v>7934</v>
      </c>
      <c r="E2987" s="1">
        <v>2</v>
      </c>
      <c r="F2987" s="2" t="s">
        <v>3328</v>
      </c>
      <c r="G2987" s="1" t="s">
        <v>3298</v>
      </c>
      <c r="H2987" s="1" t="s">
        <v>19</v>
      </c>
      <c r="I2987" s="8" t="str">
        <f>IF(Table1[[#This Row],[TMI_Type]]="Reroute",INDEX(_xlfn.REGEXEXTRACT(Table1[[#This Row],[RawText]],".*(ROUTE|FEA|FCA|ICR|CTOP|TBO).+([A-Z]{3})",2,0),1,2),"")</f>
        <v>RMD</v>
      </c>
      <c r="J2987" s="5"/>
      <c r="K2987" s="5"/>
      <c r="L2987" s="1"/>
      <c r="M2987" s="7">
        <v>45577.708333333336</v>
      </c>
      <c r="N2987" s="7">
        <v>45577.916666666664</v>
      </c>
      <c r="O2987" s="7">
        <v>45577.474305555559</v>
      </c>
      <c r="P2987" s="4" t="s">
        <v>3582</v>
      </c>
      <c r="Q2987" s="10" t="s">
        <v>7935</v>
      </c>
      <c r="R2987" s="2" t="s">
        <v>7936</v>
      </c>
      <c r="S2987" s="6">
        <f>IF(OR(ISBLANK(Table1[[#This Row],[ValidEndUTC]]),ISBLANK(Table1[[#This Row],[ValidStartUTC]])),"",Table1[[#This Row],[ValidEndUTC]]-Table1[[#This Row],[ValidStartUTC]])</f>
        <v>0.20833333332848269</v>
      </c>
      <c r="T2987" s="5">
        <f>IF(OR(ISBLANK(Table1[[#This Row],[ValidEndUTC]]),ISBLANK(Table1[[#This Row],[ValidStartUTC]])),"",Table1[[#This Row],[Duration]]*24*60)</f>
        <v>299.99999999301508</v>
      </c>
    </row>
    <row r="2988" spans="1:20" ht="280.8" x14ac:dyDescent="0.25">
      <c r="A2988" s="8" t="str">
        <f>IF(ISBLANK(Table1[[#This Row],[AdvisoryNumber]]),"NTML","ADVZY")</f>
        <v>ADVZY</v>
      </c>
      <c r="B2988" s="8" t="str">
        <f>_xlfn.TEXTJOIN("-",TRUE,Table1[[#This Row],[Source]],TEXT(Table1[[#This Row],[AdvisoryNumber]],"000"),TEXT(ROW()-1,"000000"),TEXT(Table1[[#This Row],[RecordTimeUTC]],"YYYY-MM-DD"))</f>
        <v>ADVZY-003-002987-2024-10-12</v>
      </c>
      <c r="C2988" s="1" t="s">
        <v>16</v>
      </c>
      <c r="D2988" s="2" t="s">
        <v>7937</v>
      </c>
      <c r="E2988" s="1">
        <v>3</v>
      </c>
      <c r="F2988" s="2" t="s">
        <v>3329</v>
      </c>
      <c r="G2988" s="1" t="s">
        <v>3298</v>
      </c>
      <c r="H2988" s="1" t="s">
        <v>19</v>
      </c>
      <c r="I2988" s="8" t="str">
        <f>IF(Table1[[#This Row],[TMI_Type]]="Reroute",INDEX(_xlfn.REGEXEXTRACT(Table1[[#This Row],[RawText]],".*(ROUTE|FEA|FCA|ICR|CTOP|TBO).+([A-Z]{3})",2,0),1,2),"")</f>
        <v>RMD</v>
      </c>
      <c r="J2988" s="5"/>
      <c r="K2988" s="5"/>
      <c r="L2988" s="1"/>
      <c r="M2988" s="7">
        <v>45577.75</v>
      </c>
      <c r="N2988" s="7">
        <v>45577.916666666664</v>
      </c>
      <c r="O2988" s="7">
        <v>45577.474305555559</v>
      </c>
      <c r="P2988" s="4" t="s">
        <v>3583</v>
      </c>
      <c r="Q2988" s="10" t="s">
        <v>7938</v>
      </c>
      <c r="R2988" s="2" t="s">
        <v>7936</v>
      </c>
      <c r="S2988" s="6">
        <f>IF(OR(ISBLANK(Table1[[#This Row],[ValidEndUTC]]),ISBLANK(Table1[[#This Row],[ValidStartUTC]])),"",Table1[[#This Row],[ValidEndUTC]]-Table1[[#This Row],[ValidStartUTC]])</f>
        <v>0.16666666666424135</v>
      </c>
      <c r="T2988" s="5">
        <f>IF(OR(ISBLANK(Table1[[#This Row],[ValidEndUTC]]),ISBLANK(Table1[[#This Row],[ValidStartUTC]])),"",Table1[[#This Row],[Duration]]*24*60)</f>
        <v>239.99999999650754</v>
      </c>
    </row>
    <row r="2989" spans="1:20" ht="334.8" x14ac:dyDescent="0.25">
      <c r="A2989" s="8" t="str">
        <f>IF(ISBLANK(Table1[[#This Row],[AdvisoryNumber]]),"NTML","ADVZY")</f>
        <v>ADVZY</v>
      </c>
      <c r="B2989" s="8" t="str">
        <f>_xlfn.TEXTJOIN("-",TRUE,Table1[[#This Row],[Source]],TEXT(Table1[[#This Row],[AdvisoryNumber]],"000"),TEXT(ROW()-1,"000000"),TEXT(Table1[[#This Row],[RecordTimeUTC]],"YYYY-MM-DD"))</f>
        <v>ADVZY-004-002988-2024-10-12</v>
      </c>
      <c r="C2989" s="1" t="s">
        <v>16</v>
      </c>
      <c r="D2989" s="2" t="s">
        <v>7939</v>
      </c>
      <c r="E2989" s="1">
        <v>4</v>
      </c>
      <c r="F2989" s="2" t="s">
        <v>3330</v>
      </c>
      <c r="G2989" s="1" t="s">
        <v>3298</v>
      </c>
      <c r="H2989" s="1" t="s">
        <v>19</v>
      </c>
      <c r="I2989" s="8" t="str">
        <f>IF(Table1[[#This Row],[TMI_Type]]="Reroute",INDEX(_xlfn.REGEXEXTRACT(Table1[[#This Row],[RawText]],".*(ROUTE|FEA|FCA|ICR|CTOP|TBO).+([A-Z]{3})",2,0),1,2),"")</f>
        <v>RMD</v>
      </c>
      <c r="J2989" s="5"/>
      <c r="K2989" s="5"/>
      <c r="L2989" s="1"/>
      <c r="M2989" s="7">
        <v>45577.75</v>
      </c>
      <c r="N2989" s="7">
        <v>45577.916666666664</v>
      </c>
      <c r="O2989" s="7">
        <v>45577.474305555559</v>
      </c>
      <c r="P2989" s="4" t="s">
        <v>3584</v>
      </c>
      <c r="Q2989" s="10" t="s">
        <v>7940</v>
      </c>
      <c r="R2989" s="2" t="s">
        <v>7936</v>
      </c>
      <c r="S2989" s="6">
        <f>IF(OR(ISBLANK(Table1[[#This Row],[ValidEndUTC]]),ISBLANK(Table1[[#This Row],[ValidStartUTC]])),"",Table1[[#This Row],[ValidEndUTC]]-Table1[[#This Row],[ValidStartUTC]])</f>
        <v>0.16666666666424135</v>
      </c>
      <c r="T2989" s="5">
        <f>IF(OR(ISBLANK(Table1[[#This Row],[ValidEndUTC]]),ISBLANK(Table1[[#This Row],[ValidStartUTC]])),"",Table1[[#This Row],[Duration]]*24*60)</f>
        <v>239.99999999650754</v>
      </c>
    </row>
    <row r="2990" spans="1:20" ht="409.6" x14ac:dyDescent="0.25">
      <c r="A2990" s="8" t="str">
        <f>IF(ISBLANK(Table1[[#This Row],[AdvisoryNumber]]),"NTML","ADVZY")</f>
        <v>ADVZY</v>
      </c>
      <c r="B2990" s="8" t="str">
        <f>_xlfn.TEXTJOIN("-",TRUE,Table1[[#This Row],[Source]],TEXT(Table1[[#This Row],[AdvisoryNumber]],"000"),TEXT(ROW()-1,"000000"),TEXT(Table1[[#This Row],[RecordTimeUTC]],"YYYY-MM-DD"))</f>
        <v>ADVZY-005-002989-2024-10-12</v>
      </c>
      <c r="C2990" s="1" t="s">
        <v>16</v>
      </c>
      <c r="D2990" s="2"/>
      <c r="E2990" s="1">
        <v>5</v>
      </c>
      <c r="F2990" s="2" t="s">
        <v>5996</v>
      </c>
      <c r="G2990" s="1"/>
      <c r="H2990" s="1" t="s">
        <v>6014</v>
      </c>
      <c r="I2990" s="8" t="str">
        <f>IF(Table1[[#This Row],[TMI_Type]]="Reroute",INDEX(_xlfn.REGEXEXTRACT(Table1[[#This Row],[RawText]],".*(ROUTE|FEA|FCA|ICR|CTOP|TBO).+([A-Z]{3})",2,0),1,2),"")</f>
        <v/>
      </c>
      <c r="J2990" s="5"/>
      <c r="K2990" s="5"/>
      <c r="L2990" s="1"/>
      <c r="M2990" s="7">
        <v>45577.791666666664</v>
      </c>
      <c r="N2990" s="7">
        <v>45577.958333333336</v>
      </c>
      <c r="O2990" s="7">
        <v>45577.498611111114</v>
      </c>
      <c r="P2990" s="4" t="s">
        <v>3585</v>
      </c>
      <c r="Q2990" s="10" t="s">
        <v>7941</v>
      </c>
      <c r="R2990" s="2" t="s">
        <v>7942</v>
      </c>
      <c r="S2990" s="6">
        <f>IF(OR(ISBLANK(Table1[[#This Row],[ValidEndUTC]]),ISBLANK(Table1[[#This Row],[ValidStartUTC]])),"",Table1[[#This Row],[ValidEndUTC]]-Table1[[#This Row],[ValidStartUTC]])</f>
        <v>0.16666666667151731</v>
      </c>
      <c r="T2990" s="5">
        <f>IF(OR(ISBLANK(Table1[[#This Row],[ValidEndUTC]]),ISBLANK(Table1[[#This Row],[ValidStartUTC]])),"",Table1[[#This Row],[Duration]]*24*60)</f>
        <v>240.00000000698492</v>
      </c>
    </row>
    <row r="2991" spans="1:20" ht="21.6" x14ac:dyDescent="0.25">
      <c r="A2991" s="8" t="str">
        <f>IF(ISBLANK(Table1[[#This Row],[AdvisoryNumber]]),"NTML","ADVZY")</f>
        <v>NTML</v>
      </c>
      <c r="B2991" s="8" t="str">
        <f>_xlfn.TEXTJOIN("-",TRUE,Table1[[#This Row],[Source]],TEXT(Table1[[#This Row],[AdvisoryNumber]],"000"),TEXT(ROW()-1,"000000"),TEXT(Table1[[#This Row],[RecordTimeUTC]],"YYYY-MM-DD"))</f>
        <v>NTML-000-002990-2024-10-12</v>
      </c>
      <c r="C2991" s="1" t="s">
        <v>129</v>
      </c>
      <c r="D2991" s="2"/>
      <c r="E2991" s="1"/>
      <c r="F2991" s="2"/>
      <c r="G2991" s="1" t="s">
        <v>98</v>
      </c>
      <c r="H2991" s="1" t="s">
        <v>101</v>
      </c>
      <c r="I2991" s="8" t="str">
        <f>IF(Table1[[#This Row],[TMI_Type]]="Reroute",INDEX(_xlfn.REGEXEXTRACT(Table1[[#This Row],[RawText]],".*(ROUTE|FEA|FCA|ICR|CTOP|TBO).+([A-Z]{3})",2,0),1,2),"")</f>
        <v/>
      </c>
      <c r="J2991" s="5">
        <v>30</v>
      </c>
      <c r="K2991" s="5"/>
      <c r="L2991" s="1" t="s">
        <v>1518</v>
      </c>
      <c r="M2991" s="7">
        <v>45577.791666666664</v>
      </c>
      <c r="N2991" s="7">
        <v>45577.958333333336</v>
      </c>
      <c r="O2991" s="7">
        <v>45577.791666666664</v>
      </c>
      <c r="P2991" s="4" t="s">
        <v>1669</v>
      </c>
      <c r="Q2991" s="10" t="s">
        <v>1669</v>
      </c>
      <c r="R2991" s="2" t="s">
        <v>10729</v>
      </c>
      <c r="S2991" s="6">
        <f>IF(OR(ISBLANK(Table1[[#This Row],[ValidEndUTC]]),ISBLANK(Table1[[#This Row],[ValidStartUTC]])),"",Table1[[#This Row],[ValidEndUTC]]-Table1[[#This Row],[ValidStartUTC]])</f>
        <v>0.16666666667151731</v>
      </c>
      <c r="T2991" s="5">
        <f>IF(OR(ISBLANK(Table1[[#This Row],[ValidEndUTC]]),ISBLANK(Table1[[#This Row],[ValidStartUTC]])),"",Table1[[#This Row],[Duration]]*24*60)</f>
        <v>240.00000000698492</v>
      </c>
    </row>
    <row r="2992" spans="1:20" ht="21.6" x14ac:dyDescent="0.25">
      <c r="A2992" s="8" t="str">
        <f>IF(ISBLANK(Table1[[#This Row],[AdvisoryNumber]]),"NTML","ADVZY")</f>
        <v>NTML</v>
      </c>
      <c r="B2992" s="8" t="str">
        <f>_xlfn.TEXTJOIN("-",TRUE,Table1[[#This Row],[Source]],TEXT(Table1[[#This Row],[AdvisoryNumber]],"000"),TEXT(ROW()-1,"000000"),TEXT(Table1[[#This Row],[RecordTimeUTC]],"YYYY-MM-DD"))</f>
        <v>NTML-000-002991-2024-10-12</v>
      </c>
      <c r="C2992" s="1" t="s">
        <v>129</v>
      </c>
      <c r="D2992" s="2"/>
      <c r="E2992" s="1"/>
      <c r="F2992" s="2"/>
      <c r="G2992" s="1" t="s">
        <v>98</v>
      </c>
      <c r="H2992" s="1" t="s">
        <v>101</v>
      </c>
      <c r="I2992" s="8" t="str">
        <f>IF(Table1[[#This Row],[TMI_Type]]="Reroute",INDEX(_xlfn.REGEXEXTRACT(Table1[[#This Row],[RawText]],".*(ROUTE|FEA|FCA|ICR|CTOP|TBO).+([A-Z]{3})",2,0),1,2),"")</f>
        <v/>
      </c>
      <c r="J2992" s="5">
        <v>35</v>
      </c>
      <c r="K2992" s="5"/>
      <c r="L2992" s="1" t="s">
        <v>1517</v>
      </c>
      <c r="M2992" s="7">
        <v>45577.791666666664</v>
      </c>
      <c r="N2992" s="7">
        <v>45577.958333333336</v>
      </c>
      <c r="O2992" s="7">
        <v>45577.791666666664</v>
      </c>
      <c r="P2992" s="4" t="s">
        <v>1670</v>
      </c>
      <c r="Q2992" s="10" t="s">
        <v>1670</v>
      </c>
      <c r="R2992" s="2" t="s">
        <v>10729</v>
      </c>
      <c r="S2992" s="6">
        <f>IF(OR(ISBLANK(Table1[[#This Row],[ValidEndUTC]]),ISBLANK(Table1[[#This Row],[ValidStartUTC]])),"",Table1[[#This Row],[ValidEndUTC]]-Table1[[#This Row],[ValidStartUTC]])</f>
        <v>0.16666666667151731</v>
      </c>
      <c r="T2992" s="5">
        <f>IF(OR(ISBLANK(Table1[[#This Row],[ValidEndUTC]]),ISBLANK(Table1[[#This Row],[ValidStartUTC]])),"",Table1[[#This Row],[Duration]]*24*60)</f>
        <v>240.00000000698492</v>
      </c>
    </row>
    <row r="2993" spans="1:20" ht="21.6" x14ac:dyDescent="0.25">
      <c r="A2993" s="8" t="str">
        <f>IF(ISBLANK(Table1[[#This Row],[AdvisoryNumber]]),"NTML","ADVZY")</f>
        <v>NTML</v>
      </c>
      <c r="B2993" s="8" t="str">
        <f>_xlfn.TEXTJOIN("-",TRUE,Table1[[#This Row],[Source]],TEXT(Table1[[#This Row],[AdvisoryNumber]],"000"),TEXT(ROW()-1,"000000"),TEXT(Table1[[#This Row],[RecordTimeUTC]],"YYYY-MM-DD"))</f>
        <v>NTML-000-002992-2024-10-12</v>
      </c>
      <c r="C2993" s="1" t="s">
        <v>129</v>
      </c>
      <c r="D2993" s="2"/>
      <c r="E2993" s="1"/>
      <c r="F2993" s="2"/>
      <c r="G2993" s="1" t="s">
        <v>98</v>
      </c>
      <c r="H2993" s="1" t="s">
        <v>101</v>
      </c>
      <c r="I2993" s="8" t="str">
        <f>IF(Table1[[#This Row],[TMI_Type]]="Reroute",INDEX(_xlfn.REGEXEXTRACT(Table1[[#This Row],[RawText]],".*(ROUTE|FEA|FCA|ICR|CTOP|TBO).+([A-Z]{3})",2,0),1,2),"")</f>
        <v/>
      </c>
      <c r="J2993" s="5">
        <v>30</v>
      </c>
      <c r="K2993" s="5"/>
      <c r="L2993" s="1" t="s">
        <v>1519</v>
      </c>
      <c r="M2993" s="7">
        <v>45577.791666666664</v>
      </c>
      <c r="N2993" s="7">
        <v>45577.958333333336</v>
      </c>
      <c r="O2993" s="7">
        <v>45577.791666666664</v>
      </c>
      <c r="P2993" s="4" t="s">
        <v>1671</v>
      </c>
      <c r="Q2993" s="10" t="s">
        <v>1671</v>
      </c>
      <c r="R2993" s="2" t="s">
        <v>10729</v>
      </c>
      <c r="S2993" s="6">
        <f>IF(OR(ISBLANK(Table1[[#This Row],[ValidEndUTC]]),ISBLANK(Table1[[#This Row],[ValidStartUTC]])),"",Table1[[#This Row],[ValidEndUTC]]-Table1[[#This Row],[ValidStartUTC]])</f>
        <v>0.16666666667151731</v>
      </c>
      <c r="T2993" s="5">
        <f>IF(OR(ISBLANK(Table1[[#This Row],[ValidEndUTC]]),ISBLANK(Table1[[#This Row],[ValidStartUTC]])),"",Table1[[#This Row],[Duration]]*24*60)</f>
        <v>240.00000000698492</v>
      </c>
    </row>
    <row r="2994" spans="1:20" ht="21.6" x14ac:dyDescent="0.25">
      <c r="A2994" s="8" t="str">
        <f>IF(ISBLANK(Table1[[#This Row],[AdvisoryNumber]]),"NTML","ADVZY")</f>
        <v>NTML</v>
      </c>
      <c r="B2994" s="8" t="str">
        <f>_xlfn.TEXTJOIN("-",TRUE,Table1[[#This Row],[Source]],TEXT(Table1[[#This Row],[AdvisoryNumber]],"000"),TEXT(ROW()-1,"000000"),TEXT(Table1[[#This Row],[RecordTimeUTC]],"YYYY-MM-DD"))</f>
        <v>NTML-000-002993-2024-10-12</v>
      </c>
      <c r="C2994" s="1" t="s">
        <v>129</v>
      </c>
      <c r="D2994" s="2"/>
      <c r="E2994" s="1"/>
      <c r="F2994" s="2"/>
      <c r="G2994" s="1" t="s">
        <v>98</v>
      </c>
      <c r="H2994" s="1" t="s">
        <v>101</v>
      </c>
      <c r="I2994" s="8" t="str">
        <f>IF(Table1[[#This Row],[TMI_Type]]="Reroute",INDEX(_xlfn.REGEXEXTRACT(Table1[[#This Row],[RawText]],".*(ROUTE|FEA|FCA|ICR|CTOP|TBO).+([A-Z]{3})",2,0),1,2),"")</f>
        <v/>
      </c>
      <c r="J2994" s="5">
        <v>40</v>
      </c>
      <c r="K2994" s="5"/>
      <c r="L2994" s="1" t="s">
        <v>1672</v>
      </c>
      <c r="M2994" s="7">
        <v>45577.791666666664</v>
      </c>
      <c r="N2994" s="7">
        <v>45577.958333333336</v>
      </c>
      <c r="O2994" s="7">
        <v>45577.791666666664</v>
      </c>
      <c r="P2994" s="4" t="s">
        <v>1673</v>
      </c>
      <c r="Q2994" s="10" t="s">
        <v>1673</v>
      </c>
      <c r="R2994" s="2" t="s">
        <v>10729</v>
      </c>
      <c r="S2994" s="6">
        <f>IF(OR(ISBLANK(Table1[[#This Row],[ValidEndUTC]]),ISBLANK(Table1[[#This Row],[ValidStartUTC]])),"",Table1[[#This Row],[ValidEndUTC]]-Table1[[#This Row],[ValidStartUTC]])</f>
        <v>0.16666666667151731</v>
      </c>
      <c r="T2994" s="5">
        <f>IF(OR(ISBLANK(Table1[[#This Row],[ValidEndUTC]]),ISBLANK(Table1[[#This Row],[ValidStartUTC]])),"",Table1[[#This Row],[Duration]]*24*60)</f>
        <v>240.00000000698492</v>
      </c>
    </row>
    <row r="2995" spans="1:20" ht="21.6" x14ac:dyDescent="0.25">
      <c r="A2995" s="8" t="str">
        <f>IF(ISBLANK(Table1[[#This Row],[AdvisoryNumber]]),"NTML","ADVZY")</f>
        <v>NTML</v>
      </c>
      <c r="B2995" s="8" t="str">
        <f>_xlfn.TEXTJOIN("-",TRUE,Table1[[#This Row],[Source]],TEXT(Table1[[#This Row],[AdvisoryNumber]],"000"),TEXT(ROW()-1,"000000"),TEXT(Table1[[#This Row],[RecordTimeUTC]],"YYYY-MM-DD"))</f>
        <v>NTML-000-002994-2024-10-12</v>
      </c>
      <c r="C2995" s="1" t="s">
        <v>129</v>
      </c>
      <c r="D2995" s="2"/>
      <c r="E2995" s="1"/>
      <c r="F2995" s="2"/>
      <c r="G2995" s="1" t="s">
        <v>98</v>
      </c>
      <c r="H2995" s="1" t="s">
        <v>101</v>
      </c>
      <c r="I2995" s="8" t="str">
        <f>IF(Table1[[#This Row],[TMI_Type]]="Reroute",INDEX(_xlfn.REGEXEXTRACT(Table1[[#This Row],[RawText]],".*(ROUTE|FEA|FCA|ICR|CTOP|TBO).+([A-Z]{3})",2,0),1,2),"")</f>
        <v/>
      </c>
      <c r="J2995" s="5">
        <v>40</v>
      </c>
      <c r="K2995" s="5"/>
      <c r="L2995" s="1" t="s">
        <v>1674</v>
      </c>
      <c r="M2995" s="7">
        <v>45577.791666666664</v>
      </c>
      <c r="N2995" s="7">
        <v>45577.958333333336</v>
      </c>
      <c r="O2995" s="7">
        <v>45577.791666666664</v>
      </c>
      <c r="P2995" s="4" t="s">
        <v>1675</v>
      </c>
      <c r="Q2995" s="10" t="s">
        <v>1675</v>
      </c>
      <c r="R2995" s="2" t="s">
        <v>10729</v>
      </c>
      <c r="S2995" s="6">
        <f>IF(OR(ISBLANK(Table1[[#This Row],[ValidEndUTC]]),ISBLANK(Table1[[#This Row],[ValidStartUTC]])),"",Table1[[#This Row],[ValidEndUTC]]-Table1[[#This Row],[ValidStartUTC]])</f>
        <v>0.16666666667151731</v>
      </c>
      <c r="T2995" s="5">
        <f>IF(OR(ISBLANK(Table1[[#This Row],[ValidEndUTC]]),ISBLANK(Table1[[#This Row],[ValidStartUTC]])),"",Table1[[#This Row],[Duration]]*24*60)</f>
        <v>240.00000000698492</v>
      </c>
    </row>
    <row r="2996" spans="1:20" ht="21.6" x14ac:dyDescent="0.25">
      <c r="A2996" s="8" t="str">
        <f>IF(ISBLANK(Table1[[#This Row],[AdvisoryNumber]]),"NTML","ADVZY")</f>
        <v>NTML</v>
      </c>
      <c r="B2996" s="8" t="str">
        <f>_xlfn.TEXTJOIN("-",TRUE,Table1[[#This Row],[Source]],TEXT(Table1[[#This Row],[AdvisoryNumber]],"000"),TEXT(ROW()-1,"000000"),TEXT(Table1[[#This Row],[RecordTimeUTC]],"YYYY-MM-DD"))</f>
        <v>NTML-000-002995-2024-10-12</v>
      </c>
      <c r="C2996" s="1" t="s">
        <v>132</v>
      </c>
      <c r="D2996" s="2"/>
      <c r="E2996" s="1"/>
      <c r="F2996" s="2"/>
      <c r="G2996" s="1" t="s">
        <v>98</v>
      </c>
      <c r="H2996" s="1" t="s">
        <v>101</v>
      </c>
      <c r="I2996" s="8" t="str">
        <f>IF(Table1[[#This Row],[TMI_Type]]="Reroute",INDEX(_xlfn.REGEXEXTRACT(Table1[[#This Row],[RawText]],".*(ROUTE|FEA|FCA|ICR|CTOP|TBO).+([A-Z]{3})",2,0),1,2),"")</f>
        <v/>
      </c>
      <c r="J2996" s="5">
        <v>20</v>
      </c>
      <c r="K2996" s="5"/>
      <c r="L2996" s="1" t="s">
        <v>1681</v>
      </c>
      <c r="M2996" s="7">
        <v>45577.791666666664</v>
      </c>
      <c r="N2996" s="7">
        <v>45577.958333333336</v>
      </c>
      <c r="O2996" s="7">
        <v>45577.791666666664</v>
      </c>
      <c r="P2996" s="4" t="s">
        <v>10730</v>
      </c>
      <c r="Q2996" s="10" t="s">
        <v>10730</v>
      </c>
      <c r="R2996" s="2" t="s">
        <v>10729</v>
      </c>
      <c r="S2996" s="6">
        <f>IF(OR(ISBLANK(Table1[[#This Row],[ValidEndUTC]]),ISBLANK(Table1[[#This Row],[ValidStartUTC]])),"",Table1[[#This Row],[ValidEndUTC]]-Table1[[#This Row],[ValidStartUTC]])</f>
        <v>0.16666666667151731</v>
      </c>
      <c r="T2996" s="5">
        <f>IF(OR(ISBLANK(Table1[[#This Row],[ValidEndUTC]]),ISBLANK(Table1[[#This Row],[ValidStartUTC]])),"",Table1[[#This Row],[Duration]]*24*60)</f>
        <v>240.00000000698492</v>
      </c>
    </row>
    <row r="2997" spans="1:20" ht="21.6" x14ac:dyDescent="0.25">
      <c r="A2997" s="8" t="str">
        <f>IF(ISBLANK(Table1[[#This Row],[AdvisoryNumber]]),"NTML","ADVZY")</f>
        <v>NTML</v>
      </c>
      <c r="B2997" s="8" t="str">
        <f>_xlfn.TEXTJOIN("-",TRUE,Table1[[#This Row],[Source]],TEXT(Table1[[#This Row],[AdvisoryNumber]],"000"),TEXT(ROW()-1,"000000"),TEXT(Table1[[#This Row],[RecordTimeUTC]],"YYYY-MM-DD"))</f>
        <v>NTML-000-002996-2024-10-12</v>
      </c>
      <c r="C2997" s="1" t="s">
        <v>132</v>
      </c>
      <c r="D2997" s="2"/>
      <c r="E2997" s="1"/>
      <c r="F2997" s="2"/>
      <c r="G2997" s="1" t="s">
        <v>98</v>
      </c>
      <c r="H2997" s="1" t="s">
        <v>101</v>
      </c>
      <c r="I2997" s="8" t="str">
        <f>IF(Table1[[#This Row],[TMI_Type]]="Reroute",INDEX(_xlfn.REGEXEXTRACT(Table1[[#This Row],[RawText]],".*(ROUTE|FEA|FCA|ICR|CTOP|TBO).+([A-Z]{3})",2,0),1,2),"")</f>
        <v/>
      </c>
      <c r="J2997" s="5">
        <v>20</v>
      </c>
      <c r="K2997" s="5"/>
      <c r="L2997" s="1" t="s">
        <v>1520</v>
      </c>
      <c r="M2997" s="7">
        <v>45577.791666666664</v>
      </c>
      <c r="N2997" s="7">
        <v>45577.958333333336</v>
      </c>
      <c r="O2997" s="7">
        <v>45577.791666666664</v>
      </c>
      <c r="P2997" s="4" t="s">
        <v>1676</v>
      </c>
      <c r="Q2997" s="10" t="s">
        <v>1676</v>
      </c>
      <c r="R2997" s="2" t="s">
        <v>10729</v>
      </c>
      <c r="S2997" s="6">
        <f>IF(OR(ISBLANK(Table1[[#This Row],[ValidEndUTC]]),ISBLANK(Table1[[#This Row],[ValidStartUTC]])),"",Table1[[#This Row],[ValidEndUTC]]-Table1[[#This Row],[ValidStartUTC]])</f>
        <v>0.16666666667151731</v>
      </c>
      <c r="T2997" s="5">
        <f>IF(OR(ISBLANK(Table1[[#This Row],[ValidEndUTC]]),ISBLANK(Table1[[#This Row],[ValidStartUTC]])),"",Table1[[#This Row],[Duration]]*24*60)</f>
        <v>240.00000000698492</v>
      </c>
    </row>
    <row r="2998" spans="1:20" ht="21.6" x14ac:dyDescent="0.25">
      <c r="A2998" s="8" t="str">
        <f>IF(ISBLANK(Table1[[#This Row],[AdvisoryNumber]]),"NTML","ADVZY")</f>
        <v>NTML</v>
      </c>
      <c r="B2998" s="8" t="str">
        <f>_xlfn.TEXTJOIN("-",TRUE,Table1[[#This Row],[Source]],TEXT(Table1[[#This Row],[AdvisoryNumber]],"000"),TEXT(ROW()-1,"000000"),TEXT(Table1[[#This Row],[RecordTimeUTC]],"YYYY-MM-DD"))</f>
        <v>NTML-000-002997-2024-10-12</v>
      </c>
      <c r="C2998" s="1" t="s">
        <v>132</v>
      </c>
      <c r="D2998" s="2"/>
      <c r="E2998" s="1"/>
      <c r="F2998" s="2"/>
      <c r="G2998" s="1" t="s">
        <v>98</v>
      </c>
      <c r="H2998" s="1" t="s">
        <v>101</v>
      </c>
      <c r="I2998" s="8" t="str">
        <f>IF(Table1[[#This Row],[TMI_Type]]="Reroute",INDEX(_xlfn.REGEXEXTRACT(Table1[[#This Row],[RawText]],".*(ROUTE|FEA|FCA|ICR|CTOP|TBO).+([A-Z]{3})",2,0),1,2),"")</f>
        <v/>
      </c>
      <c r="J2998" s="5">
        <v>20</v>
      </c>
      <c r="K2998" s="5"/>
      <c r="L2998" s="1" t="s">
        <v>1677</v>
      </c>
      <c r="M2998" s="7">
        <v>45577.791666666664</v>
      </c>
      <c r="N2998" s="7">
        <v>45577.958333333336</v>
      </c>
      <c r="O2998" s="7">
        <v>45577.791666666664</v>
      </c>
      <c r="P2998" s="4" t="s">
        <v>1678</v>
      </c>
      <c r="Q2998" s="10" t="s">
        <v>1678</v>
      </c>
      <c r="R2998" s="2" t="s">
        <v>10729</v>
      </c>
      <c r="S2998" s="6">
        <f>IF(OR(ISBLANK(Table1[[#This Row],[ValidEndUTC]]),ISBLANK(Table1[[#This Row],[ValidStartUTC]])),"",Table1[[#This Row],[ValidEndUTC]]-Table1[[#This Row],[ValidStartUTC]])</f>
        <v>0.16666666667151731</v>
      </c>
      <c r="T2998" s="5">
        <f>IF(OR(ISBLANK(Table1[[#This Row],[ValidEndUTC]]),ISBLANK(Table1[[#This Row],[ValidStartUTC]])),"",Table1[[#This Row],[Duration]]*24*60)</f>
        <v>240.00000000698492</v>
      </c>
    </row>
    <row r="2999" spans="1:20" ht="21.6" x14ac:dyDescent="0.25">
      <c r="A2999" s="8" t="str">
        <f>IF(ISBLANK(Table1[[#This Row],[AdvisoryNumber]]),"NTML","ADVZY")</f>
        <v>NTML</v>
      </c>
      <c r="B2999" s="8" t="str">
        <f>_xlfn.TEXTJOIN("-",TRUE,Table1[[#This Row],[Source]],TEXT(Table1[[#This Row],[AdvisoryNumber]],"000"),TEXT(ROW()-1,"000000"),TEXT(Table1[[#This Row],[RecordTimeUTC]],"YYYY-MM-DD"))</f>
        <v>NTML-000-002998-2024-10-12</v>
      </c>
      <c r="C2999" s="1" t="s">
        <v>132</v>
      </c>
      <c r="D2999" s="2"/>
      <c r="E2999" s="1"/>
      <c r="F2999" s="2"/>
      <c r="G2999" s="1" t="s">
        <v>98</v>
      </c>
      <c r="H2999" s="1" t="s">
        <v>101</v>
      </c>
      <c r="I2999" s="8" t="str">
        <f>IF(Table1[[#This Row],[TMI_Type]]="Reroute",INDEX(_xlfn.REGEXEXTRACT(Table1[[#This Row],[RawText]],".*(ROUTE|FEA|FCA|ICR|CTOP|TBO).+([A-Z]{3})",2,0),1,2),"")</f>
        <v/>
      </c>
      <c r="J2999" s="5">
        <v>20</v>
      </c>
      <c r="K2999" s="5"/>
      <c r="L2999" s="1" t="s">
        <v>1521</v>
      </c>
      <c r="M2999" s="7">
        <v>45577.791666666664</v>
      </c>
      <c r="N2999" s="7">
        <v>45577.958333333336</v>
      </c>
      <c r="O2999" s="7">
        <v>45577.791666666664</v>
      </c>
      <c r="P2999" s="4" t="s">
        <v>10731</v>
      </c>
      <c r="Q2999" s="10" t="s">
        <v>10731</v>
      </c>
      <c r="R2999" s="2" t="s">
        <v>10729</v>
      </c>
      <c r="S2999" s="6">
        <f>IF(OR(ISBLANK(Table1[[#This Row],[ValidEndUTC]]),ISBLANK(Table1[[#This Row],[ValidStartUTC]])),"",Table1[[#This Row],[ValidEndUTC]]-Table1[[#This Row],[ValidStartUTC]])</f>
        <v>0.16666666667151731</v>
      </c>
      <c r="T2999" s="5">
        <f>IF(OR(ISBLANK(Table1[[#This Row],[ValidEndUTC]]),ISBLANK(Table1[[#This Row],[ValidStartUTC]])),"",Table1[[#This Row],[Duration]]*24*60)</f>
        <v>240.00000000698492</v>
      </c>
    </row>
    <row r="3000" spans="1:20" ht="21.6" x14ac:dyDescent="0.25">
      <c r="A3000" s="8" t="str">
        <f>IF(ISBLANK(Table1[[#This Row],[AdvisoryNumber]]),"NTML","ADVZY")</f>
        <v>NTML</v>
      </c>
      <c r="B3000" s="8" t="str">
        <f>_xlfn.TEXTJOIN("-",TRUE,Table1[[#This Row],[Source]],TEXT(Table1[[#This Row],[AdvisoryNumber]],"000"),TEXT(ROW()-1,"000000"),TEXT(Table1[[#This Row],[RecordTimeUTC]],"YYYY-MM-DD"))</f>
        <v>NTML-000-002999-2024-10-12</v>
      </c>
      <c r="C3000" s="1" t="s">
        <v>129</v>
      </c>
      <c r="D3000" s="2"/>
      <c r="E3000" s="1"/>
      <c r="F3000" s="2"/>
      <c r="G3000" s="1" t="s">
        <v>98</v>
      </c>
      <c r="H3000" s="1" t="s">
        <v>101</v>
      </c>
      <c r="I3000" s="8" t="str">
        <f>IF(Table1[[#This Row],[TMI_Type]]="Reroute",INDEX(_xlfn.REGEXEXTRACT(Table1[[#This Row],[RawText]],".*(ROUTE|FEA|FCA|ICR|CTOP|TBO).+([A-Z]{3})",2,0),1,2),"")</f>
        <v/>
      </c>
      <c r="J3000" s="5">
        <v>30</v>
      </c>
      <c r="K3000" s="5"/>
      <c r="L3000" s="1" t="s">
        <v>1518</v>
      </c>
      <c r="M3000" s="7">
        <v>45577.791666666664</v>
      </c>
      <c r="N3000" s="7">
        <v>45577.958333333336</v>
      </c>
      <c r="O3000" s="7">
        <v>45577.791666666664</v>
      </c>
      <c r="P3000" s="4" t="s">
        <v>1679</v>
      </c>
      <c r="Q3000" s="10" t="s">
        <v>1679</v>
      </c>
      <c r="R3000" s="2" t="s">
        <v>10732</v>
      </c>
      <c r="S3000" s="6">
        <f>IF(OR(ISBLANK(Table1[[#This Row],[ValidEndUTC]]),ISBLANK(Table1[[#This Row],[ValidStartUTC]])),"",Table1[[#This Row],[ValidEndUTC]]-Table1[[#This Row],[ValidStartUTC]])</f>
        <v>0.16666666667151731</v>
      </c>
      <c r="T3000" s="5">
        <f>IF(OR(ISBLANK(Table1[[#This Row],[ValidEndUTC]]),ISBLANK(Table1[[#This Row],[ValidStartUTC]])),"",Table1[[#This Row],[Duration]]*24*60)</f>
        <v>240.00000000698492</v>
      </c>
    </row>
    <row r="3001" spans="1:20" ht="21.6" x14ac:dyDescent="0.25">
      <c r="A3001" s="8" t="str">
        <f>IF(ISBLANK(Table1[[#This Row],[AdvisoryNumber]]),"NTML","ADVZY")</f>
        <v>NTML</v>
      </c>
      <c r="B3001" s="8" t="str">
        <f>_xlfn.TEXTJOIN("-",TRUE,Table1[[#This Row],[Source]],TEXT(Table1[[#This Row],[AdvisoryNumber]],"000"),TEXT(ROW()-1,"000000"),TEXT(Table1[[#This Row],[RecordTimeUTC]],"YYYY-MM-DD"))</f>
        <v>NTML-000-003000-2024-10-12</v>
      </c>
      <c r="C3001" s="1" t="s">
        <v>129</v>
      </c>
      <c r="D3001" s="2"/>
      <c r="E3001" s="1"/>
      <c r="F3001" s="2"/>
      <c r="G3001" s="1" t="s">
        <v>98</v>
      </c>
      <c r="H3001" s="1" t="s">
        <v>101</v>
      </c>
      <c r="I3001" s="8" t="str">
        <f>IF(Table1[[#This Row],[TMI_Type]]="Reroute",INDEX(_xlfn.REGEXEXTRACT(Table1[[#This Row],[RawText]],".*(ROUTE|FEA|FCA|ICR|CTOP|TBO).+([A-Z]{3})",2,0),1,2),"")</f>
        <v/>
      </c>
      <c r="J3001" s="5">
        <v>35</v>
      </c>
      <c r="K3001" s="5"/>
      <c r="L3001" s="1" t="s">
        <v>1517</v>
      </c>
      <c r="M3001" s="7">
        <v>45577.791666666664</v>
      </c>
      <c r="N3001" s="7">
        <v>45577.958333333336</v>
      </c>
      <c r="O3001" s="7">
        <v>45577.791666666664</v>
      </c>
      <c r="P3001" s="4" t="s">
        <v>1680</v>
      </c>
      <c r="Q3001" s="10" t="s">
        <v>1680</v>
      </c>
      <c r="R3001" s="2" t="s">
        <v>10732</v>
      </c>
      <c r="S3001" s="6">
        <f>IF(OR(ISBLANK(Table1[[#This Row],[ValidEndUTC]]),ISBLANK(Table1[[#This Row],[ValidStartUTC]])),"",Table1[[#This Row],[ValidEndUTC]]-Table1[[#This Row],[ValidStartUTC]])</f>
        <v>0.16666666667151731</v>
      </c>
      <c r="T3001" s="5">
        <f>IF(OR(ISBLANK(Table1[[#This Row],[ValidEndUTC]]),ISBLANK(Table1[[#This Row],[ValidStartUTC]])),"",Table1[[#This Row],[Duration]]*24*60)</f>
        <v>240.00000000698492</v>
      </c>
    </row>
    <row r="3002" spans="1:20" ht="21.6" x14ac:dyDescent="0.25">
      <c r="A3002" s="8" t="str">
        <f>IF(ISBLANK(Table1[[#This Row],[AdvisoryNumber]]),"NTML","ADVZY")</f>
        <v>NTML</v>
      </c>
      <c r="B3002" s="8" t="str">
        <f>_xlfn.TEXTJOIN("-",TRUE,Table1[[#This Row],[Source]],TEXT(Table1[[#This Row],[AdvisoryNumber]],"000"),TEXT(ROW()-1,"000000"),TEXT(Table1[[#This Row],[RecordTimeUTC]],"YYYY-MM-DD"))</f>
        <v>NTML-000-003001-2024-10-12</v>
      </c>
      <c r="C3002" s="1" t="s">
        <v>129</v>
      </c>
      <c r="D3002" s="2"/>
      <c r="E3002" s="1"/>
      <c r="F3002" s="2"/>
      <c r="G3002" s="1" t="s">
        <v>98</v>
      </c>
      <c r="H3002" s="1" t="s">
        <v>101</v>
      </c>
      <c r="I3002" s="8" t="str">
        <f>IF(Table1[[#This Row],[TMI_Type]]="Reroute",INDEX(_xlfn.REGEXEXTRACT(Table1[[#This Row],[RawText]],".*(ROUTE|FEA|FCA|ICR|CTOP|TBO).+([A-Z]{3})",2,0),1,2),"")</f>
        <v/>
      </c>
      <c r="J3002" s="5">
        <v>30</v>
      </c>
      <c r="K3002" s="5"/>
      <c r="L3002" s="1" t="s">
        <v>1519</v>
      </c>
      <c r="M3002" s="7">
        <v>45577.791666666664</v>
      </c>
      <c r="N3002" s="7">
        <v>45577.958333333336</v>
      </c>
      <c r="O3002" s="7">
        <v>45577.791666666664</v>
      </c>
      <c r="P3002" s="4" t="s">
        <v>10733</v>
      </c>
      <c r="Q3002" s="10" t="s">
        <v>10733</v>
      </c>
      <c r="R3002" s="2" t="s">
        <v>10732</v>
      </c>
      <c r="S3002" s="6">
        <f>IF(OR(ISBLANK(Table1[[#This Row],[ValidEndUTC]]),ISBLANK(Table1[[#This Row],[ValidStartUTC]])),"",Table1[[#This Row],[ValidEndUTC]]-Table1[[#This Row],[ValidStartUTC]])</f>
        <v>0.16666666667151731</v>
      </c>
      <c r="T3002" s="5">
        <f>IF(OR(ISBLANK(Table1[[#This Row],[ValidEndUTC]]),ISBLANK(Table1[[#This Row],[ValidStartUTC]])),"",Table1[[#This Row],[Duration]]*24*60)</f>
        <v>240.00000000698492</v>
      </c>
    </row>
    <row r="3003" spans="1:20" x14ac:dyDescent="0.25">
      <c r="A3003" s="8" t="str">
        <f>IF(ISBLANK(Table1[[#This Row],[AdvisoryNumber]]),"NTML","ADVZY")</f>
        <v>NTML</v>
      </c>
      <c r="B3003" s="8" t="str">
        <f>_xlfn.TEXTJOIN("-",TRUE,Table1[[#This Row],[Source]],TEXT(Table1[[#This Row],[AdvisoryNumber]],"000"),TEXT(ROW()-1,"000000"),TEXT(Table1[[#This Row],[RecordTimeUTC]],"YYYY-MM-DD"))</f>
        <v>NTML-000-003002-2024-10-12</v>
      </c>
      <c r="C3003" s="1" t="s">
        <v>129</v>
      </c>
      <c r="D3003" s="2"/>
      <c r="E3003" s="1"/>
      <c r="F3003" s="2"/>
      <c r="G3003" s="1" t="s">
        <v>98</v>
      </c>
      <c r="H3003" s="1" t="s">
        <v>101</v>
      </c>
      <c r="I3003" s="8" t="str">
        <f>IF(Table1[[#This Row],[TMI_Type]]="Reroute",INDEX(_xlfn.REGEXEXTRACT(Table1[[#This Row],[RawText]],".*(ROUTE|FEA|FCA|ICR|CTOP|TBO).+([A-Z]{3})",2,0),1,2),"")</f>
        <v/>
      </c>
      <c r="J3003" s="5">
        <v>30</v>
      </c>
      <c r="K3003" s="5"/>
      <c r="L3003" s="1" t="s">
        <v>1682</v>
      </c>
      <c r="M3003" s="7">
        <v>45577.84375</v>
      </c>
      <c r="N3003" s="7">
        <v>45577.958333333336</v>
      </c>
      <c r="O3003" s="7">
        <v>45577.84375</v>
      </c>
      <c r="P3003" s="4" t="s">
        <v>1683</v>
      </c>
      <c r="Q3003" s="10" t="s">
        <v>1683</v>
      </c>
      <c r="R3003" s="2" t="s">
        <v>10734</v>
      </c>
      <c r="S3003" s="6">
        <f>IF(OR(ISBLANK(Table1[[#This Row],[ValidEndUTC]]),ISBLANK(Table1[[#This Row],[ValidStartUTC]])),"",Table1[[#This Row],[ValidEndUTC]]-Table1[[#This Row],[ValidStartUTC]])</f>
        <v>0.11458333333575865</v>
      </c>
      <c r="T3003" s="5">
        <f>IF(OR(ISBLANK(Table1[[#This Row],[ValidEndUTC]]),ISBLANK(Table1[[#This Row],[ValidStartUTC]])),"",Table1[[#This Row],[Duration]]*24*60)</f>
        <v>165.00000000349246</v>
      </c>
    </row>
    <row r="3004" spans="1:20" ht="21.6" x14ac:dyDescent="0.25">
      <c r="A3004" s="8" t="str">
        <f>IF(ISBLANK(Table1[[#This Row],[AdvisoryNumber]]),"NTML","ADVZY")</f>
        <v>NTML</v>
      </c>
      <c r="B3004" s="8" t="str">
        <f>_xlfn.TEXTJOIN("-",TRUE,Table1[[#This Row],[Source]],TEXT(Table1[[#This Row],[AdvisoryNumber]],"000"),TEXT(ROW()-1,"000000"),TEXT(Table1[[#This Row],[RecordTimeUTC]],"YYYY-MM-DD"))</f>
        <v>NTML-000-003003-2024-10-12</v>
      </c>
      <c r="C3004" s="1" t="s">
        <v>495</v>
      </c>
      <c r="D3004" s="2"/>
      <c r="E3004" s="1"/>
      <c r="F3004" s="2"/>
      <c r="G3004" s="1" t="s">
        <v>98</v>
      </c>
      <c r="H3004" s="1" t="s">
        <v>104</v>
      </c>
      <c r="I3004" s="8" t="str">
        <f>IF(Table1[[#This Row],[TMI_Type]]="Reroute",INDEX(_xlfn.REGEXEXTRACT(Table1[[#This Row],[RawText]],".*(ROUTE|FEA|FCA|ICR|CTOP|TBO).+([A-Z]{3})",2,0),1,2),"")</f>
        <v/>
      </c>
      <c r="J3004" s="5"/>
      <c r="K3004" s="5"/>
      <c r="L3004" s="1"/>
      <c r="M3004" s="7">
        <v>45577.845833333333</v>
      </c>
      <c r="N3004" s="7">
        <v>45577.868055555555</v>
      </c>
      <c r="O3004" s="7">
        <v>45577.845833333333</v>
      </c>
      <c r="P3004" s="4" t="s">
        <v>10735</v>
      </c>
      <c r="Q3004" s="10" t="s">
        <v>10735</v>
      </c>
      <c r="R3004" s="2" t="s">
        <v>10734</v>
      </c>
      <c r="S3004" s="6">
        <f>IF(OR(ISBLANK(Table1[[#This Row],[ValidEndUTC]]),ISBLANK(Table1[[#This Row],[ValidStartUTC]])),"",Table1[[#This Row],[ValidEndUTC]]-Table1[[#This Row],[ValidStartUTC]])</f>
        <v>2.2222222221898846E-2</v>
      </c>
      <c r="T3004" s="5">
        <f>IF(OR(ISBLANK(Table1[[#This Row],[ValidEndUTC]]),ISBLANK(Table1[[#This Row],[ValidStartUTC]])),"",Table1[[#This Row],[Duration]]*24*60)</f>
        <v>31.999999999534339</v>
      </c>
    </row>
    <row r="3005" spans="1:20" ht="21.6" x14ac:dyDescent="0.25">
      <c r="A3005" s="8" t="str">
        <f>IF(ISBLANK(Table1[[#This Row],[AdvisoryNumber]]),"NTML","ADVZY")</f>
        <v>NTML</v>
      </c>
      <c r="B3005" s="8" t="str">
        <f>_xlfn.TEXTJOIN("-",TRUE,Table1[[#This Row],[Source]],TEXT(Table1[[#This Row],[AdvisoryNumber]],"000"),TEXT(ROW()-1,"000000"),TEXT(Table1[[#This Row],[RecordTimeUTC]],"YYYY-MM-DD"))</f>
        <v>NTML-000-003004-2024-10-12</v>
      </c>
      <c r="C3005" s="1" t="s">
        <v>187</v>
      </c>
      <c r="D3005" s="2"/>
      <c r="E3005" s="1"/>
      <c r="F3005" s="2"/>
      <c r="G3005" s="1" t="s">
        <v>98</v>
      </c>
      <c r="H3005" s="1" t="s">
        <v>2640</v>
      </c>
      <c r="I3005" s="8" t="str">
        <f>IF(Table1[[#This Row],[TMI_Type]]="Reroute",INDEX(_xlfn.REGEXEXTRACT(Table1[[#This Row],[RawText]],".*(ROUTE|FEA|FCA|ICR|CTOP|TBO).+([A-Z]{3})",2,0),1,2),"")</f>
        <v/>
      </c>
      <c r="J3005" s="5"/>
      <c r="K3005" s="5"/>
      <c r="L3005" s="1"/>
      <c r="M3005" s="7">
        <v>45577.845833333333</v>
      </c>
      <c r="N3005" s="7">
        <v>45577.868055555555</v>
      </c>
      <c r="O3005" s="7">
        <v>45577.865277777775</v>
      </c>
      <c r="P3005" s="4" t="s">
        <v>10738</v>
      </c>
      <c r="Q3005" s="10" t="s">
        <v>10738</v>
      </c>
      <c r="R3005" s="2" t="s">
        <v>10739</v>
      </c>
      <c r="S3005" s="6">
        <f>IF(OR(ISBLANK(Table1[[#This Row],[ValidEndUTC]]),ISBLANK(Table1[[#This Row],[ValidStartUTC]])),"",Table1[[#This Row],[ValidEndUTC]]-Table1[[#This Row],[ValidStartUTC]])</f>
        <v>2.2222222221898846E-2</v>
      </c>
      <c r="T3005" s="5">
        <f>IF(OR(ISBLANK(Table1[[#This Row],[ValidEndUTC]]),ISBLANK(Table1[[#This Row],[ValidStartUTC]])),"",Table1[[#This Row],[Duration]]*24*60)</f>
        <v>31.999999999534339</v>
      </c>
    </row>
    <row r="3006" spans="1:20" ht="21.6" x14ac:dyDescent="0.25">
      <c r="A3006" s="8" t="str">
        <f>IF(ISBLANK(Table1[[#This Row],[AdvisoryNumber]]),"NTML","ADVZY")</f>
        <v>NTML</v>
      </c>
      <c r="B3006" s="8" t="str">
        <f>_xlfn.TEXTJOIN("-",TRUE,Table1[[#This Row],[Source]],TEXT(Table1[[#This Row],[AdvisoryNumber]],"000"),TEXT(ROW()-1,"000000"),TEXT(Table1[[#This Row],[RecordTimeUTC]],"YYYY-MM-DD"))</f>
        <v>NTML-000-003005-2024-10-12</v>
      </c>
      <c r="C3006" s="1" t="s">
        <v>129</v>
      </c>
      <c r="D3006" s="2"/>
      <c r="E3006" s="1"/>
      <c r="F3006" s="2"/>
      <c r="G3006" s="1" t="s">
        <v>98</v>
      </c>
      <c r="H3006" s="1" t="s">
        <v>101</v>
      </c>
      <c r="I3006" s="8" t="str">
        <f>IF(Table1[[#This Row],[TMI_Type]]="Reroute",INDEX(_xlfn.REGEXEXTRACT(Table1[[#This Row],[RawText]],".*(ROUTE|FEA|FCA|ICR|CTOP|TBO).+([A-Z]{3})",2,0),1,2),"")</f>
        <v/>
      </c>
      <c r="J3006" s="5">
        <v>40</v>
      </c>
      <c r="K3006" s="5"/>
      <c r="L3006" s="1" t="s">
        <v>1684</v>
      </c>
      <c r="M3006" s="7">
        <v>45577.854861111111</v>
      </c>
      <c r="N3006" s="7">
        <v>45577.958333333336</v>
      </c>
      <c r="O3006" s="7">
        <v>45577.854861111111</v>
      </c>
      <c r="P3006" s="4" t="s">
        <v>10736</v>
      </c>
      <c r="Q3006" s="10" t="s">
        <v>10736</v>
      </c>
      <c r="R3006" s="2" t="s">
        <v>10737</v>
      </c>
      <c r="S3006" s="6">
        <f>IF(OR(ISBLANK(Table1[[#This Row],[ValidEndUTC]]),ISBLANK(Table1[[#This Row],[ValidStartUTC]])),"",Table1[[#This Row],[ValidEndUTC]]-Table1[[#This Row],[ValidStartUTC]])</f>
        <v>0.10347222222480923</v>
      </c>
      <c r="T3006" s="5">
        <f>IF(OR(ISBLANK(Table1[[#This Row],[ValidEndUTC]]),ISBLANK(Table1[[#This Row],[ValidStartUTC]])),"",Table1[[#This Row],[Duration]]*24*60)</f>
        <v>149.00000000372529</v>
      </c>
    </row>
    <row r="3007" spans="1:20" ht="21.6" x14ac:dyDescent="0.25">
      <c r="A3007" s="8" t="str">
        <f>IF(ISBLANK(Table1[[#This Row],[AdvisoryNumber]]),"NTML","ADVZY")</f>
        <v>NTML</v>
      </c>
      <c r="B3007" s="8" t="str">
        <f>_xlfn.TEXTJOIN("-",TRUE,Table1[[#This Row],[Source]],TEXT(Table1[[#This Row],[AdvisoryNumber]],"000"),TEXT(ROW()-1,"000000"),TEXT(Table1[[#This Row],[RecordTimeUTC]],"YYYY-MM-DD"))</f>
        <v>NTML-000-003006-2024-10-12</v>
      </c>
      <c r="C3007" s="1" t="s">
        <v>129</v>
      </c>
      <c r="D3007" s="2"/>
      <c r="E3007" s="1"/>
      <c r="F3007" s="2"/>
      <c r="G3007" s="1" t="s">
        <v>98</v>
      </c>
      <c r="H3007" s="1" t="s">
        <v>101</v>
      </c>
      <c r="I3007" s="8" t="str">
        <f>IF(Table1[[#This Row],[TMI_Type]]="Reroute",INDEX(_xlfn.REGEXEXTRACT(Table1[[#This Row],[RawText]],".*(ROUTE|FEA|FCA|ICR|CTOP|TBO).+([A-Z]{3})",2,0),1,2),"")</f>
        <v/>
      </c>
      <c r="J3007" s="5">
        <v>30</v>
      </c>
      <c r="K3007" s="5"/>
      <c r="L3007" s="1" t="s">
        <v>1684</v>
      </c>
      <c r="M3007" s="7">
        <v>45577.854861111111</v>
      </c>
      <c r="N3007" s="7">
        <v>45577.958333333336</v>
      </c>
      <c r="O3007" s="7">
        <v>45577.854861111111</v>
      </c>
      <c r="P3007" s="4" t="s">
        <v>10740</v>
      </c>
      <c r="Q3007" s="10" t="s">
        <v>10740</v>
      </c>
      <c r="R3007" s="2" t="s">
        <v>10741</v>
      </c>
      <c r="S3007" s="6">
        <f>IF(OR(ISBLANK(Table1[[#This Row],[ValidEndUTC]]),ISBLANK(Table1[[#This Row],[ValidStartUTC]])),"",Table1[[#This Row],[ValidEndUTC]]-Table1[[#This Row],[ValidStartUTC]])</f>
        <v>0.10347222222480923</v>
      </c>
      <c r="T3007" s="5">
        <f>IF(OR(ISBLANK(Table1[[#This Row],[ValidEndUTC]]),ISBLANK(Table1[[#This Row],[ValidStartUTC]])),"",Table1[[#This Row],[Duration]]*24*60)</f>
        <v>149.00000000372529</v>
      </c>
    </row>
    <row r="3008" spans="1:20" x14ac:dyDescent="0.25">
      <c r="A3008" s="8" t="str">
        <f>IF(ISBLANK(Table1[[#This Row],[AdvisoryNumber]]),"NTML","ADVZY")</f>
        <v>NTML</v>
      </c>
      <c r="B3008" s="8" t="str">
        <f>_xlfn.TEXTJOIN("-",TRUE,Table1[[#This Row],[Source]],TEXT(Table1[[#This Row],[AdvisoryNumber]],"000"),TEXT(ROW()-1,"000000"),TEXT(Table1[[#This Row],[RecordTimeUTC]],"YYYY-MM-DD"))</f>
        <v>NTML-000-003007-2024-10-12</v>
      </c>
      <c r="C3008" s="1" t="s">
        <v>187</v>
      </c>
      <c r="D3008" s="2"/>
      <c r="E3008" s="1"/>
      <c r="F3008" s="2"/>
      <c r="G3008" s="1"/>
      <c r="H3008" s="1" t="s">
        <v>2640</v>
      </c>
      <c r="I3008" s="8" t="str">
        <f>IF(Table1[[#This Row],[TMI_Type]]="Reroute",INDEX(_xlfn.REGEXEXTRACT(Table1[[#This Row],[RawText]],".*(ROUTE|FEA|FCA|ICR|CTOP|TBO).+([A-Z]{3})",2,0),1,2),"")</f>
        <v/>
      </c>
      <c r="J3008" s="5"/>
      <c r="K3008" s="5"/>
      <c r="L3008" s="1"/>
      <c r="M3008" s="7">
        <v>45577.938888888886</v>
      </c>
      <c r="N3008" s="7">
        <v>45577.938888888886</v>
      </c>
      <c r="O3008" s="7">
        <v>45577.938888888886</v>
      </c>
      <c r="P3008" s="4" t="s">
        <v>3141</v>
      </c>
      <c r="Q3008" s="10" t="s">
        <v>3141</v>
      </c>
      <c r="R3008" s="2" t="s">
        <v>10742</v>
      </c>
      <c r="S3008" s="6">
        <f>IF(OR(ISBLANK(Table1[[#This Row],[ValidEndUTC]]),ISBLANK(Table1[[#This Row],[ValidStartUTC]])),"",Table1[[#This Row],[ValidEndUTC]]-Table1[[#This Row],[ValidStartUTC]])</f>
        <v>0</v>
      </c>
      <c r="T3008" s="5">
        <f>IF(OR(ISBLANK(Table1[[#This Row],[ValidEndUTC]]),ISBLANK(Table1[[#This Row],[ValidStartUTC]])),"",Table1[[#This Row],[Duration]]*24*60)</f>
        <v>0</v>
      </c>
    </row>
    <row r="3009" spans="1:20" ht="140.4" x14ac:dyDescent="0.25">
      <c r="A3009" s="8" t="str">
        <f>IF(ISBLANK(Table1[[#This Row],[AdvisoryNumber]]),"NTML","ADVZY")</f>
        <v>ADVZY</v>
      </c>
      <c r="B3009" s="8" t="str">
        <f>_xlfn.TEXTJOIN("-",TRUE,Table1[[#This Row],[Source]],TEXT(Table1[[#This Row],[AdvisoryNumber]],"000"),TEXT(ROW()-1,"000000"),TEXT(Table1[[#This Row],[RecordTimeUTC]],"YYYY-MM-DD"))</f>
        <v>ADVZY-003-003008-2024-10-19</v>
      </c>
      <c r="C3009" s="1" t="s">
        <v>16</v>
      </c>
      <c r="D3009" s="2" t="s">
        <v>7950</v>
      </c>
      <c r="E3009" s="1">
        <v>3</v>
      </c>
      <c r="F3009" s="2" t="s">
        <v>6061</v>
      </c>
      <c r="G3009" s="1" t="s">
        <v>24</v>
      </c>
      <c r="H3009" s="1" t="s">
        <v>6019</v>
      </c>
      <c r="I3009" s="8" t="str">
        <f>IF(Table1[[#This Row],[TMI_Type]]="Reroute",INDEX(_xlfn.REGEXEXTRACT(Table1[[#This Row],[RawText]],".*(ROUTE|FEA|FCA|ICR|CTOP|TBO).+([A-Z]{3})",2,0),1,2),"")</f>
        <v/>
      </c>
      <c r="J3009" s="5"/>
      <c r="K3009" s="5"/>
      <c r="L3009" s="1"/>
      <c r="M3009" s="7">
        <v>45584.333333333336</v>
      </c>
      <c r="N3009" s="7">
        <v>45584.625</v>
      </c>
      <c r="O3009" s="7">
        <v>45584.354166666664</v>
      </c>
      <c r="P3009" s="4" t="s">
        <v>1685</v>
      </c>
      <c r="Q3009" s="10" t="s">
        <v>7951</v>
      </c>
      <c r="R3009" s="2" t="s">
        <v>7949</v>
      </c>
      <c r="S3009" s="6">
        <f>IF(OR(ISBLANK(Table1[[#This Row],[ValidEndUTC]]),ISBLANK(Table1[[#This Row],[ValidStartUTC]])),"",Table1[[#This Row],[ValidEndUTC]]-Table1[[#This Row],[ValidStartUTC]])</f>
        <v>0.29166666666424135</v>
      </c>
      <c r="T3009" s="5">
        <f>IF(OR(ISBLANK(Table1[[#This Row],[ValidEndUTC]]),ISBLANK(Table1[[#This Row],[ValidStartUTC]])),"",Table1[[#This Row],[Duration]]*24*60)</f>
        <v>419.99999999650754</v>
      </c>
    </row>
    <row r="3010" spans="1:20" ht="75.599999999999994" x14ac:dyDescent="0.25">
      <c r="A3010" s="8" t="str">
        <f>IF(ISBLANK(Table1[[#This Row],[AdvisoryNumber]]),"NTML","ADVZY")</f>
        <v>ADVZY</v>
      </c>
      <c r="B3010" s="8" t="str">
        <f>_xlfn.TEXTJOIN("-",TRUE,Table1[[#This Row],[Source]],TEXT(Table1[[#This Row],[AdvisoryNumber]],"000"),TEXT(ROW()-1,"000000"),TEXT(Table1[[#This Row],[RecordTimeUTC]],"YYYY-MM-DD"))</f>
        <v>ADVZY-010-003009-2024-10-19</v>
      </c>
      <c r="C3010" s="1" t="s">
        <v>16</v>
      </c>
      <c r="D3010" s="2"/>
      <c r="E3010" s="1">
        <v>10</v>
      </c>
      <c r="F3010" s="2" t="s">
        <v>6061</v>
      </c>
      <c r="G3010" s="1"/>
      <c r="H3010" s="1" t="s">
        <v>6019</v>
      </c>
      <c r="I3010" s="8" t="str">
        <f>IF(Table1[[#This Row],[TMI_Type]]="Reroute",INDEX(_xlfn.REGEXEXTRACT(Table1[[#This Row],[RawText]],".*(ROUTE|FEA|FCA|ICR|CTOP|TBO).+([A-Z]{3})",2,0),1,2),"")</f>
        <v/>
      </c>
      <c r="J3010" s="5"/>
      <c r="K3010" s="5"/>
      <c r="L3010" s="1"/>
      <c r="M3010" s="7">
        <v>45584.333333333336</v>
      </c>
      <c r="N3010" s="7">
        <v>45584.634722222225</v>
      </c>
      <c r="O3010" s="7">
        <v>45584.634722222225</v>
      </c>
      <c r="P3010" s="4" t="s">
        <v>1686</v>
      </c>
      <c r="Q3010" s="10" t="s">
        <v>7969</v>
      </c>
      <c r="R3010" s="2" t="s">
        <v>7970</v>
      </c>
      <c r="S3010" s="6">
        <f>IF(OR(ISBLANK(Table1[[#This Row],[ValidEndUTC]]),ISBLANK(Table1[[#This Row],[ValidStartUTC]])),"",Table1[[#This Row],[ValidEndUTC]]-Table1[[#This Row],[ValidStartUTC]])</f>
        <v>0.30138888888905058</v>
      </c>
      <c r="T3010" s="5">
        <f>IF(OR(ISBLANK(Table1[[#This Row],[ValidEndUTC]]),ISBLANK(Table1[[#This Row],[ValidStartUTC]])),"",Table1[[#This Row],[Duration]]*24*60)</f>
        <v>434.00000000023283</v>
      </c>
    </row>
    <row r="3011" spans="1:20" ht="409.6" x14ac:dyDescent="0.25">
      <c r="A3011" s="8" t="str">
        <f>IF(ISBLANK(Table1[[#This Row],[AdvisoryNumber]]),"NTML","ADVZY")</f>
        <v>ADVZY</v>
      </c>
      <c r="B3011" s="8" t="str">
        <f>_xlfn.TEXTJOIN("-",TRUE,Table1[[#This Row],[Source]],TEXT(Table1[[#This Row],[AdvisoryNumber]],"000"),TEXT(ROW()-1,"000000"),TEXT(Table1[[#This Row],[RecordTimeUTC]],"YYYY-MM-DD"))</f>
        <v>ADVZY-001-003010-2024-10-19</v>
      </c>
      <c r="C3011" s="1" t="s">
        <v>16</v>
      </c>
      <c r="D3011" s="2"/>
      <c r="E3011" s="1">
        <v>1</v>
      </c>
      <c r="F3011" s="2" t="s">
        <v>5996</v>
      </c>
      <c r="G3011" s="1"/>
      <c r="H3011" s="1" t="s">
        <v>6014</v>
      </c>
      <c r="I3011" s="8" t="str">
        <f>IF(Table1[[#This Row],[TMI_Type]]="Reroute",INDEX(_xlfn.REGEXEXTRACT(Table1[[#This Row],[RawText]],".*(ROUTE|FEA|FCA|ICR|CTOP|TBO).+([A-Z]{3})",2,0),1,2),"")</f>
        <v/>
      </c>
      <c r="J3011" s="5"/>
      <c r="K3011" s="5"/>
      <c r="L3011" s="1"/>
      <c r="M3011" s="7">
        <v>45584.345138888886</v>
      </c>
      <c r="N3011" s="7">
        <v>45584.958333333336</v>
      </c>
      <c r="O3011" s="7">
        <v>45584.347222222219</v>
      </c>
      <c r="P3011" s="4" t="s">
        <v>3587</v>
      </c>
      <c r="Q3011" s="10" t="s">
        <v>7945</v>
      </c>
      <c r="R3011" s="2" t="s">
        <v>7946</v>
      </c>
      <c r="S3011" s="6">
        <f>IF(OR(ISBLANK(Table1[[#This Row],[ValidEndUTC]]),ISBLANK(Table1[[#This Row],[ValidStartUTC]])),"",Table1[[#This Row],[ValidEndUTC]]-Table1[[#This Row],[ValidStartUTC]])</f>
        <v>0.61319444444961846</v>
      </c>
      <c r="T3011" s="5">
        <f>IF(OR(ISBLANK(Table1[[#This Row],[ValidEndUTC]]),ISBLANK(Table1[[#This Row],[ValidStartUTC]])),"",Table1[[#This Row],[Duration]]*24*60)</f>
        <v>883.00000000745058</v>
      </c>
    </row>
    <row r="3012" spans="1:20" ht="280.8" x14ac:dyDescent="0.25">
      <c r="A3012" s="8" t="str">
        <f>IF(ISBLANK(Table1[[#This Row],[AdvisoryNumber]]),"NTML","ADVZY")</f>
        <v>ADVZY</v>
      </c>
      <c r="B3012" s="8" t="str">
        <f>_xlfn.TEXTJOIN("-",TRUE,Table1[[#This Row],[Source]],TEXT(Table1[[#This Row],[AdvisoryNumber]],"000"),TEXT(ROW()-1,"000000"),TEXT(Table1[[#This Row],[RecordTimeUTC]],"YYYY-MM-DD"))</f>
        <v>ADVZY-002-003011-2024-10-19</v>
      </c>
      <c r="C3012" s="1" t="s">
        <v>198</v>
      </c>
      <c r="D3012" s="2" t="s">
        <v>7947</v>
      </c>
      <c r="E3012" s="1">
        <v>2</v>
      </c>
      <c r="F3012" s="2"/>
      <c r="G3012" s="1" t="s">
        <v>35</v>
      </c>
      <c r="H3012" s="1" t="s">
        <v>32</v>
      </c>
      <c r="I3012" s="8" t="str">
        <f>IF(Table1[[#This Row],[TMI_Type]]="Reroute",INDEX(_xlfn.REGEXEXTRACT(Table1[[#This Row],[RawText]],".*(ROUTE|FEA|FCA|ICR|CTOP|TBO).+([A-Z]{3})",2,0),1,2),"")</f>
        <v/>
      </c>
      <c r="J3012" s="5"/>
      <c r="K3012" s="5"/>
      <c r="L3012" s="1"/>
      <c r="M3012" s="7">
        <v>45584.354166666664</v>
      </c>
      <c r="N3012" s="7">
        <v>45584.625</v>
      </c>
      <c r="O3012" s="7">
        <v>45584.354166666664</v>
      </c>
      <c r="P3012" s="4" t="s">
        <v>1687</v>
      </c>
      <c r="Q3012" s="10" t="s">
        <v>7948</v>
      </c>
      <c r="R3012" s="2" t="s">
        <v>7949</v>
      </c>
      <c r="S3012" s="6">
        <f>IF(OR(ISBLANK(Table1[[#This Row],[ValidEndUTC]]),ISBLANK(Table1[[#This Row],[ValidStartUTC]])),"",Table1[[#This Row],[ValidEndUTC]]-Table1[[#This Row],[ValidStartUTC]])</f>
        <v>0.27083333333575865</v>
      </c>
      <c r="T3012" s="5">
        <f>IF(OR(ISBLANK(Table1[[#This Row],[ValidEndUTC]]),ISBLANK(Table1[[#This Row],[ValidStartUTC]])),"",Table1[[#This Row],[Duration]]*24*60)</f>
        <v>390.00000000349246</v>
      </c>
    </row>
    <row r="3013" spans="1:20" ht="399.6" x14ac:dyDescent="0.25">
      <c r="A3013" s="8" t="str">
        <f>IF(ISBLANK(Table1[[#This Row],[AdvisoryNumber]]),"NTML","ADVZY")</f>
        <v>ADVZY</v>
      </c>
      <c r="B3013" s="8" t="str">
        <f>_xlfn.TEXTJOIN("-",TRUE,Table1[[#This Row],[Source]],TEXT(Table1[[#This Row],[AdvisoryNumber]],"000"),TEXT(ROW()-1,"000000"),TEXT(Table1[[#This Row],[RecordTimeUTC]],"YYYY-MM-DD"))</f>
        <v>ADVZY-004-003012-2024-10-19</v>
      </c>
      <c r="C3013" s="1" t="s">
        <v>16</v>
      </c>
      <c r="D3013" s="2" t="s">
        <v>7952</v>
      </c>
      <c r="E3013" s="1">
        <v>4</v>
      </c>
      <c r="F3013" s="2" t="s">
        <v>1688</v>
      </c>
      <c r="G3013" s="1" t="s">
        <v>1689</v>
      </c>
      <c r="H3013" s="1" t="s">
        <v>19</v>
      </c>
      <c r="I3013" s="8" t="str">
        <f>IF(Table1[[#This Row],[TMI_Type]]="Reroute",INDEX(_xlfn.REGEXEXTRACT(Table1[[#This Row],[RawText]],".*(ROUTE|FEA|FCA|ICR|CTOP|TBO).+([A-Z]{3})",2,0),1,2),"")</f>
        <v>RQD</v>
      </c>
      <c r="J3013" s="5"/>
      <c r="K3013" s="5"/>
      <c r="L3013" s="1"/>
      <c r="M3013" s="7">
        <v>45584.375</v>
      </c>
      <c r="N3013" s="7">
        <v>45584.625</v>
      </c>
      <c r="O3013" s="7">
        <v>45584.369444444441</v>
      </c>
      <c r="P3013" s="4" t="s">
        <v>1690</v>
      </c>
      <c r="Q3013" s="10" t="s">
        <v>7953</v>
      </c>
      <c r="R3013" s="2" t="s">
        <v>7954</v>
      </c>
      <c r="S3013" s="6">
        <f>IF(OR(ISBLANK(Table1[[#This Row],[ValidEndUTC]]),ISBLANK(Table1[[#This Row],[ValidStartUTC]])),"",Table1[[#This Row],[ValidEndUTC]]-Table1[[#This Row],[ValidStartUTC]])</f>
        <v>0.25</v>
      </c>
      <c r="T3013" s="5">
        <f>IF(OR(ISBLANK(Table1[[#This Row],[ValidEndUTC]]),ISBLANK(Table1[[#This Row],[ValidStartUTC]])),"",Table1[[#This Row],[Duration]]*24*60)</f>
        <v>360</v>
      </c>
    </row>
    <row r="3014" spans="1:20" ht="356.4" x14ac:dyDescent="0.25">
      <c r="A3014" s="8" t="str">
        <f>IF(ISBLANK(Table1[[#This Row],[AdvisoryNumber]]),"NTML","ADVZY")</f>
        <v>ADVZY</v>
      </c>
      <c r="B3014" s="8" t="str">
        <f>_xlfn.TEXTJOIN("-",TRUE,Table1[[#This Row],[Source]],TEXT(Table1[[#This Row],[AdvisoryNumber]],"000"),TEXT(ROW()-1,"000000"),TEXT(Table1[[#This Row],[RecordTimeUTC]],"YYYY-MM-DD"))</f>
        <v>ADVZY-005-003013-2024-10-19</v>
      </c>
      <c r="C3014" s="1" t="s">
        <v>16</v>
      </c>
      <c r="D3014" s="2"/>
      <c r="E3014" s="1">
        <v>5</v>
      </c>
      <c r="F3014" s="2" t="s">
        <v>7955</v>
      </c>
      <c r="G3014" s="1"/>
      <c r="H3014" s="1" t="s">
        <v>6014</v>
      </c>
      <c r="I3014" s="8" t="str">
        <f>IF(Table1[[#This Row],[TMI_Type]]="Reroute",INDEX(_xlfn.REGEXEXTRACT(Table1[[#This Row],[RawText]],".*(ROUTE|FEA|FCA|ICR|CTOP|TBO).+([A-Z]{3})",2,0),1,2),"")</f>
        <v/>
      </c>
      <c r="J3014" s="5"/>
      <c r="K3014" s="5"/>
      <c r="L3014" s="1"/>
      <c r="M3014" s="7">
        <v>45584.409722222219</v>
      </c>
      <c r="N3014" s="7">
        <v>45584.958333333336</v>
      </c>
      <c r="O3014" s="7">
        <v>45584.412499999999</v>
      </c>
      <c r="P3014" s="4" t="s">
        <v>1691</v>
      </c>
      <c r="Q3014" s="10" t="s">
        <v>7956</v>
      </c>
      <c r="R3014" s="2" t="s">
        <v>7957</v>
      </c>
      <c r="S3014" s="6">
        <f>IF(OR(ISBLANK(Table1[[#This Row],[ValidEndUTC]]),ISBLANK(Table1[[#This Row],[ValidStartUTC]])),"",Table1[[#This Row],[ValidEndUTC]]-Table1[[#This Row],[ValidStartUTC]])</f>
        <v>0.54861111111677019</v>
      </c>
      <c r="T3014" s="5">
        <f>IF(OR(ISBLANK(Table1[[#This Row],[ValidEndUTC]]),ISBLANK(Table1[[#This Row],[ValidStartUTC]])),"",Table1[[#This Row],[Duration]]*24*60)</f>
        <v>790.00000000814907</v>
      </c>
    </row>
    <row r="3015" spans="1:20" ht="108" x14ac:dyDescent="0.25">
      <c r="A3015" s="8" t="str">
        <f>IF(ISBLANK(Table1[[#This Row],[AdvisoryNumber]]),"NTML","ADVZY")</f>
        <v>ADVZY</v>
      </c>
      <c r="B3015" s="8" t="str">
        <f>_xlfn.TEXTJOIN("-",TRUE,Table1[[#This Row],[Source]],TEXT(Table1[[#This Row],[AdvisoryNumber]],"000"),TEXT(ROW()-1,"000000"),TEXT(Table1[[#This Row],[RecordTimeUTC]],"YYYY-MM-DD"))</f>
        <v>ADVZY-006-003014-2024-10-19</v>
      </c>
      <c r="C3015" s="1" t="s">
        <v>16</v>
      </c>
      <c r="D3015" s="2"/>
      <c r="E3015" s="1">
        <v>6</v>
      </c>
      <c r="F3015" s="2" t="s">
        <v>7958</v>
      </c>
      <c r="G3015" s="1"/>
      <c r="H3015" s="1" t="s">
        <v>6014</v>
      </c>
      <c r="I3015" s="8" t="str">
        <f>IF(Table1[[#This Row],[TMI_Type]]="Reroute",INDEX(_xlfn.REGEXEXTRACT(Table1[[#This Row],[RawText]],".*(ROUTE|FEA|FCA|ICR|CTOP|TBO).+([A-Z]{3})",2,0),1,2),"")</f>
        <v/>
      </c>
      <c r="J3015" s="5"/>
      <c r="K3015" s="5"/>
      <c r="L3015" s="1"/>
      <c r="M3015" s="7">
        <v>45584.451388888891</v>
      </c>
      <c r="N3015" s="7">
        <v>45584.958333333336</v>
      </c>
      <c r="O3015" s="7">
        <v>45584.45208333333</v>
      </c>
      <c r="P3015" s="4" t="s">
        <v>1692</v>
      </c>
      <c r="Q3015" s="10" t="s">
        <v>7959</v>
      </c>
      <c r="R3015" s="2" t="s">
        <v>7960</v>
      </c>
      <c r="S3015" s="6">
        <f>IF(OR(ISBLANK(Table1[[#This Row],[ValidEndUTC]]),ISBLANK(Table1[[#This Row],[ValidStartUTC]])),"",Table1[[#This Row],[ValidEndUTC]]-Table1[[#This Row],[ValidStartUTC]])</f>
        <v>0.50694444444525288</v>
      </c>
      <c r="T3015" s="5">
        <f>IF(OR(ISBLANK(Table1[[#This Row],[ValidEndUTC]]),ISBLANK(Table1[[#This Row],[ValidStartUTC]])),"",Table1[[#This Row],[Duration]]*24*60)</f>
        <v>730.00000000116415</v>
      </c>
    </row>
    <row r="3016" spans="1:20" ht="205.2" x14ac:dyDescent="0.25">
      <c r="A3016" s="8" t="str">
        <f>IF(ISBLANK(Table1[[#This Row],[AdvisoryNumber]]),"NTML","ADVZY")</f>
        <v>ADVZY</v>
      </c>
      <c r="B3016" s="8" t="str">
        <f>_xlfn.TEXTJOIN("-",TRUE,Table1[[#This Row],[Source]],TEXT(Table1[[#This Row],[AdvisoryNumber]],"000"),TEXT(ROW()-1,"000000"),TEXT(Table1[[#This Row],[RecordTimeUTC]],"YYYY-MM-DD"))</f>
        <v>ADVZY-007-003015-2024-10-19</v>
      </c>
      <c r="C3016" s="1" t="s">
        <v>1693</v>
      </c>
      <c r="D3016" s="2" t="s">
        <v>7961</v>
      </c>
      <c r="E3016" s="1">
        <v>7</v>
      </c>
      <c r="F3016" s="2" t="s">
        <v>5995</v>
      </c>
      <c r="G3016" s="1" t="s">
        <v>35</v>
      </c>
      <c r="H3016" s="1" t="s">
        <v>32</v>
      </c>
      <c r="I3016" s="8" t="str">
        <f>IF(Table1[[#This Row],[TMI_Type]]="Reroute",INDEX(_xlfn.REGEXEXTRACT(Table1[[#This Row],[RawText]],".*(ROUTE|FEA|FCA|ICR|CTOP|TBO).+([A-Z]{3})",2,0),1,2),"")</f>
        <v/>
      </c>
      <c r="J3016" s="5"/>
      <c r="K3016" s="5"/>
      <c r="L3016" s="1"/>
      <c r="M3016" s="7">
        <v>45584.536805555559</v>
      </c>
      <c r="N3016" s="7">
        <v>45584.625</v>
      </c>
      <c r="O3016" s="7">
        <v>45584.537499999999</v>
      </c>
      <c r="P3016" s="4" t="s">
        <v>1694</v>
      </c>
      <c r="Q3016" s="10" t="s">
        <v>7962</v>
      </c>
      <c r="R3016" s="2" t="s">
        <v>7963</v>
      </c>
      <c r="S3016" s="6">
        <f>IF(OR(ISBLANK(Table1[[#This Row],[ValidEndUTC]]),ISBLANK(Table1[[#This Row],[ValidStartUTC]])),"",Table1[[#This Row],[ValidEndUTC]]-Table1[[#This Row],[ValidStartUTC]])</f>
        <v>8.819444444088731E-2</v>
      </c>
      <c r="T3016" s="5">
        <f>IF(OR(ISBLANK(Table1[[#This Row],[ValidEndUTC]]),ISBLANK(Table1[[#This Row],[ValidStartUTC]])),"",Table1[[#This Row],[Duration]]*24*60)</f>
        <v>126.99999999487773</v>
      </c>
    </row>
    <row r="3017" spans="1:20" ht="409.6" x14ac:dyDescent="0.25">
      <c r="A3017" s="8" t="str">
        <f>IF(ISBLANK(Table1[[#This Row],[AdvisoryNumber]]),"NTML","ADVZY")</f>
        <v>ADVZY</v>
      </c>
      <c r="B3017" s="8" t="str">
        <f>_xlfn.TEXTJOIN("-",TRUE,Table1[[#This Row],[Source]],TEXT(Table1[[#This Row],[AdvisoryNumber]],"000"),TEXT(ROW()-1,"000000"),TEXT(Table1[[#This Row],[RecordTimeUTC]],"YYYY-MM-DD"))</f>
        <v>ADVZY-008-003016-2024-10-19</v>
      </c>
      <c r="C3017" s="1" t="s">
        <v>16</v>
      </c>
      <c r="D3017" s="2"/>
      <c r="E3017" s="1">
        <v>8</v>
      </c>
      <c r="F3017" s="2" t="s">
        <v>5996</v>
      </c>
      <c r="G3017" s="1"/>
      <c r="H3017" s="1" t="s">
        <v>6014</v>
      </c>
      <c r="I3017" s="8" t="str">
        <f>IF(Table1[[#This Row],[TMI_Type]]="Reroute",INDEX(_xlfn.REGEXEXTRACT(Table1[[#This Row],[RawText]],".*(ROUTE|FEA|FCA|ICR|CTOP|TBO).+([A-Z]{3})",2,0),1,2),"")</f>
        <v/>
      </c>
      <c r="J3017" s="5"/>
      <c r="K3017" s="5"/>
      <c r="L3017" s="1"/>
      <c r="M3017" s="7">
        <v>45584.571527777778</v>
      </c>
      <c r="N3017" s="7">
        <v>45584.958333333336</v>
      </c>
      <c r="O3017" s="7">
        <v>45584.572222222225</v>
      </c>
      <c r="P3017" s="4" t="s">
        <v>1695</v>
      </c>
      <c r="Q3017" s="10" t="s">
        <v>7964</v>
      </c>
      <c r="R3017" s="2" t="s">
        <v>7965</v>
      </c>
      <c r="S3017" s="6">
        <f>IF(OR(ISBLANK(Table1[[#This Row],[ValidEndUTC]]),ISBLANK(Table1[[#This Row],[ValidStartUTC]])),"",Table1[[#This Row],[ValidEndUTC]]-Table1[[#This Row],[ValidStartUTC]])</f>
        <v>0.3868055555576575</v>
      </c>
      <c r="T3017" s="5">
        <f>IF(OR(ISBLANK(Table1[[#This Row],[ValidEndUTC]]),ISBLANK(Table1[[#This Row],[ValidStartUTC]])),"",Table1[[#This Row],[Duration]]*24*60)</f>
        <v>557.0000000030268</v>
      </c>
    </row>
    <row r="3018" spans="1:20" ht="237.6" x14ac:dyDescent="0.25">
      <c r="A3018" s="8" t="str">
        <f>IF(ISBLANK(Table1[[#This Row],[AdvisoryNumber]]),"NTML","ADVZY")</f>
        <v>ADVZY</v>
      </c>
      <c r="B3018" s="8" t="str">
        <f>_xlfn.TEXTJOIN("-",TRUE,Table1[[#This Row],[Source]],TEXT(Table1[[#This Row],[AdvisoryNumber]],"000"),TEXT(ROW()-1,"000000"),TEXT(Table1[[#This Row],[RecordTimeUTC]],"YYYY-MM-DD"))</f>
        <v>ADVZY-009-003017-2024-10-19</v>
      </c>
      <c r="C3018" s="1" t="s">
        <v>16</v>
      </c>
      <c r="D3018" s="2" t="s">
        <v>7966</v>
      </c>
      <c r="E3018" s="1">
        <v>9</v>
      </c>
      <c r="F3018" s="2" t="s">
        <v>1688</v>
      </c>
      <c r="G3018" s="1" t="s">
        <v>1689</v>
      </c>
      <c r="H3018" s="1" t="s">
        <v>19</v>
      </c>
      <c r="I3018" s="8" t="str">
        <f>IF(Table1[[#This Row],[TMI_Type]]="Reroute",INDEX(_xlfn.REGEXEXTRACT(Table1[[#This Row],[RawText]],".*(ROUTE|FEA|FCA|ICR|CTOP|TBO).+([A-Z]{3})",2,0),1,2),"")</f>
        <v>RQD</v>
      </c>
      <c r="J3018" s="5"/>
      <c r="K3018" s="5"/>
      <c r="L3018" s="1"/>
      <c r="M3018" s="7">
        <v>45584.617361111108</v>
      </c>
      <c r="N3018" s="7">
        <v>45584.666666666664</v>
      </c>
      <c r="O3018" s="7">
        <v>45584.620833333334</v>
      </c>
      <c r="P3018" s="4" t="s">
        <v>1696</v>
      </c>
      <c r="Q3018" s="10" t="s">
        <v>7967</v>
      </c>
      <c r="R3018" s="2" t="s">
        <v>7968</v>
      </c>
      <c r="S3018" s="6">
        <f>IF(OR(ISBLANK(Table1[[#This Row],[ValidEndUTC]]),ISBLANK(Table1[[#This Row],[ValidStartUTC]])),"",Table1[[#This Row],[ValidEndUTC]]-Table1[[#This Row],[ValidStartUTC]])</f>
        <v>4.9305555556202307E-2</v>
      </c>
      <c r="T3018" s="5">
        <f>IF(OR(ISBLANK(Table1[[#This Row],[ValidEndUTC]]),ISBLANK(Table1[[#This Row],[ValidStartUTC]])),"",Table1[[#This Row],[Duration]]*24*60)</f>
        <v>71.000000000931323</v>
      </c>
    </row>
    <row r="3019" spans="1:20" ht="129.6" x14ac:dyDescent="0.25">
      <c r="A3019" s="8" t="str">
        <f>IF(ISBLANK(Table1[[#This Row],[AdvisoryNumber]]),"NTML","ADVZY")</f>
        <v>ADVZY</v>
      </c>
      <c r="B3019" s="8" t="str">
        <f>_xlfn.TEXTJOIN("-",TRUE,Table1[[#This Row],[Source]],TEXT(Table1[[#This Row],[AdvisoryNumber]],"000"),TEXT(ROW()-1,"000000"),TEXT(Table1[[#This Row],[RecordTimeUTC]],"YYYY-MM-DD"))</f>
        <v>ADVZY-011-003018-2024-10-19</v>
      </c>
      <c r="C3019" s="1" t="s">
        <v>16</v>
      </c>
      <c r="D3019" s="2"/>
      <c r="E3019" s="1">
        <v>11</v>
      </c>
      <c r="F3019" s="2" t="s">
        <v>7971</v>
      </c>
      <c r="G3019" s="1"/>
      <c r="H3019" s="1" t="s">
        <v>6014</v>
      </c>
      <c r="I3019" s="8" t="str">
        <f>IF(Table1[[#This Row],[TMI_Type]]="Reroute",INDEX(_xlfn.REGEXEXTRACT(Table1[[#This Row],[RawText]],".*(ROUTE|FEA|FCA|ICR|CTOP|TBO).+([A-Z]{3})",2,0),1,2),"")</f>
        <v/>
      </c>
      <c r="J3019" s="5"/>
      <c r="K3019" s="5"/>
      <c r="L3019" s="1"/>
      <c r="M3019" s="7">
        <v>45584.642361111109</v>
      </c>
      <c r="N3019" s="7"/>
      <c r="O3019" s="7">
        <v>45584.643750000003</v>
      </c>
      <c r="P3019" s="4" t="s">
        <v>1697</v>
      </c>
      <c r="Q3019" s="10" t="s">
        <v>7972</v>
      </c>
      <c r="R3019" s="2" t="s">
        <v>7973</v>
      </c>
      <c r="S3019" s="6" t="str">
        <f>IF(OR(ISBLANK(Table1[[#This Row],[ValidEndUTC]]),ISBLANK(Table1[[#This Row],[ValidStartUTC]])),"",Table1[[#This Row],[ValidEndUTC]]-Table1[[#This Row],[ValidStartUTC]])</f>
        <v/>
      </c>
      <c r="T3019" s="5" t="str">
        <f>IF(OR(ISBLANK(Table1[[#This Row],[ValidEndUTC]]),ISBLANK(Table1[[#This Row],[ValidStartUTC]])),"",Table1[[#This Row],[Duration]]*24*60)</f>
        <v/>
      </c>
    </row>
    <row r="3020" spans="1:20" x14ac:dyDescent="0.25">
      <c r="A3020" s="8" t="str">
        <f>IF(ISBLANK(Table1[[#This Row],[AdvisoryNumber]]),"NTML","ADVZY")</f>
        <v>NTML</v>
      </c>
      <c r="B3020" s="8" t="str">
        <f>_xlfn.TEXTJOIN("-",TRUE,Table1[[#This Row],[Source]],TEXT(Table1[[#This Row],[AdvisoryNumber]],"000"),TEXT(ROW()-1,"000000"),TEXT(Table1[[#This Row],[RecordTimeUTC]],"YYYY-MM-DD"))</f>
        <v>NTML-000-003019-2024-10-20</v>
      </c>
      <c r="C3020" s="1" t="s">
        <v>1698</v>
      </c>
      <c r="D3020" s="2"/>
      <c r="E3020" s="1"/>
      <c r="F3020" s="2"/>
      <c r="G3020" s="1" t="s">
        <v>98</v>
      </c>
      <c r="H3020" s="1" t="s">
        <v>101</v>
      </c>
      <c r="I3020" s="8" t="str">
        <f>IF(Table1[[#This Row],[TMI_Type]]="Reroute",INDEX(_xlfn.REGEXEXTRACT(Table1[[#This Row],[RawText]],".*(ROUTE|FEA|FCA|ICR|CTOP|TBO).+([A-Z]{3})",2,0),1,2),"")</f>
        <v/>
      </c>
      <c r="J3020" s="5">
        <v>15</v>
      </c>
      <c r="K3020" s="5"/>
      <c r="L3020" s="1" t="s">
        <v>1699</v>
      </c>
      <c r="M3020" s="7">
        <v>45585.875</v>
      </c>
      <c r="N3020" s="7">
        <v>45586.041666666664</v>
      </c>
      <c r="O3020" s="7">
        <v>45585.875</v>
      </c>
      <c r="P3020" s="4" t="s">
        <v>1700</v>
      </c>
      <c r="Q3020" s="10" t="s">
        <v>1700</v>
      </c>
      <c r="R3020" s="2" t="s">
        <v>10747</v>
      </c>
      <c r="S3020" s="6">
        <f>IF(OR(ISBLANK(Table1[[#This Row],[ValidEndUTC]]),ISBLANK(Table1[[#This Row],[ValidStartUTC]])),"",Table1[[#This Row],[ValidEndUTC]]-Table1[[#This Row],[ValidStartUTC]])</f>
        <v>0.16666666666424135</v>
      </c>
      <c r="T3020" s="5">
        <f>IF(OR(ISBLANK(Table1[[#This Row],[ValidEndUTC]]),ISBLANK(Table1[[#This Row],[ValidStartUTC]])),"",Table1[[#This Row],[Duration]]*24*60)</f>
        <v>239.99999999650754</v>
      </c>
    </row>
    <row r="3021" spans="1:20" x14ac:dyDescent="0.25">
      <c r="A3021" s="8" t="str">
        <f>IF(ISBLANK(Table1[[#This Row],[AdvisoryNumber]]),"NTML","ADVZY")</f>
        <v>NTML</v>
      </c>
      <c r="B3021" s="8" t="str">
        <f>_xlfn.TEXTJOIN("-",TRUE,Table1[[#This Row],[Source]],TEXT(Table1[[#This Row],[AdvisoryNumber]],"000"),TEXT(ROW()-1,"000000"),TEXT(Table1[[#This Row],[RecordTimeUTC]],"YYYY-MM-DD"))</f>
        <v>NTML-000-003020-2024-10-20</v>
      </c>
      <c r="C3021" s="1" t="s">
        <v>1698</v>
      </c>
      <c r="D3021" s="2"/>
      <c r="E3021" s="1"/>
      <c r="F3021" s="2"/>
      <c r="G3021" s="1" t="s">
        <v>98</v>
      </c>
      <c r="H3021" s="1" t="s">
        <v>101</v>
      </c>
      <c r="I3021" s="8" t="str">
        <f>IF(Table1[[#This Row],[TMI_Type]]="Reroute",INDEX(_xlfn.REGEXEXTRACT(Table1[[#This Row],[RawText]],".*(ROUTE|FEA|FCA|ICR|CTOP|TBO).+([A-Z]{3})",2,0),1,2),"")</f>
        <v/>
      </c>
      <c r="J3021" s="5">
        <v>45</v>
      </c>
      <c r="K3021" s="5"/>
      <c r="L3021" s="1" t="s">
        <v>1701</v>
      </c>
      <c r="M3021" s="7">
        <v>45585.875</v>
      </c>
      <c r="N3021" s="7">
        <v>45586.041666666664</v>
      </c>
      <c r="O3021" s="7">
        <v>45585.875</v>
      </c>
      <c r="P3021" s="4" t="s">
        <v>1702</v>
      </c>
      <c r="Q3021" s="10" t="s">
        <v>1702</v>
      </c>
      <c r="R3021" s="2" t="s">
        <v>10747</v>
      </c>
      <c r="S3021" s="6">
        <f>IF(OR(ISBLANK(Table1[[#This Row],[ValidEndUTC]]),ISBLANK(Table1[[#This Row],[ValidStartUTC]])),"",Table1[[#This Row],[ValidEndUTC]]-Table1[[#This Row],[ValidStartUTC]])</f>
        <v>0.16666666666424135</v>
      </c>
      <c r="T3021" s="5">
        <f>IF(OR(ISBLANK(Table1[[#This Row],[ValidEndUTC]]),ISBLANK(Table1[[#This Row],[ValidStartUTC]])),"",Table1[[#This Row],[Duration]]*24*60)</f>
        <v>239.99999999650754</v>
      </c>
    </row>
    <row r="3022" spans="1:20" x14ac:dyDescent="0.25">
      <c r="A3022" s="8" t="str">
        <f>IF(ISBLANK(Table1[[#This Row],[AdvisoryNumber]]),"NTML","ADVZY")</f>
        <v>NTML</v>
      </c>
      <c r="B3022" s="8" t="str">
        <f>_xlfn.TEXTJOIN("-",TRUE,Table1[[#This Row],[Source]],TEXT(Table1[[#This Row],[AdvisoryNumber]],"000"),TEXT(ROW()-1,"000000"),TEXT(Table1[[#This Row],[RecordTimeUTC]],"YYYY-MM-DD"))</f>
        <v>NTML-000-003021-2024-10-20</v>
      </c>
      <c r="C3022" s="1" t="s">
        <v>1698</v>
      </c>
      <c r="D3022" s="2"/>
      <c r="E3022" s="1"/>
      <c r="F3022" s="2"/>
      <c r="G3022" s="1" t="s">
        <v>98</v>
      </c>
      <c r="H3022" s="1" t="s">
        <v>101</v>
      </c>
      <c r="I3022" s="8" t="str">
        <f>IF(Table1[[#This Row],[TMI_Type]]="Reroute",INDEX(_xlfn.REGEXEXTRACT(Table1[[#This Row],[RawText]],".*(ROUTE|FEA|FCA|ICR|CTOP|TBO).+([A-Z]{3})",2,0),1,2),"")</f>
        <v/>
      </c>
      <c r="J3022" s="5">
        <v>40</v>
      </c>
      <c r="K3022" s="5"/>
      <c r="L3022" s="1" t="s">
        <v>1703</v>
      </c>
      <c r="M3022" s="7">
        <v>45585.875</v>
      </c>
      <c r="N3022" s="7">
        <v>45586.041666666664</v>
      </c>
      <c r="O3022" s="7">
        <v>45585.875</v>
      </c>
      <c r="P3022" s="4" t="s">
        <v>1704</v>
      </c>
      <c r="Q3022" s="10" t="s">
        <v>1704</v>
      </c>
      <c r="R3022" s="2" t="s">
        <v>10747</v>
      </c>
      <c r="S3022" s="6">
        <f>IF(OR(ISBLANK(Table1[[#This Row],[ValidEndUTC]]),ISBLANK(Table1[[#This Row],[ValidStartUTC]])),"",Table1[[#This Row],[ValidEndUTC]]-Table1[[#This Row],[ValidStartUTC]])</f>
        <v>0.16666666666424135</v>
      </c>
      <c r="T3022" s="5">
        <f>IF(OR(ISBLANK(Table1[[#This Row],[ValidEndUTC]]),ISBLANK(Table1[[#This Row],[ValidStartUTC]])),"",Table1[[#This Row],[Duration]]*24*60)</f>
        <v>239.99999999650754</v>
      </c>
    </row>
    <row r="3023" spans="1:20" ht="21.6" x14ac:dyDescent="0.25">
      <c r="A3023" s="8" t="str">
        <f>IF(ISBLANK(Table1[[#This Row],[AdvisoryNumber]]),"NTML","ADVZY")</f>
        <v>NTML</v>
      </c>
      <c r="B3023" s="8" t="str">
        <f>_xlfn.TEXTJOIN("-",TRUE,Table1[[#This Row],[Source]],TEXT(Table1[[#This Row],[AdvisoryNumber]],"000"),TEXT(ROW()-1,"000000"),TEXT(Table1[[#This Row],[RecordTimeUTC]],"YYYY-MM-DD"))</f>
        <v>NTML-000-003022-2024-10-25</v>
      </c>
      <c r="C3023" s="1" t="s">
        <v>197</v>
      </c>
      <c r="D3023" s="2"/>
      <c r="E3023" s="1"/>
      <c r="F3023" s="2"/>
      <c r="G3023" s="1" t="s">
        <v>98</v>
      </c>
      <c r="H3023" s="1" t="s">
        <v>101</v>
      </c>
      <c r="I3023" s="8" t="str">
        <f>IF(Table1[[#This Row],[TMI_Type]]="Reroute",INDEX(_xlfn.REGEXEXTRACT(Table1[[#This Row],[RawText]],".*(ROUTE|FEA|FCA|ICR|CTOP|TBO).+([A-Z]{3})",2,0),1,2),"")</f>
        <v/>
      </c>
      <c r="J3023" s="5">
        <v>10</v>
      </c>
      <c r="K3023" s="5"/>
      <c r="L3023" s="1" t="s">
        <v>198</v>
      </c>
      <c r="M3023" s="7">
        <v>45590.958333333336</v>
      </c>
      <c r="N3023" s="7">
        <v>45591.125</v>
      </c>
      <c r="O3023" s="7">
        <v>45590.92083333333</v>
      </c>
      <c r="P3023" s="4" t="s">
        <v>10748</v>
      </c>
      <c r="Q3023" s="10" t="s">
        <v>10748</v>
      </c>
      <c r="R3023" s="2" t="s">
        <v>10749</v>
      </c>
      <c r="S3023" s="6">
        <f>IF(OR(ISBLANK(Table1[[#This Row],[ValidEndUTC]]),ISBLANK(Table1[[#This Row],[ValidStartUTC]])),"",Table1[[#This Row],[ValidEndUTC]]-Table1[[#This Row],[ValidStartUTC]])</f>
        <v>0.16666666666424135</v>
      </c>
      <c r="T3023" s="5">
        <f>IF(OR(ISBLANK(Table1[[#This Row],[ValidEndUTC]]),ISBLANK(Table1[[#This Row],[ValidStartUTC]])),"",Table1[[#This Row],[Duration]]*24*60)</f>
        <v>239.99999999650754</v>
      </c>
    </row>
    <row r="3024" spans="1:20" ht="21.6" x14ac:dyDescent="0.25">
      <c r="A3024" s="8" t="str">
        <f>IF(ISBLANK(Table1[[#This Row],[AdvisoryNumber]]),"NTML","ADVZY")</f>
        <v>NTML</v>
      </c>
      <c r="B3024" s="8" t="str">
        <f>_xlfn.TEXTJOIN("-",TRUE,Table1[[#This Row],[Source]],TEXT(Table1[[#This Row],[AdvisoryNumber]],"000"),TEXT(ROW()-1,"000000"),TEXT(Table1[[#This Row],[RecordTimeUTC]],"YYYY-MM-DD"))</f>
        <v>NTML-000-003023-2024-10-25</v>
      </c>
      <c r="C3024" s="1" t="s">
        <v>1219</v>
      </c>
      <c r="D3024" s="2"/>
      <c r="E3024" s="1"/>
      <c r="F3024" s="2"/>
      <c r="G3024" s="1" t="s">
        <v>98</v>
      </c>
      <c r="H3024" s="1" t="s">
        <v>101</v>
      </c>
      <c r="I3024" s="8" t="str">
        <f>IF(Table1[[#This Row],[TMI_Type]]="Reroute",INDEX(_xlfn.REGEXEXTRACT(Table1[[#This Row],[RawText]],".*(ROUTE|FEA|FCA|ICR|CTOP|TBO).+([A-Z]{3})",2,0),1,2),"")</f>
        <v/>
      </c>
      <c r="J3024" s="5">
        <v>15</v>
      </c>
      <c r="K3024" s="5"/>
      <c r="L3024" s="1" t="s">
        <v>1220</v>
      </c>
      <c r="M3024" s="7">
        <v>45590.958333333336</v>
      </c>
      <c r="N3024" s="7">
        <v>45591.125</v>
      </c>
      <c r="O3024" s="7">
        <v>45590.92083333333</v>
      </c>
      <c r="P3024" s="4" t="s">
        <v>10750</v>
      </c>
      <c r="Q3024" s="10" t="s">
        <v>10750</v>
      </c>
      <c r="R3024" s="2" t="s">
        <v>10749</v>
      </c>
      <c r="S3024" s="6">
        <f>IF(OR(ISBLANK(Table1[[#This Row],[ValidEndUTC]]),ISBLANK(Table1[[#This Row],[ValidStartUTC]])),"",Table1[[#This Row],[ValidEndUTC]]-Table1[[#This Row],[ValidStartUTC]])</f>
        <v>0.16666666666424135</v>
      </c>
      <c r="T3024" s="5">
        <f>IF(OR(ISBLANK(Table1[[#This Row],[ValidEndUTC]]),ISBLANK(Table1[[#This Row],[ValidStartUTC]])),"",Table1[[#This Row],[Duration]]*24*60)</f>
        <v>239.99999999650754</v>
      </c>
    </row>
    <row r="3025" spans="1:20" ht="21.6" x14ac:dyDescent="0.25">
      <c r="A3025" s="8" t="str">
        <f>IF(ISBLANK(Table1[[#This Row],[AdvisoryNumber]]),"NTML","ADVZY")</f>
        <v>NTML</v>
      </c>
      <c r="B3025" s="8" t="str">
        <f>_xlfn.TEXTJOIN("-",TRUE,Table1[[#This Row],[Source]],TEXT(Table1[[#This Row],[AdvisoryNumber]],"000"),TEXT(ROW()-1,"000000"),TEXT(Table1[[#This Row],[RecordTimeUTC]],"YYYY-MM-DD"))</f>
        <v>NTML-000-003024-2024-10-25</v>
      </c>
      <c r="C3025" s="1" t="s">
        <v>1079</v>
      </c>
      <c r="D3025" s="2"/>
      <c r="E3025" s="1"/>
      <c r="F3025" s="2"/>
      <c r="G3025" s="1" t="s">
        <v>98</v>
      </c>
      <c r="H3025" s="1" t="s">
        <v>6014</v>
      </c>
      <c r="I3025" s="8" t="str">
        <f>IF(Table1[[#This Row],[TMI_Type]]="Reroute",INDEX(_xlfn.REGEXEXTRACT(Table1[[#This Row],[RawText]],".*(ROUTE|FEA|FCA|ICR|CTOP|TBO).+([A-Z]{3})",2,0),1,2),"")</f>
        <v/>
      </c>
      <c r="J3025" s="5"/>
      <c r="K3025" s="5"/>
      <c r="L3025" s="1" t="s">
        <v>198</v>
      </c>
      <c r="M3025" s="7">
        <v>45590.958333333336</v>
      </c>
      <c r="N3025" s="7">
        <v>45591.125</v>
      </c>
      <c r="O3025" s="7">
        <v>45590.958333333336</v>
      </c>
      <c r="P3025" s="4" t="s">
        <v>10751</v>
      </c>
      <c r="Q3025" s="10" t="s">
        <v>10751</v>
      </c>
      <c r="R3025" s="2" t="s">
        <v>10752</v>
      </c>
      <c r="S3025" s="6">
        <f>IF(OR(ISBLANK(Table1[[#This Row],[ValidEndUTC]]),ISBLANK(Table1[[#This Row],[ValidStartUTC]])),"",Table1[[#This Row],[ValidEndUTC]]-Table1[[#This Row],[ValidStartUTC]])</f>
        <v>0.16666666666424135</v>
      </c>
      <c r="T3025" s="5">
        <f>IF(OR(ISBLANK(Table1[[#This Row],[ValidEndUTC]]),ISBLANK(Table1[[#This Row],[ValidStartUTC]])),"",Table1[[#This Row],[Duration]]*24*60)</f>
        <v>239.99999999650754</v>
      </c>
    </row>
    <row r="3026" spans="1:20" ht="75.599999999999994" x14ac:dyDescent="0.25">
      <c r="A3026" s="8" t="str">
        <f>IF(ISBLANK(Table1[[#This Row],[AdvisoryNumber]]),"NTML","ADVZY")</f>
        <v>ADVZY</v>
      </c>
      <c r="B3026" s="8" t="str">
        <f>_xlfn.TEXTJOIN("-",TRUE,Table1[[#This Row],[Source]],TEXT(Table1[[#This Row],[AdvisoryNumber]],"000"),TEXT(ROW()-1,"000000"),TEXT(Table1[[#This Row],[RecordTimeUTC]],"YYYY-MM-DD"))</f>
        <v>ADVZY-003-003025-2024-10-27</v>
      </c>
      <c r="C3026" s="1" t="s">
        <v>16</v>
      </c>
      <c r="D3026" s="2"/>
      <c r="E3026" s="1">
        <v>3</v>
      </c>
      <c r="F3026" s="2" t="s">
        <v>7977</v>
      </c>
      <c r="G3026" s="1"/>
      <c r="H3026" s="1" t="s">
        <v>6019</v>
      </c>
      <c r="I3026" s="8" t="str">
        <f>IF(Table1[[#This Row],[TMI_Type]]="Reroute",INDEX(_xlfn.REGEXEXTRACT(Table1[[#This Row],[RawText]],".*(ROUTE|FEA|FCA|ICR|CTOP|TBO).+([A-Z]{3})",2,0),1,2),"")</f>
        <v/>
      </c>
      <c r="J3026" s="5"/>
      <c r="K3026" s="5"/>
      <c r="L3026" s="1"/>
      <c r="M3026" s="7">
        <v>45591.958333333336</v>
      </c>
      <c r="N3026" s="7">
        <v>45592.056944444441</v>
      </c>
      <c r="O3026" s="7">
        <v>45592.056944444441</v>
      </c>
      <c r="P3026" s="4" t="s">
        <v>1746</v>
      </c>
      <c r="Q3026" s="10" t="s">
        <v>8334</v>
      </c>
      <c r="R3026" s="2" t="s">
        <v>7978</v>
      </c>
      <c r="S3026" s="6">
        <f>IF(OR(ISBLANK(Table1[[#This Row],[ValidEndUTC]]),ISBLANK(Table1[[#This Row],[ValidStartUTC]])),"",Table1[[#This Row],[ValidEndUTC]]-Table1[[#This Row],[ValidStartUTC]])</f>
        <v>9.8611111105128657E-2</v>
      </c>
      <c r="T3026" s="5">
        <f>IF(OR(ISBLANK(Table1[[#This Row],[ValidEndUTC]]),ISBLANK(Table1[[#This Row],[ValidStartUTC]])),"",Table1[[#This Row],[Duration]]*24*60)</f>
        <v>141.99999999138527</v>
      </c>
    </row>
    <row r="3027" spans="1:20" ht="140.4" x14ac:dyDescent="0.25">
      <c r="A3027" s="8" t="str">
        <f>IF(ISBLANK(Table1[[#This Row],[AdvisoryNumber]]),"NTML","ADVZY")</f>
        <v>ADVZY</v>
      </c>
      <c r="B3027" s="8" t="str">
        <f>_xlfn.TEXTJOIN("-",TRUE,Table1[[#This Row],[Source]],TEXT(Table1[[#This Row],[AdvisoryNumber]],"000"),TEXT(ROW()-1,"000000"),TEXT(Table1[[#This Row],[RecordTimeUTC]],"YYYY-MM-DD"))</f>
        <v>ADVZY-002-003026-2024-10-26</v>
      </c>
      <c r="C3027" s="1" t="s">
        <v>16</v>
      </c>
      <c r="D3027" s="2" t="s">
        <v>7976</v>
      </c>
      <c r="E3027" s="1">
        <v>2</v>
      </c>
      <c r="F3027" s="2" t="s">
        <v>7977</v>
      </c>
      <c r="G3027" s="1" t="s">
        <v>24</v>
      </c>
      <c r="H3027" s="1" t="s">
        <v>6019</v>
      </c>
      <c r="I3027" s="8" t="str">
        <f>IF(Table1[[#This Row],[TMI_Type]]="Reroute",INDEX(_xlfn.REGEXEXTRACT(Table1[[#This Row],[RawText]],".*(ROUTE|FEA|FCA|ICR|CTOP|TBO).+([A-Z]{3})",2,0),1,2),"")</f>
        <v/>
      </c>
      <c r="J3027" s="5"/>
      <c r="K3027" s="5"/>
      <c r="L3027" s="1"/>
      <c r="M3027" s="7">
        <v>45591.958333333336</v>
      </c>
      <c r="N3027" s="7">
        <v>45592.125</v>
      </c>
      <c r="O3027" s="7">
        <v>45591.954861111109</v>
      </c>
      <c r="P3027" s="4" t="s">
        <v>1720</v>
      </c>
      <c r="Q3027" s="10" t="s">
        <v>8333</v>
      </c>
      <c r="R3027" s="2" t="s">
        <v>7975</v>
      </c>
      <c r="S3027" s="6">
        <f>IF(OR(ISBLANK(Table1[[#This Row],[ValidEndUTC]]),ISBLANK(Table1[[#This Row],[ValidStartUTC]])),"",Table1[[#This Row],[ValidEndUTC]]-Table1[[#This Row],[ValidStartUTC]])</f>
        <v>0.16666666666424135</v>
      </c>
      <c r="T3027" s="5">
        <f>IF(OR(ISBLANK(Table1[[#This Row],[ValidEndUTC]]),ISBLANK(Table1[[#This Row],[ValidStartUTC]])),"",Table1[[#This Row],[Duration]]*24*60)</f>
        <v>239.99999999650754</v>
      </c>
    </row>
    <row r="3028" spans="1:20" ht="21.6" x14ac:dyDescent="0.25">
      <c r="A3028" s="8" t="str">
        <f>IF(ISBLANK(Table1[[#This Row],[AdvisoryNumber]]),"NTML","ADVZY")</f>
        <v>NTML</v>
      </c>
      <c r="B3028" s="8" t="str">
        <f>_xlfn.TEXTJOIN("-",TRUE,Table1[[#This Row],[Source]],TEXT(Table1[[#This Row],[AdvisoryNumber]],"000"),TEXT(ROW()-1,"000000"),TEXT(Table1[[#This Row],[RecordTimeUTC]],"YYYY-MM-DD"))</f>
        <v>NTML-000-003027-2024-10-26</v>
      </c>
      <c r="C3028" s="1" t="s">
        <v>1722</v>
      </c>
      <c r="D3028" s="2"/>
      <c r="E3028" s="1"/>
      <c r="F3028" s="2"/>
      <c r="G3028" s="1" t="s">
        <v>98</v>
      </c>
      <c r="H3028" s="1" t="s">
        <v>101</v>
      </c>
      <c r="I3028" s="8" t="str">
        <f>IF(Table1[[#This Row],[TMI_Type]]="Reroute",INDEX(_xlfn.REGEXEXTRACT(Table1[[#This Row],[RawText]],".*(ROUTE|FEA|FCA|ICR|CTOP|TBO).+([A-Z]{3})",2,0),1,2),"")</f>
        <v/>
      </c>
      <c r="J3028" s="5">
        <v>10</v>
      </c>
      <c r="K3028" s="5"/>
      <c r="L3028" s="1" t="s">
        <v>317</v>
      </c>
      <c r="M3028" s="7">
        <v>45591.979166666664</v>
      </c>
      <c r="N3028" s="7">
        <v>45592.125</v>
      </c>
      <c r="O3028" s="7">
        <v>45591.957638888889</v>
      </c>
      <c r="P3028" s="4" t="s">
        <v>1723</v>
      </c>
      <c r="Q3028" s="10" t="s">
        <v>1723</v>
      </c>
      <c r="R3028" s="2" t="s">
        <v>10753</v>
      </c>
      <c r="S3028" s="6">
        <f>IF(OR(ISBLANK(Table1[[#This Row],[ValidEndUTC]]),ISBLANK(Table1[[#This Row],[ValidStartUTC]])),"",Table1[[#This Row],[ValidEndUTC]]-Table1[[#This Row],[ValidStartUTC]])</f>
        <v>0.14583333333575865</v>
      </c>
      <c r="T3028" s="5">
        <f>IF(OR(ISBLANK(Table1[[#This Row],[ValidEndUTC]]),ISBLANK(Table1[[#This Row],[ValidStartUTC]])),"",Table1[[#This Row],[Duration]]*24*60)</f>
        <v>210.00000000349246</v>
      </c>
    </row>
    <row r="3029" spans="1:20" ht="21.6" x14ac:dyDescent="0.25">
      <c r="A3029" s="8" t="str">
        <f>IF(ISBLANK(Table1[[#This Row],[AdvisoryNumber]]),"NTML","ADVZY")</f>
        <v>NTML</v>
      </c>
      <c r="B3029" s="8" t="str">
        <f>_xlfn.TEXTJOIN("-",TRUE,Table1[[#This Row],[Source]],TEXT(Table1[[#This Row],[AdvisoryNumber]],"000"),TEXT(ROW()-1,"000000"),TEXT(Table1[[#This Row],[RecordTimeUTC]],"YYYY-MM-DD"))</f>
        <v>NTML-000-003028-2024-10-26</v>
      </c>
      <c r="C3029" s="1" t="s">
        <v>1722</v>
      </c>
      <c r="D3029" s="2"/>
      <c r="E3029" s="1"/>
      <c r="F3029" s="2"/>
      <c r="G3029" s="1" t="s">
        <v>98</v>
      </c>
      <c r="H3029" s="1" t="s">
        <v>101</v>
      </c>
      <c r="I3029" s="8" t="str">
        <f>IF(Table1[[#This Row],[TMI_Type]]="Reroute",INDEX(_xlfn.REGEXEXTRACT(Table1[[#This Row],[RawText]],".*(ROUTE|FEA|FCA|ICR|CTOP|TBO).+([A-Z]{3})",2,0),1,2),"")</f>
        <v/>
      </c>
      <c r="J3029" s="5">
        <v>10</v>
      </c>
      <c r="K3029" s="5"/>
      <c r="L3029" s="1" t="s">
        <v>34</v>
      </c>
      <c r="M3029" s="7">
        <v>45591.979166666664</v>
      </c>
      <c r="N3029" s="7">
        <v>45592.125</v>
      </c>
      <c r="O3029" s="7">
        <v>45591.957638888889</v>
      </c>
      <c r="P3029" s="4" t="s">
        <v>1724</v>
      </c>
      <c r="Q3029" s="10" t="s">
        <v>1724</v>
      </c>
      <c r="R3029" s="2" t="s">
        <v>10753</v>
      </c>
      <c r="S3029" s="6">
        <f>IF(OR(ISBLANK(Table1[[#This Row],[ValidEndUTC]]),ISBLANK(Table1[[#This Row],[ValidStartUTC]])),"",Table1[[#This Row],[ValidEndUTC]]-Table1[[#This Row],[ValidStartUTC]])</f>
        <v>0.14583333333575865</v>
      </c>
      <c r="T3029" s="5">
        <f>IF(OR(ISBLANK(Table1[[#This Row],[ValidEndUTC]]),ISBLANK(Table1[[#This Row],[ValidStartUTC]])),"",Table1[[#This Row],[Duration]]*24*60)</f>
        <v>210.00000000349246</v>
      </c>
    </row>
    <row r="3030" spans="1:20" x14ac:dyDescent="0.25">
      <c r="A3030" s="8" t="str">
        <f>IF(ISBLANK(Table1[[#This Row],[AdvisoryNumber]]),"NTML","ADVZY")</f>
        <v>NTML</v>
      </c>
      <c r="B3030" s="8" t="str">
        <f>_xlfn.TEXTJOIN("-",TRUE,Table1[[#This Row],[Source]],TEXT(Table1[[#This Row],[AdvisoryNumber]],"000"),TEXT(ROW()-1,"000000"),TEXT(Table1[[#This Row],[RecordTimeUTC]],"YYYY-MM-DD"))</f>
        <v>NTML-000-003029-2024-10-27</v>
      </c>
      <c r="C3030" s="1" t="s">
        <v>10756</v>
      </c>
      <c r="D3030" s="2"/>
      <c r="E3030" s="1"/>
      <c r="F3030" s="2"/>
      <c r="G3030" s="1"/>
      <c r="H3030" s="1" t="s">
        <v>2640</v>
      </c>
      <c r="I3030" s="8" t="str">
        <f>IF(Table1[[#This Row],[TMI_Type]]="Reroute",INDEX(_xlfn.REGEXEXTRACT(Table1[[#This Row],[RawText]],".*(ROUTE|FEA|FCA|ICR|CTOP|TBO).+([A-Z]{3})",2,0),1,2),"")</f>
        <v/>
      </c>
      <c r="J3030" s="5"/>
      <c r="K3030" s="5"/>
      <c r="L3030" s="1"/>
      <c r="M3030" s="7">
        <v>45592.006249999999</v>
      </c>
      <c r="N3030" s="7">
        <v>45592.006249999999</v>
      </c>
      <c r="O3030" s="7">
        <v>45592.006249999999</v>
      </c>
      <c r="P3030" s="4" t="s">
        <v>3144</v>
      </c>
      <c r="Q3030" s="10" t="s">
        <v>3144</v>
      </c>
      <c r="R3030" s="2" t="s">
        <v>10757</v>
      </c>
      <c r="S3030" s="6">
        <f>IF(OR(ISBLANK(Table1[[#This Row],[ValidEndUTC]]),ISBLANK(Table1[[#This Row],[ValidStartUTC]])),"",Table1[[#This Row],[ValidEndUTC]]-Table1[[#This Row],[ValidStartUTC]])</f>
        <v>0</v>
      </c>
      <c r="T3030" s="5">
        <f>IF(OR(ISBLANK(Table1[[#This Row],[ValidEndUTC]]),ISBLANK(Table1[[#This Row],[ValidStartUTC]])),"",Table1[[#This Row],[Duration]]*24*60)</f>
        <v>0</v>
      </c>
    </row>
    <row r="3031" spans="1:20" x14ac:dyDescent="0.25">
      <c r="A3031" s="8" t="str">
        <f>IF(ISBLANK(Table1[[#This Row],[AdvisoryNumber]]),"NTML","ADVZY")</f>
        <v>NTML</v>
      </c>
      <c r="B3031" s="8" t="str">
        <f>_xlfn.TEXTJOIN("-",TRUE,Table1[[#This Row],[Source]],TEXT(Table1[[#This Row],[AdvisoryNumber]],"000"),TEXT(ROW()-1,"000000"),TEXT(Table1[[#This Row],[RecordTimeUTC]],"YYYY-MM-DD"))</f>
        <v>NTML-000-003030-2024-10-26</v>
      </c>
      <c r="C3031" s="1" t="s">
        <v>1705</v>
      </c>
      <c r="D3031" s="2"/>
      <c r="E3031" s="1"/>
      <c r="F3031" s="2"/>
      <c r="G3031" s="1" t="s">
        <v>98</v>
      </c>
      <c r="H3031" s="1" t="s">
        <v>101</v>
      </c>
      <c r="I3031" s="8" t="str">
        <f>IF(Table1[[#This Row],[TMI_Type]]="Reroute",INDEX(_xlfn.REGEXEXTRACT(Table1[[#This Row],[RawText]],".*(ROUTE|FEA|FCA|ICR|CTOP|TBO).+([A-Z]{3})",2,0),1,2),"")</f>
        <v/>
      </c>
      <c r="J3031" s="5">
        <v>15</v>
      </c>
      <c r="K3031" s="5"/>
      <c r="L3031" s="1" t="s">
        <v>198</v>
      </c>
      <c r="M3031" s="7">
        <v>45592.041666666664</v>
      </c>
      <c r="N3031" s="7">
        <v>45592.125</v>
      </c>
      <c r="O3031" s="7">
        <v>45591.963888888888</v>
      </c>
      <c r="P3031" s="4" t="s">
        <v>1706</v>
      </c>
      <c r="Q3031" s="10" t="s">
        <v>1706</v>
      </c>
      <c r="R3031" s="2" t="s">
        <v>10754</v>
      </c>
      <c r="S3031" s="6">
        <f>IF(OR(ISBLANK(Table1[[#This Row],[ValidEndUTC]]),ISBLANK(Table1[[#This Row],[ValidStartUTC]])),"",Table1[[#This Row],[ValidEndUTC]]-Table1[[#This Row],[ValidStartUTC]])</f>
        <v>8.3333333335758653E-2</v>
      </c>
      <c r="T3031" s="5">
        <f>IF(OR(ISBLANK(Table1[[#This Row],[ValidEndUTC]]),ISBLANK(Table1[[#This Row],[ValidStartUTC]])),"",Table1[[#This Row],[Duration]]*24*60)</f>
        <v>120.00000000349246</v>
      </c>
    </row>
    <row r="3032" spans="1:20" x14ac:dyDescent="0.25">
      <c r="A3032" s="8" t="str">
        <f>IF(ISBLANK(Table1[[#This Row],[AdvisoryNumber]]),"NTML","ADVZY")</f>
        <v>NTML</v>
      </c>
      <c r="B3032" s="8" t="str">
        <f>_xlfn.TEXTJOIN("-",TRUE,Table1[[#This Row],[Source]],TEXT(Table1[[#This Row],[AdvisoryNumber]],"000"),TEXT(ROW()-1,"000000"),TEXT(Table1[[#This Row],[RecordTimeUTC]],"YYYY-MM-DD"))</f>
        <v>NTML-000-003031-2024-10-26</v>
      </c>
      <c r="C3032" s="1" t="s">
        <v>1707</v>
      </c>
      <c r="D3032" s="2"/>
      <c r="E3032" s="1"/>
      <c r="F3032" s="2"/>
      <c r="G3032" s="1" t="s">
        <v>98</v>
      </c>
      <c r="H3032" s="1" t="s">
        <v>101</v>
      </c>
      <c r="I3032" s="8" t="str">
        <f>IF(Table1[[#This Row],[TMI_Type]]="Reroute",INDEX(_xlfn.REGEXEXTRACT(Table1[[#This Row],[RawText]],".*(ROUTE|FEA|FCA|ICR|CTOP|TBO).+([A-Z]{3})",2,0),1,2),"")</f>
        <v/>
      </c>
      <c r="J3032" s="5">
        <v>20</v>
      </c>
      <c r="K3032" s="5"/>
      <c r="L3032" s="1" t="s">
        <v>1708</v>
      </c>
      <c r="M3032" s="7">
        <v>45592.041666666664</v>
      </c>
      <c r="N3032" s="7">
        <v>45592.125</v>
      </c>
      <c r="O3032" s="7">
        <v>45591.963888888888</v>
      </c>
      <c r="P3032" s="4" t="s">
        <v>1709</v>
      </c>
      <c r="Q3032" s="10" t="s">
        <v>1709</v>
      </c>
      <c r="R3032" s="2" t="s">
        <v>10754</v>
      </c>
      <c r="S3032" s="6">
        <f>IF(OR(ISBLANK(Table1[[#This Row],[ValidEndUTC]]),ISBLANK(Table1[[#This Row],[ValidStartUTC]])),"",Table1[[#This Row],[ValidEndUTC]]-Table1[[#This Row],[ValidStartUTC]])</f>
        <v>8.3333333335758653E-2</v>
      </c>
      <c r="T3032" s="5">
        <f>IF(OR(ISBLANK(Table1[[#This Row],[ValidEndUTC]]),ISBLANK(Table1[[#This Row],[ValidStartUTC]])),"",Table1[[#This Row],[Duration]]*24*60)</f>
        <v>120.00000000349246</v>
      </c>
    </row>
    <row r="3033" spans="1:20" x14ac:dyDescent="0.25">
      <c r="A3033" s="8" t="str">
        <f>IF(ISBLANK(Table1[[#This Row],[AdvisoryNumber]]),"NTML","ADVZY")</f>
        <v>NTML</v>
      </c>
      <c r="B3033" s="8" t="str">
        <f>_xlfn.TEXTJOIN("-",TRUE,Table1[[#This Row],[Source]],TEXT(Table1[[#This Row],[AdvisoryNumber]],"000"),TEXT(ROW()-1,"000000"),TEXT(Table1[[#This Row],[RecordTimeUTC]],"YYYY-MM-DD"))</f>
        <v>NTML-000-003032-2024-10-26</v>
      </c>
      <c r="C3033" s="1" t="s">
        <v>1707</v>
      </c>
      <c r="D3033" s="2"/>
      <c r="E3033" s="1"/>
      <c r="F3033" s="2"/>
      <c r="G3033" s="1" t="s">
        <v>98</v>
      </c>
      <c r="H3033" s="1" t="s">
        <v>101</v>
      </c>
      <c r="I3033" s="8" t="str">
        <f>IF(Table1[[#This Row],[TMI_Type]]="Reroute",INDEX(_xlfn.REGEXEXTRACT(Table1[[#This Row],[RawText]],".*(ROUTE|FEA|FCA|ICR|CTOP|TBO).+([A-Z]{3})",2,0),1,2),"")</f>
        <v/>
      </c>
      <c r="J3033" s="5">
        <v>20</v>
      </c>
      <c r="K3033" s="5"/>
      <c r="L3033" s="1" t="s">
        <v>1710</v>
      </c>
      <c r="M3033" s="7">
        <v>45592.041666666664</v>
      </c>
      <c r="N3033" s="7">
        <v>45592.125</v>
      </c>
      <c r="O3033" s="7">
        <v>45591.963888888888</v>
      </c>
      <c r="P3033" s="4" t="s">
        <v>1711</v>
      </c>
      <c r="Q3033" s="10" t="s">
        <v>1711</v>
      </c>
      <c r="R3033" s="2" t="s">
        <v>10754</v>
      </c>
      <c r="S3033" s="6">
        <f>IF(OR(ISBLANK(Table1[[#This Row],[ValidEndUTC]]),ISBLANK(Table1[[#This Row],[ValidStartUTC]])),"",Table1[[#This Row],[ValidEndUTC]]-Table1[[#This Row],[ValidStartUTC]])</f>
        <v>8.3333333335758653E-2</v>
      </c>
      <c r="T3033" s="5">
        <f>IF(OR(ISBLANK(Table1[[#This Row],[ValidEndUTC]]),ISBLANK(Table1[[#This Row],[ValidStartUTC]])),"",Table1[[#This Row],[Duration]]*24*60)</f>
        <v>120.00000000349246</v>
      </c>
    </row>
    <row r="3034" spans="1:20" x14ac:dyDescent="0.25">
      <c r="A3034" s="8" t="str">
        <f>IF(ISBLANK(Table1[[#This Row],[AdvisoryNumber]]),"NTML","ADVZY")</f>
        <v>NTML</v>
      </c>
      <c r="B3034" s="8" t="str">
        <f>_xlfn.TEXTJOIN("-",TRUE,Table1[[#This Row],[Source]],TEXT(Table1[[#This Row],[AdvisoryNumber]],"000"),TEXT(ROW()-1,"000000"),TEXT(Table1[[#This Row],[RecordTimeUTC]],"YYYY-MM-DD"))</f>
        <v>NTML-000-003033-2024-10-26</v>
      </c>
      <c r="C3034" s="1" t="s">
        <v>1705</v>
      </c>
      <c r="D3034" s="2"/>
      <c r="E3034" s="1"/>
      <c r="F3034" s="2"/>
      <c r="G3034" s="1" t="s">
        <v>98</v>
      </c>
      <c r="H3034" s="1" t="s">
        <v>101</v>
      </c>
      <c r="I3034" s="8" t="str">
        <f>IF(Table1[[#This Row],[TMI_Type]]="Reroute",INDEX(_xlfn.REGEXEXTRACT(Table1[[#This Row],[RawText]],".*(ROUTE|FEA|FCA|ICR|CTOP|TBO).+([A-Z]{3})",2,0),1,2),"")</f>
        <v/>
      </c>
      <c r="J3034" s="5">
        <v>15</v>
      </c>
      <c r="K3034" s="5"/>
      <c r="L3034" s="1" t="s">
        <v>198</v>
      </c>
      <c r="M3034" s="7">
        <v>45592.041666666664</v>
      </c>
      <c r="N3034" s="7">
        <v>45592.125</v>
      </c>
      <c r="O3034" s="7">
        <v>45591.963888888888</v>
      </c>
      <c r="P3034" s="4" t="s">
        <v>1712</v>
      </c>
      <c r="Q3034" s="10" t="s">
        <v>1712</v>
      </c>
      <c r="R3034" s="2" t="s">
        <v>10754</v>
      </c>
      <c r="S3034" s="6">
        <f>IF(OR(ISBLANK(Table1[[#This Row],[ValidEndUTC]]),ISBLANK(Table1[[#This Row],[ValidStartUTC]])),"",Table1[[#This Row],[ValidEndUTC]]-Table1[[#This Row],[ValidStartUTC]])</f>
        <v>8.3333333335758653E-2</v>
      </c>
      <c r="T3034" s="5">
        <f>IF(OR(ISBLANK(Table1[[#This Row],[ValidEndUTC]]),ISBLANK(Table1[[#This Row],[ValidStartUTC]])),"",Table1[[#This Row],[Duration]]*24*60)</f>
        <v>120.00000000349246</v>
      </c>
    </row>
    <row r="3035" spans="1:20" x14ac:dyDescent="0.25">
      <c r="A3035" s="8" t="str">
        <f>IF(ISBLANK(Table1[[#This Row],[AdvisoryNumber]]),"NTML","ADVZY")</f>
        <v>NTML</v>
      </c>
      <c r="B3035" s="8" t="str">
        <f>_xlfn.TEXTJOIN("-",TRUE,Table1[[#This Row],[Source]],TEXT(Table1[[#This Row],[AdvisoryNumber]],"000"),TEXT(ROW()-1,"000000"),TEXT(Table1[[#This Row],[RecordTimeUTC]],"YYYY-MM-DD"))</f>
        <v>NTML-000-003034-2024-10-26</v>
      </c>
      <c r="C3035" s="1" t="s">
        <v>1707</v>
      </c>
      <c r="D3035" s="2"/>
      <c r="E3035" s="1"/>
      <c r="F3035" s="2"/>
      <c r="G3035" s="1" t="s">
        <v>98</v>
      </c>
      <c r="H3035" s="1" t="s">
        <v>104</v>
      </c>
      <c r="I3035" s="8" t="str">
        <f>IF(Table1[[#This Row],[TMI_Type]]="Reroute",INDEX(_xlfn.REGEXEXTRACT(Table1[[#This Row],[RawText]],".*(ROUTE|FEA|FCA|ICR|CTOP|TBO).+([A-Z]{3})",2,0),1,2),"")</f>
        <v/>
      </c>
      <c r="J3035" s="5"/>
      <c r="K3035" s="5"/>
      <c r="L3035" s="1" t="s">
        <v>1713</v>
      </c>
      <c r="M3035" s="7">
        <v>45592.041666666664</v>
      </c>
      <c r="N3035" s="7">
        <v>45592.125</v>
      </c>
      <c r="O3035" s="7">
        <v>45591.963888888888</v>
      </c>
      <c r="P3035" s="4" t="s">
        <v>1714</v>
      </c>
      <c r="Q3035" s="10" t="s">
        <v>1714</v>
      </c>
      <c r="R3035" s="2" t="s">
        <v>10754</v>
      </c>
      <c r="S3035" s="6">
        <f>IF(OR(ISBLANK(Table1[[#This Row],[ValidEndUTC]]),ISBLANK(Table1[[#This Row],[ValidStartUTC]])),"",Table1[[#This Row],[ValidEndUTC]]-Table1[[#This Row],[ValidStartUTC]])</f>
        <v>8.3333333335758653E-2</v>
      </c>
      <c r="T3035" s="5">
        <f>IF(OR(ISBLANK(Table1[[#This Row],[ValidEndUTC]]),ISBLANK(Table1[[#This Row],[ValidStartUTC]])),"",Table1[[#This Row],[Duration]]*24*60)</f>
        <v>120.00000000349246</v>
      </c>
    </row>
    <row r="3036" spans="1:20" x14ac:dyDescent="0.25">
      <c r="A3036" s="8" t="str">
        <f>IF(ISBLANK(Table1[[#This Row],[AdvisoryNumber]]),"NTML","ADVZY")</f>
        <v>NTML</v>
      </c>
      <c r="B3036" s="8" t="str">
        <f>_xlfn.TEXTJOIN("-",TRUE,Table1[[#This Row],[Source]],TEXT(Table1[[#This Row],[AdvisoryNumber]],"000"),TEXT(ROW()-1,"000000"),TEXT(Table1[[#This Row],[RecordTimeUTC]],"YYYY-MM-DD"))</f>
        <v>NTML-000-003035-2024-10-26</v>
      </c>
      <c r="C3036" s="1" t="s">
        <v>1707</v>
      </c>
      <c r="D3036" s="2"/>
      <c r="E3036" s="1"/>
      <c r="F3036" s="2"/>
      <c r="G3036" s="1" t="s">
        <v>98</v>
      </c>
      <c r="H3036" s="1" t="s">
        <v>101</v>
      </c>
      <c r="I3036" s="8" t="str">
        <f>IF(Table1[[#This Row],[TMI_Type]]="Reroute",INDEX(_xlfn.REGEXEXTRACT(Table1[[#This Row],[RawText]],".*(ROUTE|FEA|FCA|ICR|CTOP|TBO).+([A-Z]{3})",2,0),1,2),"")</f>
        <v/>
      </c>
      <c r="J3036" s="5">
        <v>15</v>
      </c>
      <c r="K3036" s="5"/>
      <c r="L3036" s="1" t="s">
        <v>1715</v>
      </c>
      <c r="M3036" s="7">
        <v>45592.041666666664</v>
      </c>
      <c r="N3036" s="7">
        <v>45592.125</v>
      </c>
      <c r="O3036" s="7">
        <v>45591.963888888888</v>
      </c>
      <c r="P3036" s="4" t="s">
        <v>1716</v>
      </c>
      <c r="Q3036" s="10" t="s">
        <v>1716</v>
      </c>
      <c r="R3036" s="2" t="s">
        <v>10754</v>
      </c>
      <c r="S3036" s="6">
        <f>IF(OR(ISBLANK(Table1[[#This Row],[ValidEndUTC]]),ISBLANK(Table1[[#This Row],[ValidStartUTC]])),"",Table1[[#This Row],[ValidEndUTC]]-Table1[[#This Row],[ValidStartUTC]])</f>
        <v>8.3333333335758653E-2</v>
      </c>
      <c r="T3036" s="5">
        <f>IF(OR(ISBLANK(Table1[[#This Row],[ValidEndUTC]]),ISBLANK(Table1[[#This Row],[ValidStartUTC]])),"",Table1[[#This Row],[Duration]]*24*60)</f>
        <v>120.00000000349246</v>
      </c>
    </row>
    <row r="3037" spans="1:20" x14ac:dyDescent="0.25">
      <c r="A3037" s="8" t="str">
        <f>IF(ISBLANK(Table1[[#This Row],[AdvisoryNumber]]),"NTML","ADVZY")</f>
        <v>NTML</v>
      </c>
      <c r="B3037" s="8" t="str">
        <f>_xlfn.TEXTJOIN("-",TRUE,Table1[[#This Row],[Source]],TEXT(Table1[[#This Row],[AdvisoryNumber]],"000"),TEXT(ROW()-1,"000000"),TEXT(Table1[[#This Row],[RecordTimeUTC]],"YYYY-MM-DD"))</f>
        <v>NTML-000-003036-2024-10-26</v>
      </c>
      <c r="C3037" s="1" t="s">
        <v>1707</v>
      </c>
      <c r="D3037" s="2"/>
      <c r="E3037" s="1"/>
      <c r="F3037" s="2"/>
      <c r="G3037" s="1" t="s">
        <v>98</v>
      </c>
      <c r="H3037" s="1" t="s">
        <v>101</v>
      </c>
      <c r="I3037" s="8" t="str">
        <f>IF(Table1[[#This Row],[TMI_Type]]="Reroute",INDEX(_xlfn.REGEXEXTRACT(Table1[[#This Row],[RawText]],".*(ROUTE|FEA|FCA|ICR|CTOP|TBO).+([A-Z]{3})",2,0),1,2),"")</f>
        <v/>
      </c>
      <c r="J3037" s="5">
        <v>15</v>
      </c>
      <c r="K3037" s="5"/>
      <c r="L3037" s="1" t="s">
        <v>342</v>
      </c>
      <c r="M3037" s="7">
        <v>45592.041666666664</v>
      </c>
      <c r="N3037" s="7">
        <v>45592.125</v>
      </c>
      <c r="O3037" s="7">
        <v>45591.963888888888</v>
      </c>
      <c r="P3037" s="4" t="s">
        <v>1717</v>
      </c>
      <c r="Q3037" s="10" t="s">
        <v>1717</v>
      </c>
      <c r="R3037" s="2" t="s">
        <v>10754</v>
      </c>
      <c r="S3037" s="6">
        <f>IF(OR(ISBLANK(Table1[[#This Row],[ValidEndUTC]]),ISBLANK(Table1[[#This Row],[ValidStartUTC]])),"",Table1[[#This Row],[ValidEndUTC]]-Table1[[#This Row],[ValidStartUTC]])</f>
        <v>8.3333333335758653E-2</v>
      </c>
      <c r="T3037" s="5">
        <f>IF(OR(ISBLANK(Table1[[#This Row],[ValidEndUTC]]),ISBLANK(Table1[[#This Row],[ValidStartUTC]])),"",Table1[[#This Row],[Duration]]*24*60)</f>
        <v>120.00000000349246</v>
      </c>
    </row>
    <row r="3038" spans="1:20" x14ac:dyDescent="0.25">
      <c r="A3038" s="8" t="str">
        <f>IF(ISBLANK(Table1[[#This Row],[AdvisoryNumber]]),"NTML","ADVZY")</f>
        <v>NTML</v>
      </c>
      <c r="B3038" s="8" t="str">
        <f>_xlfn.TEXTJOIN("-",TRUE,Table1[[#This Row],[Source]],TEXT(Table1[[#This Row],[AdvisoryNumber]],"000"),TEXT(ROW()-1,"000000"),TEXT(Table1[[#This Row],[RecordTimeUTC]],"YYYY-MM-DD"))</f>
        <v>NTML-000-003037-2024-10-26</v>
      </c>
      <c r="C3038" s="1" t="s">
        <v>1707</v>
      </c>
      <c r="D3038" s="2"/>
      <c r="E3038" s="1"/>
      <c r="F3038" s="2"/>
      <c r="G3038" s="1" t="s">
        <v>98</v>
      </c>
      <c r="H3038" s="1" t="s">
        <v>101</v>
      </c>
      <c r="I3038" s="8" t="str">
        <f>IF(Table1[[#This Row],[TMI_Type]]="Reroute",INDEX(_xlfn.REGEXEXTRACT(Table1[[#This Row],[RawText]],".*(ROUTE|FEA|FCA|ICR|CTOP|TBO).+([A-Z]{3})",2,0),1,2),"")</f>
        <v/>
      </c>
      <c r="J3038" s="5">
        <v>10</v>
      </c>
      <c r="K3038" s="5"/>
      <c r="L3038" s="1" t="s">
        <v>1718</v>
      </c>
      <c r="M3038" s="7">
        <v>45592.041666666664</v>
      </c>
      <c r="N3038" s="7">
        <v>45592.125</v>
      </c>
      <c r="O3038" s="7">
        <v>45591.963888888888</v>
      </c>
      <c r="P3038" s="4" t="s">
        <v>1719</v>
      </c>
      <c r="Q3038" s="10" t="s">
        <v>1719</v>
      </c>
      <c r="R3038" s="2" t="s">
        <v>10754</v>
      </c>
      <c r="S3038" s="6">
        <f>IF(OR(ISBLANK(Table1[[#This Row],[ValidEndUTC]]),ISBLANK(Table1[[#This Row],[ValidStartUTC]])),"",Table1[[#This Row],[ValidEndUTC]]-Table1[[#This Row],[ValidStartUTC]])</f>
        <v>8.3333333335758653E-2</v>
      </c>
      <c r="T3038" s="5">
        <f>IF(OR(ISBLANK(Table1[[#This Row],[ValidEndUTC]]),ISBLANK(Table1[[#This Row],[ValidStartUTC]])),"",Table1[[#This Row],[Duration]]*24*60)</f>
        <v>120.00000000349246</v>
      </c>
    </row>
    <row r="3039" spans="1:20" x14ac:dyDescent="0.25">
      <c r="A3039" s="8" t="str">
        <f>IF(ISBLANK(Table1[[#This Row],[AdvisoryNumber]]),"NTML","ADVZY")</f>
        <v>NTML</v>
      </c>
      <c r="B3039" s="8" t="str">
        <f>_xlfn.TEXTJOIN("-",TRUE,Table1[[#This Row],[Source]],TEXT(Table1[[#This Row],[AdvisoryNumber]],"000"),TEXT(ROW()-1,"000000"),TEXT(Table1[[#This Row],[RecordTimeUTC]],"YYYY-MM-DD"))</f>
        <v>NTML-000-003038-2024-10-27</v>
      </c>
      <c r="C3039" s="1" t="s">
        <v>34</v>
      </c>
      <c r="D3039" s="2"/>
      <c r="E3039" s="1"/>
      <c r="F3039" s="2"/>
      <c r="G3039" s="1"/>
      <c r="H3039" s="1" t="s">
        <v>2640</v>
      </c>
      <c r="I3039" s="8" t="str">
        <f>IF(Table1[[#This Row],[TMI_Type]]="Reroute",INDEX(_xlfn.REGEXEXTRACT(Table1[[#This Row],[RawText]],".*(ROUTE|FEA|FCA|ICR|CTOP|TBO).+([A-Z]{3})",2,0),1,2),"")</f>
        <v/>
      </c>
      <c r="J3039" s="5"/>
      <c r="K3039" s="5"/>
      <c r="L3039" s="1"/>
      <c r="M3039" s="7">
        <v>45592.064583333333</v>
      </c>
      <c r="N3039" s="7">
        <v>45592.064583333333</v>
      </c>
      <c r="O3039" s="7">
        <v>45592.064583333333</v>
      </c>
      <c r="P3039" s="4" t="s">
        <v>10758</v>
      </c>
      <c r="Q3039" s="10" t="s">
        <v>10758</v>
      </c>
      <c r="R3039" s="2" t="s">
        <v>10759</v>
      </c>
      <c r="S3039" s="6">
        <f>IF(OR(ISBLANK(Table1[[#This Row],[ValidEndUTC]]),ISBLANK(Table1[[#This Row],[ValidStartUTC]])),"",Table1[[#This Row],[ValidEndUTC]]-Table1[[#This Row],[ValidStartUTC]])</f>
        <v>0</v>
      </c>
      <c r="T3039" s="5">
        <f>IF(OR(ISBLANK(Table1[[#This Row],[ValidEndUTC]]),ISBLANK(Table1[[#This Row],[ValidStartUTC]])),"",Table1[[#This Row],[Duration]]*24*60)</f>
        <v>0</v>
      </c>
    </row>
    <row r="3040" spans="1:20" ht="21.6" x14ac:dyDescent="0.25">
      <c r="A3040" s="8" t="str">
        <f>IF(ISBLANK(Table1[[#This Row],[AdvisoryNumber]]),"NTML","ADVZY")</f>
        <v>NTML</v>
      </c>
      <c r="B3040" s="8" t="str">
        <f>_xlfn.TEXTJOIN("-",TRUE,Table1[[#This Row],[Source]],TEXT(Table1[[#This Row],[AdvisoryNumber]],"000"),TEXT(ROW()-1,"000000"),TEXT(Table1[[#This Row],[RecordTimeUTC]],"YYYY-MM-DD"))</f>
        <v>NTML-000-003039-2024-10-27</v>
      </c>
      <c r="C3040" s="1" t="s">
        <v>719</v>
      </c>
      <c r="D3040" s="2"/>
      <c r="E3040" s="1"/>
      <c r="F3040" s="2"/>
      <c r="G3040" s="1" t="s">
        <v>98</v>
      </c>
      <c r="H3040" s="1" t="s">
        <v>101</v>
      </c>
      <c r="I3040" s="8" t="str">
        <f>IF(Table1[[#This Row],[TMI_Type]]="Reroute",INDEX(_xlfn.REGEXEXTRACT(Table1[[#This Row],[RawText]],".*(ROUTE|FEA|FCA|ICR|CTOP|TBO).+([A-Z]{3})",2,0),1,2),"")</f>
        <v/>
      </c>
      <c r="J3040" s="5">
        <v>15</v>
      </c>
      <c r="K3040" s="5"/>
      <c r="L3040" s="1"/>
      <c r="M3040" s="7">
        <v>45592.958333333336</v>
      </c>
      <c r="N3040" s="7">
        <v>45593.125</v>
      </c>
      <c r="O3040" s="7">
        <v>45592.845138888886</v>
      </c>
      <c r="P3040" s="4" t="s">
        <v>1725</v>
      </c>
      <c r="Q3040" s="10" t="s">
        <v>1725</v>
      </c>
      <c r="R3040" s="2" t="s">
        <v>10761</v>
      </c>
      <c r="S3040" s="6">
        <f>IF(OR(ISBLANK(Table1[[#This Row],[ValidEndUTC]]),ISBLANK(Table1[[#This Row],[ValidStartUTC]])),"",Table1[[#This Row],[ValidEndUTC]]-Table1[[#This Row],[ValidStartUTC]])</f>
        <v>0.16666666666424135</v>
      </c>
      <c r="T3040" s="5">
        <f>IF(OR(ISBLANK(Table1[[#This Row],[ValidEndUTC]]),ISBLANK(Table1[[#This Row],[ValidStartUTC]])),"",Table1[[#This Row],[Duration]]*24*60)</f>
        <v>239.99999999650754</v>
      </c>
    </row>
    <row r="3041" spans="1:20" ht="21.6" x14ac:dyDescent="0.25">
      <c r="A3041" s="8" t="str">
        <f>IF(ISBLANK(Table1[[#This Row],[AdvisoryNumber]]),"NTML","ADVZY")</f>
        <v>NTML</v>
      </c>
      <c r="B3041" s="8" t="str">
        <f>_xlfn.TEXTJOIN("-",TRUE,Table1[[#This Row],[Source]],TEXT(Table1[[#This Row],[AdvisoryNumber]],"000"),TEXT(ROW()-1,"000000"),TEXT(Table1[[#This Row],[RecordTimeUTC]],"YYYY-MM-DD"))</f>
        <v>NTML-000-003040-2024-10-27</v>
      </c>
      <c r="C3041" s="1" t="s">
        <v>711</v>
      </c>
      <c r="D3041" s="2"/>
      <c r="E3041" s="1"/>
      <c r="F3041" s="2"/>
      <c r="G3041" s="1" t="s">
        <v>98</v>
      </c>
      <c r="H3041" s="1" t="s">
        <v>101</v>
      </c>
      <c r="I3041" s="8" t="str">
        <f>IF(Table1[[#This Row],[TMI_Type]]="Reroute",INDEX(_xlfn.REGEXEXTRACT(Table1[[#This Row],[RawText]],".*(ROUTE|FEA|FCA|ICR|CTOP|TBO).+([A-Z]{3})",2,0),1,2),"")</f>
        <v/>
      </c>
      <c r="J3041" s="5">
        <v>15</v>
      </c>
      <c r="K3041" s="5"/>
      <c r="L3041" s="1"/>
      <c r="M3041" s="7">
        <v>45592.958333333336</v>
      </c>
      <c r="N3041" s="7">
        <v>45593.125</v>
      </c>
      <c r="O3041" s="7">
        <v>45592.845833333333</v>
      </c>
      <c r="P3041" s="4" t="s">
        <v>1726</v>
      </c>
      <c r="Q3041" s="10" t="s">
        <v>1726</v>
      </c>
      <c r="R3041" s="2" t="s">
        <v>10761</v>
      </c>
      <c r="S3041" s="6">
        <f>IF(OR(ISBLANK(Table1[[#This Row],[ValidEndUTC]]),ISBLANK(Table1[[#This Row],[ValidStartUTC]])),"",Table1[[#This Row],[ValidEndUTC]]-Table1[[#This Row],[ValidStartUTC]])</f>
        <v>0.16666666666424135</v>
      </c>
      <c r="T3041" s="5">
        <f>IF(OR(ISBLANK(Table1[[#This Row],[ValidEndUTC]]),ISBLANK(Table1[[#This Row],[ValidStartUTC]])),"",Table1[[#This Row],[Duration]]*24*60)</f>
        <v>239.99999999650754</v>
      </c>
    </row>
    <row r="3042" spans="1:20" ht="21.6" x14ac:dyDescent="0.25">
      <c r="A3042" s="8" t="str">
        <f>IF(ISBLANK(Table1[[#This Row],[AdvisoryNumber]]),"NTML","ADVZY")</f>
        <v>NTML</v>
      </c>
      <c r="B3042" s="8" t="str">
        <f>_xlfn.TEXTJOIN("-",TRUE,Table1[[#This Row],[Source]],TEXT(Table1[[#This Row],[AdvisoryNumber]],"000"),TEXT(ROW()-1,"000000"),TEXT(Table1[[#This Row],[RecordTimeUTC]],"YYYY-MM-DD"))</f>
        <v>NTML-000-003041-2024-10-27</v>
      </c>
      <c r="C3042" s="1" t="s">
        <v>1727</v>
      </c>
      <c r="D3042" s="2"/>
      <c r="E3042" s="1"/>
      <c r="F3042" s="2"/>
      <c r="G3042" s="1" t="s">
        <v>98</v>
      </c>
      <c r="H3042" s="1" t="s">
        <v>101</v>
      </c>
      <c r="I3042" s="8" t="str">
        <f>IF(Table1[[#This Row],[TMI_Type]]="Reroute",INDEX(_xlfn.REGEXEXTRACT(Table1[[#This Row],[RawText]],".*(ROUTE|FEA|FCA|ICR|CTOP|TBO).+([A-Z]{3})",2,0),1,2),"")</f>
        <v/>
      </c>
      <c r="J3042" s="5">
        <v>15</v>
      </c>
      <c r="K3042" s="5"/>
      <c r="L3042" s="1"/>
      <c r="M3042" s="7">
        <v>45592.958333333336</v>
      </c>
      <c r="N3042" s="7">
        <v>45593.125</v>
      </c>
      <c r="O3042" s="7">
        <v>45592.84652777778</v>
      </c>
      <c r="P3042" s="4" t="s">
        <v>1728</v>
      </c>
      <c r="Q3042" s="10" t="s">
        <v>1728</v>
      </c>
      <c r="R3042" s="2" t="s">
        <v>10761</v>
      </c>
      <c r="S3042" s="6">
        <f>IF(OR(ISBLANK(Table1[[#This Row],[ValidEndUTC]]),ISBLANK(Table1[[#This Row],[ValidStartUTC]])),"",Table1[[#This Row],[ValidEndUTC]]-Table1[[#This Row],[ValidStartUTC]])</f>
        <v>0.16666666666424135</v>
      </c>
      <c r="T3042" s="5">
        <f>IF(OR(ISBLANK(Table1[[#This Row],[ValidEndUTC]]),ISBLANK(Table1[[#This Row],[ValidStartUTC]])),"",Table1[[#This Row],[Duration]]*24*60)</f>
        <v>239.99999999650754</v>
      </c>
    </row>
    <row r="3043" spans="1:20" ht="21.6" x14ac:dyDescent="0.25">
      <c r="A3043" s="8" t="str">
        <f>IF(ISBLANK(Table1[[#This Row],[AdvisoryNumber]]),"NTML","ADVZY")</f>
        <v>NTML</v>
      </c>
      <c r="B3043" s="8" t="str">
        <f>_xlfn.TEXTJOIN("-",TRUE,Table1[[#This Row],[Source]],TEXT(Table1[[#This Row],[AdvisoryNumber]],"000"),TEXT(ROW()-1,"000000"),TEXT(Table1[[#This Row],[RecordTimeUTC]],"YYYY-MM-DD"))</f>
        <v>NTML-000-003042-2024-10-29</v>
      </c>
      <c r="C3043" s="1" t="s">
        <v>1729</v>
      </c>
      <c r="D3043" s="2"/>
      <c r="E3043" s="1"/>
      <c r="F3043" s="2"/>
      <c r="G3043" s="1" t="s">
        <v>10762</v>
      </c>
      <c r="H3043" s="1" t="s">
        <v>101</v>
      </c>
      <c r="I3043" s="8" t="str">
        <f>IF(Table1[[#This Row],[TMI_Type]]="Reroute",INDEX(_xlfn.REGEXEXTRACT(Table1[[#This Row],[RawText]],".*(ROUTE|FEA|FCA|ICR|CTOP|TBO).+([A-Z]{3})",2,0),1,2),"")</f>
        <v/>
      </c>
      <c r="J3043" s="5">
        <v>15</v>
      </c>
      <c r="K3043" s="5"/>
      <c r="L3043" s="1" t="s">
        <v>1730</v>
      </c>
      <c r="M3043" s="7">
        <v>45594.999305555553</v>
      </c>
      <c r="N3043" s="7">
        <v>45595.083333333336</v>
      </c>
      <c r="O3043" s="7">
        <v>45594.958333333336</v>
      </c>
      <c r="P3043" s="4" t="s">
        <v>1731</v>
      </c>
      <c r="Q3043" s="10" t="s">
        <v>1731</v>
      </c>
      <c r="R3043" s="2" t="s">
        <v>10763</v>
      </c>
      <c r="S3043" s="6">
        <f>IF(OR(ISBLANK(Table1[[#This Row],[ValidEndUTC]]),ISBLANK(Table1[[#This Row],[ValidStartUTC]])),"",Table1[[#This Row],[ValidEndUTC]]-Table1[[#This Row],[ValidStartUTC]])</f>
        <v>8.4027777782466728E-2</v>
      </c>
      <c r="T3043" s="5">
        <f>IF(OR(ISBLANK(Table1[[#This Row],[ValidEndUTC]]),ISBLANK(Table1[[#This Row],[ValidStartUTC]])),"",Table1[[#This Row],[Duration]]*24*60)</f>
        <v>121.00000000675209</v>
      </c>
    </row>
    <row r="3044" spans="1:20" ht="21.6" x14ac:dyDescent="0.25">
      <c r="A3044" s="8" t="str">
        <f>IF(ISBLANK(Table1[[#This Row],[AdvisoryNumber]]),"NTML","ADVZY")</f>
        <v>NTML</v>
      </c>
      <c r="B3044" s="8" t="str">
        <f>_xlfn.TEXTJOIN("-",TRUE,Table1[[#This Row],[Source]],TEXT(Table1[[#This Row],[AdvisoryNumber]],"000"),TEXT(ROW()-1,"000000"),TEXT(Table1[[#This Row],[RecordTimeUTC]],"YYYY-MM-DD"))</f>
        <v>NTML-000-003043-2024-10-29</v>
      </c>
      <c r="C3044" s="1" t="s">
        <v>1729</v>
      </c>
      <c r="D3044" s="2"/>
      <c r="E3044" s="1"/>
      <c r="F3044" s="2"/>
      <c r="G3044" s="1" t="s">
        <v>10762</v>
      </c>
      <c r="H3044" s="1" t="s">
        <v>101</v>
      </c>
      <c r="I3044" s="8" t="str">
        <f>IF(Table1[[#This Row],[TMI_Type]]="Reroute",INDEX(_xlfn.REGEXEXTRACT(Table1[[#This Row],[RawText]],".*(ROUTE|FEA|FCA|ICR|CTOP|TBO).+([A-Z]{3})",2,0),1,2),"")</f>
        <v/>
      </c>
      <c r="J3044" s="5">
        <v>15</v>
      </c>
      <c r="K3044" s="5"/>
      <c r="L3044" s="1" t="s">
        <v>1732</v>
      </c>
      <c r="M3044" s="7">
        <v>45594.999305555553</v>
      </c>
      <c r="N3044" s="7">
        <v>45595.083333333336</v>
      </c>
      <c r="O3044" s="7">
        <v>45594.958333333336</v>
      </c>
      <c r="P3044" s="4" t="s">
        <v>1733</v>
      </c>
      <c r="Q3044" s="10" t="s">
        <v>1733</v>
      </c>
      <c r="R3044" s="2" t="s">
        <v>10763</v>
      </c>
      <c r="S3044" s="6">
        <f>IF(OR(ISBLANK(Table1[[#This Row],[ValidEndUTC]]),ISBLANK(Table1[[#This Row],[ValidStartUTC]])),"",Table1[[#This Row],[ValidEndUTC]]-Table1[[#This Row],[ValidStartUTC]])</f>
        <v>8.4027777782466728E-2</v>
      </c>
      <c r="T3044" s="5">
        <f>IF(OR(ISBLANK(Table1[[#This Row],[ValidEndUTC]]),ISBLANK(Table1[[#This Row],[ValidStartUTC]])),"",Table1[[#This Row],[Duration]]*24*60)</f>
        <v>121.00000000675209</v>
      </c>
    </row>
    <row r="3045" spans="1:20" ht="21.6" x14ac:dyDescent="0.25">
      <c r="A3045" s="8" t="str">
        <f>IF(ISBLANK(Table1[[#This Row],[AdvisoryNumber]]),"NTML","ADVZY")</f>
        <v>NTML</v>
      </c>
      <c r="B3045" s="8" t="str">
        <f>_xlfn.TEXTJOIN("-",TRUE,Table1[[#This Row],[Source]],TEXT(Table1[[#This Row],[AdvisoryNumber]],"000"),TEXT(ROW()-1,"000000"),TEXT(Table1[[#This Row],[RecordTimeUTC]],"YYYY-MM-DD"))</f>
        <v>NTML-000-003044-2024-10-29</v>
      </c>
      <c r="C3045" s="1" t="s">
        <v>1729</v>
      </c>
      <c r="D3045" s="2"/>
      <c r="E3045" s="1"/>
      <c r="F3045" s="2"/>
      <c r="G3045" s="1" t="s">
        <v>10762</v>
      </c>
      <c r="H3045" s="1" t="s">
        <v>101</v>
      </c>
      <c r="I3045" s="8" t="str">
        <f>IF(Table1[[#This Row],[TMI_Type]]="Reroute",INDEX(_xlfn.REGEXEXTRACT(Table1[[#This Row],[RawText]],".*(ROUTE|FEA|FCA|ICR|CTOP|TBO).+([A-Z]{3})",2,0),1,2),"")</f>
        <v/>
      </c>
      <c r="J3045" s="5">
        <v>15</v>
      </c>
      <c r="K3045" s="5"/>
      <c r="L3045" s="1" t="s">
        <v>1734</v>
      </c>
      <c r="M3045" s="7">
        <v>45594.999305555553</v>
      </c>
      <c r="N3045" s="7">
        <v>45595.083333333336</v>
      </c>
      <c r="O3045" s="7">
        <v>45594.958333333336</v>
      </c>
      <c r="P3045" s="4" t="s">
        <v>1735</v>
      </c>
      <c r="Q3045" s="10" t="s">
        <v>1735</v>
      </c>
      <c r="R3045" s="2" t="s">
        <v>10763</v>
      </c>
      <c r="S3045" s="6">
        <f>IF(OR(ISBLANK(Table1[[#This Row],[ValidEndUTC]]),ISBLANK(Table1[[#This Row],[ValidStartUTC]])),"",Table1[[#This Row],[ValidEndUTC]]-Table1[[#This Row],[ValidStartUTC]])</f>
        <v>8.4027777782466728E-2</v>
      </c>
      <c r="T3045" s="5">
        <f>IF(OR(ISBLANK(Table1[[#This Row],[ValidEndUTC]]),ISBLANK(Table1[[#This Row],[ValidStartUTC]])),"",Table1[[#This Row],[Duration]]*24*60)</f>
        <v>121.00000000675209</v>
      </c>
    </row>
    <row r="3046" spans="1:20" ht="21.6" x14ac:dyDescent="0.25">
      <c r="A3046" s="8" t="str">
        <f>IF(ISBLANK(Table1[[#This Row],[AdvisoryNumber]]),"NTML","ADVZY")</f>
        <v>NTML</v>
      </c>
      <c r="B3046" s="8" t="str">
        <f>_xlfn.TEXTJOIN("-",TRUE,Table1[[#This Row],[Source]],TEXT(Table1[[#This Row],[AdvisoryNumber]],"000"),TEXT(ROW()-1,"000000"),TEXT(Table1[[#This Row],[RecordTimeUTC]],"YYYY-MM-DD"))</f>
        <v>NTML-000-003045-2024-10-29</v>
      </c>
      <c r="C3046" s="1" t="s">
        <v>1729</v>
      </c>
      <c r="D3046" s="2"/>
      <c r="E3046" s="1"/>
      <c r="F3046" s="2"/>
      <c r="G3046" s="1" t="s">
        <v>10762</v>
      </c>
      <c r="H3046" s="1" t="s">
        <v>101</v>
      </c>
      <c r="I3046" s="8" t="str">
        <f>IF(Table1[[#This Row],[TMI_Type]]="Reroute",INDEX(_xlfn.REGEXEXTRACT(Table1[[#This Row],[RawText]],".*(ROUTE|FEA|FCA|ICR|CTOP|TBO).+([A-Z]{3})",2,0),1,2),"")</f>
        <v/>
      </c>
      <c r="J3046" s="5">
        <v>15</v>
      </c>
      <c r="K3046" s="5"/>
      <c r="L3046" s="1" t="s">
        <v>1736</v>
      </c>
      <c r="M3046" s="7">
        <v>45594.999305555553</v>
      </c>
      <c r="N3046" s="7">
        <v>45595.083333333336</v>
      </c>
      <c r="O3046" s="7">
        <v>45594.958333333336</v>
      </c>
      <c r="P3046" s="4" t="s">
        <v>1737</v>
      </c>
      <c r="Q3046" s="10" t="s">
        <v>1737</v>
      </c>
      <c r="R3046" s="2" t="s">
        <v>10763</v>
      </c>
      <c r="S3046" s="6">
        <f>IF(OR(ISBLANK(Table1[[#This Row],[ValidEndUTC]]),ISBLANK(Table1[[#This Row],[ValidStartUTC]])),"",Table1[[#This Row],[ValidEndUTC]]-Table1[[#This Row],[ValidStartUTC]])</f>
        <v>8.4027777782466728E-2</v>
      </c>
      <c r="T3046" s="5">
        <f>IF(OR(ISBLANK(Table1[[#This Row],[ValidEndUTC]]),ISBLANK(Table1[[#This Row],[ValidStartUTC]])),"",Table1[[#This Row],[Duration]]*24*60)</f>
        <v>121.00000000675209</v>
      </c>
    </row>
    <row r="3047" spans="1:20" x14ac:dyDescent="0.25">
      <c r="A3047" s="8" t="str">
        <f>IF(ISBLANK(Table1[[#This Row],[AdvisoryNumber]]),"NTML","ADVZY")</f>
        <v>NTML</v>
      </c>
      <c r="B3047" s="8" t="str">
        <f>_xlfn.TEXTJOIN("-",TRUE,Table1[[#This Row],[Source]],TEXT(Table1[[#This Row],[AdvisoryNumber]],"000"),TEXT(ROW()-1,"000000"),TEXT(Table1[[#This Row],[RecordTimeUTC]],"YYYY-MM-DD"))</f>
        <v>NTML-000-003046-2024-10-30</v>
      </c>
      <c r="C3047" s="1" t="s">
        <v>1729</v>
      </c>
      <c r="D3047" s="2"/>
      <c r="E3047" s="1"/>
      <c r="F3047" s="2"/>
      <c r="G3047" s="1"/>
      <c r="H3047" s="1" t="s">
        <v>2640</v>
      </c>
      <c r="I3047" s="8" t="str">
        <f>IF(Table1[[#This Row],[TMI_Type]]="Reroute",INDEX(_xlfn.REGEXEXTRACT(Table1[[#This Row],[RawText]],".*(ROUTE|FEA|FCA|ICR|CTOP|TBO).+([A-Z]{3})",2,0),1,2),"")</f>
        <v/>
      </c>
      <c r="J3047" s="5"/>
      <c r="K3047" s="5"/>
      <c r="L3047" s="1" t="s">
        <v>10764</v>
      </c>
      <c r="M3047" s="7">
        <v>45595.067361111112</v>
      </c>
      <c r="N3047" s="7">
        <v>45595.067361111112</v>
      </c>
      <c r="O3047" s="7">
        <v>45595.067361111112</v>
      </c>
      <c r="P3047" s="4" t="s">
        <v>10765</v>
      </c>
      <c r="Q3047" s="10" t="s">
        <v>10765</v>
      </c>
      <c r="R3047" s="2" t="s">
        <v>10766</v>
      </c>
      <c r="S3047" s="6">
        <f>IF(OR(ISBLANK(Table1[[#This Row],[ValidEndUTC]]),ISBLANK(Table1[[#This Row],[ValidStartUTC]])),"",Table1[[#This Row],[ValidEndUTC]]-Table1[[#This Row],[ValidStartUTC]])</f>
        <v>0</v>
      </c>
      <c r="T3047" s="5">
        <f>IF(OR(ISBLANK(Table1[[#This Row],[ValidEndUTC]]),ISBLANK(Table1[[#This Row],[ValidStartUTC]])),"",Table1[[#This Row],[Duration]]*24*60)</f>
        <v>0</v>
      </c>
    </row>
    <row r="3048" spans="1:20" ht="21.6" x14ac:dyDescent="0.25">
      <c r="A3048" s="8" t="str">
        <f>IF(ISBLANK(Table1[[#This Row],[AdvisoryNumber]]),"NTML","ADVZY")</f>
        <v>NTML</v>
      </c>
      <c r="B3048" s="8" t="str">
        <f>_xlfn.TEXTJOIN("-",TRUE,Table1[[#This Row],[Source]],TEXT(Table1[[#This Row],[AdvisoryNumber]],"000"),TEXT(ROW()-1,"000000"),TEXT(Table1[[#This Row],[RecordTimeUTC]],"YYYY-MM-DD"))</f>
        <v>NTML-000-003047-2024-11-02</v>
      </c>
      <c r="C3048" s="1" t="s">
        <v>129</v>
      </c>
      <c r="D3048" s="2"/>
      <c r="E3048" s="1"/>
      <c r="F3048" s="2"/>
      <c r="G3048" s="1" t="s">
        <v>98</v>
      </c>
      <c r="H3048" s="1" t="s">
        <v>101</v>
      </c>
      <c r="I3048" s="8" t="str">
        <f>IF(Table1[[#This Row],[TMI_Type]]="Reroute",INDEX(_xlfn.REGEXEXTRACT(Table1[[#This Row],[RawText]],".*(ROUTE|FEA|FCA|ICR|CTOP|TBO).+([A-Z]{3})",2,0),1,2),"")</f>
        <v/>
      </c>
      <c r="J3048" s="5">
        <v>25</v>
      </c>
      <c r="K3048" s="5"/>
      <c r="L3048" s="1" t="s">
        <v>1519</v>
      </c>
      <c r="M3048" s="7">
        <v>45598.791666666664</v>
      </c>
      <c r="N3048" s="7">
        <v>45598.958333333336</v>
      </c>
      <c r="O3048" s="7">
        <v>45598.708333333336</v>
      </c>
      <c r="P3048" s="4" t="s">
        <v>1738</v>
      </c>
      <c r="Q3048" s="10" t="s">
        <v>1738</v>
      </c>
      <c r="R3048" s="2" t="s">
        <v>10769</v>
      </c>
      <c r="S3048" s="6">
        <f>IF(OR(ISBLANK(Table1[[#This Row],[ValidEndUTC]]),ISBLANK(Table1[[#This Row],[ValidStartUTC]])),"",Table1[[#This Row],[ValidEndUTC]]-Table1[[#This Row],[ValidStartUTC]])</f>
        <v>0.16666666667151731</v>
      </c>
      <c r="T3048" s="5">
        <f>IF(OR(ISBLANK(Table1[[#This Row],[ValidEndUTC]]),ISBLANK(Table1[[#This Row],[ValidStartUTC]])),"",Table1[[#This Row],[Duration]]*24*60)</f>
        <v>240.00000000698492</v>
      </c>
    </row>
    <row r="3049" spans="1:20" ht="21.6" x14ac:dyDescent="0.25">
      <c r="A3049" s="8" t="str">
        <f>IF(ISBLANK(Table1[[#This Row],[AdvisoryNumber]]),"NTML","ADVZY")</f>
        <v>NTML</v>
      </c>
      <c r="B3049" s="8" t="str">
        <f>_xlfn.TEXTJOIN("-",TRUE,Table1[[#This Row],[Source]],TEXT(Table1[[#This Row],[AdvisoryNumber]],"000"),TEXT(ROW()-1,"000000"),TEXT(Table1[[#This Row],[RecordTimeUTC]],"YYYY-MM-DD"))</f>
        <v>NTML-000-003048-2024-11-02</v>
      </c>
      <c r="C3049" s="1" t="s">
        <v>129</v>
      </c>
      <c r="D3049" s="2"/>
      <c r="E3049" s="1"/>
      <c r="F3049" s="2"/>
      <c r="G3049" s="1" t="s">
        <v>98</v>
      </c>
      <c r="H3049" s="1" t="s">
        <v>101</v>
      </c>
      <c r="I3049" s="8" t="str">
        <f>IF(Table1[[#This Row],[TMI_Type]]="Reroute",INDEX(_xlfn.REGEXEXTRACT(Table1[[#This Row],[RawText]],".*(ROUTE|FEA|FCA|ICR|CTOP|TBO).+([A-Z]{3})",2,0),1,2),"")</f>
        <v/>
      </c>
      <c r="J3049" s="5">
        <v>25</v>
      </c>
      <c r="K3049" s="5"/>
      <c r="L3049" s="1" t="s">
        <v>1672</v>
      </c>
      <c r="M3049" s="7">
        <v>45598.791666666664</v>
      </c>
      <c r="N3049" s="7">
        <v>45598.958333333336</v>
      </c>
      <c r="O3049" s="7">
        <v>45598.708333333336</v>
      </c>
      <c r="P3049" s="4" t="s">
        <v>10770</v>
      </c>
      <c r="Q3049" s="10" t="s">
        <v>10770</v>
      </c>
      <c r="R3049" s="2" t="s">
        <v>10769</v>
      </c>
      <c r="S3049" s="6">
        <f>IF(OR(ISBLANK(Table1[[#This Row],[ValidEndUTC]]),ISBLANK(Table1[[#This Row],[ValidStartUTC]])),"",Table1[[#This Row],[ValidEndUTC]]-Table1[[#This Row],[ValidStartUTC]])</f>
        <v>0.16666666667151731</v>
      </c>
      <c r="T3049" s="5">
        <f>IF(OR(ISBLANK(Table1[[#This Row],[ValidEndUTC]]),ISBLANK(Table1[[#This Row],[ValidStartUTC]])),"",Table1[[#This Row],[Duration]]*24*60)</f>
        <v>240.00000000698492</v>
      </c>
    </row>
    <row r="3050" spans="1:20" x14ac:dyDescent="0.25">
      <c r="A3050" s="8" t="str">
        <f>IF(ISBLANK(Table1[[#This Row],[AdvisoryNumber]]),"NTML","ADVZY")</f>
        <v>NTML</v>
      </c>
      <c r="B3050" s="8" t="str">
        <f>_xlfn.TEXTJOIN("-",TRUE,Table1[[#This Row],[Source]],TEXT(Table1[[#This Row],[AdvisoryNumber]],"000"),TEXT(ROW()-1,"000000"),TEXT(Table1[[#This Row],[RecordTimeUTC]],"YYYY-MM-DD"))</f>
        <v>NTML-000-003049-2024-11-02</v>
      </c>
      <c r="C3050" s="1" t="s">
        <v>183</v>
      </c>
      <c r="D3050" s="2"/>
      <c r="E3050" s="1"/>
      <c r="F3050" s="2"/>
      <c r="G3050" s="1"/>
      <c r="H3050" s="1" t="s">
        <v>2640</v>
      </c>
      <c r="I3050" s="8" t="str">
        <f>IF(Table1[[#This Row],[TMI_Type]]="Reroute",INDEX(_xlfn.REGEXEXTRACT(Table1[[#This Row],[RawText]],".*(ROUTE|FEA|FCA|ICR|CTOP|TBO).+([A-Z]{3})",2,0),1,2),"")</f>
        <v/>
      </c>
      <c r="J3050" s="5"/>
      <c r="K3050" s="5"/>
      <c r="L3050" s="1" t="s">
        <v>198</v>
      </c>
      <c r="M3050" s="7">
        <v>45598.875</v>
      </c>
      <c r="N3050" s="7">
        <v>45598.875</v>
      </c>
      <c r="O3050" s="7">
        <v>45598.875</v>
      </c>
      <c r="P3050" s="4" t="s">
        <v>10779</v>
      </c>
      <c r="Q3050" s="10" t="s">
        <v>10779</v>
      </c>
      <c r="R3050" s="2" t="s">
        <v>10780</v>
      </c>
      <c r="S3050" s="6">
        <f>IF(OR(ISBLANK(Table1[[#This Row],[ValidEndUTC]]),ISBLANK(Table1[[#This Row],[ValidStartUTC]])),"",Table1[[#This Row],[ValidEndUTC]]-Table1[[#This Row],[ValidStartUTC]])</f>
        <v>0</v>
      </c>
      <c r="T3050" s="5">
        <f>IF(OR(ISBLANK(Table1[[#This Row],[ValidEndUTC]]),ISBLANK(Table1[[#This Row],[ValidStartUTC]])),"",Table1[[#This Row],[Duration]]*24*60)</f>
        <v>0</v>
      </c>
    </row>
    <row r="3051" spans="1:20" ht="21.6" x14ac:dyDescent="0.25">
      <c r="A3051" s="8" t="str">
        <f>IF(ISBLANK(Table1[[#This Row],[AdvisoryNumber]]),"NTML","ADVZY")</f>
        <v>NTML</v>
      </c>
      <c r="B3051" s="8" t="str">
        <f>_xlfn.TEXTJOIN("-",TRUE,Table1[[#This Row],[Source]],TEXT(Table1[[#This Row],[AdvisoryNumber]],"000"),TEXT(ROW()-1,"000000"),TEXT(Table1[[#This Row],[RecordTimeUTC]],"YYYY-MM-DD"))</f>
        <v>NTML-000-003050-2024-11-02</v>
      </c>
      <c r="C3051" s="1" t="s">
        <v>711</v>
      </c>
      <c r="D3051" s="2"/>
      <c r="E3051" s="1"/>
      <c r="F3051" s="2"/>
      <c r="G3051" s="1" t="s">
        <v>98</v>
      </c>
      <c r="H3051" s="1" t="s">
        <v>101</v>
      </c>
      <c r="I3051" s="8" t="str">
        <f>IF(Table1[[#This Row],[TMI_Type]]="Reroute",INDEX(_xlfn.REGEXEXTRACT(Table1[[#This Row],[RawText]],".*(ROUTE|FEA|FCA|ICR|CTOP|TBO).+([A-Z]{3})",2,0),1,2),"")</f>
        <v/>
      </c>
      <c r="J3051" s="5">
        <v>15</v>
      </c>
      <c r="K3051" s="5"/>
      <c r="L3051" s="1"/>
      <c r="M3051" s="7">
        <v>45598.958333333336</v>
      </c>
      <c r="N3051" s="7">
        <v>45599.125</v>
      </c>
      <c r="O3051" s="7">
        <v>45598.712500000001</v>
      </c>
      <c r="P3051" s="4" t="s">
        <v>10768</v>
      </c>
      <c r="Q3051" s="10" t="s">
        <v>10768</v>
      </c>
      <c r="R3051" s="2" t="s">
        <v>10767</v>
      </c>
      <c r="S3051" s="6">
        <f>IF(OR(ISBLANK(Table1[[#This Row],[ValidEndUTC]]),ISBLANK(Table1[[#This Row],[ValidStartUTC]])),"",Table1[[#This Row],[ValidEndUTC]]-Table1[[#This Row],[ValidStartUTC]])</f>
        <v>0.16666666666424135</v>
      </c>
      <c r="T3051" s="5">
        <f>IF(OR(ISBLANK(Table1[[#This Row],[ValidEndUTC]]),ISBLANK(Table1[[#This Row],[ValidStartUTC]])),"",Table1[[#This Row],[Duration]]*24*60)</f>
        <v>239.99999999650754</v>
      </c>
    </row>
    <row r="3052" spans="1:20" ht="21.6" x14ac:dyDescent="0.25">
      <c r="A3052" s="8" t="str">
        <f>IF(ISBLANK(Table1[[#This Row],[AdvisoryNumber]]),"NTML","ADVZY")</f>
        <v>NTML</v>
      </c>
      <c r="B3052" s="8" t="str">
        <f>_xlfn.TEXTJOIN("-",TRUE,Table1[[#This Row],[Source]],TEXT(Table1[[#This Row],[AdvisoryNumber]],"000"),TEXT(ROW()-1,"000000"),TEXT(Table1[[#This Row],[RecordTimeUTC]],"YYYY-MM-DD"))</f>
        <v>NTML-000-003051-2024-11-02</v>
      </c>
      <c r="C3052" s="1" t="s">
        <v>1031</v>
      </c>
      <c r="D3052" s="2"/>
      <c r="E3052" s="1"/>
      <c r="F3052" s="2"/>
      <c r="G3052" s="1" t="s">
        <v>98</v>
      </c>
      <c r="H3052" s="1" t="s">
        <v>101</v>
      </c>
      <c r="I3052" s="8" t="str">
        <f>IF(Table1[[#This Row],[TMI_Type]]="Reroute",INDEX(_xlfn.REGEXEXTRACT(Table1[[#This Row],[RawText]],".*(ROUTE|FEA|FCA|ICR|CTOP|TBO).+([A-Z]{3})",2,0),1,2),"")</f>
        <v/>
      </c>
      <c r="J3052" s="5">
        <v>20</v>
      </c>
      <c r="K3052" s="5"/>
      <c r="L3052" s="1" t="s">
        <v>1657</v>
      </c>
      <c r="M3052" s="7">
        <v>45598.958333333336</v>
      </c>
      <c r="N3052" s="7">
        <v>45599.125</v>
      </c>
      <c r="O3052" s="7">
        <v>45598.867361111108</v>
      </c>
      <c r="P3052" s="4" t="s">
        <v>1739</v>
      </c>
      <c r="Q3052" s="10" t="s">
        <v>1739</v>
      </c>
      <c r="R3052" s="2" t="s">
        <v>10774</v>
      </c>
      <c r="S3052" s="6">
        <f>IF(OR(ISBLANK(Table1[[#This Row],[ValidEndUTC]]),ISBLANK(Table1[[#This Row],[ValidStartUTC]])),"",Table1[[#This Row],[ValidEndUTC]]-Table1[[#This Row],[ValidStartUTC]])</f>
        <v>0.16666666666424135</v>
      </c>
      <c r="T3052" s="5">
        <f>IF(OR(ISBLANK(Table1[[#This Row],[ValidEndUTC]]),ISBLANK(Table1[[#This Row],[ValidStartUTC]])),"",Table1[[#This Row],[Duration]]*24*60)</f>
        <v>239.99999999650754</v>
      </c>
    </row>
    <row r="3053" spans="1:20" ht="21.6" x14ac:dyDescent="0.25">
      <c r="A3053" s="8" t="str">
        <f>IF(ISBLANK(Table1[[#This Row],[AdvisoryNumber]]),"NTML","ADVZY")</f>
        <v>NTML</v>
      </c>
      <c r="B3053" s="8" t="str">
        <f>_xlfn.TEXTJOIN("-",TRUE,Table1[[#This Row],[Source]],TEXT(Table1[[#This Row],[AdvisoryNumber]],"000"),TEXT(ROW()-1,"000000"),TEXT(Table1[[#This Row],[RecordTimeUTC]],"YYYY-MM-DD"))</f>
        <v>NTML-000-003052-2024-11-02</v>
      </c>
      <c r="C3053" s="1" t="s">
        <v>10567</v>
      </c>
      <c r="D3053" s="2"/>
      <c r="E3053" s="1"/>
      <c r="F3053" s="2"/>
      <c r="G3053" s="1" t="s">
        <v>98</v>
      </c>
      <c r="H3053" s="1" t="s">
        <v>104</v>
      </c>
      <c r="I3053" s="8" t="str">
        <f>IF(Table1[[#This Row],[TMI_Type]]="Reroute",INDEX(_xlfn.REGEXEXTRACT(Table1[[#This Row],[RawText]],".*(ROUTE|FEA|FCA|ICR|CTOP|TBO).+([A-Z]{3})",2,0),1,2),"")</f>
        <v/>
      </c>
      <c r="J3053" s="5"/>
      <c r="K3053" s="5"/>
      <c r="L3053" s="1" t="s">
        <v>10775</v>
      </c>
      <c r="M3053" s="7">
        <v>45598.958333333336</v>
      </c>
      <c r="N3053" s="7">
        <v>45599.125</v>
      </c>
      <c r="O3053" s="7">
        <v>45598.867361111108</v>
      </c>
      <c r="P3053" s="4" t="s">
        <v>1740</v>
      </c>
      <c r="Q3053" s="10" t="s">
        <v>1740</v>
      </c>
      <c r="R3053" s="2" t="s">
        <v>10774</v>
      </c>
      <c r="S3053" s="6">
        <f>IF(OR(ISBLANK(Table1[[#This Row],[ValidEndUTC]]),ISBLANK(Table1[[#This Row],[ValidStartUTC]])),"",Table1[[#This Row],[ValidEndUTC]]-Table1[[#This Row],[ValidStartUTC]])</f>
        <v>0.16666666666424135</v>
      </c>
      <c r="T3053" s="5">
        <f>IF(OR(ISBLANK(Table1[[#This Row],[ValidEndUTC]]),ISBLANK(Table1[[#This Row],[ValidStartUTC]])),"",Table1[[#This Row],[Duration]]*24*60)</f>
        <v>239.99999999650754</v>
      </c>
    </row>
    <row r="3054" spans="1:20" ht="21.6" x14ac:dyDescent="0.25">
      <c r="A3054" s="8" t="str">
        <f>IF(ISBLANK(Table1[[#This Row],[AdvisoryNumber]]),"NTML","ADVZY")</f>
        <v>NTML</v>
      </c>
      <c r="B3054" s="8" t="str">
        <f>_xlfn.TEXTJOIN("-",TRUE,Table1[[#This Row],[Source]],TEXT(Table1[[#This Row],[AdvisoryNumber]],"000"),TEXT(ROW()-1,"000000"),TEXT(Table1[[#This Row],[RecordTimeUTC]],"YYYY-MM-DD"))</f>
        <v>NTML-000-003053-2024-11-02</v>
      </c>
      <c r="C3054" s="1" t="s">
        <v>1031</v>
      </c>
      <c r="D3054" s="2"/>
      <c r="E3054" s="1"/>
      <c r="F3054" s="2"/>
      <c r="G3054" s="1" t="s">
        <v>98</v>
      </c>
      <c r="H3054" s="1" t="s">
        <v>101</v>
      </c>
      <c r="I3054" s="8" t="str">
        <f>IF(Table1[[#This Row],[TMI_Type]]="Reroute",INDEX(_xlfn.REGEXEXTRACT(Table1[[#This Row],[RawText]],".*(ROUTE|FEA|FCA|ICR|CTOP|TBO).+([A-Z]{3})",2,0),1,2),"")</f>
        <v/>
      </c>
      <c r="J3054" s="5">
        <v>30</v>
      </c>
      <c r="K3054" s="5"/>
      <c r="L3054" s="1" t="s">
        <v>198</v>
      </c>
      <c r="M3054" s="7">
        <v>45598.958333333336</v>
      </c>
      <c r="N3054" s="7">
        <v>45599.125</v>
      </c>
      <c r="O3054" s="7">
        <v>45598.867361111108</v>
      </c>
      <c r="P3054" s="4" t="s">
        <v>1741</v>
      </c>
      <c r="Q3054" s="10" t="s">
        <v>1741</v>
      </c>
      <c r="R3054" s="2" t="s">
        <v>10774</v>
      </c>
      <c r="S3054" s="6">
        <f>IF(OR(ISBLANK(Table1[[#This Row],[ValidEndUTC]]),ISBLANK(Table1[[#This Row],[ValidStartUTC]])),"",Table1[[#This Row],[ValidEndUTC]]-Table1[[#This Row],[ValidStartUTC]])</f>
        <v>0.16666666666424135</v>
      </c>
      <c r="T3054" s="5">
        <f>IF(OR(ISBLANK(Table1[[#This Row],[ValidEndUTC]]),ISBLANK(Table1[[#This Row],[ValidStartUTC]])),"",Table1[[#This Row],[Duration]]*24*60)</f>
        <v>239.99999999650754</v>
      </c>
    </row>
    <row r="3055" spans="1:20" ht="21.6" x14ac:dyDescent="0.25">
      <c r="A3055" s="8" t="str">
        <f>IF(ISBLANK(Table1[[#This Row],[AdvisoryNumber]]),"NTML","ADVZY")</f>
        <v>NTML</v>
      </c>
      <c r="B3055" s="8" t="str">
        <f>_xlfn.TEXTJOIN("-",TRUE,Table1[[#This Row],[Source]],TEXT(Table1[[#This Row],[AdvisoryNumber]],"000"),TEXT(ROW()-1,"000000"),TEXT(Table1[[#This Row],[RecordTimeUTC]],"YYYY-MM-DD"))</f>
        <v>NTML-000-003054-2024-11-02</v>
      </c>
      <c r="C3055" s="1" t="s">
        <v>10776</v>
      </c>
      <c r="D3055" s="2"/>
      <c r="E3055" s="1"/>
      <c r="F3055" s="2"/>
      <c r="G3055" s="1" t="s">
        <v>98</v>
      </c>
      <c r="H3055" s="1" t="s">
        <v>101</v>
      </c>
      <c r="I3055" s="8" t="str">
        <f>IF(Table1[[#This Row],[TMI_Type]]="Reroute",INDEX(_xlfn.REGEXEXTRACT(Table1[[#This Row],[RawText]],".*(ROUTE|FEA|FCA|ICR|CTOP|TBO).+([A-Z]{3})",2,0),1,2),"")</f>
        <v/>
      </c>
      <c r="J3055" s="5">
        <v>40</v>
      </c>
      <c r="K3055" s="5"/>
      <c r="L3055" s="1" t="s">
        <v>198</v>
      </c>
      <c r="M3055" s="7">
        <v>45598.958333333336</v>
      </c>
      <c r="N3055" s="7">
        <v>45599.125</v>
      </c>
      <c r="O3055" s="7">
        <v>45598.867361111108</v>
      </c>
      <c r="P3055" s="4" t="s">
        <v>1743</v>
      </c>
      <c r="Q3055" s="10" t="s">
        <v>1743</v>
      </c>
      <c r="R3055" s="2" t="s">
        <v>10774</v>
      </c>
      <c r="S3055" s="6">
        <f>IF(OR(ISBLANK(Table1[[#This Row],[ValidEndUTC]]),ISBLANK(Table1[[#This Row],[ValidStartUTC]])),"",Table1[[#This Row],[ValidEndUTC]]-Table1[[#This Row],[ValidStartUTC]])</f>
        <v>0.16666666666424135</v>
      </c>
      <c r="T3055" s="5">
        <f>IF(OR(ISBLANK(Table1[[#This Row],[ValidEndUTC]]),ISBLANK(Table1[[#This Row],[ValidStartUTC]])),"",Table1[[#This Row],[Duration]]*24*60)</f>
        <v>239.99999999650754</v>
      </c>
    </row>
    <row r="3056" spans="1:20" ht="21.6" x14ac:dyDescent="0.25">
      <c r="A3056" s="8" t="str">
        <f>IF(ISBLANK(Table1[[#This Row],[AdvisoryNumber]]),"NTML","ADVZY")</f>
        <v>NTML</v>
      </c>
      <c r="B3056" s="8" t="str">
        <f>_xlfn.TEXTJOIN("-",TRUE,Table1[[#This Row],[Source]],TEXT(Table1[[#This Row],[AdvisoryNumber]],"000"),TEXT(ROW()-1,"000000"),TEXT(Table1[[#This Row],[RecordTimeUTC]],"YYYY-MM-DD"))</f>
        <v>NTML-000-003055-2024-11-02</v>
      </c>
      <c r="C3056" s="1" t="s">
        <v>10777</v>
      </c>
      <c r="D3056" s="2"/>
      <c r="E3056" s="1"/>
      <c r="F3056" s="2"/>
      <c r="G3056" s="1" t="s">
        <v>98</v>
      </c>
      <c r="H3056" s="1" t="s">
        <v>101</v>
      </c>
      <c r="I3056" s="8" t="str">
        <f>IF(Table1[[#This Row],[TMI_Type]]="Reroute",INDEX(_xlfn.REGEXEXTRACT(Table1[[#This Row],[RawText]],".*(ROUTE|FEA|FCA|ICR|CTOP|TBO).+([A-Z]{3})",2,0),1,2),"")</f>
        <v/>
      </c>
      <c r="J3056" s="5">
        <v>50</v>
      </c>
      <c r="K3056" s="5"/>
      <c r="L3056" s="1" t="s">
        <v>198</v>
      </c>
      <c r="M3056" s="7">
        <v>45598.958333333336</v>
      </c>
      <c r="N3056" s="7">
        <v>45599.125</v>
      </c>
      <c r="O3056" s="7">
        <v>45598.867361111108</v>
      </c>
      <c r="P3056" s="4" t="s">
        <v>1744</v>
      </c>
      <c r="Q3056" s="10" t="s">
        <v>1744</v>
      </c>
      <c r="R3056" s="2" t="s">
        <v>10774</v>
      </c>
      <c r="S3056" s="6">
        <f>IF(OR(ISBLANK(Table1[[#This Row],[ValidEndUTC]]),ISBLANK(Table1[[#This Row],[ValidStartUTC]])),"",Table1[[#This Row],[ValidEndUTC]]-Table1[[#This Row],[ValidStartUTC]])</f>
        <v>0.16666666666424135</v>
      </c>
      <c r="T3056" s="5">
        <f>IF(OR(ISBLANK(Table1[[#This Row],[ValidEndUTC]]),ISBLANK(Table1[[#This Row],[ValidStartUTC]])),"",Table1[[#This Row],[Duration]]*24*60)</f>
        <v>239.99999999650754</v>
      </c>
    </row>
    <row r="3057" spans="1:20" ht="21.6" x14ac:dyDescent="0.25">
      <c r="A3057" s="8" t="str">
        <f>IF(ISBLANK(Table1[[#This Row],[AdvisoryNumber]]),"NTML","ADVZY")</f>
        <v>NTML</v>
      </c>
      <c r="B3057" s="8" t="str">
        <f>_xlfn.TEXTJOIN("-",TRUE,Table1[[#This Row],[Source]],TEXT(Table1[[#This Row],[AdvisoryNumber]],"000"),TEXT(ROW()-1,"000000"),TEXT(Table1[[#This Row],[RecordTimeUTC]],"YYYY-MM-DD"))</f>
        <v>NTML-000-003056-2024-11-02</v>
      </c>
      <c r="C3057" s="1" t="s">
        <v>1031</v>
      </c>
      <c r="D3057" s="2"/>
      <c r="E3057" s="1"/>
      <c r="F3057" s="2"/>
      <c r="G3057" s="1" t="s">
        <v>98</v>
      </c>
      <c r="H3057" s="1" t="s">
        <v>101</v>
      </c>
      <c r="I3057" s="8" t="str">
        <f>IF(Table1[[#This Row],[TMI_Type]]="Reroute",INDEX(_xlfn.REGEXEXTRACT(Table1[[#This Row],[RawText]],".*(ROUTE|FEA|FCA|ICR|CTOP|TBO).+([A-Z]{3})",2,0),1,2),"")</f>
        <v/>
      </c>
      <c r="J3057" s="5">
        <v>25</v>
      </c>
      <c r="K3057" s="5"/>
      <c r="L3057" s="1" t="s">
        <v>10781</v>
      </c>
      <c r="M3057" s="7">
        <v>45598.958333333336</v>
      </c>
      <c r="N3057" s="7">
        <v>45599.125</v>
      </c>
      <c r="O3057" s="7">
        <v>45598.917361111111</v>
      </c>
      <c r="P3057" s="4" t="s">
        <v>10782</v>
      </c>
      <c r="Q3057" s="10" t="s">
        <v>10782</v>
      </c>
      <c r="R3057" s="2" t="s">
        <v>10783</v>
      </c>
      <c r="S3057" s="6">
        <f>IF(OR(ISBLANK(Table1[[#This Row],[ValidEndUTC]]),ISBLANK(Table1[[#This Row],[ValidStartUTC]])),"",Table1[[#This Row],[ValidEndUTC]]-Table1[[#This Row],[ValidStartUTC]])</f>
        <v>0.16666666666424135</v>
      </c>
      <c r="T3057" s="5">
        <f>IF(OR(ISBLANK(Table1[[#This Row],[ValidEndUTC]]),ISBLANK(Table1[[#This Row],[ValidStartUTC]])),"",Table1[[#This Row],[Duration]]*24*60)</f>
        <v>239.99999999650754</v>
      </c>
    </row>
    <row r="3058" spans="1:20" ht="21.6" x14ac:dyDescent="0.25">
      <c r="A3058" s="8" t="str">
        <f>IF(ISBLANK(Table1[[#This Row],[AdvisoryNumber]]),"NTML","ADVZY")</f>
        <v>NTML</v>
      </c>
      <c r="B3058" s="8" t="str">
        <f>_xlfn.TEXTJOIN("-",TRUE,Table1[[#This Row],[Source]],TEXT(Table1[[#This Row],[AdvisoryNumber]],"000"),TEXT(ROW()-1,"000000"),TEXT(Table1[[#This Row],[RecordTimeUTC]],"YYYY-MM-DD"))</f>
        <v>NTML-000-003057-2024-11-02</v>
      </c>
      <c r="C3058" s="1" t="s">
        <v>711</v>
      </c>
      <c r="D3058" s="2"/>
      <c r="E3058" s="1"/>
      <c r="F3058" s="2"/>
      <c r="G3058" s="1" t="s">
        <v>98</v>
      </c>
      <c r="H3058" s="1" t="s">
        <v>101</v>
      </c>
      <c r="I3058" s="8" t="str">
        <f>IF(Table1[[#This Row],[TMI_Type]]="Reroute",INDEX(_xlfn.REGEXEXTRACT(Table1[[#This Row],[RawText]],".*(ROUTE|FEA|FCA|ICR|CTOP|TBO).+([A-Z]{3})",2,0),1,2),"")</f>
        <v/>
      </c>
      <c r="J3058" s="5">
        <v>15</v>
      </c>
      <c r="K3058" s="5"/>
      <c r="L3058" s="1"/>
      <c r="M3058" s="7">
        <v>45598.958333333336</v>
      </c>
      <c r="N3058" s="7">
        <v>45599.166666666664</v>
      </c>
      <c r="O3058" s="7">
        <v>45598.711805555555</v>
      </c>
      <c r="P3058" s="4" t="s">
        <v>1745</v>
      </c>
      <c r="Q3058" s="10" t="s">
        <v>1745</v>
      </c>
      <c r="R3058" s="2" t="s">
        <v>10767</v>
      </c>
      <c r="S3058" s="6">
        <f>IF(OR(ISBLANK(Table1[[#This Row],[ValidEndUTC]]),ISBLANK(Table1[[#This Row],[ValidStartUTC]])),"",Table1[[#This Row],[ValidEndUTC]]-Table1[[#This Row],[ValidStartUTC]])</f>
        <v>0.20833333332848269</v>
      </c>
      <c r="T3058" s="5">
        <f>IF(OR(ISBLANK(Table1[[#This Row],[ValidEndUTC]]),ISBLANK(Table1[[#This Row],[ValidStartUTC]])),"",Table1[[#This Row],[Duration]]*24*60)</f>
        <v>299.99999999301508</v>
      </c>
    </row>
    <row r="3059" spans="1:20" ht="129.6" x14ac:dyDescent="0.25">
      <c r="A3059" s="8" t="str">
        <f>IF(ISBLANK(Table1[[#This Row],[AdvisoryNumber]]),"NTML","ADVZY")</f>
        <v>ADVZY</v>
      </c>
      <c r="B3059" s="8" t="str">
        <f>_xlfn.TEXTJOIN("-",TRUE,Table1[[#This Row],[Source]],TEXT(Table1[[#This Row],[AdvisoryNumber]],"000"),TEXT(ROW()-1,"000000"),TEXT(Table1[[#This Row],[RecordTimeUTC]],"YYYY-MM-DD"))</f>
        <v>ADVZY-001-003058-2024-11-03</v>
      </c>
      <c r="C3059" s="1" t="s">
        <v>8338</v>
      </c>
      <c r="D3059" s="2" t="s">
        <v>1667</v>
      </c>
      <c r="E3059" s="1">
        <v>1</v>
      </c>
      <c r="F3059" s="2" t="s">
        <v>5995</v>
      </c>
      <c r="G3059" s="1" t="s">
        <v>24</v>
      </c>
      <c r="H3059" s="1" t="s">
        <v>32</v>
      </c>
      <c r="I3059" s="8" t="str">
        <f>IF(Table1[[#This Row],[TMI_Type]]="Reroute",INDEX(_xlfn.REGEXEXTRACT(Table1[[#This Row],[RawText]],".*(ROUTE|FEA|FCA|ICR|CTOP|TBO).+([A-Z]{3})",2,0),1,2),"")</f>
        <v/>
      </c>
      <c r="J3059" s="5"/>
      <c r="K3059" s="5"/>
      <c r="L3059" s="1"/>
      <c r="M3059" s="7">
        <v>45599.020833333336</v>
      </c>
      <c r="N3059" s="7">
        <v>45599.03125</v>
      </c>
      <c r="O3059" s="7">
        <v>45599.03402777778</v>
      </c>
      <c r="P3059" s="4" t="s">
        <v>8337</v>
      </c>
      <c r="Q3059" s="10" t="s">
        <v>8336</v>
      </c>
      <c r="R3059" s="2" t="s">
        <v>8335</v>
      </c>
      <c r="S3059" s="6">
        <f>IF(OR(ISBLANK(Table1[[#This Row],[ValidEndUTC]]),ISBLANK(Table1[[#This Row],[ValidStartUTC]])),"",Table1[[#This Row],[ValidEndUTC]]-Table1[[#This Row],[ValidStartUTC]])</f>
        <v>1.0416666664241347E-2</v>
      </c>
      <c r="T3059" s="5">
        <f>IF(OR(ISBLANK(Table1[[#This Row],[ValidEndUTC]]),ISBLANK(Table1[[#This Row],[ValidStartUTC]])),"",Table1[[#This Row],[Duration]]*24*60)</f>
        <v>14.99999999650754</v>
      </c>
    </row>
    <row r="3060" spans="1:20" ht="378" x14ac:dyDescent="0.25">
      <c r="A3060" s="8" t="str">
        <f>IF(ISBLANK(Table1[[#This Row],[AdvisoryNumber]]),"NTML","ADVZY")</f>
        <v>ADVZY</v>
      </c>
      <c r="B3060" s="8" t="str">
        <f>_xlfn.TEXTJOIN("-",TRUE,Table1[[#This Row],[Source]],TEXT(Table1[[#This Row],[AdvisoryNumber]],"000"),TEXT(ROW()-1,"000000"),TEXT(Table1[[#This Row],[RecordTimeUTC]],"YYYY-MM-DD"))</f>
        <v>ADVZY-001-003059-2024-11-08</v>
      </c>
      <c r="C3060" s="1" t="s">
        <v>16</v>
      </c>
      <c r="D3060" s="2" t="s">
        <v>7979</v>
      </c>
      <c r="E3060" s="1">
        <v>1</v>
      </c>
      <c r="F3060" s="2" t="s">
        <v>1747</v>
      </c>
      <c r="G3060" s="1" t="s">
        <v>35</v>
      </c>
      <c r="H3060" s="1" t="s">
        <v>19</v>
      </c>
      <c r="I3060" s="8" t="str">
        <f>IF(Table1[[#This Row],[TMI_Type]]="Reroute",INDEX(_xlfn.REGEXEXTRACT(Table1[[#This Row],[RawText]],".*(ROUTE|FEA|FCA|ICR|CTOP|TBO).+([A-Z]{3})",2,0),1,2),"")</f>
        <v>RMD</v>
      </c>
      <c r="J3060" s="5"/>
      <c r="K3060" s="5"/>
      <c r="L3060" s="1"/>
      <c r="M3060" s="7">
        <v>45604.958333333336</v>
      </c>
      <c r="N3060" s="7">
        <v>45605.125</v>
      </c>
      <c r="O3060" s="7">
        <v>45604.793055555558</v>
      </c>
      <c r="P3060" s="4" t="s">
        <v>1748</v>
      </c>
      <c r="Q3060" s="10" t="s">
        <v>7980</v>
      </c>
      <c r="R3060" s="2" t="s">
        <v>7981</v>
      </c>
      <c r="S3060" s="6">
        <f>IF(OR(ISBLANK(Table1[[#This Row],[ValidEndUTC]]),ISBLANK(Table1[[#This Row],[ValidStartUTC]])),"",Table1[[#This Row],[ValidEndUTC]]-Table1[[#This Row],[ValidStartUTC]])</f>
        <v>0.16666666666424135</v>
      </c>
      <c r="T3060" s="5">
        <f>IF(OR(ISBLANK(Table1[[#This Row],[ValidEndUTC]]),ISBLANK(Table1[[#This Row],[ValidStartUTC]])),"",Table1[[#This Row],[Duration]]*24*60)</f>
        <v>239.99999999650754</v>
      </c>
    </row>
    <row r="3061" spans="1:20" x14ac:dyDescent="0.25">
      <c r="A3061" s="8" t="str">
        <f>IF(ISBLANK(Table1[[#This Row],[AdvisoryNumber]]),"NTML","ADVZY")</f>
        <v>NTML</v>
      </c>
      <c r="B3061" s="8" t="str">
        <f>_xlfn.TEXTJOIN("-",TRUE,Table1[[#This Row],[Source]],TEXT(Table1[[#This Row],[AdvisoryNumber]],"000"),TEXT(ROW()-1,"000000"),TEXT(Table1[[#This Row],[RecordTimeUTC]],"YYYY-MM-DD"))</f>
        <v>NTML-000-003060-2024-11-08</v>
      </c>
      <c r="C3061" s="1" t="s">
        <v>251</v>
      </c>
      <c r="D3061" s="2"/>
      <c r="E3061" s="1"/>
      <c r="F3061" s="2"/>
      <c r="G3061" s="1" t="s">
        <v>10786</v>
      </c>
      <c r="H3061" s="1" t="s">
        <v>101</v>
      </c>
      <c r="I3061" s="8" t="str">
        <f>IF(Table1[[#This Row],[TMI_Type]]="Reroute",INDEX(_xlfn.REGEXEXTRACT(Table1[[#This Row],[RawText]],".*(ROUTE|FEA|FCA|ICR|CTOP|TBO).+([A-Z]{3})",2,0),1,2),"")</f>
        <v/>
      </c>
      <c r="J3061" s="5">
        <v>15</v>
      </c>
      <c r="K3061" s="5"/>
      <c r="L3061" s="1" t="s">
        <v>10787</v>
      </c>
      <c r="M3061" s="7">
        <v>45604.999305555553</v>
      </c>
      <c r="N3061" s="7">
        <v>45605.166666666664</v>
      </c>
      <c r="O3061" s="7">
        <v>45604.999305555553</v>
      </c>
      <c r="P3061" s="4" t="s">
        <v>10788</v>
      </c>
      <c r="Q3061" s="10" t="s">
        <v>10788</v>
      </c>
      <c r="R3061" s="2" t="s">
        <v>10789</v>
      </c>
      <c r="S3061" s="6">
        <f>IF(OR(ISBLANK(Table1[[#This Row],[ValidEndUTC]]),ISBLANK(Table1[[#This Row],[ValidStartUTC]])),"",Table1[[#This Row],[ValidEndUTC]]-Table1[[#This Row],[ValidStartUTC]])</f>
        <v>0.16736111111094942</v>
      </c>
      <c r="T3061" s="5">
        <f>IF(OR(ISBLANK(Table1[[#This Row],[ValidEndUTC]]),ISBLANK(Table1[[#This Row],[ValidStartUTC]])),"",Table1[[#This Row],[Duration]]*24*60)</f>
        <v>240.99999999976717</v>
      </c>
    </row>
    <row r="3062" spans="1:20" x14ac:dyDescent="0.25">
      <c r="A3062" s="8" t="str">
        <f>IF(ISBLANK(Table1[[#This Row],[AdvisoryNumber]]),"NTML","ADVZY")</f>
        <v>NTML</v>
      </c>
      <c r="B3062" s="8" t="str">
        <f>_xlfn.TEXTJOIN("-",TRUE,Table1[[#This Row],[Source]],TEXT(Table1[[#This Row],[AdvisoryNumber]],"000"),TEXT(ROW()-1,"000000"),TEXT(Table1[[#This Row],[RecordTimeUTC]],"YYYY-MM-DD"))</f>
        <v>NTML-000-003061-2024-11-08</v>
      </c>
      <c r="C3062" s="1" t="s">
        <v>251</v>
      </c>
      <c r="D3062" s="2"/>
      <c r="E3062" s="1"/>
      <c r="F3062" s="2"/>
      <c r="G3062" s="1" t="s">
        <v>10786</v>
      </c>
      <c r="H3062" s="1" t="s">
        <v>101</v>
      </c>
      <c r="I3062" s="8" t="str">
        <f>IF(Table1[[#This Row],[TMI_Type]]="Reroute",INDEX(_xlfn.REGEXEXTRACT(Table1[[#This Row],[RawText]],".*(ROUTE|FEA|FCA|ICR|CTOP|TBO).+([A-Z]{3})",2,0),1,2),"")</f>
        <v/>
      </c>
      <c r="J3062" s="5">
        <v>15</v>
      </c>
      <c r="K3062" s="5"/>
      <c r="L3062" s="1" t="s">
        <v>687</v>
      </c>
      <c r="M3062" s="7">
        <v>45604.999305555553</v>
      </c>
      <c r="N3062" s="7">
        <v>45605.166666666664</v>
      </c>
      <c r="O3062" s="7">
        <v>45604.999305555553</v>
      </c>
      <c r="P3062" s="4" t="s">
        <v>10790</v>
      </c>
      <c r="Q3062" s="10" t="s">
        <v>10790</v>
      </c>
      <c r="R3062" s="2" t="s">
        <v>10789</v>
      </c>
      <c r="S3062" s="6">
        <f>IF(OR(ISBLANK(Table1[[#This Row],[ValidEndUTC]]),ISBLANK(Table1[[#This Row],[ValidStartUTC]])),"",Table1[[#This Row],[ValidEndUTC]]-Table1[[#This Row],[ValidStartUTC]])</f>
        <v>0.16736111111094942</v>
      </c>
      <c r="T3062" s="5">
        <f>IF(OR(ISBLANK(Table1[[#This Row],[ValidEndUTC]]),ISBLANK(Table1[[#This Row],[ValidStartUTC]])),"",Table1[[#This Row],[Duration]]*24*60)</f>
        <v>240.99999999976717</v>
      </c>
    </row>
    <row r="3063" spans="1:20" x14ac:dyDescent="0.25">
      <c r="A3063" s="8" t="str">
        <f>IF(ISBLANK(Table1[[#This Row],[AdvisoryNumber]]),"NTML","ADVZY")</f>
        <v>NTML</v>
      </c>
      <c r="B3063" s="8" t="str">
        <f>_xlfn.TEXTJOIN("-",TRUE,Table1[[#This Row],[Source]],TEXT(Table1[[#This Row],[AdvisoryNumber]],"000"),TEXT(ROW()-1,"000000"),TEXT(Table1[[#This Row],[RecordTimeUTC]],"YYYY-MM-DD"))</f>
        <v>NTML-000-003062-2024-11-08</v>
      </c>
      <c r="C3063" s="1" t="s">
        <v>251</v>
      </c>
      <c r="D3063" s="2"/>
      <c r="E3063" s="1"/>
      <c r="F3063" s="2"/>
      <c r="G3063" s="1" t="s">
        <v>10786</v>
      </c>
      <c r="H3063" s="1" t="s">
        <v>101</v>
      </c>
      <c r="I3063" s="8" t="str">
        <f>IF(Table1[[#This Row],[TMI_Type]]="Reroute",INDEX(_xlfn.REGEXEXTRACT(Table1[[#This Row],[RawText]],".*(ROUTE|FEA|FCA|ICR|CTOP|TBO).+([A-Z]{3})",2,0),1,2),"")</f>
        <v/>
      </c>
      <c r="J3063" s="5">
        <v>15</v>
      </c>
      <c r="K3063" s="5"/>
      <c r="L3063" s="1" t="s">
        <v>684</v>
      </c>
      <c r="M3063" s="7">
        <v>45604.999305555553</v>
      </c>
      <c r="N3063" s="7">
        <v>45605.166666666664</v>
      </c>
      <c r="O3063" s="7">
        <v>45604.999305555553</v>
      </c>
      <c r="P3063" s="4" t="s">
        <v>10791</v>
      </c>
      <c r="Q3063" s="10" t="s">
        <v>10791</v>
      </c>
      <c r="R3063" s="2" t="s">
        <v>10789</v>
      </c>
      <c r="S3063" s="6">
        <f>IF(OR(ISBLANK(Table1[[#This Row],[ValidEndUTC]]),ISBLANK(Table1[[#This Row],[ValidStartUTC]])),"",Table1[[#This Row],[ValidEndUTC]]-Table1[[#This Row],[ValidStartUTC]])</f>
        <v>0.16736111111094942</v>
      </c>
      <c r="T3063" s="5">
        <f>IF(OR(ISBLANK(Table1[[#This Row],[ValidEndUTC]]),ISBLANK(Table1[[#This Row],[ValidStartUTC]])),"",Table1[[#This Row],[Duration]]*24*60)</f>
        <v>240.99999999976717</v>
      </c>
    </row>
    <row r="3064" spans="1:20" x14ac:dyDescent="0.25">
      <c r="A3064" s="8" t="str">
        <f>IF(ISBLANK(Table1[[#This Row],[AdvisoryNumber]]),"NTML","ADVZY")</f>
        <v>NTML</v>
      </c>
      <c r="B3064" s="8" t="str">
        <f>_xlfn.TEXTJOIN("-",TRUE,Table1[[#This Row],[Source]],TEXT(Table1[[#This Row],[AdvisoryNumber]],"000"),TEXT(ROW()-1,"000000"),TEXT(Table1[[#This Row],[RecordTimeUTC]],"YYYY-MM-DD"))</f>
        <v>NTML-000-003063-2024-11-08</v>
      </c>
      <c r="C3064" s="1" t="s">
        <v>251</v>
      </c>
      <c r="D3064" s="2"/>
      <c r="E3064" s="1"/>
      <c r="F3064" s="2"/>
      <c r="G3064" s="1" t="s">
        <v>10786</v>
      </c>
      <c r="H3064" s="1" t="s">
        <v>101</v>
      </c>
      <c r="I3064" s="8" t="str">
        <f>IF(Table1[[#This Row],[TMI_Type]]="Reroute",INDEX(_xlfn.REGEXEXTRACT(Table1[[#This Row],[RawText]],".*(ROUTE|FEA|FCA|ICR|CTOP|TBO).+([A-Z]{3})",2,0),1,2),"")</f>
        <v/>
      </c>
      <c r="J3064" s="5">
        <v>15</v>
      </c>
      <c r="K3064" s="5"/>
      <c r="L3064" s="1" t="s">
        <v>681</v>
      </c>
      <c r="M3064" s="7">
        <v>45604.999305555553</v>
      </c>
      <c r="N3064" s="7">
        <v>45605.166666666664</v>
      </c>
      <c r="O3064" s="7">
        <v>45604.999305555553</v>
      </c>
      <c r="P3064" s="4" t="s">
        <v>10792</v>
      </c>
      <c r="Q3064" s="10" t="s">
        <v>10792</v>
      </c>
      <c r="R3064" s="2" t="s">
        <v>10789</v>
      </c>
      <c r="S3064" s="6">
        <f>IF(OR(ISBLANK(Table1[[#This Row],[ValidEndUTC]]),ISBLANK(Table1[[#This Row],[ValidStartUTC]])),"",Table1[[#This Row],[ValidEndUTC]]-Table1[[#This Row],[ValidStartUTC]])</f>
        <v>0.16736111111094942</v>
      </c>
      <c r="T3064" s="5">
        <f>IF(OR(ISBLANK(Table1[[#This Row],[ValidEndUTC]]),ISBLANK(Table1[[#This Row],[ValidStartUTC]])),"",Table1[[#This Row],[Duration]]*24*60)</f>
        <v>240.99999999976717</v>
      </c>
    </row>
    <row r="3065" spans="1:20" x14ac:dyDescent="0.25">
      <c r="A3065" s="8" t="str">
        <f>IF(ISBLANK(Table1[[#This Row],[AdvisoryNumber]]),"NTML","ADVZY")</f>
        <v>NTML</v>
      </c>
      <c r="B3065" s="8" t="str">
        <f>_xlfn.TEXTJOIN("-",TRUE,Table1[[#This Row],[Source]],TEXT(Table1[[#This Row],[AdvisoryNumber]],"000"),TEXT(ROW()-1,"000000"),TEXT(Table1[[#This Row],[RecordTimeUTC]],"YYYY-MM-DD"))</f>
        <v>NTML-000-003064-2024-11-08</v>
      </c>
      <c r="C3065" s="1" t="s">
        <v>251</v>
      </c>
      <c r="D3065" s="2"/>
      <c r="E3065" s="1"/>
      <c r="F3065" s="2"/>
      <c r="G3065" s="1" t="s">
        <v>10786</v>
      </c>
      <c r="H3065" s="1" t="s">
        <v>101</v>
      </c>
      <c r="I3065" s="8" t="str">
        <f>IF(Table1[[#This Row],[TMI_Type]]="Reroute",INDEX(_xlfn.REGEXEXTRACT(Table1[[#This Row],[RawText]],".*(ROUTE|FEA|FCA|ICR|CTOP|TBO).+([A-Z]{3})",2,0),1,2),"")</f>
        <v/>
      </c>
      <c r="J3065" s="5">
        <v>20</v>
      </c>
      <c r="K3065" s="5"/>
      <c r="L3065" s="1" t="s">
        <v>10793</v>
      </c>
      <c r="M3065" s="7">
        <v>45604.999305555553</v>
      </c>
      <c r="N3065" s="7">
        <v>45605.166666666664</v>
      </c>
      <c r="O3065" s="7">
        <v>45604.999305555553</v>
      </c>
      <c r="P3065" s="4" t="s">
        <v>10794</v>
      </c>
      <c r="Q3065" s="10" t="s">
        <v>10794</v>
      </c>
      <c r="R3065" s="2" t="s">
        <v>10789</v>
      </c>
      <c r="S3065" s="6">
        <f>IF(OR(ISBLANK(Table1[[#This Row],[ValidEndUTC]]),ISBLANK(Table1[[#This Row],[ValidStartUTC]])),"",Table1[[#This Row],[ValidEndUTC]]-Table1[[#This Row],[ValidStartUTC]])</f>
        <v>0.16736111111094942</v>
      </c>
      <c r="T3065" s="5">
        <f>IF(OR(ISBLANK(Table1[[#This Row],[ValidEndUTC]]),ISBLANK(Table1[[#This Row],[ValidStartUTC]])),"",Table1[[#This Row],[Duration]]*24*60)</f>
        <v>240.99999999976717</v>
      </c>
    </row>
    <row r="3066" spans="1:20" x14ac:dyDescent="0.25">
      <c r="A3066" s="8" t="str">
        <f>IF(ISBLANK(Table1[[#This Row],[AdvisoryNumber]]),"NTML","ADVZY")</f>
        <v>NTML</v>
      </c>
      <c r="B3066" s="8" t="str">
        <f>_xlfn.TEXTJOIN("-",TRUE,Table1[[#This Row],[Source]],TEXT(Table1[[#This Row],[AdvisoryNumber]],"000"),TEXT(ROW()-1,"000000"),TEXT(Table1[[#This Row],[RecordTimeUTC]],"YYYY-MM-DD"))</f>
        <v>NTML-000-003065-2024-11-08</v>
      </c>
      <c r="C3066" s="1" t="s">
        <v>251</v>
      </c>
      <c r="D3066" s="2"/>
      <c r="E3066" s="1"/>
      <c r="F3066" s="2"/>
      <c r="G3066" s="1" t="s">
        <v>10786</v>
      </c>
      <c r="H3066" s="1" t="s">
        <v>101</v>
      </c>
      <c r="I3066" s="8" t="str">
        <f>IF(Table1[[#This Row],[TMI_Type]]="Reroute",INDEX(_xlfn.REGEXEXTRACT(Table1[[#This Row],[RawText]],".*(ROUTE|FEA|FCA|ICR|CTOP|TBO).+([A-Z]{3})",2,0),1,2),"")</f>
        <v/>
      </c>
      <c r="J3066" s="5">
        <v>20</v>
      </c>
      <c r="K3066" s="5"/>
      <c r="L3066" s="1" t="s">
        <v>4345</v>
      </c>
      <c r="M3066" s="7">
        <v>45604.999305555553</v>
      </c>
      <c r="N3066" s="7">
        <v>45605.166666666664</v>
      </c>
      <c r="O3066" s="7">
        <v>45604.999305555553</v>
      </c>
      <c r="P3066" s="4" t="s">
        <v>10795</v>
      </c>
      <c r="Q3066" s="10" t="s">
        <v>10795</v>
      </c>
      <c r="R3066" s="2" t="s">
        <v>10789</v>
      </c>
      <c r="S3066" s="6">
        <f>IF(OR(ISBLANK(Table1[[#This Row],[ValidEndUTC]]),ISBLANK(Table1[[#This Row],[ValidStartUTC]])),"",Table1[[#This Row],[ValidEndUTC]]-Table1[[#This Row],[ValidStartUTC]])</f>
        <v>0.16736111111094942</v>
      </c>
      <c r="T3066" s="5">
        <f>IF(OR(ISBLANK(Table1[[#This Row],[ValidEndUTC]]),ISBLANK(Table1[[#This Row],[ValidStartUTC]])),"",Table1[[#This Row],[Duration]]*24*60)</f>
        <v>240.99999999976717</v>
      </c>
    </row>
    <row r="3067" spans="1:20" x14ac:dyDescent="0.25">
      <c r="A3067" s="8" t="str">
        <f>IF(ISBLANK(Table1[[#This Row],[AdvisoryNumber]]),"NTML","ADVZY")</f>
        <v>NTML</v>
      </c>
      <c r="B3067" s="8" t="str">
        <f>_xlfn.TEXTJOIN("-",TRUE,Table1[[#This Row],[Source]],TEXT(Table1[[#This Row],[AdvisoryNumber]],"000"),TEXT(ROW()-1,"000000"),TEXT(Table1[[#This Row],[RecordTimeUTC]],"YYYY-MM-DD"))</f>
        <v>NTML-000-003066-2024-11-08</v>
      </c>
      <c r="C3067" s="1" t="s">
        <v>251</v>
      </c>
      <c r="D3067" s="2"/>
      <c r="E3067" s="1"/>
      <c r="F3067" s="2"/>
      <c r="G3067" s="1" t="s">
        <v>10786</v>
      </c>
      <c r="H3067" s="1" t="s">
        <v>101</v>
      </c>
      <c r="I3067" s="8" t="str">
        <f>IF(Table1[[#This Row],[TMI_Type]]="Reroute",INDEX(_xlfn.REGEXEXTRACT(Table1[[#This Row],[RawText]],".*(ROUTE|FEA|FCA|ICR|CTOP|TBO).+([A-Z]{3})",2,0),1,2),"")</f>
        <v/>
      </c>
      <c r="J3067" s="5">
        <v>20</v>
      </c>
      <c r="K3067" s="5"/>
      <c r="L3067" s="1" t="s">
        <v>696</v>
      </c>
      <c r="M3067" s="7">
        <v>45604.999305555553</v>
      </c>
      <c r="N3067" s="7">
        <v>45605.166666666664</v>
      </c>
      <c r="O3067" s="7">
        <v>45604.999305555553</v>
      </c>
      <c r="P3067" s="4" t="s">
        <v>10796</v>
      </c>
      <c r="Q3067" s="10" t="s">
        <v>10796</v>
      </c>
      <c r="R3067" s="2" t="s">
        <v>10789</v>
      </c>
      <c r="S3067" s="6">
        <f>IF(OR(ISBLANK(Table1[[#This Row],[ValidEndUTC]]),ISBLANK(Table1[[#This Row],[ValidStartUTC]])),"",Table1[[#This Row],[ValidEndUTC]]-Table1[[#This Row],[ValidStartUTC]])</f>
        <v>0.16736111111094942</v>
      </c>
      <c r="T3067" s="5">
        <f>IF(OR(ISBLANK(Table1[[#This Row],[ValidEndUTC]]),ISBLANK(Table1[[#This Row],[ValidStartUTC]])),"",Table1[[#This Row],[Duration]]*24*60)</f>
        <v>240.99999999976717</v>
      </c>
    </row>
    <row r="3068" spans="1:20" x14ac:dyDescent="0.25">
      <c r="A3068" s="8" t="str">
        <f>IF(ISBLANK(Table1[[#This Row],[AdvisoryNumber]]),"NTML","ADVZY")</f>
        <v>NTML</v>
      </c>
      <c r="B3068" s="8" t="str">
        <f>_xlfn.TEXTJOIN("-",TRUE,Table1[[#This Row],[Source]],TEXT(Table1[[#This Row],[AdvisoryNumber]],"000"),TEXT(ROW()-1,"000000"),TEXT(Table1[[#This Row],[RecordTimeUTC]],"YYYY-MM-DD"))</f>
        <v>NTML-000-003067-2024-11-08</v>
      </c>
      <c r="C3068" s="1" t="s">
        <v>251</v>
      </c>
      <c r="D3068" s="2"/>
      <c r="E3068" s="1"/>
      <c r="F3068" s="2"/>
      <c r="G3068" s="1" t="s">
        <v>10786</v>
      </c>
      <c r="H3068" s="1" t="s">
        <v>101</v>
      </c>
      <c r="I3068" s="8" t="str">
        <f>IF(Table1[[#This Row],[TMI_Type]]="Reroute",INDEX(_xlfn.REGEXEXTRACT(Table1[[#This Row],[RawText]],".*(ROUTE|FEA|FCA|ICR|CTOP|TBO).+([A-Z]{3})",2,0),1,2),"")</f>
        <v/>
      </c>
      <c r="J3068" s="5">
        <v>20</v>
      </c>
      <c r="K3068" s="5"/>
      <c r="L3068" s="1" t="s">
        <v>686</v>
      </c>
      <c r="M3068" s="7">
        <v>45604.999305555553</v>
      </c>
      <c r="N3068" s="7">
        <v>45605.166666666664</v>
      </c>
      <c r="O3068" s="7">
        <v>45604.999305555553</v>
      </c>
      <c r="P3068" s="4" t="s">
        <v>10797</v>
      </c>
      <c r="Q3068" s="10" t="s">
        <v>10797</v>
      </c>
      <c r="R3068" s="2" t="s">
        <v>10789</v>
      </c>
      <c r="S3068" s="6">
        <f>IF(OR(ISBLANK(Table1[[#This Row],[ValidEndUTC]]),ISBLANK(Table1[[#This Row],[ValidStartUTC]])),"",Table1[[#This Row],[ValidEndUTC]]-Table1[[#This Row],[ValidStartUTC]])</f>
        <v>0.16736111111094942</v>
      </c>
      <c r="T3068" s="5">
        <f>IF(OR(ISBLANK(Table1[[#This Row],[ValidEndUTC]]),ISBLANK(Table1[[#This Row],[ValidStartUTC]])),"",Table1[[#This Row],[Duration]]*24*60)</f>
        <v>240.99999999976717</v>
      </c>
    </row>
    <row r="3069" spans="1:20" x14ac:dyDescent="0.25">
      <c r="A3069" s="8" t="str">
        <f>IF(ISBLANK(Table1[[#This Row],[AdvisoryNumber]]),"NTML","ADVZY")</f>
        <v>NTML</v>
      </c>
      <c r="B3069" s="8" t="str">
        <f>_xlfn.TEXTJOIN("-",TRUE,Table1[[#This Row],[Source]],TEXT(Table1[[#This Row],[AdvisoryNumber]],"000"),TEXT(ROW()-1,"000000"),TEXT(Table1[[#This Row],[RecordTimeUTC]],"YYYY-MM-DD"))</f>
        <v>NTML-000-003068-2024-11-08</v>
      </c>
      <c r="C3069" s="1" t="s">
        <v>251</v>
      </c>
      <c r="D3069" s="2"/>
      <c r="E3069" s="1"/>
      <c r="F3069" s="2"/>
      <c r="G3069" s="1" t="s">
        <v>10786</v>
      </c>
      <c r="H3069" s="1" t="s">
        <v>101</v>
      </c>
      <c r="I3069" s="8" t="str">
        <f>IF(Table1[[#This Row],[TMI_Type]]="Reroute",INDEX(_xlfn.REGEXEXTRACT(Table1[[#This Row],[RawText]],".*(ROUTE|FEA|FCA|ICR|CTOP|TBO).+([A-Z]{3})",2,0),1,2),"")</f>
        <v/>
      </c>
      <c r="J3069" s="5">
        <v>30</v>
      </c>
      <c r="K3069" s="5"/>
      <c r="L3069" s="1" t="s">
        <v>10798</v>
      </c>
      <c r="M3069" s="7">
        <v>45604.999305555553</v>
      </c>
      <c r="N3069" s="7">
        <v>45605.166666666664</v>
      </c>
      <c r="O3069" s="7">
        <v>45604.999305555553</v>
      </c>
      <c r="P3069" s="4" t="s">
        <v>10799</v>
      </c>
      <c r="Q3069" s="10" t="s">
        <v>10799</v>
      </c>
      <c r="R3069" s="2" t="s">
        <v>10789</v>
      </c>
      <c r="S3069" s="6">
        <f>IF(OR(ISBLANK(Table1[[#This Row],[ValidEndUTC]]),ISBLANK(Table1[[#This Row],[ValidStartUTC]])),"",Table1[[#This Row],[ValidEndUTC]]-Table1[[#This Row],[ValidStartUTC]])</f>
        <v>0.16736111111094942</v>
      </c>
      <c r="T3069" s="5">
        <f>IF(OR(ISBLANK(Table1[[#This Row],[ValidEndUTC]]),ISBLANK(Table1[[#This Row],[ValidStartUTC]])),"",Table1[[#This Row],[Duration]]*24*60)</f>
        <v>240.99999999976717</v>
      </c>
    </row>
    <row r="3070" spans="1:20" x14ac:dyDescent="0.25">
      <c r="A3070" s="8" t="str">
        <f>IF(ISBLANK(Table1[[#This Row],[AdvisoryNumber]]),"NTML","ADVZY")</f>
        <v>NTML</v>
      </c>
      <c r="B3070" s="8" t="str">
        <f>_xlfn.TEXTJOIN("-",TRUE,Table1[[#This Row],[Source]],TEXT(Table1[[#This Row],[AdvisoryNumber]],"000"),TEXT(ROW()-1,"000000"),TEXT(Table1[[#This Row],[RecordTimeUTC]],"YYYY-MM-DD"))</f>
        <v>NTML-000-003069-2024-11-08</v>
      </c>
      <c r="C3070" s="1" t="s">
        <v>251</v>
      </c>
      <c r="D3070" s="2"/>
      <c r="E3070" s="1"/>
      <c r="F3070" s="2"/>
      <c r="G3070" s="1" t="s">
        <v>10786</v>
      </c>
      <c r="H3070" s="1" t="s">
        <v>101</v>
      </c>
      <c r="I3070" s="8" t="str">
        <f>IF(Table1[[#This Row],[TMI_Type]]="Reroute",INDEX(_xlfn.REGEXEXTRACT(Table1[[#This Row],[RawText]],".*(ROUTE|FEA|FCA|ICR|CTOP|TBO).+([A-Z]{3})",2,0),1,2),"")</f>
        <v/>
      </c>
      <c r="J3070" s="5">
        <v>30</v>
      </c>
      <c r="K3070" s="5"/>
      <c r="L3070" s="1" t="s">
        <v>2441</v>
      </c>
      <c r="M3070" s="7">
        <v>45604.999305555553</v>
      </c>
      <c r="N3070" s="7">
        <v>45605.166666666664</v>
      </c>
      <c r="O3070" s="7">
        <v>45604.999305555553</v>
      </c>
      <c r="P3070" s="4" t="s">
        <v>10800</v>
      </c>
      <c r="Q3070" s="10" t="s">
        <v>10800</v>
      </c>
      <c r="R3070" s="2" t="s">
        <v>10789</v>
      </c>
      <c r="S3070" s="6">
        <f>IF(OR(ISBLANK(Table1[[#This Row],[ValidEndUTC]]),ISBLANK(Table1[[#This Row],[ValidStartUTC]])),"",Table1[[#This Row],[ValidEndUTC]]-Table1[[#This Row],[ValidStartUTC]])</f>
        <v>0.16736111111094942</v>
      </c>
      <c r="T3070" s="5">
        <f>IF(OR(ISBLANK(Table1[[#This Row],[ValidEndUTC]]),ISBLANK(Table1[[#This Row],[ValidStartUTC]])),"",Table1[[#This Row],[Duration]]*24*60)</f>
        <v>240.99999999976717</v>
      </c>
    </row>
    <row r="3071" spans="1:20" x14ac:dyDescent="0.25">
      <c r="A3071" s="8" t="str">
        <f>IF(ISBLANK(Table1[[#This Row],[AdvisoryNumber]]),"NTML","ADVZY")</f>
        <v>NTML</v>
      </c>
      <c r="B3071" s="8" t="str">
        <f>_xlfn.TEXTJOIN("-",TRUE,Table1[[#This Row],[Source]],TEXT(Table1[[#This Row],[AdvisoryNumber]],"000"),TEXT(ROW()-1,"000000"),TEXT(Table1[[#This Row],[RecordTimeUTC]],"YYYY-MM-DD"))</f>
        <v>NTML-000-003070-2024-11-08</v>
      </c>
      <c r="C3071" s="1" t="s">
        <v>251</v>
      </c>
      <c r="D3071" s="2"/>
      <c r="E3071" s="1"/>
      <c r="F3071" s="2"/>
      <c r="G3071" s="1" t="s">
        <v>10786</v>
      </c>
      <c r="H3071" s="1" t="s">
        <v>101</v>
      </c>
      <c r="I3071" s="8" t="str">
        <f>IF(Table1[[#This Row],[TMI_Type]]="Reroute",INDEX(_xlfn.REGEXEXTRACT(Table1[[#This Row],[RawText]],".*(ROUTE|FEA|FCA|ICR|CTOP|TBO).+([A-Z]{3})",2,0),1,2),"")</f>
        <v/>
      </c>
      <c r="J3071" s="5">
        <v>40</v>
      </c>
      <c r="K3071" s="5"/>
      <c r="L3071" s="1" t="s">
        <v>10801</v>
      </c>
      <c r="M3071" s="7">
        <v>45604.999305555553</v>
      </c>
      <c r="N3071" s="7">
        <v>45605.166666666664</v>
      </c>
      <c r="O3071" s="7">
        <v>45604.999305555553</v>
      </c>
      <c r="P3071" s="4" t="s">
        <v>10802</v>
      </c>
      <c r="Q3071" s="10" t="s">
        <v>10802</v>
      </c>
      <c r="R3071" s="2" t="s">
        <v>10789</v>
      </c>
      <c r="S3071" s="6">
        <f>IF(OR(ISBLANK(Table1[[#This Row],[ValidEndUTC]]),ISBLANK(Table1[[#This Row],[ValidStartUTC]])),"",Table1[[#This Row],[ValidEndUTC]]-Table1[[#This Row],[ValidStartUTC]])</f>
        <v>0.16736111111094942</v>
      </c>
      <c r="T3071" s="5">
        <f>IF(OR(ISBLANK(Table1[[#This Row],[ValidEndUTC]]),ISBLANK(Table1[[#This Row],[ValidStartUTC]])),"",Table1[[#This Row],[Duration]]*24*60)</f>
        <v>240.99999999976717</v>
      </c>
    </row>
    <row r="3072" spans="1:20" x14ac:dyDescent="0.25">
      <c r="A3072" s="8" t="str">
        <f>IF(ISBLANK(Table1[[#This Row],[AdvisoryNumber]]),"NTML","ADVZY")</f>
        <v>NTML</v>
      </c>
      <c r="B3072" s="8" t="str">
        <f>_xlfn.TEXTJOIN("-",TRUE,Table1[[#This Row],[Source]],TEXT(Table1[[#This Row],[AdvisoryNumber]],"000"),TEXT(ROW()-1,"000000"),TEXT(Table1[[#This Row],[RecordTimeUTC]],"YYYY-MM-DD"))</f>
        <v>NTML-000-003071-2024-11-08</v>
      </c>
      <c r="C3072" s="1" t="s">
        <v>251</v>
      </c>
      <c r="D3072" s="2"/>
      <c r="E3072" s="1"/>
      <c r="F3072" s="2"/>
      <c r="G3072" s="1" t="s">
        <v>10786</v>
      </c>
      <c r="H3072" s="1" t="s">
        <v>101</v>
      </c>
      <c r="I3072" s="8" t="str">
        <f>IF(Table1[[#This Row],[TMI_Type]]="Reroute",INDEX(_xlfn.REGEXEXTRACT(Table1[[#This Row],[RawText]],".*(ROUTE|FEA|FCA|ICR|CTOP|TBO).+([A-Z]{3})",2,0),1,2),"")</f>
        <v/>
      </c>
      <c r="J3072" s="5">
        <v>40</v>
      </c>
      <c r="K3072" s="5"/>
      <c r="L3072" s="1" t="s">
        <v>10803</v>
      </c>
      <c r="M3072" s="7">
        <v>45604.999305555553</v>
      </c>
      <c r="N3072" s="7">
        <v>45605.166666666664</v>
      </c>
      <c r="O3072" s="7">
        <v>45604.999305555553</v>
      </c>
      <c r="P3072" s="4" t="s">
        <v>10804</v>
      </c>
      <c r="Q3072" s="10" t="s">
        <v>10804</v>
      </c>
      <c r="R3072" s="2" t="s">
        <v>10789</v>
      </c>
      <c r="S3072" s="6">
        <f>IF(OR(ISBLANK(Table1[[#This Row],[ValidEndUTC]]),ISBLANK(Table1[[#This Row],[ValidStartUTC]])),"",Table1[[#This Row],[ValidEndUTC]]-Table1[[#This Row],[ValidStartUTC]])</f>
        <v>0.16736111111094942</v>
      </c>
      <c r="T3072" s="5">
        <f>IF(OR(ISBLANK(Table1[[#This Row],[ValidEndUTC]]),ISBLANK(Table1[[#This Row],[ValidStartUTC]])),"",Table1[[#This Row],[Duration]]*24*60)</f>
        <v>240.99999999976717</v>
      </c>
    </row>
    <row r="3073" spans="1:20" x14ac:dyDescent="0.25">
      <c r="A3073" s="8" t="str">
        <f>IF(ISBLANK(Table1[[#This Row],[AdvisoryNumber]]),"NTML","ADVZY")</f>
        <v>NTML</v>
      </c>
      <c r="B3073" s="8" t="str">
        <f>_xlfn.TEXTJOIN("-",TRUE,Table1[[#This Row],[Source]],TEXT(Table1[[#This Row],[AdvisoryNumber]],"000"),TEXT(ROW()-1,"000000"),TEXT(Table1[[#This Row],[RecordTimeUTC]],"YYYY-MM-DD"))</f>
        <v>NTML-000-003072-2024-11-08</v>
      </c>
      <c r="C3073" s="1" t="s">
        <v>251</v>
      </c>
      <c r="D3073" s="2"/>
      <c r="E3073" s="1"/>
      <c r="F3073" s="2"/>
      <c r="G3073" s="1" t="s">
        <v>10786</v>
      </c>
      <c r="H3073" s="1" t="s">
        <v>101</v>
      </c>
      <c r="I3073" s="8" t="str">
        <f>IF(Table1[[#This Row],[TMI_Type]]="Reroute",INDEX(_xlfn.REGEXEXTRACT(Table1[[#This Row],[RawText]],".*(ROUTE|FEA|FCA|ICR|CTOP|TBO).+([A-Z]{3})",2,0),1,2),"")</f>
        <v/>
      </c>
      <c r="J3073" s="5">
        <v>40</v>
      </c>
      <c r="K3073" s="5"/>
      <c r="L3073" s="1" t="s">
        <v>2459</v>
      </c>
      <c r="M3073" s="7">
        <v>45604.999305555553</v>
      </c>
      <c r="N3073" s="7">
        <v>45605.166666666664</v>
      </c>
      <c r="O3073" s="7">
        <v>45604.999305555553</v>
      </c>
      <c r="P3073" s="4" t="s">
        <v>10805</v>
      </c>
      <c r="Q3073" s="10" t="s">
        <v>10805</v>
      </c>
      <c r="R3073" s="2" t="s">
        <v>10789</v>
      </c>
      <c r="S3073" s="6">
        <f>IF(OR(ISBLANK(Table1[[#This Row],[ValidEndUTC]]),ISBLANK(Table1[[#This Row],[ValidStartUTC]])),"",Table1[[#This Row],[ValidEndUTC]]-Table1[[#This Row],[ValidStartUTC]])</f>
        <v>0.16736111111094942</v>
      </c>
      <c r="T3073" s="5">
        <f>IF(OR(ISBLANK(Table1[[#This Row],[ValidEndUTC]]),ISBLANK(Table1[[#This Row],[ValidStartUTC]])),"",Table1[[#This Row],[Duration]]*24*60)</f>
        <v>240.99999999976717</v>
      </c>
    </row>
    <row r="3074" spans="1:20" x14ac:dyDescent="0.25">
      <c r="A3074" s="8" t="str">
        <f>IF(ISBLANK(Table1[[#This Row],[AdvisoryNumber]]),"NTML","ADVZY")</f>
        <v>NTML</v>
      </c>
      <c r="B3074" s="8" t="str">
        <f>_xlfn.TEXTJOIN("-",TRUE,Table1[[#This Row],[Source]],TEXT(Table1[[#This Row],[AdvisoryNumber]],"000"),TEXT(ROW()-1,"000000"),TEXT(Table1[[#This Row],[RecordTimeUTC]],"YYYY-MM-DD"))</f>
        <v>NTML-000-003073-2024-11-08</v>
      </c>
      <c r="C3074" s="1" t="s">
        <v>251</v>
      </c>
      <c r="D3074" s="2"/>
      <c r="E3074" s="1"/>
      <c r="F3074" s="2"/>
      <c r="G3074" s="1" t="s">
        <v>10786</v>
      </c>
      <c r="H3074" s="1" t="s">
        <v>101</v>
      </c>
      <c r="I3074" s="8" t="str">
        <f>IF(Table1[[#This Row],[TMI_Type]]="Reroute",INDEX(_xlfn.REGEXEXTRACT(Table1[[#This Row],[RawText]],".*(ROUTE|FEA|FCA|ICR|CTOP|TBO).+([A-Z]{3})",2,0),1,2),"")</f>
        <v/>
      </c>
      <c r="J3074" s="5">
        <v>40</v>
      </c>
      <c r="K3074" s="5"/>
      <c r="L3074" s="1" t="s">
        <v>2457</v>
      </c>
      <c r="M3074" s="7">
        <v>45604.999305555553</v>
      </c>
      <c r="N3074" s="7">
        <v>45605.166666666664</v>
      </c>
      <c r="O3074" s="7">
        <v>45604.999305555553</v>
      </c>
      <c r="P3074" s="4" t="s">
        <v>10806</v>
      </c>
      <c r="Q3074" s="10" t="s">
        <v>10806</v>
      </c>
      <c r="R3074" s="2" t="s">
        <v>10789</v>
      </c>
      <c r="S3074" s="6">
        <f>IF(OR(ISBLANK(Table1[[#This Row],[ValidEndUTC]]),ISBLANK(Table1[[#This Row],[ValidStartUTC]])),"",Table1[[#This Row],[ValidEndUTC]]-Table1[[#This Row],[ValidStartUTC]])</f>
        <v>0.16736111111094942</v>
      </c>
      <c r="T3074" s="5">
        <f>IF(OR(ISBLANK(Table1[[#This Row],[ValidEndUTC]]),ISBLANK(Table1[[#This Row],[ValidStartUTC]])),"",Table1[[#This Row],[Duration]]*24*60)</f>
        <v>240.99999999976717</v>
      </c>
    </row>
    <row r="3075" spans="1:20" ht="21.6" x14ac:dyDescent="0.25">
      <c r="A3075" s="8" t="str">
        <f>IF(ISBLANK(Table1[[#This Row],[AdvisoryNumber]]),"NTML","ADVZY")</f>
        <v>NTML</v>
      </c>
      <c r="B3075" s="8" t="str">
        <f>_xlfn.TEXTJOIN("-",TRUE,Table1[[#This Row],[Source]],TEXT(Table1[[#This Row],[AdvisoryNumber]],"000"),TEXT(ROW()-1,"000000"),TEXT(Table1[[#This Row],[RecordTimeUTC]],"YYYY-MM-DD"))</f>
        <v>NTML-000-003074-2024-11-08</v>
      </c>
      <c r="C3075" s="1" t="s">
        <v>10807</v>
      </c>
      <c r="D3075" s="2"/>
      <c r="E3075" s="1"/>
      <c r="F3075" s="2"/>
      <c r="G3075" s="1" t="s">
        <v>10786</v>
      </c>
      <c r="H3075" s="1" t="s">
        <v>104</v>
      </c>
      <c r="I3075" s="8" t="str">
        <f>IF(Table1[[#This Row],[TMI_Type]]="Reroute",INDEX(_xlfn.REGEXEXTRACT(Table1[[#This Row],[RawText]],".*(ROUTE|FEA|FCA|ICR|CTOP|TBO).+([A-Z]{3})",2,0),1,2),"")</f>
        <v/>
      </c>
      <c r="J3075" s="5"/>
      <c r="K3075" s="5"/>
      <c r="L3075" s="1" t="s">
        <v>10808</v>
      </c>
      <c r="M3075" s="7">
        <v>45604.999305555553</v>
      </c>
      <c r="N3075" s="7">
        <v>45605.166666666664</v>
      </c>
      <c r="O3075" s="7">
        <v>45604.999305555553</v>
      </c>
      <c r="P3075" s="4" t="s">
        <v>10809</v>
      </c>
      <c r="Q3075" s="10" t="s">
        <v>10809</v>
      </c>
      <c r="R3075" s="2" t="s">
        <v>10789</v>
      </c>
      <c r="S3075" s="6">
        <f>IF(OR(ISBLANK(Table1[[#This Row],[ValidEndUTC]]),ISBLANK(Table1[[#This Row],[ValidStartUTC]])),"",Table1[[#This Row],[ValidEndUTC]]-Table1[[#This Row],[ValidStartUTC]])</f>
        <v>0.16736111111094942</v>
      </c>
      <c r="T3075" s="5">
        <f>IF(OR(ISBLANK(Table1[[#This Row],[ValidEndUTC]]),ISBLANK(Table1[[#This Row],[ValidStartUTC]])),"",Table1[[#This Row],[Duration]]*24*60)</f>
        <v>240.99999999976717</v>
      </c>
    </row>
    <row r="3076" spans="1:20" x14ac:dyDescent="0.25">
      <c r="A3076" s="8" t="str">
        <f>IF(ISBLANK(Table1[[#This Row],[AdvisoryNumber]]),"NTML","ADVZY")</f>
        <v>NTML</v>
      </c>
      <c r="B3076" s="8" t="str">
        <f>_xlfn.TEXTJOIN("-",TRUE,Table1[[#This Row],[Source]],TEXT(Table1[[#This Row],[AdvisoryNumber]],"000"),TEXT(ROW()-1,"000000"),TEXT(Table1[[#This Row],[RecordTimeUTC]],"YYYY-MM-DD"))</f>
        <v>NTML-000-003075-2024-11-08</v>
      </c>
      <c r="C3076" s="1" t="s">
        <v>251</v>
      </c>
      <c r="D3076" s="2"/>
      <c r="E3076" s="1"/>
      <c r="F3076" s="2"/>
      <c r="G3076" s="1" t="s">
        <v>10786</v>
      </c>
      <c r="H3076" s="1" t="s">
        <v>101</v>
      </c>
      <c r="I3076" s="8" t="str">
        <f>IF(Table1[[#This Row],[TMI_Type]]="Reroute",INDEX(_xlfn.REGEXEXTRACT(Table1[[#This Row],[RawText]],".*(ROUTE|FEA|FCA|ICR|CTOP|TBO).+([A-Z]{3})",2,0),1,2),"")</f>
        <v/>
      </c>
      <c r="J3076" s="5">
        <v>30</v>
      </c>
      <c r="K3076" s="5"/>
      <c r="L3076" s="1" t="s">
        <v>2449</v>
      </c>
      <c r="M3076" s="7">
        <v>45604.999305555553</v>
      </c>
      <c r="N3076" s="7">
        <v>45605.166666666664</v>
      </c>
      <c r="O3076" s="7">
        <v>45604.999305555553</v>
      </c>
      <c r="P3076" s="4" t="s">
        <v>10810</v>
      </c>
      <c r="Q3076" s="10" t="s">
        <v>10810</v>
      </c>
      <c r="R3076" s="2" t="s">
        <v>10789</v>
      </c>
      <c r="S3076" s="6">
        <f>IF(OR(ISBLANK(Table1[[#This Row],[ValidEndUTC]]),ISBLANK(Table1[[#This Row],[ValidStartUTC]])),"",Table1[[#This Row],[ValidEndUTC]]-Table1[[#This Row],[ValidStartUTC]])</f>
        <v>0.16736111111094942</v>
      </c>
      <c r="T3076" s="5">
        <f>IF(OR(ISBLANK(Table1[[#This Row],[ValidEndUTC]]),ISBLANK(Table1[[#This Row],[ValidStartUTC]])),"",Table1[[#This Row],[Duration]]*24*60)</f>
        <v>240.99999999976717</v>
      </c>
    </row>
    <row r="3077" spans="1:20" x14ac:dyDescent="0.25">
      <c r="A3077" s="8" t="str">
        <f>IF(ISBLANK(Table1[[#This Row],[AdvisoryNumber]]),"NTML","ADVZY")</f>
        <v>NTML</v>
      </c>
      <c r="B3077" s="8" t="str">
        <f>_xlfn.TEXTJOIN("-",TRUE,Table1[[#This Row],[Source]],TEXT(Table1[[#This Row],[AdvisoryNumber]],"000"),TEXT(ROW()-1,"000000"),TEXT(Table1[[#This Row],[RecordTimeUTC]],"YYYY-MM-DD"))</f>
        <v>NTML-000-003076-2024-11-08</v>
      </c>
      <c r="C3077" s="1" t="s">
        <v>251</v>
      </c>
      <c r="D3077" s="2"/>
      <c r="E3077" s="1"/>
      <c r="F3077" s="2"/>
      <c r="G3077" s="1" t="s">
        <v>10786</v>
      </c>
      <c r="H3077" s="1" t="s">
        <v>101</v>
      </c>
      <c r="I3077" s="8" t="str">
        <f>IF(Table1[[#This Row],[TMI_Type]]="Reroute",INDEX(_xlfn.REGEXEXTRACT(Table1[[#This Row],[RawText]],".*(ROUTE|FEA|FCA|ICR|CTOP|TBO).+([A-Z]{3})",2,0),1,2),"")</f>
        <v/>
      </c>
      <c r="J3077" s="5">
        <v>30</v>
      </c>
      <c r="K3077" s="5"/>
      <c r="L3077" s="1" t="s">
        <v>2455</v>
      </c>
      <c r="M3077" s="7">
        <v>45604.999305555553</v>
      </c>
      <c r="N3077" s="7">
        <v>45605.166666666664</v>
      </c>
      <c r="O3077" s="7">
        <v>45604.999305555553</v>
      </c>
      <c r="P3077" s="4" t="s">
        <v>10811</v>
      </c>
      <c r="Q3077" s="10" t="s">
        <v>10811</v>
      </c>
      <c r="R3077" s="2" t="s">
        <v>10789</v>
      </c>
      <c r="S3077" s="6">
        <f>IF(OR(ISBLANK(Table1[[#This Row],[ValidEndUTC]]),ISBLANK(Table1[[#This Row],[ValidStartUTC]])),"",Table1[[#This Row],[ValidEndUTC]]-Table1[[#This Row],[ValidStartUTC]])</f>
        <v>0.16736111111094942</v>
      </c>
      <c r="T3077" s="5">
        <f>IF(OR(ISBLANK(Table1[[#This Row],[ValidEndUTC]]),ISBLANK(Table1[[#This Row],[ValidStartUTC]])),"",Table1[[#This Row],[Duration]]*24*60)</f>
        <v>240.99999999976717</v>
      </c>
    </row>
    <row r="3078" spans="1:20" x14ac:dyDescent="0.25">
      <c r="A3078" s="8" t="str">
        <f>IF(ISBLANK(Table1[[#This Row],[AdvisoryNumber]]),"NTML","ADVZY")</f>
        <v>NTML</v>
      </c>
      <c r="B3078" s="8" t="str">
        <f>_xlfn.TEXTJOIN("-",TRUE,Table1[[#This Row],[Source]],TEXT(Table1[[#This Row],[AdvisoryNumber]],"000"),TEXT(ROW()-1,"000000"),TEXT(Table1[[#This Row],[RecordTimeUTC]],"YYYY-MM-DD"))</f>
        <v>NTML-000-003077-2024-11-08</v>
      </c>
      <c r="C3078" s="1" t="s">
        <v>251</v>
      </c>
      <c r="D3078" s="2"/>
      <c r="E3078" s="1"/>
      <c r="F3078" s="2"/>
      <c r="G3078" s="1" t="s">
        <v>10786</v>
      </c>
      <c r="H3078" s="1" t="s">
        <v>101</v>
      </c>
      <c r="I3078" s="8" t="str">
        <f>IF(Table1[[#This Row],[TMI_Type]]="Reroute",INDEX(_xlfn.REGEXEXTRACT(Table1[[#This Row],[RawText]],".*(ROUTE|FEA|FCA|ICR|CTOP|TBO).+([A-Z]{3})",2,0),1,2),"")</f>
        <v/>
      </c>
      <c r="J3078" s="5">
        <v>30</v>
      </c>
      <c r="K3078" s="5"/>
      <c r="L3078" s="1" t="s">
        <v>2453</v>
      </c>
      <c r="M3078" s="7">
        <v>45604.999305555553</v>
      </c>
      <c r="N3078" s="7">
        <v>45605.166666666664</v>
      </c>
      <c r="O3078" s="7">
        <v>45604.999305555553</v>
      </c>
      <c r="P3078" s="4" t="s">
        <v>10812</v>
      </c>
      <c r="Q3078" s="10" t="s">
        <v>10812</v>
      </c>
      <c r="R3078" s="2" t="s">
        <v>10789</v>
      </c>
      <c r="S3078" s="6">
        <f>IF(OR(ISBLANK(Table1[[#This Row],[ValidEndUTC]]),ISBLANK(Table1[[#This Row],[ValidStartUTC]])),"",Table1[[#This Row],[ValidEndUTC]]-Table1[[#This Row],[ValidStartUTC]])</f>
        <v>0.16736111111094942</v>
      </c>
      <c r="T3078" s="5">
        <f>IF(OR(ISBLANK(Table1[[#This Row],[ValidEndUTC]]),ISBLANK(Table1[[#This Row],[ValidStartUTC]])),"",Table1[[#This Row],[Duration]]*24*60)</f>
        <v>240.99999999976717</v>
      </c>
    </row>
    <row r="3079" spans="1:20" x14ac:dyDescent="0.25">
      <c r="A3079" s="8" t="str">
        <f>IF(ISBLANK(Table1[[#This Row],[AdvisoryNumber]]),"NTML","ADVZY")</f>
        <v>NTML</v>
      </c>
      <c r="B3079" s="8" t="str">
        <f>_xlfn.TEXTJOIN("-",TRUE,Table1[[#This Row],[Source]],TEXT(Table1[[#This Row],[AdvisoryNumber]],"000"),TEXT(ROW()-1,"000000"),TEXT(Table1[[#This Row],[RecordTimeUTC]],"YYYY-MM-DD"))</f>
        <v>NTML-000-003078-2024-11-08</v>
      </c>
      <c r="C3079" s="1" t="s">
        <v>251</v>
      </c>
      <c r="D3079" s="2"/>
      <c r="E3079" s="1"/>
      <c r="F3079" s="2"/>
      <c r="G3079" s="1" t="s">
        <v>10786</v>
      </c>
      <c r="H3079" s="1" t="s">
        <v>101</v>
      </c>
      <c r="I3079" s="8" t="str">
        <f>IF(Table1[[#This Row],[TMI_Type]]="Reroute",INDEX(_xlfn.REGEXEXTRACT(Table1[[#This Row],[RawText]],".*(ROUTE|FEA|FCA|ICR|CTOP|TBO).+([A-Z]{3})",2,0),1,2),"")</f>
        <v/>
      </c>
      <c r="J3079" s="5">
        <v>30</v>
      </c>
      <c r="K3079" s="5"/>
      <c r="L3079" s="1" t="s">
        <v>2451</v>
      </c>
      <c r="M3079" s="7">
        <v>45604.999305555553</v>
      </c>
      <c r="N3079" s="7">
        <v>45605.166666666664</v>
      </c>
      <c r="O3079" s="7">
        <v>45604.999305555553</v>
      </c>
      <c r="P3079" s="4" t="s">
        <v>10813</v>
      </c>
      <c r="Q3079" s="10" t="s">
        <v>10813</v>
      </c>
      <c r="R3079" s="2" t="s">
        <v>10789</v>
      </c>
      <c r="S3079" s="6">
        <f>IF(OR(ISBLANK(Table1[[#This Row],[ValidEndUTC]]),ISBLANK(Table1[[#This Row],[ValidStartUTC]])),"",Table1[[#This Row],[ValidEndUTC]]-Table1[[#This Row],[ValidStartUTC]])</f>
        <v>0.16736111111094942</v>
      </c>
      <c r="T3079" s="5">
        <f>IF(OR(ISBLANK(Table1[[#This Row],[ValidEndUTC]]),ISBLANK(Table1[[#This Row],[ValidStartUTC]])),"",Table1[[#This Row],[Duration]]*24*60)</f>
        <v>240.99999999976717</v>
      </c>
    </row>
    <row r="3080" spans="1:20" x14ac:dyDescent="0.25">
      <c r="A3080" s="8" t="str">
        <f>IF(ISBLANK(Table1[[#This Row],[AdvisoryNumber]]),"NTML","ADVZY")</f>
        <v>NTML</v>
      </c>
      <c r="B3080" s="8" t="str">
        <f>_xlfn.TEXTJOIN("-",TRUE,Table1[[#This Row],[Source]],TEXT(Table1[[#This Row],[AdvisoryNumber]],"000"),TEXT(ROW()-1,"000000"),TEXT(Table1[[#This Row],[RecordTimeUTC]],"YYYY-MM-DD"))</f>
        <v>NTML-000-003079-2024-11-09</v>
      </c>
      <c r="C3080" s="1" t="s">
        <v>251</v>
      </c>
      <c r="D3080" s="2"/>
      <c r="E3080" s="1"/>
      <c r="F3080" s="2"/>
      <c r="G3080" s="1" t="s">
        <v>10786</v>
      </c>
      <c r="H3080" s="1" t="s">
        <v>101</v>
      </c>
      <c r="I3080" s="8" t="str">
        <f>IF(Table1[[#This Row],[TMI_Type]]="Reroute",INDEX(_xlfn.REGEXEXTRACT(Table1[[#This Row],[RawText]],".*(ROUTE|FEA|FCA|ICR|CTOP|TBO).+([A-Z]{3})",2,0),1,2),"")</f>
        <v/>
      </c>
      <c r="J3080" s="5">
        <v>20</v>
      </c>
      <c r="K3080" s="5"/>
      <c r="L3080" s="1" t="s">
        <v>681</v>
      </c>
      <c r="M3080" s="7">
        <v>45604.999305555553</v>
      </c>
      <c r="N3080" s="7">
        <v>45605.166666666664</v>
      </c>
      <c r="O3080" s="7">
        <v>45605.018750000003</v>
      </c>
      <c r="P3080" s="4" t="s">
        <v>10814</v>
      </c>
      <c r="Q3080" s="10" t="s">
        <v>10814</v>
      </c>
      <c r="R3080" s="2" t="s">
        <v>10815</v>
      </c>
      <c r="S3080" s="6">
        <f>IF(OR(ISBLANK(Table1[[#This Row],[ValidEndUTC]]),ISBLANK(Table1[[#This Row],[ValidStartUTC]])),"",Table1[[#This Row],[ValidEndUTC]]-Table1[[#This Row],[ValidStartUTC]])</f>
        <v>0.16736111111094942</v>
      </c>
      <c r="T3080" s="5">
        <f>IF(OR(ISBLANK(Table1[[#This Row],[ValidEndUTC]]),ISBLANK(Table1[[#This Row],[ValidStartUTC]])),"",Table1[[#This Row],[Duration]]*24*60)</f>
        <v>240.99999999976717</v>
      </c>
    </row>
    <row r="3081" spans="1:20" x14ac:dyDescent="0.25">
      <c r="A3081" s="8" t="str">
        <f>IF(ISBLANK(Table1[[#This Row],[AdvisoryNumber]]),"NTML","ADVZY")</f>
        <v>NTML</v>
      </c>
      <c r="B3081" s="8" t="str">
        <f>_xlfn.TEXTJOIN("-",TRUE,Table1[[#This Row],[Source]],TEXT(Table1[[#This Row],[AdvisoryNumber]],"000"),TEXT(ROW()-1,"000000"),TEXT(Table1[[#This Row],[RecordTimeUTC]],"YYYY-MM-DD"))</f>
        <v>NTML-000-003080-2024-11-09</v>
      </c>
      <c r="C3081" s="1" t="s">
        <v>251</v>
      </c>
      <c r="D3081" s="2"/>
      <c r="E3081" s="1"/>
      <c r="F3081" s="2"/>
      <c r="G3081" s="1" t="s">
        <v>10786</v>
      </c>
      <c r="H3081" s="1" t="s">
        <v>101</v>
      </c>
      <c r="I3081" s="8" t="str">
        <f>IF(Table1[[#This Row],[TMI_Type]]="Reroute",INDEX(_xlfn.REGEXEXTRACT(Table1[[#This Row],[RawText]],".*(ROUTE|FEA|FCA|ICR|CTOP|TBO).+([A-Z]{3})",2,0),1,2),"")</f>
        <v/>
      </c>
      <c r="J3081" s="5">
        <v>20</v>
      </c>
      <c r="K3081" s="5"/>
      <c r="L3081" s="1" t="s">
        <v>687</v>
      </c>
      <c r="M3081" s="7">
        <v>45604.999305555553</v>
      </c>
      <c r="N3081" s="7">
        <v>45605.166666666664</v>
      </c>
      <c r="O3081" s="7">
        <v>45605.018750000003</v>
      </c>
      <c r="P3081" s="4" t="s">
        <v>10816</v>
      </c>
      <c r="Q3081" s="10" t="s">
        <v>10816</v>
      </c>
      <c r="R3081" s="2" t="s">
        <v>10815</v>
      </c>
      <c r="S3081" s="6">
        <f>IF(OR(ISBLANK(Table1[[#This Row],[ValidEndUTC]]),ISBLANK(Table1[[#This Row],[ValidStartUTC]])),"",Table1[[#This Row],[ValidEndUTC]]-Table1[[#This Row],[ValidStartUTC]])</f>
        <v>0.16736111111094942</v>
      </c>
      <c r="T3081" s="5">
        <f>IF(OR(ISBLANK(Table1[[#This Row],[ValidEndUTC]]),ISBLANK(Table1[[#This Row],[ValidStartUTC]])),"",Table1[[#This Row],[Duration]]*24*60)</f>
        <v>240.99999999976717</v>
      </c>
    </row>
    <row r="3082" spans="1:20" x14ac:dyDescent="0.25">
      <c r="A3082" s="8" t="str">
        <f>IF(ISBLANK(Table1[[#This Row],[AdvisoryNumber]]),"NTML","ADVZY")</f>
        <v>NTML</v>
      </c>
      <c r="B3082" s="8" t="str">
        <f>_xlfn.TEXTJOIN("-",TRUE,Table1[[#This Row],[Source]],TEXT(Table1[[#This Row],[AdvisoryNumber]],"000"),TEXT(ROW()-1,"000000"),TEXT(Table1[[#This Row],[RecordTimeUTC]],"YYYY-MM-DD"))</f>
        <v>NTML-000-003081-2024-11-09</v>
      </c>
      <c r="C3082" s="1" t="s">
        <v>251</v>
      </c>
      <c r="D3082" s="2"/>
      <c r="E3082" s="1"/>
      <c r="F3082" s="2"/>
      <c r="G3082" s="1" t="s">
        <v>10786</v>
      </c>
      <c r="H3082" s="1" t="s">
        <v>101</v>
      </c>
      <c r="I3082" s="8" t="str">
        <f>IF(Table1[[#This Row],[TMI_Type]]="Reroute",INDEX(_xlfn.REGEXEXTRACT(Table1[[#This Row],[RawText]],".*(ROUTE|FEA|FCA|ICR|CTOP|TBO).+([A-Z]{3})",2,0),1,2),"")</f>
        <v/>
      </c>
      <c r="J3082" s="5">
        <v>40</v>
      </c>
      <c r="K3082" s="5"/>
      <c r="L3082" s="1" t="s">
        <v>2449</v>
      </c>
      <c r="M3082" s="7">
        <v>45604.999305555553</v>
      </c>
      <c r="N3082" s="7">
        <v>45605.166666666664</v>
      </c>
      <c r="O3082" s="7">
        <v>45605.029166666667</v>
      </c>
      <c r="P3082" s="4" t="s">
        <v>10817</v>
      </c>
      <c r="Q3082" s="10" t="s">
        <v>10817</v>
      </c>
      <c r="R3082" s="2" t="s">
        <v>10818</v>
      </c>
      <c r="S3082" s="6">
        <f>IF(OR(ISBLANK(Table1[[#This Row],[ValidEndUTC]]),ISBLANK(Table1[[#This Row],[ValidStartUTC]])),"",Table1[[#This Row],[ValidEndUTC]]-Table1[[#This Row],[ValidStartUTC]])</f>
        <v>0.16736111111094942</v>
      </c>
      <c r="T3082" s="5">
        <f>IF(OR(ISBLANK(Table1[[#This Row],[ValidEndUTC]]),ISBLANK(Table1[[#This Row],[ValidStartUTC]])),"",Table1[[#This Row],[Duration]]*24*60)</f>
        <v>240.99999999976717</v>
      </c>
    </row>
    <row r="3083" spans="1:20" x14ac:dyDescent="0.25">
      <c r="A3083" s="8" t="str">
        <f>IF(ISBLANK(Table1[[#This Row],[AdvisoryNumber]]),"NTML","ADVZY")</f>
        <v>NTML</v>
      </c>
      <c r="B3083" s="8" t="str">
        <f>_xlfn.TEXTJOIN("-",TRUE,Table1[[#This Row],[Source]],TEXT(Table1[[#This Row],[AdvisoryNumber]],"000"),TEXT(ROW()-1,"000000"),TEXT(Table1[[#This Row],[RecordTimeUTC]],"YYYY-MM-DD"))</f>
        <v>NTML-000-003082-2024-11-09</v>
      </c>
      <c r="C3083" s="1" t="s">
        <v>251</v>
      </c>
      <c r="D3083" s="2"/>
      <c r="E3083" s="1"/>
      <c r="F3083" s="2"/>
      <c r="G3083" s="1" t="s">
        <v>10786</v>
      </c>
      <c r="H3083" s="1" t="s">
        <v>101</v>
      </c>
      <c r="I3083" s="8" t="str">
        <f>IF(Table1[[#This Row],[TMI_Type]]="Reroute",INDEX(_xlfn.REGEXEXTRACT(Table1[[#This Row],[RawText]],".*(ROUTE|FEA|FCA|ICR|CTOP|TBO).+([A-Z]{3})",2,0),1,2),"")</f>
        <v/>
      </c>
      <c r="J3083" s="5">
        <v>40</v>
      </c>
      <c r="K3083" s="5"/>
      <c r="L3083" s="1" t="s">
        <v>2451</v>
      </c>
      <c r="M3083" s="7">
        <v>45604.999305555553</v>
      </c>
      <c r="N3083" s="7">
        <v>45605.166666666664</v>
      </c>
      <c r="O3083" s="7">
        <v>45605.029166666667</v>
      </c>
      <c r="P3083" s="4" t="s">
        <v>10819</v>
      </c>
      <c r="Q3083" s="10" t="s">
        <v>10819</v>
      </c>
      <c r="R3083" s="2" t="s">
        <v>10818</v>
      </c>
      <c r="S3083" s="6">
        <f>IF(OR(ISBLANK(Table1[[#This Row],[ValidEndUTC]]),ISBLANK(Table1[[#This Row],[ValidStartUTC]])),"",Table1[[#This Row],[ValidEndUTC]]-Table1[[#This Row],[ValidStartUTC]])</f>
        <v>0.16736111111094942</v>
      </c>
      <c r="T3083" s="5">
        <f>IF(OR(ISBLANK(Table1[[#This Row],[ValidEndUTC]]),ISBLANK(Table1[[#This Row],[ValidStartUTC]])),"",Table1[[#This Row],[Duration]]*24*60)</f>
        <v>240.99999999976717</v>
      </c>
    </row>
    <row r="3084" spans="1:20" ht="183.6" x14ac:dyDescent="0.25">
      <c r="A3084" s="8" t="str">
        <f>IF(ISBLANK(Table1[[#This Row],[AdvisoryNumber]]),"NTML","ADVZY")</f>
        <v>ADVZY</v>
      </c>
      <c r="B3084" s="8" t="str">
        <f>_xlfn.TEXTJOIN("-",TRUE,Table1[[#This Row],[Source]],TEXT(Table1[[#This Row],[AdvisoryNumber]],"000"),TEXT(ROW()-1,"000000"),TEXT(Table1[[#This Row],[RecordTimeUTC]],"YYYY-MM-DD"))</f>
        <v>ADVZY-001-003083-2024-11-09</v>
      </c>
      <c r="C3084" s="1" t="s">
        <v>16</v>
      </c>
      <c r="D3084" s="2" t="s">
        <v>7982</v>
      </c>
      <c r="E3084" s="1">
        <v>1</v>
      </c>
      <c r="F3084" s="2" t="s">
        <v>5995</v>
      </c>
      <c r="G3084" s="1" t="s">
        <v>35</v>
      </c>
      <c r="H3084" s="1" t="s">
        <v>32</v>
      </c>
      <c r="I3084" s="8" t="str">
        <f>IF(Table1[[#This Row],[TMI_Type]]="Reroute",INDEX(_xlfn.REGEXEXTRACT(Table1[[#This Row],[RawText]],".*(ROUTE|FEA|FCA|ICR|CTOP|TBO).+([A-Z]{3})",2,0),1,2),"")</f>
        <v/>
      </c>
      <c r="J3084" s="5"/>
      <c r="K3084" s="5"/>
      <c r="L3084" s="1"/>
      <c r="M3084" s="7">
        <v>45605.048611111109</v>
      </c>
      <c r="N3084" s="7">
        <v>45605.069444444445</v>
      </c>
      <c r="O3084" s="7">
        <v>45605.047222222223</v>
      </c>
      <c r="P3084" s="4" t="s">
        <v>1768</v>
      </c>
      <c r="Q3084" s="10" t="s">
        <v>7983</v>
      </c>
      <c r="R3084" s="2" t="s">
        <v>7984</v>
      </c>
      <c r="S3084" s="6">
        <f>IF(OR(ISBLANK(Table1[[#This Row],[ValidEndUTC]]),ISBLANK(Table1[[#This Row],[ValidStartUTC]])),"",Table1[[#This Row],[ValidEndUTC]]-Table1[[#This Row],[ValidStartUTC]])</f>
        <v>2.0833333335758653E-2</v>
      </c>
      <c r="T3084" s="5">
        <f>IF(OR(ISBLANK(Table1[[#This Row],[ValidEndUTC]]),ISBLANK(Table1[[#This Row],[ValidStartUTC]])),"",Table1[[#This Row],[Duration]]*24*60)</f>
        <v>30.00000000349246</v>
      </c>
    </row>
    <row r="3085" spans="1:20" ht="183.6" x14ac:dyDescent="0.25">
      <c r="A3085" s="8" t="str">
        <f>IF(ISBLANK(Table1[[#This Row],[AdvisoryNumber]]),"NTML","ADVZY")</f>
        <v>ADVZY</v>
      </c>
      <c r="B3085" s="8" t="str">
        <f>_xlfn.TEXTJOIN("-",TRUE,Table1[[#This Row],[Source]],TEXT(Table1[[#This Row],[AdvisoryNumber]],"000"),TEXT(ROW()-1,"000000"),TEXT(Table1[[#This Row],[RecordTimeUTC]],"YYYY-MM-DD"))</f>
        <v>ADVZY-002-003084-2024-11-09</v>
      </c>
      <c r="C3085" s="1" t="s">
        <v>16</v>
      </c>
      <c r="D3085" s="2" t="s">
        <v>7982</v>
      </c>
      <c r="E3085" s="1">
        <v>2</v>
      </c>
      <c r="F3085" s="2" t="s">
        <v>7985</v>
      </c>
      <c r="G3085" s="1" t="s">
        <v>1750</v>
      </c>
      <c r="H3085" s="1" t="s">
        <v>32</v>
      </c>
      <c r="I3085" s="8" t="str">
        <f>IF(Table1[[#This Row],[TMI_Type]]="Reroute",INDEX(_xlfn.REGEXEXTRACT(Table1[[#This Row],[RawText]],".*(ROUTE|FEA|FCA|ICR|CTOP|TBO).+([A-Z]{3})",2,0),1,2),"")</f>
        <v/>
      </c>
      <c r="J3085" s="5"/>
      <c r="K3085" s="5"/>
      <c r="L3085" s="1"/>
      <c r="M3085" s="7">
        <v>45605.048611111109</v>
      </c>
      <c r="N3085" s="7">
        <v>45605.090277777781</v>
      </c>
      <c r="O3085" s="7">
        <v>45605.067361111112</v>
      </c>
      <c r="P3085" s="4" t="s">
        <v>1751</v>
      </c>
      <c r="Q3085" s="10" t="s">
        <v>7986</v>
      </c>
      <c r="R3085" s="2" t="s">
        <v>7987</v>
      </c>
      <c r="S3085" s="6">
        <f>IF(OR(ISBLANK(Table1[[#This Row],[ValidEndUTC]]),ISBLANK(Table1[[#This Row],[ValidStartUTC]])),"",Table1[[#This Row],[ValidEndUTC]]-Table1[[#This Row],[ValidStartUTC]])</f>
        <v>4.1666666671517305E-2</v>
      </c>
      <c r="T3085" s="5">
        <f>IF(OR(ISBLANK(Table1[[#This Row],[ValidEndUTC]]),ISBLANK(Table1[[#This Row],[ValidStartUTC]])),"",Table1[[#This Row],[Duration]]*24*60)</f>
        <v>60.000000006984919</v>
      </c>
    </row>
    <row r="3086" spans="1:20" x14ac:dyDescent="0.25">
      <c r="A3086" s="8" t="str">
        <f>IF(ISBLANK(Table1[[#This Row],[AdvisoryNumber]]),"NTML","ADVZY")</f>
        <v>NTML</v>
      </c>
      <c r="B3086" s="8" t="str">
        <f>_xlfn.TEXTJOIN("-",TRUE,Table1[[#This Row],[Source]],TEXT(Table1[[#This Row],[AdvisoryNumber]],"000"),TEXT(ROW()-1,"000000"),TEXT(Table1[[#This Row],[RecordTimeUTC]],"YYYY-MM-DD"))</f>
        <v>NTML-000-003085-2024-11-09</v>
      </c>
      <c r="C3086" s="1" t="s">
        <v>251</v>
      </c>
      <c r="D3086" s="2"/>
      <c r="E3086" s="1"/>
      <c r="F3086" s="2"/>
      <c r="G3086" s="1"/>
      <c r="H3086" s="1" t="s">
        <v>2640</v>
      </c>
      <c r="I3086" s="8" t="str">
        <f>IF(Table1[[#This Row],[TMI_Type]]="Reroute",INDEX(_xlfn.REGEXEXTRACT(Table1[[#This Row],[RawText]],".*(ROUTE|FEA|FCA|ICR|CTOP|TBO).+([A-Z]{3})",2,0),1,2),"")</f>
        <v/>
      </c>
      <c r="J3086" s="5"/>
      <c r="K3086" s="5"/>
      <c r="L3086" s="1" t="s">
        <v>198</v>
      </c>
      <c r="M3086" s="7">
        <v>45605.130555555559</v>
      </c>
      <c r="N3086" s="7">
        <v>45605.130555555559</v>
      </c>
      <c r="O3086" s="7">
        <v>45605.130555555559</v>
      </c>
      <c r="P3086" s="4" t="s">
        <v>10820</v>
      </c>
      <c r="Q3086" s="10" t="s">
        <v>10820</v>
      </c>
      <c r="R3086" s="2" t="s">
        <v>10821</v>
      </c>
      <c r="S3086" s="6">
        <f>IF(OR(ISBLANK(Table1[[#This Row],[ValidEndUTC]]),ISBLANK(Table1[[#This Row],[ValidStartUTC]])),"",Table1[[#This Row],[ValidEndUTC]]-Table1[[#This Row],[ValidStartUTC]])</f>
        <v>0</v>
      </c>
      <c r="T3086" s="5">
        <f>IF(OR(ISBLANK(Table1[[#This Row],[ValidEndUTC]]),ISBLANK(Table1[[#This Row],[ValidStartUTC]])),"",Table1[[#This Row],[Duration]]*24*60)</f>
        <v>0</v>
      </c>
    </row>
    <row r="3087" spans="1:20" ht="21.6" x14ac:dyDescent="0.25">
      <c r="A3087" s="8" t="str">
        <f>IF(ISBLANK(Table1[[#This Row],[AdvisoryNumber]]),"NTML","ADVZY")</f>
        <v>NTML</v>
      </c>
      <c r="B3087" s="8" t="str">
        <f>_xlfn.TEXTJOIN("-",TRUE,Table1[[#This Row],[Source]],TEXT(Table1[[#This Row],[AdvisoryNumber]],"000"),TEXT(ROW()-1,"000000"),TEXT(Table1[[#This Row],[RecordTimeUTC]],"YYYY-MM-DD"))</f>
        <v>NTML-000-003086-2024-11-10</v>
      </c>
      <c r="C3087" s="1" t="s">
        <v>10825</v>
      </c>
      <c r="D3087" s="2"/>
      <c r="E3087" s="1"/>
      <c r="F3087" s="2"/>
      <c r="G3087" s="1" t="s">
        <v>10826</v>
      </c>
      <c r="H3087" s="1" t="s">
        <v>101</v>
      </c>
      <c r="I3087" s="8" t="str">
        <f>IF(Table1[[#This Row],[TMI_Type]]="Reroute",INDEX(_xlfn.REGEXEXTRACT(Table1[[#This Row],[RawText]],".*(ROUTE|FEA|FCA|ICR|CTOP|TBO).+([A-Z]{3})",2,0),1,2),"")</f>
        <v/>
      </c>
      <c r="J3087" s="5">
        <v>20</v>
      </c>
      <c r="K3087" s="5"/>
      <c r="L3087" s="1"/>
      <c r="M3087" s="7">
        <v>45605.999305555553</v>
      </c>
      <c r="N3087" s="7">
        <v>45606.166666666664</v>
      </c>
      <c r="O3087" s="7">
        <v>45606.036805555559</v>
      </c>
      <c r="P3087" s="4" t="s">
        <v>1765</v>
      </c>
      <c r="Q3087" s="10" t="s">
        <v>1765</v>
      </c>
      <c r="R3087" s="2" t="s">
        <v>10824</v>
      </c>
      <c r="S3087" s="6">
        <f>IF(OR(ISBLANK(Table1[[#This Row],[ValidEndUTC]]),ISBLANK(Table1[[#This Row],[ValidStartUTC]])),"",Table1[[#This Row],[ValidEndUTC]]-Table1[[#This Row],[ValidStartUTC]])</f>
        <v>0.16736111111094942</v>
      </c>
      <c r="T3087" s="5">
        <f>IF(OR(ISBLANK(Table1[[#This Row],[ValidEndUTC]]),ISBLANK(Table1[[#This Row],[ValidStartUTC]])),"",Table1[[#This Row],[Duration]]*24*60)</f>
        <v>240.99999999976717</v>
      </c>
    </row>
    <row r="3088" spans="1:20" ht="21.6" x14ac:dyDescent="0.25">
      <c r="A3088" s="8" t="str">
        <f>IF(ISBLANK(Table1[[#This Row],[AdvisoryNumber]]),"NTML","ADVZY")</f>
        <v>NTML</v>
      </c>
      <c r="B3088" s="8" t="str">
        <f>_xlfn.TEXTJOIN("-",TRUE,Table1[[#This Row],[Source]],TEXT(Table1[[#This Row],[AdvisoryNumber]],"000"),TEXT(ROW()-1,"000000"),TEXT(Table1[[#This Row],[RecordTimeUTC]],"YYYY-MM-DD"))</f>
        <v>NTML-000-003087-2024-11-10</v>
      </c>
      <c r="C3088" s="1" t="s">
        <v>10827</v>
      </c>
      <c r="D3088" s="2"/>
      <c r="E3088" s="1"/>
      <c r="F3088" s="2"/>
      <c r="G3088" s="1" t="s">
        <v>5154</v>
      </c>
      <c r="H3088" s="1" t="s">
        <v>101</v>
      </c>
      <c r="I3088" s="8" t="str">
        <f>IF(Table1[[#This Row],[TMI_Type]]="Reroute",INDEX(_xlfn.REGEXEXTRACT(Table1[[#This Row],[RawText]],".*(ROUTE|FEA|FCA|ICR|CTOP|TBO).+([A-Z]{3})",2,0),1,2),"")</f>
        <v/>
      </c>
      <c r="J3088" s="5">
        <v>15</v>
      </c>
      <c r="K3088" s="5"/>
      <c r="L3088" s="1"/>
      <c r="M3088" s="7">
        <v>45605.999305555553</v>
      </c>
      <c r="N3088" s="7">
        <v>45606.166666666664</v>
      </c>
      <c r="O3088" s="7">
        <v>45606.038194444445</v>
      </c>
      <c r="P3088" s="4" t="s">
        <v>1766</v>
      </c>
      <c r="Q3088" s="10" t="s">
        <v>1766</v>
      </c>
      <c r="R3088" s="2" t="s">
        <v>10824</v>
      </c>
      <c r="S3088" s="6">
        <f>IF(OR(ISBLANK(Table1[[#This Row],[ValidEndUTC]]),ISBLANK(Table1[[#This Row],[ValidStartUTC]])),"",Table1[[#This Row],[ValidEndUTC]]-Table1[[#This Row],[ValidStartUTC]])</f>
        <v>0.16736111111094942</v>
      </c>
      <c r="T3088" s="5">
        <f>IF(OR(ISBLANK(Table1[[#This Row],[ValidEndUTC]]),ISBLANK(Table1[[#This Row],[ValidStartUTC]])),"",Table1[[#This Row],[Duration]]*24*60)</f>
        <v>240.99999999976717</v>
      </c>
    </row>
    <row r="3089" spans="1:20" ht="21.6" x14ac:dyDescent="0.25">
      <c r="A3089" s="8" t="str">
        <f>IF(ISBLANK(Table1[[#This Row],[AdvisoryNumber]]),"NTML","ADVZY")</f>
        <v>NTML</v>
      </c>
      <c r="B3089" s="8" t="str">
        <f>_xlfn.TEXTJOIN("-",TRUE,Table1[[#This Row],[Source]],TEXT(Table1[[#This Row],[AdvisoryNumber]],"000"),TEXT(ROW()-1,"000000"),TEXT(Table1[[#This Row],[RecordTimeUTC]],"YYYY-MM-DD"))</f>
        <v>NTML-000-003088-2024-11-10</v>
      </c>
      <c r="C3089" s="1" t="s">
        <v>10828</v>
      </c>
      <c r="D3089" s="2"/>
      <c r="E3089" s="1"/>
      <c r="F3089" s="2"/>
      <c r="G3089" s="1" t="s">
        <v>5154</v>
      </c>
      <c r="H3089" s="1" t="s">
        <v>101</v>
      </c>
      <c r="I3089" s="8" t="str">
        <f>IF(Table1[[#This Row],[TMI_Type]]="Reroute",INDEX(_xlfn.REGEXEXTRACT(Table1[[#This Row],[RawText]],".*(ROUTE|FEA|FCA|ICR|CTOP|TBO).+([A-Z]{3})",2,0),1,2),"")</f>
        <v/>
      </c>
      <c r="J3089" s="5">
        <v>30</v>
      </c>
      <c r="K3089" s="5"/>
      <c r="L3089" s="1"/>
      <c r="M3089" s="7">
        <v>45605.999305555553</v>
      </c>
      <c r="N3089" s="7">
        <v>45606.166666666664</v>
      </c>
      <c r="O3089" s="7">
        <v>45606.038888888892</v>
      </c>
      <c r="P3089" s="4" t="s">
        <v>1767</v>
      </c>
      <c r="Q3089" s="10" t="s">
        <v>1767</v>
      </c>
      <c r="R3089" s="2" t="s">
        <v>10824</v>
      </c>
      <c r="S3089" s="6">
        <f>IF(OR(ISBLANK(Table1[[#This Row],[ValidEndUTC]]),ISBLANK(Table1[[#This Row],[ValidStartUTC]])),"",Table1[[#This Row],[ValidEndUTC]]-Table1[[#This Row],[ValidStartUTC]])</f>
        <v>0.16736111111094942</v>
      </c>
      <c r="T3089" s="5">
        <f>IF(OR(ISBLANK(Table1[[#This Row],[ValidEndUTC]]),ISBLANK(Table1[[#This Row],[ValidStartUTC]])),"",Table1[[#This Row],[Duration]]*24*60)</f>
        <v>240.99999999976717</v>
      </c>
    </row>
    <row r="3090" spans="1:20" x14ac:dyDescent="0.25">
      <c r="A3090" s="8" t="str">
        <f>IF(ISBLANK(Table1[[#This Row],[AdvisoryNumber]]),"NTML","ADVZY")</f>
        <v>NTML</v>
      </c>
      <c r="B3090" s="8" t="str">
        <f>_xlfn.TEXTJOIN("-",TRUE,Table1[[#This Row],[Source]],TEXT(Table1[[#This Row],[AdvisoryNumber]],"000"),TEXT(ROW()-1,"000000"),TEXT(Table1[[#This Row],[RecordTimeUTC]],"YYYY-MM-DD"))</f>
        <v>NTML-000-003089-2024-11-10</v>
      </c>
      <c r="C3090" s="1" t="s">
        <v>229</v>
      </c>
      <c r="D3090" s="2"/>
      <c r="E3090" s="1"/>
      <c r="F3090" s="2"/>
      <c r="G3090" s="1" t="s">
        <v>98</v>
      </c>
      <c r="H3090" s="1" t="s">
        <v>101</v>
      </c>
      <c r="I3090" s="8" t="str">
        <f>IF(Table1[[#This Row],[TMI_Type]]="Reroute",INDEX(_xlfn.REGEXEXTRACT(Table1[[#This Row],[RawText]],".*(ROUTE|FEA|FCA|ICR|CTOP|TBO).+([A-Z]{3})",2,0),1,2),"")</f>
        <v/>
      </c>
      <c r="J3090" s="5">
        <v>20</v>
      </c>
      <c r="K3090" s="5"/>
      <c r="L3090" s="1" t="s">
        <v>1483</v>
      </c>
      <c r="M3090" s="7">
        <v>45606.75</v>
      </c>
      <c r="N3090" s="7">
        <v>45606.875</v>
      </c>
      <c r="O3090" s="7">
        <v>45606.708333333336</v>
      </c>
      <c r="P3090" s="4" t="s">
        <v>1754</v>
      </c>
      <c r="Q3090" s="10" t="s">
        <v>1754</v>
      </c>
      <c r="R3090" s="2" t="s">
        <v>10829</v>
      </c>
      <c r="S3090" s="6">
        <f>IF(OR(ISBLANK(Table1[[#This Row],[ValidEndUTC]]),ISBLANK(Table1[[#This Row],[ValidStartUTC]])),"",Table1[[#This Row],[ValidEndUTC]]-Table1[[#This Row],[ValidStartUTC]])</f>
        <v>0.125</v>
      </c>
      <c r="T3090" s="5">
        <f>IF(OR(ISBLANK(Table1[[#This Row],[ValidEndUTC]]),ISBLANK(Table1[[#This Row],[ValidStartUTC]])),"",Table1[[#This Row],[Duration]]*24*60)</f>
        <v>180</v>
      </c>
    </row>
    <row r="3091" spans="1:20" x14ac:dyDescent="0.25">
      <c r="A3091" s="8" t="str">
        <f>IF(ISBLANK(Table1[[#This Row],[AdvisoryNumber]]),"NTML","ADVZY")</f>
        <v>NTML</v>
      </c>
      <c r="B3091" s="8" t="str">
        <f>_xlfn.TEXTJOIN("-",TRUE,Table1[[#This Row],[Source]],TEXT(Table1[[#This Row],[AdvisoryNumber]],"000"),TEXT(ROW()-1,"000000"),TEXT(Table1[[#This Row],[RecordTimeUTC]],"YYYY-MM-DD"))</f>
        <v>NTML-000-003090-2024-11-10</v>
      </c>
      <c r="C3091" s="1" t="s">
        <v>229</v>
      </c>
      <c r="D3091" s="2"/>
      <c r="E3091" s="1"/>
      <c r="F3091" s="2"/>
      <c r="G3091" s="1" t="s">
        <v>98</v>
      </c>
      <c r="H3091" s="1" t="s">
        <v>101</v>
      </c>
      <c r="I3091" s="8" t="str">
        <f>IF(Table1[[#This Row],[TMI_Type]]="Reroute",INDEX(_xlfn.REGEXEXTRACT(Table1[[#This Row],[RawText]],".*(ROUTE|FEA|FCA|ICR|CTOP|TBO).+([A-Z]{3})",2,0),1,2),"")</f>
        <v/>
      </c>
      <c r="J3091" s="5">
        <v>20</v>
      </c>
      <c r="K3091" s="5"/>
      <c r="L3091" s="1" t="s">
        <v>1476</v>
      </c>
      <c r="M3091" s="7">
        <v>45606.75</v>
      </c>
      <c r="N3091" s="7">
        <v>45606.875</v>
      </c>
      <c r="O3091" s="7">
        <v>45606.708333333336</v>
      </c>
      <c r="P3091" s="4" t="s">
        <v>10830</v>
      </c>
      <c r="Q3091" s="10" t="s">
        <v>10830</v>
      </c>
      <c r="R3091" s="2" t="s">
        <v>10829</v>
      </c>
      <c r="S3091" s="6">
        <f>IF(OR(ISBLANK(Table1[[#This Row],[ValidEndUTC]]),ISBLANK(Table1[[#This Row],[ValidStartUTC]])),"",Table1[[#This Row],[ValidEndUTC]]-Table1[[#This Row],[ValidStartUTC]])</f>
        <v>0.125</v>
      </c>
      <c r="T3091" s="5">
        <f>IF(OR(ISBLANK(Table1[[#This Row],[ValidEndUTC]]),ISBLANK(Table1[[#This Row],[ValidStartUTC]])),"",Table1[[#This Row],[Duration]]*24*60)</f>
        <v>180</v>
      </c>
    </row>
    <row r="3092" spans="1:20" ht="21.6" x14ac:dyDescent="0.25">
      <c r="A3092" s="8" t="str">
        <f>IF(ISBLANK(Table1[[#This Row],[AdvisoryNumber]]),"NTML","ADVZY")</f>
        <v>NTML</v>
      </c>
      <c r="B3092" s="8" t="str">
        <f>_xlfn.TEXTJOIN("-",TRUE,Table1[[#This Row],[Source]],TEXT(Table1[[#This Row],[AdvisoryNumber]],"000"),TEXT(ROW()-1,"000000"),TEXT(Table1[[#This Row],[RecordTimeUTC]],"YYYY-MM-DD"))</f>
        <v>NTML-000-003091-2024-11-10</v>
      </c>
      <c r="C3092" s="1" t="s">
        <v>229</v>
      </c>
      <c r="D3092" s="2"/>
      <c r="E3092" s="1"/>
      <c r="F3092" s="2"/>
      <c r="G3092" s="1" t="s">
        <v>98</v>
      </c>
      <c r="H3092" s="1" t="s">
        <v>101</v>
      </c>
      <c r="I3092" s="8" t="str">
        <f>IF(Table1[[#This Row],[TMI_Type]]="Reroute",INDEX(_xlfn.REGEXEXTRACT(Table1[[#This Row],[RawText]],".*(ROUTE|FEA|FCA|ICR|CTOP|TBO).+([A-Z]{3})",2,0),1,2),"")</f>
        <v/>
      </c>
      <c r="J3092" s="5">
        <v>30</v>
      </c>
      <c r="K3092" s="5"/>
      <c r="L3092" s="1" t="s">
        <v>1755</v>
      </c>
      <c r="M3092" s="7">
        <v>45606.75</v>
      </c>
      <c r="N3092" s="7">
        <v>45606.875</v>
      </c>
      <c r="O3092" s="7">
        <v>45606.708333333336</v>
      </c>
      <c r="P3092" s="4" t="s">
        <v>1756</v>
      </c>
      <c r="Q3092" s="10" t="s">
        <v>1756</v>
      </c>
      <c r="R3092" s="2" t="s">
        <v>10829</v>
      </c>
      <c r="S3092" s="6">
        <f>IF(OR(ISBLANK(Table1[[#This Row],[ValidEndUTC]]),ISBLANK(Table1[[#This Row],[ValidStartUTC]])),"",Table1[[#This Row],[ValidEndUTC]]-Table1[[#This Row],[ValidStartUTC]])</f>
        <v>0.125</v>
      </c>
      <c r="T3092" s="5">
        <f>IF(OR(ISBLANK(Table1[[#This Row],[ValidEndUTC]]),ISBLANK(Table1[[#This Row],[ValidStartUTC]])),"",Table1[[#This Row],[Duration]]*24*60)</f>
        <v>180</v>
      </c>
    </row>
    <row r="3093" spans="1:20" ht="21.6" x14ac:dyDescent="0.25">
      <c r="A3093" s="8" t="str">
        <f>IF(ISBLANK(Table1[[#This Row],[AdvisoryNumber]]),"NTML","ADVZY")</f>
        <v>NTML</v>
      </c>
      <c r="B3093" s="8" t="str">
        <f>_xlfn.TEXTJOIN("-",TRUE,Table1[[#This Row],[Source]],TEXT(Table1[[#This Row],[AdvisoryNumber]],"000"),TEXT(ROW()-1,"000000"),TEXT(Table1[[#This Row],[RecordTimeUTC]],"YYYY-MM-DD"))</f>
        <v>NTML-000-003092-2024-11-10</v>
      </c>
      <c r="C3093" s="1" t="s">
        <v>229</v>
      </c>
      <c r="D3093" s="2"/>
      <c r="E3093" s="1"/>
      <c r="F3093" s="2"/>
      <c r="G3093" s="1" t="s">
        <v>98</v>
      </c>
      <c r="H3093" s="1" t="s">
        <v>101</v>
      </c>
      <c r="I3093" s="8" t="str">
        <f>IF(Table1[[#This Row],[TMI_Type]]="Reroute",INDEX(_xlfn.REGEXEXTRACT(Table1[[#This Row],[RawText]],".*(ROUTE|FEA|FCA|ICR|CTOP|TBO).+([A-Z]{3})",2,0),1,2),"")</f>
        <v/>
      </c>
      <c r="J3093" s="5">
        <v>30</v>
      </c>
      <c r="K3093" s="5"/>
      <c r="L3093" s="1" t="s">
        <v>1757</v>
      </c>
      <c r="M3093" s="7">
        <v>45606.75</v>
      </c>
      <c r="N3093" s="7">
        <v>45606.875</v>
      </c>
      <c r="O3093" s="7">
        <v>45606.708333333336</v>
      </c>
      <c r="P3093" s="4" t="s">
        <v>5940</v>
      </c>
      <c r="Q3093" s="10" t="s">
        <v>5940</v>
      </c>
      <c r="R3093" s="2" t="s">
        <v>10829</v>
      </c>
      <c r="S3093" s="6">
        <f>IF(OR(ISBLANK(Table1[[#This Row],[ValidEndUTC]]),ISBLANK(Table1[[#This Row],[ValidStartUTC]])),"",Table1[[#This Row],[ValidEndUTC]]-Table1[[#This Row],[ValidStartUTC]])</f>
        <v>0.125</v>
      </c>
      <c r="T3093" s="5">
        <f>IF(OR(ISBLANK(Table1[[#This Row],[ValidEndUTC]]),ISBLANK(Table1[[#This Row],[ValidStartUTC]])),"",Table1[[#This Row],[Duration]]*24*60)</f>
        <v>180</v>
      </c>
    </row>
    <row r="3094" spans="1:20" x14ac:dyDescent="0.25">
      <c r="A3094" s="8" t="str">
        <f>IF(ISBLANK(Table1[[#This Row],[AdvisoryNumber]]),"NTML","ADVZY")</f>
        <v>NTML</v>
      </c>
      <c r="B3094" s="8" t="str">
        <f>_xlfn.TEXTJOIN("-",TRUE,Table1[[#This Row],[Source]],TEXT(Table1[[#This Row],[AdvisoryNumber]],"000"),TEXT(ROW()-1,"000000"),TEXT(Table1[[#This Row],[RecordTimeUTC]],"YYYY-MM-DD"))</f>
        <v>NTML-000-003093-2024-11-10</v>
      </c>
      <c r="C3094" s="1" t="s">
        <v>229</v>
      </c>
      <c r="D3094" s="2"/>
      <c r="E3094" s="1"/>
      <c r="F3094" s="2"/>
      <c r="G3094" s="1" t="s">
        <v>98</v>
      </c>
      <c r="H3094" s="1" t="s">
        <v>101</v>
      </c>
      <c r="I3094" s="8" t="str">
        <f>IF(Table1[[#This Row],[TMI_Type]]="Reroute",INDEX(_xlfn.REGEXEXTRACT(Table1[[#This Row],[RawText]],".*(ROUTE|FEA|FCA|ICR|CTOP|TBO).+([A-Z]{3})",2,0),1,2),"")</f>
        <v/>
      </c>
      <c r="J3094" s="5">
        <v>30</v>
      </c>
      <c r="K3094" s="5"/>
      <c r="L3094" s="1" t="s">
        <v>1473</v>
      </c>
      <c r="M3094" s="7">
        <v>45606.75</v>
      </c>
      <c r="N3094" s="7">
        <v>45606.875</v>
      </c>
      <c r="O3094" s="7">
        <v>45606.708333333336</v>
      </c>
      <c r="P3094" s="4" t="s">
        <v>10831</v>
      </c>
      <c r="Q3094" s="10" t="s">
        <v>10831</v>
      </c>
      <c r="R3094" s="2" t="s">
        <v>10829</v>
      </c>
      <c r="S3094" s="6">
        <f>IF(OR(ISBLANK(Table1[[#This Row],[ValidEndUTC]]),ISBLANK(Table1[[#This Row],[ValidStartUTC]])),"",Table1[[#This Row],[ValidEndUTC]]-Table1[[#This Row],[ValidStartUTC]])</f>
        <v>0.125</v>
      </c>
      <c r="T3094" s="5">
        <f>IF(OR(ISBLANK(Table1[[#This Row],[ValidEndUTC]]),ISBLANK(Table1[[#This Row],[ValidStartUTC]])),"",Table1[[#This Row],[Duration]]*24*60)</f>
        <v>180</v>
      </c>
    </row>
    <row r="3095" spans="1:20" ht="21.6" x14ac:dyDescent="0.25">
      <c r="A3095" s="8" t="str">
        <f>IF(ISBLANK(Table1[[#This Row],[AdvisoryNumber]]),"NTML","ADVZY")</f>
        <v>NTML</v>
      </c>
      <c r="B3095" s="8" t="str">
        <f>_xlfn.TEXTJOIN("-",TRUE,Table1[[#This Row],[Source]],TEXT(Table1[[#This Row],[AdvisoryNumber]],"000"),TEXT(ROW()-1,"000000"),TEXT(Table1[[#This Row],[RecordTimeUTC]],"YYYY-MM-DD"))</f>
        <v>NTML-000-003094-2024-11-10</v>
      </c>
      <c r="C3095" s="1" t="s">
        <v>229</v>
      </c>
      <c r="D3095" s="2"/>
      <c r="E3095" s="1"/>
      <c r="F3095" s="2"/>
      <c r="G3095" s="1" t="s">
        <v>98</v>
      </c>
      <c r="H3095" s="1" t="s">
        <v>101</v>
      </c>
      <c r="I3095" s="8" t="str">
        <f>IF(Table1[[#This Row],[TMI_Type]]="Reroute",INDEX(_xlfn.REGEXEXTRACT(Table1[[#This Row],[RawText]],".*(ROUTE|FEA|FCA|ICR|CTOP|TBO).+([A-Z]{3})",2,0),1,2),"")</f>
        <v/>
      </c>
      <c r="J3095" s="5">
        <v>40</v>
      </c>
      <c r="K3095" s="5"/>
      <c r="L3095" s="1" t="s">
        <v>1757</v>
      </c>
      <c r="M3095" s="7">
        <v>45606.75</v>
      </c>
      <c r="N3095" s="7">
        <v>45606.875</v>
      </c>
      <c r="O3095" s="7">
        <v>45606.708333333336</v>
      </c>
      <c r="P3095" s="4" t="s">
        <v>1758</v>
      </c>
      <c r="Q3095" s="10" t="s">
        <v>1758</v>
      </c>
      <c r="R3095" s="2" t="s">
        <v>10829</v>
      </c>
      <c r="S3095" s="6">
        <f>IF(OR(ISBLANK(Table1[[#This Row],[ValidEndUTC]]),ISBLANK(Table1[[#This Row],[ValidStartUTC]])),"",Table1[[#This Row],[ValidEndUTC]]-Table1[[#This Row],[ValidStartUTC]])</f>
        <v>0.125</v>
      </c>
      <c r="T3095" s="5">
        <f>IF(OR(ISBLANK(Table1[[#This Row],[ValidEndUTC]]),ISBLANK(Table1[[#This Row],[ValidStartUTC]])),"",Table1[[#This Row],[Duration]]*24*60)</f>
        <v>180</v>
      </c>
    </row>
    <row r="3096" spans="1:20" ht="21.6" x14ac:dyDescent="0.25">
      <c r="A3096" s="8" t="str">
        <f>IF(ISBLANK(Table1[[#This Row],[AdvisoryNumber]]),"NTML","ADVZY")</f>
        <v>NTML</v>
      </c>
      <c r="B3096" s="8" t="str">
        <f>_xlfn.TEXTJOIN("-",TRUE,Table1[[#This Row],[Source]],TEXT(Table1[[#This Row],[AdvisoryNumber]],"000"),TEXT(ROW()-1,"000000"),TEXT(Table1[[#This Row],[RecordTimeUTC]],"YYYY-MM-DD"))</f>
        <v>NTML-000-003095-2024-11-10</v>
      </c>
      <c r="C3096" s="1" t="s">
        <v>229</v>
      </c>
      <c r="D3096" s="2"/>
      <c r="E3096" s="1"/>
      <c r="F3096" s="2"/>
      <c r="G3096" s="1" t="s">
        <v>98</v>
      </c>
      <c r="H3096" s="1" t="s">
        <v>104</v>
      </c>
      <c r="I3096" s="8" t="str">
        <f>IF(Table1[[#This Row],[TMI_Type]]="Reroute",INDEX(_xlfn.REGEXEXTRACT(Table1[[#This Row],[RawText]],".*(ROUTE|FEA|FCA|ICR|CTOP|TBO).+([A-Z]{3})",2,0),1,2),"")</f>
        <v/>
      </c>
      <c r="J3096" s="5"/>
      <c r="K3096" s="5"/>
      <c r="L3096" s="1" t="s">
        <v>1292</v>
      </c>
      <c r="M3096" s="7">
        <v>45606.75</v>
      </c>
      <c r="N3096" s="7">
        <v>45606.875</v>
      </c>
      <c r="O3096" s="7">
        <v>45606.708333333336</v>
      </c>
      <c r="P3096" s="4" t="s">
        <v>1759</v>
      </c>
      <c r="Q3096" s="10" t="s">
        <v>1759</v>
      </c>
      <c r="R3096" s="2" t="s">
        <v>10829</v>
      </c>
      <c r="S3096" s="6">
        <f>IF(OR(ISBLANK(Table1[[#This Row],[ValidEndUTC]]),ISBLANK(Table1[[#This Row],[ValidStartUTC]])),"",Table1[[#This Row],[ValidEndUTC]]-Table1[[#This Row],[ValidStartUTC]])</f>
        <v>0.125</v>
      </c>
      <c r="T3096" s="5">
        <f>IF(OR(ISBLANK(Table1[[#This Row],[ValidEndUTC]]),ISBLANK(Table1[[#This Row],[ValidStartUTC]])),"",Table1[[#This Row],[Duration]]*24*60)</f>
        <v>180</v>
      </c>
    </row>
    <row r="3097" spans="1:20" ht="21.6" x14ac:dyDescent="0.25">
      <c r="A3097" s="8" t="str">
        <f>IF(ISBLANK(Table1[[#This Row],[AdvisoryNumber]]),"NTML","ADVZY")</f>
        <v>NTML</v>
      </c>
      <c r="B3097" s="8" t="str">
        <f>_xlfn.TEXTJOIN("-",TRUE,Table1[[#This Row],[Source]],TEXT(Table1[[#This Row],[AdvisoryNumber]],"000"),TEXT(ROW()-1,"000000"),TEXT(Table1[[#This Row],[RecordTimeUTC]],"YYYY-MM-DD"))</f>
        <v>NTML-000-003096-2024-11-10</v>
      </c>
      <c r="C3097" s="1" t="s">
        <v>229</v>
      </c>
      <c r="D3097" s="2"/>
      <c r="E3097" s="1"/>
      <c r="F3097" s="2"/>
      <c r="G3097" s="1" t="s">
        <v>98</v>
      </c>
      <c r="H3097" s="1" t="s">
        <v>101</v>
      </c>
      <c r="I3097" s="8" t="str">
        <f>IF(Table1[[#This Row],[TMI_Type]]="Reroute",INDEX(_xlfn.REGEXEXTRACT(Table1[[#This Row],[RawText]],".*(ROUTE|FEA|FCA|ICR|CTOP|TBO).+([A-Z]{3})",2,0),1,2),"")</f>
        <v/>
      </c>
      <c r="J3097" s="5">
        <v>25</v>
      </c>
      <c r="K3097" s="5"/>
      <c r="L3097" s="1" t="s">
        <v>1760</v>
      </c>
      <c r="M3097" s="7">
        <v>45606.75</v>
      </c>
      <c r="N3097" s="7">
        <v>45606.875</v>
      </c>
      <c r="O3097" s="7">
        <v>45606.708333333336</v>
      </c>
      <c r="P3097" s="4" t="s">
        <v>10832</v>
      </c>
      <c r="Q3097" s="10" t="s">
        <v>10832</v>
      </c>
      <c r="R3097" s="2" t="s">
        <v>10829</v>
      </c>
      <c r="S3097" s="6">
        <f>IF(OR(ISBLANK(Table1[[#This Row],[ValidEndUTC]]),ISBLANK(Table1[[#This Row],[ValidStartUTC]])),"",Table1[[#This Row],[ValidEndUTC]]-Table1[[#This Row],[ValidStartUTC]])</f>
        <v>0.125</v>
      </c>
      <c r="T3097" s="5">
        <f>IF(OR(ISBLANK(Table1[[#This Row],[ValidEndUTC]]),ISBLANK(Table1[[#This Row],[ValidStartUTC]])),"",Table1[[#This Row],[Duration]]*24*60)</f>
        <v>180</v>
      </c>
    </row>
    <row r="3098" spans="1:20" x14ac:dyDescent="0.25">
      <c r="A3098" s="8" t="str">
        <f>IF(ISBLANK(Table1[[#This Row],[AdvisoryNumber]]),"NTML","ADVZY")</f>
        <v>NTML</v>
      </c>
      <c r="B3098" s="8" t="str">
        <f>_xlfn.TEXTJOIN("-",TRUE,Table1[[#This Row],[Source]],TEXT(Table1[[#This Row],[AdvisoryNumber]],"000"),TEXT(ROW()-1,"000000"),TEXT(Table1[[#This Row],[RecordTimeUTC]],"YYYY-MM-DD"))</f>
        <v>NTML-000-003097-2024-11-10</v>
      </c>
      <c r="C3098" s="1" t="s">
        <v>229</v>
      </c>
      <c r="D3098" s="2"/>
      <c r="E3098" s="1"/>
      <c r="F3098" s="2"/>
      <c r="G3098" s="1" t="s">
        <v>98</v>
      </c>
      <c r="H3098" s="1" t="s">
        <v>101</v>
      </c>
      <c r="I3098" s="8" t="str">
        <f>IF(Table1[[#This Row],[TMI_Type]]="Reroute",INDEX(_xlfn.REGEXEXTRACT(Table1[[#This Row],[RawText]],".*(ROUTE|FEA|FCA|ICR|CTOP|TBO).+([A-Z]{3})",2,0),1,2),"")</f>
        <v/>
      </c>
      <c r="J3098" s="5">
        <v>15</v>
      </c>
      <c r="K3098" s="5"/>
      <c r="L3098" s="1" t="s">
        <v>1761</v>
      </c>
      <c r="M3098" s="7">
        <v>45606.75</v>
      </c>
      <c r="N3098" s="7">
        <v>45606.875</v>
      </c>
      <c r="O3098" s="7">
        <v>45606.708333333336</v>
      </c>
      <c r="P3098" s="4" t="s">
        <v>1762</v>
      </c>
      <c r="Q3098" s="10" t="s">
        <v>1762</v>
      </c>
      <c r="R3098" s="2" t="s">
        <v>10829</v>
      </c>
      <c r="S3098" s="6">
        <f>IF(OR(ISBLANK(Table1[[#This Row],[ValidEndUTC]]),ISBLANK(Table1[[#This Row],[ValidStartUTC]])),"",Table1[[#This Row],[ValidEndUTC]]-Table1[[#This Row],[ValidStartUTC]])</f>
        <v>0.125</v>
      </c>
      <c r="T3098" s="5">
        <f>IF(OR(ISBLANK(Table1[[#This Row],[ValidEndUTC]]),ISBLANK(Table1[[#This Row],[ValidStartUTC]])),"",Table1[[#This Row],[Duration]]*24*60)</f>
        <v>180</v>
      </c>
    </row>
    <row r="3099" spans="1:20" x14ac:dyDescent="0.25">
      <c r="A3099" s="8" t="str">
        <f>IF(ISBLANK(Table1[[#This Row],[AdvisoryNumber]]),"NTML","ADVZY")</f>
        <v>NTML</v>
      </c>
      <c r="B3099" s="8" t="str">
        <f>_xlfn.TEXTJOIN("-",TRUE,Table1[[#This Row],[Source]],TEXT(Table1[[#This Row],[AdvisoryNumber]],"000"),TEXT(ROW()-1,"000000"),TEXT(Table1[[#This Row],[RecordTimeUTC]],"YYYY-MM-DD"))</f>
        <v>NTML-000-003098-2024-11-10</v>
      </c>
      <c r="C3099" s="1" t="s">
        <v>229</v>
      </c>
      <c r="D3099" s="2"/>
      <c r="E3099" s="1"/>
      <c r="F3099" s="2"/>
      <c r="G3099" s="1" t="s">
        <v>98</v>
      </c>
      <c r="H3099" s="1" t="s">
        <v>101</v>
      </c>
      <c r="I3099" s="8" t="str">
        <f>IF(Table1[[#This Row],[TMI_Type]]="Reroute",INDEX(_xlfn.REGEXEXTRACT(Table1[[#This Row],[RawText]],".*(ROUTE|FEA|FCA|ICR|CTOP|TBO).+([A-Z]{3})",2,0),1,2),"")</f>
        <v/>
      </c>
      <c r="J3099" s="5">
        <v>30</v>
      </c>
      <c r="K3099" s="5"/>
      <c r="L3099" s="1" t="s">
        <v>1473</v>
      </c>
      <c r="M3099" s="7">
        <v>45606.75</v>
      </c>
      <c r="N3099" s="7">
        <v>45606.875</v>
      </c>
      <c r="O3099" s="7">
        <v>45606.708333333336</v>
      </c>
      <c r="P3099" s="4" t="s">
        <v>1763</v>
      </c>
      <c r="Q3099" s="10" t="s">
        <v>1763</v>
      </c>
      <c r="R3099" s="2" t="s">
        <v>10829</v>
      </c>
      <c r="S3099" s="6">
        <f>IF(OR(ISBLANK(Table1[[#This Row],[ValidEndUTC]]),ISBLANK(Table1[[#This Row],[ValidStartUTC]])),"",Table1[[#This Row],[ValidEndUTC]]-Table1[[#This Row],[ValidStartUTC]])</f>
        <v>0.125</v>
      </c>
      <c r="T3099" s="5">
        <f>IF(OR(ISBLANK(Table1[[#This Row],[ValidEndUTC]]),ISBLANK(Table1[[#This Row],[ValidStartUTC]])),"",Table1[[#This Row],[Duration]]*24*60)</f>
        <v>180</v>
      </c>
    </row>
    <row r="3100" spans="1:20" x14ac:dyDescent="0.25">
      <c r="A3100" s="8" t="str">
        <f>IF(ISBLANK(Table1[[#This Row],[AdvisoryNumber]]),"NTML","ADVZY")</f>
        <v>NTML</v>
      </c>
      <c r="B3100" s="8" t="str">
        <f>_xlfn.TEXTJOIN("-",TRUE,Table1[[#This Row],[Source]],TEXT(Table1[[#This Row],[AdvisoryNumber]],"000"),TEXT(ROW()-1,"000000"),TEXT(Table1[[#This Row],[RecordTimeUTC]],"YYYY-MM-DD"))</f>
        <v>NTML-000-003099-2024-11-10</v>
      </c>
      <c r="C3100" s="1" t="s">
        <v>229</v>
      </c>
      <c r="D3100" s="2"/>
      <c r="E3100" s="1"/>
      <c r="F3100" s="2"/>
      <c r="G3100" s="1"/>
      <c r="H3100" s="1" t="s">
        <v>2640</v>
      </c>
      <c r="I3100" s="8" t="str">
        <f>IF(Table1[[#This Row],[TMI_Type]]="Reroute",INDEX(_xlfn.REGEXEXTRACT(Table1[[#This Row],[RawText]],".*(ROUTE|FEA|FCA|ICR|CTOP|TBO).+([A-Z]{3})",2,0),1,2),"")</f>
        <v/>
      </c>
      <c r="J3100" s="5"/>
      <c r="K3100" s="5"/>
      <c r="L3100" s="1" t="s">
        <v>1292</v>
      </c>
      <c r="M3100" s="7">
        <v>45606.770833333336</v>
      </c>
      <c r="N3100" s="7">
        <v>45606.770833333336</v>
      </c>
      <c r="O3100" s="7">
        <v>45606.770833333336</v>
      </c>
      <c r="P3100" s="4" t="s">
        <v>3153</v>
      </c>
      <c r="Q3100" s="10" t="s">
        <v>3153</v>
      </c>
      <c r="R3100" s="2" t="s">
        <v>10833</v>
      </c>
      <c r="S3100" s="6">
        <f>IF(OR(ISBLANK(Table1[[#This Row],[ValidEndUTC]]),ISBLANK(Table1[[#This Row],[ValidStartUTC]])),"",Table1[[#This Row],[ValidEndUTC]]-Table1[[#This Row],[ValidStartUTC]])</f>
        <v>0</v>
      </c>
      <c r="T3100" s="5">
        <f>IF(OR(ISBLANK(Table1[[#This Row],[ValidEndUTC]]),ISBLANK(Table1[[#This Row],[ValidStartUTC]])),"",Table1[[#This Row],[Duration]]*24*60)</f>
        <v>0</v>
      </c>
    </row>
    <row r="3101" spans="1:20" x14ac:dyDescent="0.25">
      <c r="A3101" s="8" t="str">
        <f>IF(ISBLANK(Table1[[#This Row],[AdvisoryNumber]]),"NTML","ADVZY")</f>
        <v>NTML</v>
      </c>
      <c r="B3101" s="8" t="str">
        <f>_xlfn.TEXTJOIN("-",TRUE,Table1[[#This Row],[Source]],TEXT(Table1[[#This Row],[AdvisoryNumber]],"000"),TEXT(ROW()-1,"000000"),TEXT(Table1[[#This Row],[RecordTimeUTC]],"YYYY-MM-DD"))</f>
        <v>NTML-000-003100-2024-11-10</v>
      </c>
      <c r="C3101" s="1" t="s">
        <v>229</v>
      </c>
      <c r="D3101" s="2"/>
      <c r="E3101" s="1"/>
      <c r="F3101" s="2"/>
      <c r="G3101" s="1"/>
      <c r="H3101" s="1" t="s">
        <v>2640</v>
      </c>
      <c r="I3101" s="8" t="str">
        <f>IF(Table1[[#This Row],[TMI_Type]]="Reroute",INDEX(_xlfn.REGEXEXTRACT(Table1[[#This Row],[RawText]],".*(ROUTE|FEA|FCA|ICR|CTOP|TBO).+([A-Z]{3})",2,0),1,2),"")</f>
        <v/>
      </c>
      <c r="J3101" s="5"/>
      <c r="K3101" s="5"/>
      <c r="L3101" s="1" t="s">
        <v>198</v>
      </c>
      <c r="M3101" s="7">
        <v>45606.851388888892</v>
      </c>
      <c r="N3101" s="7">
        <v>45606.851388888892</v>
      </c>
      <c r="O3101" s="7">
        <v>45606.851388888892</v>
      </c>
      <c r="P3101" s="4" t="s">
        <v>10834</v>
      </c>
      <c r="Q3101" s="10" t="s">
        <v>10834</v>
      </c>
      <c r="R3101" s="2" t="s">
        <v>10835</v>
      </c>
      <c r="S3101" s="6">
        <f>IF(OR(ISBLANK(Table1[[#This Row],[ValidEndUTC]]),ISBLANK(Table1[[#This Row],[ValidStartUTC]])),"",Table1[[#This Row],[ValidEndUTC]]-Table1[[#This Row],[ValidStartUTC]])</f>
        <v>0</v>
      </c>
      <c r="T3101" s="5">
        <f>IF(OR(ISBLANK(Table1[[#This Row],[ValidEndUTC]]),ISBLANK(Table1[[#This Row],[ValidStartUTC]])),"",Table1[[#This Row],[Duration]]*24*60)</f>
        <v>0</v>
      </c>
    </row>
    <row r="3102" spans="1:20" ht="21.6" x14ac:dyDescent="0.25">
      <c r="A3102" s="8" t="str">
        <f>IF(ISBLANK(Table1[[#This Row],[AdvisoryNumber]]),"NTML","ADVZY")</f>
        <v>NTML</v>
      </c>
      <c r="B3102" s="8" t="str">
        <f>_xlfn.TEXTJOIN("-",TRUE,Table1[[#This Row],[Source]],TEXT(Table1[[#This Row],[AdvisoryNumber]],"000"),TEXT(ROW()-1,"000000"),TEXT(Table1[[#This Row],[RecordTimeUTC]],"YYYY-MM-DD"))</f>
        <v>NTML-000-003101-2024-11-15</v>
      </c>
      <c r="C3102" s="1" t="s">
        <v>217</v>
      </c>
      <c r="D3102" s="2"/>
      <c r="E3102" s="1"/>
      <c r="F3102" s="2"/>
      <c r="G3102" s="1" t="s">
        <v>98</v>
      </c>
      <c r="H3102" s="1" t="s">
        <v>101</v>
      </c>
      <c r="I3102" s="8" t="str">
        <f>IF(Table1[[#This Row],[TMI_Type]]="Reroute",INDEX(_xlfn.REGEXEXTRACT(Table1[[#This Row],[RawText]],".*(ROUTE|FEA|FCA|ICR|CTOP|TBO).+([A-Z]{3})",2,0),1,2),"")</f>
        <v/>
      </c>
      <c r="J3102" s="5">
        <v>20</v>
      </c>
      <c r="K3102" s="5"/>
      <c r="L3102" s="1" t="s">
        <v>1579</v>
      </c>
      <c r="M3102" s="7">
        <v>45612.041666666664</v>
      </c>
      <c r="N3102" s="7">
        <v>45612.166666666664</v>
      </c>
      <c r="O3102" s="7">
        <v>45611.979166666664</v>
      </c>
      <c r="P3102" s="4" t="s">
        <v>1769</v>
      </c>
      <c r="Q3102" s="10" t="s">
        <v>1769</v>
      </c>
      <c r="R3102" s="2" t="s">
        <v>10836</v>
      </c>
      <c r="S3102" s="6">
        <f>IF(OR(ISBLANK(Table1[[#This Row],[ValidEndUTC]]),ISBLANK(Table1[[#This Row],[ValidStartUTC]])),"",Table1[[#This Row],[ValidEndUTC]]-Table1[[#This Row],[ValidStartUTC]])</f>
        <v>0.125</v>
      </c>
      <c r="T3102" s="5">
        <f>IF(OR(ISBLANK(Table1[[#This Row],[ValidEndUTC]]),ISBLANK(Table1[[#This Row],[ValidStartUTC]])),"",Table1[[#This Row],[Duration]]*24*60)</f>
        <v>180</v>
      </c>
    </row>
    <row r="3103" spans="1:20" ht="21.6" x14ac:dyDescent="0.25">
      <c r="A3103" s="8" t="str">
        <f>IF(ISBLANK(Table1[[#This Row],[AdvisoryNumber]]),"NTML","ADVZY")</f>
        <v>NTML</v>
      </c>
      <c r="B3103" s="8" t="str">
        <f>_xlfn.TEXTJOIN("-",TRUE,Table1[[#This Row],[Source]],TEXT(Table1[[#This Row],[AdvisoryNumber]],"000"),TEXT(ROW()-1,"000000"),TEXT(Table1[[#This Row],[RecordTimeUTC]],"YYYY-MM-DD"))</f>
        <v>NTML-000-003102-2024-11-15</v>
      </c>
      <c r="C3103" s="1" t="s">
        <v>217</v>
      </c>
      <c r="D3103" s="2"/>
      <c r="E3103" s="1"/>
      <c r="F3103" s="2"/>
      <c r="G3103" s="1" t="s">
        <v>1770</v>
      </c>
      <c r="H3103" s="1" t="s">
        <v>101</v>
      </c>
      <c r="I3103" s="8" t="str">
        <f>IF(Table1[[#This Row],[TMI_Type]]="Reroute",INDEX(_xlfn.REGEXEXTRACT(Table1[[#This Row],[RawText]],".*(ROUTE|FEA|FCA|ICR|CTOP|TBO).+([A-Z]{3})",2,0),1,2),"")</f>
        <v/>
      </c>
      <c r="J3103" s="5"/>
      <c r="K3103" s="5"/>
      <c r="L3103" s="1" t="s">
        <v>10605</v>
      </c>
      <c r="M3103" s="7">
        <v>45612.041666666664</v>
      </c>
      <c r="N3103" s="7">
        <v>45612.208333333336</v>
      </c>
      <c r="O3103" s="7">
        <v>45611.998611111114</v>
      </c>
      <c r="P3103" s="4" t="s">
        <v>1771</v>
      </c>
      <c r="Q3103" s="10" t="s">
        <v>1771</v>
      </c>
      <c r="R3103" s="2" t="s">
        <v>10837</v>
      </c>
      <c r="S3103" s="6">
        <f>IF(OR(ISBLANK(Table1[[#This Row],[ValidEndUTC]]),ISBLANK(Table1[[#This Row],[ValidStartUTC]])),"",Table1[[#This Row],[ValidEndUTC]]-Table1[[#This Row],[ValidStartUTC]])</f>
        <v>0.16666666667151731</v>
      </c>
      <c r="T3103" s="5">
        <f>IF(OR(ISBLANK(Table1[[#This Row],[ValidEndUTC]]),ISBLANK(Table1[[#This Row],[ValidStartUTC]])),"",Table1[[#This Row],[Duration]]*24*60)</f>
        <v>240.00000000698492</v>
      </c>
    </row>
    <row r="3104" spans="1:20" ht="151.19999999999999" x14ac:dyDescent="0.25">
      <c r="A3104" s="8" t="str">
        <f>IF(ISBLANK(Table1[[#This Row],[AdvisoryNumber]]),"NTML","ADVZY")</f>
        <v>ADVZY</v>
      </c>
      <c r="B3104" s="8" t="str">
        <f>_xlfn.TEXTJOIN("-",TRUE,Table1[[#This Row],[Source]],TEXT(Table1[[#This Row],[AdvisoryNumber]],"000"),TEXT(ROW()-1,"000000"),TEXT(Table1[[#This Row],[RecordTimeUTC]],"YYYY-MM-DD"))</f>
        <v>ADVZY-002-003103-2024-11-16</v>
      </c>
      <c r="C3104" s="1" t="s">
        <v>16</v>
      </c>
      <c r="D3104" s="2"/>
      <c r="E3104" s="1">
        <v>2</v>
      </c>
      <c r="F3104" s="2" t="s">
        <v>7995</v>
      </c>
      <c r="G3104" s="1"/>
      <c r="H3104" s="1" t="s">
        <v>6014</v>
      </c>
      <c r="I3104" s="8" t="str">
        <f>IF(Table1[[#This Row],[TMI_Type]]="Reroute",INDEX(_xlfn.REGEXEXTRACT(Table1[[#This Row],[RawText]],".*(ROUTE|FEA|FCA|ICR|CTOP|TBO).+([A-Z]{3})",2,0),1,2),"")</f>
        <v/>
      </c>
      <c r="J3104" s="5"/>
      <c r="K3104" s="5"/>
      <c r="L3104" s="1"/>
      <c r="M3104" s="7">
        <v>45612.041666666664</v>
      </c>
      <c r="N3104" s="7">
        <v>45612.208333333336</v>
      </c>
      <c r="O3104" s="7">
        <v>45612.034722222219</v>
      </c>
      <c r="P3104" s="4" t="s">
        <v>3588</v>
      </c>
      <c r="Q3104" s="10" t="s">
        <v>7996</v>
      </c>
      <c r="R3104" s="2" t="s">
        <v>7994</v>
      </c>
      <c r="S3104" s="6">
        <f>IF(OR(ISBLANK(Table1[[#This Row],[ValidEndUTC]]),ISBLANK(Table1[[#This Row],[ValidStartUTC]])),"",Table1[[#This Row],[ValidEndUTC]]-Table1[[#This Row],[ValidStartUTC]])</f>
        <v>0.16666666667151731</v>
      </c>
      <c r="T3104" s="5">
        <f>IF(OR(ISBLANK(Table1[[#This Row],[ValidEndUTC]]),ISBLANK(Table1[[#This Row],[ValidStartUTC]])),"",Table1[[#This Row],[Duration]]*24*60)</f>
        <v>240.00000000698492</v>
      </c>
    </row>
    <row r="3105" spans="1:20" ht="75.599999999999994" x14ac:dyDescent="0.25">
      <c r="A3105" s="8" t="str">
        <f>IF(ISBLANK(Table1[[#This Row],[AdvisoryNumber]]),"NTML","ADVZY")</f>
        <v>ADVZY</v>
      </c>
      <c r="B3105" s="8" t="str">
        <f>_xlfn.TEXTJOIN("-",TRUE,Table1[[#This Row],[Source]],TEXT(Table1[[#This Row],[AdvisoryNumber]],"000"),TEXT(ROW()-1,"000000"),TEXT(Table1[[#This Row],[RecordTimeUTC]],"YYYY-MM-DD"))</f>
        <v>ADVZY-003-003104-2024-11-16</v>
      </c>
      <c r="C3105" s="1" t="s">
        <v>16</v>
      </c>
      <c r="D3105" s="2"/>
      <c r="E3105" s="1">
        <v>3</v>
      </c>
      <c r="F3105" s="2" t="s">
        <v>6265</v>
      </c>
      <c r="G3105" s="1"/>
      <c r="H3105" s="1" t="s">
        <v>6019</v>
      </c>
      <c r="I3105" s="8" t="str">
        <f>IF(Table1[[#This Row],[TMI_Type]]="Reroute",INDEX(_xlfn.REGEXEXTRACT(Table1[[#This Row],[RawText]],".*(ROUTE|FEA|FCA|ICR|CTOP|TBO).+([A-Z]{3})",2,0),1,2),"")</f>
        <v/>
      </c>
      <c r="J3105" s="5"/>
      <c r="K3105" s="5"/>
      <c r="L3105" s="1"/>
      <c r="M3105" s="7">
        <v>45612.041666666664</v>
      </c>
      <c r="N3105" s="7">
        <v>45612.208333333336</v>
      </c>
      <c r="O3105" s="7">
        <v>45612.140972222223</v>
      </c>
      <c r="P3105" s="4" t="s">
        <v>1786</v>
      </c>
      <c r="Q3105" s="10" t="s">
        <v>7997</v>
      </c>
      <c r="R3105" s="2" t="s">
        <v>7998</v>
      </c>
      <c r="S3105" s="6">
        <f>IF(OR(ISBLANK(Table1[[#This Row],[ValidEndUTC]]),ISBLANK(Table1[[#This Row],[ValidStartUTC]])),"",Table1[[#This Row],[ValidEndUTC]]-Table1[[#This Row],[ValidStartUTC]])</f>
        <v>0.16666666667151731</v>
      </c>
      <c r="T3105" s="5">
        <f>IF(OR(ISBLANK(Table1[[#This Row],[ValidEndUTC]]),ISBLANK(Table1[[#This Row],[ValidStartUTC]])),"",Table1[[#This Row],[Duration]]*24*60)</f>
        <v>240.00000000698492</v>
      </c>
    </row>
    <row r="3106" spans="1:20" x14ac:dyDescent="0.25">
      <c r="A3106" s="8" t="str">
        <f>IF(ISBLANK(Table1[[#This Row],[AdvisoryNumber]]),"NTML","ADVZY")</f>
        <v>NTML</v>
      </c>
      <c r="B3106" s="8" t="str">
        <f>_xlfn.TEXTJOIN("-",TRUE,Table1[[#This Row],[Source]],TEXT(Table1[[#This Row],[AdvisoryNumber]],"000"),TEXT(ROW()-1,"000000"),TEXT(Table1[[#This Row],[RecordTimeUTC]],"YYYY-MM-DD"))</f>
        <v>NTML-000-003105-2024-11-15</v>
      </c>
      <c r="C3106" s="1" t="s">
        <v>217</v>
      </c>
      <c r="D3106" s="2"/>
      <c r="E3106" s="1"/>
      <c r="F3106" s="2"/>
      <c r="G3106" s="1" t="s">
        <v>1770</v>
      </c>
      <c r="H3106" s="1" t="s">
        <v>101</v>
      </c>
      <c r="I3106" s="8" t="str">
        <f>IF(Table1[[#This Row],[TMI_Type]]="Reroute",INDEX(_xlfn.REGEXEXTRACT(Table1[[#This Row],[RawText]],".*(ROUTE|FEA|FCA|ICR|CTOP|TBO).+([A-Z]{3})",2,0),1,2),"")</f>
        <v/>
      </c>
      <c r="J3106" s="5">
        <v>15</v>
      </c>
      <c r="K3106" s="5"/>
      <c r="L3106" s="1" t="s">
        <v>1772</v>
      </c>
      <c r="M3106" s="7">
        <v>45612.052083333336</v>
      </c>
      <c r="N3106" s="7">
        <v>45612.1875</v>
      </c>
      <c r="O3106" s="7">
        <v>45611.998611111114</v>
      </c>
      <c r="P3106" s="4" t="s">
        <v>1773</v>
      </c>
      <c r="Q3106" s="10" t="s">
        <v>1773</v>
      </c>
      <c r="R3106" s="2" t="s">
        <v>10837</v>
      </c>
      <c r="S3106" s="6">
        <f>IF(OR(ISBLANK(Table1[[#This Row],[ValidEndUTC]]),ISBLANK(Table1[[#This Row],[ValidStartUTC]])),"",Table1[[#This Row],[ValidEndUTC]]-Table1[[#This Row],[ValidStartUTC]])</f>
        <v>0.13541666666424135</v>
      </c>
      <c r="T3106" s="5">
        <f>IF(OR(ISBLANK(Table1[[#This Row],[ValidEndUTC]]),ISBLANK(Table1[[#This Row],[ValidStartUTC]])),"",Table1[[#This Row],[Duration]]*24*60)</f>
        <v>194.99999999650754</v>
      </c>
    </row>
    <row r="3107" spans="1:20" x14ac:dyDescent="0.25">
      <c r="A3107" s="8" t="str">
        <f>IF(ISBLANK(Table1[[#This Row],[AdvisoryNumber]]),"NTML","ADVZY")</f>
        <v>NTML</v>
      </c>
      <c r="B3107" s="8" t="str">
        <f>_xlfn.TEXTJOIN("-",TRUE,Table1[[#This Row],[Source]],TEXT(Table1[[#This Row],[AdvisoryNumber]],"000"),TEXT(ROW()-1,"000000"),TEXT(Table1[[#This Row],[RecordTimeUTC]],"YYYY-MM-DD"))</f>
        <v>NTML-000-003106-2024-11-15</v>
      </c>
      <c r="C3107" s="1" t="s">
        <v>217</v>
      </c>
      <c r="D3107" s="2"/>
      <c r="E3107" s="1"/>
      <c r="F3107" s="2"/>
      <c r="G3107" s="1" t="s">
        <v>1770</v>
      </c>
      <c r="H3107" s="1" t="s">
        <v>101</v>
      </c>
      <c r="I3107" s="8" t="str">
        <f>IF(Table1[[#This Row],[TMI_Type]]="Reroute",INDEX(_xlfn.REGEXEXTRACT(Table1[[#This Row],[RawText]],".*(ROUTE|FEA|FCA|ICR|CTOP|TBO).+([A-Z]{3})",2,0),1,2),"")</f>
        <v/>
      </c>
      <c r="J3107" s="5">
        <v>15</v>
      </c>
      <c r="K3107" s="5"/>
      <c r="L3107" s="1" t="s">
        <v>1532</v>
      </c>
      <c r="M3107" s="7">
        <v>45612.052083333336</v>
      </c>
      <c r="N3107" s="7">
        <v>45612.1875</v>
      </c>
      <c r="O3107" s="7">
        <v>45611.998611111114</v>
      </c>
      <c r="P3107" s="4" t="s">
        <v>1774</v>
      </c>
      <c r="Q3107" s="10" t="s">
        <v>1774</v>
      </c>
      <c r="R3107" s="2" t="s">
        <v>10837</v>
      </c>
      <c r="S3107" s="6">
        <f>IF(OR(ISBLANK(Table1[[#This Row],[ValidEndUTC]]),ISBLANK(Table1[[#This Row],[ValidStartUTC]])),"",Table1[[#This Row],[ValidEndUTC]]-Table1[[#This Row],[ValidStartUTC]])</f>
        <v>0.13541666666424135</v>
      </c>
      <c r="T3107" s="5">
        <f>IF(OR(ISBLANK(Table1[[#This Row],[ValidEndUTC]]),ISBLANK(Table1[[#This Row],[ValidStartUTC]])),"",Table1[[#This Row],[Duration]]*24*60)</f>
        <v>194.99999999650754</v>
      </c>
    </row>
    <row r="3108" spans="1:20" x14ac:dyDescent="0.25">
      <c r="A3108" s="8" t="str">
        <f>IF(ISBLANK(Table1[[#This Row],[AdvisoryNumber]]),"NTML","ADVZY")</f>
        <v>NTML</v>
      </c>
      <c r="B3108" s="8" t="str">
        <f>_xlfn.TEXTJOIN("-",TRUE,Table1[[#This Row],[Source]],TEXT(Table1[[#This Row],[AdvisoryNumber]],"000"),TEXT(ROW()-1,"000000"),TEXT(Table1[[#This Row],[RecordTimeUTC]],"YYYY-MM-DD"))</f>
        <v>NTML-000-003107-2024-11-15</v>
      </c>
      <c r="C3108" s="1" t="s">
        <v>217</v>
      </c>
      <c r="D3108" s="2"/>
      <c r="E3108" s="1"/>
      <c r="F3108" s="2"/>
      <c r="G3108" s="1" t="s">
        <v>1770</v>
      </c>
      <c r="H3108" s="1" t="s">
        <v>101</v>
      </c>
      <c r="I3108" s="8" t="str">
        <f>IF(Table1[[#This Row],[TMI_Type]]="Reroute",INDEX(_xlfn.REGEXEXTRACT(Table1[[#This Row],[RawText]],".*(ROUTE|FEA|FCA|ICR|CTOP|TBO).+([A-Z]{3})",2,0),1,2),"")</f>
        <v/>
      </c>
      <c r="J3108" s="5">
        <v>15</v>
      </c>
      <c r="K3108" s="5"/>
      <c r="L3108" s="1" t="s">
        <v>1534</v>
      </c>
      <c r="M3108" s="7">
        <v>45612.052083333336</v>
      </c>
      <c r="N3108" s="7">
        <v>45612.1875</v>
      </c>
      <c r="O3108" s="7">
        <v>45611.998611111114</v>
      </c>
      <c r="P3108" s="4" t="s">
        <v>1775</v>
      </c>
      <c r="Q3108" s="10" t="s">
        <v>1775</v>
      </c>
      <c r="R3108" s="2" t="s">
        <v>10837</v>
      </c>
      <c r="S3108" s="6">
        <f>IF(OR(ISBLANK(Table1[[#This Row],[ValidEndUTC]]),ISBLANK(Table1[[#This Row],[ValidStartUTC]])),"",Table1[[#This Row],[ValidEndUTC]]-Table1[[#This Row],[ValidStartUTC]])</f>
        <v>0.13541666666424135</v>
      </c>
      <c r="T3108" s="5">
        <f>IF(OR(ISBLANK(Table1[[#This Row],[ValidEndUTC]]),ISBLANK(Table1[[#This Row],[ValidStartUTC]])),"",Table1[[#This Row],[Duration]]*24*60)</f>
        <v>194.99999999650754</v>
      </c>
    </row>
    <row r="3109" spans="1:20" x14ac:dyDescent="0.25">
      <c r="A3109" s="8" t="str">
        <f>IF(ISBLANK(Table1[[#This Row],[AdvisoryNumber]]),"NTML","ADVZY")</f>
        <v>NTML</v>
      </c>
      <c r="B3109" s="8" t="str">
        <f>_xlfn.TEXTJOIN("-",TRUE,Table1[[#This Row],[Source]],TEXT(Table1[[#This Row],[AdvisoryNumber]],"000"),TEXT(ROW()-1,"000000"),TEXT(Table1[[#This Row],[RecordTimeUTC]],"YYYY-MM-DD"))</f>
        <v>NTML-000-003108-2024-11-15</v>
      </c>
      <c r="C3109" s="1" t="s">
        <v>217</v>
      </c>
      <c r="D3109" s="2"/>
      <c r="E3109" s="1"/>
      <c r="F3109" s="2"/>
      <c r="G3109" s="1" t="s">
        <v>1770</v>
      </c>
      <c r="H3109" s="1" t="s">
        <v>101</v>
      </c>
      <c r="I3109" s="8" t="str">
        <f>IF(Table1[[#This Row],[TMI_Type]]="Reroute",INDEX(_xlfn.REGEXEXTRACT(Table1[[#This Row],[RawText]],".*(ROUTE|FEA|FCA|ICR|CTOP|TBO).+([A-Z]{3})",2,0),1,2),"")</f>
        <v/>
      </c>
      <c r="J3109" s="5">
        <v>25</v>
      </c>
      <c r="K3109" s="5"/>
      <c r="L3109" s="1" t="s">
        <v>1536</v>
      </c>
      <c r="M3109" s="7">
        <v>45612.052083333336</v>
      </c>
      <c r="N3109" s="7">
        <v>45612.1875</v>
      </c>
      <c r="O3109" s="7">
        <v>45611.998611111114</v>
      </c>
      <c r="P3109" s="4" t="s">
        <v>1776</v>
      </c>
      <c r="Q3109" s="10" t="s">
        <v>1776</v>
      </c>
      <c r="R3109" s="2" t="s">
        <v>10837</v>
      </c>
      <c r="S3109" s="6">
        <f>IF(OR(ISBLANK(Table1[[#This Row],[ValidEndUTC]]),ISBLANK(Table1[[#This Row],[ValidStartUTC]])),"",Table1[[#This Row],[ValidEndUTC]]-Table1[[#This Row],[ValidStartUTC]])</f>
        <v>0.13541666666424135</v>
      </c>
      <c r="T3109" s="5">
        <f>IF(OR(ISBLANK(Table1[[#This Row],[ValidEndUTC]]),ISBLANK(Table1[[#This Row],[ValidStartUTC]])),"",Table1[[#This Row],[Duration]]*24*60)</f>
        <v>194.99999999650754</v>
      </c>
    </row>
    <row r="3110" spans="1:20" x14ac:dyDescent="0.25">
      <c r="A3110" s="8" t="str">
        <f>IF(ISBLANK(Table1[[#This Row],[AdvisoryNumber]]),"NTML","ADVZY")</f>
        <v>NTML</v>
      </c>
      <c r="B3110" s="8" t="str">
        <f>_xlfn.TEXTJOIN("-",TRUE,Table1[[#This Row],[Source]],TEXT(Table1[[#This Row],[AdvisoryNumber]],"000"),TEXT(ROW()-1,"000000"),TEXT(Table1[[#This Row],[RecordTimeUTC]],"YYYY-MM-DD"))</f>
        <v>NTML-000-003109-2024-11-15</v>
      </c>
      <c r="C3110" s="1" t="s">
        <v>217</v>
      </c>
      <c r="D3110" s="2"/>
      <c r="E3110" s="1"/>
      <c r="F3110" s="2"/>
      <c r="G3110" s="1" t="s">
        <v>1770</v>
      </c>
      <c r="H3110" s="1" t="s">
        <v>101</v>
      </c>
      <c r="I3110" s="8" t="str">
        <f>IF(Table1[[#This Row],[TMI_Type]]="Reroute",INDEX(_xlfn.REGEXEXTRACT(Table1[[#This Row],[RawText]],".*(ROUTE|FEA|FCA|ICR|CTOP|TBO).+([A-Z]{3})",2,0),1,2),"")</f>
        <v/>
      </c>
      <c r="J3110" s="5">
        <v>15</v>
      </c>
      <c r="K3110" s="5"/>
      <c r="L3110" s="1" t="s">
        <v>1551</v>
      </c>
      <c r="M3110" s="7">
        <v>45612.052083333336</v>
      </c>
      <c r="N3110" s="7">
        <v>45612.1875</v>
      </c>
      <c r="O3110" s="7">
        <v>45611.998611111114</v>
      </c>
      <c r="P3110" s="4" t="s">
        <v>1777</v>
      </c>
      <c r="Q3110" s="10" t="s">
        <v>1777</v>
      </c>
      <c r="R3110" s="2" t="s">
        <v>10837</v>
      </c>
      <c r="S3110" s="6">
        <f>IF(OR(ISBLANK(Table1[[#This Row],[ValidEndUTC]]),ISBLANK(Table1[[#This Row],[ValidStartUTC]])),"",Table1[[#This Row],[ValidEndUTC]]-Table1[[#This Row],[ValidStartUTC]])</f>
        <v>0.13541666666424135</v>
      </c>
      <c r="T3110" s="5">
        <f>IF(OR(ISBLANK(Table1[[#This Row],[ValidEndUTC]]),ISBLANK(Table1[[#This Row],[ValidStartUTC]])),"",Table1[[#This Row],[Duration]]*24*60)</f>
        <v>194.99999999650754</v>
      </c>
    </row>
    <row r="3111" spans="1:20" x14ac:dyDescent="0.25">
      <c r="A3111" s="8" t="str">
        <f>IF(ISBLANK(Table1[[#This Row],[AdvisoryNumber]]),"NTML","ADVZY")</f>
        <v>NTML</v>
      </c>
      <c r="B3111" s="8" t="str">
        <f>_xlfn.TEXTJOIN("-",TRUE,Table1[[#This Row],[Source]],TEXT(Table1[[#This Row],[AdvisoryNumber]],"000"),TEXT(ROW()-1,"000000"),TEXT(Table1[[#This Row],[RecordTimeUTC]],"YYYY-MM-DD"))</f>
        <v>NTML-000-003110-2024-11-15</v>
      </c>
      <c r="C3111" s="1" t="s">
        <v>217</v>
      </c>
      <c r="D3111" s="2"/>
      <c r="E3111" s="1"/>
      <c r="F3111" s="2"/>
      <c r="G3111" s="1" t="s">
        <v>1770</v>
      </c>
      <c r="H3111" s="1" t="s">
        <v>101</v>
      </c>
      <c r="I3111" s="8" t="str">
        <f>IF(Table1[[#This Row],[TMI_Type]]="Reroute",INDEX(_xlfn.REGEXEXTRACT(Table1[[#This Row],[RawText]],".*(ROUTE|FEA|FCA|ICR|CTOP|TBO).+([A-Z]{3})",2,0),1,2),"")</f>
        <v/>
      </c>
      <c r="J3111" s="5">
        <v>20</v>
      </c>
      <c r="K3111" s="5"/>
      <c r="L3111" s="1" t="s">
        <v>1553</v>
      </c>
      <c r="M3111" s="7">
        <v>45612.052083333336</v>
      </c>
      <c r="N3111" s="7">
        <v>45612.1875</v>
      </c>
      <c r="O3111" s="7">
        <v>45611.998611111114</v>
      </c>
      <c r="P3111" s="4" t="s">
        <v>1778</v>
      </c>
      <c r="Q3111" s="10" t="s">
        <v>1778</v>
      </c>
      <c r="R3111" s="2" t="s">
        <v>10837</v>
      </c>
      <c r="S3111" s="6">
        <f>IF(OR(ISBLANK(Table1[[#This Row],[ValidEndUTC]]),ISBLANK(Table1[[#This Row],[ValidStartUTC]])),"",Table1[[#This Row],[ValidEndUTC]]-Table1[[#This Row],[ValidStartUTC]])</f>
        <v>0.13541666666424135</v>
      </c>
      <c r="T3111" s="5">
        <f>IF(OR(ISBLANK(Table1[[#This Row],[ValidEndUTC]]),ISBLANK(Table1[[#This Row],[ValidStartUTC]])),"",Table1[[#This Row],[Duration]]*24*60)</f>
        <v>194.99999999650754</v>
      </c>
    </row>
    <row r="3112" spans="1:20" x14ac:dyDescent="0.25">
      <c r="A3112" s="8" t="str">
        <f>IF(ISBLANK(Table1[[#This Row],[AdvisoryNumber]]),"NTML","ADVZY")</f>
        <v>NTML</v>
      </c>
      <c r="B3112" s="8" t="str">
        <f>_xlfn.TEXTJOIN("-",TRUE,Table1[[#This Row],[Source]],TEXT(Table1[[#This Row],[AdvisoryNumber]],"000"),TEXT(ROW()-1,"000000"),TEXT(Table1[[#This Row],[RecordTimeUTC]],"YYYY-MM-DD"))</f>
        <v>NTML-000-003111-2024-11-15</v>
      </c>
      <c r="C3112" s="1" t="s">
        <v>217</v>
      </c>
      <c r="D3112" s="2"/>
      <c r="E3112" s="1"/>
      <c r="F3112" s="2"/>
      <c r="G3112" s="1" t="s">
        <v>1770</v>
      </c>
      <c r="H3112" s="1" t="s">
        <v>101</v>
      </c>
      <c r="I3112" s="8" t="str">
        <f>IF(Table1[[#This Row],[TMI_Type]]="Reroute",INDEX(_xlfn.REGEXEXTRACT(Table1[[#This Row],[RawText]],".*(ROUTE|FEA|FCA|ICR|CTOP|TBO).+([A-Z]{3})",2,0),1,2),"")</f>
        <v/>
      </c>
      <c r="J3112" s="5">
        <v>25</v>
      </c>
      <c r="K3112" s="5"/>
      <c r="L3112" s="1" t="s">
        <v>1503</v>
      </c>
      <c r="M3112" s="7">
        <v>45612.052083333336</v>
      </c>
      <c r="N3112" s="7">
        <v>45612.1875</v>
      </c>
      <c r="O3112" s="7">
        <v>45611.998611111114</v>
      </c>
      <c r="P3112" s="4" t="s">
        <v>1779</v>
      </c>
      <c r="Q3112" s="10" t="s">
        <v>1779</v>
      </c>
      <c r="R3112" s="2" t="s">
        <v>10837</v>
      </c>
      <c r="S3112" s="6">
        <f>IF(OR(ISBLANK(Table1[[#This Row],[ValidEndUTC]]),ISBLANK(Table1[[#This Row],[ValidStartUTC]])),"",Table1[[#This Row],[ValidEndUTC]]-Table1[[#This Row],[ValidStartUTC]])</f>
        <v>0.13541666666424135</v>
      </c>
      <c r="T3112" s="5">
        <f>IF(OR(ISBLANK(Table1[[#This Row],[ValidEndUTC]]),ISBLANK(Table1[[#This Row],[ValidStartUTC]])),"",Table1[[#This Row],[Duration]]*24*60)</f>
        <v>194.99999999650754</v>
      </c>
    </row>
    <row r="3113" spans="1:20" x14ac:dyDescent="0.25">
      <c r="A3113" s="8" t="str">
        <f>IF(ISBLANK(Table1[[#This Row],[AdvisoryNumber]]),"NTML","ADVZY")</f>
        <v>NTML</v>
      </c>
      <c r="B3113" s="8" t="str">
        <f>_xlfn.TEXTJOIN("-",TRUE,Table1[[#This Row],[Source]],TEXT(Table1[[#This Row],[AdvisoryNumber]],"000"),TEXT(ROW()-1,"000000"),TEXT(Table1[[#This Row],[RecordTimeUTC]],"YYYY-MM-DD"))</f>
        <v>NTML-000-003112-2024-11-15</v>
      </c>
      <c r="C3113" s="1" t="s">
        <v>217</v>
      </c>
      <c r="D3113" s="2"/>
      <c r="E3113" s="1"/>
      <c r="F3113" s="2"/>
      <c r="G3113" s="1" t="s">
        <v>1770</v>
      </c>
      <c r="H3113" s="1" t="s">
        <v>101</v>
      </c>
      <c r="I3113" s="8" t="str">
        <f>IF(Table1[[#This Row],[TMI_Type]]="Reroute",INDEX(_xlfn.REGEXEXTRACT(Table1[[#This Row],[RawText]],".*(ROUTE|FEA|FCA|ICR|CTOP|TBO).+([A-Z]{3})",2,0),1,2),"")</f>
        <v/>
      </c>
      <c r="J3113" s="5">
        <v>20</v>
      </c>
      <c r="K3113" s="5"/>
      <c r="L3113" s="1" t="s">
        <v>1548</v>
      </c>
      <c r="M3113" s="7">
        <v>45612.0625</v>
      </c>
      <c r="N3113" s="7">
        <v>45612.1875</v>
      </c>
      <c r="O3113" s="7">
        <v>45611.998611111114</v>
      </c>
      <c r="P3113" s="4" t="s">
        <v>1780</v>
      </c>
      <c r="Q3113" s="10" t="s">
        <v>1780</v>
      </c>
      <c r="R3113" s="2" t="s">
        <v>10837</v>
      </c>
      <c r="S3113" s="6">
        <f>IF(OR(ISBLANK(Table1[[#This Row],[ValidEndUTC]]),ISBLANK(Table1[[#This Row],[ValidStartUTC]])),"",Table1[[#This Row],[ValidEndUTC]]-Table1[[#This Row],[ValidStartUTC]])</f>
        <v>0.125</v>
      </c>
      <c r="T3113" s="5">
        <f>IF(OR(ISBLANK(Table1[[#This Row],[ValidEndUTC]]),ISBLANK(Table1[[#This Row],[ValidStartUTC]])),"",Table1[[#This Row],[Duration]]*24*60)</f>
        <v>180</v>
      </c>
    </row>
    <row r="3114" spans="1:20" x14ac:dyDescent="0.25">
      <c r="A3114" s="8" t="str">
        <f>IF(ISBLANK(Table1[[#This Row],[AdvisoryNumber]]),"NTML","ADVZY")</f>
        <v>NTML</v>
      </c>
      <c r="B3114" s="8" t="str">
        <f>_xlfn.TEXTJOIN("-",TRUE,Table1[[#This Row],[Source]],TEXT(Table1[[#This Row],[AdvisoryNumber]],"000"),TEXT(ROW()-1,"000000"),TEXT(Table1[[#This Row],[RecordTimeUTC]],"YYYY-MM-DD"))</f>
        <v>NTML-000-003113-2024-11-15</v>
      </c>
      <c r="C3114" s="1" t="s">
        <v>217</v>
      </c>
      <c r="D3114" s="2"/>
      <c r="E3114" s="1"/>
      <c r="F3114" s="2"/>
      <c r="G3114" s="1" t="s">
        <v>1770</v>
      </c>
      <c r="H3114" s="1" t="s">
        <v>101</v>
      </c>
      <c r="I3114" s="8" t="str">
        <f>IF(Table1[[#This Row],[TMI_Type]]="Reroute",INDEX(_xlfn.REGEXEXTRACT(Table1[[#This Row],[RawText]],".*(ROUTE|FEA|FCA|ICR|CTOP|TBO).+([A-Z]{3})",2,0),1,2),"")</f>
        <v/>
      </c>
      <c r="J3114" s="5">
        <v>20</v>
      </c>
      <c r="K3114" s="5"/>
      <c r="L3114" s="1" t="s">
        <v>1548</v>
      </c>
      <c r="M3114" s="7">
        <v>45612.0625</v>
      </c>
      <c r="N3114" s="7">
        <v>45612.1875</v>
      </c>
      <c r="O3114" s="7">
        <v>45611.998611111114</v>
      </c>
      <c r="P3114" s="4" t="s">
        <v>1781</v>
      </c>
      <c r="Q3114" s="10" t="s">
        <v>1781</v>
      </c>
      <c r="R3114" s="2" t="s">
        <v>10837</v>
      </c>
      <c r="S3114" s="6">
        <f>IF(OR(ISBLANK(Table1[[#This Row],[ValidEndUTC]]),ISBLANK(Table1[[#This Row],[ValidStartUTC]])),"",Table1[[#This Row],[ValidEndUTC]]-Table1[[#This Row],[ValidStartUTC]])</f>
        <v>0.125</v>
      </c>
      <c r="T3114" s="5">
        <f>IF(OR(ISBLANK(Table1[[#This Row],[ValidEndUTC]]),ISBLANK(Table1[[#This Row],[ValidStartUTC]])),"",Table1[[#This Row],[Duration]]*24*60)</f>
        <v>180</v>
      </c>
    </row>
    <row r="3115" spans="1:20" x14ac:dyDescent="0.25">
      <c r="A3115" s="8" t="str">
        <f>IF(ISBLANK(Table1[[#This Row],[AdvisoryNumber]]),"NTML","ADVZY")</f>
        <v>NTML</v>
      </c>
      <c r="B3115" s="8" t="str">
        <f>_xlfn.TEXTJOIN("-",TRUE,Table1[[#This Row],[Source]],TEXT(Table1[[#This Row],[AdvisoryNumber]],"000"),TEXT(ROW()-1,"000000"),TEXT(Table1[[#This Row],[RecordTimeUTC]],"YYYY-MM-DD"))</f>
        <v>NTML-000-003114-2024-11-15</v>
      </c>
      <c r="C3115" s="1" t="s">
        <v>217</v>
      </c>
      <c r="D3115" s="2"/>
      <c r="E3115" s="1"/>
      <c r="F3115" s="2"/>
      <c r="G3115" s="1" t="s">
        <v>1770</v>
      </c>
      <c r="H3115" s="1" t="s">
        <v>101</v>
      </c>
      <c r="I3115" s="8" t="str">
        <f>IF(Table1[[#This Row],[TMI_Type]]="Reroute",INDEX(_xlfn.REGEXEXTRACT(Table1[[#This Row],[RawText]],".*(ROUTE|FEA|FCA|ICR|CTOP|TBO).+([A-Z]{3})",2,0),1,2),"")</f>
        <v/>
      </c>
      <c r="J3115" s="5">
        <v>15</v>
      </c>
      <c r="K3115" s="5"/>
      <c r="L3115" s="1" t="s">
        <v>1546</v>
      </c>
      <c r="M3115" s="7">
        <v>45612.0625</v>
      </c>
      <c r="N3115" s="7">
        <v>45612.1875</v>
      </c>
      <c r="O3115" s="7">
        <v>45611.998611111114</v>
      </c>
      <c r="P3115" s="4" t="s">
        <v>1782</v>
      </c>
      <c r="Q3115" s="10" t="s">
        <v>1782</v>
      </c>
      <c r="R3115" s="2" t="s">
        <v>10837</v>
      </c>
      <c r="S3115" s="6">
        <f>IF(OR(ISBLANK(Table1[[#This Row],[ValidEndUTC]]),ISBLANK(Table1[[#This Row],[ValidStartUTC]])),"",Table1[[#This Row],[ValidEndUTC]]-Table1[[#This Row],[ValidStartUTC]])</f>
        <v>0.125</v>
      </c>
      <c r="T3115" s="5">
        <f>IF(OR(ISBLANK(Table1[[#This Row],[ValidEndUTC]]),ISBLANK(Table1[[#This Row],[ValidStartUTC]])),"",Table1[[#This Row],[Duration]]*24*60)</f>
        <v>180</v>
      </c>
    </row>
    <row r="3116" spans="1:20" x14ac:dyDescent="0.25">
      <c r="A3116" s="8" t="str">
        <f>IF(ISBLANK(Table1[[#This Row],[AdvisoryNumber]]),"NTML","ADVZY")</f>
        <v>NTML</v>
      </c>
      <c r="B3116" s="8" t="str">
        <f>_xlfn.TEXTJOIN("-",TRUE,Table1[[#This Row],[Source]],TEXT(Table1[[#This Row],[AdvisoryNumber]],"000"),TEXT(ROW()-1,"000000"),TEXT(Table1[[#This Row],[RecordTimeUTC]],"YYYY-MM-DD"))</f>
        <v>NTML-000-003115-2024-11-15</v>
      </c>
      <c r="C3116" s="1" t="s">
        <v>217</v>
      </c>
      <c r="D3116" s="2"/>
      <c r="E3116" s="1"/>
      <c r="F3116" s="2"/>
      <c r="G3116" s="1" t="s">
        <v>1770</v>
      </c>
      <c r="H3116" s="1" t="s">
        <v>101</v>
      </c>
      <c r="I3116" s="8" t="str">
        <f>IF(Table1[[#This Row],[TMI_Type]]="Reroute",INDEX(_xlfn.REGEXEXTRACT(Table1[[#This Row],[RawText]],".*(ROUTE|FEA|FCA|ICR|CTOP|TBO).+([A-Z]{3})",2,0),1,2),"")</f>
        <v/>
      </c>
      <c r="J3116" s="5">
        <v>15</v>
      </c>
      <c r="K3116" s="5"/>
      <c r="L3116" s="1" t="s">
        <v>1544</v>
      </c>
      <c r="M3116" s="7">
        <v>45612.0625</v>
      </c>
      <c r="N3116" s="7">
        <v>45612.1875</v>
      </c>
      <c r="O3116" s="7">
        <v>45611.998611111114</v>
      </c>
      <c r="P3116" s="4" t="s">
        <v>1783</v>
      </c>
      <c r="Q3116" s="10" t="s">
        <v>1783</v>
      </c>
      <c r="R3116" s="2" t="s">
        <v>10837</v>
      </c>
      <c r="S3116" s="6">
        <f>IF(OR(ISBLANK(Table1[[#This Row],[ValidEndUTC]]),ISBLANK(Table1[[#This Row],[ValidStartUTC]])),"",Table1[[#This Row],[ValidEndUTC]]-Table1[[#This Row],[ValidStartUTC]])</f>
        <v>0.125</v>
      </c>
      <c r="T3116" s="5">
        <f>IF(OR(ISBLANK(Table1[[#This Row],[ValidEndUTC]]),ISBLANK(Table1[[#This Row],[ValidStartUTC]])),"",Table1[[#This Row],[Duration]]*24*60)</f>
        <v>180</v>
      </c>
    </row>
    <row r="3117" spans="1:20" x14ac:dyDescent="0.25">
      <c r="A3117" s="8" t="str">
        <f>IF(ISBLANK(Table1[[#This Row],[AdvisoryNumber]]),"NTML","ADVZY")</f>
        <v>NTML</v>
      </c>
      <c r="B3117" s="8" t="str">
        <f>_xlfn.TEXTJOIN("-",TRUE,Table1[[#This Row],[Source]],TEXT(Table1[[#This Row],[AdvisoryNumber]],"000"),TEXT(ROW()-1,"000000"),TEXT(Table1[[#This Row],[RecordTimeUTC]],"YYYY-MM-DD"))</f>
        <v>NTML-000-003116-2024-11-15</v>
      </c>
      <c r="C3117" s="1" t="s">
        <v>217</v>
      </c>
      <c r="D3117" s="2"/>
      <c r="E3117" s="1"/>
      <c r="F3117" s="2"/>
      <c r="G3117" s="1" t="s">
        <v>1770</v>
      </c>
      <c r="H3117" s="1" t="s">
        <v>101</v>
      </c>
      <c r="I3117" s="8" t="str">
        <f>IF(Table1[[#This Row],[TMI_Type]]="Reroute",INDEX(_xlfn.REGEXEXTRACT(Table1[[#This Row],[RawText]],".*(ROUTE|FEA|FCA|ICR|CTOP|TBO).+([A-Z]{3})",2,0),1,2),"")</f>
        <v/>
      </c>
      <c r="J3117" s="5">
        <v>25</v>
      </c>
      <c r="K3117" s="5"/>
      <c r="L3117" s="1" t="s">
        <v>1542</v>
      </c>
      <c r="M3117" s="7">
        <v>45612.0625</v>
      </c>
      <c r="N3117" s="7">
        <v>45612.1875</v>
      </c>
      <c r="O3117" s="7">
        <v>45611.998611111114</v>
      </c>
      <c r="P3117" s="4" t="s">
        <v>1784</v>
      </c>
      <c r="Q3117" s="10" t="s">
        <v>1784</v>
      </c>
      <c r="R3117" s="2" t="s">
        <v>10837</v>
      </c>
      <c r="S3117" s="6">
        <f>IF(OR(ISBLANK(Table1[[#This Row],[ValidEndUTC]]),ISBLANK(Table1[[#This Row],[ValidStartUTC]])),"",Table1[[#This Row],[ValidEndUTC]]-Table1[[#This Row],[ValidStartUTC]])</f>
        <v>0.125</v>
      </c>
      <c r="T3117" s="5">
        <f>IF(OR(ISBLANK(Table1[[#This Row],[ValidEndUTC]]),ISBLANK(Table1[[#This Row],[ValidStartUTC]])),"",Table1[[#This Row],[Duration]]*24*60)</f>
        <v>180</v>
      </c>
    </row>
    <row r="3118" spans="1:20" x14ac:dyDescent="0.25">
      <c r="A3118" s="8" t="str">
        <f>IF(ISBLANK(Table1[[#This Row],[AdvisoryNumber]]),"NTML","ADVZY")</f>
        <v>NTML</v>
      </c>
      <c r="B3118" s="8" t="str">
        <f>_xlfn.TEXTJOIN("-",TRUE,Table1[[#This Row],[Source]],TEXT(Table1[[#This Row],[AdvisoryNumber]],"000"),TEXT(ROW()-1,"000000"),TEXT(Table1[[#This Row],[RecordTimeUTC]],"YYYY-MM-DD"))</f>
        <v>NTML-000-003117-2024-11-16</v>
      </c>
      <c r="C3118" s="1" t="s">
        <v>10839</v>
      </c>
      <c r="D3118" s="2"/>
      <c r="E3118" s="1"/>
      <c r="F3118" s="2"/>
      <c r="G3118" s="1" t="s">
        <v>98</v>
      </c>
      <c r="H3118" s="1" t="s">
        <v>104</v>
      </c>
      <c r="I3118" s="8" t="str">
        <f>IF(Table1[[#This Row],[TMI_Type]]="Reroute",INDEX(_xlfn.REGEXEXTRACT(Table1[[#This Row],[RawText]],".*(ROUTE|FEA|FCA|ICR|CTOP|TBO).+([A-Z]{3})",2,0),1,2),"")</f>
        <v/>
      </c>
      <c r="J3118" s="5"/>
      <c r="K3118" s="5"/>
      <c r="L3118" s="1" t="s">
        <v>1551</v>
      </c>
      <c r="M3118" s="7">
        <v>45612.079861111109</v>
      </c>
      <c r="N3118" s="7">
        <v>45612.090277777781</v>
      </c>
      <c r="O3118" s="7">
        <v>45612.079861111109</v>
      </c>
      <c r="P3118" s="4" t="s">
        <v>1787</v>
      </c>
      <c r="Q3118" s="10" t="s">
        <v>1787</v>
      </c>
      <c r="R3118" s="2" t="s">
        <v>10840</v>
      </c>
      <c r="S3118" s="6">
        <f>IF(OR(ISBLANK(Table1[[#This Row],[ValidEndUTC]]),ISBLANK(Table1[[#This Row],[ValidStartUTC]])),"",Table1[[#This Row],[ValidEndUTC]]-Table1[[#This Row],[ValidStartUTC]])</f>
        <v>1.0416666671517305E-2</v>
      </c>
      <c r="T3118" s="5">
        <f>IF(OR(ISBLANK(Table1[[#This Row],[ValidEndUTC]]),ISBLANK(Table1[[#This Row],[ValidStartUTC]])),"",Table1[[#This Row],[Duration]]*24*60)</f>
        <v>15.000000006984919</v>
      </c>
    </row>
    <row r="3119" spans="1:20" x14ac:dyDescent="0.25">
      <c r="A3119" s="8" t="str">
        <f>IF(ISBLANK(Table1[[#This Row],[AdvisoryNumber]]),"NTML","ADVZY")</f>
        <v>NTML</v>
      </c>
      <c r="B3119" s="8" t="str">
        <f>_xlfn.TEXTJOIN("-",TRUE,Table1[[#This Row],[Source]],TEXT(Table1[[#This Row],[AdvisoryNumber]],"000"),TEXT(ROW()-1,"000000"),TEXT(Table1[[#This Row],[RecordTimeUTC]],"YYYY-MM-DD"))</f>
        <v>NTML-000-003118-2024-11-16</v>
      </c>
      <c r="C3119" s="1" t="s">
        <v>217</v>
      </c>
      <c r="D3119" s="2"/>
      <c r="E3119" s="1"/>
      <c r="F3119" s="2"/>
      <c r="G3119" s="1"/>
      <c r="H3119" s="1" t="s">
        <v>2640</v>
      </c>
      <c r="I3119" s="8" t="str">
        <f>IF(Table1[[#This Row],[TMI_Type]]="Reroute",INDEX(_xlfn.REGEXEXTRACT(Table1[[#This Row],[RawText]],".*(ROUTE|FEA|FCA|ICR|CTOP|TBO).+([A-Z]{3})",2,0),1,2),"")</f>
        <v/>
      </c>
      <c r="J3119" s="5"/>
      <c r="K3119" s="5"/>
      <c r="L3119" s="1" t="s">
        <v>1544</v>
      </c>
      <c r="M3119" s="7">
        <v>45612.107638888891</v>
      </c>
      <c r="N3119" s="7">
        <v>45612.107638888891</v>
      </c>
      <c r="O3119" s="7">
        <v>45612.107638888891</v>
      </c>
      <c r="P3119" s="4" t="s">
        <v>3156</v>
      </c>
      <c r="Q3119" s="10" t="s">
        <v>3156</v>
      </c>
      <c r="R3119" s="2" t="s">
        <v>10841</v>
      </c>
      <c r="S3119" s="6">
        <f>IF(OR(ISBLANK(Table1[[#This Row],[ValidEndUTC]]),ISBLANK(Table1[[#This Row],[ValidStartUTC]])),"",Table1[[#This Row],[ValidEndUTC]]-Table1[[#This Row],[ValidStartUTC]])</f>
        <v>0</v>
      </c>
      <c r="T3119" s="5">
        <f>IF(OR(ISBLANK(Table1[[#This Row],[ValidEndUTC]]),ISBLANK(Table1[[#This Row],[ValidStartUTC]])),"",Table1[[#This Row],[Duration]]*24*60)</f>
        <v>0</v>
      </c>
    </row>
    <row r="3120" spans="1:20" x14ac:dyDescent="0.25">
      <c r="A3120" s="8" t="str">
        <f>IF(ISBLANK(Table1[[#This Row],[AdvisoryNumber]]),"NTML","ADVZY")</f>
        <v>NTML</v>
      </c>
      <c r="B3120" s="8" t="str">
        <f>_xlfn.TEXTJOIN("-",TRUE,Table1[[#This Row],[Source]],TEXT(Table1[[#This Row],[AdvisoryNumber]],"000"),TEXT(ROW()-1,"000000"),TEXT(Table1[[#This Row],[RecordTimeUTC]],"YYYY-MM-DD"))</f>
        <v>NTML-000-003119-2024-11-16</v>
      </c>
      <c r="C3120" s="1" t="s">
        <v>217</v>
      </c>
      <c r="D3120" s="2"/>
      <c r="E3120" s="1"/>
      <c r="F3120" s="2"/>
      <c r="G3120" s="1"/>
      <c r="H3120" s="1" t="s">
        <v>2640</v>
      </c>
      <c r="I3120" s="8" t="str">
        <f>IF(Table1[[#This Row],[TMI_Type]]="Reroute",INDEX(_xlfn.REGEXEXTRACT(Table1[[#This Row],[RawText]],".*(ROUTE|FEA|FCA|ICR|CTOP|TBO).+([A-Z]{3})",2,0),1,2),"")</f>
        <v/>
      </c>
      <c r="J3120" s="5"/>
      <c r="K3120" s="5"/>
      <c r="L3120" s="1" t="s">
        <v>1548</v>
      </c>
      <c r="M3120" s="7">
        <v>45612.107638888891</v>
      </c>
      <c r="N3120" s="7">
        <v>45612.107638888891</v>
      </c>
      <c r="O3120" s="7">
        <v>45612.107638888891</v>
      </c>
      <c r="P3120" s="4" t="s">
        <v>3157</v>
      </c>
      <c r="Q3120" s="10" t="s">
        <v>3157</v>
      </c>
      <c r="R3120" s="2" t="s">
        <v>10841</v>
      </c>
      <c r="S3120" s="6">
        <f>IF(OR(ISBLANK(Table1[[#This Row],[ValidEndUTC]]),ISBLANK(Table1[[#This Row],[ValidStartUTC]])),"",Table1[[#This Row],[ValidEndUTC]]-Table1[[#This Row],[ValidStartUTC]])</f>
        <v>0</v>
      </c>
      <c r="T3120" s="5">
        <f>IF(OR(ISBLANK(Table1[[#This Row],[ValidEndUTC]]),ISBLANK(Table1[[#This Row],[ValidStartUTC]])),"",Table1[[#This Row],[Duration]]*24*60)</f>
        <v>0</v>
      </c>
    </row>
    <row r="3121" spans="1:20" x14ac:dyDescent="0.25">
      <c r="A3121" s="8" t="str">
        <f>IF(ISBLANK(Table1[[#This Row],[AdvisoryNumber]]),"NTML","ADVZY")</f>
        <v>NTML</v>
      </c>
      <c r="B3121" s="8" t="str">
        <f>_xlfn.TEXTJOIN("-",TRUE,Table1[[#This Row],[Source]],TEXT(Table1[[#This Row],[AdvisoryNumber]],"000"),TEXT(ROW()-1,"000000"),TEXT(Table1[[#This Row],[RecordTimeUTC]],"YYYY-MM-DD"))</f>
        <v>NTML-000-003120-2024-11-16</v>
      </c>
      <c r="C3121" s="1" t="s">
        <v>217</v>
      </c>
      <c r="D3121" s="2"/>
      <c r="E3121" s="1"/>
      <c r="F3121" s="2"/>
      <c r="G3121" s="1"/>
      <c r="H3121" s="1" t="s">
        <v>2640</v>
      </c>
      <c r="I3121" s="8" t="str">
        <f>IF(Table1[[#This Row],[TMI_Type]]="Reroute",INDEX(_xlfn.REGEXEXTRACT(Table1[[#This Row],[RawText]],".*(ROUTE|FEA|FCA|ICR|CTOP|TBO).+([A-Z]{3})",2,0),1,2),"")</f>
        <v/>
      </c>
      <c r="J3121" s="5"/>
      <c r="K3121" s="5"/>
      <c r="L3121" s="1" t="s">
        <v>1546</v>
      </c>
      <c r="M3121" s="7">
        <v>45612.107638888891</v>
      </c>
      <c r="N3121" s="7">
        <v>45612.107638888891</v>
      </c>
      <c r="O3121" s="7">
        <v>45612.107638888891</v>
      </c>
      <c r="P3121" s="4" t="s">
        <v>3158</v>
      </c>
      <c r="Q3121" s="10" t="s">
        <v>3158</v>
      </c>
      <c r="R3121" s="2" t="s">
        <v>10841</v>
      </c>
      <c r="S3121" s="6">
        <f>IF(OR(ISBLANK(Table1[[#This Row],[ValidEndUTC]]),ISBLANK(Table1[[#This Row],[ValidStartUTC]])),"",Table1[[#This Row],[ValidEndUTC]]-Table1[[#This Row],[ValidStartUTC]])</f>
        <v>0</v>
      </c>
      <c r="T3121" s="5">
        <f>IF(OR(ISBLANK(Table1[[#This Row],[ValidEndUTC]]),ISBLANK(Table1[[#This Row],[ValidStartUTC]])),"",Table1[[#This Row],[Duration]]*24*60)</f>
        <v>0</v>
      </c>
    </row>
    <row r="3122" spans="1:20" x14ac:dyDescent="0.25">
      <c r="A3122" s="8" t="str">
        <f>IF(ISBLANK(Table1[[#This Row],[AdvisoryNumber]]),"NTML","ADVZY")</f>
        <v>NTML</v>
      </c>
      <c r="B3122" s="8" t="str">
        <f>_xlfn.TEXTJOIN("-",TRUE,Table1[[#This Row],[Source]],TEXT(Table1[[#This Row],[AdvisoryNumber]],"000"),TEXT(ROW()-1,"000000"),TEXT(Table1[[#This Row],[RecordTimeUTC]],"YYYY-MM-DD"))</f>
        <v>NTML-000-003121-2024-11-16</v>
      </c>
      <c r="C3122" s="1" t="s">
        <v>217</v>
      </c>
      <c r="D3122" s="2"/>
      <c r="E3122" s="1"/>
      <c r="F3122" s="2"/>
      <c r="G3122" s="1"/>
      <c r="H3122" s="1" t="s">
        <v>2640</v>
      </c>
      <c r="I3122" s="8" t="str">
        <f>IF(Table1[[#This Row],[TMI_Type]]="Reroute",INDEX(_xlfn.REGEXEXTRACT(Table1[[#This Row],[RawText]],".*(ROUTE|FEA|FCA|ICR|CTOP|TBO).+([A-Z]{3})",2,0),1,2),"")</f>
        <v/>
      </c>
      <c r="J3122" s="5"/>
      <c r="K3122" s="5"/>
      <c r="L3122" s="1" t="s">
        <v>1579</v>
      </c>
      <c r="M3122" s="7">
        <v>45612.11041666667</v>
      </c>
      <c r="N3122" s="7">
        <v>45612.11041666667</v>
      </c>
      <c r="O3122" s="7">
        <v>45612.11041666667</v>
      </c>
      <c r="P3122" s="4" t="s">
        <v>3159</v>
      </c>
      <c r="Q3122" s="10" t="s">
        <v>3159</v>
      </c>
      <c r="R3122" s="2" t="s">
        <v>10842</v>
      </c>
      <c r="S3122" s="6">
        <f>IF(OR(ISBLANK(Table1[[#This Row],[ValidEndUTC]]),ISBLANK(Table1[[#This Row],[ValidStartUTC]])),"",Table1[[#This Row],[ValidEndUTC]]-Table1[[#This Row],[ValidStartUTC]])</f>
        <v>0</v>
      </c>
      <c r="T3122" s="5">
        <f>IF(OR(ISBLANK(Table1[[#This Row],[ValidEndUTC]]),ISBLANK(Table1[[#This Row],[ValidStartUTC]])),"",Table1[[#This Row],[Duration]]*24*60)</f>
        <v>0</v>
      </c>
    </row>
    <row r="3123" spans="1:20" x14ac:dyDescent="0.25">
      <c r="A3123" s="8" t="str">
        <f>IF(ISBLANK(Table1[[#This Row],[AdvisoryNumber]]),"NTML","ADVZY")</f>
        <v>NTML</v>
      </c>
      <c r="B3123" s="8" t="str">
        <f>_xlfn.TEXTJOIN("-",TRUE,Table1[[#This Row],[Source]],TEXT(Table1[[#This Row],[AdvisoryNumber]],"000"),TEXT(ROW()-1,"000000"),TEXT(Table1[[#This Row],[RecordTimeUTC]],"YYYY-MM-DD"))</f>
        <v>NTML-000-003122-2024-11-16</v>
      </c>
      <c r="C3123" s="1" t="s">
        <v>217</v>
      </c>
      <c r="D3123" s="2"/>
      <c r="E3123" s="1"/>
      <c r="F3123" s="2"/>
      <c r="G3123" s="1" t="s">
        <v>1770</v>
      </c>
      <c r="H3123" s="1" t="s">
        <v>101</v>
      </c>
      <c r="I3123" s="8" t="str">
        <f>IF(Table1[[#This Row],[TMI_Type]]="Reroute",INDEX(_xlfn.REGEXEXTRACT(Table1[[#This Row],[RawText]],".*(ROUTE|FEA|FCA|ICR|CTOP|TBO).+([A-Z]{3})",2,0),1,2),"")</f>
        <v/>
      </c>
      <c r="J3123" s="5">
        <v>20</v>
      </c>
      <c r="K3123" s="5"/>
      <c r="L3123" s="1" t="s">
        <v>1536</v>
      </c>
      <c r="M3123" s="7">
        <v>45612.111111111109</v>
      </c>
      <c r="N3123" s="7">
        <v>45612.1875</v>
      </c>
      <c r="O3123" s="7">
        <v>45612.111111111109</v>
      </c>
      <c r="P3123" s="4" t="s">
        <v>1788</v>
      </c>
      <c r="Q3123" s="10" t="s">
        <v>1788</v>
      </c>
      <c r="R3123" s="2" t="s">
        <v>10842</v>
      </c>
      <c r="S3123" s="6">
        <f>IF(OR(ISBLANK(Table1[[#This Row],[ValidEndUTC]]),ISBLANK(Table1[[#This Row],[ValidStartUTC]])),"",Table1[[#This Row],[ValidEndUTC]]-Table1[[#This Row],[ValidStartUTC]])</f>
        <v>7.6388888890505768E-2</v>
      </c>
      <c r="T3123" s="5">
        <f>IF(OR(ISBLANK(Table1[[#This Row],[ValidEndUTC]]),ISBLANK(Table1[[#This Row],[ValidStartUTC]])),"",Table1[[#This Row],[Duration]]*24*60)</f>
        <v>110.00000000232831</v>
      </c>
    </row>
    <row r="3124" spans="1:20" x14ac:dyDescent="0.25">
      <c r="A3124" s="8" t="str">
        <f>IF(ISBLANK(Table1[[#This Row],[AdvisoryNumber]]),"NTML","ADVZY")</f>
        <v>NTML</v>
      </c>
      <c r="B3124" s="8" t="str">
        <f>_xlfn.TEXTJOIN("-",TRUE,Table1[[#This Row],[Source]],TEXT(Table1[[#This Row],[AdvisoryNumber]],"000"),TEXT(ROW()-1,"000000"),TEXT(Table1[[#This Row],[RecordTimeUTC]],"YYYY-MM-DD"))</f>
        <v>NTML-000-003123-2024-11-16</v>
      </c>
      <c r="C3124" s="1" t="s">
        <v>217</v>
      </c>
      <c r="D3124" s="2"/>
      <c r="E3124" s="1"/>
      <c r="F3124" s="2"/>
      <c r="G3124" s="1" t="s">
        <v>1770</v>
      </c>
      <c r="H3124" s="1" t="s">
        <v>101</v>
      </c>
      <c r="I3124" s="8" t="str">
        <f>IF(Table1[[#This Row],[TMI_Type]]="Reroute",INDEX(_xlfn.REGEXEXTRACT(Table1[[#This Row],[RawText]],".*(ROUTE|FEA|FCA|ICR|CTOP|TBO).+([A-Z]{3})",2,0),1,2),"")</f>
        <v/>
      </c>
      <c r="J3124" s="5">
        <v>10</v>
      </c>
      <c r="K3124" s="5"/>
      <c r="L3124" s="1" t="s">
        <v>1551</v>
      </c>
      <c r="M3124" s="7">
        <v>45612.111111111109</v>
      </c>
      <c r="N3124" s="7">
        <v>45612.1875</v>
      </c>
      <c r="O3124" s="7">
        <v>45612.111111111109</v>
      </c>
      <c r="P3124" s="4" t="s">
        <v>1789</v>
      </c>
      <c r="Q3124" s="10" t="s">
        <v>1789</v>
      </c>
      <c r="R3124" s="2" t="s">
        <v>10842</v>
      </c>
      <c r="S3124" s="6">
        <f>IF(OR(ISBLANK(Table1[[#This Row],[ValidEndUTC]]),ISBLANK(Table1[[#This Row],[ValidStartUTC]])),"",Table1[[#This Row],[ValidEndUTC]]-Table1[[#This Row],[ValidStartUTC]])</f>
        <v>7.6388888890505768E-2</v>
      </c>
      <c r="T3124" s="5">
        <f>IF(OR(ISBLANK(Table1[[#This Row],[ValidEndUTC]]),ISBLANK(Table1[[#This Row],[ValidStartUTC]])),"",Table1[[#This Row],[Duration]]*24*60)</f>
        <v>110.00000000232831</v>
      </c>
    </row>
    <row r="3125" spans="1:20" x14ac:dyDescent="0.25">
      <c r="A3125" s="8" t="str">
        <f>IF(ISBLANK(Table1[[#This Row],[AdvisoryNumber]]),"NTML","ADVZY")</f>
        <v>NTML</v>
      </c>
      <c r="B3125" s="8" t="str">
        <f>_xlfn.TEXTJOIN("-",TRUE,Table1[[#This Row],[Source]],TEXT(Table1[[#This Row],[AdvisoryNumber]],"000"),TEXT(ROW()-1,"000000"),TEXT(Table1[[#This Row],[RecordTimeUTC]],"YYYY-MM-DD"))</f>
        <v>NTML-000-003124-2024-11-16</v>
      </c>
      <c r="C3125" s="1" t="s">
        <v>217</v>
      </c>
      <c r="D3125" s="2"/>
      <c r="E3125" s="1"/>
      <c r="F3125" s="2"/>
      <c r="G3125" s="1" t="s">
        <v>1770</v>
      </c>
      <c r="H3125" s="1" t="s">
        <v>101</v>
      </c>
      <c r="I3125" s="8" t="str">
        <f>IF(Table1[[#This Row],[TMI_Type]]="Reroute",INDEX(_xlfn.REGEXEXTRACT(Table1[[#This Row],[RawText]],".*(ROUTE|FEA|FCA|ICR|CTOP|TBO).+([A-Z]{3})",2,0),1,2),"")</f>
        <v/>
      </c>
      <c r="J3125" s="5">
        <v>15</v>
      </c>
      <c r="K3125" s="5"/>
      <c r="L3125" s="1" t="s">
        <v>1553</v>
      </c>
      <c r="M3125" s="7">
        <v>45612.111111111109</v>
      </c>
      <c r="N3125" s="7">
        <v>45612.1875</v>
      </c>
      <c r="O3125" s="7">
        <v>45612.111111111109</v>
      </c>
      <c r="P3125" s="4" t="s">
        <v>1790</v>
      </c>
      <c r="Q3125" s="10" t="s">
        <v>1790</v>
      </c>
      <c r="R3125" s="2" t="s">
        <v>10842</v>
      </c>
      <c r="S3125" s="6">
        <f>IF(OR(ISBLANK(Table1[[#This Row],[ValidEndUTC]]),ISBLANK(Table1[[#This Row],[ValidStartUTC]])),"",Table1[[#This Row],[ValidEndUTC]]-Table1[[#This Row],[ValidStartUTC]])</f>
        <v>7.6388888890505768E-2</v>
      </c>
      <c r="T3125" s="5">
        <f>IF(OR(ISBLANK(Table1[[#This Row],[ValidEndUTC]]),ISBLANK(Table1[[#This Row],[ValidStartUTC]])),"",Table1[[#This Row],[Duration]]*24*60)</f>
        <v>110.00000000232831</v>
      </c>
    </row>
    <row r="3126" spans="1:20" x14ac:dyDescent="0.25">
      <c r="A3126" s="8" t="str">
        <f>IF(ISBLANK(Table1[[#This Row],[AdvisoryNumber]]),"NTML","ADVZY")</f>
        <v>NTML</v>
      </c>
      <c r="B3126" s="8" t="str">
        <f>_xlfn.TEXTJOIN("-",TRUE,Table1[[#This Row],[Source]],TEXT(Table1[[#This Row],[AdvisoryNumber]],"000"),TEXT(ROW()-1,"000000"),TEXT(Table1[[#This Row],[RecordTimeUTC]],"YYYY-MM-DD"))</f>
        <v>NTML-000-003125-2024-11-16</v>
      </c>
      <c r="C3126" s="1" t="s">
        <v>217</v>
      </c>
      <c r="D3126" s="2"/>
      <c r="E3126" s="1"/>
      <c r="F3126" s="2"/>
      <c r="G3126" s="1"/>
      <c r="H3126" s="1" t="s">
        <v>2640</v>
      </c>
      <c r="I3126" s="8" t="str">
        <f>IF(Table1[[#This Row],[TMI_Type]]="Reroute",INDEX(_xlfn.REGEXEXTRACT(Table1[[#This Row],[RawText]],".*(ROUTE|FEA|FCA|ICR|CTOP|TBO).+([A-Z]{3})",2,0),1,2),"")</f>
        <v/>
      </c>
      <c r="J3126" s="5"/>
      <c r="K3126" s="5"/>
      <c r="L3126" s="1" t="s">
        <v>1536</v>
      </c>
      <c r="M3126" s="7">
        <v>45612.123611111114</v>
      </c>
      <c r="N3126" s="7">
        <v>45612.123611111114</v>
      </c>
      <c r="O3126" s="7">
        <v>45612.123611111114</v>
      </c>
      <c r="P3126" s="4" t="s">
        <v>3160</v>
      </c>
      <c r="Q3126" s="10" t="s">
        <v>3160</v>
      </c>
      <c r="R3126" s="2" t="s">
        <v>10843</v>
      </c>
      <c r="S3126" s="6">
        <f>IF(OR(ISBLANK(Table1[[#This Row],[ValidEndUTC]]),ISBLANK(Table1[[#This Row],[ValidStartUTC]])),"",Table1[[#This Row],[ValidEndUTC]]-Table1[[#This Row],[ValidStartUTC]])</f>
        <v>0</v>
      </c>
      <c r="T3126" s="5">
        <f>IF(OR(ISBLANK(Table1[[#This Row],[ValidEndUTC]]),ISBLANK(Table1[[#This Row],[ValidStartUTC]])),"",Table1[[#This Row],[Duration]]*24*60)</f>
        <v>0</v>
      </c>
    </row>
    <row r="3127" spans="1:20" x14ac:dyDescent="0.25">
      <c r="A3127" s="8" t="str">
        <f>IF(ISBLANK(Table1[[#This Row],[AdvisoryNumber]]),"NTML","ADVZY")</f>
        <v>NTML</v>
      </c>
      <c r="B3127" s="8" t="str">
        <f>_xlfn.TEXTJOIN("-",TRUE,Table1[[#This Row],[Source]],TEXT(Table1[[#This Row],[AdvisoryNumber]],"000"),TEXT(ROW()-1,"000000"),TEXT(Table1[[#This Row],[RecordTimeUTC]],"YYYY-MM-DD"))</f>
        <v>NTML-000-003126-2024-11-16</v>
      </c>
      <c r="C3127" s="1" t="s">
        <v>217</v>
      </c>
      <c r="D3127" s="2"/>
      <c r="E3127" s="1"/>
      <c r="F3127" s="2"/>
      <c r="G3127" s="1"/>
      <c r="H3127" s="1" t="s">
        <v>2640</v>
      </c>
      <c r="I3127" s="8" t="str">
        <f>IF(Table1[[#This Row],[TMI_Type]]="Reroute",INDEX(_xlfn.REGEXEXTRACT(Table1[[#This Row],[RawText]],".*(ROUTE|FEA|FCA|ICR|CTOP|TBO).+([A-Z]{3})",2,0),1,2),"")</f>
        <v/>
      </c>
      <c r="J3127" s="5"/>
      <c r="K3127" s="5"/>
      <c r="L3127" s="1" t="s">
        <v>1551</v>
      </c>
      <c r="M3127" s="7">
        <v>45612.123611111114</v>
      </c>
      <c r="N3127" s="7">
        <v>45612.123611111114</v>
      </c>
      <c r="O3127" s="7">
        <v>45612.123611111114</v>
      </c>
      <c r="P3127" s="4" t="s">
        <v>3161</v>
      </c>
      <c r="Q3127" s="10" t="s">
        <v>3161</v>
      </c>
      <c r="R3127" s="2" t="s">
        <v>10843</v>
      </c>
      <c r="S3127" s="6">
        <f>IF(OR(ISBLANK(Table1[[#This Row],[ValidEndUTC]]),ISBLANK(Table1[[#This Row],[ValidStartUTC]])),"",Table1[[#This Row],[ValidEndUTC]]-Table1[[#This Row],[ValidStartUTC]])</f>
        <v>0</v>
      </c>
      <c r="T3127" s="5">
        <f>IF(OR(ISBLANK(Table1[[#This Row],[ValidEndUTC]]),ISBLANK(Table1[[#This Row],[ValidStartUTC]])),"",Table1[[#This Row],[Duration]]*24*60)</f>
        <v>0</v>
      </c>
    </row>
    <row r="3128" spans="1:20" x14ac:dyDescent="0.25">
      <c r="A3128" s="8" t="str">
        <f>IF(ISBLANK(Table1[[#This Row],[AdvisoryNumber]]),"NTML","ADVZY")</f>
        <v>NTML</v>
      </c>
      <c r="B3128" s="8" t="str">
        <f>_xlfn.TEXTJOIN("-",TRUE,Table1[[#This Row],[Source]],TEXT(Table1[[#This Row],[AdvisoryNumber]],"000"),TEXT(ROW()-1,"000000"),TEXT(Table1[[#This Row],[RecordTimeUTC]],"YYYY-MM-DD"))</f>
        <v>NTML-000-003127-2024-11-16</v>
      </c>
      <c r="C3128" s="1" t="s">
        <v>217</v>
      </c>
      <c r="D3128" s="2"/>
      <c r="E3128" s="1"/>
      <c r="F3128" s="2"/>
      <c r="G3128" s="1"/>
      <c r="H3128" s="1" t="s">
        <v>2640</v>
      </c>
      <c r="I3128" s="8" t="str">
        <f>IF(Table1[[#This Row],[TMI_Type]]="Reroute",INDEX(_xlfn.REGEXEXTRACT(Table1[[#This Row],[RawText]],".*(ROUTE|FEA|FCA|ICR|CTOP|TBO).+([A-Z]{3})",2,0),1,2),"")</f>
        <v/>
      </c>
      <c r="J3128" s="5"/>
      <c r="K3128" s="5"/>
      <c r="L3128" s="1" t="s">
        <v>1553</v>
      </c>
      <c r="M3128" s="7">
        <v>45612.123611111114</v>
      </c>
      <c r="N3128" s="7">
        <v>45612.123611111114</v>
      </c>
      <c r="O3128" s="7">
        <v>45612.123611111114</v>
      </c>
      <c r="P3128" s="4" t="s">
        <v>3162</v>
      </c>
      <c r="Q3128" s="10" t="s">
        <v>3162</v>
      </c>
      <c r="R3128" s="2" t="s">
        <v>10843</v>
      </c>
      <c r="S3128" s="6">
        <f>IF(OR(ISBLANK(Table1[[#This Row],[ValidEndUTC]]),ISBLANK(Table1[[#This Row],[ValidStartUTC]])),"",Table1[[#This Row],[ValidEndUTC]]-Table1[[#This Row],[ValidStartUTC]])</f>
        <v>0</v>
      </c>
      <c r="T3128" s="5">
        <f>IF(OR(ISBLANK(Table1[[#This Row],[ValidEndUTC]]),ISBLANK(Table1[[#This Row],[ValidStartUTC]])),"",Table1[[#This Row],[Duration]]*24*60)</f>
        <v>0</v>
      </c>
    </row>
    <row r="3129" spans="1:20" x14ac:dyDescent="0.25">
      <c r="A3129" s="8" t="str">
        <f>IF(ISBLANK(Table1[[#This Row],[AdvisoryNumber]]),"NTML","ADVZY")</f>
        <v>NTML</v>
      </c>
      <c r="B3129" s="8" t="str">
        <f>_xlfn.TEXTJOIN("-",TRUE,Table1[[#This Row],[Source]],TEXT(Table1[[#This Row],[AdvisoryNumber]],"000"),TEXT(ROW()-1,"000000"),TEXT(Table1[[#This Row],[RecordTimeUTC]],"YYYY-MM-DD"))</f>
        <v>NTML-000-003128-2024-11-16</v>
      </c>
      <c r="C3129" s="1" t="s">
        <v>217</v>
      </c>
      <c r="D3129" s="2"/>
      <c r="E3129" s="1"/>
      <c r="F3129" s="2"/>
      <c r="G3129" s="1"/>
      <c r="H3129" s="1" t="s">
        <v>2640</v>
      </c>
      <c r="I3129" s="8" t="str">
        <f>IF(Table1[[#This Row],[TMI_Type]]="Reroute",INDEX(_xlfn.REGEXEXTRACT(Table1[[#This Row],[RawText]],".*(ROUTE|FEA|FCA|ICR|CTOP|TBO).+([A-Z]{3})",2,0),1,2),"")</f>
        <v/>
      </c>
      <c r="J3129" s="5"/>
      <c r="K3129" s="5"/>
      <c r="L3129" s="1" t="s">
        <v>198</v>
      </c>
      <c r="M3129" s="7">
        <v>45612.135416666664</v>
      </c>
      <c r="N3129" s="7">
        <v>45612.135416666664</v>
      </c>
      <c r="O3129" s="7">
        <v>45612.135416666664</v>
      </c>
      <c r="P3129" s="4" t="s">
        <v>10844</v>
      </c>
      <c r="Q3129" s="10" t="s">
        <v>10844</v>
      </c>
      <c r="R3129" s="2" t="s">
        <v>10845</v>
      </c>
      <c r="S3129" s="6">
        <f>IF(OR(ISBLANK(Table1[[#This Row],[ValidEndUTC]]),ISBLANK(Table1[[#This Row],[ValidStartUTC]])),"",Table1[[#This Row],[ValidEndUTC]]-Table1[[#This Row],[ValidStartUTC]])</f>
        <v>0</v>
      </c>
      <c r="T3129" s="5">
        <f>IF(OR(ISBLANK(Table1[[#This Row],[ValidEndUTC]]),ISBLANK(Table1[[#This Row],[ValidStartUTC]])),"",Table1[[#This Row],[Duration]]*24*60)</f>
        <v>0</v>
      </c>
    </row>
    <row r="3130" spans="1:20" ht="21.6" x14ac:dyDescent="0.25">
      <c r="A3130" s="8" t="str">
        <f>IF(ISBLANK(Table1[[#This Row],[AdvisoryNumber]]),"NTML","ADVZY")</f>
        <v>NTML</v>
      </c>
      <c r="B3130" s="8" t="str">
        <f>_xlfn.TEXTJOIN("-",TRUE,Table1[[#This Row],[Source]],TEXT(Table1[[#This Row],[AdvisoryNumber]],"000"),TEXT(ROW()-1,"000000"),TEXT(Table1[[#This Row],[RecordTimeUTC]],"YYYY-MM-DD"))</f>
        <v>NTML-000-003129-2024-11-16</v>
      </c>
      <c r="C3130" s="1" t="s">
        <v>1791</v>
      </c>
      <c r="D3130" s="2"/>
      <c r="E3130" s="1"/>
      <c r="F3130" s="2"/>
      <c r="G3130" s="1" t="s">
        <v>5154</v>
      </c>
      <c r="H3130" s="1" t="s">
        <v>101</v>
      </c>
      <c r="I3130" s="8" t="str">
        <f>IF(Table1[[#This Row],[TMI_Type]]="Reroute",INDEX(_xlfn.REGEXEXTRACT(Table1[[#This Row],[RawText]],".*(ROUTE|FEA|FCA|ICR|CTOP|TBO).+([A-Z]{3})",2,0),1,2),"")</f>
        <v/>
      </c>
      <c r="J3130" s="5">
        <v>35</v>
      </c>
      <c r="K3130" s="5"/>
      <c r="L3130" s="1" t="s">
        <v>1701</v>
      </c>
      <c r="M3130" s="7">
        <v>45612.958333333336</v>
      </c>
      <c r="N3130" s="7">
        <v>45613.125</v>
      </c>
      <c r="O3130" s="7">
        <v>45612.958333333336</v>
      </c>
      <c r="P3130" s="4" t="s">
        <v>1792</v>
      </c>
      <c r="Q3130" s="10" t="s">
        <v>1792</v>
      </c>
      <c r="R3130" s="2" t="s">
        <v>10846</v>
      </c>
      <c r="S3130" s="6">
        <f>IF(OR(ISBLANK(Table1[[#This Row],[ValidEndUTC]]),ISBLANK(Table1[[#This Row],[ValidStartUTC]])),"",Table1[[#This Row],[ValidEndUTC]]-Table1[[#This Row],[ValidStartUTC]])</f>
        <v>0.16666666666424135</v>
      </c>
      <c r="T3130" s="5">
        <f>IF(OR(ISBLANK(Table1[[#This Row],[ValidEndUTC]]),ISBLANK(Table1[[#This Row],[ValidStartUTC]])),"",Table1[[#This Row],[Duration]]*24*60)</f>
        <v>239.99999999650754</v>
      </c>
    </row>
    <row r="3131" spans="1:20" ht="21.6" x14ac:dyDescent="0.25">
      <c r="A3131" s="8" t="str">
        <f>IF(ISBLANK(Table1[[#This Row],[AdvisoryNumber]]),"NTML","ADVZY")</f>
        <v>NTML</v>
      </c>
      <c r="B3131" s="8" t="str">
        <f>_xlfn.TEXTJOIN("-",TRUE,Table1[[#This Row],[Source]],TEXT(Table1[[#This Row],[AdvisoryNumber]],"000"),TEXT(ROW()-1,"000000"),TEXT(Table1[[#This Row],[RecordTimeUTC]],"YYYY-MM-DD"))</f>
        <v>NTML-000-003130-2024-11-16</v>
      </c>
      <c r="C3131" s="1" t="s">
        <v>1791</v>
      </c>
      <c r="D3131" s="2"/>
      <c r="E3131" s="1"/>
      <c r="F3131" s="2"/>
      <c r="G3131" s="1" t="s">
        <v>5154</v>
      </c>
      <c r="H3131" s="1" t="s">
        <v>101</v>
      </c>
      <c r="I3131" s="8" t="str">
        <f>IF(Table1[[#This Row],[TMI_Type]]="Reroute",INDEX(_xlfn.REGEXEXTRACT(Table1[[#This Row],[RawText]],".*(ROUTE|FEA|FCA|ICR|CTOP|TBO).+([A-Z]{3})",2,0),1,2),"")</f>
        <v/>
      </c>
      <c r="J3131" s="5">
        <v>10</v>
      </c>
      <c r="K3131" s="5"/>
      <c r="L3131" s="1" t="s">
        <v>1703</v>
      </c>
      <c r="M3131" s="7">
        <v>45612.958333333336</v>
      </c>
      <c r="N3131" s="7">
        <v>45613.125</v>
      </c>
      <c r="O3131" s="7">
        <v>45612.958333333336</v>
      </c>
      <c r="P3131" s="4" t="s">
        <v>1793</v>
      </c>
      <c r="Q3131" s="10" t="s">
        <v>1793</v>
      </c>
      <c r="R3131" s="2" t="s">
        <v>10846</v>
      </c>
      <c r="S3131" s="6">
        <f>IF(OR(ISBLANK(Table1[[#This Row],[ValidEndUTC]]),ISBLANK(Table1[[#This Row],[ValidStartUTC]])),"",Table1[[#This Row],[ValidEndUTC]]-Table1[[#This Row],[ValidStartUTC]])</f>
        <v>0.16666666666424135</v>
      </c>
      <c r="T3131" s="5">
        <f>IF(OR(ISBLANK(Table1[[#This Row],[ValidEndUTC]]),ISBLANK(Table1[[#This Row],[ValidStartUTC]])),"",Table1[[#This Row],[Duration]]*24*60)</f>
        <v>239.99999999650754</v>
      </c>
    </row>
    <row r="3132" spans="1:20" ht="21.6" x14ac:dyDescent="0.25">
      <c r="A3132" s="8" t="str">
        <f>IF(ISBLANK(Table1[[#This Row],[AdvisoryNumber]]),"NTML","ADVZY")</f>
        <v>NTML</v>
      </c>
      <c r="B3132" s="8" t="str">
        <f>_xlfn.TEXTJOIN("-",TRUE,Table1[[#This Row],[Source]],TEXT(Table1[[#This Row],[AdvisoryNumber]],"000"),TEXT(ROW()-1,"000000"),TEXT(Table1[[#This Row],[RecordTimeUTC]],"YYYY-MM-DD"))</f>
        <v>NTML-000-003131-2024-11-16</v>
      </c>
      <c r="C3132" s="1" t="s">
        <v>1791</v>
      </c>
      <c r="D3132" s="2"/>
      <c r="E3132" s="1"/>
      <c r="F3132" s="2"/>
      <c r="G3132" s="1" t="s">
        <v>5154</v>
      </c>
      <c r="H3132" s="1" t="s">
        <v>101</v>
      </c>
      <c r="I3132" s="8" t="str">
        <f>IF(Table1[[#This Row],[TMI_Type]]="Reroute",INDEX(_xlfn.REGEXEXTRACT(Table1[[#This Row],[RawText]],".*(ROUTE|FEA|FCA|ICR|CTOP|TBO).+([A-Z]{3})",2,0),1,2),"")</f>
        <v/>
      </c>
      <c r="J3132" s="5">
        <v>20</v>
      </c>
      <c r="K3132" s="5"/>
      <c r="L3132" s="1" t="s">
        <v>1794</v>
      </c>
      <c r="M3132" s="7">
        <v>45612.958333333336</v>
      </c>
      <c r="N3132" s="7">
        <v>45613.125</v>
      </c>
      <c r="O3132" s="7">
        <v>45612.958333333336</v>
      </c>
      <c r="P3132" s="4" t="s">
        <v>10847</v>
      </c>
      <c r="Q3132" s="10" t="s">
        <v>10847</v>
      </c>
      <c r="R3132" s="2" t="s">
        <v>10846</v>
      </c>
      <c r="S3132" s="6">
        <f>IF(OR(ISBLANK(Table1[[#This Row],[ValidEndUTC]]),ISBLANK(Table1[[#This Row],[ValidStartUTC]])),"",Table1[[#This Row],[ValidEndUTC]]-Table1[[#This Row],[ValidStartUTC]])</f>
        <v>0.16666666666424135</v>
      </c>
      <c r="T3132" s="5">
        <f>IF(OR(ISBLANK(Table1[[#This Row],[ValidEndUTC]]),ISBLANK(Table1[[#This Row],[ValidStartUTC]])),"",Table1[[#This Row],[Duration]]*24*60)</f>
        <v>239.99999999650754</v>
      </c>
    </row>
    <row r="3133" spans="1:20" ht="21.6" x14ac:dyDescent="0.25">
      <c r="A3133" s="8" t="str">
        <f>IF(ISBLANK(Table1[[#This Row],[AdvisoryNumber]]),"NTML","ADVZY")</f>
        <v>NTML</v>
      </c>
      <c r="B3133" s="8" t="str">
        <f>_xlfn.TEXTJOIN("-",TRUE,Table1[[#This Row],[Source]],TEXT(Table1[[#This Row],[AdvisoryNumber]],"000"),TEXT(ROW()-1,"000000"),TEXT(Table1[[#This Row],[RecordTimeUTC]],"YYYY-MM-DD"))</f>
        <v>NTML-000-003132-2024-11-22</v>
      </c>
      <c r="C3133" s="1" t="s">
        <v>129</v>
      </c>
      <c r="D3133" s="2"/>
      <c r="E3133" s="1"/>
      <c r="F3133" s="2"/>
      <c r="G3133" s="1" t="s">
        <v>98</v>
      </c>
      <c r="H3133" s="1" t="s">
        <v>101</v>
      </c>
      <c r="I3133" s="8" t="str">
        <f>IF(Table1[[#This Row],[TMI_Type]]="Reroute",INDEX(_xlfn.REGEXEXTRACT(Table1[[#This Row],[RawText]],".*(ROUTE|FEA|FCA|ICR|CTOP|TBO).+([A-Z]{3})",2,0),1,2),"")</f>
        <v/>
      </c>
      <c r="J3133" s="5">
        <v>25</v>
      </c>
      <c r="K3133" s="5"/>
      <c r="L3133" s="1" t="s">
        <v>1518</v>
      </c>
      <c r="M3133" s="7">
        <v>45618.999305555553</v>
      </c>
      <c r="N3133" s="7">
        <v>45619.166666666664</v>
      </c>
      <c r="O3133" s="7">
        <v>45618.999305555553</v>
      </c>
      <c r="P3133" s="4" t="s">
        <v>1795</v>
      </c>
      <c r="Q3133" s="10" t="s">
        <v>1795</v>
      </c>
      <c r="R3133" s="2" t="s">
        <v>10850</v>
      </c>
      <c r="S3133" s="6">
        <f>IF(OR(ISBLANK(Table1[[#This Row],[ValidEndUTC]]),ISBLANK(Table1[[#This Row],[ValidStartUTC]])),"",Table1[[#This Row],[ValidEndUTC]]-Table1[[#This Row],[ValidStartUTC]])</f>
        <v>0.16736111111094942</v>
      </c>
      <c r="T3133" s="5">
        <f>IF(OR(ISBLANK(Table1[[#This Row],[ValidEndUTC]]),ISBLANK(Table1[[#This Row],[ValidStartUTC]])),"",Table1[[#This Row],[Duration]]*24*60)</f>
        <v>240.99999999976717</v>
      </c>
    </row>
    <row r="3134" spans="1:20" ht="21.6" x14ac:dyDescent="0.25">
      <c r="A3134" s="8" t="str">
        <f>IF(ISBLANK(Table1[[#This Row],[AdvisoryNumber]]),"NTML","ADVZY")</f>
        <v>NTML</v>
      </c>
      <c r="B3134" s="8" t="str">
        <f>_xlfn.TEXTJOIN("-",TRUE,Table1[[#This Row],[Source]],TEXT(Table1[[#This Row],[AdvisoryNumber]],"000"),TEXT(ROW()-1,"000000"),TEXT(Table1[[#This Row],[RecordTimeUTC]],"YYYY-MM-DD"))</f>
        <v>NTML-000-003133-2024-11-22</v>
      </c>
      <c r="C3134" s="1" t="s">
        <v>129</v>
      </c>
      <c r="D3134" s="2"/>
      <c r="E3134" s="1"/>
      <c r="F3134" s="2"/>
      <c r="G3134" s="1" t="s">
        <v>98</v>
      </c>
      <c r="H3134" s="1" t="s">
        <v>101</v>
      </c>
      <c r="I3134" s="8" t="str">
        <f>IF(Table1[[#This Row],[TMI_Type]]="Reroute",INDEX(_xlfn.REGEXEXTRACT(Table1[[#This Row],[RawText]],".*(ROUTE|FEA|FCA|ICR|CTOP|TBO).+([A-Z]{3})",2,0),1,2),"")</f>
        <v/>
      </c>
      <c r="J3134" s="5">
        <v>25</v>
      </c>
      <c r="K3134" s="5"/>
      <c r="L3134" s="1" t="s">
        <v>1517</v>
      </c>
      <c r="M3134" s="7">
        <v>45618.999305555553</v>
      </c>
      <c r="N3134" s="7">
        <v>45619.166666666664</v>
      </c>
      <c r="O3134" s="7">
        <v>45618.999305555553</v>
      </c>
      <c r="P3134" s="4" t="s">
        <v>1796</v>
      </c>
      <c r="Q3134" s="10" t="s">
        <v>1796</v>
      </c>
      <c r="R3134" s="2" t="s">
        <v>10850</v>
      </c>
      <c r="S3134" s="6">
        <f>IF(OR(ISBLANK(Table1[[#This Row],[ValidEndUTC]]),ISBLANK(Table1[[#This Row],[ValidStartUTC]])),"",Table1[[#This Row],[ValidEndUTC]]-Table1[[#This Row],[ValidStartUTC]])</f>
        <v>0.16736111111094942</v>
      </c>
      <c r="T3134" s="5">
        <f>IF(OR(ISBLANK(Table1[[#This Row],[ValidEndUTC]]),ISBLANK(Table1[[#This Row],[ValidStartUTC]])),"",Table1[[#This Row],[Duration]]*24*60)</f>
        <v>240.99999999976717</v>
      </c>
    </row>
    <row r="3135" spans="1:20" ht="21.6" x14ac:dyDescent="0.25">
      <c r="A3135" s="8" t="str">
        <f>IF(ISBLANK(Table1[[#This Row],[AdvisoryNumber]]),"NTML","ADVZY")</f>
        <v>NTML</v>
      </c>
      <c r="B3135" s="8" t="str">
        <f>_xlfn.TEXTJOIN("-",TRUE,Table1[[#This Row],[Source]],TEXT(Table1[[#This Row],[AdvisoryNumber]],"000"),TEXT(ROW()-1,"000000"),TEXT(Table1[[#This Row],[RecordTimeUTC]],"YYYY-MM-DD"))</f>
        <v>NTML-000-003134-2024-11-22</v>
      </c>
      <c r="C3135" s="1" t="s">
        <v>129</v>
      </c>
      <c r="D3135" s="2"/>
      <c r="E3135" s="1"/>
      <c r="F3135" s="2"/>
      <c r="G3135" s="1" t="s">
        <v>98</v>
      </c>
      <c r="H3135" s="1" t="s">
        <v>101</v>
      </c>
      <c r="I3135" s="8" t="str">
        <f>IF(Table1[[#This Row],[TMI_Type]]="Reroute",INDEX(_xlfn.REGEXEXTRACT(Table1[[#This Row],[RawText]],".*(ROUTE|FEA|FCA|ICR|CTOP|TBO).+([A-Z]{3})",2,0),1,2),"")</f>
        <v/>
      </c>
      <c r="J3135" s="5">
        <v>25</v>
      </c>
      <c r="K3135" s="5"/>
      <c r="L3135" s="1" t="s">
        <v>1519</v>
      </c>
      <c r="M3135" s="7">
        <v>45618.999305555553</v>
      </c>
      <c r="N3135" s="7">
        <v>45619.166666666664</v>
      </c>
      <c r="O3135" s="7">
        <v>45618.999305555553</v>
      </c>
      <c r="P3135" s="4" t="s">
        <v>1797</v>
      </c>
      <c r="Q3135" s="10" t="s">
        <v>1797</v>
      </c>
      <c r="R3135" s="2" t="s">
        <v>10850</v>
      </c>
      <c r="S3135" s="6">
        <f>IF(OR(ISBLANK(Table1[[#This Row],[ValidEndUTC]]),ISBLANK(Table1[[#This Row],[ValidStartUTC]])),"",Table1[[#This Row],[ValidEndUTC]]-Table1[[#This Row],[ValidStartUTC]])</f>
        <v>0.16736111111094942</v>
      </c>
      <c r="T3135" s="5">
        <f>IF(OR(ISBLANK(Table1[[#This Row],[ValidEndUTC]]),ISBLANK(Table1[[#This Row],[ValidStartUTC]])),"",Table1[[#This Row],[Duration]]*24*60)</f>
        <v>240.99999999976717</v>
      </c>
    </row>
    <row r="3136" spans="1:20" ht="21.6" x14ac:dyDescent="0.25">
      <c r="A3136" s="8" t="str">
        <f>IF(ISBLANK(Table1[[#This Row],[AdvisoryNumber]]),"NTML","ADVZY")</f>
        <v>NTML</v>
      </c>
      <c r="B3136" s="8" t="str">
        <f>_xlfn.TEXTJOIN("-",TRUE,Table1[[#This Row],[Source]],TEXT(Table1[[#This Row],[AdvisoryNumber]],"000"),TEXT(ROW()-1,"000000"),TEXT(Table1[[#This Row],[RecordTimeUTC]],"YYYY-MM-DD"))</f>
        <v>NTML-000-003135-2024-11-22</v>
      </c>
      <c r="C3136" s="1" t="s">
        <v>129</v>
      </c>
      <c r="D3136" s="2"/>
      <c r="E3136" s="1"/>
      <c r="F3136" s="2"/>
      <c r="G3136" s="1" t="s">
        <v>98</v>
      </c>
      <c r="H3136" s="1" t="s">
        <v>101</v>
      </c>
      <c r="I3136" s="8" t="str">
        <f>IF(Table1[[#This Row],[TMI_Type]]="Reroute",INDEX(_xlfn.REGEXEXTRACT(Table1[[#This Row],[RawText]],".*(ROUTE|FEA|FCA|ICR|CTOP|TBO).+([A-Z]{3})",2,0),1,2),"")</f>
        <v/>
      </c>
      <c r="J3136" s="5">
        <v>20</v>
      </c>
      <c r="K3136" s="5"/>
      <c r="L3136" s="1" t="s">
        <v>1674</v>
      </c>
      <c r="M3136" s="7">
        <v>45618.999305555553</v>
      </c>
      <c r="N3136" s="7">
        <v>45619.166666666664</v>
      </c>
      <c r="O3136" s="7">
        <v>45618.999305555553</v>
      </c>
      <c r="P3136" s="4" t="s">
        <v>1798</v>
      </c>
      <c r="Q3136" s="10" t="s">
        <v>1798</v>
      </c>
      <c r="R3136" s="2" t="s">
        <v>10850</v>
      </c>
      <c r="S3136" s="6">
        <f>IF(OR(ISBLANK(Table1[[#This Row],[ValidEndUTC]]),ISBLANK(Table1[[#This Row],[ValidStartUTC]])),"",Table1[[#This Row],[ValidEndUTC]]-Table1[[#This Row],[ValidStartUTC]])</f>
        <v>0.16736111111094942</v>
      </c>
      <c r="T3136" s="5">
        <f>IF(OR(ISBLANK(Table1[[#This Row],[ValidEndUTC]]),ISBLANK(Table1[[#This Row],[ValidStartUTC]])),"",Table1[[#This Row],[Duration]]*24*60)</f>
        <v>240.99999999976717</v>
      </c>
    </row>
    <row r="3137" spans="1:20" ht="21.6" x14ac:dyDescent="0.25">
      <c r="A3137" s="8" t="str">
        <f>IF(ISBLANK(Table1[[#This Row],[AdvisoryNumber]]),"NTML","ADVZY")</f>
        <v>NTML</v>
      </c>
      <c r="B3137" s="8" t="str">
        <f>_xlfn.TEXTJOIN("-",TRUE,Table1[[#This Row],[Source]],TEXT(Table1[[#This Row],[AdvisoryNumber]],"000"),TEXT(ROW()-1,"000000"),TEXT(Table1[[#This Row],[RecordTimeUTC]],"YYYY-MM-DD"))</f>
        <v>NTML-000-003136-2024-11-22</v>
      </c>
      <c r="C3137" s="1" t="s">
        <v>132</v>
      </c>
      <c r="D3137" s="2"/>
      <c r="E3137" s="1"/>
      <c r="F3137" s="2"/>
      <c r="G3137" s="1" t="s">
        <v>98</v>
      </c>
      <c r="H3137" s="1" t="s">
        <v>101</v>
      </c>
      <c r="I3137" s="8" t="str">
        <f>IF(Table1[[#This Row],[TMI_Type]]="Reroute",INDEX(_xlfn.REGEXEXTRACT(Table1[[#This Row],[RawText]],".*(ROUTE|FEA|FCA|ICR|CTOP|TBO).+([A-Z]{3})",2,0),1,2),"")</f>
        <v/>
      </c>
      <c r="J3137" s="5">
        <v>20</v>
      </c>
      <c r="K3137" s="5"/>
      <c r="L3137" s="1" t="s">
        <v>1681</v>
      </c>
      <c r="M3137" s="7">
        <v>45618.999305555553</v>
      </c>
      <c r="N3137" s="7">
        <v>45619.166666666664</v>
      </c>
      <c r="O3137" s="7">
        <v>45618.999305555553</v>
      </c>
      <c r="P3137" s="4" t="s">
        <v>1799</v>
      </c>
      <c r="Q3137" s="10" t="s">
        <v>1799</v>
      </c>
      <c r="R3137" s="2" t="s">
        <v>10850</v>
      </c>
      <c r="S3137" s="6">
        <f>IF(OR(ISBLANK(Table1[[#This Row],[ValidEndUTC]]),ISBLANK(Table1[[#This Row],[ValidStartUTC]])),"",Table1[[#This Row],[ValidEndUTC]]-Table1[[#This Row],[ValidStartUTC]])</f>
        <v>0.16736111111094942</v>
      </c>
      <c r="T3137" s="5">
        <f>IF(OR(ISBLANK(Table1[[#This Row],[ValidEndUTC]]),ISBLANK(Table1[[#This Row],[ValidStartUTC]])),"",Table1[[#This Row],[Duration]]*24*60)</f>
        <v>240.99999999976717</v>
      </c>
    </row>
    <row r="3138" spans="1:20" ht="21.6" x14ac:dyDescent="0.25">
      <c r="A3138" s="8" t="str">
        <f>IF(ISBLANK(Table1[[#This Row],[AdvisoryNumber]]),"NTML","ADVZY")</f>
        <v>NTML</v>
      </c>
      <c r="B3138" s="8" t="str">
        <f>_xlfn.TEXTJOIN("-",TRUE,Table1[[#This Row],[Source]],TEXT(Table1[[#This Row],[AdvisoryNumber]],"000"),TEXT(ROW()-1,"000000"),TEXT(Table1[[#This Row],[RecordTimeUTC]],"YYYY-MM-DD"))</f>
        <v>NTML-000-003137-2024-11-22</v>
      </c>
      <c r="C3138" s="1" t="s">
        <v>132</v>
      </c>
      <c r="D3138" s="2"/>
      <c r="E3138" s="1"/>
      <c r="F3138" s="2"/>
      <c r="G3138" s="1" t="s">
        <v>98</v>
      </c>
      <c r="H3138" s="1" t="s">
        <v>101</v>
      </c>
      <c r="I3138" s="8" t="str">
        <f>IF(Table1[[#This Row],[TMI_Type]]="Reroute",INDEX(_xlfn.REGEXEXTRACT(Table1[[#This Row],[RawText]],".*(ROUTE|FEA|FCA|ICR|CTOP|TBO).+([A-Z]{3})",2,0),1,2),"")</f>
        <v/>
      </c>
      <c r="J3138" s="5">
        <v>20</v>
      </c>
      <c r="K3138" s="5"/>
      <c r="L3138" s="1" t="s">
        <v>1520</v>
      </c>
      <c r="M3138" s="7">
        <v>45618.999305555553</v>
      </c>
      <c r="N3138" s="7">
        <v>45619.166666666664</v>
      </c>
      <c r="O3138" s="7">
        <v>45618.999305555553</v>
      </c>
      <c r="P3138" s="4" t="s">
        <v>1800</v>
      </c>
      <c r="Q3138" s="10" t="s">
        <v>1800</v>
      </c>
      <c r="R3138" s="2" t="s">
        <v>10850</v>
      </c>
      <c r="S3138" s="6">
        <f>IF(OR(ISBLANK(Table1[[#This Row],[ValidEndUTC]]),ISBLANK(Table1[[#This Row],[ValidStartUTC]])),"",Table1[[#This Row],[ValidEndUTC]]-Table1[[#This Row],[ValidStartUTC]])</f>
        <v>0.16736111111094942</v>
      </c>
      <c r="T3138" s="5">
        <f>IF(OR(ISBLANK(Table1[[#This Row],[ValidEndUTC]]),ISBLANK(Table1[[#This Row],[ValidStartUTC]])),"",Table1[[#This Row],[Duration]]*24*60)</f>
        <v>240.99999999976717</v>
      </c>
    </row>
    <row r="3139" spans="1:20" ht="21.6" x14ac:dyDescent="0.25">
      <c r="A3139" s="8" t="str">
        <f>IF(ISBLANK(Table1[[#This Row],[AdvisoryNumber]]),"NTML","ADVZY")</f>
        <v>NTML</v>
      </c>
      <c r="B3139" s="8" t="str">
        <f>_xlfn.TEXTJOIN("-",TRUE,Table1[[#This Row],[Source]],TEXT(Table1[[#This Row],[AdvisoryNumber]],"000"),TEXT(ROW()-1,"000000"),TEXT(Table1[[#This Row],[RecordTimeUTC]],"YYYY-MM-DD"))</f>
        <v>NTML-000-003138-2024-11-22</v>
      </c>
      <c r="C3139" s="1" t="s">
        <v>132</v>
      </c>
      <c r="D3139" s="2"/>
      <c r="E3139" s="1"/>
      <c r="F3139" s="2"/>
      <c r="G3139" s="1" t="s">
        <v>98</v>
      </c>
      <c r="H3139" s="1" t="s">
        <v>101</v>
      </c>
      <c r="I3139" s="8" t="str">
        <f>IF(Table1[[#This Row],[TMI_Type]]="Reroute",INDEX(_xlfn.REGEXEXTRACT(Table1[[#This Row],[RawText]],".*(ROUTE|FEA|FCA|ICR|CTOP|TBO).+([A-Z]{3})",2,0),1,2),"")</f>
        <v/>
      </c>
      <c r="J3139" s="5">
        <v>20</v>
      </c>
      <c r="K3139" s="5"/>
      <c r="L3139" s="1" t="s">
        <v>1677</v>
      </c>
      <c r="M3139" s="7">
        <v>45618.999305555553</v>
      </c>
      <c r="N3139" s="7">
        <v>45619.166666666664</v>
      </c>
      <c r="O3139" s="7">
        <v>45618.999305555553</v>
      </c>
      <c r="P3139" s="4" t="s">
        <v>1801</v>
      </c>
      <c r="Q3139" s="10" t="s">
        <v>1801</v>
      </c>
      <c r="R3139" s="2" t="s">
        <v>10850</v>
      </c>
      <c r="S3139" s="6">
        <f>IF(OR(ISBLANK(Table1[[#This Row],[ValidEndUTC]]),ISBLANK(Table1[[#This Row],[ValidStartUTC]])),"",Table1[[#This Row],[ValidEndUTC]]-Table1[[#This Row],[ValidStartUTC]])</f>
        <v>0.16736111111094942</v>
      </c>
      <c r="T3139" s="5">
        <f>IF(OR(ISBLANK(Table1[[#This Row],[ValidEndUTC]]),ISBLANK(Table1[[#This Row],[ValidStartUTC]])),"",Table1[[#This Row],[Duration]]*24*60)</f>
        <v>240.99999999976717</v>
      </c>
    </row>
    <row r="3140" spans="1:20" ht="21.6" x14ac:dyDescent="0.25">
      <c r="A3140" s="8" t="str">
        <f>IF(ISBLANK(Table1[[#This Row],[AdvisoryNumber]]),"NTML","ADVZY")</f>
        <v>NTML</v>
      </c>
      <c r="B3140" s="8" t="str">
        <f>_xlfn.TEXTJOIN("-",TRUE,Table1[[#This Row],[Source]],TEXT(Table1[[#This Row],[AdvisoryNumber]],"000"),TEXT(ROW()-1,"000000"),TEXT(Table1[[#This Row],[RecordTimeUTC]],"YYYY-MM-DD"))</f>
        <v>NTML-000-003139-2024-11-22</v>
      </c>
      <c r="C3140" s="1" t="s">
        <v>132</v>
      </c>
      <c r="D3140" s="2"/>
      <c r="E3140" s="1"/>
      <c r="F3140" s="2"/>
      <c r="G3140" s="1" t="s">
        <v>98</v>
      </c>
      <c r="H3140" s="1" t="s">
        <v>101</v>
      </c>
      <c r="I3140" s="8" t="str">
        <f>IF(Table1[[#This Row],[TMI_Type]]="Reroute",INDEX(_xlfn.REGEXEXTRACT(Table1[[#This Row],[RawText]],".*(ROUTE|FEA|FCA|ICR|CTOP|TBO).+([A-Z]{3})",2,0),1,2),"")</f>
        <v/>
      </c>
      <c r="J3140" s="5">
        <v>20</v>
      </c>
      <c r="K3140" s="5"/>
      <c r="L3140" s="1" t="s">
        <v>1521</v>
      </c>
      <c r="M3140" s="7">
        <v>45618.999305555553</v>
      </c>
      <c r="N3140" s="7">
        <v>45619.166666666664</v>
      </c>
      <c r="O3140" s="7">
        <v>45618.999305555553</v>
      </c>
      <c r="P3140" s="4" t="s">
        <v>10851</v>
      </c>
      <c r="Q3140" s="10" t="s">
        <v>10851</v>
      </c>
      <c r="R3140" s="2" t="s">
        <v>10850</v>
      </c>
      <c r="S3140" s="6">
        <f>IF(OR(ISBLANK(Table1[[#This Row],[ValidEndUTC]]),ISBLANK(Table1[[#This Row],[ValidStartUTC]])),"",Table1[[#This Row],[ValidEndUTC]]-Table1[[#This Row],[ValidStartUTC]])</f>
        <v>0.16736111111094942</v>
      </c>
      <c r="T3140" s="5">
        <f>IF(OR(ISBLANK(Table1[[#This Row],[ValidEndUTC]]),ISBLANK(Table1[[#This Row],[ValidStartUTC]])),"",Table1[[#This Row],[Duration]]*24*60)</f>
        <v>240.99999999976717</v>
      </c>
    </row>
    <row r="3141" spans="1:20" x14ac:dyDescent="0.25">
      <c r="A3141" s="8" t="str">
        <f>IF(ISBLANK(Table1[[#This Row],[AdvisoryNumber]]),"NTML","ADVZY")</f>
        <v>NTML</v>
      </c>
      <c r="B3141" s="8" t="str">
        <f>_xlfn.TEXTJOIN("-",TRUE,Table1[[#This Row],[Source]],TEXT(Table1[[#This Row],[AdvisoryNumber]],"000"),TEXT(ROW()-1,"000000"),TEXT(Table1[[#This Row],[RecordTimeUTC]],"YYYY-MM-DD"))</f>
        <v>NTML-000-003140-2024-11-23</v>
      </c>
      <c r="C3141" s="1" t="s">
        <v>129</v>
      </c>
      <c r="D3141" s="2"/>
      <c r="E3141" s="1"/>
      <c r="F3141" s="2"/>
      <c r="G3141" s="1"/>
      <c r="H3141" s="1" t="s">
        <v>2640</v>
      </c>
      <c r="I3141" s="8" t="str">
        <f>IF(Table1[[#This Row],[TMI_Type]]="Reroute",INDEX(_xlfn.REGEXEXTRACT(Table1[[#This Row],[RawText]],".*(ROUTE|FEA|FCA|ICR|CTOP|TBO).+([A-Z]{3})",2,0),1,2),"")</f>
        <v/>
      </c>
      <c r="J3141" s="5"/>
      <c r="K3141" s="5"/>
      <c r="L3141" s="1" t="s">
        <v>198</v>
      </c>
      <c r="M3141" s="7">
        <v>45619.149305555555</v>
      </c>
      <c r="N3141" s="7">
        <v>45619.149305555555</v>
      </c>
      <c r="O3141" s="7">
        <v>45619.149305555555</v>
      </c>
      <c r="P3141" s="4" t="s">
        <v>10852</v>
      </c>
      <c r="Q3141" s="10" t="s">
        <v>10852</v>
      </c>
      <c r="R3141" s="2" t="s">
        <v>10853</v>
      </c>
      <c r="S3141" s="6">
        <f>IF(OR(ISBLANK(Table1[[#This Row],[ValidEndUTC]]),ISBLANK(Table1[[#This Row],[ValidStartUTC]])),"",Table1[[#This Row],[ValidEndUTC]]-Table1[[#This Row],[ValidStartUTC]])</f>
        <v>0</v>
      </c>
      <c r="T3141" s="5">
        <f>IF(OR(ISBLANK(Table1[[#This Row],[ValidEndUTC]]),ISBLANK(Table1[[#This Row],[ValidStartUTC]])),"",Table1[[#This Row],[Duration]]*24*60)</f>
        <v>0</v>
      </c>
    </row>
    <row r="3142" spans="1:20" ht="75.599999999999994" x14ac:dyDescent="0.25">
      <c r="A3142" s="8" t="str">
        <f>IF(ISBLANK(Table1[[#This Row],[AdvisoryNumber]]),"NTML","ADVZY")</f>
        <v>ADVZY</v>
      </c>
      <c r="B3142" s="8" t="str">
        <f>_xlfn.TEXTJOIN("-",TRUE,Table1[[#This Row],[Source]],TEXT(Table1[[#This Row],[AdvisoryNumber]],"000"),TEXT(ROW()-1,"000000"),TEXT(Table1[[#This Row],[RecordTimeUTC]],"YYYY-MM-DD"))</f>
        <v>ADVZY-001-003141-2024-11-09</v>
      </c>
      <c r="C3142" s="1" t="s">
        <v>16</v>
      </c>
      <c r="D3142" s="2"/>
      <c r="E3142" s="1">
        <v>1</v>
      </c>
      <c r="F3142" s="2" t="s">
        <v>6312</v>
      </c>
      <c r="G3142" s="1"/>
      <c r="H3142" s="1" t="s">
        <v>6019</v>
      </c>
      <c r="I3142" s="8" t="str">
        <f>IF(Table1[[#This Row],[TMI_Type]]="Reroute",INDEX(_xlfn.REGEXEXTRACT(Table1[[#This Row],[RawText]],".*(ROUTE|FEA|FCA|ICR|CTOP|TBO).+([A-Z]{3})",2,0),1,2),"")</f>
        <v/>
      </c>
      <c r="J3142" s="5"/>
      <c r="K3142" s="5"/>
      <c r="L3142" s="1"/>
      <c r="M3142" s="7">
        <v>45619.990972222222</v>
      </c>
      <c r="N3142" s="7">
        <v>45620.09652777778</v>
      </c>
      <c r="O3142" s="7">
        <v>45605.133333333331</v>
      </c>
      <c r="P3142" s="4" t="s">
        <v>1749</v>
      </c>
      <c r="Q3142" s="10" t="s">
        <v>7991</v>
      </c>
      <c r="R3142" s="2" t="s">
        <v>7992</v>
      </c>
      <c r="S3142" s="6">
        <f>IF(OR(ISBLANK(Table1[[#This Row],[ValidEndUTC]]),ISBLANK(Table1[[#This Row],[ValidStartUTC]])),"",Table1[[#This Row],[ValidEndUTC]]-Table1[[#This Row],[ValidStartUTC]])</f>
        <v>0.1055555555576575</v>
      </c>
      <c r="T3142" s="5">
        <f>IF(OR(ISBLANK(Table1[[#This Row],[ValidEndUTC]]),ISBLANK(Table1[[#This Row],[ValidStartUTC]])),"",Table1[[#This Row],[Duration]]*24*60)</f>
        <v>152.0000000030268</v>
      </c>
    </row>
    <row r="3143" spans="1:20" ht="21.6" x14ac:dyDescent="0.25">
      <c r="A3143" s="8" t="str">
        <f>IF(ISBLANK(Table1[[#This Row],[AdvisoryNumber]]),"NTML","ADVZY")</f>
        <v>NTML</v>
      </c>
      <c r="B3143" s="8" t="str">
        <f>_xlfn.TEXTJOIN("-",TRUE,Table1[[#This Row],[Source]],TEXT(Table1[[#This Row],[AdvisoryNumber]],"000"),TEXT(ROW()-1,"000000"),TEXT(Table1[[#This Row],[RecordTimeUTC]],"YYYY-MM-DD"))</f>
        <v>NTML-000-003142-2024-11-23</v>
      </c>
      <c r="C3143" s="1" t="s">
        <v>208</v>
      </c>
      <c r="D3143" s="2"/>
      <c r="E3143" s="1"/>
      <c r="F3143" s="2"/>
      <c r="G3143" s="1" t="s">
        <v>10858</v>
      </c>
      <c r="H3143" s="1" t="s">
        <v>101</v>
      </c>
      <c r="I3143" s="8" t="str">
        <f>IF(Table1[[#This Row],[TMI_Type]]="Reroute",INDEX(_xlfn.REGEXEXTRACT(Table1[[#This Row],[RawText]],".*(ROUTE|FEA|FCA|ICR|CTOP|TBO).+([A-Z]{3})",2,0),1,2),"")</f>
        <v/>
      </c>
      <c r="J3143" s="5">
        <v>15</v>
      </c>
      <c r="K3143" s="5"/>
      <c r="L3143" s="1" t="s">
        <v>1802</v>
      </c>
      <c r="M3143" s="7">
        <v>45620.020833333336</v>
      </c>
      <c r="N3143" s="7">
        <v>45620.145833333336</v>
      </c>
      <c r="O3143" s="7">
        <v>45619.947916666664</v>
      </c>
      <c r="P3143" s="4" t="s">
        <v>1803</v>
      </c>
      <c r="Q3143" s="10" t="s">
        <v>1803</v>
      </c>
      <c r="R3143" s="2" t="s">
        <v>10859</v>
      </c>
      <c r="S3143" s="6">
        <f>IF(OR(ISBLANK(Table1[[#This Row],[ValidEndUTC]]),ISBLANK(Table1[[#This Row],[ValidStartUTC]])),"",Table1[[#This Row],[ValidEndUTC]]-Table1[[#This Row],[ValidStartUTC]])</f>
        <v>0.125</v>
      </c>
      <c r="T3143" s="5">
        <f>IF(OR(ISBLANK(Table1[[#This Row],[ValidEndUTC]]),ISBLANK(Table1[[#This Row],[ValidStartUTC]])),"",Table1[[#This Row],[Duration]]*24*60)</f>
        <v>180</v>
      </c>
    </row>
    <row r="3144" spans="1:20" ht="21.6" x14ac:dyDescent="0.25">
      <c r="A3144" s="8" t="str">
        <f>IF(ISBLANK(Table1[[#This Row],[AdvisoryNumber]]),"NTML","ADVZY")</f>
        <v>NTML</v>
      </c>
      <c r="B3144" s="8" t="str">
        <f>_xlfn.TEXTJOIN("-",TRUE,Table1[[#This Row],[Source]],TEXT(Table1[[#This Row],[AdvisoryNumber]],"000"),TEXT(ROW()-1,"000000"),TEXT(Table1[[#This Row],[RecordTimeUTC]],"YYYY-MM-DD"))</f>
        <v>NTML-000-003143-2024-11-23</v>
      </c>
      <c r="C3144" s="1" t="s">
        <v>208</v>
      </c>
      <c r="D3144" s="2"/>
      <c r="E3144" s="1"/>
      <c r="F3144" s="2"/>
      <c r="G3144" s="1" t="s">
        <v>10858</v>
      </c>
      <c r="H3144" s="1" t="s">
        <v>101</v>
      </c>
      <c r="I3144" s="8" t="str">
        <f>IF(Table1[[#This Row],[TMI_Type]]="Reroute",INDEX(_xlfn.REGEXEXTRACT(Table1[[#This Row],[RawText]],".*(ROUTE|FEA|FCA|ICR|CTOP|TBO).+([A-Z]{3})",2,0),1,2),"")</f>
        <v/>
      </c>
      <c r="J3144" s="5">
        <v>15</v>
      </c>
      <c r="K3144" s="5"/>
      <c r="L3144" s="1" t="s">
        <v>1804</v>
      </c>
      <c r="M3144" s="7">
        <v>45620.020833333336</v>
      </c>
      <c r="N3144" s="7">
        <v>45620.145833333336</v>
      </c>
      <c r="O3144" s="7">
        <v>45619.947916666664</v>
      </c>
      <c r="P3144" s="4" t="s">
        <v>1805</v>
      </c>
      <c r="Q3144" s="10" t="s">
        <v>1805</v>
      </c>
      <c r="R3144" s="2" t="s">
        <v>10859</v>
      </c>
      <c r="S3144" s="6">
        <f>IF(OR(ISBLANK(Table1[[#This Row],[ValidEndUTC]]),ISBLANK(Table1[[#This Row],[ValidStartUTC]])),"",Table1[[#This Row],[ValidEndUTC]]-Table1[[#This Row],[ValidStartUTC]])</f>
        <v>0.125</v>
      </c>
      <c r="T3144" s="5">
        <f>IF(OR(ISBLANK(Table1[[#This Row],[ValidEndUTC]]),ISBLANK(Table1[[#This Row],[ValidStartUTC]])),"",Table1[[#This Row],[Duration]]*24*60)</f>
        <v>180</v>
      </c>
    </row>
    <row r="3145" spans="1:20" ht="21.6" x14ac:dyDescent="0.25">
      <c r="A3145" s="8" t="str">
        <f>IF(ISBLANK(Table1[[#This Row],[AdvisoryNumber]]),"NTML","ADVZY")</f>
        <v>NTML</v>
      </c>
      <c r="B3145" s="8" t="str">
        <f>_xlfn.TEXTJOIN("-",TRUE,Table1[[#This Row],[Source]],TEXT(Table1[[#This Row],[AdvisoryNumber]],"000"),TEXT(ROW()-1,"000000"),TEXT(Table1[[#This Row],[RecordTimeUTC]],"YYYY-MM-DD"))</f>
        <v>NTML-000-003144-2024-11-23</v>
      </c>
      <c r="C3145" s="1" t="s">
        <v>208</v>
      </c>
      <c r="D3145" s="2"/>
      <c r="E3145" s="1"/>
      <c r="F3145" s="2"/>
      <c r="G3145" s="1" t="s">
        <v>10858</v>
      </c>
      <c r="H3145" s="1" t="s">
        <v>101</v>
      </c>
      <c r="I3145" s="8" t="str">
        <f>IF(Table1[[#This Row],[TMI_Type]]="Reroute",INDEX(_xlfn.REGEXEXTRACT(Table1[[#This Row],[RawText]],".*(ROUTE|FEA|FCA|ICR|CTOP|TBO).+([A-Z]{3})",2,0),1,2),"")</f>
        <v/>
      </c>
      <c r="J3145" s="5">
        <v>25</v>
      </c>
      <c r="K3145" s="5"/>
      <c r="L3145" s="1" t="s">
        <v>1806</v>
      </c>
      <c r="M3145" s="7">
        <v>45620.020833333336</v>
      </c>
      <c r="N3145" s="7">
        <v>45620.145833333336</v>
      </c>
      <c r="O3145" s="7">
        <v>45619.947916666664</v>
      </c>
      <c r="P3145" s="4" t="s">
        <v>1807</v>
      </c>
      <c r="Q3145" s="10" t="s">
        <v>1807</v>
      </c>
      <c r="R3145" s="2" t="s">
        <v>10859</v>
      </c>
      <c r="S3145" s="6">
        <f>IF(OR(ISBLANK(Table1[[#This Row],[ValidEndUTC]]),ISBLANK(Table1[[#This Row],[ValidStartUTC]])),"",Table1[[#This Row],[ValidEndUTC]]-Table1[[#This Row],[ValidStartUTC]])</f>
        <v>0.125</v>
      </c>
      <c r="T3145" s="5">
        <f>IF(OR(ISBLANK(Table1[[#This Row],[ValidEndUTC]]),ISBLANK(Table1[[#This Row],[ValidStartUTC]])),"",Table1[[#This Row],[Duration]]*24*60)</f>
        <v>180</v>
      </c>
    </row>
    <row r="3146" spans="1:20" ht="21.6" x14ac:dyDescent="0.25">
      <c r="A3146" s="8" t="str">
        <f>IF(ISBLANK(Table1[[#This Row],[AdvisoryNumber]]),"NTML","ADVZY")</f>
        <v>NTML</v>
      </c>
      <c r="B3146" s="8" t="str">
        <f>_xlfn.TEXTJOIN("-",TRUE,Table1[[#This Row],[Source]],TEXT(Table1[[#This Row],[AdvisoryNumber]],"000"),TEXT(ROW()-1,"000000"),TEXT(Table1[[#This Row],[RecordTimeUTC]],"YYYY-MM-DD"))</f>
        <v>NTML-000-003145-2024-11-23</v>
      </c>
      <c r="C3146" s="1" t="s">
        <v>1570</v>
      </c>
      <c r="D3146" s="2"/>
      <c r="E3146" s="1"/>
      <c r="F3146" s="2"/>
      <c r="G3146" s="1" t="s">
        <v>10858</v>
      </c>
      <c r="H3146" s="1" t="s">
        <v>101</v>
      </c>
      <c r="I3146" s="8" t="str">
        <f>IF(Table1[[#This Row],[TMI_Type]]="Reroute",INDEX(_xlfn.REGEXEXTRACT(Table1[[#This Row],[RawText]],".*(ROUTE|FEA|FCA|ICR|CTOP|TBO).+([A-Z]{3})",2,0),1,2),"")</f>
        <v/>
      </c>
      <c r="J3146" s="5">
        <v>20</v>
      </c>
      <c r="K3146" s="5"/>
      <c r="L3146" s="1" t="s">
        <v>1802</v>
      </c>
      <c r="M3146" s="7">
        <v>45620.020833333336</v>
      </c>
      <c r="N3146" s="7">
        <v>45620.145833333336</v>
      </c>
      <c r="O3146" s="7">
        <v>45619.947916666664</v>
      </c>
      <c r="P3146" s="4" t="s">
        <v>1808</v>
      </c>
      <c r="Q3146" s="10" t="s">
        <v>1808</v>
      </c>
      <c r="R3146" s="2" t="s">
        <v>10859</v>
      </c>
      <c r="S3146" s="6">
        <f>IF(OR(ISBLANK(Table1[[#This Row],[ValidEndUTC]]),ISBLANK(Table1[[#This Row],[ValidStartUTC]])),"",Table1[[#This Row],[ValidEndUTC]]-Table1[[#This Row],[ValidStartUTC]])</f>
        <v>0.125</v>
      </c>
      <c r="T3146" s="5">
        <f>IF(OR(ISBLANK(Table1[[#This Row],[ValidEndUTC]]),ISBLANK(Table1[[#This Row],[ValidStartUTC]])),"",Table1[[#This Row],[Duration]]*24*60)</f>
        <v>180</v>
      </c>
    </row>
    <row r="3147" spans="1:20" ht="21.6" x14ac:dyDescent="0.25">
      <c r="A3147" s="8" t="str">
        <f>IF(ISBLANK(Table1[[#This Row],[AdvisoryNumber]]),"NTML","ADVZY")</f>
        <v>NTML</v>
      </c>
      <c r="B3147" s="8" t="str">
        <f>_xlfn.TEXTJOIN("-",TRUE,Table1[[#This Row],[Source]],TEXT(Table1[[#This Row],[AdvisoryNumber]],"000"),TEXT(ROW()-1,"000000"),TEXT(Table1[[#This Row],[RecordTimeUTC]],"YYYY-MM-DD"))</f>
        <v>NTML-000-003146-2024-11-23</v>
      </c>
      <c r="C3147" s="1" t="s">
        <v>1570</v>
      </c>
      <c r="D3147" s="2"/>
      <c r="E3147" s="1"/>
      <c r="F3147" s="2"/>
      <c r="G3147" s="1" t="s">
        <v>10858</v>
      </c>
      <c r="H3147" s="1" t="s">
        <v>101</v>
      </c>
      <c r="I3147" s="8" t="str">
        <f>IF(Table1[[#This Row],[TMI_Type]]="Reroute",INDEX(_xlfn.REGEXEXTRACT(Table1[[#This Row],[RawText]],".*(ROUTE|FEA|FCA|ICR|CTOP|TBO).+([A-Z]{3})",2,0),1,2),"")</f>
        <v/>
      </c>
      <c r="J3147" s="5">
        <v>20</v>
      </c>
      <c r="K3147" s="5"/>
      <c r="L3147" s="1" t="s">
        <v>1292</v>
      </c>
      <c r="M3147" s="7">
        <v>45620.020833333336</v>
      </c>
      <c r="N3147" s="7">
        <v>45620.145833333336</v>
      </c>
      <c r="O3147" s="7">
        <v>45619.947916666664</v>
      </c>
      <c r="P3147" s="4" t="s">
        <v>1809</v>
      </c>
      <c r="Q3147" s="10" t="s">
        <v>1809</v>
      </c>
      <c r="R3147" s="2" t="s">
        <v>10859</v>
      </c>
      <c r="S3147" s="6">
        <f>IF(OR(ISBLANK(Table1[[#This Row],[ValidEndUTC]]),ISBLANK(Table1[[#This Row],[ValidStartUTC]])),"",Table1[[#This Row],[ValidEndUTC]]-Table1[[#This Row],[ValidStartUTC]])</f>
        <v>0.125</v>
      </c>
      <c r="T3147" s="5">
        <f>IF(OR(ISBLANK(Table1[[#This Row],[ValidEndUTC]]),ISBLANK(Table1[[#This Row],[ValidStartUTC]])),"",Table1[[#This Row],[Duration]]*24*60)</f>
        <v>180</v>
      </c>
    </row>
    <row r="3148" spans="1:20" ht="21.6" x14ac:dyDescent="0.25">
      <c r="A3148" s="8" t="str">
        <f>IF(ISBLANK(Table1[[#This Row],[AdvisoryNumber]]),"NTML","ADVZY")</f>
        <v>NTML</v>
      </c>
      <c r="B3148" s="8" t="str">
        <f>_xlfn.TEXTJOIN("-",TRUE,Table1[[#This Row],[Source]],TEXT(Table1[[#This Row],[AdvisoryNumber]],"000"),TEXT(ROW()-1,"000000"),TEXT(Table1[[#This Row],[RecordTimeUTC]],"YYYY-MM-DD"))</f>
        <v>NTML-000-003147-2024-11-23</v>
      </c>
      <c r="C3148" s="1" t="s">
        <v>1570</v>
      </c>
      <c r="D3148" s="2"/>
      <c r="E3148" s="1"/>
      <c r="F3148" s="2"/>
      <c r="G3148" s="1" t="s">
        <v>10858</v>
      </c>
      <c r="H3148" s="1" t="s">
        <v>101</v>
      </c>
      <c r="I3148" s="8" t="str">
        <f>IF(Table1[[#This Row],[TMI_Type]]="Reroute",INDEX(_xlfn.REGEXEXTRACT(Table1[[#This Row],[RawText]],".*(ROUTE|FEA|FCA|ICR|CTOP|TBO).+([A-Z]{3})",2,0),1,2),"")</f>
        <v/>
      </c>
      <c r="J3148" s="5">
        <v>30</v>
      </c>
      <c r="K3148" s="5"/>
      <c r="L3148" s="1" t="s">
        <v>1810</v>
      </c>
      <c r="M3148" s="7">
        <v>45620.020833333336</v>
      </c>
      <c r="N3148" s="7">
        <v>45620.145833333336</v>
      </c>
      <c r="O3148" s="7">
        <v>45619.947916666664</v>
      </c>
      <c r="P3148" s="4" t="s">
        <v>10860</v>
      </c>
      <c r="Q3148" s="10" t="s">
        <v>10860</v>
      </c>
      <c r="R3148" s="2" t="s">
        <v>10859</v>
      </c>
      <c r="S3148" s="6">
        <f>IF(OR(ISBLANK(Table1[[#This Row],[ValidEndUTC]]),ISBLANK(Table1[[#This Row],[ValidStartUTC]])),"",Table1[[#This Row],[ValidEndUTC]]-Table1[[#This Row],[ValidStartUTC]])</f>
        <v>0.125</v>
      </c>
      <c r="T3148" s="5">
        <f>IF(OR(ISBLANK(Table1[[#This Row],[ValidEndUTC]]),ISBLANK(Table1[[#This Row],[ValidStartUTC]])),"",Table1[[#This Row],[Duration]]*24*60)</f>
        <v>180</v>
      </c>
    </row>
    <row r="3149" spans="1:20" ht="21.6" x14ac:dyDescent="0.25">
      <c r="A3149" s="8" t="str">
        <f>IF(ISBLANK(Table1[[#This Row],[AdvisoryNumber]]),"NTML","ADVZY")</f>
        <v>NTML</v>
      </c>
      <c r="B3149" s="8" t="str">
        <f>_xlfn.TEXTJOIN("-",TRUE,Table1[[#This Row],[Source]],TEXT(Table1[[#This Row],[AdvisoryNumber]],"000"),TEXT(ROW()-1,"000000"),TEXT(Table1[[#This Row],[RecordTimeUTC]],"YYYY-MM-DD"))</f>
        <v>NTML-000-003148-2024-11-24</v>
      </c>
      <c r="C3149" s="1" t="s">
        <v>208</v>
      </c>
      <c r="D3149" s="2"/>
      <c r="E3149" s="1"/>
      <c r="F3149" s="2"/>
      <c r="G3149" s="1" t="s">
        <v>98</v>
      </c>
      <c r="H3149" s="1" t="s">
        <v>101</v>
      </c>
      <c r="I3149" s="8" t="str">
        <f>IF(Table1[[#This Row],[TMI_Type]]="Reroute",INDEX(_xlfn.REGEXEXTRACT(Table1[[#This Row],[RawText]],".*(ROUTE|FEA|FCA|ICR|CTOP|TBO).+([A-Z]{3})",2,0),1,2),"")</f>
        <v/>
      </c>
      <c r="J3149" s="5">
        <v>20</v>
      </c>
      <c r="K3149" s="5"/>
      <c r="L3149" s="1" t="s">
        <v>1159</v>
      </c>
      <c r="M3149" s="7">
        <v>45620.020833333336</v>
      </c>
      <c r="N3149" s="7">
        <v>45620.145833333336</v>
      </c>
      <c r="O3149" s="7">
        <v>45620</v>
      </c>
      <c r="P3149" s="4" t="s">
        <v>1811</v>
      </c>
      <c r="Q3149" s="10" t="s">
        <v>1811</v>
      </c>
      <c r="R3149" s="2" t="s">
        <v>10854</v>
      </c>
      <c r="S3149" s="6">
        <f>IF(OR(ISBLANK(Table1[[#This Row],[ValidEndUTC]]),ISBLANK(Table1[[#This Row],[ValidStartUTC]])),"",Table1[[#This Row],[ValidEndUTC]]-Table1[[#This Row],[ValidStartUTC]])</f>
        <v>0.125</v>
      </c>
      <c r="T3149" s="5">
        <f>IF(OR(ISBLANK(Table1[[#This Row],[ValidEndUTC]]),ISBLANK(Table1[[#This Row],[ValidStartUTC]])),"",Table1[[#This Row],[Duration]]*24*60)</f>
        <v>180</v>
      </c>
    </row>
    <row r="3150" spans="1:20" ht="21.6" x14ac:dyDescent="0.25">
      <c r="A3150" s="8" t="str">
        <f>IF(ISBLANK(Table1[[#This Row],[AdvisoryNumber]]),"NTML","ADVZY")</f>
        <v>NTML</v>
      </c>
      <c r="B3150" s="8" t="str">
        <f>_xlfn.TEXTJOIN("-",TRUE,Table1[[#This Row],[Source]],TEXT(Table1[[#This Row],[AdvisoryNumber]],"000"),TEXT(ROW()-1,"000000"),TEXT(Table1[[#This Row],[RecordTimeUTC]],"YYYY-MM-DD"))</f>
        <v>NTML-000-003149-2024-11-24</v>
      </c>
      <c r="C3150" s="1" t="s">
        <v>208</v>
      </c>
      <c r="D3150" s="2"/>
      <c r="E3150" s="1"/>
      <c r="F3150" s="2"/>
      <c r="G3150" s="1" t="s">
        <v>98</v>
      </c>
      <c r="H3150" s="1" t="s">
        <v>101</v>
      </c>
      <c r="I3150" s="8" t="str">
        <f>IF(Table1[[#This Row],[TMI_Type]]="Reroute",INDEX(_xlfn.REGEXEXTRACT(Table1[[#This Row],[RawText]],".*(ROUTE|FEA|FCA|ICR|CTOP|TBO).+([A-Z]{3})",2,0),1,2),"")</f>
        <v/>
      </c>
      <c r="J3150" s="5">
        <v>20</v>
      </c>
      <c r="K3150" s="5"/>
      <c r="L3150" s="1" t="s">
        <v>224</v>
      </c>
      <c r="M3150" s="7">
        <v>45620.020833333336</v>
      </c>
      <c r="N3150" s="7">
        <v>45620.145833333336</v>
      </c>
      <c r="O3150" s="7">
        <v>45620</v>
      </c>
      <c r="P3150" s="4" t="s">
        <v>1812</v>
      </c>
      <c r="Q3150" s="10" t="s">
        <v>1812</v>
      </c>
      <c r="R3150" s="2" t="s">
        <v>10854</v>
      </c>
      <c r="S3150" s="6">
        <f>IF(OR(ISBLANK(Table1[[#This Row],[ValidEndUTC]]),ISBLANK(Table1[[#This Row],[ValidStartUTC]])),"",Table1[[#This Row],[ValidEndUTC]]-Table1[[#This Row],[ValidStartUTC]])</f>
        <v>0.125</v>
      </c>
      <c r="T3150" s="5">
        <f>IF(OR(ISBLANK(Table1[[#This Row],[ValidEndUTC]]),ISBLANK(Table1[[#This Row],[ValidStartUTC]])),"",Table1[[#This Row],[Duration]]*24*60)</f>
        <v>180</v>
      </c>
    </row>
    <row r="3151" spans="1:20" ht="21.6" x14ac:dyDescent="0.25">
      <c r="A3151" s="8" t="str">
        <f>IF(ISBLANK(Table1[[#This Row],[AdvisoryNumber]]),"NTML","ADVZY")</f>
        <v>NTML</v>
      </c>
      <c r="B3151" s="8" t="str">
        <f>_xlfn.TEXTJOIN("-",TRUE,Table1[[#This Row],[Source]],TEXT(Table1[[#This Row],[AdvisoryNumber]],"000"),TEXT(ROW()-1,"000000"),TEXT(Table1[[#This Row],[RecordTimeUTC]],"YYYY-MM-DD"))</f>
        <v>NTML-000-003150-2024-11-24</v>
      </c>
      <c r="C3151" s="1" t="s">
        <v>1570</v>
      </c>
      <c r="D3151" s="2"/>
      <c r="E3151" s="1"/>
      <c r="F3151" s="2"/>
      <c r="G3151" s="1" t="s">
        <v>98</v>
      </c>
      <c r="H3151" s="1" t="s">
        <v>101</v>
      </c>
      <c r="I3151" s="8" t="str">
        <f>IF(Table1[[#This Row],[TMI_Type]]="Reroute",INDEX(_xlfn.REGEXEXTRACT(Table1[[#This Row],[RawText]],".*(ROUTE|FEA|FCA|ICR|CTOP|TBO).+([A-Z]{3})",2,0),1,2),"")</f>
        <v/>
      </c>
      <c r="J3151" s="5">
        <v>20</v>
      </c>
      <c r="K3151" s="5"/>
      <c r="L3151" s="1" t="s">
        <v>1813</v>
      </c>
      <c r="M3151" s="7">
        <v>45620.020833333336</v>
      </c>
      <c r="N3151" s="7">
        <v>45620.145833333336</v>
      </c>
      <c r="O3151" s="7">
        <v>45620</v>
      </c>
      <c r="P3151" s="4" t="s">
        <v>1814</v>
      </c>
      <c r="Q3151" s="10" t="s">
        <v>1814</v>
      </c>
      <c r="R3151" s="2" t="s">
        <v>10854</v>
      </c>
      <c r="S3151" s="6">
        <f>IF(OR(ISBLANK(Table1[[#This Row],[ValidEndUTC]]),ISBLANK(Table1[[#This Row],[ValidStartUTC]])),"",Table1[[#This Row],[ValidEndUTC]]-Table1[[#This Row],[ValidStartUTC]])</f>
        <v>0.125</v>
      </c>
      <c r="T3151" s="5">
        <f>IF(OR(ISBLANK(Table1[[#This Row],[ValidEndUTC]]),ISBLANK(Table1[[#This Row],[ValidStartUTC]])),"",Table1[[#This Row],[Duration]]*24*60)</f>
        <v>180</v>
      </c>
    </row>
    <row r="3152" spans="1:20" ht="21.6" x14ac:dyDescent="0.25">
      <c r="A3152" s="8" t="str">
        <f>IF(ISBLANK(Table1[[#This Row],[AdvisoryNumber]]),"NTML","ADVZY")</f>
        <v>NTML</v>
      </c>
      <c r="B3152" s="8" t="str">
        <f>_xlfn.TEXTJOIN("-",TRUE,Table1[[#This Row],[Source]],TEXT(Table1[[#This Row],[AdvisoryNumber]],"000"),TEXT(ROW()-1,"000000"),TEXT(Table1[[#This Row],[RecordTimeUTC]],"YYYY-MM-DD"))</f>
        <v>NTML-000-003151-2024-11-24</v>
      </c>
      <c r="C3152" s="1" t="s">
        <v>1570</v>
      </c>
      <c r="D3152" s="2"/>
      <c r="E3152" s="1"/>
      <c r="F3152" s="2"/>
      <c r="G3152" s="1" t="s">
        <v>98</v>
      </c>
      <c r="H3152" s="1" t="s">
        <v>101</v>
      </c>
      <c r="I3152" s="8" t="str">
        <f>IF(Table1[[#This Row],[TMI_Type]]="Reroute",INDEX(_xlfn.REGEXEXTRACT(Table1[[#This Row],[RawText]],".*(ROUTE|FEA|FCA|ICR|CTOP|TBO).+([A-Z]{3})",2,0),1,2),"")</f>
        <v/>
      </c>
      <c r="J3152" s="5">
        <v>30</v>
      </c>
      <c r="K3152" s="5"/>
      <c r="L3152" s="1" t="s">
        <v>224</v>
      </c>
      <c r="M3152" s="7">
        <v>45620.020833333336</v>
      </c>
      <c r="N3152" s="7">
        <v>45620.145833333336</v>
      </c>
      <c r="O3152" s="7">
        <v>45620</v>
      </c>
      <c r="P3152" s="4" t="s">
        <v>1815</v>
      </c>
      <c r="Q3152" s="10" t="s">
        <v>1815</v>
      </c>
      <c r="R3152" s="2" t="s">
        <v>10854</v>
      </c>
      <c r="S3152" s="6">
        <f>IF(OR(ISBLANK(Table1[[#This Row],[ValidEndUTC]]),ISBLANK(Table1[[#This Row],[ValidStartUTC]])),"",Table1[[#This Row],[ValidEndUTC]]-Table1[[#This Row],[ValidStartUTC]])</f>
        <v>0.125</v>
      </c>
      <c r="T3152" s="5">
        <f>IF(OR(ISBLANK(Table1[[#This Row],[ValidEndUTC]]),ISBLANK(Table1[[#This Row],[ValidStartUTC]])),"",Table1[[#This Row],[Duration]]*24*60)</f>
        <v>180</v>
      </c>
    </row>
    <row r="3153" spans="1:20" ht="21.6" x14ac:dyDescent="0.25">
      <c r="A3153" s="8" t="str">
        <f>IF(ISBLANK(Table1[[#This Row],[AdvisoryNumber]]),"NTML","ADVZY")</f>
        <v>NTML</v>
      </c>
      <c r="B3153" s="8" t="str">
        <f>_xlfn.TEXTJOIN("-",TRUE,Table1[[#This Row],[Source]],TEXT(Table1[[#This Row],[AdvisoryNumber]],"000"),TEXT(ROW()-1,"000000"),TEXT(Table1[[#This Row],[RecordTimeUTC]],"YYYY-MM-DD"))</f>
        <v>NTML-000-003152-2024-11-24</v>
      </c>
      <c r="C3153" s="1" t="s">
        <v>208</v>
      </c>
      <c r="D3153" s="2"/>
      <c r="E3153" s="1"/>
      <c r="F3153" s="2"/>
      <c r="G3153" s="1" t="s">
        <v>98</v>
      </c>
      <c r="H3153" s="1" t="s">
        <v>101</v>
      </c>
      <c r="I3153" s="8" t="str">
        <f>IF(Table1[[#This Row],[TMI_Type]]="Reroute",INDEX(_xlfn.REGEXEXTRACT(Table1[[#This Row],[RawText]],".*(ROUTE|FEA|FCA|ICR|CTOP|TBO).+([A-Z]{3})",2,0),1,2),"")</f>
        <v/>
      </c>
      <c r="J3153" s="5">
        <v>20</v>
      </c>
      <c r="K3153" s="5"/>
      <c r="L3153" s="1" t="s">
        <v>10712</v>
      </c>
      <c r="M3153" s="7">
        <v>45620.020833333336</v>
      </c>
      <c r="N3153" s="7">
        <v>45620.145833333336</v>
      </c>
      <c r="O3153" s="7">
        <v>45620</v>
      </c>
      <c r="P3153" s="4" t="s">
        <v>10855</v>
      </c>
      <c r="Q3153" s="10" t="s">
        <v>10855</v>
      </c>
      <c r="R3153" s="2" t="s">
        <v>10854</v>
      </c>
      <c r="S3153" s="6">
        <f>IF(OR(ISBLANK(Table1[[#This Row],[ValidEndUTC]]),ISBLANK(Table1[[#This Row],[ValidStartUTC]])),"",Table1[[#This Row],[ValidEndUTC]]-Table1[[#This Row],[ValidStartUTC]])</f>
        <v>0.125</v>
      </c>
      <c r="T3153" s="5">
        <f>IF(OR(ISBLANK(Table1[[#This Row],[ValidEndUTC]]),ISBLANK(Table1[[#This Row],[ValidStartUTC]])),"",Table1[[#This Row],[Duration]]*24*60)</f>
        <v>180</v>
      </c>
    </row>
    <row r="3154" spans="1:20" ht="21.6" x14ac:dyDescent="0.25">
      <c r="A3154" s="8" t="str">
        <f>IF(ISBLANK(Table1[[#This Row],[AdvisoryNumber]]),"NTML","ADVZY")</f>
        <v>NTML</v>
      </c>
      <c r="B3154" s="8" t="str">
        <f>_xlfn.TEXTJOIN("-",TRUE,Table1[[#This Row],[Source]],TEXT(Table1[[#This Row],[AdvisoryNumber]],"000"),TEXT(ROW()-1,"000000"),TEXT(Table1[[#This Row],[RecordTimeUTC]],"YYYY-MM-DD"))</f>
        <v>NTML-000-003153-2024-11-24</v>
      </c>
      <c r="C3154" s="1" t="s">
        <v>1570</v>
      </c>
      <c r="D3154" s="2"/>
      <c r="E3154" s="1"/>
      <c r="F3154" s="2"/>
      <c r="G3154" s="1" t="s">
        <v>98</v>
      </c>
      <c r="H3154" s="1" t="s">
        <v>101</v>
      </c>
      <c r="I3154" s="8" t="str">
        <f>IF(Table1[[#This Row],[TMI_Type]]="Reroute",INDEX(_xlfn.REGEXEXTRACT(Table1[[#This Row],[RawText]],".*(ROUTE|FEA|FCA|ICR|CTOP|TBO).+([A-Z]{3})",2,0),1,2),"")</f>
        <v/>
      </c>
      <c r="J3154" s="5">
        <v>40</v>
      </c>
      <c r="K3154" s="5"/>
      <c r="L3154" s="1" t="s">
        <v>1817</v>
      </c>
      <c r="M3154" s="7">
        <v>45620.020833333336</v>
      </c>
      <c r="N3154" s="7">
        <v>45620.145833333336</v>
      </c>
      <c r="O3154" s="7">
        <v>45620</v>
      </c>
      <c r="P3154" s="4" t="s">
        <v>1818</v>
      </c>
      <c r="Q3154" s="10" t="s">
        <v>1818</v>
      </c>
      <c r="R3154" s="2" t="s">
        <v>10854</v>
      </c>
      <c r="S3154" s="6">
        <f>IF(OR(ISBLANK(Table1[[#This Row],[ValidEndUTC]]),ISBLANK(Table1[[#This Row],[ValidStartUTC]])),"",Table1[[#This Row],[ValidEndUTC]]-Table1[[#This Row],[ValidStartUTC]])</f>
        <v>0.125</v>
      </c>
      <c r="T3154" s="5">
        <f>IF(OR(ISBLANK(Table1[[#This Row],[ValidEndUTC]]),ISBLANK(Table1[[#This Row],[ValidStartUTC]])),"",Table1[[#This Row],[Duration]]*24*60)</f>
        <v>180</v>
      </c>
    </row>
    <row r="3155" spans="1:20" ht="21.6" x14ac:dyDescent="0.25">
      <c r="A3155" s="8" t="str">
        <f>IF(ISBLANK(Table1[[#This Row],[AdvisoryNumber]]),"NTML","ADVZY")</f>
        <v>NTML</v>
      </c>
      <c r="B3155" s="8" t="str">
        <f>_xlfn.TEXTJOIN("-",TRUE,Table1[[#This Row],[Source]],TEXT(Table1[[#This Row],[AdvisoryNumber]],"000"),TEXT(ROW()-1,"000000"),TEXT(Table1[[#This Row],[RecordTimeUTC]],"YYYY-MM-DD"))</f>
        <v>NTML-000-003154-2024-11-24</v>
      </c>
      <c r="C3155" s="1" t="s">
        <v>1570</v>
      </c>
      <c r="D3155" s="2"/>
      <c r="E3155" s="1"/>
      <c r="F3155" s="2"/>
      <c r="G3155" s="1" t="s">
        <v>98</v>
      </c>
      <c r="H3155" s="1" t="s">
        <v>101</v>
      </c>
      <c r="I3155" s="8" t="str">
        <f>IF(Table1[[#This Row],[TMI_Type]]="Reroute",INDEX(_xlfn.REGEXEXTRACT(Table1[[#This Row],[RawText]],".*(ROUTE|FEA|FCA|ICR|CTOP|TBO).+([A-Z]{3})",2,0),1,2),"")</f>
        <v/>
      </c>
      <c r="J3155" s="5">
        <v>30</v>
      </c>
      <c r="K3155" s="5"/>
      <c r="L3155" s="1" t="s">
        <v>1819</v>
      </c>
      <c r="M3155" s="7">
        <v>45620.020833333336</v>
      </c>
      <c r="N3155" s="7">
        <v>45620.145833333336</v>
      </c>
      <c r="O3155" s="7">
        <v>45620</v>
      </c>
      <c r="P3155" s="4" t="s">
        <v>1820</v>
      </c>
      <c r="Q3155" s="10" t="s">
        <v>1820</v>
      </c>
      <c r="R3155" s="2" t="s">
        <v>10854</v>
      </c>
      <c r="S3155" s="6">
        <f>IF(OR(ISBLANK(Table1[[#This Row],[ValidEndUTC]]),ISBLANK(Table1[[#This Row],[ValidStartUTC]])),"",Table1[[#This Row],[ValidEndUTC]]-Table1[[#This Row],[ValidStartUTC]])</f>
        <v>0.125</v>
      </c>
      <c r="T3155" s="5">
        <f>IF(OR(ISBLANK(Table1[[#This Row],[ValidEndUTC]]),ISBLANK(Table1[[#This Row],[ValidStartUTC]])),"",Table1[[#This Row],[Duration]]*24*60)</f>
        <v>180</v>
      </c>
    </row>
    <row r="3156" spans="1:20" ht="21.6" x14ac:dyDescent="0.25">
      <c r="A3156" s="8" t="str">
        <f>IF(ISBLANK(Table1[[#This Row],[AdvisoryNumber]]),"NTML","ADVZY")</f>
        <v>NTML</v>
      </c>
      <c r="B3156" s="8" t="str">
        <f>_xlfn.TEXTJOIN("-",TRUE,Table1[[#This Row],[Source]],TEXT(Table1[[#This Row],[AdvisoryNumber]],"000"),TEXT(ROW()-1,"000000"),TEXT(Table1[[#This Row],[RecordTimeUTC]],"YYYY-MM-DD"))</f>
        <v>NTML-000-003155-2024-11-24</v>
      </c>
      <c r="C3156" s="1" t="s">
        <v>1570</v>
      </c>
      <c r="D3156" s="2"/>
      <c r="E3156" s="1"/>
      <c r="F3156" s="2"/>
      <c r="G3156" s="1" t="s">
        <v>98</v>
      </c>
      <c r="H3156" s="1" t="s">
        <v>101</v>
      </c>
      <c r="I3156" s="8" t="str">
        <f>IF(Table1[[#This Row],[TMI_Type]]="Reroute",INDEX(_xlfn.REGEXEXTRACT(Table1[[#This Row],[RawText]],".*(ROUTE|FEA|FCA|ICR|CTOP|TBO).+([A-Z]{3})",2,0),1,2),"")</f>
        <v/>
      </c>
      <c r="J3156" s="5">
        <v>40</v>
      </c>
      <c r="K3156" s="5"/>
      <c r="L3156" s="1" t="s">
        <v>1821</v>
      </c>
      <c r="M3156" s="7">
        <v>45620.020833333336</v>
      </c>
      <c r="N3156" s="7">
        <v>45620.145833333336</v>
      </c>
      <c r="O3156" s="7">
        <v>45620</v>
      </c>
      <c r="P3156" s="4" t="s">
        <v>1822</v>
      </c>
      <c r="Q3156" s="10" t="s">
        <v>1822</v>
      </c>
      <c r="R3156" s="2" t="s">
        <v>10854</v>
      </c>
      <c r="S3156" s="6">
        <f>IF(OR(ISBLANK(Table1[[#This Row],[ValidEndUTC]]),ISBLANK(Table1[[#This Row],[ValidStartUTC]])),"",Table1[[#This Row],[ValidEndUTC]]-Table1[[#This Row],[ValidStartUTC]])</f>
        <v>0.125</v>
      </c>
      <c r="T3156" s="5">
        <f>IF(OR(ISBLANK(Table1[[#This Row],[ValidEndUTC]]),ISBLANK(Table1[[#This Row],[ValidStartUTC]])),"",Table1[[#This Row],[Duration]]*24*60)</f>
        <v>180</v>
      </c>
    </row>
    <row r="3157" spans="1:20" x14ac:dyDescent="0.25">
      <c r="A3157" s="8" t="str">
        <f>IF(ISBLANK(Table1[[#This Row],[AdvisoryNumber]]),"NTML","ADVZY")</f>
        <v>NTML</v>
      </c>
      <c r="B3157" s="8" t="str">
        <f>_xlfn.TEXTJOIN("-",TRUE,Table1[[#This Row],[Source]],TEXT(Table1[[#This Row],[AdvisoryNumber]],"000"),TEXT(ROW()-1,"000000"),TEXT(Table1[[#This Row],[RecordTimeUTC]],"YYYY-MM-DD"))</f>
        <v>NTML-000-003156-2024-11-24</v>
      </c>
      <c r="C3157" s="1" t="s">
        <v>208</v>
      </c>
      <c r="D3157" s="2"/>
      <c r="E3157" s="1"/>
      <c r="F3157" s="2"/>
      <c r="G3157" s="1" t="s">
        <v>98</v>
      </c>
      <c r="H3157" s="1" t="s">
        <v>101</v>
      </c>
      <c r="I3157" s="8" t="str">
        <f>IF(Table1[[#This Row],[TMI_Type]]="Reroute",INDEX(_xlfn.REGEXEXTRACT(Table1[[#This Row],[RawText]],".*(ROUTE|FEA|FCA|ICR|CTOP|TBO).+([A-Z]{3})",2,0),1,2),"")</f>
        <v/>
      </c>
      <c r="J3157" s="5">
        <v>15</v>
      </c>
      <c r="K3157" s="5"/>
      <c r="L3157" s="1" t="s">
        <v>209</v>
      </c>
      <c r="M3157" s="7">
        <v>45620.020833333336</v>
      </c>
      <c r="N3157" s="7">
        <v>45620.145833333336</v>
      </c>
      <c r="O3157" s="7">
        <v>45620</v>
      </c>
      <c r="P3157" s="4" t="s">
        <v>1823</v>
      </c>
      <c r="Q3157" s="10" t="s">
        <v>1823</v>
      </c>
      <c r="R3157" s="2" t="s">
        <v>10854</v>
      </c>
      <c r="S3157" s="6">
        <f>IF(OR(ISBLANK(Table1[[#This Row],[ValidEndUTC]]),ISBLANK(Table1[[#This Row],[ValidStartUTC]])),"",Table1[[#This Row],[ValidEndUTC]]-Table1[[#This Row],[ValidStartUTC]])</f>
        <v>0.125</v>
      </c>
      <c r="T3157" s="5">
        <f>IF(OR(ISBLANK(Table1[[#This Row],[ValidEndUTC]]),ISBLANK(Table1[[#This Row],[ValidStartUTC]])),"",Table1[[#This Row],[Duration]]*24*60)</f>
        <v>180</v>
      </c>
    </row>
    <row r="3158" spans="1:20" ht="21.6" x14ac:dyDescent="0.25">
      <c r="A3158" s="8" t="str">
        <f>IF(ISBLANK(Table1[[#This Row],[AdvisoryNumber]]),"NTML","ADVZY")</f>
        <v>NTML</v>
      </c>
      <c r="B3158" s="8" t="str">
        <f>_xlfn.TEXTJOIN("-",TRUE,Table1[[#This Row],[Source]],TEXT(Table1[[#This Row],[AdvisoryNumber]],"000"),TEXT(ROW()-1,"000000"),TEXT(Table1[[#This Row],[RecordTimeUTC]],"YYYY-MM-DD"))</f>
        <v>NTML-000-003157-2024-11-24</v>
      </c>
      <c r="C3158" s="1" t="s">
        <v>208</v>
      </c>
      <c r="D3158" s="2"/>
      <c r="E3158" s="1"/>
      <c r="F3158" s="2"/>
      <c r="G3158" s="1" t="s">
        <v>98</v>
      </c>
      <c r="H3158" s="1" t="s">
        <v>101</v>
      </c>
      <c r="I3158" s="8" t="str">
        <f>IF(Table1[[#This Row],[TMI_Type]]="Reroute",INDEX(_xlfn.REGEXEXTRACT(Table1[[#This Row],[RawText]],".*(ROUTE|FEA|FCA|ICR|CTOP|TBO).+([A-Z]{3})",2,0),1,2),"")</f>
        <v/>
      </c>
      <c r="J3158" s="5">
        <v>30</v>
      </c>
      <c r="K3158" s="5"/>
      <c r="L3158" s="1" t="s">
        <v>392</v>
      </c>
      <c r="M3158" s="7">
        <v>45620.020833333336</v>
      </c>
      <c r="N3158" s="7">
        <v>45620.145833333336</v>
      </c>
      <c r="O3158" s="7">
        <v>45620</v>
      </c>
      <c r="P3158" s="4" t="s">
        <v>1824</v>
      </c>
      <c r="Q3158" s="10" t="s">
        <v>1824</v>
      </c>
      <c r="R3158" s="2" t="s">
        <v>10854</v>
      </c>
      <c r="S3158" s="6">
        <f>IF(OR(ISBLANK(Table1[[#This Row],[ValidEndUTC]]),ISBLANK(Table1[[#This Row],[ValidStartUTC]])),"",Table1[[#This Row],[ValidEndUTC]]-Table1[[#This Row],[ValidStartUTC]])</f>
        <v>0.125</v>
      </c>
      <c r="T3158" s="5">
        <f>IF(OR(ISBLANK(Table1[[#This Row],[ValidEndUTC]]),ISBLANK(Table1[[#This Row],[ValidStartUTC]])),"",Table1[[#This Row],[Duration]]*24*60)</f>
        <v>180</v>
      </c>
    </row>
    <row r="3159" spans="1:20" ht="21.6" x14ac:dyDescent="0.25">
      <c r="A3159" s="8" t="str">
        <f>IF(ISBLANK(Table1[[#This Row],[AdvisoryNumber]]),"NTML","ADVZY")</f>
        <v>NTML</v>
      </c>
      <c r="B3159" s="8" t="str">
        <f>_xlfn.TEXTJOIN("-",TRUE,Table1[[#This Row],[Source]],TEXT(Table1[[#This Row],[AdvisoryNumber]],"000"),TEXT(ROW()-1,"000000"),TEXT(Table1[[#This Row],[RecordTimeUTC]],"YYYY-MM-DD"))</f>
        <v>NTML-000-003158-2024-11-24</v>
      </c>
      <c r="C3159" s="1" t="s">
        <v>208</v>
      </c>
      <c r="D3159" s="2"/>
      <c r="E3159" s="1"/>
      <c r="F3159" s="2"/>
      <c r="G3159" s="1" t="s">
        <v>98</v>
      </c>
      <c r="H3159" s="1" t="s">
        <v>101</v>
      </c>
      <c r="I3159" s="8" t="str">
        <f>IF(Table1[[#This Row],[TMI_Type]]="Reroute",INDEX(_xlfn.REGEXEXTRACT(Table1[[#This Row],[RawText]],".*(ROUTE|FEA|FCA|ICR|CTOP|TBO).+([A-Z]{3})",2,0),1,2),"")</f>
        <v/>
      </c>
      <c r="J3159" s="5">
        <v>30</v>
      </c>
      <c r="K3159" s="5"/>
      <c r="L3159" s="1" t="s">
        <v>10856</v>
      </c>
      <c r="M3159" s="7">
        <v>45620.020833333336</v>
      </c>
      <c r="N3159" s="7">
        <v>45620.145833333336</v>
      </c>
      <c r="O3159" s="7">
        <v>45620</v>
      </c>
      <c r="P3159" s="4" t="s">
        <v>10857</v>
      </c>
      <c r="Q3159" s="10" t="s">
        <v>10857</v>
      </c>
      <c r="R3159" s="2" t="s">
        <v>10854</v>
      </c>
      <c r="S3159" s="6">
        <f>IF(OR(ISBLANK(Table1[[#This Row],[ValidEndUTC]]),ISBLANK(Table1[[#This Row],[ValidStartUTC]])),"",Table1[[#This Row],[ValidEndUTC]]-Table1[[#This Row],[ValidStartUTC]])</f>
        <v>0.125</v>
      </c>
      <c r="T3159" s="5">
        <f>IF(OR(ISBLANK(Table1[[#This Row],[ValidEndUTC]]),ISBLANK(Table1[[#This Row],[ValidStartUTC]])),"",Table1[[#This Row],[Duration]]*24*60)</f>
        <v>180</v>
      </c>
    </row>
    <row r="3160" spans="1:20" ht="21.6" x14ac:dyDescent="0.25">
      <c r="A3160" s="8" t="str">
        <f>IF(ISBLANK(Table1[[#This Row],[AdvisoryNumber]]),"NTML","ADVZY")</f>
        <v>NTML</v>
      </c>
      <c r="B3160" s="8" t="str">
        <f>_xlfn.TEXTJOIN("-",TRUE,Table1[[#This Row],[Source]],TEXT(Table1[[#This Row],[AdvisoryNumber]],"000"),TEXT(ROW()-1,"000000"),TEXT(Table1[[#This Row],[RecordTimeUTC]],"YYYY-MM-DD"))</f>
        <v>NTML-000-003159-2024-11-24</v>
      </c>
      <c r="C3160" s="1" t="s">
        <v>1570</v>
      </c>
      <c r="D3160" s="2"/>
      <c r="E3160" s="1"/>
      <c r="F3160" s="2"/>
      <c r="G3160" s="1" t="s">
        <v>98</v>
      </c>
      <c r="H3160" s="1" t="s">
        <v>101</v>
      </c>
      <c r="I3160" s="8" t="str">
        <f>IF(Table1[[#This Row],[TMI_Type]]="Reroute",INDEX(_xlfn.REGEXEXTRACT(Table1[[#This Row],[RawText]],".*(ROUTE|FEA|FCA|ICR|CTOP|TBO).+([A-Z]{3})",2,0),1,2),"")</f>
        <v/>
      </c>
      <c r="J3160" s="5">
        <v>25</v>
      </c>
      <c r="K3160" s="5"/>
      <c r="L3160" s="1" t="s">
        <v>1826</v>
      </c>
      <c r="M3160" s="7">
        <v>45620.020833333336</v>
      </c>
      <c r="N3160" s="7">
        <v>45620.145833333336</v>
      </c>
      <c r="O3160" s="7">
        <v>45620</v>
      </c>
      <c r="P3160" s="4" t="s">
        <v>1827</v>
      </c>
      <c r="Q3160" s="10" t="s">
        <v>1827</v>
      </c>
      <c r="R3160" s="2" t="s">
        <v>10854</v>
      </c>
      <c r="S3160" s="6">
        <f>IF(OR(ISBLANK(Table1[[#This Row],[ValidEndUTC]]),ISBLANK(Table1[[#This Row],[ValidStartUTC]])),"",Table1[[#This Row],[ValidEndUTC]]-Table1[[#This Row],[ValidStartUTC]])</f>
        <v>0.125</v>
      </c>
      <c r="T3160" s="5">
        <f>IF(OR(ISBLANK(Table1[[#This Row],[ValidEndUTC]]),ISBLANK(Table1[[#This Row],[ValidStartUTC]])),"",Table1[[#This Row],[Duration]]*24*60)</f>
        <v>180</v>
      </c>
    </row>
    <row r="3161" spans="1:20" ht="21.6" x14ac:dyDescent="0.25">
      <c r="A3161" s="8" t="str">
        <f>IF(ISBLANK(Table1[[#This Row],[AdvisoryNumber]]),"NTML","ADVZY")</f>
        <v>NTML</v>
      </c>
      <c r="B3161" s="8" t="str">
        <f>_xlfn.TEXTJOIN("-",TRUE,Table1[[#This Row],[Source]],TEXT(Table1[[#This Row],[AdvisoryNumber]],"000"),TEXT(ROW()-1,"000000"),TEXT(Table1[[#This Row],[RecordTimeUTC]],"YYYY-MM-DD"))</f>
        <v>NTML-000-003160-2024-11-24</v>
      </c>
      <c r="C3161" s="1" t="s">
        <v>1570</v>
      </c>
      <c r="D3161" s="2"/>
      <c r="E3161" s="1"/>
      <c r="F3161" s="2"/>
      <c r="G3161" s="1" t="s">
        <v>98</v>
      </c>
      <c r="H3161" s="1" t="s">
        <v>101</v>
      </c>
      <c r="I3161" s="8" t="str">
        <f>IF(Table1[[#This Row],[TMI_Type]]="Reroute",INDEX(_xlfn.REGEXEXTRACT(Table1[[#This Row],[RawText]],".*(ROUTE|FEA|FCA|ICR|CTOP|TBO).+([A-Z]{3})",2,0),1,2),"")</f>
        <v/>
      </c>
      <c r="J3161" s="5">
        <v>40</v>
      </c>
      <c r="K3161" s="5"/>
      <c r="L3161" s="1" t="s">
        <v>1828</v>
      </c>
      <c r="M3161" s="7">
        <v>45620.020833333336</v>
      </c>
      <c r="N3161" s="7">
        <v>45620.145833333336</v>
      </c>
      <c r="O3161" s="7">
        <v>45620</v>
      </c>
      <c r="P3161" s="4" t="s">
        <v>1829</v>
      </c>
      <c r="Q3161" s="10" t="s">
        <v>1829</v>
      </c>
      <c r="R3161" s="2" t="s">
        <v>10854</v>
      </c>
      <c r="S3161" s="6">
        <f>IF(OR(ISBLANK(Table1[[#This Row],[ValidEndUTC]]),ISBLANK(Table1[[#This Row],[ValidStartUTC]])),"",Table1[[#This Row],[ValidEndUTC]]-Table1[[#This Row],[ValidStartUTC]])</f>
        <v>0.125</v>
      </c>
      <c r="T3161" s="5">
        <f>IF(OR(ISBLANK(Table1[[#This Row],[ValidEndUTC]]),ISBLANK(Table1[[#This Row],[ValidStartUTC]])),"",Table1[[#This Row],[Duration]]*24*60)</f>
        <v>180</v>
      </c>
    </row>
    <row r="3162" spans="1:20" ht="21.6" x14ac:dyDescent="0.25">
      <c r="A3162" s="8" t="str">
        <f>IF(ISBLANK(Table1[[#This Row],[AdvisoryNumber]]),"NTML","ADVZY")</f>
        <v>NTML</v>
      </c>
      <c r="B3162" s="8" t="str">
        <f>_xlfn.TEXTJOIN("-",TRUE,Table1[[#This Row],[Source]],TEXT(Table1[[#This Row],[AdvisoryNumber]],"000"),TEXT(ROW()-1,"000000"),TEXT(Table1[[#This Row],[RecordTimeUTC]],"YYYY-MM-DD"))</f>
        <v>NTML-000-003161-2024-11-24</v>
      </c>
      <c r="C3162" s="1" t="s">
        <v>208</v>
      </c>
      <c r="D3162" s="2"/>
      <c r="E3162" s="1"/>
      <c r="F3162" s="2"/>
      <c r="G3162" s="1" t="s">
        <v>98</v>
      </c>
      <c r="H3162" s="1" t="s">
        <v>101</v>
      </c>
      <c r="I3162" s="8" t="str">
        <f>IF(Table1[[#This Row],[TMI_Type]]="Reroute",INDEX(_xlfn.REGEXEXTRACT(Table1[[#This Row],[RawText]],".*(ROUTE|FEA|FCA|ICR|CTOP|TBO).+([A-Z]{3})",2,0),1,2),"")</f>
        <v/>
      </c>
      <c r="J3162" s="5">
        <v>20</v>
      </c>
      <c r="K3162" s="5"/>
      <c r="L3162" s="1" t="s">
        <v>1566</v>
      </c>
      <c r="M3162" s="7">
        <v>45620.020833333336</v>
      </c>
      <c r="N3162" s="7">
        <v>45620.145833333336</v>
      </c>
      <c r="O3162" s="7">
        <v>45620</v>
      </c>
      <c r="P3162" s="4" t="s">
        <v>1830</v>
      </c>
      <c r="Q3162" s="10" t="s">
        <v>1830</v>
      </c>
      <c r="R3162" s="2" t="s">
        <v>10854</v>
      </c>
      <c r="S3162" s="6">
        <f>IF(OR(ISBLANK(Table1[[#This Row],[ValidEndUTC]]),ISBLANK(Table1[[#This Row],[ValidStartUTC]])),"",Table1[[#This Row],[ValidEndUTC]]-Table1[[#This Row],[ValidStartUTC]])</f>
        <v>0.125</v>
      </c>
      <c r="T3162" s="5">
        <f>IF(OR(ISBLANK(Table1[[#This Row],[ValidEndUTC]]),ISBLANK(Table1[[#This Row],[ValidStartUTC]])),"",Table1[[#This Row],[Duration]]*24*60)</f>
        <v>180</v>
      </c>
    </row>
    <row r="3163" spans="1:20" ht="21.6" x14ac:dyDescent="0.25">
      <c r="A3163" s="8" t="str">
        <f>IF(ISBLANK(Table1[[#This Row],[AdvisoryNumber]]),"NTML","ADVZY")</f>
        <v>NTML</v>
      </c>
      <c r="B3163" s="8" t="str">
        <f>_xlfn.TEXTJOIN("-",TRUE,Table1[[#This Row],[Source]],TEXT(Table1[[#This Row],[AdvisoryNumber]],"000"),TEXT(ROW()-1,"000000"),TEXT(Table1[[#This Row],[RecordTimeUTC]],"YYYY-MM-DD"))</f>
        <v>NTML-000-003162-2024-11-24</v>
      </c>
      <c r="C3163" s="1" t="s">
        <v>208</v>
      </c>
      <c r="D3163" s="2"/>
      <c r="E3163" s="1"/>
      <c r="F3163" s="2"/>
      <c r="G3163" s="1" t="s">
        <v>98</v>
      </c>
      <c r="H3163" s="1" t="s">
        <v>101</v>
      </c>
      <c r="I3163" s="8" t="str">
        <f>IF(Table1[[#This Row],[TMI_Type]]="Reroute",INDEX(_xlfn.REGEXEXTRACT(Table1[[#This Row],[RawText]],".*(ROUTE|FEA|FCA|ICR|CTOP|TBO).+([A-Z]{3})",2,0),1,2),"")</f>
        <v/>
      </c>
      <c r="J3163" s="5">
        <v>20</v>
      </c>
      <c r="K3163" s="5"/>
      <c r="L3163" s="1" t="s">
        <v>1831</v>
      </c>
      <c r="M3163" s="7">
        <v>45620.020833333336</v>
      </c>
      <c r="N3163" s="7">
        <v>45620.145833333336</v>
      </c>
      <c r="O3163" s="7">
        <v>45620</v>
      </c>
      <c r="P3163" s="4" t="s">
        <v>1832</v>
      </c>
      <c r="Q3163" s="10" t="s">
        <v>1832</v>
      </c>
      <c r="R3163" s="2" t="s">
        <v>10854</v>
      </c>
      <c r="S3163" s="6">
        <f>IF(OR(ISBLANK(Table1[[#This Row],[ValidEndUTC]]),ISBLANK(Table1[[#This Row],[ValidStartUTC]])),"",Table1[[#This Row],[ValidEndUTC]]-Table1[[#This Row],[ValidStartUTC]])</f>
        <v>0.125</v>
      </c>
      <c r="T3163" s="5">
        <f>IF(OR(ISBLANK(Table1[[#This Row],[ValidEndUTC]]),ISBLANK(Table1[[#This Row],[ValidStartUTC]])),"",Table1[[#This Row],[Duration]]*24*60)</f>
        <v>180</v>
      </c>
    </row>
    <row r="3164" spans="1:20" x14ac:dyDescent="0.25">
      <c r="A3164" s="8" t="str">
        <f>IF(ISBLANK(Table1[[#This Row],[AdvisoryNumber]]),"NTML","ADVZY")</f>
        <v>NTML</v>
      </c>
      <c r="B3164" s="8" t="str">
        <f>_xlfn.TEXTJOIN("-",TRUE,Table1[[#This Row],[Source]],TEXT(Table1[[#This Row],[AdvisoryNumber]],"000"),TEXT(ROW()-1,"000000"),TEXT(Table1[[#This Row],[RecordTimeUTC]],"YYYY-MM-DD"))</f>
        <v>NTML-000-003163-2024-11-24</v>
      </c>
      <c r="C3164" s="1" t="s">
        <v>208</v>
      </c>
      <c r="D3164" s="2"/>
      <c r="E3164" s="1"/>
      <c r="F3164" s="2"/>
      <c r="G3164" s="1" t="s">
        <v>98</v>
      </c>
      <c r="H3164" s="1" t="s">
        <v>101</v>
      </c>
      <c r="I3164" s="8" t="str">
        <f>IF(Table1[[#This Row],[TMI_Type]]="Reroute",INDEX(_xlfn.REGEXEXTRACT(Table1[[#This Row],[RawText]],".*(ROUTE|FEA|FCA|ICR|CTOP|TBO).+([A-Z]{3})",2,0),1,2),"")</f>
        <v/>
      </c>
      <c r="J3164" s="5">
        <v>20</v>
      </c>
      <c r="K3164" s="5"/>
      <c r="L3164" s="1" t="s">
        <v>395</v>
      </c>
      <c r="M3164" s="7">
        <v>45620.020833333336</v>
      </c>
      <c r="N3164" s="7">
        <v>45620.145833333336</v>
      </c>
      <c r="O3164" s="7">
        <v>45620</v>
      </c>
      <c r="P3164" s="4" t="s">
        <v>1833</v>
      </c>
      <c r="Q3164" s="10" t="s">
        <v>1833</v>
      </c>
      <c r="R3164" s="2" t="s">
        <v>10854</v>
      </c>
      <c r="S3164" s="6">
        <f>IF(OR(ISBLANK(Table1[[#This Row],[ValidEndUTC]]),ISBLANK(Table1[[#This Row],[ValidStartUTC]])),"",Table1[[#This Row],[ValidEndUTC]]-Table1[[#This Row],[ValidStartUTC]])</f>
        <v>0.125</v>
      </c>
      <c r="T3164" s="5">
        <f>IF(OR(ISBLANK(Table1[[#This Row],[ValidEndUTC]]),ISBLANK(Table1[[#This Row],[ValidStartUTC]])),"",Table1[[#This Row],[Duration]]*24*60)</f>
        <v>180</v>
      </c>
    </row>
    <row r="3165" spans="1:20" ht="21.6" x14ac:dyDescent="0.25">
      <c r="A3165" s="8" t="str">
        <f>IF(ISBLANK(Table1[[#This Row],[AdvisoryNumber]]),"NTML","ADVZY")</f>
        <v>NTML</v>
      </c>
      <c r="B3165" s="8" t="str">
        <f>_xlfn.TEXTJOIN("-",TRUE,Table1[[#This Row],[Source]],TEXT(Table1[[#This Row],[AdvisoryNumber]],"000"),TEXT(ROW()-1,"000000"),TEXT(Table1[[#This Row],[RecordTimeUTC]],"YYYY-MM-DD"))</f>
        <v>NTML-000-003164-2024-11-24</v>
      </c>
      <c r="C3165" s="1" t="s">
        <v>1570</v>
      </c>
      <c r="D3165" s="2"/>
      <c r="E3165" s="1"/>
      <c r="F3165" s="2"/>
      <c r="G3165" s="1" t="s">
        <v>98</v>
      </c>
      <c r="H3165" s="1" t="s">
        <v>101</v>
      </c>
      <c r="I3165" s="8" t="str">
        <f>IF(Table1[[#This Row],[TMI_Type]]="Reroute",INDEX(_xlfn.REGEXEXTRACT(Table1[[#This Row],[RawText]],".*(ROUTE|FEA|FCA|ICR|CTOP|TBO).+([A-Z]{3})",2,0),1,2),"")</f>
        <v/>
      </c>
      <c r="J3165" s="5">
        <v>30</v>
      </c>
      <c r="K3165" s="5"/>
      <c r="L3165" s="1" t="s">
        <v>1834</v>
      </c>
      <c r="M3165" s="7">
        <v>45620.020833333336</v>
      </c>
      <c r="N3165" s="7">
        <v>45620.145833333336</v>
      </c>
      <c r="O3165" s="7">
        <v>45620</v>
      </c>
      <c r="P3165" s="4" t="s">
        <v>1835</v>
      </c>
      <c r="Q3165" s="10" t="s">
        <v>1835</v>
      </c>
      <c r="R3165" s="2" t="s">
        <v>10854</v>
      </c>
      <c r="S3165" s="6">
        <f>IF(OR(ISBLANK(Table1[[#This Row],[ValidEndUTC]]),ISBLANK(Table1[[#This Row],[ValidStartUTC]])),"",Table1[[#This Row],[ValidEndUTC]]-Table1[[#This Row],[ValidStartUTC]])</f>
        <v>0.125</v>
      </c>
      <c r="T3165" s="5">
        <f>IF(OR(ISBLANK(Table1[[#This Row],[ValidEndUTC]]),ISBLANK(Table1[[#This Row],[ValidStartUTC]])),"",Table1[[#This Row],[Duration]]*24*60)</f>
        <v>180</v>
      </c>
    </row>
    <row r="3166" spans="1:20" x14ac:dyDescent="0.25">
      <c r="A3166" s="8" t="str">
        <f>IF(ISBLANK(Table1[[#This Row],[AdvisoryNumber]]),"NTML","ADVZY")</f>
        <v>NTML</v>
      </c>
      <c r="B3166" s="8" t="str">
        <f>_xlfn.TEXTJOIN("-",TRUE,Table1[[#This Row],[Source]],TEXT(Table1[[#This Row],[AdvisoryNumber]],"000"),TEXT(ROW()-1,"000000"),TEXT(Table1[[#This Row],[RecordTimeUTC]],"YYYY-MM-DD"))</f>
        <v>NTML-000-003165-2024-11-24</v>
      </c>
      <c r="C3166" s="1" t="s">
        <v>531</v>
      </c>
      <c r="D3166" s="2"/>
      <c r="E3166" s="1"/>
      <c r="F3166" s="2"/>
      <c r="G3166" s="1"/>
      <c r="H3166" s="1" t="s">
        <v>2640</v>
      </c>
      <c r="I3166" s="8" t="str">
        <f>IF(Table1[[#This Row],[TMI_Type]]="Reroute",INDEX(_xlfn.REGEXEXTRACT(Table1[[#This Row],[RawText]],".*(ROUTE|FEA|FCA|ICR|CTOP|TBO).+([A-Z]{3})",2,0),1,2),"")</f>
        <v/>
      </c>
      <c r="J3166" s="5"/>
      <c r="K3166" s="5"/>
      <c r="L3166" s="1"/>
      <c r="M3166" s="7">
        <v>45620.111111111109</v>
      </c>
      <c r="N3166" s="7">
        <v>45620.111111111109</v>
      </c>
      <c r="O3166" s="7">
        <v>45620.111111111109</v>
      </c>
      <c r="P3166" s="4" t="s">
        <v>3164</v>
      </c>
      <c r="Q3166" s="10" t="s">
        <v>3164</v>
      </c>
      <c r="R3166" s="2" t="s">
        <v>10861</v>
      </c>
      <c r="S3166" s="6">
        <f>IF(OR(ISBLANK(Table1[[#This Row],[ValidEndUTC]]),ISBLANK(Table1[[#This Row],[ValidStartUTC]])),"",Table1[[#This Row],[ValidEndUTC]]-Table1[[#This Row],[ValidStartUTC]])</f>
        <v>0</v>
      </c>
      <c r="T3166" s="5">
        <f>IF(OR(ISBLANK(Table1[[#This Row],[ValidEndUTC]]),ISBLANK(Table1[[#This Row],[ValidStartUTC]])),"",Table1[[#This Row],[Duration]]*24*60)</f>
        <v>0</v>
      </c>
    </row>
    <row r="3167" spans="1:20" x14ac:dyDescent="0.25">
      <c r="A3167" s="8" t="str">
        <f>IF(ISBLANK(Table1[[#This Row],[AdvisoryNumber]]),"NTML","ADVZY")</f>
        <v>NTML</v>
      </c>
      <c r="B3167" s="8" t="str">
        <f>_xlfn.TEXTJOIN("-",TRUE,Table1[[#This Row],[Source]],TEXT(Table1[[#This Row],[AdvisoryNumber]],"000"),TEXT(ROW()-1,"000000"),TEXT(Table1[[#This Row],[RecordTimeUTC]],"YYYY-MM-DD"))</f>
        <v>NTML-000-003166-2024-11-24</v>
      </c>
      <c r="C3167" s="1" t="s">
        <v>207</v>
      </c>
      <c r="D3167" s="2"/>
      <c r="E3167" s="1"/>
      <c r="F3167" s="2"/>
      <c r="G3167" s="1" t="s">
        <v>98</v>
      </c>
      <c r="H3167" s="1" t="s">
        <v>101</v>
      </c>
      <c r="I3167" s="8" t="str">
        <f>IF(Table1[[#This Row],[TMI_Type]]="Reroute",INDEX(_xlfn.REGEXEXTRACT(Table1[[#This Row],[RawText]],".*(ROUTE|FEA|FCA|ICR|CTOP|TBO).+([A-Z]{3})",2,0),1,2),"")</f>
        <v/>
      </c>
      <c r="J3167" s="5">
        <v>30</v>
      </c>
      <c r="K3167" s="5"/>
      <c r="L3167" s="1" t="s">
        <v>1836</v>
      </c>
      <c r="M3167" s="7">
        <v>45620.833333333336</v>
      </c>
      <c r="N3167" s="7">
        <v>45620.958333333336</v>
      </c>
      <c r="O3167" s="7">
        <v>45620.805555555555</v>
      </c>
      <c r="P3167" s="4" t="s">
        <v>1837</v>
      </c>
      <c r="Q3167" s="10" t="s">
        <v>1837</v>
      </c>
      <c r="R3167" s="2" t="s">
        <v>10862</v>
      </c>
      <c r="S3167" s="6">
        <f>IF(OR(ISBLANK(Table1[[#This Row],[ValidEndUTC]]),ISBLANK(Table1[[#This Row],[ValidStartUTC]])),"",Table1[[#This Row],[ValidEndUTC]]-Table1[[#This Row],[ValidStartUTC]])</f>
        <v>0.125</v>
      </c>
      <c r="T3167" s="5">
        <f>IF(OR(ISBLANK(Table1[[#This Row],[ValidEndUTC]]),ISBLANK(Table1[[#This Row],[ValidStartUTC]])),"",Table1[[#This Row],[Duration]]*24*60)</f>
        <v>180</v>
      </c>
    </row>
    <row r="3168" spans="1:20" x14ac:dyDescent="0.25">
      <c r="A3168" s="8" t="str">
        <f>IF(ISBLANK(Table1[[#This Row],[AdvisoryNumber]]),"NTML","ADVZY")</f>
        <v>NTML</v>
      </c>
      <c r="B3168" s="8" t="str">
        <f>_xlfn.TEXTJOIN("-",TRUE,Table1[[#This Row],[Source]],TEXT(Table1[[#This Row],[AdvisoryNumber]],"000"),TEXT(ROW()-1,"000000"),TEXT(Table1[[#This Row],[RecordTimeUTC]],"YYYY-MM-DD"))</f>
        <v>NTML-000-003167-2024-11-24</v>
      </c>
      <c r="C3168" s="1" t="s">
        <v>207</v>
      </c>
      <c r="D3168" s="2"/>
      <c r="E3168" s="1"/>
      <c r="F3168" s="2"/>
      <c r="G3168" s="1" t="s">
        <v>98</v>
      </c>
      <c r="H3168" s="1" t="s">
        <v>101</v>
      </c>
      <c r="I3168" s="8" t="str">
        <f>IF(Table1[[#This Row],[TMI_Type]]="Reroute",INDEX(_xlfn.REGEXEXTRACT(Table1[[#This Row],[RawText]],".*(ROUTE|FEA|FCA|ICR|CTOP|TBO).+([A-Z]{3})",2,0),1,2),"")</f>
        <v/>
      </c>
      <c r="J3168" s="5">
        <v>30</v>
      </c>
      <c r="K3168" s="5"/>
      <c r="L3168" s="1" t="s">
        <v>1838</v>
      </c>
      <c r="M3168" s="7">
        <v>45620.833333333336</v>
      </c>
      <c r="N3168" s="7">
        <v>45620.958333333336</v>
      </c>
      <c r="O3168" s="7">
        <v>45620.805555555555</v>
      </c>
      <c r="P3168" s="4" t="s">
        <v>1839</v>
      </c>
      <c r="Q3168" s="10" t="s">
        <v>1839</v>
      </c>
      <c r="R3168" s="2" t="s">
        <v>10862</v>
      </c>
      <c r="S3168" s="6">
        <f>IF(OR(ISBLANK(Table1[[#This Row],[ValidEndUTC]]),ISBLANK(Table1[[#This Row],[ValidStartUTC]])),"",Table1[[#This Row],[ValidEndUTC]]-Table1[[#This Row],[ValidStartUTC]])</f>
        <v>0.125</v>
      </c>
      <c r="T3168" s="5">
        <f>IF(OR(ISBLANK(Table1[[#This Row],[ValidEndUTC]]),ISBLANK(Table1[[#This Row],[ValidStartUTC]])),"",Table1[[#This Row],[Duration]]*24*60)</f>
        <v>180</v>
      </c>
    </row>
    <row r="3169" spans="1:20" x14ac:dyDescent="0.25">
      <c r="A3169" s="8" t="str">
        <f>IF(ISBLANK(Table1[[#This Row],[AdvisoryNumber]]),"NTML","ADVZY")</f>
        <v>NTML</v>
      </c>
      <c r="B3169" s="8" t="str">
        <f>_xlfn.TEXTJOIN("-",TRUE,Table1[[#This Row],[Source]],TEXT(Table1[[#This Row],[AdvisoryNumber]],"000"),TEXT(ROW()-1,"000000"),TEXT(Table1[[#This Row],[RecordTimeUTC]],"YYYY-MM-DD"))</f>
        <v>NTML-000-003168-2024-11-24</v>
      </c>
      <c r="C3169" s="1" t="s">
        <v>207</v>
      </c>
      <c r="D3169" s="2"/>
      <c r="E3169" s="1"/>
      <c r="F3169" s="2"/>
      <c r="G3169" s="1" t="s">
        <v>98</v>
      </c>
      <c r="H3169" s="1" t="s">
        <v>101</v>
      </c>
      <c r="I3169" s="8" t="str">
        <f>IF(Table1[[#This Row],[TMI_Type]]="Reroute",INDEX(_xlfn.REGEXEXTRACT(Table1[[#This Row],[RawText]],".*(ROUTE|FEA|FCA|ICR|CTOP|TBO).+([A-Z]{3})",2,0),1,2),"")</f>
        <v/>
      </c>
      <c r="J3169" s="5">
        <v>30</v>
      </c>
      <c r="K3169" s="5"/>
      <c r="L3169" s="1" t="s">
        <v>1840</v>
      </c>
      <c r="M3169" s="7">
        <v>45620.833333333336</v>
      </c>
      <c r="N3169" s="7">
        <v>45620.958333333336</v>
      </c>
      <c r="O3169" s="7">
        <v>45620.805555555555</v>
      </c>
      <c r="P3169" s="4" t="s">
        <v>1841</v>
      </c>
      <c r="Q3169" s="10" t="s">
        <v>1841</v>
      </c>
      <c r="R3169" s="2" t="s">
        <v>10862</v>
      </c>
      <c r="S3169" s="6">
        <f>IF(OR(ISBLANK(Table1[[#This Row],[ValidEndUTC]]),ISBLANK(Table1[[#This Row],[ValidStartUTC]])),"",Table1[[#This Row],[ValidEndUTC]]-Table1[[#This Row],[ValidStartUTC]])</f>
        <v>0.125</v>
      </c>
      <c r="T3169" s="5">
        <f>IF(OR(ISBLANK(Table1[[#This Row],[ValidEndUTC]]),ISBLANK(Table1[[#This Row],[ValidStartUTC]])),"",Table1[[#This Row],[Duration]]*24*60)</f>
        <v>180</v>
      </c>
    </row>
    <row r="3170" spans="1:20" x14ac:dyDescent="0.25">
      <c r="A3170" s="8" t="str">
        <f>IF(ISBLANK(Table1[[#This Row],[AdvisoryNumber]]),"NTML","ADVZY")</f>
        <v>NTML</v>
      </c>
      <c r="B3170" s="8" t="str">
        <f>_xlfn.TEXTJOIN("-",TRUE,Table1[[#This Row],[Source]],TEXT(Table1[[#This Row],[AdvisoryNumber]],"000"),TEXT(ROW()-1,"000000"),TEXT(Table1[[#This Row],[RecordTimeUTC]],"YYYY-MM-DD"))</f>
        <v>NTML-000-003169-2024-11-24</v>
      </c>
      <c r="C3170" s="1" t="s">
        <v>207</v>
      </c>
      <c r="D3170" s="2"/>
      <c r="E3170" s="1"/>
      <c r="F3170" s="2"/>
      <c r="G3170" s="1" t="s">
        <v>98</v>
      </c>
      <c r="H3170" s="1" t="s">
        <v>101</v>
      </c>
      <c r="I3170" s="8" t="str">
        <f>IF(Table1[[#This Row],[TMI_Type]]="Reroute",INDEX(_xlfn.REGEXEXTRACT(Table1[[#This Row],[RawText]],".*(ROUTE|FEA|FCA|ICR|CTOP|TBO).+([A-Z]{3})",2,0),1,2),"")</f>
        <v/>
      </c>
      <c r="J3170" s="5">
        <v>40</v>
      </c>
      <c r="K3170" s="5"/>
      <c r="L3170" s="1" t="s">
        <v>1842</v>
      </c>
      <c r="M3170" s="7">
        <v>45620.833333333336</v>
      </c>
      <c r="N3170" s="7">
        <v>45620.958333333336</v>
      </c>
      <c r="O3170" s="7">
        <v>45620.805555555555</v>
      </c>
      <c r="P3170" s="4" t="s">
        <v>1843</v>
      </c>
      <c r="Q3170" s="10" t="s">
        <v>1843</v>
      </c>
      <c r="R3170" s="2" t="s">
        <v>10862</v>
      </c>
      <c r="S3170" s="6">
        <f>IF(OR(ISBLANK(Table1[[#This Row],[ValidEndUTC]]),ISBLANK(Table1[[#This Row],[ValidStartUTC]])),"",Table1[[#This Row],[ValidEndUTC]]-Table1[[#This Row],[ValidStartUTC]])</f>
        <v>0.125</v>
      </c>
      <c r="T3170" s="5">
        <f>IF(OR(ISBLANK(Table1[[#This Row],[ValidEndUTC]]),ISBLANK(Table1[[#This Row],[ValidStartUTC]])),"",Table1[[#This Row],[Duration]]*24*60)</f>
        <v>180</v>
      </c>
    </row>
    <row r="3171" spans="1:20" ht="21.6" x14ac:dyDescent="0.25">
      <c r="A3171" s="8" t="str">
        <f>IF(ISBLANK(Table1[[#This Row],[AdvisoryNumber]]),"NTML","ADVZY")</f>
        <v>NTML</v>
      </c>
      <c r="B3171" s="8" t="str">
        <f>_xlfn.TEXTJOIN("-",TRUE,Table1[[#This Row],[Source]],TEXT(Table1[[#This Row],[AdvisoryNumber]],"000"),TEXT(ROW()-1,"000000"),TEXT(Table1[[#This Row],[RecordTimeUTC]],"YYYY-MM-DD"))</f>
        <v>NTML-000-003170-2024-11-24</v>
      </c>
      <c r="C3171" s="1" t="s">
        <v>207</v>
      </c>
      <c r="D3171" s="2"/>
      <c r="E3171" s="1"/>
      <c r="F3171" s="2"/>
      <c r="G3171" s="1" t="s">
        <v>98</v>
      </c>
      <c r="H3171" s="1" t="s">
        <v>101</v>
      </c>
      <c r="I3171" s="8" t="str">
        <f>IF(Table1[[#This Row],[TMI_Type]]="Reroute",INDEX(_xlfn.REGEXEXTRACT(Table1[[#This Row],[RawText]],".*(ROUTE|FEA|FCA|ICR|CTOP|TBO).+([A-Z]{3})",2,0),1,2),"")</f>
        <v/>
      </c>
      <c r="J3171" s="5">
        <v>35</v>
      </c>
      <c r="K3171" s="5"/>
      <c r="L3171" s="1" t="s">
        <v>8427</v>
      </c>
      <c r="M3171" s="7">
        <v>45620.833333333336</v>
      </c>
      <c r="N3171" s="7">
        <v>45620.958333333336</v>
      </c>
      <c r="O3171" s="7">
        <v>45620.805555555555</v>
      </c>
      <c r="P3171" s="4" t="s">
        <v>10863</v>
      </c>
      <c r="Q3171" s="10" t="s">
        <v>10863</v>
      </c>
      <c r="R3171" s="2" t="s">
        <v>10862</v>
      </c>
      <c r="S3171" s="6">
        <f>IF(OR(ISBLANK(Table1[[#This Row],[ValidEndUTC]]),ISBLANK(Table1[[#This Row],[ValidStartUTC]])),"",Table1[[#This Row],[ValidEndUTC]]-Table1[[#This Row],[ValidStartUTC]])</f>
        <v>0.125</v>
      </c>
      <c r="T3171" s="5">
        <f>IF(OR(ISBLANK(Table1[[#This Row],[ValidEndUTC]]),ISBLANK(Table1[[#This Row],[ValidStartUTC]])),"",Table1[[#This Row],[Duration]]*24*60)</f>
        <v>180</v>
      </c>
    </row>
    <row r="3172" spans="1:20" ht="129.6" x14ac:dyDescent="0.25">
      <c r="A3172" s="8" t="str">
        <f>IF(ISBLANK(Table1[[#This Row],[AdvisoryNumber]]),"NTML","ADVZY")</f>
        <v>ADVZY</v>
      </c>
      <c r="B3172" s="8" t="str">
        <f>_xlfn.TEXTJOIN("-",TRUE,Table1[[#This Row],[Source]],TEXT(Table1[[#This Row],[AdvisoryNumber]],"000"),TEXT(ROW()-1,"000000"),TEXT(Table1[[#This Row],[RecordTimeUTC]],"YYYY-MM-DD"))</f>
        <v>ADVZY-002-003171-2024-11-29</v>
      </c>
      <c r="C3172" s="1" t="s">
        <v>16</v>
      </c>
      <c r="D3172" s="2" t="s">
        <v>7591</v>
      </c>
      <c r="E3172" s="1">
        <v>2</v>
      </c>
      <c r="F3172" s="2" t="s">
        <v>6312</v>
      </c>
      <c r="G3172" s="1" t="s">
        <v>24</v>
      </c>
      <c r="H3172" s="1" t="s">
        <v>6019</v>
      </c>
      <c r="I3172" s="8" t="str">
        <f>IF(Table1[[#This Row],[TMI_Type]]="Reroute",INDEX(_xlfn.REGEXEXTRACT(Table1[[#This Row],[RawText]],".*(ROUTE|FEA|FCA|ICR|CTOP|TBO).+([A-Z]{3})",2,0),1,2),"")</f>
        <v/>
      </c>
      <c r="J3172" s="5"/>
      <c r="K3172" s="5"/>
      <c r="L3172" s="1"/>
      <c r="M3172" s="7">
        <v>45625.958333333336</v>
      </c>
      <c r="N3172" s="7">
        <v>45626.125</v>
      </c>
      <c r="O3172" s="7">
        <v>45625.98333333333</v>
      </c>
      <c r="P3172" s="4" t="s">
        <v>1845</v>
      </c>
      <c r="Q3172" s="10" t="s">
        <v>8001</v>
      </c>
      <c r="R3172" s="2" t="s">
        <v>8002</v>
      </c>
      <c r="S3172" s="6">
        <f>IF(OR(ISBLANK(Table1[[#This Row],[ValidEndUTC]]),ISBLANK(Table1[[#This Row],[ValidStartUTC]])),"",Table1[[#This Row],[ValidEndUTC]]-Table1[[#This Row],[ValidStartUTC]])</f>
        <v>0.16666666666424135</v>
      </c>
      <c r="T3172" s="5">
        <f>IF(OR(ISBLANK(Table1[[#This Row],[ValidEndUTC]]),ISBLANK(Table1[[#This Row],[ValidStartUTC]])),"",Table1[[#This Row],[Duration]]*24*60)</f>
        <v>239.99999999650754</v>
      </c>
    </row>
    <row r="3173" spans="1:20" ht="21.6" x14ac:dyDescent="0.25">
      <c r="A3173" s="8" t="str">
        <f>IF(ISBLANK(Table1[[#This Row],[AdvisoryNumber]]),"NTML","ADVZY")</f>
        <v>NTML</v>
      </c>
      <c r="B3173" s="8" t="str">
        <f>_xlfn.TEXTJOIN("-",TRUE,Table1[[#This Row],[Source]],TEXT(Table1[[#This Row],[AdvisoryNumber]],"000"),TEXT(ROW()-1,"000000"),TEXT(Table1[[#This Row],[RecordTimeUTC]],"YYYY-MM-DD"))</f>
        <v>NTML-000-003172-2024-11-29</v>
      </c>
      <c r="C3173" s="1" t="s">
        <v>591</v>
      </c>
      <c r="D3173" s="2"/>
      <c r="E3173" s="1"/>
      <c r="F3173" s="2"/>
      <c r="G3173" s="1" t="s">
        <v>98</v>
      </c>
      <c r="H3173" s="1" t="s">
        <v>101</v>
      </c>
      <c r="I3173" s="8" t="str">
        <f>IF(Table1[[#This Row],[TMI_Type]]="Reroute",INDEX(_xlfn.REGEXEXTRACT(Table1[[#This Row],[RawText]],".*(ROUTE|FEA|FCA|ICR|CTOP|TBO).+([A-Z]{3})",2,0),1,2),"")</f>
        <v/>
      </c>
      <c r="J3173" s="5">
        <v>30</v>
      </c>
      <c r="K3173" s="5"/>
      <c r="L3173" s="1" t="s">
        <v>1846</v>
      </c>
      <c r="M3173" s="7">
        <v>45625.979166666664</v>
      </c>
      <c r="N3173" s="7">
        <v>45626.125</v>
      </c>
      <c r="O3173" s="7">
        <v>45625.920138888891</v>
      </c>
      <c r="P3173" s="4" t="s">
        <v>1847</v>
      </c>
      <c r="Q3173" s="10" t="s">
        <v>1847</v>
      </c>
      <c r="R3173" s="2" t="s">
        <v>10864</v>
      </c>
      <c r="S3173" s="6">
        <f>IF(OR(ISBLANK(Table1[[#This Row],[ValidEndUTC]]),ISBLANK(Table1[[#This Row],[ValidStartUTC]])),"",Table1[[#This Row],[ValidEndUTC]]-Table1[[#This Row],[ValidStartUTC]])</f>
        <v>0.14583333333575865</v>
      </c>
      <c r="T3173" s="5">
        <f>IF(OR(ISBLANK(Table1[[#This Row],[ValidEndUTC]]),ISBLANK(Table1[[#This Row],[ValidStartUTC]])),"",Table1[[#This Row],[Duration]]*24*60)</f>
        <v>210.00000000349246</v>
      </c>
    </row>
    <row r="3174" spans="1:20" ht="21.6" x14ac:dyDescent="0.25">
      <c r="A3174" s="8" t="str">
        <f>IF(ISBLANK(Table1[[#This Row],[AdvisoryNumber]]),"NTML","ADVZY")</f>
        <v>NTML</v>
      </c>
      <c r="B3174" s="8" t="str">
        <f>_xlfn.TEXTJOIN("-",TRUE,Table1[[#This Row],[Source]],TEXT(Table1[[#This Row],[AdvisoryNumber]],"000"),TEXT(ROW()-1,"000000"),TEXT(Table1[[#This Row],[RecordTimeUTC]],"YYYY-MM-DD"))</f>
        <v>NTML-000-003173-2024-11-29</v>
      </c>
      <c r="C3174" s="1" t="s">
        <v>591</v>
      </c>
      <c r="D3174" s="2"/>
      <c r="E3174" s="1"/>
      <c r="F3174" s="2"/>
      <c r="G3174" s="1" t="s">
        <v>98</v>
      </c>
      <c r="H3174" s="1" t="s">
        <v>101</v>
      </c>
      <c r="I3174" s="8" t="str">
        <f>IF(Table1[[#This Row],[TMI_Type]]="Reroute",INDEX(_xlfn.REGEXEXTRACT(Table1[[#This Row],[RawText]],".*(ROUTE|FEA|FCA|ICR|CTOP|TBO).+([A-Z]{3})",2,0),1,2),"")</f>
        <v/>
      </c>
      <c r="J3174" s="5">
        <v>40</v>
      </c>
      <c r="K3174" s="5"/>
      <c r="L3174" s="1" t="s">
        <v>10865</v>
      </c>
      <c r="M3174" s="7">
        <v>45625.979166666664</v>
      </c>
      <c r="N3174" s="7">
        <v>45626.125</v>
      </c>
      <c r="O3174" s="7">
        <v>45625.920138888891</v>
      </c>
      <c r="P3174" s="4" t="s">
        <v>10866</v>
      </c>
      <c r="Q3174" s="10" t="s">
        <v>10866</v>
      </c>
      <c r="R3174" s="2" t="s">
        <v>10864</v>
      </c>
      <c r="S3174" s="6">
        <f>IF(OR(ISBLANK(Table1[[#This Row],[ValidEndUTC]]),ISBLANK(Table1[[#This Row],[ValidStartUTC]])),"",Table1[[#This Row],[ValidEndUTC]]-Table1[[#This Row],[ValidStartUTC]])</f>
        <v>0.14583333333575865</v>
      </c>
      <c r="T3174" s="5">
        <f>IF(OR(ISBLANK(Table1[[#This Row],[ValidEndUTC]]),ISBLANK(Table1[[#This Row],[ValidStartUTC]])),"",Table1[[#This Row],[Duration]]*24*60)</f>
        <v>210.00000000349246</v>
      </c>
    </row>
    <row r="3175" spans="1:20" ht="21.6" x14ac:dyDescent="0.25">
      <c r="A3175" s="8" t="str">
        <f>IF(ISBLANK(Table1[[#This Row],[AdvisoryNumber]]),"NTML","ADVZY")</f>
        <v>NTML</v>
      </c>
      <c r="B3175" s="8" t="str">
        <f>_xlfn.TEXTJOIN("-",TRUE,Table1[[#This Row],[Source]],TEXT(Table1[[#This Row],[AdvisoryNumber]],"000"),TEXT(ROW()-1,"000000"),TEXT(Table1[[#This Row],[RecordTimeUTC]],"YYYY-MM-DD"))</f>
        <v>NTML-000-003174-2024-11-29</v>
      </c>
      <c r="C3175" s="1" t="s">
        <v>591</v>
      </c>
      <c r="D3175" s="2"/>
      <c r="E3175" s="1"/>
      <c r="F3175" s="2"/>
      <c r="G3175" s="1" t="s">
        <v>98</v>
      </c>
      <c r="H3175" s="1" t="s">
        <v>101</v>
      </c>
      <c r="I3175" s="8" t="str">
        <f>IF(Table1[[#This Row],[TMI_Type]]="Reroute",INDEX(_xlfn.REGEXEXTRACT(Table1[[#This Row],[RawText]],".*(ROUTE|FEA|FCA|ICR|CTOP|TBO).+([A-Z]{3})",2,0),1,2),"")</f>
        <v/>
      </c>
      <c r="J3175" s="5">
        <v>30</v>
      </c>
      <c r="K3175" s="5"/>
      <c r="L3175" s="1" t="s">
        <v>10867</v>
      </c>
      <c r="M3175" s="7">
        <v>45625.979166666664</v>
      </c>
      <c r="N3175" s="7">
        <v>45626.125</v>
      </c>
      <c r="O3175" s="7">
        <v>45625.920138888891</v>
      </c>
      <c r="P3175" s="4" t="s">
        <v>10868</v>
      </c>
      <c r="Q3175" s="10" t="s">
        <v>10868</v>
      </c>
      <c r="R3175" s="2" t="s">
        <v>10864</v>
      </c>
      <c r="S3175" s="6">
        <f>IF(OR(ISBLANK(Table1[[#This Row],[ValidEndUTC]]),ISBLANK(Table1[[#This Row],[ValidStartUTC]])),"",Table1[[#This Row],[ValidEndUTC]]-Table1[[#This Row],[ValidStartUTC]])</f>
        <v>0.14583333333575865</v>
      </c>
      <c r="T3175" s="5">
        <f>IF(OR(ISBLANK(Table1[[#This Row],[ValidEndUTC]]),ISBLANK(Table1[[#This Row],[ValidStartUTC]])),"",Table1[[#This Row],[Duration]]*24*60)</f>
        <v>210.00000000349246</v>
      </c>
    </row>
    <row r="3176" spans="1:20" x14ac:dyDescent="0.25">
      <c r="A3176" s="8" t="str">
        <f>IF(ISBLANK(Table1[[#This Row],[AdvisoryNumber]]),"NTML","ADVZY")</f>
        <v>NTML</v>
      </c>
      <c r="B3176" s="8" t="str">
        <f>_xlfn.TEXTJOIN("-",TRUE,Table1[[#This Row],[Source]],TEXT(Table1[[#This Row],[AdvisoryNumber]],"000"),TEXT(ROW()-1,"000000"),TEXT(Table1[[#This Row],[RecordTimeUTC]],"YYYY-MM-DD"))</f>
        <v>NTML-000-003175-2024-11-29</v>
      </c>
      <c r="C3176" s="1" t="s">
        <v>591</v>
      </c>
      <c r="D3176" s="2"/>
      <c r="E3176" s="1"/>
      <c r="F3176" s="2"/>
      <c r="G3176" s="1" t="s">
        <v>98</v>
      </c>
      <c r="H3176" s="1" t="s">
        <v>101</v>
      </c>
      <c r="I3176" s="8" t="str">
        <f>IF(Table1[[#This Row],[TMI_Type]]="Reroute",INDEX(_xlfn.REGEXEXTRACT(Table1[[#This Row],[RawText]],".*(ROUTE|FEA|FCA|ICR|CTOP|TBO).+([A-Z]{3})",2,0),1,2),"")</f>
        <v/>
      </c>
      <c r="J3176" s="5">
        <v>40</v>
      </c>
      <c r="K3176" s="5"/>
      <c r="L3176" s="1" t="s">
        <v>603</v>
      </c>
      <c r="M3176" s="7">
        <v>45625.979166666664</v>
      </c>
      <c r="N3176" s="7">
        <v>45626.125</v>
      </c>
      <c r="O3176" s="7">
        <v>45625.920138888891</v>
      </c>
      <c r="P3176" s="4" t="s">
        <v>1848</v>
      </c>
      <c r="Q3176" s="10" t="s">
        <v>1848</v>
      </c>
      <c r="R3176" s="2" t="s">
        <v>10864</v>
      </c>
      <c r="S3176" s="6">
        <f>IF(OR(ISBLANK(Table1[[#This Row],[ValidEndUTC]]),ISBLANK(Table1[[#This Row],[ValidStartUTC]])),"",Table1[[#This Row],[ValidEndUTC]]-Table1[[#This Row],[ValidStartUTC]])</f>
        <v>0.14583333333575865</v>
      </c>
      <c r="T3176" s="5">
        <f>IF(OR(ISBLANK(Table1[[#This Row],[ValidEndUTC]]),ISBLANK(Table1[[#This Row],[ValidStartUTC]])),"",Table1[[#This Row],[Duration]]*24*60)</f>
        <v>210.00000000349246</v>
      </c>
    </row>
    <row r="3177" spans="1:20" ht="21.6" x14ac:dyDescent="0.25">
      <c r="A3177" s="8" t="str">
        <f>IF(ISBLANK(Table1[[#This Row],[AdvisoryNumber]]),"NTML","ADVZY")</f>
        <v>NTML</v>
      </c>
      <c r="B3177" s="8" t="str">
        <f>_xlfn.TEXTJOIN("-",TRUE,Table1[[#This Row],[Source]],TEXT(Table1[[#This Row],[AdvisoryNumber]],"000"),TEXT(ROW()-1,"000000"),TEXT(Table1[[#This Row],[RecordTimeUTC]],"YYYY-MM-DD"))</f>
        <v>NTML-000-003176-2024-11-29</v>
      </c>
      <c r="C3177" s="1" t="s">
        <v>591</v>
      </c>
      <c r="D3177" s="2"/>
      <c r="E3177" s="1"/>
      <c r="F3177" s="2"/>
      <c r="G3177" s="1" t="s">
        <v>98</v>
      </c>
      <c r="H3177" s="1" t="s">
        <v>101</v>
      </c>
      <c r="I3177" s="8" t="str">
        <f>IF(Table1[[#This Row],[TMI_Type]]="Reroute",INDEX(_xlfn.REGEXEXTRACT(Table1[[#This Row],[RawText]],".*(ROUTE|FEA|FCA|ICR|CTOP|TBO).+([A-Z]{3})",2,0),1,2),"")</f>
        <v/>
      </c>
      <c r="J3177" s="5">
        <v>40</v>
      </c>
      <c r="K3177" s="5"/>
      <c r="L3177" s="1" t="s">
        <v>1849</v>
      </c>
      <c r="M3177" s="7">
        <v>45625.979166666664</v>
      </c>
      <c r="N3177" s="7">
        <v>45626.125</v>
      </c>
      <c r="O3177" s="7">
        <v>45625.920138888891</v>
      </c>
      <c r="P3177" s="4" t="s">
        <v>1850</v>
      </c>
      <c r="Q3177" s="10" t="s">
        <v>1850</v>
      </c>
      <c r="R3177" s="2" t="s">
        <v>10864</v>
      </c>
      <c r="S3177" s="6">
        <f>IF(OR(ISBLANK(Table1[[#This Row],[ValidEndUTC]]),ISBLANK(Table1[[#This Row],[ValidStartUTC]])),"",Table1[[#This Row],[ValidEndUTC]]-Table1[[#This Row],[ValidStartUTC]])</f>
        <v>0.14583333333575865</v>
      </c>
      <c r="T3177" s="5">
        <f>IF(OR(ISBLANK(Table1[[#This Row],[ValidEndUTC]]),ISBLANK(Table1[[#This Row],[ValidStartUTC]])),"",Table1[[#This Row],[Duration]]*24*60)</f>
        <v>210.00000000349246</v>
      </c>
    </row>
    <row r="3178" spans="1:20" x14ac:dyDescent="0.25">
      <c r="A3178" s="8" t="str">
        <f>IF(ISBLANK(Table1[[#This Row],[AdvisoryNumber]]),"NTML","ADVZY")</f>
        <v>NTML</v>
      </c>
      <c r="B3178" s="8" t="str">
        <f>_xlfn.TEXTJOIN("-",TRUE,Table1[[#This Row],[Source]],TEXT(Table1[[#This Row],[AdvisoryNumber]],"000"),TEXT(ROW()-1,"000000"),TEXT(Table1[[#This Row],[RecordTimeUTC]],"YYYY-MM-DD"))</f>
        <v>NTML-000-003177-2024-11-29</v>
      </c>
      <c r="C3178" s="1" t="s">
        <v>274</v>
      </c>
      <c r="D3178" s="2"/>
      <c r="E3178" s="1"/>
      <c r="F3178" s="2"/>
      <c r="G3178" s="1" t="s">
        <v>98</v>
      </c>
      <c r="H3178" s="1" t="s">
        <v>101</v>
      </c>
      <c r="I3178" s="8" t="str">
        <f>IF(Table1[[#This Row],[TMI_Type]]="Reroute",INDEX(_xlfn.REGEXEXTRACT(Table1[[#This Row],[RawText]],".*(ROUTE|FEA|FCA|ICR|CTOP|TBO).+([A-Z]{3})",2,0),1,2),"")</f>
        <v/>
      </c>
      <c r="J3178" s="5">
        <v>30</v>
      </c>
      <c r="K3178" s="5"/>
      <c r="L3178" s="1" t="s">
        <v>603</v>
      </c>
      <c r="M3178" s="7">
        <v>45625.979166666664</v>
      </c>
      <c r="N3178" s="7">
        <v>45626.125</v>
      </c>
      <c r="O3178" s="7">
        <v>45625.920138888891</v>
      </c>
      <c r="P3178" s="4" t="s">
        <v>1851</v>
      </c>
      <c r="Q3178" s="10" t="s">
        <v>1851</v>
      </c>
      <c r="R3178" s="2" t="s">
        <v>10864</v>
      </c>
      <c r="S3178" s="6">
        <f>IF(OR(ISBLANK(Table1[[#This Row],[ValidEndUTC]]),ISBLANK(Table1[[#This Row],[ValidStartUTC]])),"",Table1[[#This Row],[ValidEndUTC]]-Table1[[#This Row],[ValidStartUTC]])</f>
        <v>0.14583333333575865</v>
      </c>
      <c r="T3178" s="5">
        <f>IF(OR(ISBLANK(Table1[[#This Row],[ValidEndUTC]]),ISBLANK(Table1[[#This Row],[ValidStartUTC]])),"",Table1[[#This Row],[Duration]]*24*60)</f>
        <v>210.00000000349246</v>
      </c>
    </row>
    <row r="3179" spans="1:20" ht="21.6" x14ac:dyDescent="0.25">
      <c r="A3179" s="8" t="str">
        <f>IF(ISBLANK(Table1[[#This Row],[AdvisoryNumber]]),"NTML","ADVZY")</f>
        <v>NTML</v>
      </c>
      <c r="B3179" s="8" t="str">
        <f>_xlfn.TEXTJOIN("-",TRUE,Table1[[#This Row],[Source]],TEXT(Table1[[#This Row],[AdvisoryNumber]],"000"),TEXT(ROW()-1,"000000"),TEXT(Table1[[#This Row],[RecordTimeUTC]],"YYYY-MM-DD"))</f>
        <v>NTML-000-003178-2024-11-29</v>
      </c>
      <c r="C3179" s="1" t="s">
        <v>274</v>
      </c>
      <c r="D3179" s="2"/>
      <c r="E3179" s="1"/>
      <c r="F3179" s="2"/>
      <c r="G3179" s="1" t="s">
        <v>98</v>
      </c>
      <c r="H3179" s="1" t="s">
        <v>101</v>
      </c>
      <c r="I3179" s="8" t="str">
        <f>IF(Table1[[#This Row],[TMI_Type]]="Reroute",INDEX(_xlfn.REGEXEXTRACT(Table1[[#This Row],[RawText]],".*(ROUTE|FEA|FCA|ICR|CTOP|TBO).+([A-Z]{3})",2,0),1,2),"")</f>
        <v/>
      </c>
      <c r="J3179" s="5">
        <v>30</v>
      </c>
      <c r="K3179" s="5"/>
      <c r="L3179" s="1" t="s">
        <v>1852</v>
      </c>
      <c r="M3179" s="7">
        <v>45625.979166666664</v>
      </c>
      <c r="N3179" s="7">
        <v>45626.125</v>
      </c>
      <c r="O3179" s="7">
        <v>45625.920138888891</v>
      </c>
      <c r="P3179" s="4" t="s">
        <v>1853</v>
      </c>
      <c r="Q3179" s="10" t="s">
        <v>1853</v>
      </c>
      <c r="R3179" s="2" t="s">
        <v>10864</v>
      </c>
      <c r="S3179" s="6">
        <f>IF(OR(ISBLANK(Table1[[#This Row],[ValidEndUTC]]),ISBLANK(Table1[[#This Row],[ValidStartUTC]])),"",Table1[[#This Row],[ValidEndUTC]]-Table1[[#This Row],[ValidStartUTC]])</f>
        <v>0.14583333333575865</v>
      </c>
      <c r="T3179" s="5">
        <f>IF(OR(ISBLANK(Table1[[#This Row],[ValidEndUTC]]),ISBLANK(Table1[[#This Row],[ValidStartUTC]])),"",Table1[[#This Row],[Duration]]*24*60)</f>
        <v>210.00000000349246</v>
      </c>
    </row>
    <row r="3180" spans="1:20" ht="21.6" x14ac:dyDescent="0.25">
      <c r="A3180" s="8" t="str">
        <f>IF(ISBLANK(Table1[[#This Row],[AdvisoryNumber]]),"NTML","ADVZY")</f>
        <v>NTML</v>
      </c>
      <c r="B3180" s="8" t="str">
        <f>_xlfn.TEXTJOIN("-",TRUE,Table1[[#This Row],[Source]],TEXT(Table1[[#This Row],[AdvisoryNumber]],"000"),TEXT(ROW()-1,"000000"),TEXT(Table1[[#This Row],[RecordTimeUTC]],"YYYY-MM-DD"))</f>
        <v>NTML-000-003179-2024-11-29</v>
      </c>
      <c r="C3180" s="1" t="s">
        <v>274</v>
      </c>
      <c r="D3180" s="2"/>
      <c r="E3180" s="1"/>
      <c r="F3180" s="2"/>
      <c r="G3180" s="1" t="s">
        <v>98</v>
      </c>
      <c r="H3180" s="1" t="s">
        <v>101</v>
      </c>
      <c r="I3180" s="8" t="str">
        <f>IF(Table1[[#This Row],[TMI_Type]]="Reroute",INDEX(_xlfn.REGEXEXTRACT(Table1[[#This Row],[RawText]],".*(ROUTE|FEA|FCA|ICR|CTOP|TBO).+([A-Z]{3})",2,0),1,2),"")</f>
        <v/>
      </c>
      <c r="J3180" s="5">
        <v>30</v>
      </c>
      <c r="K3180" s="5"/>
      <c r="L3180" s="1" t="s">
        <v>10869</v>
      </c>
      <c r="M3180" s="7">
        <v>45625.979166666664</v>
      </c>
      <c r="N3180" s="7">
        <v>45626.125</v>
      </c>
      <c r="O3180" s="7">
        <v>45625.920138888891</v>
      </c>
      <c r="P3180" s="4" t="s">
        <v>10870</v>
      </c>
      <c r="Q3180" s="10" t="s">
        <v>10870</v>
      </c>
      <c r="R3180" s="2" t="s">
        <v>10864</v>
      </c>
      <c r="S3180" s="6">
        <f>IF(OR(ISBLANK(Table1[[#This Row],[ValidEndUTC]]),ISBLANK(Table1[[#This Row],[ValidStartUTC]])),"",Table1[[#This Row],[ValidEndUTC]]-Table1[[#This Row],[ValidStartUTC]])</f>
        <v>0.14583333333575865</v>
      </c>
      <c r="T3180" s="5">
        <f>IF(OR(ISBLANK(Table1[[#This Row],[ValidEndUTC]]),ISBLANK(Table1[[#This Row],[ValidStartUTC]])),"",Table1[[#This Row],[Duration]]*24*60)</f>
        <v>210.00000000349246</v>
      </c>
    </row>
    <row r="3181" spans="1:20" ht="21.6" x14ac:dyDescent="0.25">
      <c r="A3181" s="8" t="str">
        <f>IF(ISBLANK(Table1[[#This Row],[AdvisoryNumber]]),"NTML","ADVZY")</f>
        <v>NTML</v>
      </c>
      <c r="B3181" s="8" t="str">
        <f>_xlfn.TEXTJOIN("-",TRUE,Table1[[#This Row],[Source]],TEXT(Table1[[#This Row],[AdvisoryNumber]],"000"),TEXT(ROW()-1,"000000"),TEXT(Table1[[#This Row],[RecordTimeUTC]],"YYYY-MM-DD"))</f>
        <v>NTML-000-003180-2024-11-29</v>
      </c>
      <c r="C3181" s="1" t="s">
        <v>274</v>
      </c>
      <c r="D3181" s="2"/>
      <c r="E3181" s="1"/>
      <c r="F3181" s="2"/>
      <c r="G3181" s="1" t="s">
        <v>98</v>
      </c>
      <c r="H3181" s="1" t="s">
        <v>101</v>
      </c>
      <c r="I3181" s="8" t="str">
        <f>IF(Table1[[#This Row],[TMI_Type]]="Reroute",INDEX(_xlfn.REGEXEXTRACT(Table1[[#This Row],[RawText]],".*(ROUTE|FEA|FCA|ICR|CTOP|TBO).+([A-Z]{3})",2,0),1,2),"")</f>
        <v/>
      </c>
      <c r="J3181" s="5">
        <v>30</v>
      </c>
      <c r="K3181" s="5"/>
      <c r="L3181" s="1" t="s">
        <v>10871</v>
      </c>
      <c r="M3181" s="7">
        <v>45625.979166666664</v>
      </c>
      <c r="N3181" s="7">
        <v>45626.125</v>
      </c>
      <c r="O3181" s="7">
        <v>45625.920138888891</v>
      </c>
      <c r="P3181" s="4" t="s">
        <v>10872</v>
      </c>
      <c r="Q3181" s="10" t="s">
        <v>10872</v>
      </c>
      <c r="R3181" s="2" t="s">
        <v>10864</v>
      </c>
      <c r="S3181" s="6">
        <f>IF(OR(ISBLANK(Table1[[#This Row],[ValidEndUTC]]),ISBLANK(Table1[[#This Row],[ValidStartUTC]])),"",Table1[[#This Row],[ValidEndUTC]]-Table1[[#This Row],[ValidStartUTC]])</f>
        <v>0.14583333333575865</v>
      </c>
      <c r="T3181" s="5">
        <f>IF(OR(ISBLANK(Table1[[#This Row],[ValidEndUTC]]),ISBLANK(Table1[[#This Row],[ValidStartUTC]])),"",Table1[[#This Row],[Duration]]*24*60)</f>
        <v>210.00000000349246</v>
      </c>
    </row>
    <row r="3182" spans="1:20" x14ac:dyDescent="0.25">
      <c r="A3182" s="8" t="str">
        <f>IF(ISBLANK(Table1[[#This Row],[AdvisoryNumber]]),"NTML","ADVZY")</f>
        <v>NTML</v>
      </c>
      <c r="B3182" s="8" t="str">
        <f>_xlfn.TEXTJOIN("-",TRUE,Table1[[#This Row],[Source]],TEXT(Table1[[#This Row],[AdvisoryNumber]],"000"),TEXT(ROW()-1,"000000"),TEXT(Table1[[#This Row],[RecordTimeUTC]],"YYYY-MM-DD"))</f>
        <v>NTML-000-003181-2024-11-30</v>
      </c>
      <c r="C3182" s="1" t="s">
        <v>183</v>
      </c>
      <c r="D3182" s="2"/>
      <c r="E3182" s="1"/>
      <c r="F3182" s="2"/>
      <c r="G3182" s="1"/>
      <c r="H3182" s="1" t="s">
        <v>2640</v>
      </c>
      <c r="I3182" s="8" t="str">
        <f>IF(Table1[[#This Row],[TMI_Type]]="Reroute",INDEX(_xlfn.REGEXEXTRACT(Table1[[#This Row],[RawText]],".*(ROUTE|FEA|FCA|ICR|CTOP|TBO).+([A-Z]{3})",2,0),1,2),"")</f>
        <v/>
      </c>
      <c r="J3182" s="5"/>
      <c r="K3182" s="5"/>
      <c r="L3182" s="1" t="s">
        <v>198</v>
      </c>
      <c r="M3182" s="7">
        <v>45626.067361111112</v>
      </c>
      <c r="N3182" s="7">
        <v>45626.067361111112</v>
      </c>
      <c r="O3182" s="7">
        <v>45626.067361111112</v>
      </c>
      <c r="P3182" s="4" t="s">
        <v>3148</v>
      </c>
      <c r="Q3182" s="10" t="s">
        <v>3148</v>
      </c>
      <c r="R3182" s="2" t="s">
        <v>10773</v>
      </c>
      <c r="S3182" s="6">
        <f>IF(OR(ISBLANK(Table1[[#This Row],[ValidEndUTC]]),ISBLANK(Table1[[#This Row],[ValidStartUTC]])),"",Table1[[#This Row],[ValidEndUTC]]-Table1[[#This Row],[ValidStartUTC]])</f>
        <v>0</v>
      </c>
      <c r="T3182" s="5">
        <f>IF(OR(ISBLANK(Table1[[#This Row],[ValidEndUTC]]),ISBLANK(Table1[[#This Row],[ValidStartUTC]])),"",Table1[[#This Row],[Duration]]*24*60)</f>
        <v>0</v>
      </c>
    </row>
    <row r="3183" spans="1:20" x14ac:dyDescent="0.25">
      <c r="A3183" s="8" t="str">
        <f>IF(ISBLANK(Table1[[#This Row],[AdvisoryNumber]]),"NTML","ADVZY")</f>
        <v>NTML</v>
      </c>
      <c r="B3183" s="8" t="str">
        <f>_xlfn.TEXTJOIN("-",TRUE,Table1[[#This Row],[Source]],TEXT(Table1[[#This Row],[AdvisoryNumber]],"000"),TEXT(ROW()-1,"000000"),TEXT(Table1[[#This Row],[RecordTimeUTC]],"YYYY-MM-DD"))</f>
        <v>NTML-000-003182-2024-11-30</v>
      </c>
      <c r="C3183" s="1" t="s">
        <v>10874</v>
      </c>
      <c r="D3183" s="2"/>
      <c r="E3183" s="1"/>
      <c r="F3183" s="2"/>
      <c r="G3183" s="1"/>
      <c r="H3183" s="1" t="s">
        <v>101</v>
      </c>
      <c r="I3183" s="8" t="str">
        <f>IF(Table1[[#This Row],[TMI_Type]]="Reroute",INDEX(_xlfn.REGEXEXTRACT(Table1[[#This Row],[RawText]],".*(ROUTE|FEA|FCA|ICR|CTOP|TBO).+([A-Z]{3})",2,0),1,2),"")</f>
        <v/>
      </c>
      <c r="J3183" s="5">
        <v>10</v>
      </c>
      <c r="K3183" s="5"/>
      <c r="L3183" s="1" t="s">
        <v>198</v>
      </c>
      <c r="M3183" s="7">
        <v>45626.104861111111</v>
      </c>
      <c r="N3183" s="7">
        <v>45626.125</v>
      </c>
      <c r="O3183" s="7">
        <v>45626.104861111111</v>
      </c>
      <c r="P3183" s="4" t="s">
        <v>10875</v>
      </c>
      <c r="Q3183" s="10" t="s">
        <v>10875</v>
      </c>
      <c r="R3183" s="2" t="s">
        <v>10876</v>
      </c>
      <c r="S3183" s="6">
        <f>IF(OR(ISBLANK(Table1[[#This Row],[ValidEndUTC]]),ISBLANK(Table1[[#This Row],[ValidStartUTC]])),"",Table1[[#This Row],[ValidEndUTC]]-Table1[[#This Row],[ValidStartUTC]])</f>
        <v>2.0138888889050577E-2</v>
      </c>
      <c r="T3183" s="5">
        <f>IF(OR(ISBLANK(Table1[[#This Row],[ValidEndUTC]]),ISBLANK(Table1[[#This Row],[ValidStartUTC]])),"",Table1[[#This Row],[Duration]]*24*60)</f>
        <v>29.000000000232831</v>
      </c>
    </row>
    <row r="3184" spans="1:20" ht="75.599999999999994" x14ac:dyDescent="0.25">
      <c r="A3184" s="8" t="str">
        <f>IF(ISBLANK(Table1[[#This Row],[AdvisoryNumber]]),"NTML","ADVZY")</f>
        <v>ADVZY</v>
      </c>
      <c r="B3184" s="8" t="str">
        <f>_xlfn.TEXTJOIN("-",TRUE,Table1[[#This Row],[Source]],TEXT(Table1[[#This Row],[AdvisoryNumber]],"000"),TEXT(ROW()-1,"000000"),TEXT(Table1[[#This Row],[RecordTimeUTC]],"YYYY-MM-DD"))</f>
        <v>ADVZY-001-003183-2024-12-01</v>
      </c>
      <c r="C3184" s="1" t="s">
        <v>16</v>
      </c>
      <c r="D3184" s="2"/>
      <c r="E3184" s="1">
        <v>1</v>
      </c>
      <c r="F3184" s="2" t="s">
        <v>6407</v>
      </c>
      <c r="G3184" s="1"/>
      <c r="H3184" s="1" t="s">
        <v>6019</v>
      </c>
      <c r="I3184" s="8" t="str">
        <f>IF(Table1[[#This Row],[TMI_Type]]="Reroute",INDEX(_xlfn.REGEXEXTRACT(Table1[[#This Row],[RawText]],".*(ROUTE|FEA|FCA|ICR|CTOP|TBO).+([A-Z]{3})",2,0),1,2),"")</f>
        <v/>
      </c>
      <c r="J3184" s="5"/>
      <c r="K3184" s="5"/>
      <c r="L3184" s="1"/>
      <c r="M3184" s="7">
        <v>45626.988888888889</v>
      </c>
      <c r="N3184" s="7">
        <v>45627.094444444447</v>
      </c>
      <c r="O3184" s="7">
        <v>45627.095138888886</v>
      </c>
      <c r="P3184" s="4" t="s">
        <v>1854</v>
      </c>
      <c r="Q3184" s="10" t="s">
        <v>8007</v>
      </c>
      <c r="R3184" s="2" t="s">
        <v>8008</v>
      </c>
      <c r="S3184" s="6">
        <f>IF(OR(ISBLANK(Table1[[#This Row],[ValidEndUTC]]),ISBLANK(Table1[[#This Row],[ValidStartUTC]])),"",Table1[[#This Row],[ValidEndUTC]]-Table1[[#This Row],[ValidStartUTC]])</f>
        <v>0.1055555555576575</v>
      </c>
      <c r="T3184" s="5">
        <f>IF(OR(ISBLANK(Table1[[#This Row],[ValidEndUTC]]),ISBLANK(Table1[[#This Row],[ValidStartUTC]])),"",Table1[[#This Row],[Duration]]*24*60)</f>
        <v>152.0000000030268</v>
      </c>
    </row>
    <row r="3185" spans="1:20" ht="129.6" x14ac:dyDescent="0.25">
      <c r="A3185" s="8" t="str">
        <f>IF(ISBLANK(Table1[[#This Row],[AdvisoryNumber]]),"NTML","ADVZY")</f>
        <v>ADVZY</v>
      </c>
      <c r="B3185" s="8" t="str">
        <f>_xlfn.TEXTJOIN("-",TRUE,Table1[[#This Row],[Source]],TEXT(Table1[[#This Row],[AdvisoryNumber]],"000"),TEXT(ROW()-1,"000000"),TEXT(Table1[[#This Row],[RecordTimeUTC]],"YYYY-MM-DD"))</f>
        <v>ADVZY-001-003184-2024-11-30</v>
      </c>
      <c r="C3185" s="1" t="s">
        <v>16</v>
      </c>
      <c r="D3185" s="2"/>
      <c r="E3185" s="1">
        <v>1</v>
      </c>
      <c r="F3185" s="2" t="s">
        <v>6407</v>
      </c>
      <c r="G3185" s="1" t="s">
        <v>24</v>
      </c>
      <c r="H3185" s="1" t="s">
        <v>6019</v>
      </c>
      <c r="I3185" s="8" t="str">
        <f>IF(Table1[[#This Row],[TMI_Type]]="Reroute",INDEX(_xlfn.REGEXEXTRACT(Table1[[#This Row],[RawText]],".*(ROUTE|FEA|FCA|ICR|CTOP|TBO).+([A-Z]{3})",2,0),1,2),"")</f>
        <v/>
      </c>
      <c r="J3185" s="5"/>
      <c r="K3185" s="5"/>
      <c r="L3185" s="1"/>
      <c r="M3185" s="7">
        <v>45626.988888888889</v>
      </c>
      <c r="N3185" s="7">
        <v>45627.166666666664</v>
      </c>
      <c r="O3185" s="7">
        <v>45626.989583333336</v>
      </c>
      <c r="P3185" s="4" t="s">
        <v>1855</v>
      </c>
      <c r="Q3185" s="10" t="s">
        <v>8003</v>
      </c>
      <c r="R3185" s="2" t="s">
        <v>8004</v>
      </c>
      <c r="S3185" s="6">
        <f>IF(OR(ISBLANK(Table1[[#This Row],[ValidEndUTC]]),ISBLANK(Table1[[#This Row],[ValidStartUTC]])),"",Table1[[#This Row],[ValidEndUTC]]-Table1[[#This Row],[ValidStartUTC]])</f>
        <v>0.17777777777519077</v>
      </c>
      <c r="T3185" s="5">
        <f>IF(OR(ISBLANK(Table1[[#This Row],[ValidEndUTC]]),ISBLANK(Table1[[#This Row],[ValidStartUTC]])),"",Table1[[#This Row],[Duration]]*24*60)</f>
        <v>255.99999999627471</v>
      </c>
    </row>
    <row r="3186" spans="1:20" x14ac:dyDescent="0.25">
      <c r="A3186" s="8" t="str">
        <f>IF(ISBLANK(Table1[[#This Row],[AdvisoryNumber]]),"NTML","ADVZY")</f>
        <v>NTML</v>
      </c>
      <c r="B3186" s="8" t="str">
        <f>_xlfn.TEXTJOIN("-",TRUE,Table1[[#This Row],[Source]],TEXT(Table1[[#This Row],[AdvisoryNumber]],"000"),TEXT(ROW()-1,"000000"),TEXT(Table1[[#This Row],[RecordTimeUTC]],"YYYY-MM-DD"))</f>
        <v>NTML-000-003185-2024-12-05</v>
      </c>
      <c r="C3186" s="1" t="s">
        <v>2170</v>
      </c>
      <c r="D3186" s="2"/>
      <c r="E3186" s="1"/>
      <c r="F3186" s="2"/>
      <c r="G3186" s="1"/>
      <c r="H3186" s="1" t="s">
        <v>2640</v>
      </c>
      <c r="I3186" s="8" t="str">
        <f>IF(Table1[[#This Row],[TMI_Type]]="Reroute",INDEX(_xlfn.REGEXEXTRACT(Table1[[#This Row],[RawText]],".*(ROUTE|FEA|FCA|ICR|CTOP|TBO).+([A-Z]{3})",2,0),1,2),"")</f>
        <v/>
      </c>
      <c r="J3186" s="5"/>
      <c r="K3186" s="5"/>
      <c r="L3186" s="1"/>
      <c r="M3186" s="7">
        <v>45631.09375</v>
      </c>
      <c r="N3186" s="7">
        <v>45631.09375</v>
      </c>
      <c r="O3186" s="7">
        <v>45631.09375</v>
      </c>
      <c r="P3186" s="4" t="s">
        <v>3169</v>
      </c>
      <c r="Q3186" s="10" t="s">
        <v>3169</v>
      </c>
      <c r="R3186" s="2" t="s">
        <v>10879</v>
      </c>
      <c r="S3186" s="6">
        <f>IF(OR(ISBLANK(Table1[[#This Row],[ValidEndUTC]]),ISBLANK(Table1[[#This Row],[ValidStartUTC]])),"",Table1[[#This Row],[ValidEndUTC]]-Table1[[#This Row],[ValidStartUTC]])</f>
        <v>0</v>
      </c>
      <c r="T3186" s="5">
        <f>IF(OR(ISBLANK(Table1[[#This Row],[ValidEndUTC]]),ISBLANK(Table1[[#This Row],[ValidStartUTC]])),"",Table1[[#This Row],[Duration]]*24*60)</f>
        <v>0</v>
      </c>
    </row>
    <row r="3187" spans="1:20" ht="21.6" x14ac:dyDescent="0.25">
      <c r="A3187" s="8" t="str">
        <f>IF(ISBLANK(Table1[[#This Row],[AdvisoryNumber]]),"NTML","ADVZY")</f>
        <v>NTML</v>
      </c>
      <c r="B3187" s="8" t="str">
        <f>_xlfn.TEXTJOIN("-",TRUE,Table1[[#This Row],[Source]],TEXT(Table1[[#This Row],[AdvisoryNumber]],"000"),TEXT(ROW()-1,"000000"),TEXT(Table1[[#This Row],[RecordTimeUTC]],"YYYY-MM-DD"))</f>
        <v>NTML-000-003186-2024-12-06</v>
      </c>
      <c r="C3187" s="1" t="s">
        <v>1262</v>
      </c>
      <c r="D3187" s="2"/>
      <c r="E3187" s="1"/>
      <c r="F3187" s="2"/>
      <c r="G3187" s="1" t="s">
        <v>98</v>
      </c>
      <c r="H3187" s="1" t="s">
        <v>101</v>
      </c>
      <c r="I3187" s="8" t="str">
        <f>IF(Table1[[#This Row],[TMI_Type]]="Reroute",INDEX(_xlfn.REGEXEXTRACT(Table1[[#This Row],[RawText]],".*(ROUTE|FEA|FCA|ICR|CTOP|TBO).+([A-Z]{3})",2,0),1,2),"")</f>
        <v/>
      </c>
      <c r="J3187" s="5">
        <v>10</v>
      </c>
      <c r="K3187" s="5"/>
      <c r="L3187" s="1" t="s">
        <v>198</v>
      </c>
      <c r="M3187" s="7">
        <v>45632.041666666664</v>
      </c>
      <c r="N3187" s="7">
        <v>45632.208333333336</v>
      </c>
      <c r="O3187" s="7">
        <v>45632.009027777778</v>
      </c>
      <c r="P3187" s="4" t="s">
        <v>1874</v>
      </c>
      <c r="Q3187" s="10" t="s">
        <v>1874</v>
      </c>
      <c r="R3187" s="2" t="s">
        <v>10878</v>
      </c>
      <c r="S3187" s="6">
        <f>IF(OR(ISBLANK(Table1[[#This Row],[ValidEndUTC]]),ISBLANK(Table1[[#This Row],[ValidStartUTC]])),"",Table1[[#This Row],[ValidEndUTC]]-Table1[[#This Row],[ValidStartUTC]])</f>
        <v>0.16666666667151731</v>
      </c>
      <c r="T3187" s="5">
        <f>IF(OR(ISBLANK(Table1[[#This Row],[ValidEndUTC]]),ISBLANK(Table1[[#This Row],[ValidStartUTC]])),"",Table1[[#This Row],[Duration]]*24*60)</f>
        <v>240.00000000698492</v>
      </c>
    </row>
    <row r="3188" spans="1:20" ht="21.6" x14ac:dyDescent="0.25">
      <c r="A3188" s="8" t="str">
        <f>IF(ISBLANK(Table1[[#This Row],[AdvisoryNumber]]),"NTML","ADVZY")</f>
        <v>NTML</v>
      </c>
      <c r="B3188" s="8" t="str">
        <f>_xlfn.TEXTJOIN("-",TRUE,Table1[[#This Row],[Source]],TEXT(Table1[[#This Row],[AdvisoryNumber]],"000"),TEXT(ROW()-1,"000000"),TEXT(Table1[[#This Row],[RecordTimeUTC]],"YYYY-MM-DD"))</f>
        <v>NTML-000-003187-2024-12-06</v>
      </c>
      <c r="C3188" s="1" t="s">
        <v>1262</v>
      </c>
      <c r="D3188" s="2"/>
      <c r="E3188" s="1"/>
      <c r="F3188" s="2"/>
      <c r="G3188" s="1" t="s">
        <v>98</v>
      </c>
      <c r="H3188" s="1" t="s">
        <v>101</v>
      </c>
      <c r="I3188" s="8" t="str">
        <f>IF(Table1[[#This Row],[TMI_Type]]="Reroute",INDEX(_xlfn.REGEXEXTRACT(Table1[[#This Row],[RawText]],".*(ROUTE|FEA|FCA|ICR|CTOP|TBO).+([A-Z]{3})",2,0),1,2),"")</f>
        <v/>
      </c>
      <c r="J3188" s="5">
        <v>10</v>
      </c>
      <c r="K3188" s="5"/>
      <c r="L3188" s="1" t="s">
        <v>1655</v>
      </c>
      <c r="M3188" s="7">
        <v>45632.041666666664</v>
      </c>
      <c r="N3188" s="7">
        <v>45632.208333333336</v>
      </c>
      <c r="O3188" s="7">
        <v>45632.009027777778</v>
      </c>
      <c r="P3188" s="4" t="s">
        <v>1875</v>
      </c>
      <c r="Q3188" s="10" t="s">
        <v>1875</v>
      </c>
      <c r="R3188" s="2" t="s">
        <v>10878</v>
      </c>
      <c r="S3188" s="6">
        <f>IF(OR(ISBLANK(Table1[[#This Row],[ValidEndUTC]]),ISBLANK(Table1[[#This Row],[ValidStartUTC]])),"",Table1[[#This Row],[ValidEndUTC]]-Table1[[#This Row],[ValidStartUTC]])</f>
        <v>0.16666666667151731</v>
      </c>
      <c r="T3188" s="5">
        <f>IF(OR(ISBLANK(Table1[[#This Row],[ValidEndUTC]]),ISBLANK(Table1[[#This Row],[ValidStartUTC]])),"",Table1[[#This Row],[Duration]]*24*60)</f>
        <v>240.00000000698492</v>
      </c>
    </row>
    <row r="3189" spans="1:20" ht="21.6" x14ac:dyDescent="0.25">
      <c r="A3189" s="8" t="str">
        <f>IF(ISBLANK(Table1[[#This Row],[AdvisoryNumber]]),"NTML","ADVZY")</f>
        <v>NTML</v>
      </c>
      <c r="B3189" s="8" t="str">
        <f>_xlfn.TEXTJOIN("-",TRUE,Table1[[#This Row],[Source]],TEXT(Table1[[#This Row],[AdvisoryNumber]],"000"),TEXT(ROW()-1,"000000"),TEXT(Table1[[#This Row],[RecordTimeUTC]],"YYYY-MM-DD"))</f>
        <v>NTML-000-003188-2024-12-06</v>
      </c>
      <c r="C3189" s="1" t="s">
        <v>1262</v>
      </c>
      <c r="D3189" s="2"/>
      <c r="E3189" s="1"/>
      <c r="F3189" s="2"/>
      <c r="G3189" s="1" t="s">
        <v>98</v>
      </c>
      <c r="H3189" s="1" t="s">
        <v>101</v>
      </c>
      <c r="I3189" s="8" t="str">
        <f>IF(Table1[[#This Row],[TMI_Type]]="Reroute",INDEX(_xlfn.REGEXEXTRACT(Table1[[#This Row],[RawText]],".*(ROUTE|FEA|FCA|ICR|CTOP|TBO).+([A-Z]{3})",2,0),1,2),"")</f>
        <v/>
      </c>
      <c r="J3189" s="5">
        <v>25</v>
      </c>
      <c r="K3189" s="5"/>
      <c r="L3189" s="1" t="s">
        <v>1876</v>
      </c>
      <c r="M3189" s="7">
        <v>45632.041666666664</v>
      </c>
      <c r="N3189" s="7">
        <v>45632.208333333336</v>
      </c>
      <c r="O3189" s="7">
        <v>45632.009027777778</v>
      </c>
      <c r="P3189" s="4" t="s">
        <v>1877</v>
      </c>
      <c r="Q3189" s="10" t="s">
        <v>1877</v>
      </c>
      <c r="R3189" s="2" t="s">
        <v>10878</v>
      </c>
      <c r="S3189" s="6">
        <f>IF(OR(ISBLANK(Table1[[#This Row],[ValidEndUTC]]),ISBLANK(Table1[[#This Row],[ValidStartUTC]])),"",Table1[[#This Row],[ValidEndUTC]]-Table1[[#This Row],[ValidStartUTC]])</f>
        <v>0.16666666667151731</v>
      </c>
      <c r="T3189" s="5">
        <f>IF(OR(ISBLANK(Table1[[#This Row],[ValidEndUTC]]),ISBLANK(Table1[[#This Row],[ValidStartUTC]])),"",Table1[[#This Row],[Duration]]*24*60)</f>
        <v>240.00000000698492</v>
      </c>
    </row>
    <row r="3190" spans="1:20" ht="388.8" x14ac:dyDescent="0.25">
      <c r="A3190" s="8" t="str">
        <f>IF(ISBLANK(Table1[[#This Row],[AdvisoryNumber]]),"NTML","ADVZY")</f>
        <v>ADVZY</v>
      </c>
      <c r="B3190" s="8" t="str">
        <f>_xlfn.TEXTJOIN("-",TRUE,Table1[[#This Row],[Source]],TEXT(Table1[[#This Row],[AdvisoryNumber]],"000"),TEXT(ROW()-1,"000000"),TEXT(Table1[[#This Row],[RecordTimeUTC]],"YYYY-MM-DD"))</f>
        <v>ADVZY-001-003189-2024-12-06</v>
      </c>
      <c r="C3190" s="1" t="s">
        <v>16</v>
      </c>
      <c r="D3190" s="2" t="s">
        <v>7265</v>
      </c>
      <c r="E3190" s="1">
        <v>1</v>
      </c>
      <c r="F3190" s="2" t="s">
        <v>1878</v>
      </c>
      <c r="G3190" s="1" t="s">
        <v>35</v>
      </c>
      <c r="H3190" s="1" t="s">
        <v>19</v>
      </c>
      <c r="I3190" s="8" t="str">
        <f>IF(Table1[[#This Row],[TMI_Type]]="Reroute",INDEX(_xlfn.REGEXEXTRACT(Table1[[#This Row],[RawText]],".*(ROUTE|FEA|FCA|ICR|CTOP|TBO).+([A-Z]{3})",2,0),1,2),"")</f>
        <v>RQD</v>
      </c>
      <c r="J3190" s="5"/>
      <c r="K3190" s="5"/>
      <c r="L3190" s="1"/>
      <c r="M3190" s="7">
        <v>45632.875</v>
      </c>
      <c r="N3190" s="7">
        <v>45633.083333333336</v>
      </c>
      <c r="O3190" s="7">
        <v>45632.870833333334</v>
      </c>
      <c r="P3190" s="4" t="s">
        <v>1879</v>
      </c>
      <c r="Q3190" s="10" t="s">
        <v>8009</v>
      </c>
      <c r="R3190" s="2" t="s">
        <v>8010</v>
      </c>
      <c r="S3190" s="6">
        <f>IF(OR(ISBLANK(Table1[[#This Row],[ValidEndUTC]]),ISBLANK(Table1[[#This Row],[ValidStartUTC]])),"",Table1[[#This Row],[ValidEndUTC]]-Table1[[#This Row],[ValidStartUTC]])</f>
        <v>0.20833333333575865</v>
      </c>
      <c r="T3190" s="5">
        <f>IF(OR(ISBLANK(Table1[[#This Row],[ValidEndUTC]]),ISBLANK(Table1[[#This Row],[ValidStartUTC]])),"",Table1[[#This Row],[Duration]]*24*60)</f>
        <v>300.00000000349246</v>
      </c>
    </row>
    <row r="3191" spans="1:20" x14ac:dyDescent="0.25">
      <c r="A3191" s="8" t="str">
        <f>IF(ISBLANK(Table1[[#This Row],[AdvisoryNumber]]),"NTML","ADVZY")</f>
        <v>NTML</v>
      </c>
      <c r="B3191" s="8" t="str">
        <f>_xlfn.TEXTJOIN("-",TRUE,Table1[[#This Row],[Source]],TEXT(Table1[[#This Row],[AdvisoryNumber]],"000"),TEXT(ROW()-1,"000000"),TEXT(Table1[[#This Row],[RecordTimeUTC]],"YYYY-MM-DD"))</f>
        <v>NTML-000-003190-2024-12-06</v>
      </c>
      <c r="C3191" s="1" t="s">
        <v>97</v>
      </c>
      <c r="D3191" s="2"/>
      <c r="E3191" s="1"/>
      <c r="F3191" s="2"/>
      <c r="G3191" s="1" t="s">
        <v>98</v>
      </c>
      <c r="H3191" s="1" t="s">
        <v>101</v>
      </c>
      <c r="I3191" s="8" t="str">
        <f>IF(Table1[[#This Row],[TMI_Type]]="Reroute",INDEX(_xlfn.REGEXEXTRACT(Table1[[#This Row],[RawText]],".*(ROUTE|FEA|FCA|ICR|CTOP|TBO).+([A-Z]{3})",2,0),1,2),"")</f>
        <v/>
      </c>
      <c r="J3191" s="5">
        <v>30</v>
      </c>
      <c r="K3191" s="5"/>
      <c r="L3191" s="1" t="s">
        <v>102</v>
      </c>
      <c r="M3191" s="7">
        <v>45632.979166666664</v>
      </c>
      <c r="N3191" s="7">
        <v>45633.125</v>
      </c>
      <c r="O3191" s="7">
        <v>45632.996527777781</v>
      </c>
      <c r="P3191" s="4" t="s">
        <v>1880</v>
      </c>
      <c r="Q3191" s="10" t="s">
        <v>1880</v>
      </c>
      <c r="R3191" s="2" t="s">
        <v>10884</v>
      </c>
      <c r="S3191" s="6">
        <f>IF(OR(ISBLANK(Table1[[#This Row],[ValidEndUTC]]),ISBLANK(Table1[[#This Row],[ValidStartUTC]])),"",Table1[[#This Row],[ValidEndUTC]]-Table1[[#This Row],[ValidStartUTC]])</f>
        <v>0.14583333333575865</v>
      </c>
      <c r="T3191" s="5">
        <f>IF(OR(ISBLANK(Table1[[#This Row],[ValidEndUTC]]),ISBLANK(Table1[[#This Row],[ValidStartUTC]])),"",Table1[[#This Row],[Duration]]*24*60)</f>
        <v>210.00000000349246</v>
      </c>
    </row>
    <row r="3192" spans="1:20" x14ac:dyDescent="0.25">
      <c r="A3192" s="8" t="str">
        <f>IF(ISBLANK(Table1[[#This Row],[AdvisoryNumber]]),"NTML","ADVZY")</f>
        <v>NTML</v>
      </c>
      <c r="B3192" s="8" t="str">
        <f>_xlfn.TEXTJOIN("-",TRUE,Table1[[#This Row],[Source]],TEXT(Table1[[#This Row],[AdvisoryNumber]],"000"),TEXT(ROW()-1,"000000"),TEXT(Table1[[#This Row],[RecordTimeUTC]],"YYYY-MM-DD"))</f>
        <v>NTML-000-003191-2024-12-06</v>
      </c>
      <c r="C3192" s="1" t="s">
        <v>97</v>
      </c>
      <c r="D3192" s="2"/>
      <c r="E3192" s="1"/>
      <c r="F3192" s="2"/>
      <c r="G3192" s="1" t="s">
        <v>98</v>
      </c>
      <c r="H3192" s="1" t="s">
        <v>101</v>
      </c>
      <c r="I3192" s="8" t="str">
        <f>IF(Table1[[#This Row],[TMI_Type]]="Reroute",INDEX(_xlfn.REGEXEXTRACT(Table1[[#This Row],[RawText]],".*(ROUTE|FEA|FCA|ICR|CTOP|TBO).+([A-Z]{3})",2,0),1,2),"")</f>
        <v/>
      </c>
      <c r="J3192" s="5">
        <v>30</v>
      </c>
      <c r="K3192" s="5"/>
      <c r="L3192" s="1" t="s">
        <v>642</v>
      </c>
      <c r="M3192" s="7">
        <v>45632.979166666664</v>
      </c>
      <c r="N3192" s="7">
        <v>45633.125</v>
      </c>
      <c r="O3192" s="7">
        <v>45632.996527777781</v>
      </c>
      <c r="P3192" s="4" t="s">
        <v>1881</v>
      </c>
      <c r="Q3192" s="10" t="s">
        <v>1881</v>
      </c>
      <c r="R3192" s="2" t="s">
        <v>10884</v>
      </c>
      <c r="S3192" s="6">
        <f>IF(OR(ISBLANK(Table1[[#This Row],[ValidEndUTC]]),ISBLANK(Table1[[#This Row],[ValidStartUTC]])),"",Table1[[#This Row],[ValidEndUTC]]-Table1[[#This Row],[ValidStartUTC]])</f>
        <v>0.14583333333575865</v>
      </c>
      <c r="T3192" s="5">
        <f>IF(OR(ISBLANK(Table1[[#This Row],[ValidEndUTC]]),ISBLANK(Table1[[#This Row],[ValidStartUTC]])),"",Table1[[#This Row],[Duration]]*24*60)</f>
        <v>210.00000000349246</v>
      </c>
    </row>
    <row r="3193" spans="1:20" x14ac:dyDescent="0.25">
      <c r="A3193" s="8" t="str">
        <f>IF(ISBLANK(Table1[[#This Row],[AdvisoryNumber]]),"NTML","ADVZY")</f>
        <v>NTML</v>
      </c>
      <c r="B3193" s="8" t="str">
        <f>_xlfn.TEXTJOIN("-",TRUE,Table1[[#This Row],[Source]],TEXT(Table1[[#This Row],[AdvisoryNumber]],"000"),TEXT(ROW()-1,"000000"),TEXT(Table1[[#This Row],[RecordTimeUTC]],"YYYY-MM-DD"))</f>
        <v>NTML-000-003192-2024-12-07</v>
      </c>
      <c r="C3193" s="1" t="s">
        <v>31</v>
      </c>
      <c r="D3193" s="2"/>
      <c r="E3193" s="1"/>
      <c r="F3193" s="2"/>
      <c r="G3193" s="1" t="s">
        <v>98</v>
      </c>
      <c r="H3193" s="1" t="s">
        <v>101</v>
      </c>
      <c r="I3193" s="8" t="str">
        <f>IF(Table1[[#This Row],[TMI_Type]]="Reroute",INDEX(_xlfn.REGEXEXTRACT(Table1[[#This Row],[RawText]],".*(ROUTE|FEA|FCA|ICR|CTOP|TBO).+([A-Z]{3})",2,0),1,2),"")</f>
        <v/>
      </c>
      <c r="J3193" s="5">
        <v>20</v>
      </c>
      <c r="K3193" s="5"/>
      <c r="L3193" s="1" t="s">
        <v>10887</v>
      </c>
      <c r="M3193" s="7">
        <v>45632.979166666664</v>
      </c>
      <c r="N3193" s="7">
        <v>45633.145833333336</v>
      </c>
      <c r="O3193" s="7">
        <v>45633</v>
      </c>
      <c r="P3193" s="4" t="s">
        <v>1896</v>
      </c>
      <c r="Q3193" s="10" t="s">
        <v>1896</v>
      </c>
      <c r="R3193" s="2" t="s">
        <v>10888</v>
      </c>
      <c r="S3193" s="6">
        <f>IF(OR(ISBLANK(Table1[[#This Row],[ValidEndUTC]]),ISBLANK(Table1[[#This Row],[ValidStartUTC]])),"",Table1[[#This Row],[ValidEndUTC]]-Table1[[#This Row],[ValidStartUTC]])</f>
        <v>0.16666666667151731</v>
      </c>
      <c r="T3193" s="5">
        <f>IF(OR(ISBLANK(Table1[[#This Row],[ValidEndUTC]]),ISBLANK(Table1[[#This Row],[ValidStartUTC]])),"",Table1[[#This Row],[Duration]]*24*60)</f>
        <v>240.00000000698492</v>
      </c>
    </row>
    <row r="3194" spans="1:20" x14ac:dyDescent="0.25">
      <c r="A3194" s="8" t="str">
        <f>IF(ISBLANK(Table1[[#This Row],[AdvisoryNumber]]),"NTML","ADVZY")</f>
        <v>NTML</v>
      </c>
      <c r="B3194" s="8" t="str">
        <f>_xlfn.TEXTJOIN("-",TRUE,Table1[[#This Row],[Source]],TEXT(Table1[[#This Row],[AdvisoryNumber]],"000"),TEXT(ROW()-1,"000000"),TEXT(Table1[[#This Row],[RecordTimeUTC]],"YYYY-MM-DD"))</f>
        <v>NTML-000-003193-2024-12-07</v>
      </c>
      <c r="C3194" s="1" t="s">
        <v>31</v>
      </c>
      <c r="D3194" s="2"/>
      <c r="E3194" s="1"/>
      <c r="F3194" s="2"/>
      <c r="G3194" s="1" t="s">
        <v>98</v>
      </c>
      <c r="H3194" s="1" t="s">
        <v>101</v>
      </c>
      <c r="I3194" s="8" t="str">
        <f>IF(Table1[[#This Row],[TMI_Type]]="Reroute",INDEX(_xlfn.REGEXEXTRACT(Table1[[#This Row],[RawText]],".*(ROUTE|FEA|FCA|ICR|CTOP|TBO).+([A-Z]{3})",2,0),1,2),"")</f>
        <v/>
      </c>
      <c r="J3194" s="5">
        <v>20</v>
      </c>
      <c r="K3194" s="5"/>
      <c r="L3194" s="1" t="s">
        <v>1897</v>
      </c>
      <c r="M3194" s="7">
        <v>45632.979166666664</v>
      </c>
      <c r="N3194" s="7">
        <v>45633.145833333336</v>
      </c>
      <c r="O3194" s="7">
        <v>45633</v>
      </c>
      <c r="P3194" s="4" t="s">
        <v>1898</v>
      </c>
      <c r="Q3194" s="10" t="s">
        <v>1898</v>
      </c>
      <c r="R3194" s="2" t="s">
        <v>10888</v>
      </c>
      <c r="S3194" s="6">
        <f>IF(OR(ISBLANK(Table1[[#This Row],[ValidEndUTC]]),ISBLANK(Table1[[#This Row],[ValidStartUTC]])),"",Table1[[#This Row],[ValidEndUTC]]-Table1[[#This Row],[ValidStartUTC]])</f>
        <v>0.16666666667151731</v>
      </c>
      <c r="T3194" s="5">
        <f>IF(OR(ISBLANK(Table1[[#This Row],[ValidEndUTC]]),ISBLANK(Table1[[#This Row],[ValidStartUTC]])),"",Table1[[#This Row],[Duration]]*24*60)</f>
        <v>240.00000000698492</v>
      </c>
    </row>
    <row r="3195" spans="1:20" x14ac:dyDescent="0.25">
      <c r="A3195" s="8" t="str">
        <f>IF(ISBLANK(Table1[[#This Row],[AdvisoryNumber]]),"NTML","ADVZY")</f>
        <v>NTML</v>
      </c>
      <c r="B3195" s="8" t="str">
        <f>_xlfn.TEXTJOIN("-",TRUE,Table1[[#This Row],[Source]],TEXT(Table1[[#This Row],[AdvisoryNumber]],"000"),TEXT(ROW()-1,"000000"),TEXT(Table1[[#This Row],[RecordTimeUTC]],"YYYY-MM-DD"))</f>
        <v>NTML-000-003194-2024-12-07</v>
      </c>
      <c r="C3195" s="1" t="s">
        <v>31</v>
      </c>
      <c r="D3195" s="2"/>
      <c r="E3195" s="1"/>
      <c r="F3195" s="2"/>
      <c r="G3195" s="1" t="s">
        <v>98</v>
      </c>
      <c r="H3195" s="1" t="s">
        <v>101</v>
      </c>
      <c r="I3195" s="8" t="str">
        <f>IF(Table1[[#This Row],[TMI_Type]]="Reroute",INDEX(_xlfn.REGEXEXTRACT(Table1[[#This Row],[RawText]],".*(ROUTE|FEA|FCA|ICR|CTOP|TBO).+([A-Z]{3})",2,0),1,2),"")</f>
        <v/>
      </c>
      <c r="J3195" s="5">
        <v>20</v>
      </c>
      <c r="K3195" s="5"/>
      <c r="L3195" s="1" t="s">
        <v>503</v>
      </c>
      <c r="M3195" s="7">
        <v>45632.979166666664</v>
      </c>
      <c r="N3195" s="7">
        <v>45633.145833333336</v>
      </c>
      <c r="O3195" s="7">
        <v>45633</v>
      </c>
      <c r="P3195" s="4" t="s">
        <v>1899</v>
      </c>
      <c r="Q3195" s="10" t="s">
        <v>1899</v>
      </c>
      <c r="R3195" s="2" t="s">
        <v>10888</v>
      </c>
      <c r="S3195" s="6">
        <f>IF(OR(ISBLANK(Table1[[#This Row],[ValidEndUTC]]),ISBLANK(Table1[[#This Row],[ValidStartUTC]])),"",Table1[[#This Row],[ValidEndUTC]]-Table1[[#This Row],[ValidStartUTC]])</f>
        <v>0.16666666667151731</v>
      </c>
      <c r="T3195" s="5">
        <f>IF(OR(ISBLANK(Table1[[#This Row],[ValidEndUTC]]),ISBLANK(Table1[[#This Row],[ValidStartUTC]])),"",Table1[[#This Row],[Duration]]*24*60)</f>
        <v>240.00000000698492</v>
      </c>
    </row>
    <row r="3196" spans="1:20" x14ac:dyDescent="0.25">
      <c r="A3196" s="8" t="str">
        <f>IF(ISBLANK(Table1[[#This Row],[AdvisoryNumber]]),"NTML","ADVZY")</f>
        <v>NTML</v>
      </c>
      <c r="B3196" s="8" t="str">
        <f>_xlfn.TEXTJOIN("-",TRUE,Table1[[#This Row],[Source]],TEXT(Table1[[#This Row],[AdvisoryNumber]],"000"),TEXT(ROW()-1,"000000"),TEXT(Table1[[#This Row],[RecordTimeUTC]],"YYYY-MM-DD"))</f>
        <v>NTML-000-003195-2024-12-07</v>
      </c>
      <c r="C3196" s="1" t="s">
        <v>31</v>
      </c>
      <c r="D3196" s="2"/>
      <c r="E3196" s="1"/>
      <c r="F3196" s="2"/>
      <c r="G3196" s="1" t="s">
        <v>98</v>
      </c>
      <c r="H3196" s="1" t="s">
        <v>101</v>
      </c>
      <c r="I3196" s="8" t="str">
        <f>IF(Table1[[#This Row],[TMI_Type]]="Reroute",INDEX(_xlfn.REGEXEXTRACT(Table1[[#This Row],[RawText]],".*(ROUTE|FEA|FCA|ICR|CTOP|TBO).+([A-Z]{3})",2,0),1,2),"")</f>
        <v/>
      </c>
      <c r="J3196" s="5">
        <v>20</v>
      </c>
      <c r="K3196" s="5"/>
      <c r="L3196" s="1" t="s">
        <v>1900</v>
      </c>
      <c r="M3196" s="7">
        <v>45632.979166666664</v>
      </c>
      <c r="N3196" s="7">
        <v>45633.145833333336</v>
      </c>
      <c r="O3196" s="7">
        <v>45633</v>
      </c>
      <c r="P3196" s="4" t="s">
        <v>1901</v>
      </c>
      <c r="Q3196" s="10" t="s">
        <v>1901</v>
      </c>
      <c r="R3196" s="2" t="s">
        <v>10888</v>
      </c>
      <c r="S3196" s="6">
        <f>IF(OR(ISBLANK(Table1[[#This Row],[ValidEndUTC]]),ISBLANK(Table1[[#This Row],[ValidStartUTC]])),"",Table1[[#This Row],[ValidEndUTC]]-Table1[[#This Row],[ValidStartUTC]])</f>
        <v>0.16666666667151731</v>
      </c>
      <c r="T3196" s="5">
        <f>IF(OR(ISBLANK(Table1[[#This Row],[ValidEndUTC]]),ISBLANK(Table1[[#This Row],[ValidStartUTC]])),"",Table1[[#This Row],[Duration]]*24*60)</f>
        <v>240.00000000698492</v>
      </c>
    </row>
    <row r="3197" spans="1:20" x14ac:dyDescent="0.25">
      <c r="A3197" s="8" t="str">
        <f>IF(ISBLANK(Table1[[#This Row],[AdvisoryNumber]]),"NTML","ADVZY")</f>
        <v>NTML</v>
      </c>
      <c r="B3197" s="8" t="str">
        <f>_xlfn.TEXTJOIN("-",TRUE,Table1[[#This Row],[Source]],TEXT(Table1[[#This Row],[AdvisoryNumber]],"000"),TEXT(ROW()-1,"000000"),TEXT(Table1[[#This Row],[RecordTimeUTC]],"YYYY-MM-DD"))</f>
        <v>NTML-000-003196-2024-12-07</v>
      </c>
      <c r="C3197" s="1" t="s">
        <v>31</v>
      </c>
      <c r="D3197" s="2"/>
      <c r="E3197" s="1"/>
      <c r="F3197" s="2"/>
      <c r="G3197" s="1" t="s">
        <v>98</v>
      </c>
      <c r="H3197" s="1" t="s">
        <v>101</v>
      </c>
      <c r="I3197" s="8" t="str">
        <f>IF(Table1[[#This Row],[TMI_Type]]="Reroute",INDEX(_xlfn.REGEXEXTRACT(Table1[[#This Row],[RawText]],".*(ROUTE|FEA|FCA|ICR|CTOP|TBO).+([A-Z]{3})",2,0),1,2),"")</f>
        <v/>
      </c>
      <c r="J3197" s="5">
        <v>20</v>
      </c>
      <c r="K3197" s="5"/>
      <c r="L3197" s="1" t="s">
        <v>10889</v>
      </c>
      <c r="M3197" s="7">
        <v>45632.979166666664</v>
      </c>
      <c r="N3197" s="7">
        <v>45633.145833333336</v>
      </c>
      <c r="O3197" s="7">
        <v>45633</v>
      </c>
      <c r="P3197" s="4" t="s">
        <v>1902</v>
      </c>
      <c r="Q3197" s="10" t="s">
        <v>1902</v>
      </c>
      <c r="R3197" s="2" t="s">
        <v>10888</v>
      </c>
      <c r="S3197" s="6">
        <f>IF(OR(ISBLANK(Table1[[#This Row],[ValidEndUTC]]),ISBLANK(Table1[[#This Row],[ValidStartUTC]])),"",Table1[[#This Row],[ValidEndUTC]]-Table1[[#This Row],[ValidStartUTC]])</f>
        <v>0.16666666667151731</v>
      </c>
      <c r="T3197" s="5">
        <f>IF(OR(ISBLANK(Table1[[#This Row],[ValidEndUTC]]),ISBLANK(Table1[[#This Row],[ValidStartUTC]])),"",Table1[[#This Row],[Duration]]*24*60)</f>
        <v>240.00000000698492</v>
      </c>
    </row>
    <row r="3198" spans="1:20" x14ac:dyDescent="0.25">
      <c r="A3198" s="8" t="str">
        <f>IF(ISBLANK(Table1[[#This Row],[AdvisoryNumber]]),"NTML","ADVZY")</f>
        <v>NTML</v>
      </c>
      <c r="B3198" s="8" t="str">
        <f>_xlfn.TEXTJOIN("-",TRUE,Table1[[#This Row],[Source]],TEXT(Table1[[#This Row],[AdvisoryNumber]],"000"),TEXT(ROW()-1,"000000"),TEXT(Table1[[#This Row],[RecordTimeUTC]],"YYYY-MM-DD"))</f>
        <v>NTML-000-003197-2024-12-07</v>
      </c>
      <c r="C3198" s="1" t="s">
        <v>31</v>
      </c>
      <c r="D3198" s="2"/>
      <c r="E3198" s="1"/>
      <c r="F3198" s="2"/>
      <c r="G3198" s="1" t="s">
        <v>98</v>
      </c>
      <c r="H3198" s="1" t="s">
        <v>101</v>
      </c>
      <c r="I3198" s="8" t="str">
        <f>IF(Table1[[#This Row],[TMI_Type]]="Reroute",INDEX(_xlfn.REGEXEXTRACT(Table1[[#This Row],[RawText]],".*(ROUTE|FEA|FCA|ICR|CTOP|TBO).+([A-Z]{3})",2,0),1,2),"")</f>
        <v/>
      </c>
      <c r="J3198" s="5">
        <v>20</v>
      </c>
      <c r="K3198" s="5"/>
      <c r="L3198" s="1" t="s">
        <v>10890</v>
      </c>
      <c r="M3198" s="7">
        <v>45632.979166666664</v>
      </c>
      <c r="N3198" s="7">
        <v>45633.145833333336</v>
      </c>
      <c r="O3198" s="7">
        <v>45633</v>
      </c>
      <c r="P3198" s="4" t="s">
        <v>1903</v>
      </c>
      <c r="Q3198" s="10" t="s">
        <v>1903</v>
      </c>
      <c r="R3198" s="2" t="s">
        <v>10888</v>
      </c>
      <c r="S3198" s="6">
        <f>IF(OR(ISBLANK(Table1[[#This Row],[ValidEndUTC]]),ISBLANK(Table1[[#This Row],[ValidStartUTC]])),"",Table1[[#This Row],[ValidEndUTC]]-Table1[[#This Row],[ValidStartUTC]])</f>
        <v>0.16666666667151731</v>
      </c>
      <c r="T3198" s="5">
        <f>IF(OR(ISBLANK(Table1[[#This Row],[ValidEndUTC]]),ISBLANK(Table1[[#This Row],[ValidStartUTC]])),"",Table1[[#This Row],[Duration]]*24*60)</f>
        <v>240.00000000698492</v>
      </c>
    </row>
    <row r="3199" spans="1:20" ht="21.6" x14ac:dyDescent="0.25">
      <c r="A3199" s="8" t="str">
        <f>IF(ISBLANK(Table1[[#This Row],[AdvisoryNumber]]),"NTML","ADVZY")</f>
        <v>NTML</v>
      </c>
      <c r="B3199" s="8" t="str">
        <f>_xlfn.TEXTJOIN("-",TRUE,Table1[[#This Row],[Source]],TEXT(Table1[[#This Row],[AdvisoryNumber]],"000"),TEXT(ROW()-1,"000000"),TEXT(Table1[[#This Row],[RecordTimeUTC]],"YYYY-MM-DD"))</f>
        <v>NTML-000-003198-2024-12-07</v>
      </c>
      <c r="C3199" s="1" t="s">
        <v>31</v>
      </c>
      <c r="D3199" s="2"/>
      <c r="E3199" s="1"/>
      <c r="F3199" s="2"/>
      <c r="G3199" s="1" t="s">
        <v>98</v>
      </c>
      <c r="H3199" s="1" t="s">
        <v>101</v>
      </c>
      <c r="I3199" s="8" t="str">
        <f>IF(Table1[[#This Row],[TMI_Type]]="Reroute",INDEX(_xlfn.REGEXEXTRACT(Table1[[#This Row],[RawText]],".*(ROUTE|FEA|FCA|ICR|CTOP|TBO).+([A-Z]{3})",2,0),1,2),"")</f>
        <v/>
      </c>
      <c r="J3199" s="5">
        <v>20</v>
      </c>
      <c r="K3199" s="5"/>
      <c r="L3199" s="1" t="s">
        <v>9124</v>
      </c>
      <c r="M3199" s="7">
        <v>45632.979166666664</v>
      </c>
      <c r="N3199" s="7">
        <v>45633.145833333336</v>
      </c>
      <c r="O3199" s="7">
        <v>45633</v>
      </c>
      <c r="P3199" s="4" t="s">
        <v>1904</v>
      </c>
      <c r="Q3199" s="10" t="s">
        <v>1904</v>
      </c>
      <c r="R3199" s="2" t="s">
        <v>10888</v>
      </c>
      <c r="S3199" s="6">
        <f>IF(OR(ISBLANK(Table1[[#This Row],[ValidEndUTC]]),ISBLANK(Table1[[#This Row],[ValidStartUTC]])),"",Table1[[#This Row],[ValidEndUTC]]-Table1[[#This Row],[ValidStartUTC]])</f>
        <v>0.16666666667151731</v>
      </c>
      <c r="T3199" s="5">
        <f>IF(OR(ISBLANK(Table1[[#This Row],[ValidEndUTC]]),ISBLANK(Table1[[#This Row],[ValidStartUTC]])),"",Table1[[#This Row],[Duration]]*24*60)</f>
        <v>240.00000000698492</v>
      </c>
    </row>
    <row r="3200" spans="1:20" x14ac:dyDescent="0.25">
      <c r="A3200" s="8" t="str">
        <f>IF(ISBLANK(Table1[[#This Row],[AdvisoryNumber]]),"NTML","ADVZY")</f>
        <v>NTML</v>
      </c>
      <c r="B3200" s="8" t="str">
        <f>_xlfn.TEXTJOIN("-",TRUE,Table1[[#This Row],[Source]],TEXT(Table1[[#This Row],[AdvisoryNumber]],"000"),TEXT(ROW()-1,"000000"),TEXT(Table1[[#This Row],[RecordTimeUTC]],"YYYY-MM-DD"))</f>
        <v>NTML-000-003199-2024-12-07</v>
      </c>
      <c r="C3200" s="1" t="s">
        <v>344</v>
      </c>
      <c r="D3200" s="2"/>
      <c r="E3200" s="1"/>
      <c r="F3200" s="2"/>
      <c r="G3200" s="1" t="s">
        <v>98</v>
      </c>
      <c r="H3200" s="1" t="s">
        <v>101</v>
      </c>
      <c r="I3200" s="8" t="str">
        <f>IF(Table1[[#This Row],[TMI_Type]]="Reroute",INDEX(_xlfn.REGEXEXTRACT(Table1[[#This Row],[RawText]],".*(ROUTE|FEA|FCA|ICR|CTOP|TBO).+([A-Z]{3})",2,0),1,2),"")</f>
        <v/>
      </c>
      <c r="J3200" s="5">
        <v>10</v>
      </c>
      <c r="K3200" s="5"/>
      <c r="L3200" s="1" t="s">
        <v>10891</v>
      </c>
      <c r="M3200" s="7">
        <v>45632.979166666664</v>
      </c>
      <c r="N3200" s="7">
        <v>45633.145833333336</v>
      </c>
      <c r="O3200" s="7">
        <v>45633</v>
      </c>
      <c r="P3200" s="4" t="s">
        <v>1905</v>
      </c>
      <c r="Q3200" s="10" t="s">
        <v>1905</v>
      </c>
      <c r="R3200" s="2" t="s">
        <v>10888</v>
      </c>
      <c r="S3200" s="6">
        <f>IF(OR(ISBLANK(Table1[[#This Row],[ValidEndUTC]]),ISBLANK(Table1[[#This Row],[ValidStartUTC]])),"",Table1[[#This Row],[ValidEndUTC]]-Table1[[#This Row],[ValidStartUTC]])</f>
        <v>0.16666666667151731</v>
      </c>
      <c r="T3200" s="5">
        <f>IF(OR(ISBLANK(Table1[[#This Row],[ValidEndUTC]]),ISBLANK(Table1[[#This Row],[ValidStartUTC]])),"",Table1[[#This Row],[Duration]]*24*60)</f>
        <v>240.00000000698492</v>
      </c>
    </row>
    <row r="3201" spans="1:20" x14ac:dyDescent="0.25">
      <c r="A3201" s="8" t="str">
        <f>IF(ISBLANK(Table1[[#This Row],[AdvisoryNumber]]),"NTML","ADVZY")</f>
        <v>NTML</v>
      </c>
      <c r="B3201" s="8" t="str">
        <f>_xlfn.TEXTJOIN("-",TRUE,Table1[[#This Row],[Source]],TEXT(Table1[[#This Row],[AdvisoryNumber]],"000"),TEXT(ROW()-1,"000000"),TEXT(Table1[[#This Row],[RecordTimeUTC]],"YYYY-MM-DD"))</f>
        <v>NTML-000-003200-2024-12-07</v>
      </c>
      <c r="C3201" s="1" t="s">
        <v>344</v>
      </c>
      <c r="D3201" s="2"/>
      <c r="E3201" s="1"/>
      <c r="F3201" s="2"/>
      <c r="G3201" s="1" t="s">
        <v>98</v>
      </c>
      <c r="H3201" s="1" t="s">
        <v>101</v>
      </c>
      <c r="I3201" s="8" t="str">
        <f>IF(Table1[[#This Row],[TMI_Type]]="Reroute",INDEX(_xlfn.REGEXEXTRACT(Table1[[#This Row],[RawText]],".*(ROUTE|FEA|FCA|ICR|CTOP|TBO).+([A-Z]{3})",2,0),1,2),"")</f>
        <v/>
      </c>
      <c r="J3201" s="5">
        <v>10</v>
      </c>
      <c r="K3201" s="5"/>
      <c r="L3201" s="1" t="s">
        <v>1906</v>
      </c>
      <c r="M3201" s="7">
        <v>45632.979166666664</v>
      </c>
      <c r="N3201" s="7">
        <v>45633.145833333336</v>
      </c>
      <c r="O3201" s="7">
        <v>45633</v>
      </c>
      <c r="P3201" s="4" t="s">
        <v>1907</v>
      </c>
      <c r="Q3201" s="10" t="s">
        <v>1907</v>
      </c>
      <c r="R3201" s="2" t="s">
        <v>10888</v>
      </c>
      <c r="S3201" s="6">
        <f>IF(OR(ISBLANK(Table1[[#This Row],[ValidEndUTC]]),ISBLANK(Table1[[#This Row],[ValidStartUTC]])),"",Table1[[#This Row],[ValidEndUTC]]-Table1[[#This Row],[ValidStartUTC]])</f>
        <v>0.16666666667151731</v>
      </c>
      <c r="T3201" s="5">
        <f>IF(OR(ISBLANK(Table1[[#This Row],[ValidEndUTC]]),ISBLANK(Table1[[#This Row],[ValidStartUTC]])),"",Table1[[#This Row],[Duration]]*24*60)</f>
        <v>240.00000000698492</v>
      </c>
    </row>
    <row r="3202" spans="1:20" x14ac:dyDescent="0.25">
      <c r="A3202" s="8" t="str">
        <f>IF(ISBLANK(Table1[[#This Row],[AdvisoryNumber]]),"NTML","ADVZY")</f>
        <v>NTML</v>
      </c>
      <c r="B3202" s="8" t="str">
        <f>_xlfn.TEXTJOIN("-",TRUE,Table1[[#This Row],[Source]],TEXT(Table1[[#This Row],[AdvisoryNumber]],"000"),TEXT(ROW()-1,"000000"),TEXT(Table1[[#This Row],[RecordTimeUTC]],"YYYY-MM-DD"))</f>
        <v>NTML-000-003201-2024-12-07</v>
      </c>
      <c r="C3202" s="1" t="s">
        <v>344</v>
      </c>
      <c r="D3202" s="2"/>
      <c r="E3202" s="1"/>
      <c r="F3202" s="2"/>
      <c r="G3202" s="1" t="s">
        <v>98</v>
      </c>
      <c r="H3202" s="1" t="s">
        <v>101</v>
      </c>
      <c r="I3202" s="8" t="str">
        <f>IF(Table1[[#This Row],[TMI_Type]]="Reroute",INDEX(_xlfn.REGEXEXTRACT(Table1[[#This Row],[RawText]],".*(ROUTE|FEA|FCA|ICR|CTOP|TBO).+([A-Z]{3})",2,0),1,2),"")</f>
        <v/>
      </c>
      <c r="J3202" s="5">
        <v>10</v>
      </c>
      <c r="K3202" s="5"/>
      <c r="L3202" s="1" t="s">
        <v>1908</v>
      </c>
      <c r="M3202" s="7">
        <v>45632.979166666664</v>
      </c>
      <c r="N3202" s="7">
        <v>45633.145833333336</v>
      </c>
      <c r="O3202" s="7">
        <v>45633</v>
      </c>
      <c r="P3202" s="4" t="s">
        <v>1909</v>
      </c>
      <c r="Q3202" s="10" t="s">
        <v>1909</v>
      </c>
      <c r="R3202" s="2" t="s">
        <v>10888</v>
      </c>
      <c r="S3202" s="6">
        <f>IF(OR(ISBLANK(Table1[[#This Row],[ValidEndUTC]]),ISBLANK(Table1[[#This Row],[ValidStartUTC]])),"",Table1[[#This Row],[ValidEndUTC]]-Table1[[#This Row],[ValidStartUTC]])</f>
        <v>0.16666666667151731</v>
      </c>
      <c r="T3202" s="5">
        <f>IF(OR(ISBLANK(Table1[[#This Row],[ValidEndUTC]]),ISBLANK(Table1[[#This Row],[ValidStartUTC]])),"",Table1[[#This Row],[Duration]]*24*60)</f>
        <v>240.00000000698492</v>
      </c>
    </row>
    <row r="3203" spans="1:20" x14ac:dyDescent="0.25">
      <c r="A3203" s="8" t="str">
        <f>IF(ISBLANK(Table1[[#This Row],[AdvisoryNumber]]),"NTML","ADVZY")</f>
        <v>NTML</v>
      </c>
      <c r="B3203" s="8" t="str">
        <f>_xlfn.TEXTJOIN("-",TRUE,Table1[[#This Row],[Source]],TEXT(Table1[[#This Row],[AdvisoryNumber]],"000"),TEXT(ROW()-1,"000000"),TEXT(Table1[[#This Row],[RecordTimeUTC]],"YYYY-MM-DD"))</f>
        <v>NTML-000-003202-2024-12-07</v>
      </c>
      <c r="C3203" s="1" t="s">
        <v>344</v>
      </c>
      <c r="D3203" s="2"/>
      <c r="E3203" s="1"/>
      <c r="F3203" s="2"/>
      <c r="G3203" s="1" t="s">
        <v>98</v>
      </c>
      <c r="H3203" s="1" t="s">
        <v>101</v>
      </c>
      <c r="I3203" s="8" t="str">
        <f>IF(Table1[[#This Row],[TMI_Type]]="Reroute",INDEX(_xlfn.REGEXEXTRACT(Table1[[#This Row],[RawText]],".*(ROUTE|FEA|FCA|ICR|CTOP|TBO).+([A-Z]{3})",2,0),1,2),"")</f>
        <v/>
      </c>
      <c r="J3203" s="5">
        <v>10</v>
      </c>
      <c r="K3203" s="5"/>
      <c r="L3203" s="1" t="s">
        <v>10892</v>
      </c>
      <c r="M3203" s="7">
        <v>45632.979166666664</v>
      </c>
      <c r="N3203" s="7">
        <v>45633.145833333336</v>
      </c>
      <c r="O3203" s="7">
        <v>45633</v>
      </c>
      <c r="P3203" s="4" t="s">
        <v>1910</v>
      </c>
      <c r="Q3203" s="10" t="s">
        <v>1910</v>
      </c>
      <c r="R3203" s="2" t="s">
        <v>10888</v>
      </c>
      <c r="S3203" s="6">
        <f>IF(OR(ISBLANK(Table1[[#This Row],[ValidEndUTC]]),ISBLANK(Table1[[#This Row],[ValidStartUTC]])),"",Table1[[#This Row],[ValidEndUTC]]-Table1[[#This Row],[ValidStartUTC]])</f>
        <v>0.16666666667151731</v>
      </c>
      <c r="T3203" s="5">
        <f>IF(OR(ISBLANK(Table1[[#This Row],[ValidEndUTC]]),ISBLANK(Table1[[#This Row],[ValidStartUTC]])),"",Table1[[#This Row],[Duration]]*24*60)</f>
        <v>240.00000000698492</v>
      </c>
    </row>
    <row r="3204" spans="1:20" x14ac:dyDescent="0.25">
      <c r="A3204" s="8" t="str">
        <f>IF(ISBLANK(Table1[[#This Row],[AdvisoryNumber]]),"NTML","ADVZY")</f>
        <v>NTML</v>
      </c>
      <c r="B3204" s="8" t="str">
        <f>_xlfn.TEXTJOIN("-",TRUE,Table1[[#This Row],[Source]],TEXT(Table1[[#This Row],[AdvisoryNumber]],"000"),TEXT(ROW()-1,"000000"),TEXT(Table1[[#This Row],[RecordTimeUTC]],"YYYY-MM-DD"))</f>
        <v>NTML-000-003203-2024-12-07</v>
      </c>
      <c r="C3204" s="1" t="s">
        <v>344</v>
      </c>
      <c r="D3204" s="2"/>
      <c r="E3204" s="1"/>
      <c r="F3204" s="2"/>
      <c r="G3204" s="1" t="s">
        <v>98</v>
      </c>
      <c r="H3204" s="1" t="s">
        <v>101</v>
      </c>
      <c r="I3204" s="8" t="str">
        <f>IF(Table1[[#This Row],[TMI_Type]]="Reroute",INDEX(_xlfn.REGEXEXTRACT(Table1[[#This Row],[RawText]],".*(ROUTE|FEA|FCA|ICR|CTOP|TBO).+([A-Z]{3})",2,0),1,2),"")</f>
        <v/>
      </c>
      <c r="J3204" s="5">
        <v>10</v>
      </c>
      <c r="K3204" s="5"/>
      <c r="L3204" s="1" t="s">
        <v>1070</v>
      </c>
      <c r="M3204" s="7">
        <v>45632.979166666664</v>
      </c>
      <c r="N3204" s="7">
        <v>45633.145833333336</v>
      </c>
      <c r="O3204" s="7">
        <v>45633</v>
      </c>
      <c r="P3204" s="4" t="s">
        <v>1911</v>
      </c>
      <c r="Q3204" s="10" t="s">
        <v>1911</v>
      </c>
      <c r="R3204" s="2" t="s">
        <v>10888</v>
      </c>
      <c r="S3204" s="6">
        <f>IF(OR(ISBLANK(Table1[[#This Row],[ValidEndUTC]]),ISBLANK(Table1[[#This Row],[ValidStartUTC]])),"",Table1[[#This Row],[ValidEndUTC]]-Table1[[#This Row],[ValidStartUTC]])</f>
        <v>0.16666666667151731</v>
      </c>
      <c r="T3204" s="5">
        <f>IF(OR(ISBLANK(Table1[[#This Row],[ValidEndUTC]]),ISBLANK(Table1[[#This Row],[ValidStartUTC]])),"",Table1[[#This Row],[Duration]]*24*60)</f>
        <v>240.00000000698492</v>
      </c>
    </row>
    <row r="3205" spans="1:20" x14ac:dyDescent="0.25">
      <c r="A3205" s="8" t="str">
        <f>IF(ISBLANK(Table1[[#This Row],[AdvisoryNumber]]),"NTML","ADVZY")</f>
        <v>NTML</v>
      </c>
      <c r="B3205" s="8" t="str">
        <f>_xlfn.TEXTJOIN("-",TRUE,Table1[[#This Row],[Source]],TEXT(Table1[[#This Row],[AdvisoryNumber]],"000"),TEXT(ROW()-1,"000000"),TEXT(Table1[[#This Row],[RecordTimeUTC]],"YYYY-MM-DD"))</f>
        <v>NTML-000-003204-2024-12-07</v>
      </c>
      <c r="C3205" s="1" t="s">
        <v>300</v>
      </c>
      <c r="D3205" s="2"/>
      <c r="E3205" s="1"/>
      <c r="F3205" s="2"/>
      <c r="G3205" s="1" t="s">
        <v>98</v>
      </c>
      <c r="H3205" s="1" t="s">
        <v>101</v>
      </c>
      <c r="I3205" s="8" t="str">
        <f>IF(Table1[[#This Row],[TMI_Type]]="Reroute",INDEX(_xlfn.REGEXEXTRACT(Table1[[#This Row],[RawText]],".*(ROUTE|FEA|FCA|ICR|CTOP|TBO).+([A-Z]{3})",2,0),1,2),"")</f>
        <v/>
      </c>
      <c r="J3205" s="5">
        <v>10</v>
      </c>
      <c r="K3205" s="5"/>
      <c r="L3205" s="1" t="s">
        <v>626</v>
      </c>
      <c r="M3205" s="7">
        <v>45632.979166666664</v>
      </c>
      <c r="N3205" s="7">
        <v>45633.145833333336</v>
      </c>
      <c r="O3205" s="7">
        <v>45633</v>
      </c>
      <c r="P3205" s="4" t="s">
        <v>1912</v>
      </c>
      <c r="Q3205" s="10" t="s">
        <v>1912</v>
      </c>
      <c r="R3205" s="2" t="s">
        <v>10888</v>
      </c>
      <c r="S3205" s="6">
        <f>IF(OR(ISBLANK(Table1[[#This Row],[ValidEndUTC]]),ISBLANK(Table1[[#This Row],[ValidStartUTC]])),"",Table1[[#This Row],[ValidEndUTC]]-Table1[[#This Row],[ValidStartUTC]])</f>
        <v>0.16666666667151731</v>
      </c>
      <c r="T3205" s="5">
        <f>IF(OR(ISBLANK(Table1[[#This Row],[ValidEndUTC]]),ISBLANK(Table1[[#This Row],[ValidStartUTC]])),"",Table1[[#This Row],[Duration]]*24*60)</f>
        <v>240.00000000698492</v>
      </c>
    </row>
    <row r="3206" spans="1:20" x14ac:dyDescent="0.25">
      <c r="A3206" s="8" t="str">
        <f>IF(ISBLANK(Table1[[#This Row],[AdvisoryNumber]]),"NTML","ADVZY")</f>
        <v>NTML</v>
      </c>
      <c r="B3206" s="8" t="str">
        <f>_xlfn.TEXTJOIN("-",TRUE,Table1[[#This Row],[Source]],TEXT(Table1[[#This Row],[AdvisoryNumber]],"000"),TEXT(ROW()-1,"000000"),TEXT(Table1[[#This Row],[RecordTimeUTC]],"YYYY-MM-DD"))</f>
        <v>NTML-000-003205-2024-12-07</v>
      </c>
      <c r="C3206" s="1" t="s">
        <v>300</v>
      </c>
      <c r="D3206" s="2"/>
      <c r="E3206" s="1"/>
      <c r="F3206" s="2"/>
      <c r="G3206" s="1" t="s">
        <v>98</v>
      </c>
      <c r="H3206" s="1" t="s">
        <v>101</v>
      </c>
      <c r="I3206" s="8" t="str">
        <f>IF(Table1[[#This Row],[TMI_Type]]="Reroute",INDEX(_xlfn.REGEXEXTRACT(Table1[[#This Row],[RawText]],".*(ROUTE|FEA|FCA|ICR|CTOP|TBO).+([A-Z]{3})",2,0),1,2),"")</f>
        <v/>
      </c>
      <c r="J3206" s="5">
        <v>10</v>
      </c>
      <c r="K3206" s="5"/>
      <c r="L3206" s="1" t="s">
        <v>1913</v>
      </c>
      <c r="M3206" s="7">
        <v>45632.979166666664</v>
      </c>
      <c r="N3206" s="7">
        <v>45633.145833333336</v>
      </c>
      <c r="O3206" s="7">
        <v>45633</v>
      </c>
      <c r="P3206" s="4" t="s">
        <v>1914</v>
      </c>
      <c r="Q3206" s="10" t="s">
        <v>1914</v>
      </c>
      <c r="R3206" s="2" t="s">
        <v>10888</v>
      </c>
      <c r="S3206" s="6">
        <f>IF(OR(ISBLANK(Table1[[#This Row],[ValidEndUTC]]),ISBLANK(Table1[[#This Row],[ValidStartUTC]])),"",Table1[[#This Row],[ValidEndUTC]]-Table1[[#This Row],[ValidStartUTC]])</f>
        <v>0.16666666667151731</v>
      </c>
      <c r="T3206" s="5">
        <f>IF(OR(ISBLANK(Table1[[#This Row],[ValidEndUTC]]),ISBLANK(Table1[[#This Row],[ValidStartUTC]])),"",Table1[[#This Row],[Duration]]*24*60)</f>
        <v>240.00000000698492</v>
      </c>
    </row>
    <row r="3207" spans="1:20" x14ac:dyDescent="0.25">
      <c r="A3207" s="8" t="str">
        <f>IF(ISBLANK(Table1[[#This Row],[AdvisoryNumber]]),"NTML","ADVZY")</f>
        <v>NTML</v>
      </c>
      <c r="B3207" s="8" t="str">
        <f>_xlfn.TEXTJOIN("-",TRUE,Table1[[#This Row],[Source]],TEXT(Table1[[#This Row],[AdvisoryNumber]],"000"),TEXT(ROW()-1,"000000"),TEXT(Table1[[#This Row],[RecordTimeUTC]],"YYYY-MM-DD"))</f>
        <v>NTML-000-003206-2024-12-07</v>
      </c>
      <c r="C3207" s="1" t="s">
        <v>300</v>
      </c>
      <c r="D3207" s="2"/>
      <c r="E3207" s="1"/>
      <c r="F3207" s="2"/>
      <c r="G3207" s="1" t="s">
        <v>98</v>
      </c>
      <c r="H3207" s="1" t="s">
        <v>101</v>
      </c>
      <c r="I3207" s="8" t="str">
        <f>IF(Table1[[#This Row],[TMI_Type]]="Reroute",INDEX(_xlfn.REGEXEXTRACT(Table1[[#This Row],[RawText]],".*(ROUTE|FEA|FCA|ICR|CTOP|TBO).+([A-Z]{3})",2,0),1,2),"")</f>
        <v/>
      </c>
      <c r="J3207" s="5">
        <v>10</v>
      </c>
      <c r="K3207" s="5"/>
      <c r="L3207" s="1" t="s">
        <v>1915</v>
      </c>
      <c r="M3207" s="7">
        <v>45632.979166666664</v>
      </c>
      <c r="N3207" s="7">
        <v>45633.145833333336</v>
      </c>
      <c r="O3207" s="7">
        <v>45633</v>
      </c>
      <c r="P3207" s="4" t="s">
        <v>1916</v>
      </c>
      <c r="Q3207" s="10" t="s">
        <v>1916</v>
      </c>
      <c r="R3207" s="2" t="s">
        <v>10888</v>
      </c>
      <c r="S3207" s="6">
        <f>IF(OR(ISBLANK(Table1[[#This Row],[ValidEndUTC]]),ISBLANK(Table1[[#This Row],[ValidStartUTC]])),"",Table1[[#This Row],[ValidEndUTC]]-Table1[[#This Row],[ValidStartUTC]])</f>
        <v>0.16666666667151731</v>
      </c>
      <c r="T3207" s="5">
        <f>IF(OR(ISBLANK(Table1[[#This Row],[ValidEndUTC]]),ISBLANK(Table1[[#This Row],[ValidStartUTC]])),"",Table1[[#This Row],[Duration]]*24*60)</f>
        <v>240.00000000698492</v>
      </c>
    </row>
    <row r="3208" spans="1:20" ht="21.6" x14ac:dyDescent="0.25">
      <c r="A3208" s="8" t="str">
        <f>IF(ISBLANK(Table1[[#This Row],[AdvisoryNumber]]),"NTML","ADVZY")</f>
        <v>NTML</v>
      </c>
      <c r="B3208" s="8" t="str">
        <f>_xlfn.TEXTJOIN("-",TRUE,Table1[[#This Row],[Source]],TEXT(Table1[[#This Row],[AdvisoryNumber]],"000"),TEXT(ROW()-1,"000000"),TEXT(Table1[[#This Row],[RecordTimeUTC]],"YYYY-MM-DD"))</f>
        <v>NTML-000-003207-2024-12-07</v>
      </c>
      <c r="C3208" s="1" t="s">
        <v>300</v>
      </c>
      <c r="D3208" s="2"/>
      <c r="E3208" s="1"/>
      <c r="F3208" s="2"/>
      <c r="G3208" s="1" t="s">
        <v>98</v>
      </c>
      <c r="H3208" s="1" t="s">
        <v>101</v>
      </c>
      <c r="I3208" s="8" t="str">
        <f>IF(Table1[[#This Row],[TMI_Type]]="Reroute",INDEX(_xlfn.REGEXEXTRACT(Table1[[#This Row],[RawText]],".*(ROUTE|FEA|FCA|ICR|CTOP|TBO).+([A-Z]{3})",2,0),1,2),"")</f>
        <v/>
      </c>
      <c r="J3208" s="5">
        <v>10</v>
      </c>
      <c r="K3208" s="5"/>
      <c r="L3208" s="1" t="s">
        <v>10890</v>
      </c>
      <c r="M3208" s="7">
        <v>45632.979166666664</v>
      </c>
      <c r="N3208" s="7">
        <v>45633.145833333336</v>
      </c>
      <c r="O3208" s="7">
        <v>45633</v>
      </c>
      <c r="P3208" s="4" t="s">
        <v>1917</v>
      </c>
      <c r="Q3208" s="10" t="s">
        <v>1917</v>
      </c>
      <c r="R3208" s="2" t="s">
        <v>10888</v>
      </c>
      <c r="S3208" s="6">
        <f>IF(OR(ISBLANK(Table1[[#This Row],[ValidEndUTC]]),ISBLANK(Table1[[#This Row],[ValidStartUTC]])),"",Table1[[#This Row],[ValidEndUTC]]-Table1[[#This Row],[ValidStartUTC]])</f>
        <v>0.16666666667151731</v>
      </c>
      <c r="T3208" s="5">
        <f>IF(OR(ISBLANK(Table1[[#This Row],[ValidEndUTC]]),ISBLANK(Table1[[#This Row],[ValidStartUTC]])),"",Table1[[#This Row],[Duration]]*24*60)</f>
        <v>240.00000000698492</v>
      </c>
    </row>
    <row r="3209" spans="1:20" x14ac:dyDescent="0.25">
      <c r="A3209" s="8" t="str">
        <f>IF(ISBLANK(Table1[[#This Row],[AdvisoryNumber]]),"NTML","ADVZY")</f>
        <v>NTML</v>
      </c>
      <c r="B3209" s="8" t="str">
        <f>_xlfn.TEXTJOIN("-",TRUE,Table1[[#This Row],[Source]],TEXT(Table1[[#This Row],[AdvisoryNumber]],"000"),TEXT(ROW()-1,"000000"),TEXT(Table1[[#This Row],[RecordTimeUTC]],"YYYY-MM-DD"))</f>
        <v>NTML-000-003208-2024-12-07</v>
      </c>
      <c r="C3209" s="1" t="s">
        <v>300</v>
      </c>
      <c r="D3209" s="2"/>
      <c r="E3209" s="1"/>
      <c r="F3209" s="2"/>
      <c r="G3209" s="1" t="s">
        <v>98</v>
      </c>
      <c r="H3209" s="1" t="s">
        <v>101</v>
      </c>
      <c r="I3209" s="8" t="str">
        <f>IF(Table1[[#This Row],[TMI_Type]]="Reroute",INDEX(_xlfn.REGEXEXTRACT(Table1[[#This Row],[RawText]],".*(ROUTE|FEA|FCA|ICR|CTOP|TBO).+([A-Z]{3})",2,0),1,2),"")</f>
        <v/>
      </c>
      <c r="J3209" s="5">
        <v>10</v>
      </c>
      <c r="K3209" s="5"/>
      <c r="L3209" s="1" t="s">
        <v>1918</v>
      </c>
      <c r="M3209" s="7">
        <v>45632.979166666664</v>
      </c>
      <c r="N3209" s="7">
        <v>45633.145833333336</v>
      </c>
      <c r="O3209" s="7">
        <v>45633</v>
      </c>
      <c r="P3209" s="4" t="s">
        <v>1919</v>
      </c>
      <c r="Q3209" s="10" t="s">
        <v>1919</v>
      </c>
      <c r="R3209" s="2" t="s">
        <v>10888</v>
      </c>
      <c r="S3209" s="6">
        <f>IF(OR(ISBLANK(Table1[[#This Row],[ValidEndUTC]]),ISBLANK(Table1[[#This Row],[ValidStartUTC]])),"",Table1[[#This Row],[ValidEndUTC]]-Table1[[#This Row],[ValidStartUTC]])</f>
        <v>0.16666666667151731</v>
      </c>
      <c r="T3209" s="5">
        <f>IF(OR(ISBLANK(Table1[[#This Row],[ValidEndUTC]]),ISBLANK(Table1[[#This Row],[ValidStartUTC]])),"",Table1[[#This Row],[Duration]]*24*60)</f>
        <v>240.00000000698492</v>
      </c>
    </row>
    <row r="3210" spans="1:20" x14ac:dyDescent="0.25">
      <c r="A3210" s="8" t="str">
        <f>IF(ISBLANK(Table1[[#This Row],[AdvisoryNumber]]),"NTML","ADVZY")</f>
        <v>NTML</v>
      </c>
      <c r="B3210" s="8" t="str">
        <f>_xlfn.TEXTJOIN("-",TRUE,Table1[[#This Row],[Source]],TEXT(Table1[[#This Row],[AdvisoryNumber]],"000"),TEXT(ROW()-1,"000000"),TEXT(Table1[[#This Row],[RecordTimeUTC]],"YYYY-MM-DD"))</f>
        <v>NTML-000-003209-2024-12-07</v>
      </c>
      <c r="C3210" s="1" t="s">
        <v>300</v>
      </c>
      <c r="D3210" s="2"/>
      <c r="E3210" s="1"/>
      <c r="F3210" s="2"/>
      <c r="G3210" s="1" t="s">
        <v>98</v>
      </c>
      <c r="H3210" s="1" t="s">
        <v>101</v>
      </c>
      <c r="I3210" s="8" t="str">
        <f>IF(Table1[[#This Row],[TMI_Type]]="Reroute",INDEX(_xlfn.REGEXEXTRACT(Table1[[#This Row],[RawText]],".*(ROUTE|FEA|FCA|ICR|CTOP|TBO).+([A-Z]{3})",2,0),1,2),"")</f>
        <v/>
      </c>
      <c r="J3210" s="5">
        <v>10</v>
      </c>
      <c r="K3210" s="5"/>
      <c r="L3210" s="1" t="s">
        <v>1920</v>
      </c>
      <c r="M3210" s="7">
        <v>45632.979166666664</v>
      </c>
      <c r="N3210" s="7">
        <v>45633.145833333336</v>
      </c>
      <c r="O3210" s="7">
        <v>45633</v>
      </c>
      <c r="P3210" s="4" t="s">
        <v>1921</v>
      </c>
      <c r="Q3210" s="10" t="s">
        <v>1921</v>
      </c>
      <c r="R3210" s="2" t="s">
        <v>10888</v>
      </c>
      <c r="S3210" s="6">
        <f>IF(OR(ISBLANK(Table1[[#This Row],[ValidEndUTC]]),ISBLANK(Table1[[#This Row],[ValidStartUTC]])),"",Table1[[#This Row],[ValidEndUTC]]-Table1[[#This Row],[ValidStartUTC]])</f>
        <v>0.16666666667151731</v>
      </c>
      <c r="T3210" s="5">
        <f>IF(OR(ISBLANK(Table1[[#This Row],[ValidEndUTC]]),ISBLANK(Table1[[#This Row],[ValidStartUTC]])),"",Table1[[#This Row],[Duration]]*24*60)</f>
        <v>240.00000000698492</v>
      </c>
    </row>
    <row r="3211" spans="1:20" ht="21.6" x14ac:dyDescent="0.25">
      <c r="A3211" s="8" t="str">
        <f>IF(ISBLANK(Table1[[#This Row],[AdvisoryNumber]]),"NTML","ADVZY")</f>
        <v>NTML</v>
      </c>
      <c r="B3211" s="8" t="str">
        <f>_xlfn.TEXTJOIN("-",TRUE,Table1[[#This Row],[Source]],TEXT(Table1[[#This Row],[AdvisoryNumber]],"000"),TEXT(ROW()-1,"000000"),TEXT(Table1[[#This Row],[RecordTimeUTC]],"YYYY-MM-DD"))</f>
        <v>NTML-000-003210-2024-12-07</v>
      </c>
      <c r="C3211" s="1" t="s">
        <v>300</v>
      </c>
      <c r="D3211" s="2"/>
      <c r="E3211" s="1"/>
      <c r="F3211" s="2"/>
      <c r="G3211" s="1" t="s">
        <v>98</v>
      </c>
      <c r="H3211" s="1" t="s">
        <v>101</v>
      </c>
      <c r="I3211" s="8" t="str">
        <f>IF(Table1[[#This Row],[TMI_Type]]="Reroute",INDEX(_xlfn.REGEXEXTRACT(Table1[[#This Row],[RawText]],".*(ROUTE|FEA|FCA|ICR|CTOP|TBO).+([A-Z]{3})",2,0),1,2),"")</f>
        <v/>
      </c>
      <c r="J3211" s="5">
        <v>10</v>
      </c>
      <c r="K3211" s="5"/>
      <c r="L3211" s="1" t="s">
        <v>1288</v>
      </c>
      <c r="M3211" s="7">
        <v>45632.979166666664</v>
      </c>
      <c r="N3211" s="7">
        <v>45633.145833333336</v>
      </c>
      <c r="O3211" s="7">
        <v>45633</v>
      </c>
      <c r="P3211" s="4" t="s">
        <v>10893</v>
      </c>
      <c r="Q3211" s="10" t="s">
        <v>10893</v>
      </c>
      <c r="R3211" s="2" t="s">
        <v>10888</v>
      </c>
      <c r="S3211" s="6">
        <f>IF(OR(ISBLANK(Table1[[#This Row],[ValidEndUTC]]),ISBLANK(Table1[[#This Row],[ValidStartUTC]])),"",Table1[[#This Row],[ValidEndUTC]]-Table1[[#This Row],[ValidStartUTC]])</f>
        <v>0.16666666667151731</v>
      </c>
      <c r="T3211" s="5">
        <f>IF(OR(ISBLANK(Table1[[#This Row],[ValidEndUTC]]),ISBLANK(Table1[[#This Row],[ValidStartUTC]])),"",Table1[[#This Row],[Duration]]*24*60)</f>
        <v>240.00000000698492</v>
      </c>
    </row>
    <row r="3212" spans="1:20" x14ac:dyDescent="0.25">
      <c r="A3212" s="8" t="str">
        <f>IF(ISBLANK(Table1[[#This Row],[AdvisoryNumber]]),"NTML","ADVZY")</f>
        <v>NTML</v>
      </c>
      <c r="B3212" s="8" t="str">
        <f>_xlfn.TEXTJOIN("-",TRUE,Table1[[#This Row],[Source]],TEXT(Table1[[#This Row],[AdvisoryNumber]],"000"),TEXT(ROW()-1,"000000"),TEXT(Table1[[#This Row],[RecordTimeUTC]],"YYYY-MM-DD"))</f>
        <v>NTML-000-003211-2024-12-06</v>
      </c>
      <c r="C3212" s="1" t="s">
        <v>97</v>
      </c>
      <c r="D3212" s="2"/>
      <c r="E3212" s="1"/>
      <c r="F3212" s="2"/>
      <c r="G3212" s="1" t="s">
        <v>98</v>
      </c>
      <c r="H3212" s="1" t="s">
        <v>101</v>
      </c>
      <c r="I3212" s="8" t="str">
        <f>IF(Table1[[#This Row],[TMI_Type]]="Reroute",INDEX(_xlfn.REGEXEXTRACT(Table1[[#This Row],[RawText]],".*(ROUTE|FEA|FCA|ICR|CTOP|TBO).+([A-Z]{3})",2,0),1,2),"")</f>
        <v/>
      </c>
      <c r="J3212" s="5">
        <v>15</v>
      </c>
      <c r="K3212" s="5"/>
      <c r="L3212" s="1" t="s">
        <v>1616</v>
      </c>
      <c r="M3212" s="7">
        <v>45632.989583333336</v>
      </c>
      <c r="N3212" s="7">
        <v>45633.166666666664</v>
      </c>
      <c r="O3212" s="7">
        <v>45632.996527777781</v>
      </c>
      <c r="P3212" s="4" t="s">
        <v>1882</v>
      </c>
      <c r="Q3212" s="10" t="s">
        <v>1882</v>
      </c>
      <c r="R3212" s="2" t="s">
        <v>10884</v>
      </c>
      <c r="S3212" s="6">
        <f>IF(OR(ISBLANK(Table1[[#This Row],[ValidEndUTC]]),ISBLANK(Table1[[#This Row],[ValidStartUTC]])),"",Table1[[#This Row],[ValidEndUTC]]-Table1[[#This Row],[ValidStartUTC]])</f>
        <v>0.17708333332848269</v>
      </c>
      <c r="T3212" s="5">
        <f>IF(OR(ISBLANK(Table1[[#This Row],[ValidEndUTC]]),ISBLANK(Table1[[#This Row],[ValidStartUTC]])),"",Table1[[#This Row],[Duration]]*24*60)</f>
        <v>254.99999999301508</v>
      </c>
    </row>
    <row r="3213" spans="1:20" ht="75.599999999999994" x14ac:dyDescent="0.25">
      <c r="A3213" s="8" t="str">
        <f>IF(ISBLANK(Table1[[#This Row],[AdvisoryNumber]]),"NTML","ADVZY")</f>
        <v>ADVZY</v>
      </c>
      <c r="B3213" s="8" t="str">
        <f>_xlfn.TEXTJOIN("-",TRUE,Table1[[#This Row],[Source]],TEXT(Table1[[#This Row],[AdvisoryNumber]],"000"),TEXT(ROW()-1,"000000"),TEXT(Table1[[#This Row],[RecordTimeUTC]],"YYYY-MM-DD"))</f>
        <v>ADVZY-002-003212-2024-12-07</v>
      </c>
      <c r="C3213" s="1" t="s">
        <v>16</v>
      </c>
      <c r="D3213" s="2"/>
      <c r="E3213" s="1">
        <v>2</v>
      </c>
      <c r="F3213" s="2" t="s">
        <v>6407</v>
      </c>
      <c r="G3213" s="1"/>
      <c r="H3213" s="1" t="s">
        <v>6019</v>
      </c>
      <c r="I3213" s="8" t="str">
        <f>IF(Table1[[#This Row],[TMI_Type]]="Reroute",INDEX(_xlfn.REGEXEXTRACT(Table1[[#This Row],[RawText]],".*(ROUTE|FEA|FCA|ICR|CTOP|TBO).+([A-Z]{3})",2,0),1,2),"")</f>
        <v/>
      </c>
      <c r="J3213" s="5"/>
      <c r="K3213" s="5"/>
      <c r="L3213" s="1"/>
      <c r="M3213" s="7">
        <v>45632.990972222222</v>
      </c>
      <c r="N3213" s="7">
        <v>45633.143055555556</v>
      </c>
      <c r="O3213" s="7">
        <v>45633.143750000003</v>
      </c>
      <c r="P3213" s="4" t="s">
        <v>1883</v>
      </c>
      <c r="Q3213" s="10" t="s">
        <v>8016</v>
      </c>
      <c r="R3213" s="2" t="s">
        <v>8017</v>
      </c>
      <c r="S3213" s="6">
        <f>IF(OR(ISBLANK(Table1[[#This Row],[ValidEndUTC]]),ISBLANK(Table1[[#This Row],[ValidStartUTC]])),"",Table1[[#This Row],[ValidEndUTC]]-Table1[[#This Row],[ValidStartUTC]])</f>
        <v>0.15208333333430346</v>
      </c>
      <c r="T3213" s="5">
        <f>IF(OR(ISBLANK(Table1[[#This Row],[ValidEndUTC]]),ISBLANK(Table1[[#This Row],[ValidStartUTC]])),"",Table1[[#This Row],[Duration]]*24*60)</f>
        <v>219.00000000139698</v>
      </c>
    </row>
    <row r="3214" spans="1:20" ht="129.6" x14ac:dyDescent="0.25">
      <c r="A3214" s="8" t="str">
        <f>IF(ISBLANK(Table1[[#This Row],[AdvisoryNumber]]),"NTML","ADVZY")</f>
        <v>ADVZY</v>
      </c>
      <c r="B3214" s="8" t="str">
        <f>_xlfn.TEXTJOIN("-",TRUE,Table1[[#This Row],[Source]],TEXT(Table1[[#This Row],[AdvisoryNumber]],"000"),TEXT(ROW()-1,"000000"),TEXT(Table1[[#This Row],[RecordTimeUTC]],"YYYY-MM-DD"))</f>
        <v>ADVZY-002-003213-2024-12-06</v>
      </c>
      <c r="C3214" s="1" t="s">
        <v>16</v>
      </c>
      <c r="D3214" s="2" t="s">
        <v>8011</v>
      </c>
      <c r="E3214" s="1">
        <v>2</v>
      </c>
      <c r="F3214" s="2" t="s">
        <v>6061</v>
      </c>
      <c r="G3214" s="1" t="s">
        <v>24</v>
      </c>
      <c r="H3214" s="1" t="s">
        <v>6019</v>
      </c>
      <c r="I3214" s="8" t="str">
        <f>IF(Table1[[#This Row],[TMI_Type]]="Reroute",INDEX(_xlfn.REGEXEXTRACT(Table1[[#This Row],[RawText]],".*(ROUTE|FEA|FCA|ICR|CTOP|TBO).+([A-Z]{3})",2,0),1,2),"")</f>
        <v/>
      </c>
      <c r="J3214" s="5"/>
      <c r="K3214" s="5"/>
      <c r="L3214" s="1"/>
      <c r="M3214" s="7">
        <v>45632.990972222222</v>
      </c>
      <c r="N3214" s="7">
        <v>45633.166666666664</v>
      </c>
      <c r="O3214" s="7">
        <v>45632.991666666669</v>
      </c>
      <c r="P3214" s="4" t="s">
        <v>1884</v>
      </c>
      <c r="Q3214" s="10" t="s">
        <v>8012</v>
      </c>
      <c r="R3214" s="2" t="s">
        <v>8013</v>
      </c>
      <c r="S3214" s="6">
        <f>IF(OR(ISBLANK(Table1[[#This Row],[ValidEndUTC]]),ISBLANK(Table1[[#This Row],[ValidStartUTC]])),"",Table1[[#This Row],[ValidEndUTC]]-Table1[[#This Row],[ValidStartUTC]])</f>
        <v>0.1756944444423425</v>
      </c>
      <c r="T3214" s="5">
        <f>IF(OR(ISBLANK(Table1[[#This Row],[ValidEndUTC]]),ISBLANK(Table1[[#This Row],[ValidStartUTC]])),"",Table1[[#This Row],[Duration]]*24*60)</f>
        <v>252.9999999969732</v>
      </c>
    </row>
    <row r="3215" spans="1:20" x14ac:dyDescent="0.25">
      <c r="A3215" s="8" t="str">
        <f>IF(ISBLANK(Table1[[#This Row],[AdvisoryNumber]]),"NTML","ADVZY")</f>
        <v>NTML</v>
      </c>
      <c r="B3215" s="8" t="str">
        <f>_xlfn.TEXTJOIN("-",TRUE,Table1[[#This Row],[Source]],TEXT(Table1[[#This Row],[AdvisoryNumber]],"000"),TEXT(ROW()-1,"000000"),TEXT(Table1[[#This Row],[RecordTimeUTC]],"YYYY-MM-DD"))</f>
        <v>NTML-000-003214-2024-12-06</v>
      </c>
      <c r="C3215" s="1" t="s">
        <v>97</v>
      </c>
      <c r="D3215" s="2"/>
      <c r="E3215" s="1"/>
      <c r="F3215" s="2"/>
      <c r="G3215" s="1" t="s">
        <v>98</v>
      </c>
      <c r="H3215" s="1" t="s">
        <v>101</v>
      </c>
      <c r="I3215" s="8" t="str">
        <f>IF(Table1[[#This Row],[TMI_Type]]="Reroute",INDEX(_xlfn.REGEXEXTRACT(Table1[[#This Row],[RawText]],".*(ROUTE|FEA|FCA|ICR|CTOP|TBO).+([A-Z]{3})",2,0),1,2),"")</f>
        <v/>
      </c>
      <c r="J3215" s="5">
        <v>30</v>
      </c>
      <c r="K3215" s="5"/>
      <c r="L3215" s="1" t="s">
        <v>1612</v>
      </c>
      <c r="M3215" s="7">
        <v>45633</v>
      </c>
      <c r="N3215" s="7">
        <v>45633.125</v>
      </c>
      <c r="O3215" s="7">
        <v>45632.996527777781</v>
      </c>
      <c r="P3215" s="4" t="s">
        <v>1857</v>
      </c>
      <c r="Q3215" s="10" t="s">
        <v>1857</v>
      </c>
      <c r="R3215" s="2" t="s">
        <v>10884</v>
      </c>
      <c r="S3215" s="6">
        <f>IF(OR(ISBLANK(Table1[[#This Row],[ValidEndUTC]]),ISBLANK(Table1[[#This Row],[ValidStartUTC]])),"",Table1[[#This Row],[ValidEndUTC]]-Table1[[#This Row],[ValidStartUTC]])</f>
        <v>0.125</v>
      </c>
      <c r="T3215" s="5">
        <f>IF(OR(ISBLANK(Table1[[#This Row],[ValidEndUTC]]),ISBLANK(Table1[[#This Row],[ValidStartUTC]])),"",Table1[[#This Row],[Duration]]*24*60)</f>
        <v>180</v>
      </c>
    </row>
    <row r="3216" spans="1:20" x14ac:dyDescent="0.25">
      <c r="A3216" s="8" t="str">
        <f>IF(ISBLANK(Table1[[#This Row],[AdvisoryNumber]]),"NTML","ADVZY")</f>
        <v>NTML</v>
      </c>
      <c r="B3216" s="8" t="str">
        <f>_xlfn.TEXTJOIN("-",TRUE,Table1[[#This Row],[Source]],TEXT(Table1[[#This Row],[AdvisoryNumber]],"000"),TEXT(ROW()-1,"000000"),TEXT(Table1[[#This Row],[RecordTimeUTC]],"YYYY-MM-DD"))</f>
        <v>NTML-000-003215-2024-12-06</v>
      </c>
      <c r="C3216" s="1" t="s">
        <v>232</v>
      </c>
      <c r="D3216" s="2"/>
      <c r="E3216" s="1"/>
      <c r="F3216" s="2"/>
      <c r="G3216" s="1" t="s">
        <v>1858</v>
      </c>
      <c r="H3216" s="1" t="s">
        <v>101</v>
      </c>
      <c r="I3216" s="8" t="str">
        <f>IF(Table1[[#This Row],[TMI_Type]]="Reroute",INDEX(_xlfn.REGEXEXTRACT(Table1[[#This Row],[RawText]],".*(ROUTE|FEA|FCA|ICR|CTOP|TBO).+([A-Z]{3})",2,0),1,2),"")</f>
        <v/>
      </c>
      <c r="J3216" s="5">
        <v>15</v>
      </c>
      <c r="K3216" s="5"/>
      <c r="L3216" s="1" t="s">
        <v>376</v>
      </c>
      <c r="M3216" s="7">
        <v>45633</v>
      </c>
      <c r="N3216" s="7">
        <v>45633.145833333336</v>
      </c>
      <c r="O3216" s="7">
        <v>45632.988888888889</v>
      </c>
      <c r="P3216" s="4" t="s">
        <v>1859</v>
      </c>
      <c r="Q3216" s="10" t="s">
        <v>1859</v>
      </c>
      <c r="R3216" s="2" t="s">
        <v>10880</v>
      </c>
      <c r="S3216" s="6">
        <f>IF(OR(ISBLANK(Table1[[#This Row],[ValidEndUTC]]),ISBLANK(Table1[[#This Row],[ValidStartUTC]])),"",Table1[[#This Row],[ValidEndUTC]]-Table1[[#This Row],[ValidStartUTC]])</f>
        <v>0.14583333333575865</v>
      </c>
      <c r="T3216" s="5">
        <f>IF(OR(ISBLANK(Table1[[#This Row],[ValidEndUTC]]),ISBLANK(Table1[[#This Row],[ValidStartUTC]])),"",Table1[[#This Row],[Duration]]*24*60)</f>
        <v>210.00000000349246</v>
      </c>
    </row>
    <row r="3217" spans="1:20" x14ac:dyDescent="0.25">
      <c r="A3217" s="8" t="str">
        <f>IF(ISBLANK(Table1[[#This Row],[AdvisoryNumber]]),"NTML","ADVZY")</f>
        <v>NTML</v>
      </c>
      <c r="B3217" s="8" t="str">
        <f>_xlfn.TEXTJOIN("-",TRUE,Table1[[#This Row],[Source]],TEXT(Table1[[#This Row],[AdvisoryNumber]],"000"),TEXT(ROW()-1,"000000"),TEXT(Table1[[#This Row],[RecordTimeUTC]],"YYYY-MM-DD"))</f>
        <v>NTML-000-003216-2024-12-06</v>
      </c>
      <c r="C3217" s="1" t="s">
        <v>229</v>
      </c>
      <c r="D3217" s="2"/>
      <c r="E3217" s="1"/>
      <c r="F3217" s="2"/>
      <c r="G3217" s="1" t="s">
        <v>1858</v>
      </c>
      <c r="H3217" s="1" t="s">
        <v>101</v>
      </c>
      <c r="I3217" s="8" t="str">
        <f>IF(Table1[[#This Row],[TMI_Type]]="Reroute",INDEX(_xlfn.REGEXEXTRACT(Table1[[#This Row],[RawText]],".*(ROUTE|FEA|FCA|ICR|CTOP|TBO).+([A-Z]{3})",2,0),1,2),"")</f>
        <v/>
      </c>
      <c r="J3217" s="5">
        <v>25</v>
      </c>
      <c r="K3217" s="5"/>
      <c r="L3217" s="1" t="s">
        <v>1860</v>
      </c>
      <c r="M3217" s="7">
        <v>45633</v>
      </c>
      <c r="N3217" s="7">
        <v>45633.145833333336</v>
      </c>
      <c r="O3217" s="7">
        <v>45632.988888888889</v>
      </c>
      <c r="P3217" s="4" t="s">
        <v>1861</v>
      </c>
      <c r="Q3217" s="10" t="s">
        <v>1861</v>
      </c>
      <c r="R3217" s="2" t="s">
        <v>10880</v>
      </c>
      <c r="S3217" s="6">
        <f>IF(OR(ISBLANK(Table1[[#This Row],[ValidEndUTC]]),ISBLANK(Table1[[#This Row],[ValidStartUTC]])),"",Table1[[#This Row],[ValidEndUTC]]-Table1[[#This Row],[ValidStartUTC]])</f>
        <v>0.14583333333575865</v>
      </c>
      <c r="T3217" s="5">
        <f>IF(OR(ISBLANK(Table1[[#This Row],[ValidEndUTC]]),ISBLANK(Table1[[#This Row],[ValidStartUTC]])),"",Table1[[#This Row],[Duration]]*24*60)</f>
        <v>210.00000000349246</v>
      </c>
    </row>
    <row r="3218" spans="1:20" x14ac:dyDescent="0.25">
      <c r="A3218" s="8" t="str">
        <f>IF(ISBLANK(Table1[[#This Row],[AdvisoryNumber]]),"NTML","ADVZY")</f>
        <v>NTML</v>
      </c>
      <c r="B3218" s="8" t="str">
        <f>_xlfn.TEXTJOIN("-",TRUE,Table1[[#This Row],[Source]],TEXT(Table1[[#This Row],[AdvisoryNumber]],"000"),TEXT(ROW()-1,"000000"),TEXT(Table1[[#This Row],[RecordTimeUTC]],"YYYY-MM-DD"))</f>
        <v>NTML-000-003217-2024-12-06</v>
      </c>
      <c r="C3218" s="1" t="s">
        <v>229</v>
      </c>
      <c r="D3218" s="2"/>
      <c r="E3218" s="1"/>
      <c r="F3218" s="2"/>
      <c r="G3218" s="1" t="s">
        <v>1858</v>
      </c>
      <c r="H3218" s="1" t="s">
        <v>101</v>
      </c>
      <c r="I3218" s="8" t="str">
        <f>IF(Table1[[#This Row],[TMI_Type]]="Reroute",INDEX(_xlfn.REGEXEXTRACT(Table1[[#This Row],[RawText]],".*(ROUTE|FEA|FCA|ICR|CTOP|TBO).+([A-Z]{3})",2,0),1,2),"")</f>
        <v/>
      </c>
      <c r="J3218" s="5">
        <v>15</v>
      </c>
      <c r="K3218" s="5"/>
      <c r="L3218" s="1" t="s">
        <v>1476</v>
      </c>
      <c r="M3218" s="7">
        <v>45633</v>
      </c>
      <c r="N3218" s="7">
        <v>45633.145833333336</v>
      </c>
      <c r="O3218" s="7">
        <v>45632.988888888889</v>
      </c>
      <c r="P3218" s="4" t="s">
        <v>10881</v>
      </c>
      <c r="Q3218" s="10" t="s">
        <v>10881</v>
      </c>
      <c r="R3218" s="2" t="s">
        <v>10880</v>
      </c>
      <c r="S3218" s="6">
        <f>IF(OR(ISBLANK(Table1[[#This Row],[ValidEndUTC]]),ISBLANK(Table1[[#This Row],[ValidStartUTC]])),"",Table1[[#This Row],[ValidEndUTC]]-Table1[[#This Row],[ValidStartUTC]])</f>
        <v>0.14583333333575865</v>
      </c>
      <c r="T3218" s="5">
        <f>IF(OR(ISBLANK(Table1[[#This Row],[ValidEndUTC]]),ISBLANK(Table1[[#This Row],[ValidStartUTC]])),"",Table1[[#This Row],[Duration]]*24*60)</f>
        <v>210.00000000349246</v>
      </c>
    </row>
    <row r="3219" spans="1:20" x14ac:dyDescent="0.25">
      <c r="A3219" s="8" t="str">
        <f>IF(ISBLANK(Table1[[#This Row],[AdvisoryNumber]]),"NTML","ADVZY")</f>
        <v>NTML</v>
      </c>
      <c r="B3219" s="8" t="str">
        <f>_xlfn.TEXTJOIN("-",TRUE,Table1[[#This Row],[Source]],TEXT(Table1[[#This Row],[AdvisoryNumber]],"000"),TEXT(ROW()-1,"000000"),TEXT(Table1[[#This Row],[RecordTimeUTC]],"YYYY-MM-DD"))</f>
        <v>NTML-000-003218-2024-12-06</v>
      </c>
      <c r="C3219" s="1" t="s">
        <v>232</v>
      </c>
      <c r="D3219" s="2"/>
      <c r="E3219" s="1"/>
      <c r="F3219" s="2"/>
      <c r="G3219" s="1" t="s">
        <v>1858</v>
      </c>
      <c r="H3219" s="1" t="s">
        <v>101</v>
      </c>
      <c r="I3219" s="8" t="str">
        <f>IF(Table1[[#This Row],[TMI_Type]]="Reroute",INDEX(_xlfn.REGEXEXTRACT(Table1[[#This Row],[RawText]],".*(ROUTE|FEA|FCA|ICR|CTOP|TBO).+([A-Z]{3})",2,0),1,2),"")</f>
        <v/>
      </c>
      <c r="J3219" s="5">
        <v>35</v>
      </c>
      <c r="K3219" s="5"/>
      <c r="L3219" s="1" t="s">
        <v>1593</v>
      </c>
      <c r="M3219" s="7">
        <v>45633</v>
      </c>
      <c r="N3219" s="7">
        <v>45633.145833333336</v>
      </c>
      <c r="O3219" s="7">
        <v>45632.988888888889</v>
      </c>
      <c r="P3219" s="4" t="s">
        <v>1862</v>
      </c>
      <c r="Q3219" s="10" t="s">
        <v>1862</v>
      </c>
      <c r="R3219" s="2" t="s">
        <v>10880</v>
      </c>
      <c r="S3219" s="6">
        <f>IF(OR(ISBLANK(Table1[[#This Row],[ValidEndUTC]]),ISBLANK(Table1[[#This Row],[ValidStartUTC]])),"",Table1[[#This Row],[ValidEndUTC]]-Table1[[#This Row],[ValidStartUTC]])</f>
        <v>0.14583333333575865</v>
      </c>
      <c r="T3219" s="5">
        <f>IF(OR(ISBLANK(Table1[[#This Row],[ValidEndUTC]]),ISBLANK(Table1[[#This Row],[ValidStartUTC]])),"",Table1[[#This Row],[Duration]]*24*60)</f>
        <v>210.00000000349246</v>
      </c>
    </row>
    <row r="3220" spans="1:20" x14ac:dyDescent="0.25">
      <c r="A3220" s="8" t="str">
        <f>IF(ISBLANK(Table1[[#This Row],[AdvisoryNumber]]),"NTML","ADVZY")</f>
        <v>NTML</v>
      </c>
      <c r="B3220" s="8" t="str">
        <f>_xlfn.TEXTJOIN("-",TRUE,Table1[[#This Row],[Source]],TEXT(Table1[[#This Row],[AdvisoryNumber]],"000"),TEXT(ROW()-1,"000000"),TEXT(Table1[[#This Row],[RecordTimeUTC]],"YYYY-MM-DD"))</f>
        <v>NTML-000-003219-2024-12-06</v>
      </c>
      <c r="C3220" s="1" t="s">
        <v>202</v>
      </c>
      <c r="D3220" s="2"/>
      <c r="E3220" s="1"/>
      <c r="F3220" s="2"/>
      <c r="G3220" s="1" t="s">
        <v>1858</v>
      </c>
      <c r="H3220" s="1" t="s">
        <v>101</v>
      </c>
      <c r="I3220" s="8" t="str">
        <f>IF(Table1[[#This Row],[TMI_Type]]="Reroute",INDEX(_xlfn.REGEXEXTRACT(Table1[[#This Row],[RawText]],".*(ROUTE|FEA|FCA|ICR|CTOP|TBO).+([A-Z]{3})",2,0),1,2),"")</f>
        <v/>
      </c>
      <c r="J3220" s="5">
        <v>30</v>
      </c>
      <c r="K3220" s="5"/>
      <c r="L3220" s="1" t="s">
        <v>623</v>
      </c>
      <c r="M3220" s="7">
        <v>45633</v>
      </c>
      <c r="N3220" s="7">
        <v>45633.145833333336</v>
      </c>
      <c r="O3220" s="7">
        <v>45632.988888888889</v>
      </c>
      <c r="P3220" s="4" t="s">
        <v>1863</v>
      </c>
      <c r="Q3220" s="10" t="s">
        <v>1863</v>
      </c>
      <c r="R3220" s="2" t="s">
        <v>10880</v>
      </c>
      <c r="S3220" s="6">
        <f>IF(OR(ISBLANK(Table1[[#This Row],[ValidEndUTC]]),ISBLANK(Table1[[#This Row],[ValidStartUTC]])),"",Table1[[#This Row],[ValidEndUTC]]-Table1[[#This Row],[ValidStartUTC]])</f>
        <v>0.14583333333575865</v>
      </c>
      <c r="T3220" s="5">
        <f>IF(OR(ISBLANK(Table1[[#This Row],[ValidEndUTC]]),ISBLANK(Table1[[#This Row],[ValidStartUTC]])),"",Table1[[#This Row],[Duration]]*24*60)</f>
        <v>210.00000000349246</v>
      </c>
    </row>
    <row r="3221" spans="1:20" x14ac:dyDescent="0.25">
      <c r="A3221" s="8" t="str">
        <f>IF(ISBLANK(Table1[[#This Row],[AdvisoryNumber]]),"NTML","ADVZY")</f>
        <v>NTML</v>
      </c>
      <c r="B3221" s="8" t="str">
        <f>_xlfn.TEXTJOIN("-",TRUE,Table1[[#This Row],[Source]],TEXT(Table1[[#This Row],[AdvisoryNumber]],"000"),TEXT(ROW()-1,"000000"),TEXT(Table1[[#This Row],[RecordTimeUTC]],"YYYY-MM-DD"))</f>
        <v>NTML-000-003220-2024-12-06</v>
      </c>
      <c r="C3221" s="1" t="s">
        <v>270</v>
      </c>
      <c r="D3221" s="2"/>
      <c r="E3221" s="1"/>
      <c r="F3221" s="2"/>
      <c r="G3221" s="1" t="s">
        <v>1858</v>
      </c>
      <c r="H3221" s="1" t="s">
        <v>101</v>
      </c>
      <c r="I3221" s="8" t="str">
        <f>IF(Table1[[#This Row],[TMI_Type]]="Reroute",INDEX(_xlfn.REGEXEXTRACT(Table1[[#This Row],[RawText]],".*(ROUTE|FEA|FCA|ICR|CTOP|TBO).+([A-Z]{3})",2,0),1,2),"")</f>
        <v/>
      </c>
      <c r="J3221" s="5">
        <v>25</v>
      </c>
      <c r="K3221" s="5"/>
      <c r="L3221" s="1" t="s">
        <v>1173</v>
      </c>
      <c r="M3221" s="7">
        <v>45633</v>
      </c>
      <c r="N3221" s="7">
        <v>45633.145833333336</v>
      </c>
      <c r="O3221" s="7">
        <v>45632.988888888889</v>
      </c>
      <c r="P3221" s="4" t="s">
        <v>10882</v>
      </c>
      <c r="Q3221" s="10" t="s">
        <v>10882</v>
      </c>
      <c r="R3221" s="2" t="s">
        <v>10880</v>
      </c>
      <c r="S3221" s="6">
        <f>IF(OR(ISBLANK(Table1[[#This Row],[ValidEndUTC]]),ISBLANK(Table1[[#This Row],[ValidStartUTC]])),"",Table1[[#This Row],[ValidEndUTC]]-Table1[[#This Row],[ValidStartUTC]])</f>
        <v>0.14583333333575865</v>
      </c>
      <c r="T3221" s="5">
        <f>IF(OR(ISBLANK(Table1[[#This Row],[ValidEndUTC]]),ISBLANK(Table1[[#This Row],[ValidStartUTC]])),"",Table1[[#This Row],[Duration]]*24*60)</f>
        <v>210.00000000349246</v>
      </c>
    </row>
    <row r="3222" spans="1:20" x14ac:dyDescent="0.25">
      <c r="A3222" s="8" t="str">
        <f>IF(ISBLANK(Table1[[#This Row],[AdvisoryNumber]]),"NTML","ADVZY")</f>
        <v>NTML</v>
      </c>
      <c r="B3222" s="8" t="str">
        <f>_xlfn.TEXTJOIN("-",TRUE,Table1[[#This Row],[Source]],TEXT(Table1[[#This Row],[AdvisoryNumber]],"000"),TEXT(ROW()-1,"000000"),TEXT(Table1[[#This Row],[RecordTimeUTC]],"YYYY-MM-DD"))</f>
        <v>NTML-000-003221-2024-12-06</v>
      </c>
      <c r="C3222" s="1" t="s">
        <v>232</v>
      </c>
      <c r="D3222" s="2"/>
      <c r="E3222" s="1"/>
      <c r="F3222" s="2"/>
      <c r="G3222" s="1" t="s">
        <v>1858</v>
      </c>
      <c r="H3222" s="1" t="s">
        <v>101</v>
      </c>
      <c r="I3222" s="8" t="str">
        <f>IF(Table1[[#This Row],[TMI_Type]]="Reroute",INDEX(_xlfn.REGEXEXTRACT(Table1[[#This Row],[RawText]],".*(ROUTE|FEA|FCA|ICR|CTOP|TBO).+([A-Z]{3})",2,0),1,2),"")</f>
        <v/>
      </c>
      <c r="J3222" s="5">
        <v>20</v>
      </c>
      <c r="K3222" s="5"/>
      <c r="L3222" s="1" t="s">
        <v>1165</v>
      </c>
      <c r="M3222" s="7">
        <v>45633</v>
      </c>
      <c r="N3222" s="7">
        <v>45633.145833333336</v>
      </c>
      <c r="O3222" s="7">
        <v>45632.988888888889</v>
      </c>
      <c r="P3222" s="4" t="s">
        <v>1864</v>
      </c>
      <c r="Q3222" s="10" t="s">
        <v>1864</v>
      </c>
      <c r="R3222" s="2" t="s">
        <v>10880</v>
      </c>
      <c r="S3222" s="6">
        <f>IF(OR(ISBLANK(Table1[[#This Row],[ValidEndUTC]]),ISBLANK(Table1[[#This Row],[ValidStartUTC]])),"",Table1[[#This Row],[ValidEndUTC]]-Table1[[#This Row],[ValidStartUTC]])</f>
        <v>0.14583333333575865</v>
      </c>
      <c r="T3222" s="5">
        <f>IF(OR(ISBLANK(Table1[[#This Row],[ValidEndUTC]]),ISBLANK(Table1[[#This Row],[ValidStartUTC]])),"",Table1[[#This Row],[Duration]]*24*60)</f>
        <v>210.00000000349246</v>
      </c>
    </row>
    <row r="3223" spans="1:20" x14ac:dyDescent="0.25">
      <c r="A3223" s="8" t="str">
        <f>IF(ISBLANK(Table1[[#This Row],[AdvisoryNumber]]),"NTML","ADVZY")</f>
        <v>NTML</v>
      </c>
      <c r="B3223" s="8" t="str">
        <f>_xlfn.TEXTJOIN("-",TRUE,Table1[[#This Row],[Source]],TEXT(Table1[[#This Row],[AdvisoryNumber]],"000"),TEXT(ROW()-1,"000000"),TEXT(Table1[[#This Row],[RecordTimeUTC]],"YYYY-MM-DD"))</f>
        <v>NTML-000-003222-2024-12-06</v>
      </c>
      <c r="C3223" s="1" t="s">
        <v>232</v>
      </c>
      <c r="D3223" s="2"/>
      <c r="E3223" s="1"/>
      <c r="F3223" s="2"/>
      <c r="G3223" s="1" t="s">
        <v>1858</v>
      </c>
      <c r="H3223" s="1" t="s">
        <v>101</v>
      </c>
      <c r="I3223" s="8" t="str">
        <f>IF(Table1[[#This Row],[TMI_Type]]="Reroute",INDEX(_xlfn.REGEXEXTRACT(Table1[[#This Row],[RawText]],".*(ROUTE|FEA|FCA|ICR|CTOP|TBO).+([A-Z]{3})",2,0),1,2),"")</f>
        <v/>
      </c>
      <c r="J3223" s="5">
        <v>35</v>
      </c>
      <c r="K3223" s="5"/>
      <c r="L3223" s="1" t="s">
        <v>1179</v>
      </c>
      <c r="M3223" s="7">
        <v>45633</v>
      </c>
      <c r="N3223" s="7">
        <v>45633.145833333336</v>
      </c>
      <c r="O3223" s="7">
        <v>45632.988888888889</v>
      </c>
      <c r="P3223" s="4" t="s">
        <v>1865</v>
      </c>
      <c r="Q3223" s="10" t="s">
        <v>1865</v>
      </c>
      <c r="R3223" s="2" t="s">
        <v>10880</v>
      </c>
      <c r="S3223" s="6">
        <f>IF(OR(ISBLANK(Table1[[#This Row],[ValidEndUTC]]),ISBLANK(Table1[[#This Row],[ValidStartUTC]])),"",Table1[[#This Row],[ValidEndUTC]]-Table1[[#This Row],[ValidStartUTC]])</f>
        <v>0.14583333333575865</v>
      </c>
      <c r="T3223" s="5">
        <f>IF(OR(ISBLANK(Table1[[#This Row],[ValidEndUTC]]),ISBLANK(Table1[[#This Row],[ValidStartUTC]])),"",Table1[[#This Row],[Duration]]*24*60)</f>
        <v>210.00000000349246</v>
      </c>
    </row>
    <row r="3224" spans="1:20" x14ac:dyDescent="0.25">
      <c r="A3224" s="8" t="str">
        <f>IF(ISBLANK(Table1[[#This Row],[AdvisoryNumber]]),"NTML","ADVZY")</f>
        <v>NTML</v>
      </c>
      <c r="B3224" s="8" t="str">
        <f>_xlfn.TEXTJOIN("-",TRUE,Table1[[#This Row],[Source]],TEXT(Table1[[#This Row],[AdvisoryNumber]],"000"),TEXT(ROW()-1,"000000"),TEXT(Table1[[#This Row],[RecordTimeUTC]],"YYYY-MM-DD"))</f>
        <v>NTML-000-003223-2024-12-06</v>
      </c>
      <c r="C3224" s="1" t="s">
        <v>202</v>
      </c>
      <c r="D3224" s="2"/>
      <c r="E3224" s="1"/>
      <c r="F3224" s="2"/>
      <c r="G3224" s="1" t="s">
        <v>1858</v>
      </c>
      <c r="H3224" s="1" t="s">
        <v>101</v>
      </c>
      <c r="I3224" s="8" t="str">
        <f>IF(Table1[[#This Row],[TMI_Type]]="Reroute",INDEX(_xlfn.REGEXEXTRACT(Table1[[#This Row],[RawText]],".*(ROUTE|FEA|FCA|ICR|CTOP|TBO).+([A-Z]{3})",2,0),1,2),"")</f>
        <v/>
      </c>
      <c r="J3224" s="5">
        <v>20</v>
      </c>
      <c r="K3224" s="5"/>
      <c r="L3224" s="1" t="s">
        <v>321</v>
      </c>
      <c r="M3224" s="7">
        <v>45633</v>
      </c>
      <c r="N3224" s="7">
        <v>45633.145833333336</v>
      </c>
      <c r="O3224" s="7">
        <v>45632.988888888889</v>
      </c>
      <c r="P3224" s="4" t="s">
        <v>1866</v>
      </c>
      <c r="Q3224" s="10" t="s">
        <v>1866</v>
      </c>
      <c r="R3224" s="2" t="s">
        <v>10880</v>
      </c>
      <c r="S3224" s="6">
        <f>IF(OR(ISBLANK(Table1[[#This Row],[ValidEndUTC]]),ISBLANK(Table1[[#This Row],[ValidStartUTC]])),"",Table1[[#This Row],[ValidEndUTC]]-Table1[[#This Row],[ValidStartUTC]])</f>
        <v>0.14583333333575865</v>
      </c>
      <c r="T3224" s="5">
        <f>IF(OR(ISBLANK(Table1[[#This Row],[ValidEndUTC]]),ISBLANK(Table1[[#This Row],[ValidStartUTC]])),"",Table1[[#This Row],[Duration]]*24*60)</f>
        <v>210.00000000349246</v>
      </c>
    </row>
    <row r="3225" spans="1:20" x14ac:dyDescent="0.25">
      <c r="A3225" s="8" t="str">
        <f>IF(ISBLANK(Table1[[#This Row],[AdvisoryNumber]]),"NTML","ADVZY")</f>
        <v>NTML</v>
      </c>
      <c r="B3225" s="8" t="str">
        <f>_xlfn.TEXTJOIN("-",TRUE,Table1[[#This Row],[Source]],TEXT(Table1[[#This Row],[AdvisoryNumber]],"000"),TEXT(ROW()-1,"000000"),TEXT(Table1[[#This Row],[RecordTimeUTC]],"YYYY-MM-DD"))</f>
        <v>NTML-000-003224-2024-12-06</v>
      </c>
      <c r="C3225" s="1" t="s">
        <v>270</v>
      </c>
      <c r="D3225" s="2"/>
      <c r="E3225" s="1"/>
      <c r="F3225" s="2"/>
      <c r="G3225" s="1" t="s">
        <v>1858</v>
      </c>
      <c r="H3225" s="1" t="s">
        <v>101</v>
      </c>
      <c r="I3225" s="8" t="str">
        <f>IF(Table1[[#This Row],[TMI_Type]]="Reroute",INDEX(_xlfn.REGEXEXTRACT(Table1[[#This Row],[RawText]],".*(ROUTE|FEA|FCA|ICR|CTOP|TBO).+([A-Z]{3})",2,0),1,2),"")</f>
        <v/>
      </c>
      <c r="J3225" s="5">
        <v>30</v>
      </c>
      <c r="K3225" s="5"/>
      <c r="L3225" s="1" t="s">
        <v>1175</v>
      </c>
      <c r="M3225" s="7">
        <v>45633</v>
      </c>
      <c r="N3225" s="7">
        <v>45633.145833333336</v>
      </c>
      <c r="O3225" s="7">
        <v>45632.988888888889</v>
      </c>
      <c r="P3225" s="4" t="s">
        <v>10883</v>
      </c>
      <c r="Q3225" s="10" t="s">
        <v>10883</v>
      </c>
      <c r="R3225" s="2" t="s">
        <v>10880</v>
      </c>
      <c r="S3225" s="6">
        <f>IF(OR(ISBLANK(Table1[[#This Row],[ValidEndUTC]]),ISBLANK(Table1[[#This Row],[ValidStartUTC]])),"",Table1[[#This Row],[ValidEndUTC]]-Table1[[#This Row],[ValidStartUTC]])</f>
        <v>0.14583333333575865</v>
      </c>
      <c r="T3225" s="5">
        <f>IF(OR(ISBLANK(Table1[[#This Row],[ValidEndUTC]]),ISBLANK(Table1[[#This Row],[ValidStartUTC]])),"",Table1[[#This Row],[Duration]]*24*60)</f>
        <v>210.00000000349246</v>
      </c>
    </row>
    <row r="3226" spans="1:20" x14ac:dyDescent="0.25">
      <c r="A3226" s="8" t="str">
        <f>IF(ISBLANK(Table1[[#This Row],[AdvisoryNumber]]),"NTML","ADVZY")</f>
        <v>NTML</v>
      </c>
      <c r="B3226" s="8" t="str">
        <f>_xlfn.TEXTJOIN("-",TRUE,Table1[[#This Row],[Source]],TEXT(Table1[[#This Row],[AdvisoryNumber]],"000"),TEXT(ROW()-1,"000000"),TEXT(Table1[[#This Row],[RecordTimeUTC]],"YYYY-MM-DD"))</f>
        <v>NTML-000-003225-2024-12-06</v>
      </c>
      <c r="C3226" s="1" t="s">
        <v>232</v>
      </c>
      <c r="D3226" s="2"/>
      <c r="E3226" s="1"/>
      <c r="F3226" s="2"/>
      <c r="G3226" s="1" t="s">
        <v>1858</v>
      </c>
      <c r="H3226" s="1" t="s">
        <v>101</v>
      </c>
      <c r="I3226" s="8" t="str">
        <f>IF(Table1[[#This Row],[TMI_Type]]="Reroute",INDEX(_xlfn.REGEXEXTRACT(Table1[[#This Row],[RawText]],".*(ROUTE|FEA|FCA|ICR|CTOP|TBO).+([A-Z]{3})",2,0),1,2),"")</f>
        <v/>
      </c>
      <c r="J3226" s="5">
        <v>20</v>
      </c>
      <c r="K3226" s="5"/>
      <c r="L3226" s="1" t="s">
        <v>326</v>
      </c>
      <c r="M3226" s="7">
        <v>45633</v>
      </c>
      <c r="N3226" s="7">
        <v>45633.145833333336</v>
      </c>
      <c r="O3226" s="7">
        <v>45632.988888888889</v>
      </c>
      <c r="P3226" s="4" t="s">
        <v>1867</v>
      </c>
      <c r="Q3226" s="10" t="s">
        <v>1867</v>
      </c>
      <c r="R3226" s="2" t="s">
        <v>10880</v>
      </c>
      <c r="S3226" s="6">
        <f>IF(OR(ISBLANK(Table1[[#This Row],[ValidEndUTC]]),ISBLANK(Table1[[#This Row],[ValidStartUTC]])),"",Table1[[#This Row],[ValidEndUTC]]-Table1[[#This Row],[ValidStartUTC]])</f>
        <v>0.14583333333575865</v>
      </c>
      <c r="T3226" s="5">
        <f>IF(OR(ISBLANK(Table1[[#This Row],[ValidEndUTC]]),ISBLANK(Table1[[#This Row],[ValidStartUTC]])),"",Table1[[#This Row],[Duration]]*24*60)</f>
        <v>210.00000000349246</v>
      </c>
    </row>
    <row r="3227" spans="1:20" x14ac:dyDescent="0.25">
      <c r="A3227" s="8" t="str">
        <f>IF(ISBLANK(Table1[[#This Row],[AdvisoryNumber]]),"NTML","ADVZY")</f>
        <v>NTML</v>
      </c>
      <c r="B3227" s="8" t="str">
        <f>_xlfn.TEXTJOIN("-",TRUE,Table1[[#This Row],[Source]],TEXT(Table1[[#This Row],[AdvisoryNumber]],"000"),TEXT(ROW()-1,"000000"),TEXT(Table1[[#This Row],[RecordTimeUTC]],"YYYY-MM-DD"))</f>
        <v>NTML-000-003226-2024-12-06</v>
      </c>
      <c r="C3227" s="1" t="s">
        <v>202</v>
      </c>
      <c r="D3227" s="2"/>
      <c r="E3227" s="1"/>
      <c r="F3227" s="2"/>
      <c r="G3227" s="1" t="s">
        <v>1858</v>
      </c>
      <c r="H3227" s="1" t="s">
        <v>101</v>
      </c>
      <c r="I3227" s="8" t="str">
        <f>IF(Table1[[#This Row],[TMI_Type]]="Reroute",INDEX(_xlfn.REGEXEXTRACT(Table1[[#This Row],[RawText]],".*(ROUTE|FEA|FCA|ICR|CTOP|TBO).+([A-Z]{3})",2,0),1,2),"")</f>
        <v/>
      </c>
      <c r="J3227" s="5">
        <v>20</v>
      </c>
      <c r="K3227" s="5"/>
      <c r="L3227" s="1" t="s">
        <v>318</v>
      </c>
      <c r="M3227" s="7">
        <v>45633</v>
      </c>
      <c r="N3227" s="7">
        <v>45633.145833333336</v>
      </c>
      <c r="O3227" s="7">
        <v>45632.988888888889</v>
      </c>
      <c r="P3227" s="4" t="s">
        <v>1868</v>
      </c>
      <c r="Q3227" s="10" t="s">
        <v>1868</v>
      </c>
      <c r="R3227" s="2" t="s">
        <v>10880</v>
      </c>
      <c r="S3227" s="6">
        <f>IF(OR(ISBLANK(Table1[[#This Row],[ValidEndUTC]]),ISBLANK(Table1[[#This Row],[ValidStartUTC]])),"",Table1[[#This Row],[ValidEndUTC]]-Table1[[#This Row],[ValidStartUTC]])</f>
        <v>0.14583333333575865</v>
      </c>
      <c r="T3227" s="5">
        <f>IF(OR(ISBLANK(Table1[[#This Row],[ValidEndUTC]]),ISBLANK(Table1[[#This Row],[ValidStartUTC]])),"",Table1[[#This Row],[Duration]]*24*60)</f>
        <v>210.00000000349246</v>
      </c>
    </row>
    <row r="3228" spans="1:20" x14ac:dyDescent="0.25">
      <c r="A3228" s="8" t="str">
        <f>IF(ISBLANK(Table1[[#This Row],[AdvisoryNumber]]),"NTML","ADVZY")</f>
        <v>NTML</v>
      </c>
      <c r="B3228" s="8" t="str">
        <f>_xlfn.TEXTJOIN("-",TRUE,Table1[[#This Row],[Source]],TEXT(Table1[[#This Row],[AdvisoryNumber]],"000"),TEXT(ROW()-1,"000000"),TEXT(Table1[[#This Row],[RecordTimeUTC]],"YYYY-MM-DD"))</f>
        <v>NTML-000-003227-2024-12-06</v>
      </c>
      <c r="C3228" s="1" t="s">
        <v>270</v>
      </c>
      <c r="D3228" s="2"/>
      <c r="E3228" s="1"/>
      <c r="F3228" s="2"/>
      <c r="G3228" s="1" t="s">
        <v>1858</v>
      </c>
      <c r="H3228" s="1" t="s">
        <v>101</v>
      </c>
      <c r="I3228" s="8" t="str">
        <f>IF(Table1[[#This Row],[TMI_Type]]="Reroute",INDEX(_xlfn.REGEXEXTRACT(Table1[[#This Row],[RawText]],".*(ROUTE|FEA|FCA|ICR|CTOP|TBO).+([A-Z]{3})",2,0),1,2),"")</f>
        <v/>
      </c>
      <c r="J3228" s="5">
        <v>15</v>
      </c>
      <c r="K3228" s="5"/>
      <c r="L3228" s="1" t="s">
        <v>1177</v>
      </c>
      <c r="M3228" s="7">
        <v>45633</v>
      </c>
      <c r="N3228" s="7">
        <v>45633.145833333336</v>
      </c>
      <c r="O3228" s="7">
        <v>45632.988888888889</v>
      </c>
      <c r="P3228" s="4" t="s">
        <v>1869</v>
      </c>
      <c r="Q3228" s="10" t="s">
        <v>1869</v>
      </c>
      <c r="R3228" s="2" t="s">
        <v>10880</v>
      </c>
      <c r="S3228" s="6">
        <f>IF(OR(ISBLANK(Table1[[#This Row],[ValidEndUTC]]),ISBLANK(Table1[[#This Row],[ValidStartUTC]])),"",Table1[[#This Row],[ValidEndUTC]]-Table1[[#This Row],[ValidStartUTC]])</f>
        <v>0.14583333333575865</v>
      </c>
      <c r="T3228" s="5">
        <f>IF(OR(ISBLANK(Table1[[#This Row],[ValidEndUTC]]),ISBLANK(Table1[[#This Row],[ValidStartUTC]])),"",Table1[[#This Row],[Duration]]*24*60)</f>
        <v>210.00000000349246</v>
      </c>
    </row>
    <row r="3229" spans="1:20" x14ac:dyDescent="0.25">
      <c r="A3229" s="8" t="str">
        <f>IF(ISBLANK(Table1[[#This Row],[AdvisoryNumber]]),"NTML","ADVZY")</f>
        <v>NTML</v>
      </c>
      <c r="B3229" s="8" t="str">
        <f>_xlfn.TEXTJOIN("-",TRUE,Table1[[#This Row],[Source]],TEXT(Table1[[#This Row],[AdvisoryNumber]],"000"),TEXT(ROW()-1,"000000"),TEXT(Table1[[#This Row],[RecordTimeUTC]],"YYYY-MM-DD"))</f>
        <v>NTML-000-003228-2024-12-06</v>
      </c>
      <c r="C3229" s="1" t="s">
        <v>229</v>
      </c>
      <c r="D3229" s="2"/>
      <c r="E3229" s="1"/>
      <c r="F3229" s="2"/>
      <c r="G3229" s="1" t="s">
        <v>1858</v>
      </c>
      <c r="H3229" s="1" t="s">
        <v>101</v>
      </c>
      <c r="I3229" s="8" t="str">
        <f>IF(Table1[[#This Row],[TMI_Type]]="Reroute",INDEX(_xlfn.REGEXEXTRACT(Table1[[#This Row],[RawText]],".*(ROUTE|FEA|FCA|ICR|CTOP|TBO).+([A-Z]{3})",2,0),1,2),"")</f>
        <v/>
      </c>
      <c r="J3229" s="5">
        <v>20</v>
      </c>
      <c r="K3229" s="5"/>
      <c r="L3229" s="1" t="s">
        <v>1761</v>
      </c>
      <c r="M3229" s="7">
        <v>45633</v>
      </c>
      <c r="N3229" s="7">
        <v>45633.145833333336</v>
      </c>
      <c r="O3229" s="7">
        <v>45632.988888888889</v>
      </c>
      <c r="P3229" s="4" t="s">
        <v>1870</v>
      </c>
      <c r="Q3229" s="10" t="s">
        <v>1870</v>
      </c>
      <c r="R3229" s="2" t="s">
        <v>10880</v>
      </c>
      <c r="S3229" s="6">
        <f>IF(OR(ISBLANK(Table1[[#This Row],[ValidEndUTC]]),ISBLANK(Table1[[#This Row],[ValidStartUTC]])),"",Table1[[#This Row],[ValidEndUTC]]-Table1[[#This Row],[ValidStartUTC]])</f>
        <v>0.14583333333575865</v>
      </c>
      <c r="T3229" s="5">
        <f>IF(OR(ISBLANK(Table1[[#This Row],[ValidEndUTC]]),ISBLANK(Table1[[#This Row],[ValidStartUTC]])),"",Table1[[#This Row],[Duration]]*24*60)</f>
        <v>210.00000000349246</v>
      </c>
    </row>
    <row r="3230" spans="1:20" x14ac:dyDescent="0.25">
      <c r="A3230" s="8" t="str">
        <f>IF(ISBLANK(Table1[[#This Row],[AdvisoryNumber]]),"NTML","ADVZY")</f>
        <v>NTML</v>
      </c>
      <c r="B3230" s="8" t="str">
        <f>_xlfn.TEXTJOIN("-",TRUE,Table1[[#This Row],[Source]],TEXT(Table1[[#This Row],[AdvisoryNumber]],"000"),TEXT(ROW()-1,"000000"),TEXT(Table1[[#This Row],[RecordTimeUTC]],"YYYY-MM-DD"))</f>
        <v>NTML-000-003229-2024-12-06</v>
      </c>
      <c r="C3230" s="1" t="s">
        <v>229</v>
      </c>
      <c r="D3230" s="2"/>
      <c r="E3230" s="1"/>
      <c r="F3230" s="2"/>
      <c r="G3230" s="1" t="s">
        <v>1858</v>
      </c>
      <c r="H3230" s="1" t="s">
        <v>101</v>
      </c>
      <c r="I3230" s="8" t="str">
        <f>IF(Table1[[#This Row],[TMI_Type]]="Reroute",INDEX(_xlfn.REGEXEXTRACT(Table1[[#This Row],[RawText]],".*(ROUTE|FEA|FCA|ICR|CTOP|TBO).+([A-Z]{3})",2,0),1,2),"")</f>
        <v/>
      </c>
      <c r="J3230" s="5">
        <v>60</v>
      </c>
      <c r="K3230" s="5"/>
      <c r="L3230" s="1" t="s">
        <v>1473</v>
      </c>
      <c r="M3230" s="7">
        <v>45633</v>
      </c>
      <c r="N3230" s="7">
        <v>45633.145833333336</v>
      </c>
      <c r="O3230" s="7">
        <v>45632.988888888889</v>
      </c>
      <c r="P3230" s="4" t="s">
        <v>1871</v>
      </c>
      <c r="Q3230" s="10" t="s">
        <v>1871</v>
      </c>
      <c r="R3230" s="2" t="s">
        <v>10880</v>
      </c>
      <c r="S3230" s="6">
        <f>IF(OR(ISBLANK(Table1[[#This Row],[ValidEndUTC]]),ISBLANK(Table1[[#This Row],[ValidStartUTC]])),"",Table1[[#This Row],[ValidEndUTC]]-Table1[[#This Row],[ValidStartUTC]])</f>
        <v>0.14583333333575865</v>
      </c>
      <c r="T3230" s="5">
        <f>IF(OR(ISBLANK(Table1[[#This Row],[ValidEndUTC]]),ISBLANK(Table1[[#This Row],[ValidStartUTC]])),"",Table1[[#This Row],[Duration]]*24*60)</f>
        <v>210.00000000349246</v>
      </c>
    </row>
    <row r="3231" spans="1:20" ht="21.6" x14ac:dyDescent="0.25">
      <c r="A3231" s="8" t="str">
        <f>IF(ISBLANK(Table1[[#This Row],[AdvisoryNumber]]),"NTML","ADVZY")</f>
        <v>NTML</v>
      </c>
      <c r="B3231" s="8" t="str">
        <f>_xlfn.TEXTJOIN("-",TRUE,Table1[[#This Row],[Source]],TEXT(Table1[[#This Row],[AdvisoryNumber]],"000"),TEXT(ROW()-1,"000000"),TEXT(Table1[[#This Row],[RecordTimeUTC]],"YYYY-MM-DD"))</f>
        <v>NTML-000-003230-2024-12-06</v>
      </c>
      <c r="C3231" s="1" t="s">
        <v>229</v>
      </c>
      <c r="D3231" s="2"/>
      <c r="E3231" s="1"/>
      <c r="F3231" s="2"/>
      <c r="G3231" s="1" t="s">
        <v>1858</v>
      </c>
      <c r="H3231" s="1" t="s">
        <v>101</v>
      </c>
      <c r="I3231" s="8" t="str">
        <f>IF(Table1[[#This Row],[TMI_Type]]="Reroute",INDEX(_xlfn.REGEXEXTRACT(Table1[[#This Row],[RawText]],".*(ROUTE|FEA|FCA|ICR|CTOP|TBO).+([A-Z]{3})",2,0),1,2),"")</f>
        <v/>
      </c>
      <c r="J3231" s="5">
        <v>40</v>
      </c>
      <c r="K3231" s="5"/>
      <c r="L3231" s="1" t="s">
        <v>1473</v>
      </c>
      <c r="M3231" s="7">
        <v>45633</v>
      </c>
      <c r="N3231" s="7">
        <v>45633.145833333336</v>
      </c>
      <c r="O3231" s="7">
        <v>45632.998611111114</v>
      </c>
      <c r="P3231" s="4" t="s">
        <v>10885</v>
      </c>
      <c r="Q3231" s="10" t="s">
        <v>10885</v>
      </c>
      <c r="R3231" s="2" t="s">
        <v>10886</v>
      </c>
      <c r="S3231" s="6">
        <f>IF(OR(ISBLANK(Table1[[#This Row],[ValidEndUTC]]),ISBLANK(Table1[[#This Row],[ValidStartUTC]])),"",Table1[[#This Row],[ValidEndUTC]]-Table1[[#This Row],[ValidStartUTC]])</f>
        <v>0.14583333333575865</v>
      </c>
      <c r="T3231" s="5">
        <f>IF(OR(ISBLANK(Table1[[#This Row],[ValidEndUTC]]),ISBLANK(Table1[[#This Row],[ValidStartUTC]])),"",Table1[[#This Row],[Duration]]*24*60)</f>
        <v>210.00000000349246</v>
      </c>
    </row>
    <row r="3232" spans="1:20" x14ac:dyDescent="0.25">
      <c r="A3232" s="8" t="str">
        <f>IF(ISBLANK(Table1[[#This Row],[AdvisoryNumber]]),"NTML","ADVZY")</f>
        <v>NTML</v>
      </c>
      <c r="B3232" s="8" t="str">
        <f>_xlfn.TEXTJOIN("-",TRUE,Table1[[#This Row],[Source]],TEXT(Table1[[#This Row],[AdvisoryNumber]],"000"),TEXT(ROW()-1,"000000"),TEXT(Table1[[#This Row],[RecordTimeUTC]],"YYYY-MM-DD"))</f>
        <v>NTML-000-003231-2024-12-06</v>
      </c>
      <c r="C3232" s="1" t="s">
        <v>97</v>
      </c>
      <c r="D3232" s="2"/>
      <c r="E3232" s="1"/>
      <c r="F3232" s="2"/>
      <c r="G3232" s="1" t="s">
        <v>98</v>
      </c>
      <c r="H3232" s="1" t="s">
        <v>101</v>
      </c>
      <c r="I3232" s="8" t="str">
        <f>IF(Table1[[#This Row],[TMI_Type]]="Reroute",INDEX(_xlfn.REGEXEXTRACT(Table1[[#This Row],[RawText]],".*(ROUTE|FEA|FCA|ICR|CTOP|TBO).+([A-Z]{3})",2,0),1,2),"")</f>
        <v/>
      </c>
      <c r="J3232" s="5">
        <v>25</v>
      </c>
      <c r="K3232" s="5"/>
      <c r="L3232" s="1" t="s">
        <v>644</v>
      </c>
      <c r="M3232" s="7">
        <v>45633</v>
      </c>
      <c r="N3232" s="7">
        <v>45633.166666666664</v>
      </c>
      <c r="O3232" s="7">
        <v>45632.996527777781</v>
      </c>
      <c r="P3232" s="4" t="s">
        <v>1872</v>
      </c>
      <c r="Q3232" s="10" t="s">
        <v>1872</v>
      </c>
      <c r="R3232" s="2" t="s">
        <v>10884</v>
      </c>
      <c r="S3232" s="6">
        <f>IF(OR(ISBLANK(Table1[[#This Row],[ValidEndUTC]]),ISBLANK(Table1[[#This Row],[ValidStartUTC]])),"",Table1[[#This Row],[ValidEndUTC]]-Table1[[#This Row],[ValidStartUTC]])</f>
        <v>0.16666666666424135</v>
      </c>
      <c r="T3232" s="5">
        <f>IF(OR(ISBLANK(Table1[[#This Row],[ValidEndUTC]]),ISBLANK(Table1[[#This Row],[ValidStartUTC]])),"",Table1[[#This Row],[Duration]]*24*60)</f>
        <v>239.99999999650754</v>
      </c>
    </row>
    <row r="3233" spans="1:20" x14ac:dyDescent="0.25">
      <c r="A3233" s="8" t="str">
        <f>IF(ISBLANK(Table1[[#This Row],[AdvisoryNumber]]),"NTML","ADVZY")</f>
        <v>NTML</v>
      </c>
      <c r="B3233" s="8" t="str">
        <f>_xlfn.TEXTJOIN("-",TRUE,Table1[[#This Row],[Source]],TEXT(Table1[[#This Row],[AdvisoryNumber]],"000"),TEXT(ROW()-1,"000000"),TEXT(Table1[[#This Row],[RecordTimeUTC]],"YYYY-MM-DD"))</f>
        <v>NTML-000-003232-2024-12-06</v>
      </c>
      <c r="C3233" s="1" t="s">
        <v>97</v>
      </c>
      <c r="D3233" s="2"/>
      <c r="E3233" s="1"/>
      <c r="F3233" s="2"/>
      <c r="G3233" s="1" t="s">
        <v>98</v>
      </c>
      <c r="H3233" s="1" t="s">
        <v>101</v>
      </c>
      <c r="I3233" s="8" t="str">
        <f>IF(Table1[[#This Row],[TMI_Type]]="Reroute",INDEX(_xlfn.REGEXEXTRACT(Table1[[#This Row],[RawText]],".*(ROUTE|FEA|FCA|ICR|CTOP|TBO).+([A-Z]{3})",2,0),1,2),"")</f>
        <v/>
      </c>
      <c r="J3233" s="5">
        <v>50</v>
      </c>
      <c r="K3233" s="5"/>
      <c r="L3233" s="1" t="s">
        <v>1331</v>
      </c>
      <c r="M3233" s="7">
        <v>45633</v>
      </c>
      <c r="N3233" s="7">
        <v>45633.166666666664</v>
      </c>
      <c r="O3233" s="7">
        <v>45632.996527777781</v>
      </c>
      <c r="P3233" s="4" t="s">
        <v>1873</v>
      </c>
      <c r="Q3233" s="10" t="s">
        <v>1873</v>
      </c>
      <c r="R3233" s="2" t="s">
        <v>10884</v>
      </c>
      <c r="S3233" s="6">
        <f>IF(OR(ISBLANK(Table1[[#This Row],[ValidEndUTC]]),ISBLANK(Table1[[#This Row],[ValidStartUTC]])),"",Table1[[#This Row],[ValidEndUTC]]-Table1[[#This Row],[ValidStartUTC]])</f>
        <v>0.16666666666424135</v>
      </c>
      <c r="T3233" s="5">
        <f>IF(OR(ISBLANK(Table1[[#This Row],[ValidEndUTC]]),ISBLANK(Table1[[#This Row],[ValidStartUTC]])),"",Table1[[#This Row],[Duration]]*24*60)</f>
        <v>239.99999999650754</v>
      </c>
    </row>
    <row r="3234" spans="1:20" ht="356.4" x14ac:dyDescent="0.25">
      <c r="A3234" s="8" t="str">
        <f>IF(ISBLANK(Table1[[#This Row],[AdvisoryNumber]]),"NTML","ADVZY")</f>
        <v>ADVZY</v>
      </c>
      <c r="B3234" s="8" t="str">
        <f>_xlfn.TEXTJOIN("-",TRUE,Table1[[#This Row],[Source]],TEXT(Table1[[#This Row],[AdvisoryNumber]],"000"),TEXT(ROW()-1,"000000"),TEXT(Table1[[#This Row],[RecordTimeUTC]],"YYYY-MM-DD"))</f>
        <v>ADVZY-001-003233-2024-12-07</v>
      </c>
      <c r="C3234" s="1" t="s">
        <v>16</v>
      </c>
      <c r="D3234" s="2"/>
      <c r="E3234" s="1">
        <v>1</v>
      </c>
      <c r="F3234" s="2" t="s">
        <v>5996</v>
      </c>
      <c r="G3234" s="1"/>
      <c r="H3234" s="1" t="s">
        <v>6014</v>
      </c>
      <c r="I3234" s="8" t="str">
        <f>IF(Table1[[#This Row],[TMI_Type]]="Reroute",INDEX(_xlfn.REGEXEXTRACT(Table1[[#This Row],[RawText]],".*(ROUTE|FEA|FCA|ICR|CTOP|TBO).+([A-Z]{3})",2,0),1,2),"")</f>
        <v/>
      </c>
      <c r="J3234" s="5"/>
      <c r="K3234" s="5"/>
      <c r="L3234" s="1"/>
      <c r="M3234" s="7">
        <v>45633.000694444447</v>
      </c>
      <c r="N3234" s="7">
        <v>45633.166666666664</v>
      </c>
      <c r="O3234" s="7">
        <v>45633.001388888886</v>
      </c>
      <c r="P3234" s="4" t="s">
        <v>1885</v>
      </c>
      <c r="Q3234" s="10" t="s">
        <v>8014</v>
      </c>
      <c r="R3234" s="2" t="s">
        <v>8015</v>
      </c>
      <c r="S3234" s="6">
        <f>IF(OR(ISBLANK(Table1[[#This Row],[ValidEndUTC]]),ISBLANK(Table1[[#This Row],[ValidStartUTC]])),"",Table1[[#This Row],[ValidEndUTC]]-Table1[[#This Row],[ValidStartUTC]])</f>
        <v>0.16597222221753327</v>
      </c>
      <c r="T3234" s="5">
        <f>IF(OR(ISBLANK(Table1[[#This Row],[ValidEndUTC]]),ISBLANK(Table1[[#This Row],[ValidStartUTC]])),"",Table1[[#This Row],[Duration]]*24*60)</f>
        <v>238.99999999324791</v>
      </c>
    </row>
    <row r="3235" spans="1:20" ht="21.6" x14ac:dyDescent="0.25">
      <c r="A3235" s="8" t="str">
        <f>IF(ISBLANK(Table1[[#This Row],[AdvisoryNumber]]),"NTML","ADVZY")</f>
        <v>NTML</v>
      </c>
      <c r="B3235" s="8" t="str">
        <f>_xlfn.TEXTJOIN("-",TRUE,Table1[[#This Row],[Source]],TEXT(Table1[[#This Row],[AdvisoryNumber]],"000"),TEXT(ROW()-1,"000000"),TEXT(Table1[[#This Row],[RecordTimeUTC]],"YYYY-MM-DD"))</f>
        <v>NTML-000-003234-2024-12-07</v>
      </c>
      <c r="C3235" s="1" t="s">
        <v>97</v>
      </c>
      <c r="D3235" s="2"/>
      <c r="E3235" s="1"/>
      <c r="F3235" s="2"/>
      <c r="G3235" s="1" t="s">
        <v>98</v>
      </c>
      <c r="H3235" s="1" t="s">
        <v>101</v>
      </c>
      <c r="I3235" s="8" t="str">
        <f>IF(Table1[[#This Row],[TMI_Type]]="Reroute",INDEX(_xlfn.REGEXEXTRACT(Table1[[#This Row],[RawText]],".*(ROUTE|FEA|FCA|ICR|CTOP|TBO).+([A-Z]{3})",2,0),1,2),"")</f>
        <v/>
      </c>
      <c r="J3235" s="5">
        <v>30</v>
      </c>
      <c r="K3235" s="5"/>
      <c r="L3235" s="1" t="s">
        <v>1638</v>
      </c>
      <c r="M3235" s="7">
        <v>45633.010416666664</v>
      </c>
      <c r="N3235" s="7">
        <v>45633.166666666664</v>
      </c>
      <c r="O3235" s="7">
        <v>45633.010416666664</v>
      </c>
      <c r="P3235" s="4" t="s">
        <v>10894</v>
      </c>
      <c r="Q3235" s="10" t="s">
        <v>10894</v>
      </c>
      <c r="R3235" s="2" t="s">
        <v>10895</v>
      </c>
      <c r="S3235" s="6">
        <f>IF(OR(ISBLANK(Table1[[#This Row],[ValidEndUTC]]),ISBLANK(Table1[[#This Row],[ValidStartUTC]])),"",Table1[[#This Row],[ValidEndUTC]]-Table1[[#This Row],[ValidStartUTC]])</f>
        <v>0.15625</v>
      </c>
      <c r="T3235" s="5">
        <f>IF(OR(ISBLANK(Table1[[#This Row],[ValidEndUTC]]),ISBLANK(Table1[[#This Row],[ValidStartUTC]])),"",Table1[[#This Row],[Duration]]*24*60)</f>
        <v>225</v>
      </c>
    </row>
    <row r="3236" spans="1:20" x14ac:dyDescent="0.25">
      <c r="A3236" s="8" t="str">
        <f>IF(ISBLANK(Table1[[#This Row],[AdvisoryNumber]]),"NTML","ADVZY")</f>
        <v>NTML</v>
      </c>
      <c r="B3236" s="8" t="str">
        <f>_xlfn.TEXTJOIN("-",TRUE,Table1[[#This Row],[Source]],TEXT(Table1[[#This Row],[AdvisoryNumber]],"000"),TEXT(ROW()-1,"000000"),TEXT(Table1[[#This Row],[RecordTimeUTC]],"YYYY-MM-DD"))</f>
        <v>NTML-000-003235-2024-12-07</v>
      </c>
      <c r="C3236" s="1" t="s">
        <v>97</v>
      </c>
      <c r="D3236" s="2"/>
      <c r="E3236" s="1"/>
      <c r="F3236" s="2"/>
      <c r="G3236" s="1" t="s">
        <v>98</v>
      </c>
      <c r="H3236" s="1" t="s">
        <v>101</v>
      </c>
      <c r="I3236" s="8" t="str">
        <f>IF(Table1[[#This Row],[TMI_Type]]="Reroute",INDEX(_xlfn.REGEXEXTRACT(Table1[[#This Row],[RawText]],".*(ROUTE|FEA|FCA|ICR|CTOP|TBO).+([A-Z]{3})",2,0),1,2),"")</f>
        <v/>
      </c>
      <c r="J3236" s="5">
        <v>30</v>
      </c>
      <c r="K3236" s="5"/>
      <c r="L3236" s="1" t="s">
        <v>1886</v>
      </c>
      <c r="M3236" s="7">
        <v>45633.013888888891</v>
      </c>
      <c r="N3236" s="7">
        <v>45633.166666666664</v>
      </c>
      <c r="O3236" s="7">
        <v>45633.013888888891</v>
      </c>
      <c r="P3236" s="4" t="s">
        <v>1887</v>
      </c>
      <c r="Q3236" s="10" t="s">
        <v>1887</v>
      </c>
      <c r="R3236" s="2" t="s">
        <v>10896</v>
      </c>
      <c r="S3236" s="6">
        <f>IF(OR(ISBLANK(Table1[[#This Row],[ValidEndUTC]]),ISBLANK(Table1[[#This Row],[ValidStartUTC]])),"",Table1[[#This Row],[ValidEndUTC]]-Table1[[#This Row],[ValidStartUTC]])</f>
        <v>0.15277777777373558</v>
      </c>
      <c r="T3236" s="5">
        <f>IF(OR(ISBLANK(Table1[[#This Row],[ValidEndUTC]]),ISBLANK(Table1[[#This Row],[ValidStartUTC]])),"",Table1[[#This Row],[Duration]]*24*60)</f>
        <v>219.99999999417923</v>
      </c>
    </row>
    <row r="3237" spans="1:20" ht="21.6" x14ac:dyDescent="0.25">
      <c r="A3237" s="8" t="str">
        <f>IF(ISBLANK(Table1[[#This Row],[AdvisoryNumber]]),"NTML","ADVZY")</f>
        <v>NTML</v>
      </c>
      <c r="B3237" s="8" t="str">
        <f>_xlfn.TEXTJOIN("-",TRUE,Table1[[#This Row],[Source]],TEXT(Table1[[#This Row],[AdvisoryNumber]],"000"),TEXT(ROW()-1,"000000"),TEXT(Table1[[#This Row],[RecordTimeUTC]],"YYYY-MM-DD"))</f>
        <v>NTML-000-003236-2024-12-07</v>
      </c>
      <c r="C3237" s="1" t="s">
        <v>97</v>
      </c>
      <c r="D3237" s="2"/>
      <c r="E3237" s="1"/>
      <c r="F3237" s="2"/>
      <c r="G3237" s="1" t="s">
        <v>98</v>
      </c>
      <c r="H3237" s="1" t="s">
        <v>101</v>
      </c>
      <c r="I3237" s="8" t="str">
        <f>IF(Table1[[#This Row],[TMI_Type]]="Reroute",INDEX(_xlfn.REGEXEXTRACT(Table1[[#This Row],[RawText]],".*(ROUTE|FEA|FCA|ICR|CTOP|TBO).+([A-Z]{3})",2,0),1,2),"")</f>
        <v/>
      </c>
      <c r="J3237" s="5">
        <v>30</v>
      </c>
      <c r="K3237" s="5"/>
      <c r="L3237" s="1" t="s">
        <v>102</v>
      </c>
      <c r="M3237" s="7">
        <v>45633.068055555559</v>
      </c>
      <c r="N3237" s="7">
        <v>45633.125</v>
      </c>
      <c r="O3237" s="7">
        <v>45633.068055555559</v>
      </c>
      <c r="P3237" s="4" t="s">
        <v>1888</v>
      </c>
      <c r="Q3237" s="10" t="s">
        <v>1888</v>
      </c>
      <c r="R3237" s="2" t="s">
        <v>10898</v>
      </c>
      <c r="S3237" s="6">
        <f>IF(OR(ISBLANK(Table1[[#This Row],[ValidEndUTC]]),ISBLANK(Table1[[#This Row],[ValidStartUTC]])),"",Table1[[#This Row],[ValidEndUTC]]-Table1[[#This Row],[ValidStartUTC]])</f>
        <v>5.694444444088731E-2</v>
      </c>
      <c r="T3237" s="5">
        <f>IF(OR(ISBLANK(Table1[[#This Row],[ValidEndUTC]]),ISBLANK(Table1[[#This Row],[ValidStartUTC]])),"",Table1[[#This Row],[Duration]]*24*60)</f>
        <v>81.999999994877726</v>
      </c>
    </row>
    <row r="3238" spans="1:20" ht="21.6" x14ac:dyDescent="0.25">
      <c r="A3238" s="8" t="str">
        <f>IF(ISBLANK(Table1[[#This Row],[AdvisoryNumber]]),"NTML","ADVZY")</f>
        <v>NTML</v>
      </c>
      <c r="B3238" s="8" t="str">
        <f>_xlfn.TEXTJOIN("-",TRUE,Table1[[#This Row],[Source]],TEXT(Table1[[#This Row],[AdvisoryNumber]],"000"),TEXT(ROW()-1,"000000"),TEXT(Table1[[#This Row],[RecordTimeUTC]],"YYYY-MM-DD"))</f>
        <v>NTML-000-003237-2024-12-07</v>
      </c>
      <c r="C3238" s="1" t="s">
        <v>97</v>
      </c>
      <c r="D3238" s="2"/>
      <c r="E3238" s="1"/>
      <c r="F3238" s="2"/>
      <c r="G3238" s="1" t="s">
        <v>98</v>
      </c>
      <c r="H3238" s="1" t="s">
        <v>101</v>
      </c>
      <c r="I3238" s="8" t="str">
        <f>IF(Table1[[#This Row],[TMI_Type]]="Reroute",INDEX(_xlfn.REGEXEXTRACT(Table1[[#This Row],[RawText]],".*(ROUTE|FEA|FCA|ICR|CTOP|TBO).+([A-Z]{3})",2,0),1,2),"")</f>
        <v/>
      </c>
      <c r="J3238" s="5">
        <v>30</v>
      </c>
      <c r="K3238" s="5"/>
      <c r="L3238" s="1" t="s">
        <v>642</v>
      </c>
      <c r="M3238" s="7">
        <v>45633.068055555559</v>
      </c>
      <c r="N3238" s="7">
        <v>45633.125</v>
      </c>
      <c r="O3238" s="7">
        <v>45633.068055555559</v>
      </c>
      <c r="P3238" s="4" t="s">
        <v>1889</v>
      </c>
      <c r="Q3238" s="10" t="s">
        <v>1889</v>
      </c>
      <c r="R3238" s="2" t="s">
        <v>10898</v>
      </c>
      <c r="S3238" s="6">
        <f>IF(OR(ISBLANK(Table1[[#This Row],[ValidEndUTC]]),ISBLANK(Table1[[#This Row],[ValidStartUTC]])),"",Table1[[#This Row],[ValidEndUTC]]-Table1[[#This Row],[ValidStartUTC]])</f>
        <v>5.694444444088731E-2</v>
      </c>
      <c r="T3238" s="5">
        <f>IF(OR(ISBLANK(Table1[[#This Row],[ValidEndUTC]]),ISBLANK(Table1[[#This Row],[ValidStartUTC]])),"",Table1[[#This Row],[Duration]]*24*60)</f>
        <v>81.999999994877726</v>
      </c>
    </row>
    <row r="3239" spans="1:20" ht="21.6" x14ac:dyDescent="0.25">
      <c r="A3239" s="8" t="str">
        <f>IF(ISBLANK(Table1[[#This Row],[AdvisoryNumber]]),"NTML","ADVZY")</f>
        <v>NTML</v>
      </c>
      <c r="B3239" s="8" t="str">
        <f>_xlfn.TEXTJOIN("-",TRUE,Table1[[#This Row],[Source]],TEXT(Table1[[#This Row],[AdvisoryNumber]],"000"),TEXT(ROW()-1,"000000"),TEXT(Table1[[#This Row],[RecordTimeUTC]],"YYYY-MM-DD"))</f>
        <v>NTML-000-003238-2024-12-07</v>
      </c>
      <c r="C3239" s="1" t="s">
        <v>97</v>
      </c>
      <c r="D3239" s="2"/>
      <c r="E3239" s="1"/>
      <c r="F3239" s="2"/>
      <c r="G3239" s="1" t="s">
        <v>98</v>
      </c>
      <c r="H3239" s="1" t="s">
        <v>101</v>
      </c>
      <c r="I3239" s="8" t="str">
        <f>IF(Table1[[#This Row],[TMI_Type]]="Reroute",INDEX(_xlfn.REGEXEXTRACT(Table1[[#This Row],[RawText]],".*(ROUTE|FEA|FCA|ICR|CTOP|TBO).+([A-Z]{3})",2,0),1,2),"")</f>
        <v/>
      </c>
      <c r="J3239" s="5">
        <v>30</v>
      </c>
      <c r="K3239" s="5"/>
      <c r="L3239" s="1" t="s">
        <v>1612</v>
      </c>
      <c r="M3239" s="7">
        <v>45633.068055555559</v>
      </c>
      <c r="N3239" s="7">
        <v>45633.125</v>
      </c>
      <c r="O3239" s="7">
        <v>45633.068055555559</v>
      </c>
      <c r="P3239" s="4" t="s">
        <v>1890</v>
      </c>
      <c r="Q3239" s="10" t="s">
        <v>1890</v>
      </c>
      <c r="R3239" s="2" t="s">
        <v>10898</v>
      </c>
      <c r="S3239" s="6">
        <f>IF(OR(ISBLANK(Table1[[#This Row],[ValidEndUTC]]),ISBLANK(Table1[[#This Row],[ValidStartUTC]])),"",Table1[[#This Row],[ValidEndUTC]]-Table1[[#This Row],[ValidStartUTC]])</f>
        <v>5.694444444088731E-2</v>
      </c>
      <c r="T3239" s="5">
        <f>IF(OR(ISBLANK(Table1[[#This Row],[ValidEndUTC]]),ISBLANK(Table1[[#This Row],[ValidStartUTC]])),"",Table1[[#This Row],[Duration]]*24*60)</f>
        <v>81.999999994877726</v>
      </c>
    </row>
    <row r="3240" spans="1:20" ht="21.6" x14ac:dyDescent="0.25">
      <c r="A3240" s="8" t="str">
        <f>IF(ISBLANK(Table1[[#This Row],[AdvisoryNumber]]),"NTML","ADVZY")</f>
        <v>NTML</v>
      </c>
      <c r="B3240" s="8" t="str">
        <f>_xlfn.TEXTJOIN("-",TRUE,Table1[[#This Row],[Source]],TEXT(Table1[[#This Row],[AdvisoryNumber]],"000"),TEXT(ROW()-1,"000000"),TEXT(Table1[[#This Row],[RecordTimeUTC]],"YYYY-MM-DD"))</f>
        <v>NTML-000-003239-2024-12-07</v>
      </c>
      <c r="C3240" s="1" t="s">
        <v>97</v>
      </c>
      <c r="D3240" s="2"/>
      <c r="E3240" s="1"/>
      <c r="F3240" s="2"/>
      <c r="G3240" s="1" t="s">
        <v>98</v>
      </c>
      <c r="H3240" s="1" t="s">
        <v>101</v>
      </c>
      <c r="I3240" s="8" t="str">
        <f>IF(Table1[[#This Row],[TMI_Type]]="Reroute",INDEX(_xlfn.REGEXEXTRACT(Table1[[#This Row],[RawText]],".*(ROUTE|FEA|FCA|ICR|CTOP|TBO).+([A-Z]{3})",2,0),1,2),"")</f>
        <v/>
      </c>
      <c r="J3240" s="5">
        <v>30</v>
      </c>
      <c r="K3240" s="5"/>
      <c r="L3240" s="1" t="s">
        <v>1638</v>
      </c>
      <c r="M3240" s="7">
        <v>45633.068055555559</v>
      </c>
      <c r="N3240" s="7">
        <v>45633.166666666664</v>
      </c>
      <c r="O3240" s="7">
        <v>45633.068055555559</v>
      </c>
      <c r="P3240" s="4" t="s">
        <v>1891</v>
      </c>
      <c r="Q3240" s="10" t="s">
        <v>1891</v>
      </c>
      <c r="R3240" s="2" t="s">
        <v>10898</v>
      </c>
      <c r="S3240" s="6">
        <f>IF(OR(ISBLANK(Table1[[#This Row],[ValidEndUTC]]),ISBLANK(Table1[[#This Row],[ValidStartUTC]])),"",Table1[[#This Row],[ValidEndUTC]]-Table1[[#This Row],[ValidStartUTC]])</f>
        <v>9.8611111105128657E-2</v>
      </c>
      <c r="T3240" s="5">
        <f>IF(OR(ISBLANK(Table1[[#This Row],[ValidEndUTC]]),ISBLANK(Table1[[#This Row],[ValidStartUTC]])),"",Table1[[#This Row],[Duration]]*24*60)</f>
        <v>141.99999999138527</v>
      </c>
    </row>
    <row r="3241" spans="1:20" ht="21.6" x14ac:dyDescent="0.25">
      <c r="A3241" s="8" t="str">
        <f>IF(ISBLANK(Table1[[#This Row],[AdvisoryNumber]]),"NTML","ADVZY")</f>
        <v>NTML</v>
      </c>
      <c r="B3241" s="8" t="str">
        <f>_xlfn.TEXTJOIN("-",TRUE,Table1[[#This Row],[Source]],TEXT(Table1[[#This Row],[AdvisoryNumber]],"000"),TEXT(ROW()-1,"000000"),TEXT(Table1[[#This Row],[RecordTimeUTC]],"YYYY-MM-DD"))</f>
        <v>NTML-000-003240-2024-12-07</v>
      </c>
      <c r="C3241" s="1" t="s">
        <v>97</v>
      </c>
      <c r="D3241" s="2"/>
      <c r="E3241" s="1"/>
      <c r="F3241" s="2"/>
      <c r="G3241" s="1" t="s">
        <v>98</v>
      </c>
      <c r="H3241" s="1" t="s">
        <v>101</v>
      </c>
      <c r="I3241" s="8" t="str">
        <f>IF(Table1[[#This Row],[TMI_Type]]="Reroute",INDEX(_xlfn.REGEXEXTRACT(Table1[[#This Row],[RawText]],".*(ROUTE|FEA|FCA|ICR|CTOP|TBO).+([A-Z]{3})",2,0),1,2),"")</f>
        <v/>
      </c>
      <c r="J3241" s="5">
        <v>20</v>
      </c>
      <c r="K3241" s="5"/>
      <c r="L3241" s="1" t="s">
        <v>642</v>
      </c>
      <c r="M3241" s="7">
        <v>45633.083333333336</v>
      </c>
      <c r="N3241" s="7">
        <v>45633.166666666664</v>
      </c>
      <c r="O3241" s="7">
        <v>45633.083333333336</v>
      </c>
      <c r="P3241" s="4" t="s">
        <v>1892</v>
      </c>
      <c r="Q3241" s="10" t="s">
        <v>1892</v>
      </c>
      <c r="R3241" s="2" t="s">
        <v>10899</v>
      </c>
      <c r="S3241" s="6">
        <f>IF(OR(ISBLANK(Table1[[#This Row],[ValidEndUTC]]),ISBLANK(Table1[[#This Row],[ValidStartUTC]])),"",Table1[[#This Row],[ValidEndUTC]]-Table1[[#This Row],[ValidStartUTC]])</f>
        <v>8.3333333328482695E-2</v>
      </c>
      <c r="T3241" s="5">
        <f>IF(OR(ISBLANK(Table1[[#This Row],[ValidEndUTC]]),ISBLANK(Table1[[#This Row],[ValidStartUTC]])),"",Table1[[#This Row],[Duration]]*24*60)</f>
        <v>119.99999999301508</v>
      </c>
    </row>
    <row r="3242" spans="1:20" ht="21.6" x14ac:dyDescent="0.25">
      <c r="A3242" s="8" t="str">
        <f>IF(ISBLANK(Table1[[#This Row],[AdvisoryNumber]]),"NTML","ADVZY")</f>
        <v>NTML</v>
      </c>
      <c r="B3242" s="8" t="str">
        <f>_xlfn.TEXTJOIN("-",TRUE,Table1[[#This Row],[Source]],TEXT(Table1[[#This Row],[AdvisoryNumber]],"000"),TEXT(ROW()-1,"000000"),TEXT(Table1[[#This Row],[RecordTimeUTC]],"YYYY-MM-DD"))</f>
        <v>NTML-000-003241-2024-12-07</v>
      </c>
      <c r="C3242" s="1" t="s">
        <v>97</v>
      </c>
      <c r="D3242" s="2"/>
      <c r="E3242" s="1"/>
      <c r="F3242" s="2"/>
      <c r="G3242" s="1" t="s">
        <v>98</v>
      </c>
      <c r="H3242" s="1" t="s">
        <v>101</v>
      </c>
      <c r="I3242" s="8" t="str">
        <f>IF(Table1[[#This Row],[TMI_Type]]="Reroute",INDEX(_xlfn.REGEXEXTRACT(Table1[[#This Row],[RawText]],".*(ROUTE|FEA|FCA|ICR|CTOP|TBO).+([A-Z]{3})",2,0),1,2),"")</f>
        <v/>
      </c>
      <c r="J3242" s="5">
        <v>30</v>
      </c>
      <c r="K3242" s="5"/>
      <c r="L3242" s="1" t="s">
        <v>642</v>
      </c>
      <c r="M3242" s="7">
        <v>45633.104861111111</v>
      </c>
      <c r="N3242" s="7">
        <v>45633.166666666664</v>
      </c>
      <c r="O3242" s="7">
        <v>45633.104861111111</v>
      </c>
      <c r="P3242" s="4" t="s">
        <v>1893</v>
      </c>
      <c r="Q3242" s="10" t="s">
        <v>1893</v>
      </c>
      <c r="R3242" s="2" t="s">
        <v>10900</v>
      </c>
      <c r="S3242" s="6">
        <f>IF(OR(ISBLANK(Table1[[#This Row],[ValidEndUTC]]),ISBLANK(Table1[[#This Row],[ValidStartUTC]])),"",Table1[[#This Row],[ValidEndUTC]]-Table1[[#This Row],[ValidStartUTC]])</f>
        <v>6.1805555553291924E-2</v>
      </c>
      <c r="T3242" s="5">
        <f>IF(OR(ISBLANK(Table1[[#This Row],[ValidEndUTC]]),ISBLANK(Table1[[#This Row],[ValidStartUTC]])),"",Table1[[#This Row],[Duration]]*24*60)</f>
        <v>88.999999996740371</v>
      </c>
    </row>
    <row r="3243" spans="1:20" ht="21.6" x14ac:dyDescent="0.25">
      <c r="A3243" s="8" t="str">
        <f>IF(ISBLANK(Table1[[#This Row],[AdvisoryNumber]]),"NTML","ADVZY")</f>
        <v>NTML</v>
      </c>
      <c r="B3243" s="8" t="str">
        <f>_xlfn.TEXTJOIN("-",TRUE,Table1[[#This Row],[Source]],TEXT(Table1[[#This Row],[AdvisoryNumber]],"000"),TEXT(ROW()-1,"000000"),TEXT(Table1[[#This Row],[RecordTimeUTC]],"YYYY-MM-DD"))</f>
        <v>NTML-000-003242-2024-12-07</v>
      </c>
      <c r="C3243" s="1" t="s">
        <v>97</v>
      </c>
      <c r="D3243" s="2"/>
      <c r="E3243" s="1"/>
      <c r="F3243" s="2"/>
      <c r="G3243" s="1" t="s">
        <v>98</v>
      </c>
      <c r="H3243" s="1" t="s">
        <v>101</v>
      </c>
      <c r="I3243" s="8" t="str">
        <f>IF(Table1[[#This Row],[TMI_Type]]="Reroute",INDEX(_xlfn.REGEXEXTRACT(Table1[[#This Row],[RawText]],".*(ROUTE|FEA|FCA|ICR|CTOP|TBO).+([A-Z]{3})",2,0),1,2),"")</f>
        <v/>
      </c>
      <c r="J3243" s="5">
        <v>15</v>
      </c>
      <c r="K3243" s="5"/>
      <c r="L3243" s="1" t="s">
        <v>642</v>
      </c>
      <c r="M3243" s="7">
        <v>45633.114583333336</v>
      </c>
      <c r="N3243" s="7">
        <v>45633.166666666664</v>
      </c>
      <c r="O3243" s="7">
        <v>45633.114583333336</v>
      </c>
      <c r="P3243" s="4" t="s">
        <v>1894</v>
      </c>
      <c r="Q3243" s="10" t="s">
        <v>1894</v>
      </c>
      <c r="R3243" s="2" t="s">
        <v>10901</v>
      </c>
      <c r="S3243" s="6">
        <f>IF(OR(ISBLANK(Table1[[#This Row],[ValidEndUTC]]),ISBLANK(Table1[[#This Row],[ValidStartUTC]])),"",Table1[[#This Row],[ValidEndUTC]]-Table1[[#This Row],[ValidStartUTC]])</f>
        <v>5.2083333328482695E-2</v>
      </c>
      <c r="T3243" s="5">
        <f>IF(OR(ISBLANK(Table1[[#This Row],[ValidEndUTC]]),ISBLANK(Table1[[#This Row],[ValidStartUTC]])),"",Table1[[#This Row],[Duration]]*24*60)</f>
        <v>74.999999993015081</v>
      </c>
    </row>
    <row r="3244" spans="1:20" ht="21.6" x14ac:dyDescent="0.25">
      <c r="A3244" s="8" t="str">
        <f>IF(ISBLANK(Table1[[#This Row],[AdvisoryNumber]]),"NTML","ADVZY")</f>
        <v>NTML</v>
      </c>
      <c r="B3244" s="8" t="str">
        <f>_xlfn.TEXTJOIN("-",TRUE,Table1[[#This Row],[Source]],TEXT(Table1[[#This Row],[AdvisoryNumber]],"000"),TEXT(ROW()-1,"000000"),TEXT(Table1[[#This Row],[RecordTimeUTC]],"YYYY-MM-DD"))</f>
        <v>NTML-000-003243-2024-12-07</v>
      </c>
      <c r="C3244" s="1" t="s">
        <v>97</v>
      </c>
      <c r="D3244" s="2"/>
      <c r="E3244" s="1"/>
      <c r="F3244" s="2"/>
      <c r="G3244" s="1" t="s">
        <v>98</v>
      </c>
      <c r="H3244" s="1" t="s">
        <v>101</v>
      </c>
      <c r="I3244" s="8" t="str">
        <f>IF(Table1[[#This Row],[TMI_Type]]="Reroute",INDEX(_xlfn.REGEXEXTRACT(Table1[[#This Row],[RawText]],".*(ROUTE|FEA|FCA|ICR|CTOP|TBO).+([A-Z]{3})",2,0),1,2),"")</f>
        <v/>
      </c>
      <c r="J3244" s="5">
        <v>20</v>
      </c>
      <c r="K3244" s="5"/>
      <c r="L3244" s="1" t="s">
        <v>642</v>
      </c>
      <c r="M3244" s="7">
        <v>45633.115972222222</v>
      </c>
      <c r="N3244" s="7">
        <v>45633.166666666664</v>
      </c>
      <c r="O3244" s="7">
        <v>45633.115972222222</v>
      </c>
      <c r="P3244" s="4" t="s">
        <v>1895</v>
      </c>
      <c r="Q3244" s="10" t="s">
        <v>1895</v>
      </c>
      <c r="R3244" s="2" t="s">
        <v>10902</v>
      </c>
      <c r="S3244" s="6">
        <f>IF(OR(ISBLANK(Table1[[#This Row],[ValidEndUTC]]),ISBLANK(Table1[[#This Row],[ValidStartUTC]])),"",Table1[[#This Row],[ValidEndUTC]]-Table1[[#This Row],[ValidStartUTC]])</f>
        <v>5.0694444442342501E-2</v>
      </c>
      <c r="T3244" s="5">
        <f>IF(OR(ISBLANK(Table1[[#This Row],[ValidEndUTC]]),ISBLANK(Table1[[#This Row],[ValidStartUTC]])),"",Table1[[#This Row],[Duration]]*24*60)</f>
        <v>72.999999996973202</v>
      </c>
    </row>
    <row r="3245" spans="1:20" x14ac:dyDescent="0.25">
      <c r="A3245" s="8" t="str">
        <f>IF(ISBLANK(Table1[[#This Row],[AdvisoryNumber]]),"NTML","ADVZY")</f>
        <v>NTML</v>
      </c>
      <c r="B3245" s="8" t="str">
        <f>_xlfn.TEXTJOIN("-",TRUE,Table1[[#This Row],[Source]],TEXT(Table1[[#This Row],[AdvisoryNumber]],"000"),TEXT(ROW()-1,"000000"),TEXT(Table1[[#This Row],[RecordTimeUTC]],"YYYY-MM-DD"))</f>
        <v>NTML-000-003244-2024-12-07</v>
      </c>
      <c r="C3245" s="1" t="s">
        <v>85</v>
      </c>
      <c r="D3245" s="2"/>
      <c r="E3245" s="1"/>
      <c r="F3245" s="2"/>
      <c r="G3245" s="1"/>
      <c r="H3245" s="1" t="s">
        <v>2640</v>
      </c>
      <c r="I3245" s="8" t="str">
        <f>IF(Table1[[#This Row],[TMI_Type]]="Reroute",INDEX(_xlfn.REGEXEXTRACT(Table1[[#This Row],[RawText]],".*(ROUTE|FEA|FCA|ICR|CTOP|TBO).+([A-Z]{3})",2,0),1,2),"")</f>
        <v/>
      </c>
      <c r="J3245" s="5"/>
      <c r="K3245" s="5"/>
      <c r="L3245" s="1" t="s">
        <v>198</v>
      </c>
      <c r="M3245" s="7">
        <v>45633.118750000001</v>
      </c>
      <c r="N3245" s="7">
        <v>45633.118750000001</v>
      </c>
      <c r="O3245" s="7">
        <v>45633.118750000001</v>
      </c>
      <c r="P3245" s="4" t="s">
        <v>3176</v>
      </c>
      <c r="Q3245" s="10" t="s">
        <v>3176</v>
      </c>
      <c r="R3245" s="2" t="s">
        <v>10903</v>
      </c>
      <c r="S3245" s="6">
        <f>IF(OR(ISBLANK(Table1[[#This Row],[ValidEndUTC]]),ISBLANK(Table1[[#This Row],[ValidStartUTC]])),"",Table1[[#This Row],[ValidEndUTC]]-Table1[[#This Row],[ValidStartUTC]])</f>
        <v>0</v>
      </c>
      <c r="T3245" s="5">
        <f>IF(OR(ISBLANK(Table1[[#This Row],[ValidEndUTC]]),ISBLANK(Table1[[#This Row],[ValidStartUTC]])),"",Table1[[#This Row],[Duration]]*24*60)</f>
        <v>0</v>
      </c>
    </row>
    <row r="3246" spans="1:20" ht="75.599999999999994" x14ac:dyDescent="0.25">
      <c r="A3246" s="8" t="str">
        <f>IF(ISBLANK(Table1[[#This Row],[AdvisoryNumber]]),"NTML","ADVZY")</f>
        <v>ADVZY</v>
      </c>
      <c r="B3246" s="8" t="str">
        <f>_xlfn.TEXTJOIN("-",TRUE,Table1[[#This Row],[Source]],TEXT(Table1[[#This Row],[AdvisoryNumber]],"000"),TEXT(ROW()-1,"000000"),TEXT(Table1[[#This Row],[RecordTimeUTC]],"YYYY-MM-DD"))</f>
        <v>ADVZY-002-003245-2024-12-08</v>
      </c>
      <c r="C3246" s="1" t="s">
        <v>16</v>
      </c>
      <c r="D3246" s="2"/>
      <c r="E3246" s="1">
        <v>2</v>
      </c>
      <c r="F3246" s="2" t="s">
        <v>6407</v>
      </c>
      <c r="G3246" s="1"/>
      <c r="H3246" s="1" t="s">
        <v>6019</v>
      </c>
      <c r="I3246" s="8" t="str">
        <f>IF(Table1[[#This Row],[TMI_Type]]="Reroute",INDEX(_xlfn.REGEXEXTRACT(Table1[[#This Row],[RawText]],".*(ROUTE|FEA|FCA|ICR|CTOP|TBO).+([A-Z]{3})",2,0),1,2),"")</f>
        <v/>
      </c>
      <c r="J3246" s="5"/>
      <c r="K3246" s="5"/>
      <c r="L3246" s="1"/>
      <c r="M3246" s="7">
        <v>45633.999305555553</v>
      </c>
      <c r="N3246" s="7">
        <v>45634.116666666669</v>
      </c>
      <c r="O3246" s="7">
        <v>45634.117361111108</v>
      </c>
      <c r="P3246" s="4" t="s">
        <v>1922</v>
      </c>
      <c r="Q3246" s="10" t="s">
        <v>8021</v>
      </c>
      <c r="R3246" s="2" t="s">
        <v>8022</v>
      </c>
      <c r="S3246" s="6">
        <f>IF(OR(ISBLANK(Table1[[#This Row],[ValidEndUTC]]),ISBLANK(Table1[[#This Row],[ValidStartUTC]])),"",Table1[[#This Row],[ValidEndUTC]]-Table1[[#This Row],[ValidStartUTC]])</f>
        <v>0.117361111115315</v>
      </c>
      <c r="T3246" s="5">
        <f>IF(OR(ISBLANK(Table1[[#This Row],[ValidEndUTC]]),ISBLANK(Table1[[#This Row],[ValidStartUTC]])),"",Table1[[#This Row],[Duration]]*24*60)</f>
        <v>169.0000000060536</v>
      </c>
    </row>
    <row r="3247" spans="1:20" ht="129.6" x14ac:dyDescent="0.25">
      <c r="A3247" s="8" t="str">
        <f>IF(ISBLANK(Table1[[#This Row],[AdvisoryNumber]]),"NTML","ADVZY")</f>
        <v>ADVZY</v>
      </c>
      <c r="B3247" s="8" t="str">
        <f>_xlfn.TEXTJOIN("-",TRUE,Table1[[#This Row],[Source]],TEXT(Table1[[#This Row],[AdvisoryNumber]],"000"),TEXT(ROW()-1,"000000"),TEXT(Table1[[#This Row],[RecordTimeUTC]],"YYYY-MM-DD"))</f>
        <v>ADVZY-001-003246-2024-12-08</v>
      </c>
      <c r="C3247" s="1" t="s">
        <v>16</v>
      </c>
      <c r="D3247" s="2" t="s">
        <v>8018</v>
      </c>
      <c r="E3247" s="1">
        <v>1</v>
      </c>
      <c r="F3247" s="2" t="s">
        <v>6250</v>
      </c>
      <c r="G3247" s="1" t="s">
        <v>24</v>
      </c>
      <c r="H3247" s="1" t="s">
        <v>6019</v>
      </c>
      <c r="I3247" s="8" t="str">
        <f>IF(Table1[[#This Row],[TMI_Type]]="Reroute",INDEX(_xlfn.REGEXEXTRACT(Table1[[#This Row],[RawText]],".*(ROUTE|FEA|FCA|ICR|CTOP|TBO).+([A-Z]{3})",2,0),1,2),"")</f>
        <v/>
      </c>
      <c r="J3247" s="5"/>
      <c r="K3247" s="5"/>
      <c r="L3247" s="1"/>
      <c r="M3247" s="7">
        <v>45633.999305555553</v>
      </c>
      <c r="N3247" s="7">
        <v>45634.166666666664</v>
      </c>
      <c r="O3247" s="7">
        <v>45634.004166666666</v>
      </c>
      <c r="P3247" s="4" t="s">
        <v>1923</v>
      </c>
      <c r="Q3247" s="10" t="s">
        <v>8019</v>
      </c>
      <c r="R3247" s="2" t="s">
        <v>8020</v>
      </c>
      <c r="S3247" s="6">
        <f>IF(OR(ISBLANK(Table1[[#This Row],[ValidEndUTC]]),ISBLANK(Table1[[#This Row],[ValidStartUTC]])),"",Table1[[#This Row],[ValidEndUTC]]-Table1[[#This Row],[ValidStartUTC]])</f>
        <v>0.16736111111094942</v>
      </c>
      <c r="T3247" s="5">
        <f>IF(OR(ISBLANK(Table1[[#This Row],[ValidEndUTC]]),ISBLANK(Table1[[#This Row],[ValidStartUTC]])),"",Table1[[#This Row],[Duration]]*24*60)</f>
        <v>240.99999999976717</v>
      </c>
    </row>
    <row r="3248" spans="1:20" ht="21.6" x14ac:dyDescent="0.25">
      <c r="A3248" s="8" t="str">
        <f>IF(ISBLANK(Table1[[#This Row],[AdvisoryNumber]]),"NTML","ADVZY")</f>
        <v>NTML</v>
      </c>
      <c r="B3248" s="8" t="str">
        <f>_xlfn.TEXTJOIN("-",TRUE,Table1[[#This Row],[Source]],TEXT(Table1[[#This Row],[AdvisoryNumber]],"000"),TEXT(ROW()-1,"000000"),TEXT(Table1[[#This Row],[RecordTimeUTC]],"YYYY-MM-DD"))</f>
        <v>NTML-000-003247-2024-12-08</v>
      </c>
      <c r="C3248" s="1" t="s">
        <v>10909</v>
      </c>
      <c r="D3248" s="2"/>
      <c r="E3248" s="1"/>
      <c r="F3248" s="2"/>
      <c r="G3248" s="1" t="s">
        <v>98</v>
      </c>
      <c r="H3248" s="1" t="s">
        <v>104</v>
      </c>
      <c r="I3248" s="8" t="str">
        <f>IF(Table1[[#This Row],[TMI_Type]]="Reroute",INDEX(_xlfn.REGEXEXTRACT(Table1[[#This Row],[RawText]],".*(ROUTE|FEA|FCA|ICR|CTOP|TBO).+([A-Z]{3})",2,0),1,2),"")</f>
        <v/>
      </c>
      <c r="J3248" s="5"/>
      <c r="K3248" s="5"/>
      <c r="L3248" s="1" t="s">
        <v>10910</v>
      </c>
      <c r="M3248" s="7">
        <v>45633.999305555553</v>
      </c>
      <c r="N3248" s="7">
        <v>45634.166666666664</v>
      </c>
      <c r="O3248" s="7">
        <v>45634.018750000003</v>
      </c>
      <c r="P3248" s="4" t="s">
        <v>10911</v>
      </c>
      <c r="Q3248" s="10" t="s">
        <v>10911</v>
      </c>
      <c r="R3248" s="2" t="s">
        <v>10905</v>
      </c>
      <c r="S3248" s="6">
        <f>IF(OR(ISBLANK(Table1[[#This Row],[ValidEndUTC]]),ISBLANK(Table1[[#This Row],[ValidStartUTC]])),"",Table1[[#This Row],[ValidEndUTC]]-Table1[[#This Row],[ValidStartUTC]])</f>
        <v>0.16736111111094942</v>
      </c>
      <c r="T3248" s="5">
        <f>IF(OR(ISBLANK(Table1[[#This Row],[ValidEndUTC]]),ISBLANK(Table1[[#This Row],[ValidStartUTC]])),"",Table1[[#This Row],[Duration]]*24*60)</f>
        <v>240.99999999976717</v>
      </c>
    </row>
    <row r="3249" spans="1:20" ht="21.6" x14ac:dyDescent="0.25">
      <c r="A3249" s="8" t="str">
        <f>IF(ISBLANK(Table1[[#This Row],[AdvisoryNumber]]),"NTML","ADVZY")</f>
        <v>NTML</v>
      </c>
      <c r="B3249" s="8" t="str">
        <f>_xlfn.TEXTJOIN("-",TRUE,Table1[[#This Row],[Source]],TEXT(Table1[[#This Row],[AdvisoryNumber]],"000"),TEXT(ROW()-1,"000000"),TEXT(Table1[[#This Row],[RecordTimeUTC]],"YYYY-MM-DD"))</f>
        <v>NTML-000-003248-2024-12-08</v>
      </c>
      <c r="C3249" s="1" t="s">
        <v>197</v>
      </c>
      <c r="D3249" s="2"/>
      <c r="E3249" s="1"/>
      <c r="F3249" s="2"/>
      <c r="G3249" s="1" t="s">
        <v>98</v>
      </c>
      <c r="H3249" s="1" t="s">
        <v>101</v>
      </c>
      <c r="I3249" s="8" t="str">
        <f>IF(Table1[[#This Row],[TMI_Type]]="Reroute",INDEX(_xlfn.REGEXEXTRACT(Table1[[#This Row],[RawText]],".*(ROUTE|FEA|FCA|ICR|CTOP|TBO).+([A-Z]{3})",2,0),1,2),"")</f>
        <v/>
      </c>
      <c r="J3249" s="5">
        <v>15</v>
      </c>
      <c r="K3249" s="5"/>
      <c r="L3249" s="1" t="s">
        <v>10904</v>
      </c>
      <c r="M3249" s="7">
        <v>45634.041666666664</v>
      </c>
      <c r="N3249" s="7">
        <v>45634.166666666664</v>
      </c>
      <c r="O3249" s="7">
        <v>45634.01666666667</v>
      </c>
      <c r="P3249" s="4" t="s">
        <v>1924</v>
      </c>
      <c r="Q3249" s="10" t="s">
        <v>1924</v>
      </c>
      <c r="R3249" s="2" t="s">
        <v>10905</v>
      </c>
      <c r="S3249" s="6">
        <f>IF(OR(ISBLANK(Table1[[#This Row],[ValidEndUTC]]),ISBLANK(Table1[[#This Row],[ValidStartUTC]])),"",Table1[[#This Row],[ValidEndUTC]]-Table1[[#This Row],[ValidStartUTC]])</f>
        <v>0.125</v>
      </c>
      <c r="T3249" s="5">
        <f>IF(OR(ISBLANK(Table1[[#This Row],[ValidEndUTC]]),ISBLANK(Table1[[#This Row],[ValidStartUTC]])),"",Table1[[#This Row],[Duration]]*24*60)</f>
        <v>180</v>
      </c>
    </row>
    <row r="3250" spans="1:20" ht="21.6" x14ac:dyDescent="0.25">
      <c r="A3250" s="8" t="str">
        <f>IF(ISBLANK(Table1[[#This Row],[AdvisoryNumber]]),"NTML","ADVZY")</f>
        <v>NTML</v>
      </c>
      <c r="B3250" s="8" t="str">
        <f>_xlfn.TEXTJOIN("-",TRUE,Table1[[#This Row],[Source]],TEXT(Table1[[#This Row],[AdvisoryNumber]],"000"),TEXT(ROW()-1,"000000"),TEXT(Table1[[#This Row],[RecordTimeUTC]],"YYYY-MM-DD"))</f>
        <v>NTML-000-003249-2024-12-08</v>
      </c>
      <c r="C3250" s="1" t="s">
        <v>197</v>
      </c>
      <c r="D3250" s="2"/>
      <c r="E3250" s="1"/>
      <c r="F3250" s="2"/>
      <c r="G3250" s="1" t="s">
        <v>98</v>
      </c>
      <c r="H3250" s="1" t="s">
        <v>101</v>
      </c>
      <c r="I3250" s="8" t="str">
        <f>IF(Table1[[#This Row],[TMI_Type]]="Reroute",INDEX(_xlfn.REGEXEXTRACT(Table1[[#This Row],[RawText]],".*(ROUTE|FEA|FCA|ICR|CTOP|TBO).+([A-Z]{3})",2,0),1,2),"")</f>
        <v/>
      </c>
      <c r="J3250" s="5">
        <v>5</v>
      </c>
      <c r="K3250" s="5"/>
      <c r="L3250" s="1" t="s">
        <v>10906</v>
      </c>
      <c r="M3250" s="7">
        <v>45634.041666666664</v>
      </c>
      <c r="N3250" s="7">
        <v>45634.166666666664</v>
      </c>
      <c r="O3250" s="7">
        <v>45634.01666666667</v>
      </c>
      <c r="P3250" s="4" t="s">
        <v>1925</v>
      </c>
      <c r="Q3250" s="10" t="s">
        <v>1925</v>
      </c>
      <c r="R3250" s="2" t="s">
        <v>10905</v>
      </c>
      <c r="S3250" s="6">
        <f>IF(OR(ISBLANK(Table1[[#This Row],[ValidEndUTC]]),ISBLANK(Table1[[#This Row],[ValidStartUTC]])),"",Table1[[#This Row],[ValidEndUTC]]-Table1[[#This Row],[ValidStartUTC]])</f>
        <v>0.125</v>
      </c>
      <c r="T3250" s="5">
        <f>IF(OR(ISBLANK(Table1[[#This Row],[ValidEndUTC]]),ISBLANK(Table1[[#This Row],[ValidStartUTC]])),"",Table1[[#This Row],[Duration]]*24*60)</f>
        <v>180</v>
      </c>
    </row>
    <row r="3251" spans="1:20" ht="21.6" x14ac:dyDescent="0.25">
      <c r="A3251" s="8" t="str">
        <f>IF(ISBLANK(Table1[[#This Row],[AdvisoryNumber]]),"NTML","ADVZY")</f>
        <v>NTML</v>
      </c>
      <c r="B3251" s="8" t="str">
        <f>_xlfn.TEXTJOIN("-",TRUE,Table1[[#This Row],[Source]],TEXT(Table1[[#This Row],[AdvisoryNumber]],"000"),TEXT(ROW()-1,"000000"),TEXT(Table1[[#This Row],[RecordTimeUTC]],"YYYY-MM-DD"))</f>
        <v>NTML-000-003250-2024-12-08</v>
      </c>
      <c r="C3251" s="1" t="s">
        <v>197</v>
      </c>
      <c r="D3251" s="2"/>
      <c r="E3251" s="1"/>
      <c r="F3251" s="2"/>
      <c r="G3251" s="1" t="s">
        <v>98</v>
      </c>
      <c r="H3251" s="1" t="s">
        <v>101</v>
      </c>
      <c r="I3251" s="8" t="str">
        <f>IF(Table1[[#This Row],[TMI_Type]]="Reroute",INDEX(_xlfn.REGEXEXTRACT(Table1[[#This Row],[RawText]],".*(ROUTE|FEA|FCA|ICR|CTOP|TBO).+([A-Z]{3})",2,0),1,2),"")</f>
        <v/>
      </c>
      <c r="J3251" s="5">
        <v>15</v>
      </c>
      <c r="K3251" s="5"/>
      <c r="L3251" s="1" t="s">
        <v>10907</v>
      </c>
      <c r="M3251" s="7">
        <v>45634.041666666664</v>
      </c>
      <c r="N3251" s="7">
        <v>45634.166666666664</v>
      </c>
      <c r="O3251" s="7">
        <v>45634.01666666667</v>
      </c>
      <c r="P3251" s="4" t="s">
        <v>1926</v>
      </c>
      <c r="Q3251" s="10" t="s">
        <v>1926</v>
      </c>
      <c r="R3251" s="2" t="s">
        <v>10905</v>
      </c>
      <c r="S3251" s="6">
        <f>IF(OR(ISBLANK(Table1[[#This Row],[ValidEndUTC]]),ISBLANK(Table1[[#This Row],[ValidStartUTC]])),"",Table1[[#This Row],[ValidEndUTC]]-Table1[[#This Row],[ValidStartUTC]])</f>
        <v>0.125</v>
      </c>
      <c r="T3251" s="5">
        <f>IF(OR(ISBLANK(Table1[[#This Row],[ValidEndUTC]]),ISBLANK(Table1[[#This Row],[ValidStartUTC]])),"",Table1[[#This Row],[Duration]]*24*60)</f>
        <v>180</v>
      </c>
    </row>
    <row r="3252" spans="1:20" ht="21.6" x14ac:dyDescent="0.25">
      <c r="A3252" s="8" t="str">
        <f>IF(ISBLANK(Table1[[#This Row],[AdvisoryNumber]]),"NTML","ADVZY")</f>
        <v>NTML</v>
      </c>
      <c r="B3252" s="8" t="str">
        <f>_xlfn.TEXTJOIN("-",TRUE,Table1[[#This Row],[Source]],TEXT(Table1[[#This Row],[AdvisoryNumber]],"000"),TEXT(ROW()-1,"000000"),TEXT(Table1[[#This Row],[RecordTimeUTC]],"YYYY-MM-DD"))</f>
        <v>NTML-000-003251-2024-12-08</v>
      </c>
      <c r="C3252" s="1" t="s">
        <v>197</v>
      </c>
      <c r="D3252" s="2"/>
      <c r="E3252" s="1"/>
      <c r="F3252" s="2"/>
      <c r="G3252" s="1" t="s">
        <v>98</v>
      </c>
      <c r="H3252" s="1" t="s">
        <v>101</v>
      </c>
      <c r="I3252" s="8" t="str">
        <f>IF(Table1[[#This Row],[TMI_Type]]="Reroute",INDEX(_xlfn.REGEXEXTRACT(Table1[[#This Row],[RawText]],".*(ROUTE|FEA|FCA|ICR|CTOP|TBO).+([A-Z]{3})",2,0),1,2),"")</f>
        <v/>
      </c>
      <c r="J3252" s="5">
        <v>15</v>
      </c>
      <c r="K3252" s="5"/>
      <c r="L3252" s="1" t="s">
        <v>10908</v>
      </c>
      <c r="M3252" s="7">
        <v>45634.041666666664</v>
      </c>
      <c r="N3252" s="7">
        <v>45634.166666666664</v>
      </c>
      <c r="O3252" s="7">
        <v>45634.01666666667</v>
      </c>
      <c r="P3252" s="4" t="s">
        <v>1927</v>
      </c>
      <c r="Q3252" s="10" t="s">
        <v>1927</v>
      </c>
      <c r="R3252" s="2" t="s">
        <v>10905</v>
      </c>
      <c r="S3252" s="6">
        <f>IF(OR(ISBLANK(Table1[[#This Row],[ValidEndUTC]]),ISBLANK(Table1[[#This Row],[ValidStartUTC]])),"",Table1[[#This Row],[ValidEndUTC]]-Table1[[#This Row],[ValidStartUTC]])</f>
        <v>0.125</v>
      </c>
      <c r="T3252" s="5">
        <f>IF(OR(ISBLANK(Table1[[#This Row],[ValidEndUTC]]),ISBLANK(Table1[[#This Row],[ValidStartUTC]])),"",Table1[[#This Row],[Duration]]*24*60)</f>
        <v>180</v>
      </c>
    </row>
    <row r="3253" spans="1:20" x14ac:dyDescent="0.25">
      <c r="A3253" s="8" t="str">
        <f>IF(ISBLANK(Table1[[#This Row],[AdvisoryNumber]]),"NTML","ADVZY")</f>
        <v>NTML</v>
      </c>
      <c r="B3253" s="8" t="str">
        <f>_xlfn.TEXTJOIN("-",TRUE,Table1[[#This Row],[Source]],TEXT(Table1[[#This Row],[AdvisoryNumber]],"000"),TEXT(ROW()-1,"000000"),TEXT(Table1[[#This Row],[RecordTimeUTC]],"YYYY-MM-DD"))</f>
        <v>NTML-000-003252-2024-12-08</v>
      </c>
      <c r="C3253" s="1" t="s">
        <v>197</v>
      </c>
      <c r="D3253" s="2"/>
      <c r="E3253" s="1"/>
      <c r="F3253" s="2"/>
      <c r="G3253" s="1" t="s">
        <v>98</v>
      </c>
      <c r="H3253" s="1" t="s">
        <v>101</v>
      </c>
      <c r="I3253" s="8" t="str">
        <f>IF(Table1[[#This Row],[TMI_Type]]="Reroute",INDEX(_xlfn.REGEXEXTRACT(Table1[[#This Row],[RawText]],".*(ROUTE|FEA|FCA|ICR|CTOP|TBO).+([A-Z]{3})",2,0),1,2),"")</f>
        <v/>
      </c>
      <c r="J3253" s="5">
        <v>5</v>
      </c>
      <c r="K3253" s="5"/>
      <c r="L3253" s="1" t="s">
        <v>198</v>
      </c>
      <c r="M3253" s="7">
        <v>45634.041666666664</v>
      </c>
      <c r="N3253" s="7">
        <v>45634.166666666664</v>
      </c>
      <c r="O3253" s="7">
        <v>45634.01666666667</v>
      </c>
      <c r="P3253" s="4" t="s">
        <v>1928</v>
      </c>
      <c r="Q3253" s="10" t="s">
        <v>1928</v>
      </c>
      <c r="R3253" s="2" t="s">
        <v>10905</v>
      </c>
      <c r="S3253" s="6">
        <f>IF(OR(ISBLANK(Table1[[#This Row],[ValidEndUTC]]),ISBLANK(Table1[[#This Row],[ValidStartUTC]])),"",Table1[[#This Row],[ValidEndUTC]]-Table1[[#This Row],[ValidStartUTC]])</f>
        <v>0.125</v>
      </c>
      <c r="T3253" s="5">
        <f>IF(OR(ISBLANK(Table1[[#This Row],[ValidEndUTC]]),ISBLANK(Table1[[#This Row],[ValidStartUTC]])),"",Table1[[#This Row],[Duration]]*24*60)</f>
        <v>180</v>
      </c>
    </row>
    <row r="3254" spans="1:20" ht="21.6" x14ac:dyDescent="0.25">
      <c r="A3254" s="8" t="str">
        <f>IF(ISBLANK(Table1[[#This Row],[AdvisoryNumber]]),"NTML","ADVZY")</f>
        <v>NTML</v>
      </c>
      <c r="B3254" s="8" t="str">
        <f>_xlfn.TEXTJOIN("-",TRUE,Table1[[#This Row],[Source]],TEXT(Table1[[#This Row],[AdvisoryNumber]],"000"),TEXT(ROW()-1,"000000"),TEXT(Table1[[#This Row],[RecordTimeUTC]],"YYYY-MM-DD"))</f>
        <v>NTML-000-003253-2024-12-08</v>
      </c>
      <c r="C3254" s="1" t="s">
        <v>1219</v>
      </c>
      <c r="D3254" s="2"/>
      <c r="E3254" s="1"/>
      <c r="F3254" s="2"/>
      <c r="G3254" s="1" t="s">
        <v>98</v>
      </c>
      <c r="H3254" s="1" t="s">
        <v>101</v>
      </c>
      <c r="I3254" s="8" t="str">
        <f>IF(Table1[[#This Row],[TMI_Type]]="Reroute",INDEX(_xlfn.REGEXEXTRACT(Table1[[#This Row],[RawText]],".*(ROUTE|FEA|FCA|ICR|CTOP|TBO).+([A-Z]{3})",2,0),1,2),"")</f>
        <v/>
      </c>
      <c r="J3254" s="5">
        <v>25</v>
      </c>
      <c r="K3254" s="5"/>
      <c r="L3254" s="1" t="s">
        <v>198</v>
      </c>
      <c r="M3254" s="7">
        <v>45634.041666666664</v>
      </c>
      <c r="N3254" s="7">
        <v>45634.166666666664</v>
      </c>
      <c r="O3254" s="7">
        <v>45634.01666666667</v>
      </c>
      <c r="P3254" s="4" t="s">
        <v>1929</v>
      </c>
      <c r="Q3254" s="10" t="s">
        <v>1929</v>
      </c>
      <c r="R3254" s="2" t="s">
        <v>10905</v>
      </c>
      <c r="S3254" s="6">
        <f>IF(OR(ISBLANK(Table1[[#This Row],[ValidEndUTC]]),ISBLANK(Table1[[#This Row],[ValidStartUTC]])),"",Table1[[#This Row],[ValidEndUTC]]-Table1[[#This Row],[ValidStartUTC]])</f>
        <v>0.125</v>
      </c>
      <c r="T3254" s="5">
        <f>IF(OR(ISBLANK(Table1[[#This Row],[ValidEndUTC]]),ISBLANK(Table1[[#This Row],[ValidStartUTC]])),"",Table1[[#This Row],[Duration]]*24*60)</f>
        <v>180</v>
      </c>
    </row>
    <row r="3255" spans="1:20" ht="21.6" x14ac:dyDescent="0.25">
      <c r="A3255" s="8" t="str">
        <f>IF(ISBLANK(Table1[[#This Row],[AdvisoryNumber]]),"NTML","ADVZY")</f>
        <v>NTML</v>
      </c>
      <c r="B3255" s="8" t="str">
        <f>_xlfn.TEXTJOIN("-",TRUE,Table1[[#This Row],[Source]],TEXT(Table1[[#This Row],[AdvisoryNumber]],"000"),TEXT(ROW()-1,"000000"),TEXT(Table1[[#This Row],[RecordTimeUTC]],"YYYY-MM-DD"))</f>
        <v>NTML-000-003254-2024-12-08</v>
      </c>
      <c r="C3255" s="1" t="s">
        <v>197</v>
      </c>
      <c r="D3255" s="2"/>
      <c r="E3255" s="1"/>
      <c r="F3255" s="2"/>
      <c r="G3255" s="1" t="s">
        <v>98</v>
      </c>
      <c r="H3255" s="1" t="s">
        <v>101</v>
      </c>
      <c r="I3255" s="8" t="str">
        <f>IF(Table1[[#This Row],[TMI_Type]]="Reroute",INDEX(_xlfn.REGEXEXTRACT(Table1[[#This Row],[RawText]],".*(ROUTE|FEA|FCA|ICR|CTOP|TBO).+([A-Z]{3})",2,0),1,2),"")</f>
        <v/>
      </c>
      <c r="J3255" s="5">
        <v>5</v>
      </c>
      <c r="K3255" s="5"/>
      <c r="L3255" s="1" t="s">
        <v>198</v>
      </c>
      <c r="M3255" s="7">
        <v>45634.090277777781</v>
      </c>
      <c r="N3255" s="7">
        <v>45634.166666666664</v>
      </c>
      <c r="O3255" s="7">
        <v>45634.102777777778</v>
      </c>
      <c r="P3255" s="4" t="s">
        <v>10914</v>
      </c>
      <c r="Q3255" s="10" t="s">
        <v>10914</v>
      </c>
      <c r="R3255" s="2" t="s">
        <v>10915</v>
      </c>
      <c r="S3255" s="6">
        <f>IF(OR(ISBLANK(Table1[[#This Row],[ValidEndUTC]]),ISBLANK(Table1[[#This Row],[ValidStartUTC]])),"",Table1[[#This Row],[ValidEndUTC]]-Table1[[#This Row],[ValidStartUTC]])</f>
        <v>7.6388888883229811E-2</v>
      </c>
      <c r="T3255" s="5">
        <f>IF(OR(ISBLANK(Table1[[#This Row],[ValidEndUTC]]),ISBLANK(Table1[[#This Row],[ValidStartUTC]])),"",Table1[[#This Row],[Duration]]*24*60)</f>
        <v>109.99999999185093</v>
      </c>
    </row>
    <row r="3256" spans="1:20" ht="21.6" x14ac:dyDescent="0.25">
      <c r="A3256" s="8" t="str">
        <f>IF(ISBLANK(Table1[[#This Row],[AdvisoryNumber]]),"NTML","ADVZY")</f>
        <v>NTML</v>
      </c>
      <c r="B3256" s="8" t="str">
        <f>_xlfn.TEXTJOIN("-",TRUE,Table1[[#This Row],[Source]],TEXT(Table1[[#This Row],[AdvisoryNumber]],"000"),TEXT(ROW()-1,"000000"),TEXT(Table1[[#This Row],[RecordTimeUTC]],"YYYY-MM-DD"))</f>
        <v>NTML-000-003255-2024-12-08</v>
      </c>
      <c r="C3256" s="1" t="s">
        <v>197</v>
      </c>
      <c r="D3256" s="2"/>
      <c r="E3256" s="1"/>
      <c r="F3256" s="2"/>
      <c r="G3256" s="1" t="s">
        <v>98</v>
      </c>
      <c r="H3256" s="1" t="s">
        <v>99</v>
      </c>
      <c r="I3256" s="8" t="str">
        <f>IF(Table1[[#This Row],[TMI_Type]]="Reroute",INDEX(_xlfn.REGEXEXTRACT(Table1[[#This Row],[RawText]],".*(ROUTE|FEA|FCA|ICR|CTOP|TBO).+([A-Z]{3})",2,0),1,2),"")</f>
        <v/>
      </c>
      <c r="J3256" s="5">
        <v>5</v>
      </c>
      <c r="K3256" s="5"/>
      <c r="L3256" s="1" t="s">
        <v>198</v>
      </c>
      <c r="M3256" s="7">
        <v>45634.115972222222</v>
      </c>
      <c r="N3256" s="7">
        <v>45634.166666666664</v>
      </c>
      <c r="O3256" s="7">
        <v>45634.115972222222</v>
      </c>
      <c r="P3256" s="4" t="s">
        <v>10916</v>
      </c>
      <c r="Q3256" s="10" t="s">
        <v>10916</v>
      </c>
      <c r="R3256" s="2" t="s">
        <v>10917</v>
      </c>
      <c r="S3256" s="6">
        <f>IF(OR(ISBLANK(Table1[[#This Row],[ValidEndUTC]]),ISBLANK(Table1[[#This Row],[ValidStartUTC]])),"",Table1[[#This Row],[ValidEndUTC]]-Table1[[#This Row],[ValidStartUTC]])</f>
        <v>5.0694444442342501E-2</v>
      </c>
      <c r="T3256" s="5">
        <f>IF(OR(ISBLANK(Table1[[#This Row],[ValidEndUTC]]),ISBLANK(Table1[[#This Row],[ValidStartUTC]])),"",Table1[[#This Row],[Duration]]*24*60)</f>
        <v>72.999999996973202</v>
      </c>
    </row>
    <row r="3257" spans="1:20" ht="97.2" x14ac:dyDescent="0.25">
      <c r="A3257" s="8" t="str">
        <f>IF(ISBLANK(Table1[[#This Row],[AdvisoryNumber]]),"NTML","ADVZY")</f>
        <v>ADVZY</v>
      </c>
      <c r="B3257" s="8" t="str">
        <f>_xlfn.TEXTJOIN("-",TRUE,Table1[[#This Row],[Source]],TEXT(Table1[[#This Row],[AdvisoryNumber]],"000"),TEXT(ROW()-1,"000000"),TEXT(Table1[[#This Row],[RecordTimeUTC]],"YYYY-MM-DD"))</f>
        <v>ADVZY-002-003256-2024-12-14</v>
      </c>
      <c r="C3257" s="1" t="s">
        <v>1930</v>
      </c>
      <c r="D3257" s="2"/>
      <c r="E3257" s="1">
        <v>2</v>
      </c>
      <c r="F3257" s="2" t="s">
        <v>5994</v>
      </c>
      <c r="G3257" s="1"/>
      <c r="H3257" s="1" t="s">
        <v>32</v>
      </c>
      <c r="I3257" s="8" t="str">
        <f>IF(Table1[[#This Row],[TMI_Type]]="Reroute",INDEX(_xlfn.REGEXEXTRACT(Table1[[#This Row],[RawText]],".*(ROUTE|FEA|FCA|ICR|CTOP|TBO).+([A-Z]{3})",2,0),1,2),"")</f>
        <v/>
      </c>
      <c r="J3257" s="5"/>
      <c r="K3257" s="5"/>
      <c r="L3257" s="1"/>
      <c r="M3257" s="7">
        <v>45639.027777777781</v>
      </c>
      <c r="N3257" s="7">
        <v>45639.055555555555</v>
      </c>
      <c r="O3257" s="7">
        <v>45640.117361111108</v>
      </c>
      <c r="P3257" s="4" t="s">
        <v>1931</v>
      </c>
      <c r="Q3257" s="10" t="s">
        <v>8025</v>
      </c>
      <c r="R3257" s="2" t="s">
        <v>8024</v>
      </c>
      <c r="S3257" s="6">
        <f>IF(OR(ISBLANK(Table1[[#This Row],[ValidEndUTC]]),ISBLANK(Table1[[#This Row],[ValidStartUTC]])),"",Table1[[#This Row],[ValidEndUTC]]-Table1[[#This Row],[ValidStartUTC]])</f>
        <v>2.7777777773735579E-2</v>
      </c>
      <c r="T3257" s="5">
        <f>IF(OR(ISBLANK(Table1[[#This Row],[ValidEndUTC]]),ISBLANK(Table1[[#This Row],[ValidStartUTC]])),"",Table1[[#This Row],[Duration]]*24*60)</f>
        <v>39.999999994179234</v>
      </c>
    </row>
    <row r="3258" spans="1:20" x14ac:dyDescent="0.25">
      <c r="A3258" s="8" t="str">
        <f>IF(ISBLANK(Table1[[#This Row],[AdvisoryNumber]]),"NTML","ADVZY")</f>
        <v>NTML</v>
      </c>
      <c r="B3258" s="8" t="str">
        <f>_xlfn.TEXTJOIN("-",TRUE,Table1[[#This Row],[Source]],TEXT(Table1[[#This Row],[AdvisoryNumber]],"000"),TEXT(ROW()-1,"000000"),TEXT(Table1[[#This Row],[RecordTimeUTC]],"YYYY-MM-DD"))</f>
        <v>NTML-000-003257-2024-12-13</v>
      </c>
      <c r="C3258" s="1" t="s">
        <v>10929</v>
      </c>
      <c r="D3258" s="2"/>
      <c r="E3258" s="1"/>
      <c r="F3258" s="2"/>
      <c r="G3258" s="1" t="s">
        <v>98</v>
      </c>
      <c r="H3258" s="1" t="s">
        <v>8360</v>
      </c>
      <c r="I3258" s="8" t="str">
        <f>IF(Table1[[#This Row],[TMI_Type]]="Reroute",INDEX(_xlfn.REGEXEXTRACT(Table1[[#This Row],[RawText]],".*(ROUTE|FEA|FCA|ICR|CTOP|TBO).+([A-Z]{3})",2,0),1,2),"")</f>
        <v/>
      </c>
      <c r="J3258" s="5"/>
      <c r="K3258" s="5"/>
      <c r="L3258" s="1"/>
      <c r="M3258" s="7">
        <v>45639.041666666664</v>
      </c>
      <c r="N3258" s="7">
        <v>45639.208333333336</v>
      </c>
      <c r="O3258" s="7">
        <v>45639.041666666664</v>
      </c>
      <c r="P3258" s="4" t="s">
        <v>10930</v>
      </c>
      <c r="Q3258" s="10" t="s">
        <v>10930</v>
      </c>
      <c r="R3258" s="2" t="s">
        <v>10926</v>
      </c>
      <c r="S3258" s="6">
        <f>IF(OR(ISBLANK(Table1[[#This Row],[ValidEndUTC]]),ISBLANK(Table1[[#This Row],[ValidStartUTC]])),"",Table1[[#This Row],[ValidEndUTC]]-Table1[[#This Row],[ValidStartUTC]])</f>
        <v>0.16666666667151731</v>
      </c>
      <c r="T3258" s="5">
        <f>IF(OR(ISBLANK(Table1[[#This Row],[ValidEndUTC]]),ISBLANK(Table1[[#This Row],[ValidStartUTC]])),"",Table1[[#This Row],[Duration]]*24*60)</f>
        <v>240.00000000698492</v>
      </c>
    </row>
    <row r="3259" spans="1:20" ht="172.8" x14ac:dyDescent="0.25">
      <c r="A3259" s="8" t="str">
        <f>IF(ISBLANK(Table1[[#This Row],[AdvisoryNumber]]),"NTML","ADVZY")</f>
        <v>ADVZY</v>
      </c>
      <c r="B3259" s="8" t="str">
        <f>_xlfn.TEXTJOIN("-",TRUE,Table1[[#This Row],[Source]],TEXT(Table1[[#This Row],[AdvisoryNumber]],"000"),TEXT(ROW()-1,"000000"),TEXT(Table1[[#This Row],[RecordTimeUTC]],"YYYY-MM-DD"))</f>
        <v>ADVZY-001-003258-2024-12-14</v>
      </c>
      <c r="C3259" s="1" t="s">
        <v>1930</v>
      </c>
      <c r="D3259" s="2"/>
      <c r="E3259" s="1">
        <v>1</v>
      </c>
      <c r="F3259" s="2" t="s">
        <v>5995</v>
      </c>
      <c r="G3259" s="1" t="s">
        <v>1934</v>
      </c>
      <c r="H3259" s="1" t="s">
        <v>32</v>
      </c>
      <c r="I3259" s="8" t="str">
        <f>IF(Table1[[#This Row],[TMI_Type]]="Reroute",INDEX(_xlfn.REGEXEXTRACT(Table1[[#This Row],[RawText]],".*(ROUTE|FEA|FCA|ICR|CTOP|TBO).+([A-Z]{3})",2,0),1,2),"")</f>
        <v/>
      </c>
      <c r="J3259" s="5"/>
      <c r="K3259" s="5"/>
      <c r="L3259" s="1"/>
      <c r="M3259" s="7">
        <v>45640.027777777781</v>
      </c>
      <c r="N3259" s="7">
        <v>45640.055555555555</v>
      </c>
      <c r="O3259" s="7">
        <v>45640.117361111108</v>
      </c>
      <c r="P3259" s="4" t="s">
        <v>1935</v>
      </c>
      <c r="Q3259" s="10" t="s">
        <v>8023</v>
      </c>
      <c r="R3259" s="2" t="s">
        <v>8024</v>
      </c>
      <c r="S3259" s="6">
        <f>IF(OR(ISBLANK(Table1[[#This Row],[ValidEndUTC]]),ISBLANK(Table1[[#This Row],[ValidStartUTC]])),"",Table1[[#This Row],[ValidEndUTC]]-Table1[[#This Row],[ValidStartUTC]])</f>
        <v>2.7777777773735579E-2</v>
      </c>
      <c r="T3259" s="5">
        <f>IF(OR(ISBLANK(Table1[[#This Row],[ValidEndUTC]]),ISBLANK(Table1[[#This Row],[ValidStartUTC]])),"",Table1[[#This Row],[Duration]]*24*60)</f>
        <v>39.999999994179234</v>
      </c>
    </row>
    <row r="3260" spans="1:20" x14ac:dyDescent="0.25">
      <c r="A3260" s="8" t="str">
        <f>IF(ISBLANK(Table1[[#This Row],[AdvisoryNumber]]),"NTML","ADVZY")</f>
        <v>NTML</v>
      </c>
      <c r="B3260" s="8" t="str">
        <f>_xlfn.TEXTJOIN("-",TRUE,Table1[[#This Row],[Source]],TEXT(Table1[[#This Row],[AdvisoryNumber]],"000"),TEXT(ROW()-1,"000000"),TEXT(Table1[[#This Row],[RecordTimeUTC]],"YYYY-MM-DD"))</f>
        <v>NTML-000-003259-2024-12-14</v>
      </c>
      <c r="C3260" s="1" t="s">
        <v>248</v>
      </c>
      <c r="D3260" s="2"/>
      <c r="E3260" s="1"/>
      <c r="F3260" s="2"/>
      <c r="G3260" s="1" t="s">
        <v>98</v>
      </c>
      <c r="H3260" s="1" t="s">
        <v>101</v>
      </c>
      <c r="I3260" s="8" t="str">
        <f>IF(Table1[[#This Row],[TMI_Type]]="Reroute",INDEX(_xlfn.REGEXEXTRACT(Table1[[#This Row],[RawText]],".*(ROUTE|FEA|FCA|ICR|CTOP|TBO).+([A-Z]{3})",2,0),1,2),"")</f>
        <v/>
      </c>
      <c r="J3260" s="5">
        <v>25</v>
      </c>
      <c r="K3260" s="5"/>
      <c r="L3260" s="1" t="s">
        <v>249</v>
      </c>
      <c r="M3260" s="7">
        <v>45640.041666666664</v>
      </c>
      <c r="N3260" s="7">
        <v>45640.166666666664</v>
      </c>
      <c r="O3260" s="7">
        <v>45640.041666666664</v>
      </c>
      <c r="P3260" s="4" t="s">
        <v>10920</v>
      </c>
      <c r="Q3260" s="10" t="s">
        <v>10920</v>
      </c>
      <c r="R3260" s="2" t="s">
        <v>10921</v>
      </c>
      <c r="S3260" s="6">
        <f>IF(OR(ISBLANK(Table1[[#This Row],[ValidEndUTC]]),ISBLANK(Table1[[#This Row],[ValidStartUTC]])),"",Table1[[#This Row],[ValidEndUTC]]-Table1[[#This Row],[ValidStartUTC]])</f>
        <v>0.125</v>
      </c>
      <c r="T3260" s="5">
        <f>IF(OR(ISBLANK(Table1[[#This Row],[ValidEndUTC]]),ISBLANK(Table1[[#This Row],[ValidStartUTC]])),"",Table1[[#This Row],[Duration]]*24*60)</f>
        <v>180</v>
      </c>
    </row>
    <row r="3261" spans="1:20" x14ac:dyDescent="0.25">
      <c r="A3261" s="8" t="str">
        <f>IF(ISBLANK(Table1[[#This Row],[AdvisoryNumber]]),"NTML","ADVZY")</f>
        <v>NTML</v>
      </c>
      <c r="B3261" s="8" t="str">
        <f>_xlfn.TEXTJOIN("-",TRUE,Table1[[#This Row],[Source]],TEXT(Table1[[#This Row],[AdvisoryNumber]],"000"),TEXT(ROW()-1,"000000"),TEXT(Table1[[#This Row],[RecordTimeUTC]],"YYYY-MM-DD"))</f>
        <v>NTML-000-003260-2024-12-14</v>
      </c>
      <c r="C3261" s="1" t="s">
        <v>248</v>
      </c>
      <c r="D3261" s="2"/>
      <c r="E3261" s="1"/>
      <c r="F3261" s="2"/>
      <c r="G3261" s="1" t="s">
        <v>98</v>
      </c>
      <c r="H3261" s="1" t="s">
        <v>101</v>
      </c>
      <c r="I3261" s="8" t="str">
        <f>IF(Table1[[#This Row],[TMI_Type]]="Reroute",INDEX(_xlfn.REGEXEXTRACT(Table1[[#This Row],[RawText]],".*(ROUTE|FEA|FCA|ICR|CTOP|TBO).+([A-Z]{3})",2,0),1,2),"")</f>
        <v/>
      </c>
      <c r="J3261" s="5">
        <v>30</v>
      </c>
      <c r="K3261" s="5"/>
      <c r="L3261" s="1" t="s">
        <v>1938</v>
      </c>
      <c r="M3261" s="7">
        <v>45640.041666666664</v>
      </c>
      <c r="N3261" s="7">
        <v>45640.166666666664</v>
      </c>
      <c r="O3261" s="7">
        <v>45640.041666666664</v>
      </c>
      <c r="P3261" s="4" t="s">
        <v>10922</v>
      </c>
      <c r="Q3261" s="10" t="s">
        <v>10922</v>
      </c>
      <c r="R3261" s="2" t="s">
        <v>10921</v>
      </c>
      <c r="S3261" s="6">
        <f>IF(OR(ISBLANK(Table1[[#This Row],[ValidEndUTC]]),ISBLANK(Table1[[#This Row],[ValidStartUTC]])),"",Table1[[#This Row],[ValidEndUTC]]-Table1[[#This Row],[ValidStartUTC]])</f>
        <v>0.125</v>
      </c>
      <c r="T3261" s="5">
        <f>IF(OR(ISBLANK(Table1[[#This Row],[ValidEndUTC]]),ISBLANK(Table1[[#This Row],[ValidStartUTC]])),"",Table1[[#This Row],[Duration]]*24*60)</f>
        <v>180</v>
      </c>
    </row>
    <row r="3262" spans="1:20" x14ac:dyDescent="0.25">
      <c r="A3262" s="8" t="str">
        <f>IF(ISBLANK(Table1[[#This Row],[AdvisoryNumber]]),"NTML","ADVZY")</f>
        <v>NTML</v>
      </c>
      <c r="B3262" s="8" t="str">
        <f>_xlfn.TEXTJOIN("-",TRUE,Table1[[#This Row],[Source]],TEXT(Table1[[#This Row],[AdvisoryNumber]],"000"),TEXT(ROW()-1,"000000"),TEXT(Table1[[#This Row],[RecordTimeUTC]],"YYYY-MM-DD"))</f>
        <v>NTML-000-003261-2024-12-14</v>
      </c>
      <c r="C3262" s="1" t="s">
        <v>248</v>
      </c>
      <c r="D3262" s="2"/>
      <c r="E3262" s="1"/>
      <c r="F3262" s="2"/>
      <c r="G3262" s="1" t="s">
        <v>98</v>
      </c>
      <c r="H3262" s="1" t="s">
        <v>101</v>
      </c>
      <c r="I3262" s="8" t="str">
        <f>IF(Table1[[#This Row],[TMI_Type]]="Reroute",INDEX(_xlfn.REGEXEXTRACT(Table1[[#This Row],[RawText]],".*(ROUTE|FEA|FCA|ICR|CTOP|TBO).+([A-Z]{3})",2,0),1,2),"")</f>
        <v/>
      </c>
      <c r="J3262" s="5">
        <v>10</v>
      </c>
      <c r="K3262" s="5"/>
      <c r="L3262" s="1" t="s">
        <v>1939</v>
      </c>
      <c r="M3262" s="7">
        <v>45640.041666666664</v>
      </c>
      <c r="N3262" s="7">
        <v>45640.166666666664</v>
      </c>
      <c r="O3262" s="7">
        <v>45640.041666666664</v>
      </c>
      <c r="P3262" s="4" t="s">
        <v>10923</v>
      </c>
      <c r="Q3262" s="10" t="s">
        <v>10923</v>
      </c>
      <c r="R3262" s="2" t="s">
        <v>10921</v>
      </c>
      <c r="S3262" s="6">
        <f>IF(OR(ISBLANK(Table1[[#This Row],[ValidEndUTC]]),ISBLANK(Table1[[#This Row],[ValidStartUTC]])),"",Table1[[#This Row],[ValidEndUTC]]-Table1[[#This Row],[ValidStartUTC]])</f>
        <v>0.125</v>
      </c>
      <c r="T3262" s="5">
        <f>IF(OR(ISBLANK(Table1[[#This Row],[ValidEndUTC]]),ISBLANK(Table1[[#This Row],[ValidStartUTC]])),"",Table1[[#This Row],[Duration]]*24*60)</f>
        <v>180</v>
      </c>
    </row>
    <row r="3263" spans="1:20" x14ac:dyDescent="0.25">
      <c r="A3263" s="8" t="str">
        <f>IF(ISBLANK(Table1[[#This Row],[AdvisoryNumber]]),"NTML","ADVZY")</f>
        <v>NTML</v>
      </c>
      <c r="B3263" s="8" t="str">
        <f>_xlfn.TEXTJOIN("-",TRUE,Table1[[#This Row],[Source]],TEXT(Table1[[#This Row],[AdvisoryNumber]],"000"),TEXT(ROW()-1,"000000"),TEXT(Table1[[#This Row],[RecordTimeUTC]],"YYYY-MM-DD"))</f>
        <v>NTML-000-003262-2024-12-14</v>
      </c>
      <c r="C3263" s="1" t="s">
        <v>248</v>
      </c>
      <c r="D3263" s="2"/>
      <c r="E3263" s="1"/>
      <c r="F3263" s="2"/>
      <c r="G3263" s="1" t="s">
        <v>98</v>
      </c>
      <c r="H3263" s="1" t="s">
        <v>101</v>
      </c>
      <c r="I3263" s="8" t="str">
        <f>IF(Table1[[#This Row],[TMI_Type]]="Reroute",INDEX(_xlfn.REGEXEXTRACT(Table1[[#This Row],[RawText]],".*(ROUTE|FEA|FCA|ICR|CTOP|TBO).+([A-Z]{3})",2,0),1,2),"")</f>
        <v/>
      </c>
      <c r="J3263" s="5">
        <v>20</v>
      </c>
      <c r="K3263" s="5"/>
      <c r="L3263" s="1" t="s">
        <v>1936</v>
      </c>
      <c r="M3263" s="7">
        <v>45640.041666666664</v>
      </c>
      <c r="N3263" s="7">
        <v>45640.166666666664</v>
      </c>
      <c r="O3263" s="7">
        <v>45640.083333333336</v>
      </c>
      <c r="P3263" s="4" t="s">
        <v>1937</v>
      </c>
      <c r="Q3263" s="10" t="s">
        <v>1937</v>
      </c>
      <c r="R3263" s="2" t="s">
        <v>10921</v>
      </c>
      <c r="S3263" s="6">
        <f>IF(OR(ISBLANK(Table1[[#This Row],[ValidEndUTC]]),ISBLANK(Table1[[#This Row],[ValidStartUTC]])),"",Table1[[#This Row],[ValidEndUTC]]-Table1[[#This Row],[ValidStartUTC]])</f>
        <v>0.125</v>
      </c>
      <c r="T3263" s="5">
        <f>IF(OR(ISBLANK(Table1[[#This Row],[ValidEndUTC]]),ISBLANK(Table1[[#This Row],[ValidStartUTC]])),"",Table1[[#This Row],[Duration]]*24*60)</f>
        <v>180</v>
      </c>
    </row>
    <row r="3264" spans="1:20" ht="21.6" x14ac:dyDescent="0.25">
      <c r="A3264" s="8" t="str">
        <f>IF(ISBLANK(Table1[[#This Row],[AdvisoryNumber]]),"NTML","ADVZY")</f>
        <v>NTML</v>
      </c>
      <c r="B3264" s="8" t="str">
        <f>_xlfn.TEXTJOIN("-",TRUE,Table1[[#This Row],[Source]],TEXT(Table1[[#This Row],[AdvisoryNumber]],"000"),TEXT(ROW()-1,"000000"),TEXT(Table1[[#This Row],[RecordTimeUTC]],"YYYY-MM-DD"))</f>
        <v>NTML-000-003263-2024-12-14</v>
      </c>
      <c r="C3264" s="1" t="s">
        <v>248</v>
      </c>
      <c r="D3264" s="2"/>
      <c r="E3264" s="1"/>
      <c r="F3264" s="2"/>
      <c r="G3264" s="1" t="s">
        <v>98</v>
      </c>
      <c r="H3264" s="1" t="s">
        <v>101</v>
      </c>
      <c r="I3264" s="8" t="str">
        <f>IF(Table1[[#This Row],[TMI_Type]]="Reroute",INDEX(_xlfn.REGEXEXTRACT(Table1[[#This Row],[RawText]],".*(ROUTE|FEA|FCA|ICR|CTOP|TBO).+([A-Z]{3})",2,0),1,2),"")</f>
        <v/>
      </c>
      <c r="J3264" s="5">
        <v>15</v>
      </c>
      <c r="K3264" s="5"/>
      <c r="L3264" s="1" t="s">
        <v>10924</v>
      </c>
      <c r="M3264" s="7">
        <v>45640.041666666664</v>
      </c>
      <c r="N3264" s="7">
        <v>45640.166666666664</v>
      </c>
      <c r="O3264" s="7">
        <v>45640.083333333336</v>
      </c>
      <c r="P3264" s="4" t="s">
        <v>1940</v>
      </c>
      <c r="Q3264" s="10" t="s">
        <v>1940</v>
      </c>
      <c r="R3264" s="2" t="s">
        <v>10921</v>
      </c>
      <c r="S3264" s="6">
        <f>IF(OR(ISBLANK(Table1[[#This Row],[ValidEndUTC]]),ISBLANK(Table1[[#This Row],[ValidStartUTC]])),"",Table1[[#This Row],[ValidEndUTC]]-Table1[[#This Row],[ValidStartUTC]])</f>
        <v>0.125</v>
      </c>
      <c r="T3264" s="5">
        <f>IF(OR(ISBLANK(Table1[[#This Row],[ValidEndUTC]]),ISBLANK(Table1[[#This Row],[ValidStartUTC]])),"",Table1[[#This Row],[Duration]]*24*60)</f>
        <v>180</v>
      </c>
    </row>
    <row r="3265" spans="1:20" ht="21.6" x14ac:dyDescent="0.25">
      <c r="A3265" s="8" t="str">
        <f>IF(ISBLANK(Table1[[#This Row],[AdvisoryNumber]]),"NTML","ADVZY")</f>
        <v>NTML</v>
      </c>
      <c r="B3265" s="8" t="str">
        <f>_xlfn.TEXTJOIN("-",TRUE,Table1[[#This Row],[Source]],TEXT(Table1[[#This Row],[AdvisoryNumber]],"000"),TEXT(ROW()-1,"000000"),TEXT(Table1[[#This Row],[RecordTimeUTC]],"YYYY-MM-DD"))</f>
        <v>NTML-000-003264-2024-12-13</v>
      </c>
      <c r="C3265" s="1" t="s">
        <v>711</v>
      </c>
      <c r="D3265" s="2"/>
      <c r="E3265" s="1"/>
      <c r="F3265" s="2"/>
      <c r="G3265" s="1" t="s">
        <v>98</v>
      </c>
      <c r="H3265" s="1" t="s">
        <v>101</v>
      </c>
      <c r="I3265" s="8" t="str">
        <f>IF(Table1[[#This Row],[TMI_Type]]="Reroute",INDEX(_xlfn.REGEXEXTRACT(Table1[[#This Row],[RawText]],".*(ROUTE|FEA|FCA|ICR|CTOP|TBO).+([A-Z]{3})",2,0),1,2),"")</f>
        <v/>
      </c>
      <c r="J3265" s="5">
        <v>25</v>
      </c>
      <c r="K3265" s="5"/>
      <c r="L3265" s="1"/>
      <c r="M3265" s="7">
        <v>45640.041666666664</v>
      </c>
      <c r="N3265" s="7">
        <v>45640.208333333336</v>
      </c>
      <c r="O3265" s="7">
        <v>45639.991666666669</v>
      </c>
      <c r="P3265" s="4" t="s">
        <v>1932</v>
      </c>
      <c r="Q3265" s="10" t="s">
        <v>1932</v>
      </c>
      <c r="R3265" s="2" t="s">
        <v>10918</v>
      </c>
      <c r="S3265" s="6">
        <f>IF(OR(ISBLANK(Table1[[#This Row],[ValidEndUTC]]),ISBLANK(Table1[[#This Row],[ValidStartUTC]])),"",Table1[[#This Row],[ValidEndUTC]]-Table1[[#This Row],[ValidStartUTC]])</f>
        <v>0.16666666667151731</v>
      </c>
      <c r="T3265" s="5">
        <f>IF(OR(ISBLANK(Table1[[#This Row],[ValidEndUTC]]),ISBLANK(Table1[[#This Row],[ValidStartUTC]])),"",Table1[[#This Row],[Duration]]*24*60)</f>
        <v>240.00000000698492</v>
      </c>
    </row>
    <row r="3266" spans="1:20" ht="21.6" x14ac:dyDescent="0.25">
      <c r="A3266" s="8" t="str">
        <f>IF(ISBLANK(Table1[[#This Row],[AdvisoryNumber]]),"NTML","ADVZY")</f>
        <v>NTML</v>
      </c>
      <c r="B3266" s="8" t="str">
        <f>_xlfn.TEXTJOIN("-",TRUE,Table1[[#This Row],[Source]],TEXT(Table1[[#This Row],[AdvisoryNumber]],"000"),TEXT(ROW()-1,"000000"),TEXT(Table1[[#This Row],[RecordTimeUTC]],"YYYY-MM-DD"))</f>
        <v>NTML-000-003265-2024-12-13</v>
      </c>
      <c r="C3266" s="1" t="s">
        <v>556</v>
      </c>
      <c r="D3266" s="2"/>
      <c r="E3266" s="1"/>
      <c r="F3266" s="2"/>
      <c r="G3266" s="1" t="s">
        <v>98</v>
      </c>
      <c r="H3266" s="1" t="s">
        <v>101</v>
      </c>
      <c r="I3266" s="8" t="str">
        <f>IF(Table1[[#This Row],[TMI_Type]]="Reroute",INDEX(_xlfn.REGEXEXTRACT(Table1[[#This Row],[RawText]],".*(ROUTE|FEA|FCA|ICR|CTOP|TBO).+([A-Z]{3})",2,0),1,2),"")</f>
        <v/>
      </c>
      <c r="J3266" s="5">
        <v>20</v>
      </c>
      <c r="K3266" s="5"/>
      <c r="L3266" s="1"/>
      <c r="M3266" s="7">
        <v>45640.041666666664</v>
      </c>
      <c r="N3266" s="7">
        <v>45640.208333333336</v>
      </c>
      <c r="O3266" s="7">
        <v>45639.993055555555</v>
      </c>
      <c r="P3266" s="4" t="s">
        <v>1933</v>
      </c>
      <c r="Q3266" s="10" t="s">
        <v>1933</v>
      </c>
      <c r="R3266" s="2" t="s">
        <v>10918</v>
      </c>
      <c r="S3266" s="6">
        <f>IF(OR(ISBLANK(Table1[[#This Row],[ValidEndUTC]]),ISBLANK(Table1[[#This Row],[ValidStartUTC]])),"",Table1[[#This Row],[ValidEndUTC]]-Table1[[#This Row],[ValidStartUTC]])</f>
        <v>0.16666666667151731</v>
      </c>
      <c r="T3266" s="5">
        <f>IF(OR(ISBLANK(Table1[[#This Row],[ValidEndUTC]]),ISBLANK(Table1[[#This Row],[ValidStartUTC]])),"",Table1[[#This Row],[Duration]]*24*60)</f>
        <v>240.00000000698492</v>
      </c>
    </row>
    <row r="3267" spans="1:20" ht="21.6" x14ac:dyDescent="0.25">
      <c r="A3267" s="8" t="str">
        <f>IF(ISBLANK(Table1[[#This Row],[AdvisoryNumber]]),"NTML","ADVZY")</f>
        <v>NTML</v>
      </c>
      <c r="B3267" s="8" t="str">
        <f>_xlfn.TEXTJOIN("-",TRUE,Table1[[#This Row],[Source]],TEXT(Table1[[#This Row],[AdvisoryNumber]],"000"),TEXT(ROW()-1,"000000"),TEXT(Table1[[#This Row],[RecordTimeUTC]],"YYYY-MM-DD"))</f>
        <v>NTML-000-003266-2024-12-14</v>
      </c>
      <c r="C3267" s="1" t="s">
        <v>1522</v>
      </c>
      <c r="D3267" s="2"/>
      <c r="E3267" s="1"/>
      <c r="F3267" s="2"/>
      <c r="G3267" s="1" t="s">
        <v>98</v>
      </c>
      <c r="H3267" s="1" t="s">
        <v>101</v>
      </c>
      <c r="I3267" s="8" t="str">
        <f>IF(Table1[[#This Row],[TMI_Type]]="Reroute",INDEX(_xlfn.REGEXEXTRACT(Table1[[#This Row],[RawText]],".*(ROUTE|FEA|FCA|ICR|CTOP|TBO).+([A-Z]{3})",2,0),1,2),"")</f>
        <v/>
      </c>
      <c r="J3267" s="5">
        <v>25</v>
      </c>
      <c r="K3267" s="5"/>
      <c r="L3267" s="1" t="s">
        <v>10428</v>
      </c>
      <c r="M3267" s="7">
        <v>45640.041666666664</v>
      </c>
      <c r="N3267" s="7">
        <v>45640.208333333336</v>
      </c>
      <c r="O3267" s="7">
        <v>45640.033333333333</v>
      </c>
      <c r="P3267" s="4" t="s">
        <v>10925</v>
      </c>
      <c r="Q3267" s="10" t="s">
        <v>10925</v>
      </c>
      <c r="R3267" s="2" t="s">
        <v>10926</v>
      </c>
      <c r="S3267" s="6">
        <f>IF(OR(ISBLANK(Table1[[#This Row],[ValidEndUTC]]),ISBLANK(Table1[[#This Row],[ValidStartUTC]])),"",Table1[[#This Row],[ValidEndUTC]]-Table1[[#This Row],[ValidStartUTC]])</f>
        <v>0.16666666667151731</v>
      </c>
      <c r="T3267" s="5">
        <f>IF(OR(ISBLANK(Table1[[#This Row],[ValidEndUTC]]),ISBLANK(Table1[[#This Row],[ValidStartUTC]])),"",Table1[[#This Row],[Duration]]*24*60)</f>
        <v>240.00000000698492</v>
      </c>
    </row>
    <row r="3268" spans="1:20" x14ac:dyDescent="0.25">
      <c r="A3268" s="8" t="str">
        <f>IF(ISBLANK(Table1[[#This Row],[AdvisoryNumber]]),"NTML","ADVZY")</f>
        <v>NTML</v>
      </c>
      <c r="B3268" s="8" t="str">
        <f>_xlfn.TEXTJOIN("-",TRUE,Table1[[#This Row],[Source]],TEXT(Table1[[#This Row],[AdvisoryNumber]],"000"),TEXT(ROW()-1,"000000"),TEXT(Table1[[#This Row],[RecordTimeUTC]],"YYYY-MM-DD"))</f>
        <v>NTML-000-003267-2024-12-14</v>
      </c>
      <c r="C3268" s="1" t="s">
        <v>1522</v>
      </c>
      <c r="D3268" s="2"/>
      <c r="E3268" s="1"/>
      <c r="F3268" s="2"/>
      <c r="G3268" s="1" t="s">
        <v>98</v>
      </c>
      <c r="H3268" s="1" t="s">
        <v>101</v>
      </c>
      <c r="I3268" s="8" t="str">
        <f>IF(Table1[[#This Row],[TMI_Type]]="Reroute",INDEX(_xlfn.REGEXEXTRACT(Table1[[#This Row],[RawText]],".*(ROUTE|FEA|FCA|ICR|CTOP|TBO).+([A-Z]{3})",2,0),1,2),"")</f>
        <v/>
      </c>
      <c r="J3268" s="5">
        <v>25</v>
      </c>
      <c r="K3268" s="5"/>
      <c r="L3268" s="1" t="s">
        <v>1941</v>
      </c>
      <c r="M3268" s="7">
        <v>45640.041666666664</v>
      </c>
      <c r="N3268" s="7">
        <v>45640.208333333336</v>
      </c>
      <c r="O3268" s="7">
        <v>45640.033333333333</v>
      </c>
      <c r="P3268" s="4" t="s">
        <v>1942</v>
      </c>
      <c r="Q3268" s="10" t="s">
        <v>1942</v>
      </c>
      <c r="R3268" s="2" t="s">
        <v>10926</v>
      </c>
      <c r="S3268" s="6">
        <f>IF(OR(ISBLANK(Table1[[#This Row],[ValidEndUTC]]),ISBLANK(Table1[[#This Row],[ValidStartUTC]])),"",Table1[[#This Row],[ValidEndUTC]]-Table1[[#This Row],[ValidStartUTC]])</f>
        <v>0.16666666667151731</v>
      </c>
      <c r="T3268" s="5">
        <f>IF(OR(ISBLANK(Table1[[#This Row],[ValidEndUTC]]),ISBLANK(Table1[[#This Row],[ValidStartUTC]])),"",Table1[[#This Row],[Duration]]*24*60)</f>
        <v>240.00000000698492</v>
      </c>
    </row>
    <row r="3269" spans="1:20" ht="21.6" x14ac:dyDescent="0.25">
      <c r="A3269" s="8" t="str">
        <f>IF(ISBLANK(Table1[[#This Row],[AdvisoryNumber]]),"NTML","ADVZY")</f>
        <v>NTML</v>
      </c>
      <c r="B3269" s="8" t="str">
        <f>_xlfn.TEXTJOIN("-",TRUE,Table1[[#This Row],[Source]],TEXT(Table1[[#This Row],[AdvisoryNumber]],"000"),TEXT(ROW()-1,"000000"),TEXT(Table1[[#This Row],[RecordTimeUTC]],"YYYY-MM-DD"))</f>
        <v>NTML-000-003268-2024-12-14</v>
      </c>
      <c r="C3269" s="1" t="s">
        <v>1522</v>
      </c>
      <c r="D3269" s="2"/>
      <c r="E3269" s="1"/>
      <c r="F3269" s="2"/>
      <c r="G3269" s="1" t="s">
        <v>98</v>
      </c>
      <c r="H3269" s="1" t="s">
        <v>101</v>
      </c>
      <c r="I3269" s="8" t="str">
        <f>IF(Table1[[#This Row],[TMI_Type]]="Reroute",INDEX(_xlfn.REGEXEXTRACT(Table1[[#This Row],[RawText]],".*(ROUTE|FEA|FCA|ICR|CTOP|TBO).+([A-Z]{3})",2,0),1,2),"")</f>
        <v/>
      </c>
      <c r="J3269" s="5">
        <v>40</v>
      </c>
      <c r="K3269" s="5"/>
      <c r="L3269" s="1" t="s">
        <v>10433</v>
      </c>
      <c r="M3269" s="7">
        <v>45640.041666666664</v>
      </c>
      <c r="N3269" s="7">
        <v>45640.208333333336</v>
      </c>
      <c r="O3269" s="7">
        <v>45640.033333333333</v>
      </c>
      <c r="P3269" s="4" t="s">
        <v>10927</v>
      </c>
      <c r="Q3269" s="10" t="s">
        <v>10927</v>
      </c>
      <c r="R3269" s="2" t="s">
        <v>10926</v>
      </c>
      <c r="S3269" s="6">
        <f>IF(OR(ISBLANK(Table1[[#This Row],[ValidEndUTC]]),ISBLANK(Table1[[#This Row],[ValidStartUTC]])),"",Table1[[#This Row],[ValidEndUTC]]-Table1[[#This Row],[ValidStartUTC]])</f>
        <v>0.16666666667151731</v>
      </c>
      <c r="T3269" s="5">
        <f>IF(OR(ISBLANK(Table1[[#This Row],[ValidEndUTC]]),ISBLANK(Table1[[#This Row],[ValidStartUTC]])),"",Table1[[#This Row],[Duration]]*24*60)</f>
        <v>240.00000000698492</v>
      </c>
    </row>
    <row r="3270" spans="1:20" ht="21.6" x14ac:dyDescent="0.25">
      <c r="A3270" s="8" t="str">
        <f>IF(ISBLANK(Table1[[#This Row],[AdvisoryNumber]]),"NTML","ADVZY")</f>
        <v>NTML</v>
      </c>
      <c r="B3270" s="8" t="str">
        <f>_xlfn.TEXTJOIN("-",TRUE,Table1[[#This Row],[Source]],TEXT(Table1[[#This Row],[AdvisoryNumber]],"000"),TEXT(ROW()-1,"000000"),TEXT(Table1[[#This Row],[RecordTimeUTC]],"YYYY-MM-DD"))</f>
        <v>NTML-000-003269-2024-12-14</v>
      </c>
      <c r="C3270" s="1" t="s">
        <v>10928</v>
      </c>
      <c r="D3270" s="2"/>
      <c r="E3270" s="1"/>
      <c r="F3270" s="2"/>
      <c r="G3270" s="1" t="s">
        <v>98</v>
      </c>
      <c r="H3270" s="1" t="s">
        <v>101</v>
      </c>
      <c r="I3270" s="8" t="str">
        <f>IF(Table1[[#This Row],[TMI_Type]]="Reroute",INDEX(_xlfn.REGEXEXTRACT(Table1[[#This Row],[RawText]],".*(ROUTE|FEA|FCA|ICR|CTOP|TBO).+([A-Z]{3})",2,0),1,2),"")</f>
        <v/>
      </c>
      <c r="J3270" s="5">
        <v>50</v>
      </c>
      <c r="K3270" s="5"/>
      <c r="L3270" s="1" t="s">
        <v>198</v>
      </c>
      <c r="M3270" s="7">
        <v>45640.041666666664</v>
      </c>
      <c r="N3270" s="7">
        <v>45640.208333333336</v>
      </c>
      <c r="O3270" s="7">
        <v>45640.033333333333</v>
      </c>
      <c r="P3270" s="4" t="s">
        <v>1943</v>
      </c>
      <c r="Q3270" s="10" t="s">
        <v>1943</v>
      </c>
      <c r="R3270" s="2" t="s">
        <v>10926</v>
      </c>
      <c r="S3270" s="6">
        <f>IF(OR(ISBLANK(Table1[[#This Row],[ValidEndUTC]]),ISBLANK(Table1[[#This Row],[ValidStartUTC]])),"",Table1[[#This Row],[ValidEndUTC]]-Table1[[#This Row],[ValidStartUTC]])</f>
        <v>0.16666666667151731</v>
      </c>
      <c r="T3270" s="5">
        <f>IF(OR(ISBLANK(Table1[[#This Row],[ValidEndUTC]]),ISBLANK(Table1[[#This Row],[ValidStartUTC]])),"",Table1[[#This Row],[Duration]]*24*60)</f>
        <v>240.00000000698492</v>
      </c>
    </row>
    <row r="3271" spans="1:20" ht="21.6" x14ac:dyDescent="0.25">
      <c r="A3271" s="8" t="str">
        <f>IF(ISBLANK(Table1[[#This Row],[AdvisoryNumber]]),"NTML","ADVZY")</f>
        <v>NTML</v>
      </c>
      <c r="B3271" s="8" t="str">
        <f>_xlfn.TEXTJOIN("-",TRUE,Table1[[#This Row],[Source]],TEXT(Table1[[#This Row],[AdvisoryNumber]],"000"),TEXT(ROW()-1,"000000"),TEXT(Table1[[#This Row],[RecordTimeUTC]],"YYYY-MM-DD"))</f>
        <v>NTML-000-003270-2024-12-14</v>
      </c>
      <c r="C3271" s="1" t="s">
        <v>248</v>
      </c>
      <c r="D3271" s="2"/>
      <c r="E3271" s="1"/>
      <c r="F3271" s="2"/>
      <c r="G3271" s="1" t="s">
        <v>98</v>
      </c>
      <c r="H3271" s="1" t="s">
        <v>101</v>
      </c>
      <c r="I3271" s="8" t="str">
        <f>IF(Table1[[#This Row],[TMI_Type]]="Reroute",INDEX(_xlfn.REGEXEXTRACT(Table1[[#This Row],[RawText]],".*(ROUTE|FEA|FCA|ICR|CTOP|TBO).+([A-Z]{3})",2,0),1,2),"")</f>
        <v/>
      </c>
      <c r="J3271" s="5">
        <v>35</v>
      </c>
      <c r="K3271" s="5"/>
      <c r="L3271" s="1" t="s">
        <v>1944</v>
      </c>
      <c r="M3271" s="7">
        <v>45640.041666666664</v>
      </c>
      <c r="N3271" s="7">
        <v>45640.208333333336</v>
      </c>
      <c r="O3271" s="7">
        <v>45640.033333333333</v>
      </c>
      <c r="P3271" s="4" t="s">
        <v>5941</v>
      </c>
      <c r="Q3271" s="10" t="s">
        <v>5941</v>
      </c>
      <c r="R3271" s="2" t="s">
        <v>10926</v>
      </c>
      <c r="S3271" s="6">
        <f>IF(OR(ISBLANK(Table1[[#This Row],[ValidEndUTC]]),ISBLANK(Table1[[#This Row],[ValidStartUTC]])),"",Table1[[#This Row],[ValidEndUTC]]-Table1[[#This Row],[ValidStartUTC]])</f>
        <v>0.16666666667151731</v>
      </c>
      <c r="T3271" s="5">
        <f>IF(OR(ISBLANK(Table1[[#This Row],[ValidEndUTC]]),ISBLANK(Table1[[#This Row],[ValidStartUTC]])),"",Table1[[#This Row],[Duration]]*24*60)</f>
        <v>240.00000000698492</v>
      </c>
    </row>
    <row r="3272" spans="1:20" x14ac:dyDescent="0.25">
      <c r="A3272" s="8" t="str">
        <f>IF(ISBLANK(Table1[[#This Row],[AdvisoryNumber]]),"NTML","ADVZY")</f>
        <v>NTML</v>
      </c>
      <c r="B3272" s="8" t="str">
        <f>_xlfn.TEXTJOIN("-",TRUE,Table1[[#This Row],[Source]],TEXT(Table1[[#This Row],[AdvisoryNumber]],"000"),TEXT(ROW()-1,"000000"),TEXT(Table1[[#This Row],[RecordTimeUTC]],"YYYY-MM-DD"))</f>
        <v>NTML-000-003271-2024-12-14</v>
      </c>
      <c r="C3272" s="1" t="s">
        <v>1522</v>
      </c>
      <c r="D3272" s="2"/>
      <c r="E3272" s="1"/>
      <c r="F3272" s="2"/>
      <c r="G3272" s="1" t="s">
        <v>98</v>
      </c>
      <c r="H3272" s="1" t="s">
        <v>101</v>
      </c>
      <c r="I3272" s="8" t="str">
        <f>IF(Table1[[#This Row],[TMI_Type]]="Reroute",INDEX(_xlfn.REGEXEXTRACT(Table1[[#This Row],[RawText]],".*(ROUTE|FEA|FCA|ICR|CTOP|TBO).+([A-Z]{3})",2,0),1,2),"")</f>
        <v/>
      </c>
      <c r="J3272" s="5">
        <v>20</v>
      </c>
      <c r="K3272" s="5"/>
      <c r="L3272" s="1" t="s">
        <v>1941</v>
      </c>
      <c r="M3272" s="7">
        <v>45640.041666666664</v>
      </c>
      <c r="N3272" s="7">
        <v>45640.208333333336</v>
      </c>
      <c r="O3272" s="7">
        <v>45640.033333333333</v>
      </c>
      <c r="P3272" s="4" t="s">
        <v>1945</v>
      </c>
      <c r="Q3272" s="10" t="s">
        <v>1945</v>
      </c>
      <c r="R3272" s="2" t="s">
        <v>10932</v>
      </c>
      <c r="S3272" s="6">
        <f>IF(OR(ISBLANK(Table1[[#This Row],[ValidEndUTC]]),ISBLANK(Table1[[#This Row],[ValidStartUTC]])),"",Table1[[#This Row],[ValidEndUTC]]-Table1[[#This Row],[ValidStartUTC]])</f>
        <v>0.16666666667151731</v>
      </c>
      <c r="T3272" s="5">
        <f>IF(OR(ISBLANK(Table1[[#This Row],[ValidEndUTC]]),ISBLANK(Table1[[#This Row],[ValidStartUTC]])),"",Table1[[#This Row],[Duration]]*24*60)</f>
        <v>240.00000000698492</v>
      </c>
    </row>
    <row r="3273" spans="1:20" x14ac:dyDescent="0.25">
      <c r="A3273" s="8" t="str">
        <f>IF(ISBLANK(Table1[[#This Row],[AdvisoryNumber]]),"NTML","ADVZY")</f>
        <v>NTML</v>
      </c>
      <c r="B3273" s="8" t="str">
        <f>_xlfn.TEXTJOIN("-",TRUE,Table1[[#This Row],[Source]],TEXT(Table1[[#This Row],[AdvisoryNumber]],"000"),TEXT(ROW()-1,"000000"),TEXT(Table1[[#This Row],[RecordTimeUTC]],"YYYY-MM-DD"))</f>
        <v>NTML-000-003272-2024-12-14</v>
      </c>
      <c r="C3273" s="1" t="s">
        <v>1522</v>
      </c>
      <c r="D3273" s="2"/>
      <c r="E3273" s="1"/>
      <c r="F3273" s="2"/>
      <c r="G3273" s="1" t="s">
        <v>98</v>
      </c>
      <c r="H3273" s="1" t="s">
        <v>101</v>
      </c>
      <c r="I3273" s="8" t="str">
        <f>IF(Table1[[#This Row],[TMI_Type]]="Reroute",INDEX(_xlfn.REGEXEXTRACT(Table1[[#This Row],[RawText]],".*(ROUTE|FEA|FCA|ICR|CTOP|TBO).+([A-Z]{3})",2,0),1,2),"")</f>
        <v/>
      </c>
      <c r="J3273" s="5">
        <v>15</v>
      </c>
      <c r="K3273" s="5"/>
      <c r="L3273" s="1" t="s">
        <v>1941</v>
      </c>
      <c r="M3273" s="7">
        <v>45640.041666666664</v>
      </c>
      <c r="N3273" s="7">
        <v>45640.208333333336</v>
      </c>
      <c r="O3273" s="7">
        <v>45640.06527777778</v>
      </c>
      <c r="P3273" s="4" t="s">
        <v>1946</v>
      </c>
      <c r="Q3273" s="10" t="s">
        <v>1946</v>
      </c>
      <c r="R3273" s="2" t="s">
        <v>10935</v>
      </c>
      <c r="S3273" s="6">
        <f>IF(OR(ISBLANK(Table1[[#This Row],[ValidEndUTC]]),ISBLANK(Table1[[#This Row],[ValidStartUTC]])),"",Table1[[#This Row],[ValidEndUTC]]-Table1[[#This Row],[ValidStartUTC]])</f>
        <v>0.16666666667151731</v>
      </c>
      <c r="T3273" s="5">
        <f>IF(OR(ISBLANK(Table1[[#This Row],[ValidEndUTC]]),ISBLANK(Table1[[#This Row],[ValidStartUTC]])),"",Table1[[#This Row],[Duration]]*24*60)</f>
        <v>240.00000000698492</v>
      </c>
    </row>
    <row r="3274" spans="1:20" ht="21.6" x14ac:dyDescent="0.25">
      <c r="A3274" s="8" t="str">
        <f>IF(ISBLANK(Table1[[#This Row],[AdvisoryNumber]]),"NTML","ADVZY")</f>
        <v>NTML</v>
      </c>
      <c r="B3274" s="8" t="str">
        <f>_xlfn.TEXTJOIN("-",TRUE,Table1[[#This Row],[Source]],TEXT(Table1[[#This Row],[AdvisoryNumber]],"000"),TEXT(ROW()-1,"000000"),TEXT(Table1[[#This Row],[RecordTimeUTC]],"YYYY-MM-DD"))</f>
        <v>NTML-000-003273-2024-12-14</v>
      </c>
      <c r="C3274" s="1" t="s">
        <v>1522</v>
      </c>
      <c r="D3274" s="2"/>
      <c r="E3274" s="1"/>
      <c r="F3274" s="2"/>
      <c r="G3274" s="1" t="s">
        <v>98</v>
      </c>
      <c r="H3274" s="1" t="s">
        <v>101</v>
      </c>
      <c r="I3274" s="8" t="str">
        <f>IF(Table1[[#This Row],[TMI_Type]]="Reroute",INDEX(_xlfn.REGEXEXTRACT(Table1[[#This Row],[RawText]],".*(ROUTE|FEA|FCA|ICR|CTOP|TBO).+([A-Z]{3})",2,0),1,2),"")</f>
        <v/>
      </c>
      <c r="J3274" s="5">
        <v>15</v>
      </c>
      <c r="K3274" s="5"/>
      <c r="L3274" s="1" t="s">
        <v>10428</v>
      </c>
      <c r="M3274" s="7">
        <v>45640.041666666664</v>
      </c>
      <c r="N3274" s="7">
        <v>45640.208333333336</v>
      </c>
      <c r="O3274" s="7">
        <v>45640.06527777778</v>
      </c>
      <c r="P3274" s="4" t="s">
        <v>10936</v>
      </c>
      <c r="Q3274" s="10" t="s">
        <v>10936</v>
      </c>
      <c r="R3274" s="2" t="s">
        <v>10935</v>
      </c>
      <c r="S3274" s="6">
        <f>IF(OR(ISBLANK(Table1[[#This Row],[ValidEndUTC]]),ISBLANK(Table1[[#This Row],[ValidStartUTC]])),"",Table1[[#This Row],[ValidEndUTC]]-Table1[[#This Row],[ValidStartUTC]])</f>
        <v>0.16666666667151731</v>
      </c>
      <c r="T3274" s="5">
        <f>IF(OR(ISBLANK(Table1[[#This Row],[ValidEndUTC]]),ISBLANK(Table1[[#This Row],[ValidStartUTC]])),"",Table1[[#This Row],[Duration]]*24*60)</f>
        <v>240.00000000698492</v>
      </c>
    </row>
    <row r="3275" spans="1:20" ht="21.6" x14ac:dyDescent="0.25">
      <c r="A3275" s="8" t="str">
        <f>IF(ISBLANK(Table1[[#This Row],[AdvisoryNumber]]),"NTML","ADVZY")</f>
        <v>NTML</v>
      </c>
      <c r="B3275" s="8" t="str">
        <f>_xlfn.TEXTJOIN("-",TRUE,Table1[[#This Row],[Source]],TEXT(Table1[[#This Row],[AdvisoryNumber]],"000"),TEXT(ROW()-1,"000000"),TEXT(Table1[[#This Row],[RecordTimeUTC]],"YYYY-MM-DD"))</f>
        <v>NTML-000-003274-2024-12-14</v>
      </c>
      <c r="C3275" s="1" t="s">
        <v>10928</v>
      </c>
      <c r="D3275" s="2"/>
      <c r="E3275" s="1"/>
      <c r="F3275" s="2"/>
      <c r="G3275" s="1" t="s">
        <v>98</v>
      </c>
      <c r="H3275" s="1" t="s">
        <v>101</v>
      </c>
      <c r="I3275" s="8" t="str">
        <f>IF(Table1[[#This Row],[TMI_Type]]="Reroute",INDEX(_xlfn.REGEXEXTRACT(Table1[[#This Row],[RawText]],".*(ROUTE|FEA|FCA|ICR|CTOP|TBO).+([A-Z]{3})",2,0),1,2),"")</f>
        <v/>
      </c>
      <c r="J3275" s="5">
        <v>35</v>
      </c>
      <c r="K3275" s="5"/>
      <c r="L3275" s="1" t="s">
        <v>198</v>
      </c>
      <c r="M3275" s="7">
        <v>45640.041666666664</v>
      </c>
      <c r="N3275" s="7">
        <v>45640.208333333336</v>
      </c>
      <c r="O3275" s="7">
        <v>45640.065972222219</v>
      </c>
      <c r="P3275" s="4" t="s">
        <v>1947</v>
      </c>
      <c r="Q3275" s="10" t="s">
        <v>1947</v>
      </c>
      <c r="R3275" s="2" t="s">
        <v>10931</v>
      </c>
      <c r="S3275" s="6">
        <f>IF(OR(ISBLANK(Table1[[#This Row],[ValidEndUTC]]),ISBLANK(Table1[[#This Row],[ValidStartUTC]])),"",Table1[[#This Row],[ValidEndUTC]]-Table1[[#This Row],[ValidStartUTC]])</f>
        <v>0.16666666667151731</v>
      </c>
      <c r="T3275" s="5">
        <f>IF(OR(ISBLANK(Table1[[#This Row],[ValidEndUTC]]),ISBLANK(Table1[[#This Row],[ValidStartUTC]])),"",Table1[[#This Row],[Duration]]*24*60)</f>
        <v>240.00000000698492</v>
      </c>
    </row>
    <row r="3276" spans="1:20" x14ac:dyDescent="0.25">
      <c r="A3276" s="8" t="str">
        <f>IF(ISBLANK(Table1[[#This Row],[AdvisoryNumber]]),"NTML","ADVZY")</f>
        <v>NTML</v>
      </c>
      <c r="B3276" s="8" t="str">
        <f>_xlfn.TEXTJOIN("-",TRUE,Table1[[#This Row],[Source]],TEXT(Table1[[#This Row],[AdvisoryNumber]],"000"),TEXT(ROW()-1,"000000"),TEXT(Table1[[#This Row],[RecordTimeUTC]],"YYYY-MM-DD"))</f>
        <v>NTML-000-003275-2024-12-14</v>
      </c>
      <c r="C3276" s="1" t="s">
        <v>248</v>
      </c>
      <c r="D3276" s="2"/>
      <c r="E3276" s="1"/>
      <c r="F3276" s="2"/>
      <c r="G3276" s="1" t="s">
        <v>98</v>
      </c>
      <c r="H3276" s="1" t="s">
        <v>2640</v>
      </c>
      <c r="I3276" s="8" t="str">
        <f>IF(Table1[[#This Row],[TMI_Type]]="Reroute",INDEX(_xlfn.REGEXEXTRACT(Table1[[#This Row],[RawText]],".*(ROUTE|FEA|FCA|ICR|CTOP|TBO).+([A-Z]{3})",2,0),1,2),"")</f>
        <v/>
      </c>
      <c r="J3276" s="5"/>
      <c r="K3276" s="5"/>
      <c r="L3276" s="1" t="s">
        <v>10937</v>
      </c>
      <c r="M3276" s="7">
        <v>45640.111111111109</v>
      </c>
      <c r="N3276" s="7">
        <v>45640.111111111109</v>
      </c>
      <c r="O3276" s="7">
        <v>45640.111111111109</v>
      </c>
      <c r="P3276" s="4" t="s">
        <v>3180</v>
      </c>
      <c r="Q3276" s="10" t="s">
        <v>3180</v>
      </c>
      <c r="R3276" s="2" t="s">
        <v>10938</v>
      </c>
      <c r="S3276" s="6">
        <f>IF(OR(ISBLANK(Table1[[#This Row],[ValidEndUTC]]),ISBLANK(Table1[[#This Row],[ValidStartUTC]])),"",Table1[[#This Row],[ValidEndUTC]]-Table1[[#This Row],[ValidStartUTC]])</f>
        <v>0</v>
      </c>
      <c r="T3276" s="5">
        <f>IF(OR(ISBLANK(Table1[[#This Row],[ValidEndUTC]]),ISBLANK(Table1[[#This Row],[ValidStartUTC]])),"",Table1[[#This Row],[Duration]]*24*60)</f>
        <v>0</v>
      </c>
    </row>
    <row r="3277" spans="1:20" x14ac:dyDescent="0.25">
      <c r="A3277" s="8" t="str">
        <f>IF(ISBLANK(Table1[[#This Row],[AdvisoryNumber]]),"NTML","ADVZY")</f>
        <v>NTML</v>
      </c>
      <c r="B3277" s="8" t="str">
        <f>_xlfn.TEXTJOIN("-",TRUE,Table1[[#This Row],[Source]],TEXT(Table1[[#This Row],[AdvisoryNumber]],"000"),TEXT(ROW()-1,"000000"),TEXT(Table1[[#This Row],[RecordTimeUTC]],"YYYY-MM-DD"))</f>
        <v>NTML-000-003276-2024-12-14</v>
      </c>
      <c r="C3277" s="1" t="s">
        <v>31</v>
      </c>
      <c r="D3277" s="2"/>
      <c r="E3277" s="1"/>
      <c r="F3277" s="2"/>
      <c r="G3277" s="1" t="s">
        <v>98</v>
      </c>
      <c r="H3277" s="1" t="s">
        <v>101</v>
      </c>
      <c r="I3277" s="8" t="str">
        <f>IF(Table1[[#This Row],[TMI_Type]]="Reroute",INDEX(_xlfn.REGEXEXTRACT(Table1[[#This Row],[RawText]],".*(ROUTE|FEA|FCA|ICR|CTOP|TBO).+([A-Z]{3})",2,0),1,2),"")</f>
        <v/>
      </c>
      <c r="J3277" s="5">
        <v>10</v>
      </c>
      <c r="K3277" s="5"/>
      <c r="L3277" s="1" t="s">
        <v>10887</v>
      </c>
      <c r="M3277" s="7">
        <v>45640.979166666664</v>
      </c>
      <c r="N3277" s="7">
        <v>45641.145833333336</v>
      </c>
      <c r="O3277" s="7">
        <v>45640.999305555553</v>
      </c>
      <c r="P3277" s="4" t="s">
        <v>1948</v>
      </c>
      <c r="Q3277" s="10" t="s">
        <v>1948</v>
      </c>
      <c r="R3277" s="2" t="s">
        <v>10943</v>
      </c>
      <c r="S3277" s="6">
        <f>IF(OR(ISBLANK(Table1[[#This Row],[ValidEndUTC]]),ISBLANK(Table1[[#This Row],[ValidStartUTC]])),"",Table1[[#This Row],[ValidEndUTC]]-Table1[[#This Row],[ValidStartUTC]])</f>
        <v>0.16666666667151731</v>
      </c>
      <c r="T3277" s="5">
        <f>IF(OR(ISBLANK(Table1[[#This Row],[ValidEndUTC]]),ISBLANK(Table1[[#This Row],[ValidStartUTC]])),"",Table1[[#This Row],[Duration]]*24*60)</f>
        <v>240.00000000698492</v>
      </c>
    </row>
    <row r="3278" spans="1:20" x14ac:dyDescent="0.25">
      <c r="A3278" s="8" t="str">
        <f>IF(ISBLANK(Table1[[#This Row],[AdvisoryNumber]]),"NTML","ADVZY")</f>
        <v>NTML</v>
      </c>
      <c r="B3278" s="8" t="str">
        <f>_xlfn.TEXTJOIN("-",TRUE,Table1[[#This Row],[Source]],TEXT(Table1[[#This Row],[AdvisoryNumber]],"000"),TEXT(ROW()-1,"000000"),TEXT(Table1[[#This Row],[RecordTimeUTC]],"YYYY-MM-DD"))</f>
        <v>NTML-000-003277-2024-12-14</v>
      </c>
      <c r="C3278" s="1" t="s">
        <v>31</v>
      </c>
      <c r="D3278" s="2"/>
      <c r="E3278" s="1"/>
      <c r="F3278" s="2"/>
      <c r="G3278" s="1" t="s">
        <v>98</v>
      </c>
      <c r="H3278" s="1" t="s">
        <v>101</v>
      </c>
      <c r="I3278" s="8" t="str">
        <f>IF(Table1[[#This Row],[TMI_Type]]="Reroute",INDEX(_xlfn.REGEXEXTRACT(Table1[[#This Row],[RawText]],".*(ROUTE|FEA|FCA|ICR|CTOP|TBO).+([A-Z]{3})",2,0),1,2),"")</f>
        <v/>
      </c>
      <c r="J3278" s="5">
        <v>10</v>
      </c>
      <c r="K3278" s="5"/>
      <c r="L3278" s="1" t="s">
        <v>1897</v>
      </c>
      <c r="M3278" s="7">
        <v>45640.979166666664</v>
      </c>
      <c r="N3278" s="7">
        <v>45641.145833333336</v>
      </c>
      <c r="O3278" s="7">
        <v>45640.999305555553</v>
      </c>
      <c r="P3278" s="4" t="s">
        <v>1949</v>
      </c>
      <c r="Q3278" s="10" t="s">
        <v>1949</v>
      </c>
      <c r="R3278" s="2" t="s">
        <v>10943</v>
      </c>
      <c r="S3278" s="6">
        <f>IF(OR(ISBLANK(Table1[[#This Row],[ValidEndUTC]]),ISBLANK(Table1[[#This Row],[ValidStartUTC]])),"",Table1[[#This Row],[ValidEndUTC]]-Table1[[#This Row],[ValidStartUTC]])</f>
        <v>0.16666666667151731</v>
      </c>
      <c r="T3278" s="5">
        <f>IF(OR(ISBLANK(Table1[[#This Row],[ValidEndUTC]]),ISBLANK(Table1[[#This Row],[ValidStartUTC]])),"",Table1[[#This Row],[Duration]]*24*60)</f>
        <v>240.00000000698492</v>
      </c>
    </row>
    <row r="3279" spans="1:20" x14ac:dyDescent="0.25">
      <c r="A3279" s="8" t="str">
        <f>IF(ISBLANK(Table1[[#This Row],[AdvisoryNumber]]),"NTML","ADVZY")</f>
        <v>NTML</v>
      </c>
      <c r="B3279" s="8" t="str">
        <f>_xlfn.TEXTJOIN("-",TRUE,Table1[[#This Row],[Source]],TEXT(Table1[[#This Row],[AdvisoryNumber]],"000"),TEXT(ROW()-1,"000000"),TEXT(Table1[[#This Row],[RecordTimeUTC]],"YYYY-MM-DD"))</f>
        <v>NTML-000-003278-2024-12-14</v>
      </c>
      <c r="C3279" s="1" t="s">
        <v>31</v>
      </c>
      <c r="D3279" s="2"/>
      <c r="E3279" s="1"/>
      <c r="F3279" s="2"/>
      <c r="G3279" s="1" t="s">
        <v>98</v>
      </c>
      <c r="H3279" s="1" t="s">
        <v>101</v>
      </c>
      <c r="I3279" s="8" t="str">
        <f>IF(Table1[[#This Row],[TMI_Type]]="Reroute",INDEX(_xlfn.REGEXEXTRACT(Table1[[#This Row],[RawText]],".*(ROUTE|FEA|FCA|ICR|CTOP|TBO).+([A-Z]{3})",2,0),1,2),"")</f>
        <v/>
      </c>
      <c r="J3279" s="5">
        <v>10</v>
      </c>
      <c r="K3279" s="5"/>
      <c r="L3279" s="1" t="s">
        <v>503</v>
      </c>
      <c r="M3279" s="7">
        <v>45640.979166666664</v>
      </c>
      <c r="N3279" s="7">
        <v>45641.145833333336</v>
      </c>
      <c r="O3279" s="7">
        <v>45640.999305555553</v>
      </c>
      <c r="P3279" s="4" t="s">
        <v>1950</v>
      </c>
      <c r="Q3279" s="10" t="s">
        <v>1950</v>
      </c>
      <c r="R3279" s="2" t="s">
        <v>10943</v>
      </c>
      <c r="S3279" s="6">
        <f>IF(OR(ISBLANK(Table1[[#This Row],[ValidEndUTC]]),ISBLANK(Table1[[#This Row],[ValidStartUTC]])),"",Table1[[#This Row],[ValidEndUTC]]-Table1[[#This Row],[ValidStartUTC]])</f>
        <v>0.16666666667151731</v>
      </c>
      <c r="T3279" s="5">
        <f>IF(OR(ISBLANK(Table1[[#This Row],[ValidEndUTC]]),ISBLANK(Table1[[#This Row],[ValidStartUTC]])),"",Table1[[#This Row],[Duration]]*24*60)</f>
        <v>240.00000000698492</v>
      </c>
    </row>
    <row r="3280" spans="1:20" x14ac:dyDescent="0.25">
      <c r="A3280" s="8" t="str">
        <f>IF(ISBLANK(Table1[[#This Row],[AdvisoryNumber]]),"NTML","ADVZY")</f>
        <v>NTML</v>
      </c>
      <c r="B3280" s="8" t="str">
        <f>_xlfn.TEXTJOIN("-",TRUE,Table1[[#This Row],[Source]],TEXT(Table1[[#This Row],[AdvisoryNumber]],"000"),TEXT(ROW()-1,"000000"),TEXT(Table1[[#This Row],[RecordTimeUTC]],"YYYY-MM-DD"))</f>
        <v>NTML-000-003279-2024-12-14</v>
      </c>
      <c r="C3280" s="1" t="s">
        <v>31</v>
      </c>
      <c r="D3280" s="2"/>
      <c r="E3280" s="1"/>
      <c r="F3280" s="2"/>
      <c r="G3280" s="1" t="s">
        <v>98</v>
      </c>
      <c r="H3280" s="1" t="s">
        <v>101</v>
      </c>
      <c r="I3280" s="8" t="str">
        <f>IF(Table1[[#This Row],[TMI_Type]]="Reroute",INDEX(_xlfn.REGEXEXTRACT(Table1[[#This Row],[RawText]],".*(ROUTE|FEA|FCA|ICR|CTOP|TBO).+([A-Z]{3})",2,0),1,2),"")</f>
        <v/>
      </c>
      <c r="J3280" s="5">
        <v>10</v>
      </c>
      <c r="K3280" s="5"/>
      <c r="L3280" s="1" t="s">
        <v>1900</v>
      </c>
      <c r="M3280" s="7">
        <v>45640.979166666664</v>
      </c>
      <c r="N3280" s="7">
        <v>45641.145833333336</v>
      </c>
      <c r="O3280" s="7">
        <v>45640.999305555553</v>
      </c>
      <c r="P3280" s="4" t="s">
        <v>1951</v>
      </c>
      <c r="Q3280" s="10" t="s">
        <v>1951</v>
      </c>
      <c r="R3280" s="2" t="s">
        <v>10943</v>
      </c>
      <c r="S3280" s="6">
        <f>IF(OR(ISBLANK(Table1[[#This Row],[ValidEndUTC]]),ISBLANK(Table1[[#This Row],[ValidStartUTC]])),"",Table1[[#This Row],[ValidEndUTC]]-Table1[[#This Row],[ValidStartUTC]])</f>
        <v>0.16666666667151731</v>
      </c>
      <c r="T3280" s="5">
        <f>IF(OR(ISBLANK(Table1[[#This Row],[ValidEndUTC]]),ISBLANK(Table1[[#This Row],[ValidStartUTC]])),"",Table1[[#This Row],[Duration]]*24*60)</f>
        <v>240.00000000698492</v>
      </c>
    </row>
    <row r="3281" spans="1:20" x14ac:dyDescent="0.25">
      <c r="A3281" s="8" t="str">
        <f>IF(ISBLANK(Table1[[#This Row],[AdvisoryNumber]]),"NTML","ADVZY")</f>
        <v>NTML</v>
      </c>
      <c r="B3281" s="8" t="str">
        <f>_xlfn.TEXTJOIN("-",TRUE,Table1[[#This Row],[Source]],TEXT(Table1[[#This Row],[AdvisoryNumber]],"000"),TEXT(ROW()-1,"000000"),TEXT(Table1[[#This Row],[RecordTimeUTC]],"YYYY-MM-DD"))</f>
        <v>NTML-000-003280-2024-12-14</v>
      </c>
      <c r="C3281" s="1" t="s">
        <v>31</v>
      </c>
      <c r="D3281" s="2"/>
      <c r="E3281" s="1"/>
      <c r="F3281" s="2"/>
      <c r="G3281" s="1" t="s">
        <v>98</v>
      </c>
      <c r="H3281" s="1" t="s">
        <v>101</v>
      </c>
      <c r="I3281" s="8" t="str">
        <f>IF(Table1[[#This Row],[TMI_Type]]="Reroute",INDEX(_xlfn.REGEXEXTRACT(Table1[[#This Row],[RawText]],".*(ROUTE|FEA|FCA|ICR|CTOP|TBO).+([A-Z]{3})",2,0),1,2),"")</f>
        <v/>
      </c>
      <c r="J3281" s="5">
        <v>10</v>
      </c>
      <c r="K3281" s="5"/>
      <c r="L3281" s="1" t="s">
        <v>10889</v>
      </c>
      <c r="M3281" s="7">
        <v>45640.979166666664</v>
      </c>
      <c r="N3281" s="7">
        <v>45641.145833333336</v>
      </c>
      <c r="O3281" s="7">
        <v>45640.999305555553</v>
      </c>
      <c r="P3281" s="4" t="s">
        <v>1952</v>
      </c>
      <c r="Q3281" s="10" t="s">
        <v>1952</v>
      </c>
      <c r="R3281" s="2" t="s">
        <v>10943</v>
      </c>
      <c r="S3281" s="6">
        <f>IF(OR(ISBLANK(Table1[[#This Row],[ValidEndUTC]]),ISBLANK(Table1[[#This Row],[ValidStartUTC]])),"",Table1[[#This Row],[ValidEndUTC]]-Table1[[#This Row],[ValidStartUTC]])</f>
        <v>0.16666666667151731</v>
      </c>
      <c r="T3281" s="5">
        <f>IF(OR(ISBLANK(Table1[[#This Row],[ValidEndUTC]]),ISBLANK(Table1[[#This Row],[ValidStartUTC]])),"",Table1[[#This Row],[Duration]]*24*60)</f>
        <v>240.00000000698492</v>
      </c>
    </row>
    <row r="3282" spans="1:20" x14ac:dyDescent="0.25">
      <c r="A3282" s="8" t="str">
        <f>IF(ISBLANK(Table1[[#This Row],[AdvisoryNumber]]),"NTML","ADVZY")</f>
        <v>NTML</v>
      </c>
      <c r="B3282" s="8" t="str">
        <f>_xlfn.TEXTJOIN("-",TRUE,Table1[[#This Row],[Source]],TEXT(Table1[[#This Row],[AdvisoryNumber]],"000"),TEXT(ROW()-1,"000000"),TEXT(Table1[[#This Row],[RecordTimeUTC]],"YYYY-MM-DD"))</f>
        <v>NTML-000-003281-2024-12-14</v>
      </c>
      <c r="C3282" s="1" t="s">
        <v>31</v>
      </c>
      <c r="D3282" s="2"/>
      <c r="E3282" s="1"/>
      <c r="F3282" s="2"/>
      <c r="G3282" s="1" t="s">
        <v>98</v>
      </c>
      <c r="H3282" s="1" t="s">
        <v>101</v>
      </c>
      <c r="I3282" s="8" t="str">
        <f>IF(Table1[[#This Row],[TMI_Type]]="Reroute",INDEX(_xlfn.REGEXEXTRACT(Table1[[#This Row],[RawText]],".*(ROUTE|FEA|FCA|ICR|CTOP|TBO).+([A-Z]{3})",2,0),1,2),"")</f>
        <v/>
      </c>
      <c r="J3282" s="5">
        <v>10</v>
      </c>
      <c r="K3282" s="5"/>
      <c r="L3282" s="1" t="s">
        <v>10890</v>
      </c>
      <c r="M3282" s="7">
        <v>45640.979166666664</v>
      </c>
      <c r="N3282" s="7">
        <v>45641.145833333336</v>
      </c>
      <c r="O3282" s="7">
        <v>45640.999305555553</v>
      </c>
      <c r="P3282" s="4" t="s">
        <v>1953</v>
      </c>
      <c r="Q3282" s="10" t="s">
        <v>1953</v>
      </c>
      <c r="R3282" s="2" t="s">
        <v>10943</v>
      </c>
      <c r="S3282" s="6">
        <f>IF(OR(ISBLANK(Table1[[#This Row],[ValidEndUTC]]),ISBLANK(Table1[[#This Row],[ValidStartUTC]])),"",Table1[[#This Row],[ValidEndUTC]]-Table1[[#This Row],[ValidStartUTC]])</f>
        <v>0.16666666667151731</v>
      </c>
      <c r="T3282" s="5">
        <f>IF(OR(ISBLANK(Table1[[#This Row],[ValidEndUTC]]),ISBLANK(Table1[[#This Row],[ValidStartUTC]])),"",Table1[[#This Row],[Duration]]*24*60)</f>
        <v>240.00000000698492</v>
      </c>
    </row>
    <row r="3283" spans="1:20" ht="21.6" x14ac:dyDescent="0.25">
      <c r="A3283" s="8" t="str">
        <f>IF(ISBLANK(Table1[[#This Row],[AdvisoryNumber]]),"NTML","ADVZY")</f>
        <v>NTML</v>
      </c>
      <c r="B3283" s="8" t="str">
        <f>_xlfn.TEXTJOIN("-",TRUE,Table1[[#This Row],[Source]],TEXT(Table1[[#This Row],[AdvisoryNumber]],"000"),TEXT(ROW()-1,"000000"),TEXT(Table1[[#This Row],[RecordTimeUTC]],"YYYY-MM-DD"))</f>
        <v>NTML-000-003282-2024-12-14</v>
      </c>
      <c r="C3283" s="1" t="s">
        <v>31</v>
      </c>
      <c r="D3283" s="2"/>
      <c r="E3283" s="1"/>
      <c r="F3283" s="2"/>
      <c r="G3283" s="1" t="s">
        <v>98</v>
      </c>
      <c r="H3283" s="1" t="s">
        <v>101</v>
      </c>
      <c r="I3283" s="8" t="str">
        <f>IF(Table1[[#This Row],[TMI_Type]]="Reroute",INDEX(_xlfn.REGEXEXTRACT(Table1[[#This Row],[RawText]],".*(ROUTE|FEA|FCA|ICR|CTOP|TBO).+([A-Z]{3})",2,0),1,2),"")</f>
        <v/>
      </c>
      <c r="J3283" s="5">
        <v>10</v>
      </c>
      <c r="K3283" s="5"/>
      <c r="L3283" s="1" t="s">
        <v>9124</v>
      </c>
      <c r="M3283" s="7">
        <v>45640.979166666664</v>
      </c>
      <c r="N3283" s="7">
        <v>45641.145833333336</v>
      </c>
      <c r="O3283" s="7">
        <v>45640.999305555553</v>
      </c>
      <c r="P3283" s="4" t="s">
        <v>1954</v>
      </c>
      <c r="Q3283" s="10" t="s">
        <v>1954</v>
      </c>
      <c r="R3283" s="2" t="s">
        <v>10943</v>
      </c>
      <c r="S3283" s="6">
        <f>IF(OR(ISBLANK(Table1[[#This Row],[ValidEndUTC]]),ISBLANK(Table1[[#This Row],[ValidStartUTC]])),"",Table1[[#This Row],[ValidEndUTC]]-Table1[[#This Row],[ValidStartUTC]])</f>
        <v>0.16666666667151731</v>
      </c>
      <c r="T3283" s="5">
        <f>IF(OR(ISBLANK(Table1[[#This Row],[ValidEndUTC]]),ISBLANK(Table1[[#This Row],[ValidStartUTC]])),"",Table1[[#This Row],[Duration]]*24*60)</f>
        <v>240.00000000698492</v>
      </c>
    </row>
    <row r="3284" spans="1:20" x14ac:dyDescent="0.25">
      <c r="A3284" s="8" t="str">
        <f>IF(ISBLANK(Table1[[#This Row],[AdvisoryNumber]]),"NTML","ADVZY")</f>
        <v>NTML</v>
      </c>
      <c r="B3284" s="8" t="str">
        <f>_xlfn.TEXTJOIN("-",TRUE,Table1[[#This Row],[Source]],TEXT(Table1[[#This Row],[AdvisoryNumber]],"000"),TEXT(ROW()-1,"000000"),TEXT(Table1[[#This Row],[RecordTimeUTC]],"YYYY-MM-DD"))</f>
        <v>NTML-000-003283-2024-12-14</v>
      </c>
      <c r="C3284" s="1" t="s">
        <v>344</v>
      </c>
      <c r="D3284" s="2"/>
      <c r="E3284" s="1"/>
      <c r="F3284" s="2"/>
      <c r="G3284" s="1" t="s">
        <v>98</v>
      </c>
      <c r="H3284" s="1" t="s">
        <v>101</v>
      </c>
      <c r="I3284" s="8" t="str">
        <f>IF(Table1[[#This Row],[TMI_Type]]="Reroute",INDEX(_xlfn.REGEXEXTRACT(Table1[[#This Row],[RawText]],".*(ROUTE|FEA|FCA|ICR|CTOP|TBO).+([A-Z]{3})",2,0),1,2),"")</f>
        <v/>
      </c>
      <c r="J3284" s="5">
        <v>10</v>
      </c>
      <c r="K3284" s="5"/>
      <c r="L3284" s="1" t="s">
        <v>1955</v>
      </c>
      <c r="M3284" s="7">
        <v>45640.979166666664</v>
      </c>
      <c r="N3284" s="7">
        <v>45641.145833333336</v>
      </c>
      <c r="O3284" s="7">
        <v>45640.999305555553</v>
      </c>
      <c r="P3284" s="4" t="s">
        <v>1956</v>
      </c>
      <c r="Q3284" s="10" t="s">
        <v>1956</v>
      </c>
      <c r="R3284" s="2" t="s">
        <v>10943</v>
      </c>
      <c r="S3284" s="6">
        <f>IF(OR(ISBLANK(Table1[[#This Row],[ValidEndUTC]]),ISBLANK(Table1[[#This Row],[ValidStartUTC]])),"",Table1[[#This Row],[ValidEndUTC]]-Table1[[#This Row],[ValidStartUTC]])</f>
        <v>0.16666666667151731</v>
      </c>
      <c r="T3284" s="5">
        <f>IF(OR(ISBLANK(Table1[[#This Row],[ValidEndUTC]]),ISBLANK(Table1[[#This Row],[ValidStartUTC]])),"",Table1[[#This Row],[Duration]]*24*60)</f>
        <v>240.00000000698492</v>
      </c>
    </row>
    <row r="3285" spans="1:20" x14ac:dyDescent="0.25">
      <c r="A3285" s="8" t="str">
        <f>IF(ISBLANK(Table1[[#This Row],[AdvisoryNumber]]),"NTML","ADVZY")</f>
        <v>NTML</v>
      </c>
      <c r="B3285" s="8" t="str">
        <f>_xlfn.TEXTJOIN("-",TRUE,Table1[[#This Row],[Source]],TEXT(Table1[[#This Row],[AdvisoryNumber]],"000"),TEXT(ROW()-1,"000000"),TEXT(Table1[[#This Row],[RecordTimeUTC]],"YYYY-MM-DD"))</f>
        <v>NTML-000-003284-2024-12-14</v>
      </c>
      <c r="C3285" s="1" t="s">
        <v>344</v>
      </c>
      <c r="D3285" s="2"/>
      <c r="E3285" s="1"/>
      <c r="F3285" s="2"/>
      <c r="G3285" s="1" t="s">
        <v>98</v>
      </c>
      <c r="H3285" s="1" t="s">
        <v>101</v>
      </c>
      <c r="I3285" s="8" t="str">
        <f>IF(Table1[[#This Row],[TMI_Type]]="Reroute",INDEX(_xlfn.REGEXEXTRACT(Table1[[#This Row],[RawText]],".*(ROUTE|FEA|FCA|ICR|CTOP|TBO).+([A-Z]{3})",2,0),1,2),"")</f>
        <v/>
      </c>
      <c r="J3285" s="5">
        <v>10</v>
      </c>
      <c r="K3285" s="5"/>
      <c r="L3285" s="1" t="s">
        <v>1906</v>
      </c>
      <c r="M3285" s="7">
        <v>45640.979166666664</v>
      </c>
      <c r="N3285" s="7">
        <v>45641.145833333336</v>
      </c>
      <c r="O3285" s="7">
        <v>45640.999305555553</v>
      </c>
      <c r="P3285" s="4" t="s">
        <v>1957</v>
      </c>
      <c r="Q3285" s="10" t="s">
        <v>1957</v>
      </c>
      <c r="R3285" s="2" t="s">
        <v>10943</v>
      </c>
      <c r="S3285" s="6">
        <f>IF(OR(ISBLANK(Table1[[#This Row],[ValidEndUTC]]),ISBLANK(Table1[[#This Row],[ValidStartUTC]])),"",Table1[[#This Row],[ValidEndUTC]]-Table1[[#This Row],[ValidStartUTC]])</f>
        <v>0.16666666667151731</v>
      </c>
      <c r="T3285" s="5">
        <f>IF(OR(ISBLANK(Table1[[#This Row],[ValidEndUTC]]),ISBLANK(Table1[[#This Row],[ValidStartUTC]])),"",Table1[[#This Row],[Duration]]*24*60)</f>
        <v>240.00000000698492</v>
      </c>
    </row>
    <row r="3286" spans="1:20" x14ac:dyDescent="0.25">
      <c r="A3286" s="8" t="str">
        <f>IF(ISBLANK(Table1[[#This Row],[AdvisoryNumber]]),"NTML","ADVZY")</f>
        <v>NTML</v>
      </c>
      <c r="B3286" s="8" t="str">
        <f>_xlfn.TEXTJOIN("-",TRUE,Table1[[#This Row],[Source]],TEXT(Table1[[#This Row],[AdvisoryNumber]],"000"),TEXT(ROW()-1,"000000"),TEXT(Table1[[#This Row],[RecordTimeUTC]],"YYYY-MM-DD"))</f>
        <v>NTML-000-003285-2024-12-14</v>
      </c>
      <c r="C3286" s="1" t="s">
        <v>344</v>
      </c>
      <c r="D3286" s="2"/>
      <c r="E3286" s="1"/>
      <c r="F3286" s="2"/>
      <c r="G3286" s="1" t="s">
        <v>98</v>
      </c>
      <c r="H3286" s="1" t="s">
        <v>101</v>
      </c>
      <c r="I3286" s="8" t="str">
        <f>IF(Table1[[#This Row],[TMI_Type]]="Reroute",INDEX(_xlfn.REGEXEXTRACT(Table1[[#This Row],[RawText]],".*(ROUTE|FEA|FCA|ICR|CTOP|TBO).+([A-Z]{3})",2,0),1,2),"")</f>
        <v/>
      </c>
      <c r="J3286" s="5">
        <v>10</v>
      </c>
      <c r="K3286" s="5"/>
      <c r="L3286" s="1" t="s">
        <v>1908</v>
      </c>
      <c r="M3286" s="7">
        <v>45640.979166666664</v>
      </c>
      <c r="N3286" s="7">
        <v>45641.145833333336</v>
      </c>
      <c r="O3286" s="7">
        <v>45640.999305555553</v>
      </c>
      <c r="P3286" s="4" t="s">
        <v>1958</v>
      </c>
      <c r="Q3286" s="10" t="s">
        <v>1958</v>
      </c>
      <c r="R3286" s="2" t="s">
        <v>10943</v>
      </c>
      <c r="S3286" s="6">
        <f>IF(OR(ISBLANK(Table1[[#This Row],[ValidEndUTC]]),ISBLANK(Table1[[#This Row],[ValidStartUTC]])),"",Table1[[#This Row],[ValidEndUTC]]-Table1[[#This Row],[ValidStartUTC]])</f>
        <v>0.16666666667151731</v>
      </c>
      <c r="T3286" s="5">
        <f>IF(OR(ISBLANK(Table1[[#This Row],[ValidEndUTC]]),ISBLANK(Table1[[#This Row],[ValidStartUTC]])),"",Table1[[#This Row],[Duration]]*24*60)</f>
        <v>240.00000000698492</v>
      </c>
    </row>
    <row r="3287" spans="1:20" x14ac:dyDescent="0.25">
      <c r="A3287" s="8" t="str">
        <f>IF(ISBLANK(Table1[[#This Row],[AdvisoryNumber]]),"NTML","ADVZY")</f>
        <v>NTML</v>
      </c>
      <c r="B3287" s="8" t="str">
        <f>_xlfn.TEXTJOIN("-",TRUE,Table1[[#This Row],[Source]],TEXT(Table1[[#This Row],[AdvisoryNumber]],"000"),TEXT(ROW()-1,"000000"),TEXT(Table1[[#This Row],[RecordTimeUTC]],"YYYY-MM-DD"))</f>
        <v>NTML-000-003286-2024-12-14</v>
      </c>
      <c r="C3287" s="1" t="s">
        <v>344</v>
      </c>
      <c r="D3287" s="2"/>
      <c r="E3287" s="1"/>
      <c r="F3287" s="2"/>
      <c r="G3287" s="1" t="s">
        <v>98</v>
      </c>
      <c r="H3287" s="1" t="s">
        <v>101</v>
      </c>
      <c r="I3287" s="8" t="str">
        <f>IF(Table1[[#This Row],[TMI_Type]]="Reroute",INDEX(_xlfn.REGEXEXTRACT(Table1[[#This Row],[RawText]],".*(ROUTE|FEA|FCA|ICR|CTOP|TBO).+([A-Z]{3})",2,0),1,2),"")</f>
        <v/>
      </c>
      <c r="J3287" s="5">
        <v>10</v>
      </c>
      <c r="K3287" s="5"/>
      <c r="L3287" s="1" t="s">
        <v>10892</v>
      </c>
      <c r="M3287" s="7">
        <v>45640.979166666664</v>
      </c>
      <c r="N3287" s="7">
        <v>45641.145833333336</v>
      </c>
      <c r="O3287" s="7">
        <v>45640.999305555553</v>
      </c>
      <c r="P3287" s="4" t="s">
        <v>1959</v>
      </c>
      <c r="Q3287" s="10" t="s">
        <v>1959</v>
      </c>
      <c r="R3287" s="2" t="s">
        <v>10943</v>
      </c>
      <c r="S3287" s="6">
        <f>IF(OR(ISBLANK(Table1[[#This Row],[ValidEndUTC]]),ISBLANK(Table1[[#This Row],[ValidStartUTC]])),"",Table1[[#This Row],[ValidEndUTC]]-Table1[[#This Row],[ValidStartUTC]])</f>
        <v>0.16666666667151731</v>
      </c>
      <c r="T3287" s="5">
        <f>IF(OR(ISBLANK(Table1[[#This Row],[ValidEndUTC]]),ISBLANK(Table1[[#This Row],[ValidStartUTC]])),"",Table1[[#This Row],[Duration]]*24*60)</f>
        <v>240.00000000698492</v>
      </c>
    </row>
    <row r="3288" spans="1:20" x14ac:dyDescent="0.25">
      <c r="A3288" s="8" t="str">
        <f>IF(ISBLANK(Table1[[#This Row],[AdvisoryNumber]]),"NTML","ADVZY")</f>
        <v>NTML</v>
      </c>
      <c r="B3288" s="8" t="str">
        <f>_xlfn.TEXTJOIN("-",TRUE,Table1[[#This Row],[Source]],TEXT(Table1[[#This Row],[AdvisoryNumber]],"000"),TEXT(ROW()-1,"000000"),TEXT(Table1[[#This Row],[RecordTimeUTC]],"YYYY-MM-DD"))</f>
        <v>NTML-000-003287-2024-12-14</v>
      </c>
      <c r="C3288" s="1" t="s">
        <v>344</v>
      </c>
      <c r="D3288" s="2"/>
      <c r="E3288" s="1"/>
      <c r="F3288" s="2"/>
      <c r="G3288" s="1" t="s">
        <v>98</v>
      </c>
      <c r="H3288" s="1" t="s">
        <v>101</v>
      </c>
      <c r="I3288" s="8" t="str">
        <f>IF(Table1[[#This Row],[TMI_Type]]="Reroute",INDEX(_xlfn.REGEXEXTRACT(Table1[[#This Row],[RawText]],".*(ROUTE|FEA|FCA|ICR|CTOP|TBO).+([A-Z]{3})",2,0),1,2),"")</f>
        <v/>
      </c>
      <c r="J3288" s="5">
        <v>10</v>
      </c>
      <c r="K3288" s="5"/>
      <c r="L3288" s="1" t="s">
        <v>1070</v>
      </c>
      <c r="M3288" s="7">
        <v>45640.979166666664</v>
      </c>
      <c r="N3288" s="7">
        <v>45641.145833333336</v>
      </c>
      <c r="O3288" s="7">
        <v>45640.999305555553</v>
      </c>
      <c r="P3288" s="4" t="s">
        <v>1960</v>
      </c>
      <c r="Q3288" s="10" t="s">
        <v>1960</v>
      </c>
      <c r="R3288" s="2" t="s">
        <v>10943</v>
      </c>
      <c r="S3288" s="6">
        <f>IF(OR(ISBLANK(Table1[[#This Row],[ValidEndUTC]]),ISBLANK(Table1[[#This Row],[ValidStartUTC]])),"",Table1[[#This Row],[ValidEndUTC]]-Table1[[#This Row],[ValidStartUTC]])</f>
        <v>0.16666666667151731</v>
      </c>
      <c r="T3288" s="5">
        <f>IF(OR(ISBLANK(Table1[[#This Row],[ValidEndUTC]]),ISBLANK(Table1[[#This Row],[ValidStartUTC]])),"",Table1[[#This Row],[Duration]]*24*60)</f>
        <v>240.00000000698492</v>
      </c>
    </row>
    <row r="3289" spans="1:20" x14ac:dyDescent="0.25">
      <c r="A3289" s="8" t="str">
        <f>IF(ISBLANK(Table1[[#This Row],[AdvisoryNumber]]),"NTML","ADVZY")</f>
        <v>NTML</v>
      </c>
      <c r="B3289" s="8" t="str">
        <f>_xlfn.TEXTJOIN("-",TRUE,Table1[[#This Row],[Source]],TEXT(Table1[[#This Row],[AdvisoryNumber]],"000"),TEXT(ROW()-1,"000000"),TEXT(Table1[[#This Row],[RecordTimeUTC]],"YYYY-MM-DD"))</f>
        <v>NTML-000-003288-2024-12-14</v>
      </c>
      <c r="C3289" s="1" t="s">
        <v>300</v>
      </c>
      <c r="D3289" s="2"/>
      <c r="E3289" s="1"/>
      <c r="F3289" s="2"/>
      <c r="G3289" s="1" t="s">
        <v>98</v>
      </c>
      <c r="H3289" s="1" t="s">
        <v>101</v>
      </c>
      <c r="I3289" s="8" t="str">
        <f>IF(Table1[[#This Row],[TMI_Type]]="Reroute",INDEX(_xlfn.REGEXEXTRACT(Table1[[#This Row],[RawText]],".*(ROUTE|FEA|FCA|ICR|CTOP|TBO).+([A-Z]{3})",2,0),1,2),"")</f>
        <v/>
      </c>
      <c r="J3289" s="5">
        <v>20</v>
      </c>
      <c r="K3289" s="5"/>
      <c r="L3289" s="1" t="s">
        <v>626</v>
      </c>
      <c r="M3289" s="7">
        <v>45640.979166666664</v>
      </c>
      <c r="N3289" s="7">
        <v>45641.145833333336</v>
      </c>
      <c r="O3289" s="7">
        <v>45640.999305555553</v>
      </c>
      <c r="P3289" s="4" t="s">
        <v>1961</v>
      </c>
      <c r="Q3289" s="10" t="s">
        <v>1961</v>
      </c>
      <c r="R3289" s="2" t="s">
        <v>10943</v>
      </c>
      <c r="S3289" s="6">
        <f>IF(OR(ISBLANK(Table1[[#This Row],[ValidEndUTC]]),ISBLANK(Table1[[#This Row],[ValidStartUTC]])),"",Table1[[#This Row],[ValidEndUTC]]-Table1[[#This Row],[ValidStartUTC]])</f>
        <v>0.16666666667151731</v>
      </c>
      <c r="T3289" s="5">
        <f>IF(OR(ISBLANK(Table1[[#This Row],[ValidEndUTC]]),ISBLANK(Table1[[#This Row],[ValidStartUTC]])),"",Table1[[#This Row],[Duration]]*24*60)</f>
        <v>240.00000000698492</v>
      </c>
    </row>
    <row r="3290" spans="1:20" x14ac:dyDescent="0.25">
      <c r="A3290" s="8" t="str">
        <f>IF(ISBLANK(Table1[[#This Row],[AdvisoryNumber]]),"NTML","ADVZY")</f>
        <v>NTML</v>
      </c>
      <c r="B3290" s="8" t="str">
        <f>_xlfn.TEXTJOIN("-",TRUE,Table1[[#This Row],[Source]],TEXT(Table1[[#This Row],[AdvisoryNumber]],"000"),TEXT(ROW()-1,"000000"),TEXT(Table1[[#This Row],[RecordTimeUTC]],"YYYY-MM-DD"))</f>
        <v>NTML-000-003289-2024-12-14</v>
      </c>
      <c r="C3290" s="1" t="s">
        <v>300</v>
      </c>
      <c r="D3290" s="2"/>
      <c r="E3290" s="1"/>
      <c r="F3290" s="2"/>
      <c r="G3290" s="1" t="s">
        <v>98</v>
      </c>
      <c r="H3290" s="1" t="s">
        <v>101</v>
      </c>
      <c r="I3290" s="8" t="str">
        <f>IF(Table1[[#This Row],[TMI_Type]]="Reroute",INDEX(_xlfn.REGEXEXTRACT(Table1[[#This Row],[RawText]],".*(ROUTE|FEA|FCA|ICR|CTOP|TBO).+([A-Z]{3})",2,0),1,2),"")</f>
        <v/>
      </c>
      <c r="J3290" s="5">
        <v>20</v>
      </c>
      <c r="K3290" s="5"/>
      <c r="L3290" s="1" t="s">
        <v>1913</v>
      </c>
      <c r="M3290" s="7">
        <v>45640.979166666664</v>
      </c>
      <c r="N3290" s="7">
        <v>45641.145833333336</v>
      </c>
      <c r="O3290" s="7">
        <v>45640.999305555553</v>
      </c>
      <c r="P3290" s="4" t="s">
        <v>1962</v>
      </c>
      <c r="Q3290" s="10" t="s">
        <v>1962</v>
      </c>
      <c r="R3290" s="2" t="s">
        <v>10943</v>
      </c>
      <c r="S3290" s="6">
        <f>IF(OR(ISBLANK(Table1[[#This Row],[ValidEndUTC]]),ISBLANK(Table1[[#This Row],[ValidStartUTC]])),"",Table1[[#This Row],[ValidEndUTC]]-Table1[[#This Row],[ValidStartUTC]])</f>
        <v>0.16666666667151731</v>
      </c>
      <c r="T3290" s="5">
        <f>IF(OR(ISBLANK(Table1[[#This Row],[ValidEndUTC]]),ISBLANK(Table1[[#This Row],[ValidStartUTC]])),"",Table1[[#This Row],[Duration]]*24*60)</f>
        <v>240.00000000698492</v>
      </c>
    </row>
    <row r="3291" spans="1:20" x14ac:dyDescent="0.25">
      <c r="A3291" s="8" t="str">
        <f>IF(ISBLANK(Table1[[#This Row],[AdvisoryNumber]]),"NTML","ADVZY")</f>
        <v>NTML</v>
      </c>
      <c r="B3291" s="8" t="str">
        <f>_xlfn.TEXTJOIN("-",TRUE,Table1[[#This Row],[Source]],TEXT(Table1[[#This Row],[AdvisoryNumber]],"000"),TEXT(ROW()-1,"000000"),TEXT(Table1[[#This Row],[RecordTimeUTC]],"YYYY-MM-DD"))</f>
        <v>NTML-000-003290-2024-12-14</v>
      </c>
      <c r="C3291" s="1" t="s">
        <v>300</v>
      </c>
      <c r="D3291" s="2"/>
      <c r="E3291" s="1"/>
      <c r="F3291" s="2"/>
      <c r="G3291" s="1" t="s">
        <v>98</v>
      </c>
      <c r="H3291" s="1" t="s">
        <v>101</v>
      </c>
      <c r="I3291" s="8" t="str">
        <f>IF(Table1[[#This Row],[TMI_Type]]="Reroute",INDEX(_xlfn.REGEXEXTRACT(Table1[[#This Row],[RawText]],".*(ROUTE|FEA|FCA|ICR|CTOP|TBO).+([A-Z]{3})",2,0),1,2),"")</f>
        <v/>
      </c>
      <c r="J3291" s="5">
        <v>20</v>
      </c>
      <c r="K3291" s="5"/>
      <c r="L3291" s="1" t="s">
        <v>1915</v>
      </c>
      <c r="M3291" s="7">
        <v>45640.979166666664</v>
      </c>
      <c r="N3291" s="7">
        <v>45641.145833333336</v>
      </c>
      <c r="O3291" s="7">
        <v>45640.999305555553</v>
      </c>
      <c r="P3291" s="4" t="s">
        <v>1963</v>
      </c>
      <c r="Q3291" s="10" t="s">
        <v>1963</v>
      </c>
      <c r="R3291" s="2" t="s">
        <v>10943</v>
      </c>
      <c r="S3291" s="6">
        <f>IF(OR(ISBLANK(Table1[[#This Row],[ValidEndUTC]]),ISBLANK(Table1[[#This Row],[ValidStartUTC]])),"",Table1[[#This Row],[ValidEndUTC]]-Table1[[#This Row],[ValidStartUTC]])</f>
        <v>0.16666666667151731</v>
      </c>
      <c r="T3291" s="5">
        <f>IF(OR(ISBLANK(Table1[[#This Row],[ValidEndUTC]]),ISBLANK(Table1[[#This Row],[ValidStartUTC]])),"",Table1[[#This Row],[Duration]]*24*60)</f>
        <v>240.00000000698492</v>
      </c>
    </row>
    <row r="3292" spans="1:20" ht="21.6" x14ac:dyDescent="0.25">
      <c r="A3292" s="8" t="str">
        <f>IF(ISBLANK(Table1[[#This Row],[AdvisoryNumber]]),"NTML","ADVZY")</f>
        <v>NTML</v>
      </c>
      <c r="B3292" s="8" t="str">
        <f>_xlfn.TEXTJOIN("-",TRUE,Table1[[#This Row],[Source]],TEXT(Table1[[#This Row],[AdvisoryNumber]],"000"),TEXT(ROW()-1,"000000"),TEXT(Table1[[#This Row],[RecordTimeUTC]],"YYYY-MM-DD"))</f>
        <v>NTML-000-003291-2024-12-14</v>
      </c>
      <c r="C3292" s="1" t="s">
        <v>300</v>
      </c>
      <c r="D3292" s="2"/>
      <c r="E3292" s="1"/>
      <c r="F3292" s="2"/>
      <c r="G3292" s="1" t="s">
        <v>98</v>
      </c>
      <c r="H3292" s="1" t="s">
        <v>101</v>
      </c>
      <c r="I3292" s="8" t="str">
        <f>IF(Table1[[#This Row],[TMI_Type]]="Reroute",INDEX(_xlfn.REGEXEXTRACT(Table1[[#This Row],[RawText]],".*(ROUTE|FEA|FCA|ICR|CTOP|TBO).+([A-Z]{3})",2,0),1,2),"")</f>
        <v/>
      </c>
      <c r="J3292" s="5">
        <v>20</v>
      </c>
      <c r="K3292" s="5"/>
      <c r="L3292" s="1" t="s">
        <v>10890</v>
      </c>
      <c r="M3292" s="7">
        <v>45640.979166666664</v>
      </c>
      <c r="N3292" s="7">
        <v>45641.145833333336</v>
      </c>
      <c r="O3292" s="7">
        <v>45640.999305555553</v>
      </c>
      <c r="P3292" s="4" t="s">
        <v>1964</v>
      </c>
      <c r="Q3292" s="10" t="s">
        <v>1964</v>
      </c>
      <c r="R3292" s="2" t="s">
        <v>10943</v>
      </c>
      <c r="S3292" s="6">
        <f>IF(OR(ISBLANK(Table1[[#This Row],[ValidEndUTC]]),ISBLANK(Table1[[#This Row],[ValidStartUTC]])),"",Table1[[#This Row],[ValidEndUTC]]-Table1[[#This Row],[ValidStartUTC]])</f>
        <v>0.16666666667151731</v>
      </c>
      <c r="T3292" s="5">
        <f>IF(OR(ISBLANK(Table1[[#This Row],[ValidEndUTC]]),ISBLANK(Table1[[#This Row],[ValidStartUTC]])),"",Table1[[#This Row],[Duration]]*24*60)</f>
        <v>240.00000000698492</v>
      </c>
    </row>
    <row r="3293" spans="1:20" x14ac:dyDescent="0.25">
      <c r="A3293" s="8" t="str">
        <f>IF(ISBLANK(Table1[[#This Row],[AdvisoryNumber]]),"NTML","ADVZY")</f>
        <v>NTML</v>
      </c>
      <c r="B3293" s="8" t="str">
        <f>_xlfn.TEXTJOIN("-",TRUE,Table1[[#This Row],[Source]],TEXT(Table1[[#This Row],[AdvisoryNumber]],"000"),TEXT(ROW()-1,"000000"),TEXT(Table1[[#This Row],[RecordTimeUTC]],"YYYY-MM-DD"))</f>
        <v>NTML-000-003292-2024-12-14</v>
      </c>
      <c r="C3293" s="1" t="s">
        <v>300</v>
      </c>
      <c r="D3293" s="2"/>
      <c r="E3293" s="1"/>
      <c r="F3293" s="2"/>
      <c r="G3293" s="1" t="s">
        <v>98</v>
      </c>
      <c r="H3293" s="1" t="s">
        <v>101</v>
      </c>
      <c r="I3293" s="8" t="str">
        <f>IF(Table1[[#This Row],[TMI_Type]]="Reroute",INDEX(_xlfn.REGEXEXTRACT(Table1[[#This Row],[RawText]],".*(ROUTE|FEA|FCA|ICR|CTOP|TBO).+([A-Z]{3})",2,0),1,2),"")</f>
        <v/>
      </c>
      <c r="J3293" s="5">
        <v>20</v>
      </c>
      <c r="K3293" s="5"/>
      <c r="L3293" s="1" t="s">
        <v>1965</v>
      </c>
      <c r="M3293" s="7">
        <v>45640.979166666664</v>
      </c>
      <c r="N3293" s="7">
        <v>45641.145833333336</v>
      </c>
      <c r="O3293" s="7">
        <v>45640.999305555553</v>
      </c>
      <c r="P3293" s="4" t="s">
        <v>1966</v>
      </c>
      <c r="Q3293" s="10" t="s">
        <v>1966</v>
      </c>
      <c r="R3293" s="2" t="s">
        <v>10943</v>
      </c>
      <c r="S3293" s="6">
        <f>IF(OR(ISBLANK(Table1[[#This Row],[ValidEndUTC]]),ISBLANK(Table1[[#This Row],[ValidStartUTC]])),"",Table1[[#This Row],[ValidEndUTC]]-Table1[[#This Row],[ValidStartUTC]])</f>
        <v>0.16666666667151731</v>
      </c>
      <c r="T3293" s="5">
        <f>IF(OR(ISBLANK(Table1[[#This Row],[ValidEndUTC]]),ISBLANK(Table1[[#This Row],[ValidStartUTC]])),"",Table1[[#This Row],[Duration]]*24*60)</f>
        <v>240.00000000698492</v>
      </c>
    </row>
    <row r="3294" spans="1:20" x14ac:dyDescent="0.25">
      <c r="A3294" s="8" t="str">
        <f>IF(ISBLANK(Table1[[#This Row],[AdvisoryNumber]]),"NTML","ADVZY")</f>
        <v>NTML</v>
      </c>
      <c r="B3294" s="8" t="str">
        <f>_xlfn.TEXTJOIN("-",TRUE,Table1[[#This Row],[Source]],TEXT(Table1[[#This Row],[AdvisoryNumber]],"000"),TEXT(ROW()-1,"000000"),TEXT(Table1[[#This Row],[RecordTimeUTC]],"YYYY-MM-DD"))</f>
        <v>NTML-000-003293-2024-12-14</v>
      </c>
      <c r="C3294" s="1" t="s">
        <v>300</v>
      </c>
      <c r="D3294" s="2"/>
      <c r="E3294" s="1"/>
      <c r="F3294" s="2"/>
      <c r="G3294" s="1" t="s">
        <v>98</v>
      </c>
      <c r="H3294" s="1" t="s">
        <v>101</v>
      </c>
      <c r="I3294" s="8" t="str">
        <f>IF(Table1[[#This Row],[TMI_Type]]="Reroute",INDEX(_xlfn.REGEXEXTRACT(Table1[[#This Row],[RawText]],".*(ROUTE|FEA|FCA|ICR|CTOP|TBO).+([A-Z]{3})",2,0),1,2),"")</f>
        <v/>
      </c>
      <c r="J3294" s="5">
        <v>20</v>
      </c>
      <c r="K3294" s="5"/>
      <c r="L3294" s="1" t="s">
        <v>1920</v>
      </c>
      <c r="M3294" s="7">
        <v>45640.979166666664</v>
      </c>
      <c r="N3294" s="7">
        <v>45641.145833333336</v>
      </c>
      <c r="O3294" s="7">
        <v>45640.999305555553</v>
      </c>
      <c r="P3294" s="4" t="s">
        <v>1967</v>
      </c>
      <c r="Q3294" s="10" t="s">
        <v>1967</v>
      </c>
      <c r="R3294" s="2" t="s">
        <v>10943</v>
      </c>
      <c r="S3294" s="6">
        <f>IF(OR(ISBLANK(Table1[[#This Row],[ValidEndUTC]]),ISBLANK(Table1[[#This Row],[ValidStartUTC]])),"",Table1[[#This Row],[ValidEndUTC]]-Table1[[#This Row],[ValidStartUTC]])</f>
        <v>0.16666666667151731</v>
      </c>
      <c r="T3294" s="5">
        <f>IF(OR(ISBLANK(Table1[[#This Row],[ValidEndUTC]]),ISBLANK(Table1[[#This Row],[ValidStartUTC]])),"",Table1[[#This Row],[Duration]]*24*60)</f>
        <v>240.00000000698492</v>
      </c>
    </row>
    <row r="3295" spans="1:20" x14ac:dyDescent="0.25">
      <c r="A3295" s="8" t="str">
        <f>IF(ISBLANK(Table1[[#This Row],[AdvisoryNumber]]),"NTML","ADVZY")</f>
        <v>NTML</v>
      </c>
      <c r="B3295" s="8" t="str">
        <f>_xlfn.TEXTJOIN("-",TRUE,Table1[[#This Row],[Source]],TEXT(Table1[[#This Row],[AdvisoryNumber]],"000"),TEXT(ROW()-1,"000000"),TEXT(Table1[[#This Row],[RecordTimeUTC]],"YYYY-MM-DD"))</f>
        <v>NTML-000-003294-2024-12-14</v>
      </c>
      <c r="C3295" s="1" t="s">
        <v>300</v>
      </c>
      <c r="D3295" s="2"/>
      <c r="E3295" s="1"/>
      <c r="F3295" s="2"/>
      <c r="G3295" s="1" t="s">
        <v>98</v>
      </c>
      <c r="H3295" s="1" t="s">
        <v>101</v>
      </c>
      <c r="I3295" s="8" t="str">
        <f>IF(Table1[[#This Row],[TMI_Type]]="Reroute",INDEX(_xlfn.REGEXEXTRACT(Table1[[#This Row],[RawText]],".*(ROUTE|FEA|FCA|ICR|CTOP|TBO).+([A-Z]{3})",2,0),1,2),"")</f>
        <v/>
      </c>
      <c r="J3295" s="5">
        <v>20</v>
      </c>
      <c r="K3295" s="5"/>
      <c r="L3295" s="1" t="s">
        <v>1288</v>
      </c>
      <c r="M3295" s="7">
        <v>45640.979166666664</v>
      </c>
      <c r="N3295" s="7">
        <v>45641.145833333336</v>
      </c>
      <c r="O3295" s="7">
        <v>45640.999305555553</v>
      </c>
      <c r="P3295" s="4" t="s">
        <v>1968</v>
      </c>
      <c r="Q3295" s="10" t="s">
        <v>1968</v>
      </c>
      <c r="R3295" s="2" t="s">
        <v>10943</v>
      </c>
      <c r="S3295" s="6">
        <f>IF(OR(ISBLANK(Table1[[#This Row],[ValidEndUTC]]),ISBLANK(Table1[[#This Row],[ValidStartUTC]])),"",Table1[[#This Row],[ValidEndUTC]]-Table1[[#This Row],[ValidStartUTC]])</f>
        <v>0.16666666667151731</v>
      </c>
      <c r="T3295" s="5">
        <f>IF(OR(ISBLANK(Table1[[#This Row],[ValidEndUTC]]),ISBLANK(Table1[[#This Row],[ValidStartUTC]])),"",Table1[[#This Row],[Duration]]*24*60)</f>
        <v>240.00000000698492</v>
      </c>
    </row>
    <row r="3296" spans="1:20" x14ac:dyDescent="0.25">
      <c r="A3296" s="8" t="str">
        <f>IF(ISBLANK(Table1[[#This Row],[AdvisoryNumber]]),"NTML","ADVZY")</f>
        <v>NTML</v>
      </c>
      <c r="B3296" s="8" t="str">
        <f>_xlfn.TEXTJOIN("-",TRUE,Table1[[#This Row],[Source]],TEXT(Table1[[#This Row],[AdvisoryNumber]],"000"),TEXT(ROW()-1,"000000"),TEXT(Table1[[#This Row],[RecordTimeUTC]],"YYYY-MM-DD"))</f>
        <v>NTML-000-003295-2024-12-15</v>
      </c>
      <c r="C3296" s="1" t="s">
        <v>300</v>
      </c>
      <c r="D3296" s="2"/>
      <c r="E3296" s="1"/>
      <c r="F3296" s="2"/>
      <c r="G3296" s="1" t="s">
        <v>98</v>
      </c>
      <c r="H3296" s="1" t="s">
        <v>101</v>
      </c>
      <c r="I3296" s="8" t="str">
        <f>IF(Table1[[#This Row],[TMI_Type]]="Reroute",INDEX(_xlfn.REGEXEXTRACT(Table1[[#This Row],[RawText]],".*(ROUTE|FEA|FCA|ICR|CTOP|TBO).+([A-Z]{3})",2,0),1,2),"")</f>
        <v/>
      </c>
      <c r="J3296" s="5">
        <v>10</v>
      </c>
      <c r="K3296" s="5"/>
      <c r="L3296" s="1" t="s">
        <v>1897</v>
      </c>
      <c r="M3296" s="7">
        <v>45640.979166666664</v>
      </c>
      <c r="N3296" s="7">
        <v>45641.145833333336</v>
      </c>
      <c r="O3296" s="7">
        <v>45641.006944444445</v>
      </c>
      <c r="P3296" s="4" t="s">
        <v>1969</v>
      </c>
      <c r="Q3296" s="10" t="s">
        <v>1969</v>
      </c>
      <c r="R3296" s="2" t="s">
        <v>10944</v>
      </c>
      <c r="S3296" s="6">
        <f>IF(OR(ISBLANK(Table1[[#This Row],[ValidEndUTC]]),ISBLANK(Table1[[#This Row],[ValidStartUTC]])),"",Table1[[#This Row],[ValidEndUTC]]-Table1[[#This Row],[ValidStartUTC]])</f>
        <v>0.16666666667151731</v>
      </c>
      <c r="T3296" s="5">
        <f>IF(OR(ISBLANK(Table1[[#This Row],[ValidEndUTC]]),ISBLANK(Table1[[#This Row],[ValidStartUTC]])),"",Table1[[#This Row],[Duration]]*24*60)</f>
        <v>240.00000000698492</v>
      </c>
    </row>
    <row r="3297" spans="1:20" x14ac:dyDescent="0.25">
      <c r="A3297" s="8" t="str">
        <f>IF(ISBLANK(Table1[[#This Row],[AdvisoryNumber]]),"NTML","ADVZY")</f>
        <v>NTML</v>
      </c>
      <c r="B3297" s="8" t="str">
        <f>_xlfn.TEXTJOIN("-",TRUE,Table1[[#This Row],[Source]],TEXT(Table1[[#This Row],[AdvisoryNumber]],"000"),TEXT(ROW()-1,"000000"),TEXT(Table1[[#This Row],[RecordTimeUTC]],"YYYY-MM-DD"))</f>
        <v>NTML-000-003296-2024-12-19</v>
      </c>
      <c r="C3297" s="1" t="s">
        <v>382</v>
      </c>
      <c r="D3297" s="2"/>
      <c r="E3297" s="1"/>
      <c r="F3297" s="2"/>
      <c r="G3297" s="1"/>
      <c r="H3297" s="1" t="s">
        <v>2640</v>
      </c>
      <c r="I3297" s="8" t="str">
        <f>IF(Table1[[#This Row],[TMI_Type]]="Reroute",INDEX(_xlfn.REGEXEXTRACT(Table1[[#This Row],[RawText]],".*(ROUTE|FEA|FCA|ICR|CTOP|TBO).+([A-Z]{3})",2,0),1,2),"")</f>
        <v/>
      </c>
      <c r="J3297" s="5"/>
      <c r="K3297" s="5"/>
      <c r="L3297" s="1"/>
      <c r="M3297" s="7">
        <v>45645.138194444444</v>
      </c>
      <c r="N3297" s="7">
        <v>45645.138194444444</v>
      </c>
      <c r="O3297" s="7">
        <v>45645.138194444444</v>
      </c>
      <c r="P3297" s="4" t="s">
        <v>3183</v>
      </c>
      <c r="Q3297" s="10" t="s">
        <v>3183</v>
      </c>
      <c r="R3297" s="2" t="s">
        <v>10950</v>
      </c>
      <c r="S3297" s="6">
        <f>IF(OR(ISBLANK(Table1[[#This Row],[ValidEndUTC]]),ISBLANK(Table1[[#This Row],[ValidStartUTC]])),"",Table1[[#This Row],[ValidEndUTC]]-Table1[[#This Row],[ValidStartUTC]])</f>
        <v>0</v>
      </c>
      <c r="T3297" s="5">
        <f>IF(OR(ISBLANK(Table1[[#This Row],[ValidEndUTC]]),ISBLANK(Table1[[#This Row],[ValidStartUTC]])),"",Table1[[#This Row],[Duration]]*24*60)</f>
        <v>0</v>
      </c>
    </row>
    <row r="3298" spans="1:20" x14ac:dyDescent="0.25">
      <c r="A3298" s="8" t="str">
        <f>IF(ISBLANK(Table1[[#This Row],[AdvisoryNumber]]),"NTML","ADVZY")</f>
        <v>NTML</v>
      </c>
      <c r="B3298" s="8" t="str">
        <f>_xlfn.TEXTJOIN("-",TRUE,Table1[[#This Row],[Source]],TEXT(Table1[[#This Row],[AdvisoryNumber]],"000"),TEXT(ROW()-1,"000000"),TEXT(Table1[[#This Row],[RecordTimeUTC]],"YYYY-MM-DD"))</f>
        <v>NTML-000-003297-2024-12-19</v>
      </c>
      <c r="C3298" s="1" t="s">
        <v>187</v>
      </c>
      <c r="D3298" s="2"/>
      <c r="E3298" s="1"/>
      <c r="F3298" s="2"/>
      <c r="G3298" s="1"/>
      <c r="H3298" s="1" t="s">
        <v>2640</v>
      </c>
      <c r="I3298" s="8" t="str">
        <f>IF(Table1[[#This Row],[TMI_Type]]="Reroute",INDEX(_xlfn.REGEXEXTRACT(Table1[[#This Row],[RawText]],".*(ROUTE|FEA|FCA|ICR|CTOP|TBO).+([A-Z]{3})",2,0),1,2),"")</f>
        <v/>
      </c>
      <c r="J3298" s="5"/>
      <c r="K3298" s="5"/>
      <c r="L3298" s="1"/>
      <c r="M3298" s="7">
        <v>45645.138194444444</v>
      </c>
      <c r="N3298" s="7">
        <v>45645.138194444444</v>
      </c>
      <c r="O3298" s="7">
        <v>45645.138194444444</v>
      </c>
      <c r="P3298" s="4" t="s">
        <v>10951</v>
      </c>
      <c r="Q3298" s="10" t="s">
        <v>10951</v>
      </c>
      <c r="R3298" s="2" t="s">
        <v>10952</v>
      </c>
      <c r="S3298" s="6">
        <f>IF(OR(ISBLANK(Table1[[#This Row],[ValidEndUTC]]),ISBLANK(Table1[[#This Row],[ValidStartUTC]])),"",Table1[[#This Row],[ValidEndUTC]]-Table1[[#This Row],[ValidStartUTC]])</f>
        <v>0</v>
      </c>
      <c r="T3298" s="5">
        <f>IF(OR(ISBLANK(Table1[[#This Row],[ValidEndUTC]]),ISBLANK(Table1[[#This Row],[ValidStartUTC]])),"",Table1[[#This Row],[Duration]]*24*60)</f>
        <v>0</v>
      </c>
    </row>
    <row r="3299" spans="1:20" x14ac:dyDescent="0.25">
      <c r="A3299" s="8" t="str">
        <f>IF(ISBLANK(Table1[[#This Row],[AdvisoryNumber]]),"NTML","ADVZY")</f>
        <v>NTML</v>
      </c>
      <c r="B3299" s="8" t="str">
        <f>_xlfn.TEXTJOIN("-",TRUE,Table1[[#This Row],[Source]],TEXT(Table1[[#This Row],[AdvisoryNumber]],"000"),TEXT(ROW()-1,"000000"),TEXT(Table1[[#This Row],[RecordTimeUTC]],"YYYY-MM-DD"))</f>
        <v>NTML-000-003298-2024-12-19</v>
      </c>
      <c r="C3299" s="1" t="s">
        <v>183</v>
      </c>
      <c r="D3299" s="2"/>
      <c r="E3299" s="1"/>
      <c r="F3299" s="2"/>
      <c r="G3299" s="1"/>
      <c r="H3299" s="1" t="s">
        <v>2640</v>
      </c>
      <c r="I3299" s="8" t="str">
        <f>IF(Table1[[#This Row],[TMI_Type]]="Reroute",INDEX(_xlfn.REGEXEXTRACT(Table1[[#This Row],[RawText]],".*(ROUTE|FEA|FCA|ICR|CTOP|TBO).+([A-Z]{3})",2,0),1,2),"")</f>
        <v/>
      </c>
      <c r="J3299" s="5"/>
      <c r="K3299" s="5"/>
      <c r="L3299" s="1"/>
      <c r="M3299" s="7">
        <v>45645.166666666664</v>
      </c>
      <c r="N3299" s="7">
        <v>45645.166666666664</v>
      </c>
      <c r="O3299" s="7">
        <v>45645.166666666664</v>
      </c>
      <c r="P3299" s="4" t="s">
        <v>3184</v>
      </c>
      <c r="Q3299" s="10" t="s">
        <v>3184</v>
      </c>
      <c r="R3299" s="2" t="s">
        <v>10953</v>
      </c>
      <c r="S3299" s="6">
        <f>IF(OR(ISBLANK(Table1[[#This Row],[ValidEndUTC]]),ISBLANK(Table1[[#This Row],[ValidStartUTC]])),"",Table1[[#This Row],[ValidEndUTC]]-Table1[[#This Row],[ValidStartUTC]])</f>
        <v>0</v>
      </c>
      <c r="T3299" s="5">
        <f>IF(OR(ISBLANK(Table1[[#This Row],[ValidEndUTC]]),ISBLANK(Table1[[#This Row],[ValidStartUTC]])),"",Table1[[#This Row],[Duration]]*24*60)</f>
        <v>0</v>
      </c>
    </row>
    <row r="3300" spans="1:20" ht="21.6" x14ac:dyDescent="0.25">
      <c r="A3300" s="8" t="str">
        <f>IF(ISBLANK(Table1[[#This Row],[AdvisoryNumber]]),"NTML","ADVZY")</f>
        <v>NTML</v>
      </c>
      <c r="B3300" s="8" t="str">
        <f>_xlfn.TEXTJOIN("-",TRUE,Table1[[#This Row],[Source]],TEXT(Table1[[#This Row],[AdvisoryNumber]],"000"),TEXT(ROW()-1,"000000"),TEXT(Table1[[#This Row],[RecordTimeUTC]],"YYYY-MM-DD"))</f>
        <v>NTML-000-003299-2024-12-19</v>
      </c>
      <c r="C3300" s="1" t="s">
        <v>129</v>
      </c>
      <c r="D3300" s="2"/>
      <c r="E3300" s="1"/>
      <c r="F3300" s="2"/>
      <c r="G3300" s="1" t="s">
        <v>98</v>
      </c>
      <c r="H3300" s="1" t="s">
        <v>101</v>
      </c>
      <c r="I3300" s="8" t="str">
        <f>IF(Table1[[#This Row],[TMI_Type]]="Reroute",INDEX(_xlfn.REGEXEXTRACT(Table1[[#This Row],[RawText]],".*(ROUTE|FEA|FCA|ICR|CTOP|TBO).+([A-Z]{3})",2,0),1,2),"")</f>
        <v/>
      </c>
      <c r="J3300" s="5">
        <v>20</v>
      </c>
      <c r="K3300" s="5"/>
      <c r="L3300" s="1" t="s">
        <v>1518</v>
      </c>
      <c r="M3300" s="7">
        <v>45645.791666666664</v>
      </c>
      <c r="N3300" s="7">
        <v>45645.958333333336</v>
      </c>
      <c r="O3300" s="7">
        <v>45645.999305555553</v>
      </c>
      <c r="P3300" s="4" t="s">
        <v>10947</v>
      </c>
      <c r="Q3300" s="10" t="s">
        <v>10947</v>
      </c>
      <c r="R3300" s="2" t="s">
        <v>10948</v>
      </c>
      <c r="S3300" s="6">
        <f>IF(OR(ISBLANK(Table1[[#This Row],[ValidEndUTC]]),ISBLANK(Table1[[#This Row],[ValidStartUTC]])),"",Table1[[#This Row],[ValidEndUTC]]-Table1[[#This Row],[ValidStartUTC]])</f>
        <v>0.16666666667151731</v>
      </c>
      <c r="T3300" s="5">
        <f>IF(OR(ISBLANK(Table1[[#This Row],[ValidEndUTC]]),ISBLANK(Table1[[#This Row],[ValidStartUTC]])),"",Table1[[#This Row],[Duration]]*24*60)</f>
        <v>240.00000000698492</v>
      </c>
    </row>
    <row r="3301" spans="1:20" ht="21.6" x14ac:dyDescent="0.25">
      <c r="A3301" s="8" t="str">
        <f>IF(ISBLANK(Table1[[#This Row],[AdvisoryNumber]]),"NTML","ADVZY")</f>
        <v>NTML</v>
      </c>
      <c r="B3301" s="8" t="str">
        <f>_xlfn.TEXTJOIN("-",TRUE,Table1[[#This Row],[Source]],TEXT(Table1[[#This Row],[AdvisoryNumber]],"000"),TEXT(ROW()-1,"000000"),TEXT(Table1[[#This Row],[RecordTimeUTC]],"YYYY-MM-DD"))</f>
        <v>NTML-000-003300-2024-12-19</v>
      </c>
      <c r="C3301" s="1" t="s">
        <v>129</v>
      </c>
      <c r="D3301" s="2"/>
      <c r="E3301" s="1"/>
      <c r="F3301" s="2"/>
      <c r="G3301" s="1" t="s">
        <v>98</v>
      </c>
      <c r="H3301" s="1" t="s">
        <v>101</v>
      </c>
      <c r="I3301" s="8" t="str">
        <f>IF(Table1[[#This Row],[TMI_Type]]="Reroute",INDEX(_xlfn.REGEXEXTRACT(Table1[[#This Row],[RawText]],".*(ROUTE|FEA|FCA|ICR|CTOP|TBO).+([A-Z]{3})",2,0),1,2),"")</f>
        <v/>
      </c>
      <c r="J3301" s="5">
        <v>20</v>
      </c>
      <c r="K3301" s="5"/>
      <c r="L3301" s="1" t="s">
        <v>1517</v>
      </c>
      <c r="M3301" s="7">
        <v>45645.791666666664</v>
      </c>
      <c r="N3301" s="7">
        <v>45645.958333333336</v>
      </c>
      <c r="O3301" s="7">
        <v>45645.999305555553</v>
      </c>
      <c r="P3301" s="4" t="s">
        <v>1970</v>
      </c>
      <c r="Q3301" s="10" t="s">
        <v>1970</v>
      </c>
      <c r="R3301" s="2" t="s">
        <v>10948</v>
      </c>
      <c r="S3301" s="6">
        <f>IF(OR(ISBLANK(Table1[[#This Row],[ValidEndUTC]]),ISBLANK(Table1[[#This Row],[ValidStartUTC]])),"",Table1[[#This Row],[ValidEndUTC]]-Table1[[#This Row],[ValidStartUTC]])</f>
        <v>0.16666666667151731</v>
      </c>
      <c r="T3301" s="5">
        <f>IF(OR(ISBLANK(Table1[[#This Row],[ValidEndUTC]]),ISBLANK(Table1[[#This Row],[ValidStartUTC]])),"",Table1[[#This Row],[Duration]]*24*60)</f>
        <v>240.00000000698492</v>
      </c>
    </row>
    <row r="3302" spans="1:20" ht="21.6" x14ac:dyDescent="0.25">
      <c r="A3302" s="8" t="str">
        <f>IF(ISBLANK(Table1[[#This Row],[AdvisoryNumber]]),"NTML","ADVZY")</f>
        <v>NTML</v>
      </c>
      <c r="B3302" s="8" t="str">
        <f>_xlfn.TEXTJOIN("-",TRUE,Table1[[#This Row],[Source]],TEXT(Table1[[#This Row],[AdvisoryNumber]],"000"),TEXT(ROW()-1,"000000"),TEXT(Table1[[#This Row],[RecordTimeUTC]],"YYYY-MM-DD"))</f>
        <v>NTML-000-003301-2024-12-19</v>
      </c>
      <c r="C3302" s="1" t="s">
        <v>129</v>
      </c>
      <c r="D3302" s="2"/>
      <c r="E3302" s="1"/>
      <c r="F3302" s="2"/>
      <c r="G3302" s="1" t="s">
        <v>98</v>
      </c>
      <c r="H3302" s="1" t="s">
        <v>101</v>
      </c>
      <c r="I3302" s="8" t="str">
        <f>IF(Table1[[#This Row],[TMI_Type]]="Reroute",INDEX(_xlfn.REGEXEXTRACT(Table1[[#This Row],[RawText]],".*(ROUTE|FEA|FCA|ICR|CTOP|TBO).+([A-Z]{3})",2,0),1,2),"")</f>
        <v/>
      </c>
      <c r="J3302" s="5">
        <v>20</v>
      </c>
      <c r="K3302" s="5"/>
      <c r="L3302" s="1" t="s">
        <v>1519</v>
      </c>
      <c r="M3302" s="7">
        <v>45645.791666666664</v>
      </c>
      <c r="N3302" s="7">
        <v>45645.958333333336</v>
      </c>
      <c r="O3302" s="7">
        <v>45645.999305555553</v>
      </c>
      <c r="P3302" s="4" t="s">
        <v>1971</v>
      </c>
      <c r="Q3302" s="10" t="s">
        <v>1971</v>
      </c>
      <c r="R3302" s="2" t="s">
        <v>10948</v>
      </c>
      <c r="S3302" s="6">
        <f>IF(OR(ISBLANK(Table1[[#This Row],[ValidEndUTC]]),ISBLANK(Table1[[#This Row],[ValidStartUTC]])),"",Table1[[#This Row],[ValidEndUTC]]-Table1[[#This Row],[ValidStartUTC]])</f>
        <v>0.16666666667151731</v>
      </c>
      <c r="T3302" s="5">
        <f>IF(OR(ISBLANK(Table1[[#This Row],[ValidEndUTC]]),ISBLANK(Table1[[#This Row],[ValidStartUTC]])),"",Table1[[#This Row],[Duration]]*24*60)</f>
        <v>240.00000000698492</v>
      </c>
    </row>
    <row r="3303" spans="1:20" ht="21.6" x14ac:dyDescent="0.25">
      <c r="A3303" s="8" t="str">
        <f>IF(ISBLANK(Table1[[#This Row],[AdvisoryNumber]]),"NTML","ADVZY")</f>
        <v>NTML</v>
      </c>
      <c r="B3303" s="8" t="str">
        <f>_xlfn.TEXTJOIN("-",TRUE,Table1[[#This Row],[Source]],TEXT(Table1[[#This Row],[AdvisoryNumber]],"000"),TEXT(ROW()-1,"000000"),TEXT(Table1[[#This Row],[RecordTimeUTC]],"YYYY-MM-DD"))</f>
        <v>NTML-000-003302-2024-12-19</v>
      </c>
      <c r="C3303" s="1" t="s">
        <v>382</v>
      </c>
      <c r="D3303" s="2"/>
      <c r="E3303" s="1"/>
      <c r="F3303" s="2"/>
      <c r="G3303" s="1" t="s">
        <v>98</v>
      </c>
      <c r="H3303" s="1" t="s">
        <v>101</v>
      </c>
      <c r="I3303" s="8" t="str">
        <f>IF(Table1[[#This Row],[TMI_Type]]="Reroute",INDEX(_xlfn.REGEXEXTRACT(Table1[[#This Row],[RawText]],".*(ROUTE|FEA|FCA|ICR|CTOP|TBO).+([A-Z]{3})",2,0),1,2),"")</f>
        <v/>
      </c>
      <c r="J3303" s="5">
        <v>20</v>
      </c>
      <c r="K3303" s="5"/>
      <c r="L3303" s="1" t="s">
        <v>1511</v>
      </c>
      <c r="M3303" s="7">
        <v>45645.791666666664</v>
      </c>
      <c r="N3303" s="7">
        <v>45645.958333333336</v>
      </c>
      <c r="O3303" s="7">
        <v>45645.999305555553</v>
      </c>
      <c r="P3303" s="4" t="s">
        <v>1972</v>
      </c>
      <c r="Q3303" s="10" t="s">
        <v>1972</v>
      </c>
      <c r="R3303" s="2" t="s">
        <v>10948</v>
      </c>
      <c r="S3303" s="6">
        <f>IF(OR(ISBLANK(Table1[[#This Row],[ValidEndUTC]]),ISBLANK(Table1[[#This Row],[ValidStartUTC]])),"",Table1[[#This Row],[ValidEndUTC]]-Table1[[#This Row],[ValidStartUTC]])</f>
        <v>0.16666666667151731</v>
      </c>
      <c r="T3303" s="5">
        <f>IF(OR(ISBLANK(Table1[[#This Row],[ValidEndUTC]]),ISBLANK(Table1[[#This Row],[ValidStartUTC]])),"",Table1[[#This Row],[Duration]]*24*60)</f>
        <v>240.00000000698492</v>
      </c>
    </row>
    <row r="3304" spans="1:20" ht="21.6" x14ac:dyDescent="0.25">
      <c r="A3304" s="8" t="str">
        <f>IF(ISBLANK(Table1[[#This Row],[AdvisoryNumber]]),"NTML","ADVZY")</f>
        <v>NTML</v>
      </c>
      <c r="B3304" s="8" t="str">
        <f>_xlfn.TEXTJOIN("-",TRUE,Table1[[#This Row],[Source]],TEXT(Table1[[#This Row],[AdvisoryNumber]],"000"),TEXT(ROW()-1,"000000"),TEXT(Table1[[#This Row],[RecordTimeUTC]],"YYYY-MM-DD"))</f>
        <v>NTML-000-003303-2024-12-19</v>
      </c>
      <c r="C3304" s="1" t="s">
        <v>382</v>
      </c>
      <c r="D3304" s="2"/>
      <c r="E3304" s="1"/>
      <c r="F3304" s="2"/>
      <c r="G3304" s="1" t="s">
        <v>98</v>
      </c>
      <c r="H3304" s="1" t="s">
        <v>101</v>
      </c>
      <c r="I3304" s="8" t="str">
        <f>IF(Table1[[#This Row],[TMI_Type]]="Reroute",INDEX(_xlfn.REGEXEXTRACT(Table1[[#This Row],[RawText]],".*(ROUTE|FEA|FCA|ICR|CTOP|TBO).+([A-Z]{3})",2,0),1,2),"")</f>
        <v/>
      </c>
      <c r="J3304" s="5">
        <v>20</v>
      </c>
      <c r="K3304" s="5"/>
      <c r="L3304" s="1" t="s">
        <v>1973</v>
      </c>
      <c r="M3304" s="7">
        <v>45645.791666666664</v>
      </c>
      <c r="N3304" s="7">
        <v>45645.958333333336</v>
      </c>
      <c r="O3304" s="7">
        <v>45645.999305555553</v>
      </c>
      <c r="P3304" s="4" t="s">
        <v>1974</v>
      </c>
      <c r="Q3304" s="10" t="s">
        <v>1974</v>
      </c>
      <c r="R3304" s="2" t="s">
        <v>10948</v>
      </c>
      <c r="S3304" s="6">
        <f>IF(OR(ISBLANK(Table1[[#This Row],[ValidEndUTC]]),ISBLANK(Table1[[#This Row],[ValidStartUTC]])),"",Table1[[#This Row],[ValidEndUTC]]-Table1[[#This Row],[ValidStartUTC]])</f>
        <v>0.16666666667151731</v>
      </c>
      <c r="T3304" s="5">
        <f>IF(OR(ISBLANK(Table1[[#This Row],[ValidEndUTC]]),ISBLANK(Table1[[#This Row],[ValidStartUTC]])),"",Table1[[#This Row],[Duration]]*24*60)</f>
        <v>240.00000000698492</v>
      </c>
    </row>
    <row r="3305" spans="1:20" ht="21.6" x14ac:dyDescent="0.25">
      <c r="A3305" s="8" t="str">
        <f>IF(ISBLANK(Table1[[#This Row],[AdvisoryNumber]]),"NTML","ADVZY")</f>
        <v>NTML</v>
      </c>
      <c r="B3305" s="8" t="str">
        <f>_xlfn.TEXTJOIN("-",TRUE,Table1[[#This Row],[Source]],TEXT(Table1[[#This Row],[AdvisoryNumber]],"000"),TEXT(ROW()-1,"000000"),TEXT(Table1[[#This Row],[RecordTimeUTC]],"YYYY-MM-DD"))</f>
        <v>NTML-000-003304-2024-12-19</v>
      </c>
      <c r="C3305" s="1" t="s">
        <v>382</v>
      </c>
      <c r="D3305" s="2"/>
      <c r="E3305" s="1"/>
      <c r="F3305" s="2"/>
      <c r="G3305" s="1" t="s">
        <v>98</v>
      </c>
      <c r="H3305" s="1" t="s">
        <v>101</v>
      </c>
      <c r="I3305" s="8" t="str">
        <f>IF(Table1[[#This Row],[TMI_Type]]="Reroute",INDEX(_xlfn.REGEXEXTRACT(Table1[[#This Row],[RawText]],".*(ROUTE|FEA|FCA|ICR|CTOP|TBO).+([A-Z]{3})",2,0),1,2),"")</f>
        <v/>
      </c>
      <c r="J3305" s="5">
        <v>20</v>
      </c>
      <c r="K3305" s="5"/>
      <c r="L3305" s="1" t="s">
        <v>1975</v>
      </c>
      <c r="M3305" s="7">
        <v>45645.791666666664</v>
      </c>
      <c r="N3305" s="7">
        <v>45645.958333333336</v>
      </c>
      <c r="O3305" s="7">
        <v>45645.999305555553</v>
      </c>
      <c r="P3305" s="4" t="s">
        <v>10949</v>
      </c>
      <c r="Q3305" s="10" t="s">
        <v>10949</v>
      </c>
      <c r="R3305" s="2" t="s">
        <v>10948</v>
      </c>
      <c r="S3305" s="6">
        <f>IF(OR(ISBLANK(Table1[[#This Row],[ValidEndUTC]]),ISBLANK(Table1[[#This Row],[ValidStartUTC]])),"",Table1[[#This Row],[ValidEndUTC]]-Table1[[#This Row],[ValidStartUTC]])</f>
        <v>0.16666666667151731</v>
      </c>
      <c r="T3305" s="5">
        <f>IF(OR(ISBLANK(Table1[[#This Row],[ValidEndUTC]]),ISBLANK(Table1[[#This Row],[ValidStartUTC]])),"",Table1[[#This Row],[Duration]]*24*60)</f>
        <v>240.00000000698492</v>
      </c>
    </row>
    <row r="3306" spans="1:20" ht="21.6" x14ac:dyDescent="0.25">
      <c r="A3306" s="8" t="str">
        <f>IF(ISBLANK(Table1[[#This Row],[AdvisoryNumber]]),"NTML","ADVZY")</f>
        <v>NTML</v>
      </c>
      <c r="B3306" s="8" t="str">
        <f>_xlfn.TEXTJOIN("-",TRUE,Table1[[#This Row],[Source]],TEXT(Table1[[#This Row],[AdvisoryNumber]],"000"),TEXT(ROW()-1,"000000"),TEXT(Table1[[#This Row],[RecordTimeUTC]],"YYYY-MM-DD"))</f>
        <v>NTML-000-003305-2024-12-19</v>
      </c>
      <c r="C3306" s="1" t="s">
        <v>343</v>
      </c>
      <c r="D3306" s="2"/>
      <c r="E3306" s="1"/>
      <c r="F3306" s="2"/>
      <c r="G3306" s="1" t="s">
        <v>98</v>
      </c>
      <c r="H3306" s="1" t="s">
        <v>101</v>
      </c>
      <c r="I3306" s="8" t="str">
        <f>IF(Table1[[#This Row],[TMI_Type]]="Reroute",INDEX(_xlfn.REGEXEXTRACT(Table1[[#This Row],[RawText]],".*(ROUTE|FEA|FCA|ICR|CTOP|TBO).+([A-Z]{3})",2,0),1,2),"")</f>
        <v/>
      </c>
      <c r="J3306" s="5">
        <v>20</v>
      </c>
      <c r="K3306" s="5"/>
      <c r="L3306" s="1" t="s">
        <v>1976</v>
      </c>
      <c r="M3306" s="7">
        <v>45645.999305555553</v>
      </c>
      <c r="N3306" s="7">
        <v>45646.166666666664</v>
      </c>
      <c r="O3306" s="7">
        <v>45645.999305555553</v>
      </c>
      <c r="P3306" s="4" t="s">
        <v>1977</v>
      </c>
      <c r="Q3306" s="10" t="s">
        <v>1977</v>
      </c>
      <c r="R3306" s="2" t="s">
        <v>10945</v>
      </c>
      <c r="S3306" s="6">
        <f>IF(OR(ISBLANK(Table1[[#This Row],[ValidEndUTC]]),ISBLANK(Table1[[#This Row],[ValidStartUTC]])),"",Table1[[#This Row],[ValidEndUTC]]-Table1[[#This Row],[ValidStartUTC]])</f>
        <v>0.16736111111094942</v>
      </c>
      <c r="T3306" s="5">
        <f>IF(OR(ISBLANK(Table1[[#This Row],[ValidEndUTC]]),ISBLANK(Table1[[#This Row],[ValidStartUTC]])),"",Table1[[#This Row],[Duration]]*24*60)</f>
        <v>240.99999999976717</v>
      </c>
    </row>
    <row r="3307" spans="1:20" ht="21.6" x14ac:dyDescent="0.25">
      <c r="A3307" s="8" t="str">
        <f>IF(ISBLANK(Table1[[#This Row],[AdvisoryNumber]]),"NTML","ADVZY")</f>
        <v>NTML</v>
      </c>
      <c r="B3307" s="8" t="str">
        <f>_xlfn.TEXTJOIN("-",TRUE,Table1[[#This Row],[Source]],TEXT(Table1[[#This Row],[AdvisoryNumber]],"000"),TEXT(ROW()-1,"000000"),TEXT(Table1[[#This Row],[RecordTimeUTC]],"YYYY-MM-DD"))</f>
        <v>NTML-000-003306-2024-12-19</v>
      </c>
      <c r="C3307" s="1" t="s">
        <v>343</v>
      </c>
      <c r="D3307" s="2"/>
      <c r="E3307" s="1"/>
      <c r="F3307" s="2"/>
      <c r="G3307" s="1" t="s">
        <v>98</v>
      </c>
      <c r="H3307" s="1" t="s">
        <v>101</v>
      </c>
      <c r="I3307" s="8" t="str">
        <f>IF(Table1[[#This Row],[TMI_Type]]="Reroute",INDEX(_xlfn.REGEXEXTRACT(Table1[[#This Row],[RawText]],".*(ROUTE|FEA|FCA|ICR|CTOP|TBO).+([A-Z]{3})",2,0),1,2),"")</f>
        <v/>
      </c>
      <c r="J3307" s="5">
        <v>20</v>
      </c>
      <c r="K3307" s="5"/>
      <c r="L3307" s="1" t="s">
        <v>1978</v>
      </c>
      <c r="M3307" s="7">
        <v>45645.999305555553</v>
      </c>
      <c r="N3307" s="7">
        <v>45646.166666666664</v>
      </c>
      <c r="O3307" s="7">
        <v>45645.999305555553</v>
      </c>
      <c r="P3307" s="4" t="s">
        <v>1979</v>
      </c>
      <c r="Q3307" s="10" t="s">
        <v>1979</v>
      </c>
      <c r="R3307" s="2" t="s">
        <v>10945</v>
      </c>
      <c r="S3307" s="6">
        <f>IF(OR(ISBLANK(Table1[[#This Row],[ValidEndUTC]]),ISBLANK(Table1[[#This Row],[ValidStartUTC]])),"",Table1[[#This Row],[ValidEndUTC]]-Table1[[#This Row],[ValidStartUTC]])</f>
        <v>0.16736111111094942</v>
      </c>
      <c r="T3307" s="5">
        <f>IF(OR(ISBLANK(Table1[[#This Row],[ValidEndUTC]]),ISBLANK(Table1[[#This Row],[ValidStartUTC]])),"",Table1[[#This Row],[Duration]]*24*60)</f>
        <v>240.99999999976717</v>
      </c>
    </row>
    <row r="3308" spans="1:20" ht="21.6" x14ac:dyDescent="0.25">
      <c r="A3308" s="8" t="str">
        <f>IF(ISBLANK(Table1[[#This Row],[AdvisoryNumber]]),"NTML","ADVZY")</f>
        <v>NTML</v>
      </c>
      <c r="B3308" s="8" t="str">
        <f>_xlfn.TEXTJOIN("-",TRUE,Table1[[#This Row],[Source]],TEXT(Table1[[#This Row],[AdvisoryNumber]],"000"),TEXT(ROW()-1,"000000"),TEXT(Table1[[#This Row],[RecordTimeUTC]],"YYYY-MM-DD"))</f>
        <v>NTML-000-003307-2024-12-19</v>
      </c>
      <c r="C3308" s="1" t="s">
        <v>343</v>
      </c>
      <c r="D3308" s="2"/>
      <c r="E3308" s="1"/>
      <c r="F3308" s="2"/>
      <c r="G3308" s="1" t="s">
        <v>98</v>
      </c>
      <c r="H3308" s="1" t="s">
        <v>101</v>
      </c>
      <c r="I3308" s="8" t="str">
        <f>IF(Table1[[#This Row],[TMI_Type]]="Reroute",INDEX(_xlfn.REGEXEXTRACT(Table1[[#This Row],[RawText]],".*(ROUTE|FEA|FCA|ICR|CTOP|TBO).+([A-Z]{3})",2,0),1,2),"")</f>
        <v/>
      </c>
      <c r="J3308" s="5">
        <v>10</v>
      </c>
      <c r="K3308" s="5"/>
      <c r="L3308" s="1" t="s">
        <v>1980</v>
      </c>
      <c r="M3308" s="7">
        <v>45645.999305555553</v>
      </c>
      <c r="N3308" s="7">
        <v>45646.166666666664</v>
      </c>
      <c r="O3308" s="7">
        <v>45645.999305555553</v>
      </c>
      <c r="P3308" s="4" t="s">
        <v>1981</v>
      </c>
      <c r="Q3308" s="10" t="s">
        <v>1981</v>
      </c>
      <c r="R3308" s="2" t="s">
        <v>10945</v>
      </c>
      <c r="S3308" s="6">
        <f>IF(OR(ISBLANK(Table1[[#This Row],[ValidEndUTC]]),ISBLANK(Table1[[#This Row],[ValidStartUTC]])),"",Table1[[#This Row],[ValidEndUTC]]-Table1[[#This Row],[ValidStartUTC]])</f>
        <v>0.16736111111094942</v>
      </c>
      <c r="T3308" s="5">
        <f>IF(OR(ISBLANK(Table1[[#This Row],[ValidEndUTC]]),ISBLANK(Table1[[#This Row],[ValidStartUTC]])),"",Table1[[#This Row],[Duration]]*24*60)</f>
        <v>240.99999999976717</v>
      </c>
    </row>
    <row r="3309" spans="1:20" x14ac:dyDescent="0.25">
      <c r="A3309" s="8" t="str">
        <f>IF(ISBLANK(Table1[[#This Row],[AdvisoryNumber]]),"NTML","ADVZY")</f>
        <v>NTML</v>
      </c>
      <c r="B3309" s="8" t="str">
        <f>_xlfn.TEXTJOIN("-",TRUE,Table1[[#This Row],[Source]],TEXT(Table1[[#This Row],[AdvisoryNumber]],"000"),TEXT(ROW()-1,"000000"),TEXT(Table1[[#This Row],[RecordTimeUTC]],"YYYY-MM-DD"))</f>
        <v>NTML-000-003308-2024-12-19</v>
      </c>
      <c r="C3309" s="1" t="s">
        <v>343</v>
      </c>
      <c r="D3309" s="2"/>
      <c r="E3309" s="1"/>
      <c r="F3309" s="2"/>
      <c r="G3309" s="1" t="s">
        <v>98</v>
      </c>
      <c r="H3309" s="1" t="s">
        <v>101</v>
      </c>
      <c r="I3309" s="8" t="str">
        <f>IF(Table1[[#This Row],[TMI_Type]]="Reroute",INDEX(_xlfn.REGEXEXTRACT(Table1[[#This Row],[RawText]],".*(ROUTE|FEA|FCA|ICR|CTOP|TBO).+([A-Z]{3})",2,0),1,2),"")</f>
        <v/>
      </c>
      <c r="J3309" s="5">
        <v>10</v>
      </c>
      <c r="K3309" s="5"/>
      <c r="L3309" s="1" t="s">
        <v>198</v>
      </c>
      <c r="M3309" s="7">
        <v>45645.999305555553</v>
      </c>
      <c r="N3309" s="7">
        <v>45646.166666666664</v>
      </c>
      <c r="O3309" s="7">
        <v>45645.999305555553</v>
      </c>
      <c r="P3309" s="4" t="s">
        <v>1982</v>
      </c>
      <c r="Q3309" s="10" t="s">
        <v>1982</v>
      </c>
      <c r="R3309" s="2" t="s">
        <v>10945</v>
      </c>
      <c r="S3309" s="6">
        <f>IF(OR(ISBLANK(Table1[[#This Row],[ValidEndUTC]]),ISBLANK(Table1[[#This Row],[ValidStartUTC]])),"",Table1[[#This Row],[ValidEndUTC]]-Table1[[#This Row],[ValidStartUTC]])</f>
        <v>0.16736111111094942</v>
      </c>
      <c r="T3309" s="5">
        <f>IF(OR(ISBLANK(Table1[[#This Row],[ValidEndUTC]]),ISBLANK(Table1[[#This Row],[ValidStartUTC]])),"",Table1[[#This Row],[Duration]]*24*60)</f>
        <v>240.99999999976717</v>
      </c>
    </row>
    <row r="3310" spans="1:20" ht="21.6" x14ac:dyDescent="0.25">
      <c r="A3310" s="8" t="str">
        <f>IF(ISBLANK(Table1[[#This Row],[AdvisoryNumber]]),"NTML","ADVZY")</f>
        <v>NTML</v>
      </c>
      <c r="B3310" s="8" t="str">
        <f>_xlfn.TEXTJOIN("-",TRUE,Table1[[#This Row],[Source]],TEXT(Table1[[#This Row],[AdvisoryNumber]],"000"),TEXT(ROW()-1,"000000"),TEXT(Table1[[#This Row],[RecordTimeUTC]],"YYYY-MM-DD"))</f>
        <v>NTML-000-003309-2024-12-19</v>
      </c>
      <c r="C3310" s="1" t="s">
        <v>129</v>
      </c>
      <c r="D3310" s="2"/>
      <c r="E3310" s="1"/>
      <c r="F3310" s="2"/>
      <c r="G3310" s="1" t="s">
        <v>98</v>
      </c>
      <c r="H3310" s="1" t="s">
        <v>101</v>
      </c>
      <c r="I3310" s="8" t="str">
        <f>IF(Table1[[#This Row],[TMI_Type]]="Reroute",INDEX(_xlfn.REGEXEXTRACT(Table1[[#This Row],[RawText]],".*(ROUTE|FEA|FCA|ICR|CTOP|TBO).+([A-Z]{3})",2,0),1,2),"")</f>
        <v/>
      </c>
      <c r="J3310" s="5">
        <v>20</v>
      </c>
      <c r="K3310" s="5"/>
      <c r="L3310" s="1" t="s">
        <v>198</v>
      </c>
      <c r="M3310" s="7">
        <v>45645.999305555553</v>
      </c>
      <c r="N3310" s="7">
        <v>45646.166666666664</v>
      </c>
      <c r="O3310" s="7">
        <v>45645.999305555553</v>
      </c>
      <c r="P3310" s="4" t="s">
        <v>1983</v>
      </c>
      <c r="Q3310" s="10" t="s">
        <v>1983</v>
      </c>
      <c r="R3310" s="2" t="s">
        <v>10945</v>
      </c>
      <c r="S3310" s="6">
        <f>IF(OR(ISBLANK(Table1[[#This Row],[ValidEndUTC]]),ISBLANK(Table1[[#This Row],[ValidStartUTC]])),"",Table1[[#This Row],[ValidEndUTC]]-Table1[[#This Row],[ValidStartUTC]])</f>
        <v>0.16736111111094942</v>
      </c>
      <c r="T3310" s="5">
        <f>IF(OR(ISBLANK(Table1[[#This Row],[ValidEndUTC]]),ISBLANK(Table1[[#This Row],[ValidStartUTC]])),"",Table1[[#This Row],[Duration]]*24*60)</f>
        <v>240.99999999976717</v>
      </c>
    </row>
    <row r="3311" spans="1:20" ht="21.6" x14ac:dyDescent="0.25">
      <c r="A3311" s="8" t="str">
        <f>IF(ISBLANK(Table1[[#This Row],[AdvisoryNumber]]),"NTML","ADVZY")</f>
        <v>NTML</v>
      </c>
      <c r="B3311" s="8" t="str">
        <f>_xlfn.TEXTJOIN("-",TRUE,Table1[[#This Row],[Source]],TEXT(Table1[[#This Row],[AdvisoryNumber]],"000"),TEXT(ROW()-1,"000000"),TEXT(Table1[[#This Row],[RecordTimeUTC]],"YYYY-MM-DD"))</f>
        <v>NTML-000-003310-2024-12-19</v>
      </c>
      <c r="C3311" s="1" t="s">
        <v>382</v>
      </c>
      <c r="D3311" s="2"/>
      <c r="E3311" s="1"/>
      <c r="F3311" s="2"/>
      <c r="G3311" s="1" t="s">
        <v>98</v>
      </c>
      <c r="H3311" s="1" t="s">
        <v>101</v>
      </c>
      <c r="I3311" s="8" t="str">
        <f>IF(Table1[[#This Row],[TMI_Type]]="Reroute",INDEX(_xlfn.REGEXEXTRACT(Table1[[#This Row],[RawText]],".*(ROUTE|FEA|FCA|ICR|CTOP|TBO).+([A-Z]{3})",2,0),1,2),"")</f>
        <v/>
      </c>
      <c r="J3311" s="5">
        <v>20</v>
      </c>
      <c r="K3311" s="5"/>
      <c r="L3311" s="1" t="s">
        <v>198</v>
      </c>
      <c r="M3311" s="7">
        <v>45645.999305555553</v>
      </c>
      <c r="N3311" s="7">
        <v>45646.166666666664</v>
      </c>
      <c r="O3311" s="7">
        <v>45645.999305555553</v>
      </c>
      <c r="P3311" s="4" t="s">
        <v>10946</v>
      </c>
      <c r="Q3311" s="10" t="s">
        <v>10946</v>
      </c>
      <c r="R3311" s="2" t="s">
        <v>10945</v>
      </c>
      <c r="S3311" s="6">
        <f>IF(OR(ISBLANK(Table1[[#This Row],[ValidEndUTC]]),ISBLANK(Table1[[#This Row],[ValidStartUTC]])),"",Table1[[#This Row],[ValidEndUTC]]-Table1[[#This Row],[ValidStartUTC]])</f>
        <v>0.16736111111094942</v>
      </c>
      <c r="T3311" s="5">
        <f>IF(OR(ISBLANK(Table1[[#This Row],[ValidEndUTC]]),ISBLANK(Table1[[#This Row],[ValidStartUTC]])),"",Table1[[#This Row],[Duration]]*24*60)</f>
        <v>240.99999999976717</v>
      </c>
    </row>
    <row r="3312" spans="1:20" ht="75.599999999999994" x14ac:dyDescent="0.25">
      <c r="A3312" s="8" t="str">
        <f>IF(ISBLANK(Table1[[#This Row],[AdvisoryNumber]]),"NTML","ADVZY")</f>
        <v>ADVZY</v>
      </c>
      <c r="B3312" s="8" t="str">
        <f>_xlfn.TEXTJOIN("-",TRUE,Table1[[#This Row],[Source]],TEXT(Table1[[#This Row],[AdvisoryNumber]],"000"),TEXT(ROW()-1,"000000"),TEXT(Table1[[#This Row],[RecordTimeUTC]],"YYYY-MM-DD"))</f>
        <v>ADVZY-001-003311-2024-12-21</v>
      </c>
      <c r="C3312" s="1" t="s">
        <v>16</v>
      </c>
      <c r="D3312" s="2"/>
      <c r="E3312" s="1">
        <v>1</v>
      </c>
      <c r="F3312" s="2" t="s">
        <v>6265</v>
      </c>
      <c r="G3312" s="1"/>
      <c r="H3312" s="1" t="s">
        <v>6019</v>
      </c>
      <c r="I3312" s="8" t="str">
        <f>IF(Table1[[#This Row],[TMI_Type]]="Reroute",INDEX(_xlfn.REGEXEXTRACT(Table1[[#This Row],[RawText]],".*(ROUTE|FEA|FCA|ICR|CTOP|TBO).+([A-Z]{3})",2,0),1,2),"")</f>
        <v/>
      </c>
      <c r="J3312" s="5"/>
      <c r="K3312" s="5"/>
      <c r="L3312" s="1"/>
      <c r="M3312" s="7">
        <v>45646.986111111109</v>
      </c>
      <c r="N3312" s="7">
        <v>45647.137499999997</v>
      </c>
      <c r="O3312" s="7">
        <v>45647.138194444444</v>
      </c>
      <c r="P3312" s="4" t="s">
        <v>2016</v>
      </c>
      <c r="Q3312" s="10" t="s">
        <v>8029</v>
      </c>
      <c r="R3312" s="2" t="s">
        <v>8030</v>
      </c>
      <c r="S3312" s="6">
        <f>IF(OR(ISBLANK(Table1[[#This Row],[ValidEndUTC]]),ISBLANK(Table1[[#This Row],[ValidStartUTC]])),"",Table1[[#This Row],[ValidEndUTC]]-Table1[[#This Row],[ValidStartUTC]])</f>
        <v>0.15138888888759539</v>
      </c>
      <c r="T3312" s="5">
        <f>IF(OR(ISBLANK(Table1[[#This Row],[ValidEndUTC]]),ISBLANK(Table1[[#This Row],[ValidStartUTC]])),"",Table1[[#This Row],[Duration]]*24*60)</f>
        <v>217.99999999813735</v>
      </c>
    </row>
    <row r="3313" spans="1:20" ht="140.4" x14ac:dyDescent="0.25">
      <c r="A3313" s="8" t="str">
        <f>IF(ISBLANK(Table1[[#This Row],[AdvisoryNumber]]),"NTML","ADVZY")</f>
        <v>ADVZY</v>
      </c>
      <c r="B3313" s="8" t="str">
        <f>_xlfn.TEXTJOIN("-",TRUE,Table1[[#This Row],[Source]],TEXT(Table1[[#This Row],[AdvisoryNumber]],"000"),TEXT(ROW()-1,"000000"),TEXT(Table1[[#This Row],[RecordTimeUTC]],"YYYY-MM-DD"))</f>
        <v>ADVZY-001-003312-2024-12-20</v>
      </c>
      <c r="C3313" s="1" t="s">
        <v>16</v>
      </c>
      <c r="D3313" s="2" t="s">
        <v>8026</v>
      </c>
      <c r="E3313" s="1">
        <v>1</v>
      </c>
      <c r="F3313" s="2" t="s">
        <v>6265</v>
      </c>
      <c r="G3313" s="1" t="s">
        <v>24</v>
      </c>
      <c r="H3313" s="1" t="s">
        <v>6019</v>
      </c>
      <c r="I3313" s="8" t="str">
        <f>IF(Table1[[#This Row],[TMI_Type]]="Reroute",INDEX(_xlfn.REGEXEXTRACT(Table1[[#This Row],[RawText]],".*(ROUTE|FEA|FCA|ICR|CTOP|TBO).+([A-Z]{3})",2,0),1,2),"")</f>
        <v/>
      </c>
      <c r="J3313" s="5"/>
      <c r="K3313" s="5"/>
      <c r="L3313" s="1"/>
      <c r="M3313" s="7">
        <v>45646.986111111109</v>
      </c>
      <c r="N3313" s="7">
        <v>45647.166666666664</v>
      </c>
      <c r="O3313" s="7">
        <v>45646.986805555556</v>
      </c>
      <c r="P3313" s="4" t="s">
        <v>2015</v>
      </c>
      <c r="Q3313" s="10" t="s">
        <v>8027</v>
      </c>
      <c r="R3313" s="2" t="s">
        <v>8028</v>
      </c>
      <c r="S3313" s="6">
        <f>IF(OR(ISBLANK(Table1[[#This Row],[ValidEndUTC]]),ISBLANK(Table1[[#This Row],[ValidStartUTC]])),"",Table1[[#This Row],[ValidEndUTC]]-Table1[[#This Row],[ValidStartUTC]])</f>
        <v>0.18055555555474712</v>
      </c>
      <c r="T3313" s="5">
        <f>IF(OR(ISBLANK(Table1[[#This Row],[ValidEndUTC]]),ISBLANK(Table1[[#This Row],[ValidStartUTC]])),"",Table1[[#This Row],[Duration]]*24*60)</f>
        <v>259.99999999883585</v>
      </c>
    </row>
    <row r="3314" spans="1:20" x14ac:dyDescent="0.25">
      <c r="A3314" s="8" t="str">
        <f>IF(ISBLANK(Table1[[#This Row],[AdvisoryNumber]]),"NTML","ADVZY")</f>
        <v>NTML</v>
      </c>
      <c r="B3314" s="8" t="str">
        <f>_xlfn.TEXTJOIN("-",TRUE,Table1[[#This Row],[Source]],TEXT(Table1[[#This Row],[AdvisoryNumber]],"000"),TEXT(ROW()-1,"000000"),TEXT(Table1[[#This Row],[RecordTimeUTC]],"YYYY-MM-DD"))</f>
        <v>NTML-000-003313-2024-12-20</v>
      </c>
      <c r="C3314" s="1" t="s">
        <v>218</v>
      </c>
      <c r="D3314" s="2"/>
      <c r="E3314" s="1"/>
      <c r="F3314" s="2"/>
      <c r="G3314" s="1" t="s">
        <v>98</v>
      </c>
      <c r="H3314" s="1" t="s">
        <v>101</v>
      </c>
      <c r="I3314" s="8" t="str">
        <f>IF(Table1[[#This Row],[TMI_Type]]="Reroute",INDEX(_xlfn.REGEXEXTRACT(Table1[[#This Row],[RawText]],".*(ROUTE|FEA|FCA|ICR|CTOP|TBO).+([A-Z]{3})",2,0),1,2),"")</f>
        <v/>
      </c>
      <c r="J3314" s="5">
        <v>15</v>
      </c>
      <c r="K3314" s="5"/>
      <c r="L3314" s="1" t="s">
        <v>1984</v>
      </c>
      <c r="M3314" s="7">
        <v>45647.020833333336</v>
      </c>
      <c r="N3314" s="7">
        <v>45647.125</v>
      </c>
      <c r="O3314" s="7">
        <v>45646.947916666664</v>
      </c>
      <c r="P3314" s="4" t="s">
        <v>1985</v>
      </c>
      <c r="Q3314" s="10" t="s">
        <v>1985</v>
      </c>
      <c r="R3314" s="2" t="s">
        <v>10954</v>
      </c>
      <c r="S3314" s="6">
        <f>IF(OR(ISBLANK(Table1[[#This Row],[ValidEndUTC]]),ISBLANK(Table1[[#This Row],[ValidStartUTC]])),"",Table1[[#This Row],[ValidEndUTC]]-Table1[[#This Row],[ValidStartUTC]])</f>
        <v>0.10416666666424135</v>
      </c>
      <c r="T3314" s="5">
        <f>IF(OR(ISBLANK(Table1[[#This Row],[ValidEndUTC]]),ISBLANK(Table1[[#This Row],[ValidStartUTC]])),"",Table1[[#This Row],[Duration]]*24*60)</f>
        <v>149.99999999650754</v>
      </c>
    </row>
    <row r="3315" spans="1:20" x14ac:dyDescent="0.25">
      <c r="A3315" s="8" t="str">
        <f>IF(ISBLANK(Table1[[#This Row],[AdvisoryNumber]]),"NTML","ADVZY")</f>
        <v>NTML</v>
      </c>
      <c r="B3315" s="8" t="str">
        <f>_xlfn.TEXTJOIN("-",TRUE,Table1[[#This Row],[Source]],TEXT(Table1[[#This Row],[AdvisoryNumber]],"000"),TEXT(ROW()-1,"000000"),TEXT(Table1[[#This Row],[RecordTimeUTC]],"YYYY-MM-DD"))</f>
        <v>NTML-000-003314-2024-12-20</v>
      </c>
      <c r="C3315" s="1" t="s">
        <v>218</v>
      </c>
      <c r="D3315" s="2"/>
      <c r="E3315" s="1"/>
      <c r="F3315" s="2"/>
      <c r="G3315" s="1" t="s">
        <v>98</v>
      </c>
      <c r="H3315" s="1" t="s">
        <v>101</v>
      </c>
      <c r="I3315" s="8" t="str">
        <f>IF(Table1[[#This Row],[TMI_Type]]="Reroute",INDEX(_xlfn.REGEXEXTRACT(Table1[[#This Row],[RawText]],".*(ROUTE|FEA|FCA|ICR|CTOP|TBO).+([A-Z]{3})",2,0),1,2),"")</f>
        <v/>
      </c>
      <c r="J3315" s="5">
        <v>15</v>
      </c>
      <c r="K3315" s="5"/>
      <c r="L3315" s="1" t="s">
        <v>1278</v>
      </c>
      <c r="M3315" s="7">
        <v>45647.020833333336</v>
      </c>
      <c r="N3315" s="7">
        <v>45647.125</v>
      </c>
      <c r="O3315" s="7">
        <v>45646.947916666664</v>
      </c>
      <c r="P3315" s="4" t="s">
        <v>5942</v>
      </c>
      <c r="Q3315" s="10" t="s">
        <v>5942</v>
      </c>
      <c r="R3315" s="2" t="s">
        <v>10954</v>
      </c>
      <c r="S3315" s="6">
        <f>IF(OR(ISBLANK(Table1[[#This Row],[ValidEndUTC]]),ISBLANK(Table1[[#This Row],[ValidStartUTC]])),"",Table1[[#This Row],[ValidEndUTC]]-Table1[[#This Row],[ValidStartUTC]])</f>
        <v>0.10416666666424135</v>
      </c>
      <c r="T3315" s="5">
        <f>IF(OR(ISBLANK(Table1[[#This Row],[ValidEndUTC]]),ISBLANK(Table1[[#This Row],[ValidStartUTC]])),"",Table1[[#This Row],[Duration]]*24*60)</f>
        <v>149.99999999650754</v>
      </c>
    </row>
    <row r="3316" spans="1:20" ht="21.6" x14ac:dyDescent="0.25">
      <c r="A3316" s="8" t="str">
        <f>IF(ISBLANK(Table1[[#This Row],[AdvisoryNumber]]),"NTML","ADVZY")</f>
        <v>NTML</v>
      </c>
      <c r="B3316" s="8" t="str">
        <f>_xlfn.TEXTJOIN("-",TRUE,Table1[[#This Row],[Source]],TEXT(Table1[[#This Row],[AdvisoryNumber]],"000"),TEXT(ROW()-1,"000000"),TEXT(Table1[[#This Row],[RecordTimeUTC]],"YYYY-MM-DD"))</f>
        <v>NTML-000-003315-2024-12-20</v>
      </c>
      <c r="C3316" s="1" t="s">
        <v>208</v>
      </c>
      <c r="D3316" s="2"/>
      <c r="E3316" s="1"/>
      <c r="F3316" s="2"/>
      <c r="G3316" s="1" t="s">
        <v>98</v>
      </c>
      <c r="H3316" s="1" t="s">
        <v>101</v>
      </c>
      <c r="I3316" s="8" t="str">
        <f>IF(Table1[[#This Row],[TMI_Type]]="Reroute",INDEX(_xlfn.REGEXEXTRACT(Table1[[#This Row],[RawText]],".*(ROUTE|FEA|FCA|ICR|CTOP|TBO).+([A-Z]{3})",2,0),1,2),"")</f>
        <v/>
      </c>
      <c r="J3316" s="5">
        <v>20</v>
      </c>
      <c r="K3316" s="5"/>
      <c r="L3316" s="1" t="s">
        <v>1159</v>
      </c>
      <c r="M3316" s="7">
        <v>45647.020833333336</v>
      </c>
      <c r="N3316" s="7">
        <v>45647.145833333336</v>
      </c>
      <c r="O3316" s="7">
        <v>45646.982638888891</v>
      </c>
      <c r="P3316" s="4" t="s">
        <v>1986</v>
      </c>
      <c r="Q3316" s="10" t="s">
        <v>1986</v>
      </c>
      <c r="R3316" s="2" t="s">
        <v>10955</v>
      </c>
      <c r="S3316" s="6">
        <f>IF(OR(ISBLANK(Table1[[#This Row],[ValidEndUTC]]),ISBLANK(Table1[[#This Row],[ValidStartUTC]])),"",Table1[[#This Row],[ValidEndUTC]]-Table1[[#This Row],[ValidStartUTC]])</f>
        <v>0.125</v>
      </c>
      <c r="T3316" s="5">
        <f>IF(OR(ISBLANK(Table1[[#This Row],[ValidEndUTC]]),ISBLANK(Table1[[#This Row],[ValidStartUTC]])),"",Table1[[#This Row],[Duration]]*24*60)</f>
        <v>180</v>
      </c>
    </row>
    <row r="3317" spans="1:20" ht="21.6" x14ac:dyDescent="0.25">
      <c r="A3317" s="8" t="str">
        <f>IF(ISBLANK(Table1[[#This Row],[AdvisoryNumber]]),"NTML","ADVZY")</f>
        <v>NTML</v>
      </c>
      <c r="B3317" s="8" t="str">
        <f>_xlfn.TEXTJOIN("-",TRUE,Table1[[#This Row],[Source]],TEXT(Table1[[#This Row],[AdvisoryNumber]],"000"),TEXT(ROW()-1,"000000"),TEXT(Table1[[#This Row],[RecordTimeUTC]],"YYYY-MM-DD"))</f>
        <v>NTML-000-003316-2024-12-20</v>
      </c>
      <c r="C3317" s="1" t="s">
        <v>208</v>
      </c>
      <c r="D3317" s="2"/>
      <c r="E3317" s="1"/>
      <c r="F3317" s="2"/>
      <c r="G3317" s="1" t="s">
        <v>98</v>
      </c>
      <c r="H3317" s="1" t="s">
        <v>101</v>
      </c>
      <c r="I3317" s="8" t="str">
        <f>IF(Table1[[#This Row],[TMI_Type]]="Reroute",INDEX(_xlfn.REGEXEXTRACT(Table1[[#This Row],[RawText]],".*(ROUTE|FEA|FCA|ICR|CTOP|TBO).+([A-Z]{3})",2,0),1,2),"")</f>
        <v/>
      </c>
      <c r="J3317" s="5">
        <v>20</v>
      </c>
      <c r="K3317" s="5"/>
      <c r="L3317" s="1" t="s">
        <v>224</v>
      </c>
      <c r="M3317" s="7">
        <v>45647.020833333336</v>
      </c>
      <c r="N3317" s="7">
        <v>45647.145833333336</v>
      </c>
      <c r="O3317" s="7">
        <v>45646.982638888891</v>
      </c>
      <c r="P3317" s="4" t="s">
        <v>1987</v>
      </c>
      <c r="Q3317" s="10" t="s">
        <v>1987</v>
      </c>
      <c r="R3317" s="2" t="s">
        <v>10955</v>
      </c>
      <c r="S3317" s="6">
        <f>IF(OR(ISBLANK(Table1[[#This Row],[ValidEndUTC]]),ISBLANK(Table1[[#This Row],[ValidStartUTC]])),"",Table1[[#This Row],[ValidEndUTC]]-Table1[[#This Row],[ValidStartUTC]])</f>
        <v>0.125</v>
      </c>
      <c r="T3317" s="5">
        <f>IF(OR(ISBLANK(Table1[[#This Row],[ValidEndUTC]]),ISBLANK(Table1[[#This Row],[ValidStartUTC]])),"",Table1[[#This Row],[Duration]]*24*60)</f>
        <v>180</v>
      </c>
    </row>
    <row r="3318" spans="1:20" ht="21.6" x14ac:dyDescent="0.25">
      <c r="A3318" s="8" t="str">
        <f>IF(ISBLANK(Table1[[#This Row],[AdvisoryNumber]]),"NTML","ADVZY")</f>
        <v>NTML</v>
      </c>
      <c r="B3318" s="8" t="str">
        <f>_xlfn.TEXTJOIN("-",TRUE,Table1[[#This Row],[Source]],TEXT(Table1[[#This Row],[AdvisoryNumber]],"000"),TEXT(ROW()-1,"000000"),TEXT(Table1[[#This Row],[RecordTimeUTC]],"YYYY-MM-DD"))</f>
        <v>NTML-000-003317-2024-12-20</v>
      </c>
      <c r="C3318" s="1" t="s">
        <v>1570</v>
      </c>
      <c r="D3318" s="2"/>
      <c r="E3318" s="1"/>
      <c r="F3318" s="2"/>
      <c r="G3318" s="1" t="s">
        <v>98</v>
      </c>
      <c r="H3318" s="1" t="s">
        <v>101</v>
      </c>
      <c r="I3318" s="8" t="str">
        <f>IF(Table1[[#This Row],[TMI_Type]]="Reroute",INDEX(_xlfn.REGEXEXTRACT(Table1[[#This Row],[RawText]],".*(ROUTE|FEA|FCA|ICR|CTOP|TBO).+([A-Z]{3})",2,0),1,2),"")</f>
        <v/>
      </c>
      <c r="J3318" s="5">
        <v>20</v>
      </c>
      <c r="K3318" s="5"/>
      <c r="L3318" s="1" t="s">
        <v>1813</v>
      </c>
      <c r="M3318" s="7">
        <v>45647.020833333336</v>
      </c>
      <c r="N3318" s="7">
        <v>45647.145833333336</v>
      </c>
      <c r="O3318" s="7">
        <v>45646.982638888891</v>
      </c>
      <c r="P3318" s="4" t="s">
        <v>1988</v>
      </c>
      <c r="Q3318" s="10" t="s">
        <v>1988</v>
      </c>
      <c r="R3318" s="2" t="s">
        <v>10955</v>
      </c>
      <c r="S3318" s="6">
        <f>IF(OR(ISBLANK(Table1[[#This Row],[ValidEndUTC]]),ISBLANK(Table1[[#This Row],[ValidStartUTC]])),"",Table1[[#This Row],[ValidEndUTC]]-Table1[[#This Row],[ValidStartUTC]])</f>
        <v>0.125</v>
      </c>
      <c r="T3318" s="5">
        <f>IF(OR(ISBLANK(Table1[[#This Row],[ValidEndUTC]]),ISBLANK(Table1[[#This Row],[ValidStartUTC]])),"",Table1[[#This Row],[Duration]]*24*60)</f>
        <v>180</v>
      </c>
    </row>
    <row r="3319" spans="1:20" ht="21.6" x14ac:dyDescent="0.25">
      <c r="A3319" s="8" t="str">
        <f>IF(ISBLANK(Table1[[#This Row],[AdvisoryNumber]]),"NTML","ADVZY")</f>
        <v>NTML</v>
      </c>
      <c r="B3319" s="8" t="str">
        <f>_xlfn.TEXTJOIN("-",TRUE,Table1[[#This Row],[Source]],TEXT(Table1[[#This Row],[AdvisoryNumber]],"000"),TEXT(ROW()-1,"000000"),TEXT(Table1[[#This Row],[RecordTimeUTC]],"YYYY-MM-DD"))</f>
        <v>NTML-000-003318-2024-12-20</v>
      </c>
      <c r="C3319" s="1" t="s">
        <v>1570</v>
      </c>
      <c r="D3319" s="2"/>
      <c r="E3319" s="1"/>
      <c r="F3319" s="2"/>
      <c r="G3319" s="1" t="s">
        <v>98</v>
      </c>
      <c r="H3319" s="1" t="s">
        <v>101</v>
      </c>
      <c r="I3319" s="8" t="str">
        <f>IF(Table1[[#This Row],[TMI_Type]]="Reroute",INDEX(_xlfn.REGEXEXTRACT(Table1[[#This Row],[RawText]],".*(ROUTE|FEA|FCA|ICR|CTOP|TBO).+([A-Z]{3})",2,0),1,2),"")</f>
        <v/>
      </c>
      <c r="J3319" s="5">
        <v>20</v>
      </c>
      <c r="K3319" s="5"/>
      <c r="L3319" s="1" t="s">
        <v>224</v>
      </c>
      <c r="M3319" s="7">
        <v>45647.020833333336</v>
      </c>
      <c r="N3319" s="7">
        <v>45647.145833333336</v>
      </c>
      <c r="O3319" s="7">
        <v>45646.982638888891</v>
      </c>
      <c r="P3319" s="4" t="s">
        <v>1989</v>
      </c>
      <c r="Q3319" s="10" t="s">
        <v>1989</v>
      </c>
      <c r="R3319" s="2" t="s">
        <v>10955</v>
      </c>
      <c r="S3319" s="6">
        <f>IF(OR(ISBLANK(Table1[[#This Row],[ValidEndUTC]]),ISBLANK(Table1[[#This Row],[ValidStartUTC]])),"",Table1[[#This Row],[ValidEndUTC]]-Table1[[#This Row],[ValidStartUTC]])</f>
        <v>0.125</v>
      </c>
      <c r="T3319" s="5">
        <f>IF(OR(ISBLANK(Table1[[#This Row],[ValidEndUTC]]),ISBLANK(Table1[[#This Row],[ValidStartUTC]])),"",Table1[[#This Row],[Duration]]*24*60)</f>
        <v>180</v>
      </c>
    </row>
    <row r="3320" spans="1:20" ht="21.6" x14ac:dyDescent="0.25">
      <c r="A3320" s="8" t="str">
        <f>IF(ISBLANK(Table1[[#This Row],[AdvisoryNumber]]),"NTML","ADVZY")</f>
        <v>NTML</v>
      </c>
      <c r="B3320" s="8" t="str">
        <f>_xlfn.TEXTJOIN("-",TRUE,Table1[[#This Row],[Source]],TEXT(Table1[[#This Row],[AdvisoryNumber]],"000"),TEXT(ROW()-1,"000000"),TEXT(Table1[[#This Row],[RecordTimeUTC]],"YYYY-MM-DD"))</f>
        <v>NTML-000-003319-2024-12-20</v>
      </c>
      <c r="C3320" s="1" t="s">
        <v>1990</v>
      </c>
      <c r="D3320" s="2"/>
      <c r="E3320" s="1"/>
      <c r="F3320" s="2"/>
      <c r="G3320" s="1" t="s">
        <v>98</v>
      </c>
      <c r="H3320" s="1" t="s">
        <v>101</v>
      </c>
      <c r="I3320" s="8" t="str">
        <f>IF(Table1[[#This Row],[TMI_Type]]="Reroute",INDEX(_xlfn.REGEXEXTRACT(Table1[[#This Row],[RawText]],".*(ROUTE|FEA|FCA|ICR|CTOP|TBO).+([A-Z]{3})",2,0),1,2),"")</f>
        <v/>
      </c>
      <c r="J3320" s="5">
        <v>20</v>
      </c>
      <c r="K3320" s="5"/>
      <c r="L3320" s="1" t="s">
        <v>1991</v>
      </c>
      <c r="M3320" s="7">
        <v>45647.020833333336</v>
      </c>
      <c r="N3320" s="7">
        <v>45647.145833333336</v>
      </c>
      <c r="O3320" s="7">
        <v>45646.982638888891</v>
      </c>
      <c r="P3320" s="4" t="s">
        <v>1992</v>
      </c>
      <c r="Q3320" s="10" t="s">
        <v>1992</v>
      </c>
      <c r="R3320" s="2" t="s">
        <v>10955</v>
      </c>
      <c r="S3320" s="6">
        <f>IF(OR(ISBLANK(Table1[[#This Row],[ValidEndUTC]]),ISBLANK(Table1[[#This Row],[ValidStartUTC]])),"",Table1[[#This Row],[ValidEndUTC]]-Table1[[#This Row],[ValidStartUTC]])</f>
        <v>0.125</v>
      </c>
      <c r="T3320" s="5">
        <f>IF(OR(ISBLANK(Table1[[#This Row],[ValidEndUTC]]),ISBLANK(Table1[[#This Row],[ValidStartUTC]])),"",Table1[[#This Row],[Duration]]*24*60)</f>
        <v>180</v>
      </c>
    </row>
    <row r="3321" spans="1:20" ht="21.6" x14ac:dyDescent="0.25">
      <c r="A3321" s="8" t="str">
        <f>IF(ISBLANK(Table1[[#This Row],[AdvisoryNumber]]),"NTML","ADVZY")</f>
        <v>NTML</v>
      </c>
      <c r="B3321" s="8" t="str">
        <f>_xlfn.TEXTJOIN("-",TRUE,Table1[[#This Row],[Source]],TEXT(Table1[[#This Row],[AdvisoryNumber]],"000"),TEXT(ROW()-1,"000000"),TEXT(Table1[[#This Row],[RecordTimeUTC]],"YYYY-MM-DD"))</f>
        <v>NTML-000-003320-2024-12-20</v>
      </c>
      <c r="C3321" s="1" t="s">
        <v>1990</v>
      </c>
      <c r="D3321" s="2"/>
      <c r="E3321" s="1"/>
      <c r="F3321" s="2"/>
      <c r="G3321" s="1" t="s">
        <v>98</v>
      </c>
      <c r="H3321" s="1" t="s">
        <v>101</v>
      </c>
      <c r="I3321" s="8" t="str">
        <f>IF(Table1[[#This Row],[TMI_Type]]="Reroute",INDEX(_xlfn.REGEXEXTRACT(Table1[[#This Row],[RawText]],".*(ROUTE|FEA|FCA|ICR|CTOP|TBO).+([A-Z]{3})",2,0),1,2),"")</f>
        <v/>
      </c>
      <c r="J3321" s="5">
        <v>20</v>
      </c>
      <c r="K3321" s="5"/>
      <c r="L3321" s="1" t="s">
        <v>224</v>
      </c>
      <c r="M3321" s="7">
        <v>45647.020833333336</v>
      </c>
      <c r="N3321" s="7">
        <v>45647.145833333336</v>
      </c>
      <c r="O3321" s="7">
        <v>45646.982638888891</v>
      </c>
      <c r="P3321" s="4" t="s">
        <v>1993</v>
      </c>
      <c r="Q3321" s="10" t="s">
        <v>1993</v>
      </c>
      <c r="R3321" s="2" t="s">
        <v>10955</v>
      </c>
      <c r="S3321" s="6">
        <f>IF(OR(ISBLANK(Table1[[#This Row],[ValidEndUTC]]),ISBLANK(Table1[[#This Row],[ValidStartUTC]])),"",Table1[[#This Row],[ValidEndUTC]]-Table1[[#This Row],[ValidStartUTC]])</f>
        <v>0.125</v>
      </c>
      <c r="T3321" s="5">
        <f>IF(OR(ISBLANK(Table1[[#This Row],[ValidEndUTC]]),ISBLANK(Table1[[#This Row],[ValidStartUTC]])),"",Table1[[#This Row],[Duration]]*24*60)</f>
        <v>180</v>
      </c>
    </row>
    <row r="3322" spans="1:20" ht="21.6" x14ac:dyDescent="0.25">
      <c r="A3322" s="8" t="str">
        <f>IF(ISBLANK(Table1[[#This Row],[AdvisoryNumber]]),"NTML","ADVZY")</f>
        <v>NTML</v>
      </c>
      <c r="B3322" s="8" t="str">
        <f>_xlfn.TEXTJOIN("-",TRUE,Table1[[#This Row],[Source]],TEXT(Table1[[#This Row],[AdvisoryNumber]],"000"),TEXT(ROW()-1,"000000"),TEXT(Table1[[#This Row],[RecordTimeUTC]],"YYYY-MM-DD"))</f>
        <v>NTML-000-003321-2024-12-20</v>
      </c>
      <c r="C3322" s="1" t="s">
        <v>1990</v>
      </c>
      <c r="D3322" s="2"/>
      <c r="E3322" s="1"/>
      <c r="F3322" s="2"/>
      <c r="G3322" s="1" t="s">
        <v>98</v>
      </c>
      <c r="H3322" s="1" t="s">
        <v>101</v>
      </c>
      <c r="I3322" s="8" t="str">
        <f>IF(Table1[[#This Row],[TMI_Type]]="Reroute",INDEX(_xlfn.REGEXEXTRACT(Table1[[#This Row],[RawText]],".*(ROUTE|FEA|FCA|ICR|CTOP|TBO).+([A-Z]{3})",2,0),1,2),"")</f>
        <v/>
      </c>
      <c r="J3322" s="5">
        <v>20</v>
      </c>
      <c r="K3322" s="5"/>
      <c r="L3322" s="1" t="s">
        <v>1994</v>
      </c>
      <c r="M3322" s="7">
        <v>45647.020833333336</v>
      </c>
      <c r="N3322" s="7">
        <v>45647.145833333336</v>
      </c>
      <c r="O3322" s="7">
        <v>45646.982638888891</v>
      </c>
      <c r="P3322" s="4" t="s">
        <v>1995</v>
      </c>
      <c r="Q3322" s="10" t="s">
        <v>1995</v>
      </c>
      <c r="R3322" s="2" t="s">
        <v>10955</v>
      </c>
      <c r="S3322" s="6">
        <f>IF(OR(ISBLANK(Table1[[#This Row],[ValidEndUTC]]),ISBLANK(Table1[[#This Row],[ValidStartUTC]])),"",Table1[[#This Row],[ValidEndUTC]]-Table1[[#This Row],[ValidStartUTC]])</f>
        <v>0.125</v>
      </c>
      <c r="T3322" s="5">
        <f>IF(OR(ISBLANK(Table1[[#This Row],[ValidEndUTC]]),ISBLANK(Table1[[#This Row],[ValidStartUTC]])),"",Table1[[#This Row],[Duration]]*24*60)</f>
        <v>180</v>
      </c>
    </row>
    <row r="3323" spans="1:20" ht="21.6" x14ac:dyDescent="0.25">
      <c r="A3323" s="8" t="str">
        <f>IF(ISBLANK(Table1[[#This Row],[AdvisoryNumber]]),"NTML","ADVZY")</f>
        <v>NTML</v>
      </c>
      <c r="B3323" s="8" t="str">
        <f>_xlfn.TEXTJOIN("-",TRUE,Table1[[#This Row],[Source]],TEXT(Table1[[#This Row],[AdvisoryNumber]],"000"),TEXT(ROW()-1,"000000"),TEXT(Table1[[#This Row],[RecordTimeUTC]],"YYYY-MM-DD"))</f>
        <v>NTML-000-003322-2024-12-20</v>
      </c>
      <c r="C3323" s="1" t="s">
        <v>208</v>
      </c>
      <c r="D3323" s="2"/>
      <c r="E3323" s="1"/>
      <c r="F3323" s="2"/>
      <c r="G3323" s="1" t="s">
        <v>98</v>
      </c>
      <c r="H3323" s="1" t="s">
        <v>101</v>
      </c>
      <c r="I3323" s="8" t="str">
        <f>IF(Table1[[#This Row],[TMI_Type]]="Reroute",INDEX(_xlfn.REGEXEXTRACT(Table1[[#This Row],[RawText]],".*(ROUTE|FEA|FCA|ICR|CTOP|TBO).+([A-Z]{3})",2,0),1,2),"")</f>
        <v/>
      </c>
      <c r="J3323" s="5">
        <v>20</v>
      </c>
      <c r="K3323" s="5"/>
      <c r="L3323" s="1" t="s">
        <v>10956</v>
      </c>
      <c r="M3323" s="7">
        <v>45647.020833333336</v>
      </c>
      <c r="N3323" s="7">
        <v>45647.145833333336</v>
      </c>
      <c r="O3323" s="7">
        <v>45646.982638888891</v>
      </c>
      <c r="P3323" s="4" t="s">
        <v>10957</v>
      </c>
      <c r="Q3323" s="10" t="s">
        <v>10957</v>
      </c>
      <c r="R3323" s="2" t="s">
        <v>10955</v>
      </c>
      <c r="S3323" s="6">
        <f>IF(OR(ISBLANK(Table1[[#This Row],[ValidEndUTC]]),ISBLANK(Table1[[#This Row],[ValidStartUTC]])),"",Table1[[#This Row],[ValidEndUTC]]-Table1[[#This Row],[ValidStartUTC]])</f>
        <v>0.125</v>
      </c>
      <c r="T3323" s="5">
        <f>IF(OR(ISBLANK(Table1[[#This Row],[ValidEndUTC]]),ISBLANK(Table1[[#This Row],[ValidStartUTC]])),"",Table1[[#This Row],[Duration]]*24*60)</f>
        <v>180</v>
      </c>
    </row>
    <row r="3324" spans="1:20" ht="21.6" x14ac:dyDescent="0.25">
      <c r="A3324" s="8" t="str">
        <f>IF(ISBLANK(Table1[[#This Row],[AdvisoryNumber]]),"NTML","ADVZY")</f>
        <v>NTML</v>
      </c>
      <c r="B3324" s="8" t="str">
        <f>_xlfn.TEXTJOIN("-",TRUE,Table1[[#This Row],[Source]],TEXT(Table1[[#This Row],[AdvisoryNumber]],"000"),TEXT(ROW()-1,"000000"),TEXT(Table1[[#This Row],[RecordTimeUTC]],"YYYY-MM-DD"))</f>
        <v>NTML-000-003323-2024-12-20</v>
      </c>
      <c r="C3324" s="1" t="s">
        <v>1570</v>
      </c>
      <c r="D3324" s="2"/>
      <c r="E3324" s="1"/>
      <c r="F3324" s="2"/>
      <c r="G3324" s="1" t="s">
        <v>98</v>
      </c>
      <c r="H3324" s="1" t="s">
        <v>101</v>
      </c>
      <c r="I3324" s="8" t="str">
        <f>IF(Table1[[#This Row],[TMI_Type]]="Reroute",INDEX(_xlfn.REGEXEXTRACT(Table1[[#This Row],[RawText]],".*(ROUTE|FEA|FCA|ICR|CTOP|TBO).+([A-Z]{3})",2,0),1,2),"")</f>
        <v/>
      </c>
      <c r="J3324" s="5">
        <v>40</v>
      </c>
      <c r="K3324" s="5"/>
      <c r="L3324" s="1" t="s">
        <v>1817</v>
      </c>
      <c r="M3324" s="7">
        <v>45647.020833333336</v>
      </c>
      <c r="N3324" s="7">
        <v>45647.145833333336</v>
      </c>
      <c r="O3324" s="7">
        <v>45646.982638888891</v>
      </c>
      <c r="P3324" s="4" t="s">
        <v>1996</v>
      </c>
      <c r="Q3324" s="10" t="s">
        <v>1996</v>
      </c>
      <c r="R3324" s="2" t="s">
        <v>10955</v>
      </c>
      <c r="S3324" s="6">
        <f>IF(OR(ISBLANK(Table1[[#This Row],[ValidEndUTC]]),ISBLANK(Table1[[#This Row],[ValidStartUTC]])),"",Table1[[#This Row],[ValidEndUTC]]-Table1[[#This Row],[ValidStartUTC]])</f>
        <v>0.125</v>
      </c>
      <c r="T3324" s="5">
        <f>IF(OR(ISBLANK(Table1[[#This Row],[ValidEndUTC]]),ISBLANK(Table1[[#This Row],[ValidStartUTC]])),"",Table1[[#This Row],[Duration]]*24*60)</f>
        <v>180</v>
      </c>
    </row>
    <row r="3325" spans="1:20" ht="21.6" x14ac:dyDescent="0.25">
      <c r="A3325" s="8" t="str">
        <f>IF(ISBLANK(Table1[[#This Row],[AdvisoryNumber]]),"NTML","ADVZY")</f>
        <v>NTML</v>
      </c>
      <c r="B3325" s="8" t="str">
        <f>_xlfn.TEXTJOIN("-",TRUE,Table1[[#This Row],[Source]],TEXT(Table1[[#This Row],[AdvisoryNumber]],"000"),TEXT(ROW()-1,"000000"),TEXT(Table1[[#This Row],[RecordTimeUTC]],"YYYY-MM-DD"))</f>
        <v>NTML-000-003324-2024-12-20</v>
      </c>
      <c r="C3325" s="1" t="s">
        <v>1570</v>
      </c>
      <c r="D3325" s="2"/>
      <c r="E3325" s="1"/>
      <c r="F3325" s="2"/>
      <c r="G3325" s="1" t="s">
        <v>98</v>
      </c>
      <c r="H3325" s="1" t="s">
        <v>101</v>
      </c>
      <c r="I3325" s="8" t="str">
        <f>IF(Table1[[#This Row],[TMI_Type]]="Reroute",INDEX(_xlfn.REGEXEXTRACT(Table1[[#This Row],[RawText]],".*(ROUTE|FEA|FCA|ICR|CTOP|TBO).+([A-Z]{3})",2,0),1,2),"")</f>
        <v/>
      </c>
      <c r="J3325" s="5">
        <v>40</v>
      </c>
      <c r="K3325" s="5"/>
      <c r="L3325" s="1" t="s">
        <v>1819</v>
      </c>
      <c r="M3325" s="7">
        <v>45647.020833333336</v>
      </c>
      <c r="N3325" s="7">
        <v>45647.145833333336</v>
      </c>
      <c r="O3325" s="7">
        <v>45646.982638888891</v>
      </c>
      <c r="P3325" s="4" t="s">
        <v>1997</v>
      </c>
      <c r="Q3325" s="10" t="s">
        <v>1997</v>
      </c>
      <c r="R3325" s="2" t="s">
        <v>10955</v>
      </c>
      <c r="S3325" s="6">
        <f>IF(OR(ISBLANK(Table1[[#This Row],[ValidEndUTC]]),ISBLANK(Table1[[#This Row],[ValidStartUTC]])),"",Table1[[#This Row],[ValidEndUTC]]-Table1[[#This Row],[ValidStartUTC]])</f>
        <v>0.125</v>
      </c>
      <c r="T3325" s="5">
        <f>IF(OR(ISBLANK(Table1[[#This Row],[ValidEndUTC]]),ISBLANK(Table1[[#This Row],[ValidStartUTC]])),"",Table1[[#This Row],[Duration]]*24*60)</f>
        <v>180</v>
      </c>
    </row>
    <row r="3326" spans="1:20" ht="21.6" x14ac:dyDescent="0.25">
      <c r="A3326" s="8" t="str">
        <f>IF(ISBLANK(Table1[[#This Row],[AdvisoryNumber]]),"NTML","ADVZY")</f>
        <v>NTML</v>
      </c>
      <c r="B3326" s="8" t="str">
        <f>_xlfn.TEXTJOIN("-",TRUE,Table1[[#This Row],[Source]],TEXT(Table1[[#This Row],[AdvisoryNumber]],"000"),TEXT(ROW()-1,"000000"),TEXT(Table1[[#This Row],[RecordTimeUTC]],"YYYY-MM-DD"))</f>
        <v>NTML-000-003325-2024-12-20</v>
      </c>
      <c r="C3326" s="1" t="s">
        <v>1570</v>
      </c>
      <c r="D3326" s="2"/>
      <c r="E3326" s="1"/>
      <c r="F3326" s="2"/>
      <c r="G3326" s="1" t="s">
        <v>98</v>
      </c>
      <c r="H3326" s="1" t="s">
        <v>101</v>
      </c>
      <c r="I3326" s="8" t="str">
        <f>IF(Table1[[#This Row],[TMI_Type]]="Reroute",INDEX(_xlfn.REGEXEXTRACT(Table1[[#This Row],[RawText]],".*(ROUTE|FEA|FCA|ICR|CTOP|TBO).+([A-Z]{3})",2,0),1,2),"")</f>
        <v/>
      </c>
      <c r="J3326" s="5">
        <v>40</v>
      </c>
      <c r="K3326" s="5"/>
      <c r="L3326" s="1" t="s">
        <v>1821</v>
      </c>
      <c r="M3326" s="7">
        <v>45647.020833333336</v>
      </c>
      <c r="N3326" s="7">
        <v>45647.145833333336</v>
      </c>
      <c r="O3326" s="7">
        <v>45646.982638888891</v>
      </c>
      <c r="P3326" s="4" t="s">
        <v>1998</v>
      </c>
      <c r="Q3326" s="10" t="s">
        <v>1998</v>
      </c>
      <c r="R3326" s="2" t="s">
        <v>10955</v>
      </c>
      <c r="S3326" s="6">
        <f>IF(OR(ISBLANK(Table1[[#This Row],[ValidEndUTC]]),ISBLANK(Table1[[#This Row],[ValidStartUTC]])),"",Table1[[#This Row],[ValidEndUTC]]-Table1[[#This Row],[ValidStartUTC]])</f>
        <v>0.125</v>
      </c>
      <c r="T3326" s="5">
        <f>IF(OR(ISBLANK(Table1[[#This Row],[ValidEndUTC]]),ISBLANK(Table1[[#This Row],[ValidStartUTC]])),"",Table1[[#This Row],[Duration]]*24*60)</f>
        <v>180</v>
      </c>
    </row>
    <row r="3327" spans="1:20" ht="21.6" x14ac:dyDescent="0.25">
      <c r="A3327" s="8" t="str">
        <f>IF(ISBLANK(Table1[[#This Row],[AdvisoryNumber]]),"NTML","ADVZY")</f>
        <v>NTML</v>
      </c>
      <c r="B3327" s="8" t="str">
        <f>_xlfn.TEXTJOIN("-",TRUE,Table1[[#This Row],[Source]],TEXT(Table1[[#This Row],[AdvisoryNumber]],"000"),TEXT(ROW()-1,"000000"),TEXT(Table1[[#This Row],[RecordTimeUTC]],"YYYY-MM-DD"))</f>
        <v>NTML-000-003326-2024-12-20</v>
      </c>
      <c r="C3327" s="1" t="s">
        <v>208</v>
      </c>
      <c r="D3327" s="2"/>
      <c r="E3327" s="1"/>
      <c r="F3327" s="2"/>
      <c r="G3327" s="1" t="s">
        <v>98</v>
      </c>
      <c r="H3327" s="1" t="s">
        <v>101</v>
      </c>
      <c r="I3327" s="8" t="str">
        <f>IF(Table1[[#This Row],[TMI_Type]]="Reroute",INDEX(_xlfn.REGEXEXTRACT(Table1[[#This Row],[RawText]],".*(ROUTE|FEA|FCA|ICR|CTOP|TBO).+([A-Z]{3})",2,0),1,2),"")</f>
        <v/>
      </c>
      <c r="J3327" s="5">
        <v>20</v>
      </c>
      <c r="K3327" s="5"/>
      <c r="L3327" s="1" t="s">
        <v>209</v>
      </c>
      <c r="M3327" s="7">
        <v>45647.020833333336</v>
      </c>
      <c r="N3327" s="7">
        <v>45647.145833333336</v>
      </c>
      <c r="O3327" s="7">
        <v>45646.982638888891</v>
      </c>
      <c r="P3327" s="4" t="s">
        <v>1999</v>
      </c>
      <c r="Q3327" s="10" t="s">
        <v>1999</v>
      </c>
      <c r="R3327" s="2" t="s">
        <v>10955</v>
      </c>
      <c r="S3327" s="6">
        <f>IF(OR(ISBLANK(Table1[[#This Row],[ValidEndUTC]]),ISBLANK(Table1[[#This Row],[ValidStartUTC]])),"",Table1[[#This Row],[ValidEndUTC]]-Table1[[#This Row],[ValidStartUTC]])</f>
        <v>0.125</v>
      </c>
      <c r="T3327" s="5">
        <f>IF(OR(ISBLANK(Table1[[#This Row],[ValidEndUTC]]),ISBLANK(Table1[[#This Row],[ValidStartUTC]])),"",Table1[[#This Row],[Duration]]*24*60)</f>
        <v>180</v>
      </c>
    </row>
    <row r="3328" spans="1:20" ht="21.6" x14ac:dyDescent="0.25">
      <c r="A3328" s="8" t="str">
        <f>IF(ISBLANK(Table1[[#This Row],[AdvisoryNumber]]),"NTML","ADVZY")</f>
        <v>NTML</v>
      </c>
      <c r="B3328" s="8" t="str">
        <f>_xlfn.TEXTJOIN("-",TRUE,Table1[[#This Row],[Source]],TEXT(Table1[[#This Row],[AdvisoryNumber]],"000"),TEXT(ROW()-1,"000000"),TEXT(Table1[[#This Row],[RecordTimeUTC]],"YYYY-MM-DD"))</f>
        <v>NTML-000-003327-2024-12-20</v>
      </c>
      <c r="C3328" s="1" t="s">
        <v>208</v>
      </c>
      <c r="D3328" s="2"/>
      <c r="E3328" s="1"/>
      <c r="F3328" s="2"/>
      <c r="G3328" s="1" t="s">
        <v>98</v>
      </c>
      <c r="H3328" s="1" t="s">
        <v>101</v>
      </c>
      <c r="I3328" s="8" t="str">
        <f>IF(Table1[[#This Row],[TMI_Type]]="Reroute",INDEX(_xlfn.REGEXEXTRACT(Table1[[#This Row],[RawText]],".*(ROUTE|FEA|FCA|ICR|CTOP|TBO).+([A-Z]{3})",2,0),1,2),"")</f>
        <v/>
      </c>
      <c r="J3328" s="5">
        <v>30</v>
      </c>
      <c r="K3328" s="5"/>
      <c r="L3328" s="1" t="s">
        <v>392</v>
      </c>
      <c r="M3328" s="7">
        <v>45647.020833333336</v>
      </c>
      <c r="N3328" s="7">
        <v>45647.145833333336</v>
      </c>
      <c r="O3328" s="7">
        <v>45646.982638888891</v>
      </c>
      <c r="P3328" s="4" t="s">
        <v>2000</v>
      </c>
      <c r="Q3328" s="10" t="s">
        <v>2000</v>
      </c>
      <c r="R3328" s="2" t="s">
        <v>10955</v>
      </c>
      <c r="S3328" s="6">
        <f>IF(OR(ISBLANK(Table1[[#This Row],[ValidEndUTC]]),ISBLANK(Table1[[#This Row],[ValidStartUTC]])),"",Table1[[#This Row],[ValidEndUTC]]-Table1[[#This Row],[ValidStartUTC]])</f>
        <v>0.125</v>
      </c>
      <c r="T3328" s="5">
        <f>IF(OR(ISBLANK(Table1[[#This Row],[ValidEndUTC]]),ISBLANK(Table1[[#This Row],[ValidStartUTC]])),"",Table1[[#This Row],[Duration]]*24*60)</f>
        <v>180</v>
      </c>
    </row>
    <row r="3329" spans="1:20" ht="21.6" x14ac:dyDescent="0.25">
      <c r="A3329" s="8" t="str">
        <f>IF(ISBLANK(Table1[[#This Row],[AdvisoryNumber]]),"NTML","ADVZY")</f>
        <v>NTML</v>
      </c>
      <c r="B3329" s="8" t="str">
        <f>_xlfn.TEXTJOIN("-",TRUE,Table1[[#This Row],[Source]],TEXT(Table1[[#This Row],[AdvisoryNumber]],"000"),TEXT(ROW()-1,"000000"),TEXT(Table1[[#This Row],[RecordTimeUTC]],"YYYY-MM-DD"))</f>
        <v>NTML-000-003328-2024-12-20</v>
      </c>
      <c r="C3329" s="1" t="s">
        <v>208</v>
      </c>
      <c r="D3329" s="2"/>
      <c r="E3329" s="1"/>
      <c r="F3329" s="2"/>
      <c r="G3329" s="1" t="s">
        <v>98</v>
      </c>
      <c r="H3329" s="1" t="s">
        <v>101</v>
      </c>
      <c r="I3329" s="8" t="str">
        <f>IF(Table1[[#This Row],[TMI_Type]]="Reroute",INDEX(_xlfn.REGEXEXTRACT(Table1[[#This Row],[RawText]],".*(ROUTE|FEA|FCA|ICR|CTOP|TBO).+([A-Z]{3})",2,0),1,2),"")</f>
        <v/>
      </c>
      <c r="J3329" s="5">
        <v>30</v>
      </c>
      <c r="K3329" s="5"/>
      <c r="L3329" s="1" t="s">
        <v>2001</v>
      </c>
      <c r="M3329" s="7">
        <v>45647.020833333336</v>
      </c>
      <c r="N3329" s="7">
        <v>45647.145833333336</v>
      </c>
      <c r="O3329" s="7">
        <v>45646.982638888891</v>
      </c>
      <c r="P3329" s="4" t="s">
        <v>2002</v>
      </c>
      <c r="Q3329" s="10" t="s">
        <v>2002</v>
      </c>
      <c r="R3329" s="2" t="s">
        <v>10955</v>
      </c>
      <c r="S3329" s="6">
        <f>IF(OR(ISBLANK(Table1[[#This Row],[ValidEndUTC]]),ISBLANK(Table1[[#This Row],[ValidStartUTC]])),"",Table1[[#This Row],[ValidEndUTC]]-Table1[[#This Row],[ValidStartUTC]])</f>
        <v>0.125</v>
      </c>
      <c r="T3329" s="5">
        <f>IF(OR(ISBLANK(Table1[[#This Row],[ValidEndUTC]]),ISBLANK(Table1[[#This Row],[ValidStartUTC]])),"",Table1[[#This Row],[Duration]]*24*60)</f>
        <v>180</v>
      </c>
    </row>
    <row r="3330" spans="1:20" ht="21.6" x14ac:dyDescent="0.25">
      <c r="A3330" s="8" t="str">
        <f>IF(ISBLANK(Table1[[#This Row],[AdvisoryNumber]]),"NTML","ADVZY")</f>
        <v>NTML</v>
      </c>
      <c r="B3330" s="8" t="str">
        <f>_xlfn.TEXTJOIN("-",TRUE,Table1[[#This Row],[Source]],TEXT(Table1[[#This Row],[AdvisoryNumber]],"000"),TEXT(ROW()-1,"000000"),TEXT(Table1[[#This Row],[RecordTimeUTC]],"YYYY-MM-DD"))</f>
        <v>NTML-000-003329-2024-12-20</v>
      </c>
      <c r="C3330" s="1" t="s">
        <v>208</v>
      </c>
      <c r="D3330" s="2"/>
      <c r="E3330" s="1"/>
      <c r="F3330" s="2"/>
      <c r="G3330" s="1" t="s">
        <v>98</v>
      </c>
      <c r="H3330" s="1" t="s">
        <v>101</v>
      </c>
      <c r="I3330" s="8" t="str">
        <f>IF(Table1[[#This Row],[TMI_Type]]="Reroute",INDEX(_xlfn.REGEXEXTRACT(Table1[[#This Row],[RawText]],".*(ROUTE|FEA|FCA|ICR|CTOP|TBO).+([A-Z]{3})",2,0),1,2),"")</f>
        <v/>
      </c>
      <c r="J3330" s="5">
        <v>30</v>
      </c>
      <c r="K3330" s="5"/>
      <c r="L3330" s="1" t="s">
        <v>1825</v>
      </c>
      <c r="M3330" s="7">
        <v>45647.020833333336</v>
      </c>
      <c r="N3330" s="7">
        <v>45647.145833333336</v>
      </c>
      <c r="O3330" s="7">
        <v>45646.982638888891</v>
      </c>
      <c r="P3330" s="4" t="s">
        <v>2003</v>
      </c>
      <c r="Q3330" s="10" t="s">
        <v>2003</v>
      </c>
      <c r="R3330" s="2" t="s">
        <v>10955</v>
      </c>
      <c r="S3330" s="6">
        <f>IF(OR(ISBLANK(Table1[[#This Row],[ValidEndUTC]]),ISBLANK(Table1[[#This Row],[ValidStartUTC]])),"",Table1[[#This Row],[ValidEndUTC]]-Table1[[#This Row],[ValidStartUTC]])</f>
        <v>0.125</v>
      </c>
      <c r="T3330" s="5">
        <f>IF(OR(ISBLANK(Table1[[#This Row],[ValidEndUTC]]),ISBLANK(Table1[[#This Row],[ValidStartUTC]])),"",Table1[[#This Row],[Duration]]*24*60)</f>
        <v>180</v>
      </c>
    </row>
    <row r="3331" spans="1:20" ht="21.6" x14ac:dyDescent="0.25">
      <c r="A3331" s="8" t="str">
        <f>IF(ISBLANK(Table1[[#This Row],[AdvisoryNumber]]),"NTML","ADVZY")</f>
        <v>NTML</v>
      </c>
      <c r="B3331" s="8" t="str">
        <f>_xlfn.TEXTJOIN("-",TRUE,Table1[[#This Row],[Source]],TEXT(Table1[[#This Row],[AdvisoryNumber]],"000"),TEXT(ROW()-1,"000000"),TEXT(Table1[[#This Row],[RecordTimeUTC]],"YYYY-MM-DD"))</f>
        <v>NTML-000-003330-2024-12-20</v>
      </c>
      <c r="C3331" s="1" t="s">
        <v>208</v>
      </c>
      <c r="D3331" s="2"/>
      <c r="E3331" s="1"/>
      <c r="F3331" s="2"/>
      <c r="G3331" s="1" t="s">
        <v>98</v>
      </c>
      <c r="H3331" s="1" t="s">
        <v>101</v>
      </c>
      <c r="I3331" s="8" t="str">
        <f>IF(Table1[[#This Row],[TMI_Type]]="Reroute",INDEX(_xlfn.REGEXEXTRACT(Table1[[#This Row],[RawText]],".*(ROUTE|FEA|FCA|ICR|CTOP|TBO).+([A-Z]{3})",2,0),1,2),"")</f>
        <v/>
      </c>
      <c r="J3331" s="5">
        <v>30</v>
      </c>
      <c r="K3331" s="5"/>
      <c r="L3331" s="1" t="s">
        <v>2004</v>
      </c>
      <c r="M3331" s="7">
        <v>45647.020833333336</v>
      </c>
      <c r="N3331" s="7">
        <v>45647.145833333336</v>
      </c>
      <c r="O3331" s="7">
        <v>45646.982638888891</v>
      </c>
      <c r="P3331" s="4" t="s">
        <v>2005</v>
      </c>
      <c r="Q3331" s="10" t="s">
        <v>2005</v>
      </c>
      <c r="R3331" s="2" t="s">
        <v>10955</v>
      </c>
      <c r="S3331" s="6">
        <f>IF(OR(ISBLANK(Table1[[#This Row],[ValidEndUTC]]),ISBLANK(Table1[[#This Row],[ValidStartUTC]])),"",Table1[[#This Row],[ValidEndUTC]]-Table1[[#This Row],[ValidStartUTC]])</f>
        <v>0.125</v>
      </c>
      <c r="T3331" s="5">
        <f>IF(OR(ISBLANK(Table1[[#This Row],[ValidEndUTC]]),ISBLANK(Table1[[#This Row],[ValidStartUTC]])),"",Table1[[#This Row],[Duration]]*24*60)</f>
        <v>180</v>
      </c>
    </row>
    <row r="3332" spans="1:20" ht="21.6" x14ac:dyDescent="0.25">
      <c r="A3332" s="8" t="str">
        <f>IF(ISBLANK(Table1[[#This Row],[AdvisoryNumber]]),"NTML","ADVZY")</f>
        <v>NTML</v>
      </c>
      <c r="B3332" s="8" t="str">
        <f>_xlfn.TEXTJOIN("-",TRUE,Table1[[#This Row],[Source]],TEXT(Table1[[#This Row],[AdvisoryNumber]],"000"),TEXT(ROW()-1,"000000"),TEXT(Table1[[#This Row],[RecordTimeUTC]],"YYYY-MM-DD"))</f>
        <v>NTML-000-003331-2024-12-20</v>
      </c>
      <c r="C3332" s="1" t="s">
        <v>1570</v>
      </c>
      <c r="D3332" s="2"/>
      <c r="E3332" s="1"/>
      <c r="F3332" s="2"/>
      <c r="G3332" s="1" t="s">
        <v>98</v>
      </c>
      <c r="H3332" s="1" t="s">
        <v>101</v>
      </c>
      <c r="I3332" s="8" t="str">
        <f>IF(Table1[[#This Row],[TMI_Type]]="Reroute",INDEX(_xlfn.REGEXEXTRACT(Table1[[#This Row],[RawText]],".*(ROUTE|FEA|FCA|ICR|CTOP|TBO).+([A-Z]{3})",2,0),1,2),"")</f>
        <v/>
      </c>
      <c r="J3332" s="5">
        <v>20</v>
      </c>
      <c r="K3332" s="5"/>
      <c r="L3332" s="1" t="s">
        <v>1826</v>
      </c>
      <c r="M3332" s="7">
        <v>45647.020833333336</v>
      </c>
      <c r="N3332" s="7">
        <v>45647.145833333336</v>
      </c>
      <c r="O3332" s="7">
        <v>45646.982638888891</v>
      </c>
      <c r="P3332" s="4" t="s">
        <v>2006</v>
      </c>
      <c r="Q3332" s="10" t="s">
        <v>2006</v>
      </c>
      <c r="R3332" s="2" t="s">
        <v>10955</v>
      </c>
      <c r="S3332" s="6">
        <f>IF(OR(ISBLANK(Table1[[#This Row],[ValidEndUTC]]),ISBLANK(Table1[[#This Row],[ValidStartUTC]])),"",Table1[[#This Row],[ValidEndUTC]]-Table1[[#This Row],[ValidStartUTC]])</f>
        <v>0.125</v>
      </c>
      <c r="T3332" s="5">
        <f>IF(OR(ISBLANK(Table1[[#This Row],[ValidEndUTC]]),ISBLANK(Table1[[#This Row],[ValidStartUTC]])),"",Table1[[#This Row],[Duration]]*24*60)</f>
        <v>180</v>
      </c>
    </row>
    <row r="3333" spans="1:20" ht="21.6" x14ac:dyDescent="0.25">
      <c r="A3333" s="8" t="str">
        <f>IF(ISBLANK(Table1[[#This Row],[AdvisoryNumber]]),"NTML","ADVZY")</f>
        <v>NTML</v>
      </c>
      <c r="B3333" s="8" t="str">
        <f>_xlfn.TEXTJOIN("-",TRUE,Table1[[#This Row],[Source]],TEXT(Table1[[#This Row],[AdvisoryNumber]],"000"),TEXT(ROW()-1,"000000"),TEXT(Table1[[#This Row],[RecordTimeUTC]],"YYYY-MM-DD"))</f>
        <v>NTML-000-003332-2024-12-20</v>
      </c>
      <c r="C3333" s="1" t="s">
        <v>1570</v>
      </c>
      <c r="D3333" s="2"/>
      <c r="E3333" s="1"/>
      <c r="F3333" s="2"/>
      <c r="G3333" s="1" t="s">
        <v>98</v>
      </c>
      <c r="H3333" s="1" t="s">
        <v>101</v>
      </c>
      <c r="I3333" s="8" t="str">
        <f>IF(Table1[[#This Row],[TMI_Type]]="Reroute",INDEX(_xlfn.REGEXEXTRACT(Table1[[#This Row],[RawText]],".*(ROUTE|FEA|FCA|ICR|CTOP|TBO).+([A-Z]{3})",2,0),1,2),"")</f>
        <v/>
      </c>
      <c r="J3333" s="5">
        <v>50</v>
      </c>
      <c r="K3333" s="5"/>
      <c r="L3333" s="1" t="s">
        <v>1828</v>
      </c>
      <c r="M3333" s="7">
        <v>45647.020833333336</v>
      </c>
      <c r="N3333" s="7">
        <v>45647.145833333336</v>
      </c>
      <c r="O3333" s="7">
        <v>45646.982638888891</v>
      </c>
      <c r="P3333" s="4" t="s">
        <v>2007</v>
      </c>
      <c r="Q3333" s="10" t="s">
        <v>2007</v>
      </c>
      <c r="R3333" s="2" t="s">
        <v>10955</v>
      </c>
      <c r="S3333" s="6">
        <f>IF(OR(ISBLANK(Table1[[#This Row],[ValidEndUTC]]),ISBLANK(Table1[[#This Row],[ValidStartUTC]])),"",Table1[[#This Row],[ValidEndUTC]]-Table1[[#This Row],[ValidStartUTC]])</f>
        <v>0.125</v>
      </c>
      <c r="T3333" s="5">
        <f>IF(OR(ISBLANK(Table1[[#This Row],[ValidEndUTC]]),ISBLANK(Table1[[#This Row],[ValidStartUTC]])),"",Table1[[#This Row],[Duration]]*24*60)</f>
        <v>180</v>
      </c>
    </row>
    <row r="3334" spans="1:20" ht="21.6" x14ac:dyDescent="0.25">
      <c r="A3334" s="8" t="str">
        <f>IF(ISBLANK(Table1[[#This Row],[AdvisoryNumber]]),"NTML","ADVZY")</f>
        <v>NTML</v>
      </c>
      <c r="B3334" s="8" t="str">
        <f>_xlfn.TEXTJOIN("-",TRUE,Table1[[#This Row],[Source]],TEXT(Table1[[#This Row],[AdvisoryNumber]],"000"),TEXT(ROW()-1,"000000"),TEXT(Table1[[#This Row],[RecordTimeUTC]],"YYYY-MM-DD"))</f>
        <v>NTML-000-003333-2024-12-20</v>
      </c>
      <c r="C3334" s="1" t="s">
        <v>1990</v>
      </c>
      <c r="D3334" s="2"/>
      <c r="E3334" s="1"/>
      <c r="F3334" s="2"/>
      <c r="G3334" s="1" t="s">
        <v>98</v>
      </c>
      <c r="H3334" s="1" t="s">
        <v>101</v>
      </c>
      <c r="I3334" s="8" t="str">
        <f>IF(Table1[[#This Row],[TMI_Type]]="Reroute",INDEX(_xlfn.REGEXEXTRACT(Table1[[#This Row],[RawText]],".*(ROUTE|FEA|FCA|ICR|CTOP|TBO).+([A-Z]{3})",2,0),1,2),"")</f>
        <v/>
      </c>
      <c r="J3334" s="5">
        <v>20</v>
      </c>
      <c r="K3334" s="5"/>
      <c r="L3334" s="1" t="s">
        <v>10958</v>
      </c>
      <c r="M3334" s="7">
        <v>45647.020833333336</v>
      </c>
      <c r="N3334" s="7">
        <v>45647.145833333336</v>
      </c>
      <c r="O3334" s="7">
        <v>45646.982638888891</v>
      </c>
      <c r="P3334" s="4" t="s">
        <v>2008</v>
      </c>
      <c r="Q3334" s="10" t="s">
        <v>2008</v>
      </c>
      <c r="R3334" s="2" t="s">
        <v>10955</v>
      </c>
      <c r="S3334" s="6">
        <f>IF(OR(ISBLANK(Table1[[#This Row],[ValidEndUTC]]),ISBLANK(Table1[[#This Row],[ValidStartUTC]])),"",Table1[[#This Row],[ValidEndUTC]]-Table1[[#This Row],[ValidStartUTC]])</f>
        <v>0.125</v>
      </c>
      <c r="T3334" s="5">
        <f>IF(OR(ISBLANK(Table1[[#This Row],[ValidEndUTC]]),ISBLANK(Table1[[#This Row],[ValidStartUTC]])),"",Table1[[#This Row],[Duration]]*24*60)</f>
        <v>180</v>
      </c>
    </row>
    <row r="3335" spans="1:20" ht="21.6" x14ac:dyDescent="0.25">
      <c r="A3335" s="8" t="str">
        <f>IF(ISBLANK(Table1[[#This Row],[AdvisoryNumber]]),"NTML","ADVZY")</f>
        <v>NTML</v>
      </c>
      <c r="B3335" s="8" t="str">
        <f>_xlfn.TEXTJOIN("-",TRUE,Table1[[#This Row],[Source]],TEXT(Table1[[#This Row],[AdvisoryNumber]],"000"),TEXT(ROW()-1,"000000"),TEXT(Table1[[#This Row],[RecordTimeUTC]],"YYYY-MM-DD"))</f>
        <v>NTML-000-003334-2024-12-20</v>
      </c>
      <c r="C3335" s="1" t="s">
        <v>1990</v>
      </c>
      <c r="D3335" s="2"/>
      <c r="E3335" s="1"/>
      <c r="F3335" s="2"/>
      <c r="G3335" s="1" t="s">
        <v>98</v>
      </c>
      <c r="H3335" s="1" t="s">
        <v>101</v>
      </c>
      <c r="I3335" s="8" t="str">
        <f>IF(Table1[[#This Row],[TMI_Type]]="Reroute",INDEX(_xlfn.REGEXEXTRACT(Table1[[#This Row],[RawText]],".*(ROUTE|FEA|FCA|ICR|CTOP|TBO).+([A-Z]{3})",2,0),1,2),"")</f>
        <v/>
      </c>
      <c r="J3335" s="5">
        <v>20</v>
      </c>
      <c r="K3335" s="5"/>
      <c r="L3335" s="1" t="s">
        <v>2009</v>
      </c>
      <c r="M3335" s="7">
        <v>45647.020833333336</v>
      </c>
      <c r="N3335" s="7">
        <v>45647.145833333336</v>
      </c>
      <c r="O3335" s="7">
        <v>45646.982638888891</v>
      </c>
      <c r="P3335" s="4" t="s">
        <v>2010</v>
      </c>
      <c r="Q3335" s="10" t="s">
        <v>2010</v>
      </c>
      <c r="R3335" s="2" t="s">
        <v>10955</v>
      </c>
      <c r="S3335" s="6">
        <f>IF(OR(ISBLANK(Table1[[#This Row],[ValidEndUTC]]),ISBLANK(Table1[[#This Row],[ValidStartUTC]])),"",Table1[[#This Row],[ValidEndUTC]]-Table1[[#This Row],[ValidStartUTC]])</f>
        <v>0.125</v>
      </c>
      <c r="T3335" s="5">
        <f>IF(OR(ISBLANK(Table1[[#This Row],[ValidEndUTC]]),ISBLANK(Table1[[#This Row],[ValidStartUTC]])),"",Table1[[#This Row],[Duration]]*24*60)</f>
        <v>180</v>
      </c>
    </row>
    <row r="3336" spans="1:20" ht="21.6" x14ac:dyDescent="0.25">
      <c r="A3336" s="8" t="str">
        <f>IF(ISBLANK(Table1[[#This Row],[AdvisoryNumber]]),"NTML","ADVZY")</f>
        <v>NTML</v>
      </c>
      <c r="B3336" s="8" t="str">
        <f>_xlfn.TEXTJOIN("-",TRUE,Table1[[#This Row],[Source]],TEXT(Table1[[#This Row],[AdvisoryNumber]],"000"),TEXT(ROW()-1,"000000"),TEXT(Table1[[#This Row],[RecordTimeUTC]],"YYYY-MM-DD"))</f>
        <v>NTML-000-003335-2024-12-20</v>
      </c>
      <c r="C3336" s="1" t="s">
        <v>208</v>
      </c>
      <c r="D3336" s="2"/>
      <c r="E3336" s="1"/>
      <c r="F3336" s="2"/>
      <c r="G3336" s="1" t="s">
        <v>98</v>
      </c>
      <c r="H3336" s="1" t="s">
        <v>101</v>
      </c>
      <c r="I3336" s="8" t="str">
        <f>IF(Table1[[#This Row],[TMI_Type]]="Reroute",INDEX(_xlfn.REGEXEXTRACT(Table1[[#This Row],[RawText]],".*(ROUTE|FEA|FCA|ICR|CTOP|TBO).+([A-Z]{3})",2,0),1,2),"")</f>
        <v/>
      </c>
      <c r="J3336" s="5">
        <v>20</v>
      </c>
      <c r="K3336" s="5"/>
      <c r="L3336" s="1" t="s">
        <v>1566</v>
      </c>
      <c r="M3336" s="7">
        <v>45647.020833333336</v>
      </c>
      <c r="N3336" s="7">
        <v>45647.145833333336</v>
      </c>
      <c r="O3336" s="7">
        <v>45646.982638888891</v>
      </c>
      <c r="P3336" s="4" t="s">
        <v>2011</v>
      </c>
      <c r="Q3336" s="10" t="s">
        <v>2011</v>
      </c>
      <c r="R3336" s="2" t="s">
        <v>10955</v>
      </c>
      <c r="S3336" s="6">
        <f>IF(OR(ISBLANK(Table1[[#This Row],[ValidEndUTC]]),ISBLANK(Table1[[#This Row],[ValidStartUTC]])),"",Table1[[#This Row],[ValidEndUTC]]-Table1[[#This Row],[ValidStartUTC]])</f>
        <v>0.125</v>
      </c>
      <c r="T3336" s="5">
        <f>IF(OR(ISBLANK(Table1[[#This Row],[ValidEndUTC]]),ISBLANK(Table1[[#This Row],[ValidStartUTC]])),"",Table1[[#This Row],[Duration]]*24*60)</f>
        <v>180</v>
      </c>
    </row>
    <row r="3337" spans="1:20" ht="21.6" x14ac:dyDescent="0.25">
      <c r="A3337" s="8" t="str">
        <f>IF(ISBLANK(Table1[[#This Row],[AdvisoryNumber]]),"NTML","ADVZY")</f>
        <v>NTML</v>
      </c>
      <c r="B3337" s="8" t="str">
        <f>_xlfn.TEXTJOIN("-",TRUE,Table1[[#This Row],[Source]],TEXT(Table1[[#This Row],[AdvisoryNumber]],"000"),TEXT(ROW()-1,"000000"),TEXT(Table1[[#This Row],[RecordTimeUTC]],"YYYY-MM-DD"))</f>
        <v>NTML-000-003336-2024-12-20</v>
      </c>
      <c r="C3337" s="1" t="s">
        <v>208</v>
      </c>
      <c r="D3337" s="2"/>
      <c r="E3337" s="1"/>
      <c r="F3337" s="2"/>
      <c r="G3337" s="1" t="s">
        <v>98</v>
      </c>
      <c r="H3337" s="1" t="s">
        <v>101</v>
      </c>
      <c r="I3337" s="8" t="str">
        <f>IF(Table1[[#This Row],[TMI_Type]]="Reroute",INDEX(_xlfn.REGEXEXTRACT(Table1[[#This Row],[RawText]],".*(ROUTE|FEA|FCA|ICR|CTOP|TBO).+([A-Z]{3})",2,0),1,2),"")</f>
        <v/>
      </c>
      <c r="J3337" s="5">
        <v>20</v>
      </c>
      <c r="K3337" s="5"/>
      <c r="L3337" s="1" t="s">
        <v>1831</v>
      </c>
      <c r="M3337" s="7">
        <v>45647.020833333336</v>
      </c>
      <c r="N3337" s="7">
        <v>45647.145833333336</v>
      </c>
      <c r="O3337" s="7">
        <v>45646.982638888891</v>
      </c>
      <c r="P3337" s="4" t="s">
        <v>2012</v>
      </c>
      <c r="Q3337" s="10" t="s">
        <v>2012</v>
      </c>
      <c r="R3337" s="2" t="s">
        <v>10955</v>
      </c>
      <c r="S3337" s="6">
        <f>IF(OR(ISBLANK(Table1[[#This Row],[ValidEndUTC]]),ISBLANK(Table1[[#This Row],[ValidStartUTC]])),"",Table1[[#This Row],[ValidEndUTC]]-Table1[[#This Row],[ValidStartUTC]])</f>
        <v>0.125</v>
      </c>
      <c r="T3337" s="5">
        <f>IF(OR(ISBLANK(Table1[[#This Row],[ValidEndUTC]]),ISBLANK(Table1[[#This Row],[ValidStartUTC]])),"",Table1[[#This Row],[Duration]]*24*60)</f>
        <v>180</v>
      </c>
    </row>
    <row r="3338" spans="1:20" ht="21.6" x14ac:dyDescent="0.25">
      <c r="A3338" s="8" t="str">
        <f>IF(ISBLANK(Table1[[#This Row],[AdvisoryNumber]]),"NTML","ADVZY")</f>
        <v>NTML</v>
      </c>
      <c r="B3338" s="8" t="str">
        <f>_xlfn.TEXTJOIN("-",TRUE,Table1[[#This Row],[Source]],TEXT(Table1[[#This Row],[AdvisoryNumber]],"000"),TEXT(ROW()-1,"000000"),TEXT(Table1[[#This Row],[RecordTimeUTC]],"YYYY-MM-DD"))</f>
        <v>NTML-000-003337-2024-12-20</v>
      </c>
      <c r="C3338" s="1" t="s">
        <v>208</v>
      </c>
      <c r="D3338" s="2"/>
      <c r="E3338" s="1"/>
      <c r="F3338" s="2"/>
      <c r="G3338" s="1" t="s">
        <v>98</v>
      </c>
      <c r="H3338" s="1" t="s">
        <v>101</v>
      </c>
      <c r="I3338" s="8" t="str">
        <f>IF(Table1[[#This Row],[TMI_Type]]="Reroute",INDEX(_xlfn.REGEXEXTRACT(Table1[[#This Row],[RawText]],".*(ROUTE|FEA|FCA|ICR|CTOP|TBO).+([A-Z]{3})",2,0),1,2),"")</f>
        <v/>
      </c>
      <c r="J3338" s="5">
        <v>20</v>
      </c>
      <c r="K3338" s="5"/>
      <c r="L3338" s="1" t="s">
        <v>395</v>
      </c>
      <c r="M3338" s="7">
        <v>45647.020833333336</v>
      </c>
      <c r="N3338" s="7">
        <v>45647.145833333336</v>
      </c>
      <c r="O3338" s="7">
        <v>45646.982638888891</v>
      </c>
      <c r="P3338" s="4" t="s">
        <v>2013</v>
      </c>
      <c r="Q3338" s="10" t="s">
        <v>2013</v>
      </c>
      <c r="R3338" s="2" t="s">
        <v>10955</v>
      </c>
      <c r="S3338" s="6">
        <f>IF(OR(ISBLANK(Table1[[#This Row],[ValidEndUTC]]),ISBLANK(Table1[[#This Row],[ValidStartUTC]])),"",Table1[[#This Row],[ValidEndUTC]]-Table1[[#This Row],[ValidStartUTC]])</f>
        <v>0.125</v>
      </c>
      <c r="T3338" s="5">
        <f>IF(OR(ISBLANK(Table1[[#This Row],[ValidEndUTC]]),ISBLANK(Table1[[#This Row],[ValidStartUTC]])),"",Table1[[#This Row],[Duration]]*24*60)</f>
        <v>180</v>
      </c>
    </row>
    <row r="3339" spans="1:20" ht="21.6" x14ac:dyDescent="0.25">
      <c r="A3339" s="8" t="str">
        <f>IF(ISBLANK(Table1[[#This Row],[AdvisoryNumber]]),"NTML","ADVZY")</f>
        <v>NTML</v>
      </c>
      <c r="B3339" s="8" t="str">
        <f>_xlfn.TEXTJOIN("-",TRUE,Table1[[#This Row],[Source]],TEXT(Table1[[#This Row],[AdvisoryNumber]],"000"),TEXT(ROW()-1,"000000"),TEXT(Table1[[#This Row],[RecordTimeUTC]],"YYYY-MM-DD"))</f>
        <v>NTML-000-003338-2024-12-20</v>
      </c>
      <c r="C3339" s="1" t="s">
        <v>1570</v>
      </c>
      <c r="D3339" s="2"/>
      <c r="E3339" s="1"/>
      <c r="F3339" s="2"/>
      <c r="G3339" s="1" t="s">
        <v>98</v>
      </c>
      <c r="H3339" s="1" t="s">
        <v>101</v>
      </c>
      <c r="I3339" s="8" t="str">
        <f>IF(Table1[[#This Row],[TMI_Type]]="Reroute",INDEX(_xlfn.REGEXEXTRACT(Table1[[#This Row],[RawText]],".*(ROUTE|FEA|FCA|ICR|CTOP|TBO).+([A-Z]{3})",2,0),1,2),"")</f>
        <v/>
      </c>
      <c r="J3339" s="5">
        <v>30</v>
      </c>
      <c r="K3339" s="5"/>
      <c r="L3339" s="1" t="s">
        <v>1834</v>
      </c>
      <c r="M3339" s="7">
        <v>45647.020833333336</v>
      </c>
      <c r="N3339" s="7">
        <v>45647.145833333336</v>
      </c>
      <c r="O3339" s="7">
        <v>45646.982638888891</v>
      </c>
      <c r="P3339" s="4" t="s">
        <v>2014</v>
      </c>
      <c r="Q3339" s="10" t="s">
        <v>2014</v>
      </c>
      <c r="R3339" s="2" t="s">
        <v>10955</v>
      </c>
      <c r="S3339" s="6">
        <f>IF(OR(ISBLANK(Table1[[#This Row],[ValidEndUTC]]),ISBLANK(Table1[[#This Row],[ValidStartUTC]])),"",Table1[[#This Row],[ValidEndUTC]]-Table1[[#This Row],[ValidStartUTC]])</f>
        <v>0.125</v>
      </c>
      <c r="T3339" s="5">
        <f>IF(OR(ISBLANK(Table1[[#This Row],[ValidEndUTC]]),ISBLANK(Table1[[#This Row],[ValidStartUTC]])),"",Table1[[#This Row],[Duration]]*24*60)</f>
        <v>180</v>
      </c>
    </row>
    <row r="3340" spans="1:20" ht="21.6" x14ac:dyDescent="0.25">
      <c r="A3340" s="8" t="str">
        <f>IF(ISBLANK(Table1[[#This Row],[AdvisoryNumber]]),"NTML","ADVZY")</f>
        <v>NTML</v>
      </c>
      <c r="B3340" s="8" t="str">
        <f>_xlfn.TEXTJOIN("-",TRUE,Table1[[#This Row],[Source]],TEXT(Table1[[#This Row],[AdvisoryNumber]],"000"),TEXT(ROW()-1,"000000"),TEXT(Table1[[#This Row],[RecordTimeUTC]],"YYYY-MM-DD"))</f>
        <v>NTML-000-003339-2024-12-20</v>
      </c>
      <c r="C3340" s="1" t="s">
        <v>1990</v>
      </c>
      <c r="D3340" s="2"/>
      <c r="E3340" s="1"/>
      <c r="F3340" s="2"/>
      <c r="G3340" s="1" t="s">
        <v>98</v>
      </c>
      <c r="H3340" s="1" t="s">
        <v>101</v>
      </c>
      <c r="I3340" s="8" t="str">
        <f>IF(Table1[[#This Row],[TMI_Type]]="Reroute",INDEX(_xlfn.REGEXEXTRACT(Table1[[#This Row],[RawText]],".*(ROUTE|FEA|FCA|ICR|CTOP|TBO).+([A-Z]{3})",2,0),1,2),"")</f>
        <v/>
      </c>
      <c r="J3340" s="5">
        <v>20</v>
      </c>
      <c r="K3340" s="5"/>
      <c r="L3340" s="1" t="s">
        <v>10959</v>
      </c>
      <c r="M3340" s="7">
        <v>45647.020833333336</v>
      </c>
      <c r="N3340" s="7">
        <v>45647.145833333336</v>
      </c>
      <c r="O3340" s="7">
        <v>45646.982638888891</v>
      </c>
      <c r="P3340" s="4" t="s">
        <v>10960</v>
      </c>
      <c r="Q3340" s="10" t="s">
        <v>10960</v>
      </c>
      <c r="R3340" s="2" t="s">
        <v>10955</v>
      </c>
      <c r="S3340" s="6">
        <f>IF(OR(ISBLANK(Table1[[#This Row],[ValidEndUTC]]),ISBLANK(Table1[[#This Row],[ValidStartUTC]])),"",Table1[[#This Row],[ValidEndUTC]]-Table1[[#This Row],[ValidStartUTC]])</f>
        <v>0.125</v>
      </c>
      <c r="T3340" s="5">
        <f>IF(OR(ISBLANK(Table1[[#This Row],[ValidEndUTC]]),ISBLANK(Table1[[#This Row],[ValidStartUTC]])),"",Table1[[#This Row],[Duration]]*24*60)</f>
        <v>180</v>
      </c>
    </row>
    <row r="3341" spans="1:20" x14ac:dyDescent="0.25">
      <c r="A3341" s="8" t="str">
        <f>IF(ISBLANK(Table1[[#This Row],[AdvisoryNumber]]),"NTML","ADVZY")</f>
        <v>NTML</v>
      </c>
      <c r="B3341" s="8" t="str">
        <f>_xlfn.TEXTJOIN("-",TRUE,Table1[[#This Row],[Source]],TEXT(Table1[[#This Row],[AdvisoryNumber]],"000"),TEXT(ROW()-1,"000000"),TEXT(Table1[[#This Row],[RecordTimeUTC]],"YYYY-MM-DD"))</f>
        <v>NTML-000-003340-2024-12-21</v>
      </c>
      <c r="C3341" s="1" t="s">
        <v>1570</v>
      </c>
      <c r="D3341" s="2"/>
      <c r="E3341" s="1"/>
      <c r="F3341" s="2"/>
      <c r="G3341" s="1" t="s">
        <v>98</v>
      </c>
      <c r="H3341" s="1" t="s">
        <v>101</v>
      </c>
      <c r="I3341" s="8" t="str">
        <f>IF(Table1[[#This Row],[TMI_Type]]="Reroute",INDEX(_xlfn.REGEXEXTRACT(Table1[[#This Row],[RawText]],".*(ROUTE|FEA|FCA|ICR|CTOP|TBO).+([A-Z]{3})",2,0),1,2),"")</f>
        <v/>
      </c>
      <c r="J3341" s="5">
        <v>15</v>
      </c>
      <c r="K3341" s="5"/>
      <c r="L3341" s="1" t="s">
        <v>198</v>
      </c>
      <c r="M3341" s="7">
        <v>45647.048611111109</v>
      </c>
      <c r="N3341" s="7">
        <v>45647.166666666664</v>
      </c>
      <c r="O3341" s="7">
        <v>45647.048611111109</v>
      </c>
      <c r="P3341" s="4" t="s">
        <v>2017</v>
      </c>
      <c r="Q3341" s="10" t="s">
        <v>2017</v>
      </c>
      <c r="R3341" s="2" t="s">
        <v>10962</v>
      </c>
      <c r="S3341" s="6">
        <f>IF(OR(ISBLANK(Table1[[#This Row],[ValidEndUTC]]),ISBLANK(Table1[[#This Row],[ValidStartUTC]])),"",Table1[[#This Row],[ValidEndUTC]]-Table1[[#This Row],[ValidStartUTC]])</f>
        <v>0.11805555555474712</v>
      </c>
      <c r="T3341" s="5">
        <f>IF(OR(ISBLANK(Table1[[#This Row],[ValidEndUTC]]),ISBLANK(Table1[[#This Row],[ValidStartUTC]])),"",Table1[[#This Row],[Duration]]*24*60)</f>
        <v>169.99999999883585</v>
      </c>
    </row>
    <row r="3342" spans="1:20" ht="21.6" x14ac:dyDescent="0.25">
      <c r="A3342" s="8" t="str">
        <f>IF(ISBLANK(Table1[[#This Row],[AdvisoryNumber]]),"NTML","ADVZY")</f>
        <v>NTML</v>
      </c>
      <c r="B3342" s="8" t="str">
        <f>_xlfn.TEXTJOIN("-",TRUE,Table1[[#This Row],[Source]],TEXT(Table1[[#This Row],[AdvisoryNumber]],"000"),TEXT(ROW()-1,"000000"),TEXT(Table1[[#This Row],[RecordTimeUTC]],"YYYY-MM-DD"))</f>
        <v>NTML-000-003341-2024-12-21</v>
      </c>
      <c r="C3342" s="1" t="s">
        <v>10963</v>
      </c>
      <c r="D3342" s="2"/>
      <c r="E3342" s="1"/>
      <c r="F3342" s="2"/>
      <c r="G3342" s="1" t="s">
        <v>98</v>
      </c>
      <c r="H3342" s="1" t="s">
        <v>101</v>
      </c>
      <c r="I3342" s="8" t="str">
        <f>IF(Table1[[#This Row],[TMI_Type]]="Reroute",INDEX(_xlfn.REGEXEXTRACT(Table1[[#This Row],[RawText]],".*(ROUTE|FEA|FCA|ICR|CTOP|TBO).+([A-Z]{3})",2,0),1,2),"")</f>
        <v/>
      </c>
      <c r="J3342" s="5">
        <v>10</v>
      </c>
      <c r="K3342" s="5"/>
      <c r="L3342" s="1" t="s">
        <v>198</v>
      </c>
      <c r="M3342" s="7">
        <v>45647.078472222223</v>
      </c>
      <c r="N3342" s="7">
        <v>45647.166666666664</v>
      </c>
      <c r="O3342" s="7">
        <v>45647.078472222223</v>
      </c>
      <c r="P3342" s="4" t="s">
        <v>2018</v>
      </c>
      <c r="Q3342" s="10" t="s">
        <v>2018</v>
      </c>
      <c r="R3342" s="2" t="s">
        <v>10964</v>
      </c>
      <c r="S3342" s="6">
        <f>IF(OR(ISBLANK(Table1[[#This Row],[ValidEndUTC]]),ISBLANK(Table1[[#This Row],[ValidStartUTC]])),"",Table1[[#This Row],[ValidEndUTC]]-Table1[[#This Row],[ValidStartUTC]])</f>
        <v>8.819444444088731E-2</v>
      </c>
      <c r="T3342" s="5">
        <f>IF(OR(ISBLANK(Table1[[#This Row],[ValidEndUTC]]),ISBLANK(Table1[[#This Row],[ValidStartUTC]])),"",Table1[[#This Row],[Duration]]*24*60)</f>
        <v>126.99999999487773</v>
      </c>
    </row>
    <row r="3343" spans="1:20" x14ac:dyDescent="0.25">
      <c r="A3343" s="8" t="str">
        <f>IF(ISBLANK(Table1[[#This Row],[AdvisoryNumber]]),"NTML","ADVZY")</f>
        <v>NTML</v>
      </c>
      <c r="B3343" s="8" t="str">
        <f>_xlfn.TEXTJOIN("-",TRUE,Table1[[#This Row],[Source]],TEXT(Table1[[#This Row],[AdvisoryNumber]],"000"),TEXT(ROW()-1,"000000"),TEXT(Table1[[#This Row],[RecordTimeUTC]],"YYYY-MM-DD"))</f>
        <v>NTML-000-003342-2024-12-21</v>
      </c>
      <c r="C3343" s="1" t="s">
        <v>208</v>
      </c>
      <c r="D3343" s="2"/>
      <c r="E3343" s="1"/>
      <c r="F3343" s="2"/>
      <c r="G3343" s="1"/>
      <c r="H3343" s="1" t="s">
        <v>2640</v>
      </c>
      <c r="I3343" s="8" t="str">
        <f>IF(Table1[[#This Row],[TMI_Type]]="Reroute",INDEX(_xlfn.REGEXEXTRACT(Table1[[#This Row],[RawText]],".*(ROUTE|FEA|FCA|ICR|CTOP|TBO).+([A-Z]{3})",2,0),1,2),"")</f>
        <v/>
      </c>
      <c r="J3343" s="5"/>
      <c r="K3343" s="5"/>
      <c r="L3343" s="1" t="s">
        <v>10108</v>
      </c>
      <c r="M3343" s="7">
        <v>45647.085416666669</v>
      </c>
      <c r="N3343" s="7">
        <v>45647.085416666669</v>
      </c>
      <c r="O3343" s="7">
        <v>45647.085416666669</v>
      </c>
      <c r="P3343" s="4" t="s">
        <v>3187</v>
      </c>
      <c r="Q3343" s="10" t="s">
        <v>3187</v>
      </c>
      <c r="R3343" s="2" t="s">
        <v>10965</v>
      </c>
      <c r="S3343" s="6">
        <f>IF(OR(ISBLANK(Table1[[#This Row],[ValidEndUTC]]),ISBLANK(Table1[[#This Row],[ValidStartUTC]])),"",Table1[[#This Row],[ValidEndUTC]]-Table1[[#This Row],[ValidStartUTC]])</f>
        <v>0</v>
      </c>
      <c r="T3343" s="5">
        <f>IF(OR(ISBLANK(Table1[[#This Row],[ValidEndUTC]]),ISBLANK(Table1[[#This Row],[ValidStartUTC]])),"",Table1[[#This Row],[Duration]]*24*60)</f>
        <v>0</v>
      </c>
    </row>
    <row r="3344" spans="1:20" x14ac:dyDescent="0.25">
      <c r="A3344" s="8" t="str">
        <f>IF(ISBLANK(Table1[[#This Row],[AdvisoryNumber]]),"NTML","ADVZY")</f>
        <v>NTML</v>
      </c>
      <c r="B3344" s="8" t="str">
        <f>_xlfn.TEXTJOIN("-",TRUE,Table1[[#This Row],[Source]],TEXT(Table1[[#This Row],[AdvisoryNumber]],"000"),TEXT(ROW()-1,"000000"),TEXT(Table1[[#This Row],[RecordTimeUTC]],"YYYY-MM-DD"))</f>
        <v>NTML-000-003343-2024-12-21</v>
      </c>
      <c r="C3344" s="1" t="s">
        <v>208</v>
      </c>
      <c r="D3344" s="2"/>
      <c r="E3344" s="1"/>
      <c r="F3344" s="2"/>
      <c r="G3344" s="1"/>
      <c r="H3344" s="1" t="s">
        <v>2640</v>
      </c>
      <c r="I3344" s="8" t="str">
        <f>IF(Table1[[#This Row],[TMI_Type]]="Reroute",INDEX(_xlfn.REGEXEXTRACT(Table1[[#This Row],[RawText]],".*(ROUTE|FEA|FCA|ICR|CTOP|TBO).+([A-Z]{3})",2,0),1,2),"")</f>
        <v/>
      </c>
      <c r="J3344" s="5"/>
      <c r="K3344" s="5"/>
      <c r="L3344" s="1" t="s">
        <v>395</v>
      </c>
      <c r="M3344" s="7">
        <v>45647.085416666669</v>
      </c>
      <c r="N3344" s="7">
        <v>45647.085416666669</v>
      </c>
      <c r="O3344" s="7">
        <v>45647.085416666669</v>
      </c>
      <c r="P3344" s="4" t="s">
        <v>3188</v>
      </c>
      <c r="Q3344" s="10" t="s">
        <v>3188</v>
      </c>
      <c r="R3344" s="2" t="s">
        <v>10965</v>
      </c>
      <c r="S3344" s="6">
        <f>IF(OR(ISBLANK(Table1[[#This Row],[ValidEndUTC]]),ISBLANK(Table1[[#This Row],[ValidStartUTC]])),"",Table1[[#This Row],[ValidEndUTC]]-Table1[[#This Row],[ValidStartUTC]])</f>
        <v>0</v>
      </c>
      <c r="T3344" s="5">
        <f>IF(OR(ISBLANK(Table1[[#This Row],[ValidEndUTC]]),ISBLANK(Table1[[#This Row],[ValidStartUTC]])),"",Table1[[#This Row],[Duration]]*24*60)</f>
        <v>0</v>
      </c>
    </row>
    <row r="3345" spans="1:20" x14ac:dyDescent="0.25">
      <c r="A3345" s="8" t="str">
        <f>IF(ISBLANK(Table1[[#This Row],[AdvisoryNumber]]),"NTML","ADVZY")</f>
        <v>NTML</v>
      </c>
      <c r="B3345" s="8" t="str">
        <f>_xlfn.TEXTJOIN("-",TRUE,Table1[[#This Row],[Source]],TEXT(Table1[[#This Row],[AdvisoryNumber]],"000"),TEXT(ROW()-1,"000000"),TEXT(Table1[[#This Row],[RecordTimeUTC]],"YYYY-MM-DD"))</f>
        <v>NTML-000-003344-2024-12-21</v>
      </c>
      <c r="C3345" s="1" t="s">
        <v>208</v>
      </c>
      <c r="D3345" s="2"/>
      <c r="E3345" s="1"/>
      <c r="F3345" s="2"/>
      <c r="G3345" s="1"/>
      <c r="H3345" s="1" t="s">
        <v>2640</v>
      </c>
      <c r="I3345" s="8" t="str">
        <f>IF(Table1[[#This Row],[TMI_Type]]="Reroute",INDEX(_xlfn.REGEXEXTRACT(Table1[[#This Row],[RawText]],".*(ROUTE|FEA|FCA|ICR|CTOP|TBO).+([A-Z]{3})",2,0),1,2),"")</f>
        <v/>
      </c>
      <c r="J3345" s="5"/>
      <c r="K3345" s="5"/>
      <c r="L3345" s="1" t="s">
        <v>198</v>
      </c>
      <c r="M3345" s="7">
        <v>45647.126388888886</v>
      </c>
      <c r="N3345" s="7">
        <v>45647.126388888886</v>
      </c>
      <c r="O3345" s="7">
        <v>45647.126388888886</v>
      </c>
      <c r="P3345" s="4" t="s">
        <v>3189</v>
      </c>
      <c r="Q3345" s="10" t="s">
        <v>3189</v>
      </c>
      <c r="R3345" s="2" t="s">
        <v>10966</v>
      </c>
      <c r="S3345" s="6">
        <f>IF(OR(ISBLANK(Table1[[#This Row],[ValidEndUTC]]),ISBLANK(Table1[[#This Row],[ValidStartUTC]])),"",Table1[[#This Row],[ValidEndUTC]]-Table1[[#This Row],[ValidStartUTC]])</f>
        <v>0</v>
      </c>
      <c r="T3345" s="5">
        <f>IF(OR(ISBLANK(Table1[[#This Row],[ValidEndUTC]]),ISBLANK(Table1[[#This Row],[ValidStartUTC]])),"",Table1[[#This Row],[Duration]]*24*60)</f>
        <v>0</v>
      </c>
    </row>
    <row r="3346" spans="1:20" x14ac:dyDescent="0.25">
      <c r="A3346" s="8" t="str">
        <f>IF(ISBLANK(Table1[[#This Row],[AdvisoryNumber]]),"NTML","ADVZY")</f>
        <v>NTML</v>
      </c>
      <c r="B3346" s="8" t="str">
        <f>_xlfn.TEXTJOIN("-",TRUE,Table1[[#This Row],[Source]],TEXT(Table1[[#This Row],[AdvisoryNumber]],"000"),TEXT(ROW()-1,"000000"),TEXT(Table1[[#This Row],[RecordTimeUTC]],"YYYY-MM-DD"))</f>
        <v>NTML-000-003345-2024-12-21</v>
      </c>
      <c r="C3346" s="1" t="s">
        <v>8611</v>
      </c>
      <c r="D3346" s="2"/>
      <c r="E3346" s="1"/>
      <c r="F3346" s="2"/>
      <c r="G3346" s="1"/>
      <c r="H3346" s="1" t="s">
        <v>2640</v>
      </c>
      <c r="I3346" s="8" t="str">
        <f>IF(Table1[[#This Row],[TMI_Type]]="Reroute",INDEX(_xlfn.REGEXEXTRACT(Table1[[#This Row],[RawText]],".*(ROUTE|FEA|FCA|ICR|CTOP|TBO).+([A-Z]{3})",2,0),1,2),"")</f>
        <v/>
      </c>
      <c r="J3346" s="5"/>
      <c r="K3346" s="5"/>
      <c r="L3346" s="1" t="s">
        <v>10967</v>
      </c>
      <c r="M3346" s="7">
        <v>45647.129166666666</v>
      </c>
      <c r="N3346" s="7">
        <v>45647.129166666666</v>
      </c>
      <c r="O3346" s="7">
        <v>45647.129166666666</v>
      </c>
      <c r="P3346" s="4" t="s">
        <v>3190</v>
      </c>
      <c r="Q3346" s="10" t="s">
        <v>3190</v>
      </c>
      <c r="R3346" s="2" t="s">
        <v>10966</v>
      </c>
      <c r="S3346" s="6">
        <f>IF(OR(ISBLANK(Table1[[#This Row],[ValidEndUTC]]),ISBLANK(Table1[[#This Row],[ValidStartUTC]])),"",Table1[[#This Row],[ValidEndUTC]]-Table1[[#This Row],[ValidStartUTC]])</f>
        <v>0</v>
      </c>
      <c r="T3346" s="5">
        <f>IF(OR(ISBLANK(Table1[[#This Row],[ValidEndUTC]]),ISBLANK(Table1[[#This Row],[ValidStartUTC]])),"",Table1[[#This Row],[Duration]]*24*60)</f>
        <v>0</v>
      </c>
    </row>
    <row r="3347" spans="1:20" x14ac:dyDescent="0.25">
      <c r="A3347" s="8" t="str">
        <f>IF(ISBLANK(Table1[[#This Row],[AdvisoryNumber]]),"NTML","ADVZY")</f>
        <v>NTML</v>
      </c>
      <c r="B3347" s="8" t="str">
        <f>_xlfn.TEXTJOIN("-",TRUE,Table1[[#This Row],[Source]],TEXT(Table1[[#This Row],[AdvisoryNumber]],"000"),TEXT(ROW()-1,"000000"),TEXT(Table1[[#This Row],[RecordTimeUTC]],"YYYY-MM-DD"))</f>
        <v>NTML-000-003346-2024-12-21</v>
      </c>
      <c r="C3347" s="1" t="s">
        <v>10968</v>
      </c>
      <c r="D3347" s="2"/>
      <c r="E3347" s="1"/>
      <c r="F3347" s="2"/>
      <c r="G3347" s="1"/>
      <c r="H3347" s="1" t="s">
        <v>2640</v>
      </c>
      <c r="I3347" s="8" t="str">
        <f>IF(Table1[[#This Row],[TMI_Type]]="Reroute",INDEX(_xlfn.REGEXEXTRACT(Table1[[#This Row],[RawText]],".*(ROUTE|FEA|FCA|ICR|CTOP|TBO).+([A-Z]{3})",2,0),1,2),"")</f>
        <v/>
      </c>
      <c r="J3347" s="5"/>
      <c r="K3347" s="5"/>
      <c r="L3347" s="1"/>
      <c r="M3347" s="7">
        <v>45647.134027777778</v>
      </c>
      <c r="N3347" s="7">
        <v>45647.134027777778</v>
      </c>
      <c r="O3347" s="7">
        <v>45647.134027777778</v>
      </c>
      <c r="P3347" s="4" t="s">
        <v>3191</v>
      </c>
      <c r="Q3347" s="10" t="s">
        <v>3191</v>
      </c>
      <c r="R3347" s="2" t="s">
        <v>10969</v>
      </c>
      <c r="S3347" s="6">
        <f>IF(OR(ISBLANK(Table1[[#This Row],[ValidEndUTC]]),ISBLANK(Table1[[#This Row],[ValidStartUTC]])),"",Table1[[#This Row],[ValidEndUTC]]-Table1[[#This Row],[ValidStartUTC]])</f>
        <v>0</v>
      </c>
      <c r="T3347" s="5">
        <f>IF(OR(ISBLANK(Table1[[#This Row],[ValidEndUTC]]),ISBLANK(Table1[[#This Row],[ValidStartUTC]])),"",Table1[[#This Row],[Duration]]*24*60)</f>
        <v>0</v>
      </c>
    </row>
    <row r="3348" spans="1:20" x14ac:dyDescent="0.25">
      <c r="A3348" s="8" t="str">
        <f>IF(ISBLANK(Table1[[#This Row],[AdvisoryNumber]]),"NTML","ADVZY")</f>
        <v>NTML</v>
      </c>
      <c r="B3348" s="8" t="str">
        <f>_xlfn.TEXTJOIN("-",TRUE,Table1[[#This Row],[Source]],TEXT(Table1[[#This Row],[AdvisoryNumber]],"000"),TEXT(ROW()-1,"000000"),TEXT(Table1[[#This Row],[RecordTimeUTC]],"YYYY-MM-DD"))</f>
        <v>NTML-000-003347-2024-12-21</v>
      </c>
      <c r="C3348" s="1" t="s">
        <v>10970</v>
      </c>
      <c r="D3348" s="2"/>
      <c r="E3348" s="1"/>
      <c r="F3348" s="2"/>
      <c r="G3348" s="1"/>
      <c r="H3348" s="1" t="s">
        <v>2640</v>
      </c>
      <c r="I3348" s="8" t="str">
        <f>IF(Table1[[#This Row],[TMI_Type]]="Reroute",INDEX(_xlfn.REGEXEXTRACT(Table1[[#This Row],[RawText]],".*(ROUTE|FEA|FCA|ICR|CTOP|TBO).+([A-Z]{3})",2,0),1,2),"")</f>
        <v/>
      </c>
      <c r="J3348" s="5"/>
      <c r="K3348" s="5"/>
      <c r="L3348" s="1" t="s">
        <v>198</v>
      </c>
      <c r="M3348" s="7">
        <v>45647.136111111111</v>
      </c>
      <c r="N3348" s="7">
        <v>45647.136111111111</v>
      </c>
      <c r="O3348" s="7">
        <v>45647.136111111111</v>
      </c>
      <c r="P3348" s="4" t="s">
        <v>3192</v>
      </c>
      <c r="Q3348" s="10" t="s">
        <v>3192</v>
      </c>
      <c r="R3348" s="2" t="s">
        <v>10971</v>
      </c>
      <c r="S3348" s="6">
        <f>IF(OR(ISBLANK(Table1[[#This Row],[ValidEndUTC]]),ISBLANK(Table1[[#This Row],[ValidStartUTC]])),"",Table1[[#This Row],[ValidEndUTC]]-Table1[[#This Row],[ValidStartUTC]])</f>
        <v>0</v>
      </c>
      <c r="T3348" s="5">
        <f>IF(OR(ISBLANK(Table1[[#This Row],[ValidEndUTC]]),ISBLANK(Table1[[#This Row],[ValidStartUTC]])),"",Table1[[#This Row],[Duration]]*24*60)</f>
        <v>0</v>
      </c>
    </row>
    <row r="3349" spans="1:20" ht="140.4" x14ac:dyDescent="0.25">
      <c r="A3349" s="8" t="str">
        <f>IF(ISBLANK(Table1[[#This Row],[AdvisoryNumber]]),"NTML","ADVZY")</f>
        <v>ADVZY</v>
      </c>
      <c r="B3349" s="8" t="str">
        <f>_xlfn.TEXTJOIN("-",TRUE,Table1[[#This Row],[Source]],TEXT(Table1[[#This Row],[AdvisoryNumber]],"000"),TEXT(ROW()-1,"000000"),TEXT(Table1[[#This Row],[RecordTimeUTC]],"YYYY-MM-DD"))</f>
        <v>ADVZY-003-003348-2025-01-04</v>
      </c>
      <c r="C3349" s="1" t="s">
        <v>87</v>
      </c>
      <c r="D3349" s="2"/>
      <c r="E3349" s="1">
        <v>3</v>
      </c>
      <c r="F3349" s="2" t="s">
        <v>5994</v>
      </c>
      <c r="G3349" s="1"/>
      <c r="H3349" s="1" t="s">
        <v>32</v>
      </c>
      <c r="I3349" s="8" t="str">
        <f>IF(Table1[[#This Row],[TMI_Type]]="Reroute",INDEX(_xlfn.REGEXEXTRACT(Table1[[#This Row],[RawText]],".*(ROUTE|FEA|FCA|ICR|CTOP|TBO).+([A-Z]{3})",2,0),1,2),"")</f>
        <v/>
      </c>
      <c r="J3349" s="5"/>
      <c r="K3349" s="5"/>
      <c r="L3349" s="1"/>
      <c r="M3349" s="7">
        <v>45654.71875</v>
      </c>
      <c r="N3349" s="7">
        <v>45654.739583333336</v>
      </c>
      <c r="O3349" s="7">
        <v>45661.149305555555</v>
      </c>
      <c r="P3349" s="4" t="s">
        <v>2093</v>
      </c>
      <c r="Q3349" s="10" t="s">
        <v>8050</v>
      </c>
      <c r="R3349" s="2" t="s">
        <v>8047</v>
      </c>
      <c r="S3349" s="6">
        <f>IF(OR(ISBLANK(Table1[[#This Row],[ValidEndUTC]]),ISBLANK(Table1[[#This Row],[ValidStartUTC]])),"",Table1[[#This Row],[ValidEndUTC]]-Table1[[#This Row],[ValidStartUTC]])</f>
        <v>2.0833333335758653E-2</v>
      </c>
      <c r="T3349" s="5">
        <f>IF(OR(ISBLANK(Table1[[#This Row],[ValidEndUTC]]),ISBLANK(Table1[[#This Row],[ValidStartUTC]])),"",Table1[[#This Row],[Duration]]*24*60)</f>
        <v>30.00000000349246</v>
      </c>
    </row>
    <row r="3350" spans="1:20" ht="140.4" x14ac:dyDescent="0.25">
      <c r="A3350" s="8" t="str">
        <f>IF(ISBLANK(Table1[[#This Row],[AdvisoryNumber]]),"NTML","ADVZY")</f>
        <v>ADVZY</v>
      </c>
      <c r="B3350" s="8" t="str">
        <f>_xlfn.TEXTJOIN("-",TRUE,Table1[[#This Row],[Source]],TEXT(Table1[[#This Row],[AdvisoryNumber]],"000"),TEXT(ROW()-1,"000000"),TEXT(Table1[[#This Row],[RecordTimeUTC]],"YYYY-MM-DD"))</f>
        <v>ADVZY-001-003349-2024-12-28</v>
      </c>
      <c r="C3350" s="1" t="s">
        <v>16</v>
      </c>
      <c r="D3350" s="2" t="s">
        <v>7625</v>
      </c>
      <c r="E3350" s="1">
        <v>1</v>
      </c>
      <c r="F3350" s="2" t="s">
        <v>6700</v>
      </c>
      <c r="G3350" s="1" t="s">
        <v>24</v>
      </c>
      <c r="H3350" s="1" t="s">
        <v>6019</v>
      </c>
      <c r="I3350" s="8" t="str">
        <f>IF(Table1[[#This Row],[TMI_Type]]="Reroute",INDEX(_xlfn.REGEXEXTRACT(Table1[[#This Row],[RawText]],".*(ROUTE|FEA|FCA|ICR|CTOP|TBO).+([A-Z]{3})",2,0),1,2),"")</f>
        <v/>
      </c>
      <c r="J3350" s="5"/>
      <c r="K3350" s="5"/>
      <c r="L3350" s="1"/>
      <c r="M3350" s="7">
        <v>45654.999305555553</v>
      </c>
      <c r="N3350" s="7">
        <v>45655.166666666664</v>
      </c>
      <c r="O3350" s="7">
        <v>45654.988888888889</v>
      </c>
      <c r="P3350" s="4" t="s">
        <v>2020</v>
      </c>
      <c r="Q3350" s="10" t="s">
        <v>8031</v>
      </c>
      <c r="R3350" s="2" t="s">
        <v>8032</v>
      </c>
      <c r="S3350" s="6">
        <f>IF(OR(ISBLANK(Table1[[#This Row],[ValidEndUTC]]),ISBLANK(Table1[[#This Row],[ValidStartUTC]])),"",Table1[[#This Row],[ValidEndUTC]]-Table1[[#This Row],[ValidStartUTC]])</f>
        <v>0.16736111111094942</v>
      </c>
      <c r="T3350" s="5">
        <f>IF(OR(ISBLANK(Table1[[#This Row],[ValidEndUTC]]),ISBLANK(Table1[[#This Row],[ValidStartUTC]])),"",Table1[[#This Row],[Duration]]*24*60)</f>
        <v>240.99999999976717</v>
      </c>
    </row>
    <row r="3351" spans="1:20" x14ac:dyDescent="0.25">
      <c r="A3351" s="8" t="str">
        <f>IF(ISBLANK(Table1[[#This Row],[AdvisoryNumber]]),"NTML","ADVZY")</f>
        <v>NTML</v>
      </c>
      <c r="B3351" s="8" t="str">
        <f>_xlfn.TEXTJOIN("-",TRUE,Table1[[#This Row],[Source]],TEXT(Table1[[#This Row],[AdvisoryNumber]],"000"),TEXT(ROW()-1,"000000"),TEXT(Table1[[#This Row],[RecordTimeUTC]],"YYYY-MM-DD"))</f>
        <v>NTML-000-003350-2024-12-28</v>
      </c>
      <c r="C3351" s="1" t="s">
        <v>343</v>
      </c>
      <c r="D3351" s="2"/>
      <c r="E3351" s="1"/>
      <c r="F3351" s="2"/>
      <c r="G3351" s="1" t="s">
        <v>98</v>
      </c>
      <c r="H3351" s="1" t="s">
        <v>101</v>
      </c>
      <c r="I3351" s="8" t="str">
        <f>IF(Table1[[#This Row],[TMI_Type]]="Reroute",INDEX(_xlfn.REGEXEXTRACT(Table1[[#This Row],[RawText]],".*(ROUTE|FEA|FCA|ICR|CTOP|TBO).+([A-Z]{3})",2,0),1,2),"")</f>
        <v/>
      </c>
      <c r="J3351" s="5">
        <v>20</v>
      </c>
      <c r="K3351" s="5"/>
      <c r="L3351" s="1" t="s">
        <v>1976</v>
      </c>
      <c r="M3351" s="7">
        <v>45654.999305555553</v>
      </c>
      <c r="N3351" s="7">
        <v>45655.166666666664</v>
      </c>
      <c r="O3351" s="7">
        <v>45654.999305555553</v>
      </c>
      <c r="P3351" s="4" t="s">
        <v>2021</v>
      </c>
      <c r="Q3351" s="10" t="s">
        <v>2021</v>
      </c>
      <c r="R3351" s="2" t="s">
        <v>10972</v>
      </c>
      <c r="S3351" s="6">
        <f>IF(OR(ISBLANK(Table1[[#This Row],[ValidEndUTC]]),ISBLANK(Table1[[#This Row],[ValidStartUTC]])),"",Table1[[#This Row],[ValidEndUTC]]-Table1[[#This Row],[ValidStartUTC]])</f>
        <v>0.16736111111094942</v>
      </c>
      <c r="T3351" s="5">
        <f>IF(OR(ISBLANK(Table1[[#This Row],[ValidEndUTC]]),ISBLANK(Table1[[#This Row],[ValidStartUTC]])),"",Table1[[#This Row],[Duration]]*24*60)</f>
        <v>240.99999999976717</v>
      </c>
    </row>
    <row r="3352" spans="1:20" x14ac:dyDescent="0.25">
      <c r="A3352" s="8" t="str">
        <f>IF(ISBLANK(Table1[[#This Row],[AdvisoryNumber]]),"NTML","ADVZY")</f>
        <v>NTML</v>
      </c>
      <c r="B3352" s="8" t="str">
        <f>_xlfn.TEXTJOIN("-",TRUE,Table1[[#This Row],[Source]],TEXT(Table1[[#This Row],[AdvisoryNumber]],"000"),TEXT(ROW()-1,"000000"),TEXT(Table1[[#This Row],[RecordTimeUTC]],"YYYY-MM-DD"))</f>
        <v>NTML-000-003351-2024-12-28</v>
      </c>
      <c r="C3352" s="1" t="s">
        <v>343</v>
      </c>
      <c r="D3352" s="2"/>
      <c r="E3352" s="1"/>
      <c r="F3352" s="2"/>
      <c r="G3352" s="1" t="s">
        <v>98</v>
      </c>
      <c r="H3352" s="1" t="s">
        <v>101</v>
      </c>
      <c r="I3352" s="8" t="str">
        <f>IF(Table1[[#This Row],[TMI_Type]]="Reroute",INDEX(_xlfn.REGEXEXTRACT(Table1[[#This Row],[RawText]],".*(ROUTE|FEA|FCA|ICR|CTOP|TBO).+([A-Z]{3})",2,0),1,2),"")</f>
        <v/>
      </c>
      <c r="J3352" s="5">
        <v>20</v>
      </c>
      <c r="K3352" s="5"/>
      <c r="L3352" s="1" t="s">
        <v>2022</v>
      </c>
      <c r="M3352" s="7">
        <v>45654.999305555553</v>
      </c>
      <c r="N3352" s="7">
        <v>45655.166666666664</v>
      </c>
      <c r="O3352" s="7">
        <v>45654.999305555553</v>
      </c>
      <c r="P3352" s="4" t="s">
        <v>2023</v>
      </c>
      <c r="Q3352" s="10" t="s">
        <v>2023</v>
      </c>
      <c r="R3352" s="2" t="s">
        <v>10972</v>
      </c>
      <c r="S3352" s="6">
        <f>IF(OR(ISBLANK(Table1[[#This Row],[ValidEndUTC]]),ISBLANK(Table1[[#This Row],[ValidStartUTC]])),"",Table1[[#This Row],[ValidEndUTC]]-Table1[[#This Row],[ValidStartUTC]])</f>
        <v>0.16736111111094942</v>
      </c>
      <c r="T3352" s="5">
        <f>IF(OR(ISBLANK(Table1[[#This Row],[ValidEndUTC]]),ISBLANK(Table1[[#This Row],[ValidStartUTC]])),"",Table1[[#This Row],[Duration]]*24*60)</f>
        <v>240.99999999976717</v>
      </c>
    </row>
    <row r="3353" spans="1:20" x14ac:dyDescent="0.25">
      <c r="A3353" s="8" t="str">
        <f>IF(ISBLANK(Table1[[#This Row],[AdvisoryNumber]]),"NTML","ADVZY")</f>
        <v>NTML</v>
      </c>
      <c r="B3353" s="8" t="str">
        <f>_xlfn.TEXTJOIN("-",TRUE,Table1[[#This Row],[Source]],TEXT(Table1[[#This Row],[AdvisoryNumber]],"000"),TEXT(ROW()-1,"000000"),TEXT(Table1[[#This Row],[RecordTimeUTC]],"YYYY-MM-DD"))</f>
        <v>NTML-000-003352-2024-12-28</v>
      </c>
      <c r="C3353" s="1" t="s">
        <v>343</v>
      </c>
      <c r="D3353" s="2"/>
      <c r="E3353" s="1"/>
      <c r="F3353" s="2"/>
      <c r="G3353" s="1" t="s">
        <v>98</v>
      </c>
      <c r="H3353" s="1" t="s">
        <v>101</v>
      </c>
      <c r="I3353" s="8" t="str">
        <f>IF(Table1[[#This Row],[TMI_Type]]="Reroute",INDEX(_xlfn.REGEXEXTRACT(Table1[[#This Row],[RawText]],".*(ROUTE|FEA|FCA|ICR|CTOP|TBO).+([A-Z]{3})",2,0),1,2),"")</f>
        <v/>
      </c>
      <c r="J3353" s="5">
        <v>20</v>
      </c>
      <c r="K3353" s="5"/>
      <c r="L3353" s="1" t="s">
        <v>1978</v>
      </c>
      <c r="M3353" s="7">
        <v>45654.999305555553</v>
      </c>
      <c r="N3353" s="7">
        <v>45655.166666666664</v>
      </c>
      <c r="O3353" s="7">
        <v>45654.999305555553</v>
      </c>
      <c r="P3353" s="4" t="s">
        <v>2024</v>
      </c>
      <c r="Q3353" s="10" t="s">
        <v>2024</v>
      </c>
      <c r="R3353" s="2" t="s">
        <v>10972</v>
      </c>
      <c r="S3353" s="6">
        <f>IF(OR(ISBLANK(Table1[[#This Row],[ValidEndUTC]]),ISBLANK(Table1[[#This Row],[ValidStartUTC]])),"",Table1[[#This Row],[ValidEndUTC]]-Table1[[#This Row],[ValidStartUTC]])</f>
        <v>0.16736111111094942</v>
      </c>
      <c r="T3353" s="5">
        <f>IF(OR(ISBLANK(Table1[[#This Row],[ValidEndUTC]]),ISBLANK(Table1[[#This Row],[ValidStartUTC]])),"",Table1[[#This Row],[Duration]]*24*60)</f>
        <v>240.99999999976717</v>
      </c>
    </row>
    <row r="3354" spans="1:20" x14ac:dyDescent="0.25">
      <c r="A3354" s="8" t="str">
        <f>IF(ISBLANK(Table1[[#This Row],[AdvisoryNumber]]),"NTML","ADVZY")</f>
        <v>NTML</v>
      </c>
      <c r="B3354" s="8" t="str">
        <f>_xlfn.TEXTJOIN("-",TRUE,Table1[[#This Row],[Source]],TEXT(Table1[[#This Row],[AdvisoryNumber]],"000"),TEXT(ROW()-1,"000000"),TEXT(Table1[[#This Row],[RecordTimeUTC]],"YYYY-MM-DD"))</f>
        <v>NTML-000-003353-2024-12-28</v>
      </c>
      <c r="C3354" s="1" t="s">
        <v>343</v>
      </c>
      <c r="D3354" s="2"/>
      <c r="E3354" s="1"/>
      <c r="F3354" s="2"/>
      <c r="G3354" s="1" t="s">
        <v>98</v>
      </c>
      <c r="H3354" s="1" t="s">
        <v>101</v>
      </c>
      <c r="I3354" s="8" t="str">
        <f>IF(Table1[[#This Row],[TMI_Type]]="Reroute",INDEX(_xlfn.REGEXEXTRACT(Table1[[#This Row],[RawText]],".*(ROUTE|FEA|FCA|ICR|CTOP|TBO).+([A-Z]{3})",2,0),1,2),"")</f>
        <v/>
      </c>
      <c r="J3354" s="5">
        <v>15</v>
      </c>
      <c r="K3354" s="5"/>
      <c r="L3354" s="1" t="s">
        <v>2025</v>
      </c>
      <c r="M3354" s="7">
        <v>45654.999305555553</v>
      </c>
      <c r="N3354" s="7">
        <v>45655.166666666664</v>
      </c>
      <c r="O3354" s="7">
        <v>45654.999305555553</v>
      </c>
      <c r="P3354" s="4" t="s">
        <v>2026</v>
      </c>
      <c r="Q3354" s="10" t="s">
        <v>2026</v>
      </c>
      <c r="R3354" s="2" t="s">
        <v>10972</v>
      </c>
      <c r="S3354" s="6">
        <f>IF(OR(ISBLANK(Table1[[#This Row],[ValidEndUTC]]),ISBLANK(Table1[[#This Row],[ValidStartUTC]])),"",Table1[[#This Row],[ValidEndUTC]]-Table1[[#This Row],[ValidStartUTC]])</f>
        <v>0.16736111111094942</v>
      </c>
      <c r="T3354" s="5">
        <f>IF(OR(ISBLANK(Table1[[#This Row],[ValidEndUTC]]),ISBLANK(Table1[[#This Row],[ValidStartUTC]])),"",Table1[[#This Row],[Duration]]*24*60)</f>
        <v>240.99999999976717</v>
      </c>
    </row>
    <row r="3355" spans="1:20" x14ac:dyDescent="0.25">
      <c r="A3355" s="8" t="str">
        <f>IF(ISBLANK(Table1[[#This Row],[AdvisoryNumber]]),"NTML","ADVZY")</f>
        <v>NTML</v>
      </c>
      <c r="B3355" s="8" t="str">
        <f>_xlfn.TEXTJOIN("-",TRUE,Table1[[#This Row],[Source]],TEXT(Table1[[#This Row],[AdvisoryNumber]],"000"),TEXT(ROW()-1,"000000"),TEXT(Table1[[#This Row],[RecordTimeUTC]],"YYYY-MM-DD"))</f>
        <v>NTML-000-003354-2024-12-28</v>
      </c>
      <c r="C3355" s="1" t="s">
        <v>343</v>
      </c>
      <c r="D3355" s="2"/>
      <c r="E3355" s="1"/>
      <c r="F3355" s="2"/>
      <c r="G3355" s="1" t="s">
        <v>98</v>
      </c>
      <c r="H3355" s="1" t="s">
        <v>101</v>
      </c>
      <c r="I3355" s="8" t="str">
        <f>IF(Table1[[#This Row],[TMI_Type]]="Reroute",INDEX(_xlfn.REGEXEXTRACT(Table1[[#This Row],[RawText]],".*(ROUTE|FEA|FCA|ICR|CTOP|TBO).+([A-Z]{3})",2,0),1,2),"")</f>
        <v/>
      </c>
      <c r="J3355" s="5">
        <v>15</v>
      </c>
      <c r="K3355" s="5"/>
      <c r="L3355" s="1" t="s">
        <v>1682</v>
      </c>
      <c r="M3355" s="7">
        <v>45654.999305555553</v>
      </c>
      <c r="N3355" s="7">
        <v>45655.166666666664</v>
      </c>
      <c r="O3355" s="7">
        <v>45654.999305555553</v>
      </c>
      <c r="P3355" s="4" t="s">
        <v>2027</v>
      </c>
      <c r="Q3355" s="10" t="s">
        <v>2027</v>
      </c>
      <c r="R3355" s="2" t="s">
        <v>10972</v>
      </c>
      <c r="S3355" s="6">
        <f>IF(OR(ISBLANK(Table1[[#This Row],[ValidEndUTC]]),ISBLANK(Table1[[#This Row],[ValidStartUTC]])),"",Table1[[#This Row],[ValidEndUTC]]-Table1[[#This Row],[ValidStartUTC]])</f>
        <v>0.16736111111094942</v>
      </c>
      <c r="T3355" s="5">
        <f>IF(OR(ISBLANK(Table1[[#This Row],[ValidEndUTC]]),ISBLANK(Table1[[#This Row],[ValidStartUTC]])),"",Table1[[#This Row],[Duration]]*24*60)</f>
        <v>240.99999999976717</v>
      </c>
    </row>
    <row r="3356" spans="1:20" ht="21.6" x14ac:dyDescent="0.25">
      <c r="A3356" s="8" t="str">
        <f>IF(ISBLANK(Table1[[#This Row],[AdvisoryNumber]]),"NTML","ADVZY")</f>
        <v>NTML</v>
      </c>
      <c r="B3356" s="8" t="str">
        <f>_xlfn.TEXTJOIN("-",TRUE,Table1[[#This Row],[Source]],TEXT(Table1[[#This Row],[AdvisoryNumber]],"000"),TEXT(ROW()-1,"000000"),TEXT(Table1[[#This Row],[RecordTimeUTC]],"YYYY-MM-DD"))</f>
        <v>NTML-000-003355-2024-12-28</v>
      </c>
      <c r="C3356" s="1" t="s">
        <v>343</v>
      </c>
      <c r="D3356" s="2"/>
      <c r="E3356" s="1"/>
      <c r="F3356" s="2"/>
      <c r="G3356" s="1" t="s">
        <v>98</v>
      </c>
      <c r="H3356" s="1" t="s">
        <v>101</v>
      </c>
      <c r="I3356" s="8" t="str">
        <f>IF(Table1[[#This Row],[TMI_Type]]="Reroute",INDEX(_xlfn.REGEXEXTRACT(Table1[[#This Row],[RawText]],".*(ROUTE|FEA|FCA|ICR|CTOP|TBO).+([A-Z]{3})",2,0),1,2),"")</f>
        <v/>
      </c>
      <c r="J3356" s="5">
        <v>15</v>
      </c>
      <c r="K3356" s="5"/>
      <c r="L3356" s="1" t="s">
        <v>2028</v>
      </c>
      <c r="M3356" s="7">
        <v>45654.999305555553</v>
      </c>
      <c r="N3356" s="7">
        <v>45655.166666666664</v>
      </c>
      <c r="O3356" s="7">
        <v>45654.999305555553</v>
      </c>
      <c r="P3356" s="4" t="s">
        <v>10973</v>
      </c>
      <c r="Q3356" s="10" t="s">
        <v>10973</v>
      </c>
      <c r="R3356" s="2" t="s">
        <v>10972</v>
      </c>
      <c r="S3356" s="6">
        <f>IF(OR(ISBLANK(Table1[[#This Row],[ValidEndUTC]]),ISBLANK(Table1[[#This Row],[ValidStartUTC]])),"",Table1[[#This Row],[ValidEndUTC]]-Table1[[#This Row],[ValidStartUTC]])</f>
        <v>0.16736111111094942</v>
      </c>
      <c r="T3356" s="5">
        <f>IF(OR(ISBLANK(Table1[[#This Row],[ValidEndUTC]]),ISBLANK(Table1[[#This Row],[ValidStartUTC]])),"",Table1[[#This Row],[Duration]]*24*60)</f>
        <v>240.99999999976717</v>
      </c>
    </row>
    <row r="3357" spans="1:20" ht="75.599999999999994" x14ac:dyDescent="0.25">
      <c r="A3357" s="8" t="str">
        <f>IF(ISBLANK(Table1[[#This Row],[AdvisoryNumber]]),"NTML","ADVZY")</f>
        <v>ADVZY</v>
      </c>
      <c r="B3357" s="8" t="str">
        <f>_xlfn.TEXTJOIN("-",TRUE,Table1[[#This Row],[Source]],TEXT(Table1[[#This Row],[AdvisoryNumber]],"000"),TEXT(ROW()-1,"000000"),TEXT(Table1[[#This Row],[RecordTimeUTC]],"YYYY-MM-DD"))</f>
        <v>ADVZY-002-003356-2024-12-29</v>
      </c>
      <c r="C3357" s="1" t="s">
        <v>16</v>
      </c>
      <c r="D3357" s="2"/>
      <c r="E3357" s="1">
        <v>2</v>
      </c>
      <c r="F3357" s="2" t="s">
        <v>6700</v>
      </c>
      <c r="G3357" s="1"/>
      <c r="H3357" s="1" t="s">
        <v>6019</v>
      </c>
      <c r="I3357" s="8" t="str">
        <f>IF(Table1[[#This Row],[TMI_Type]]="Reroute",INDEX(_xlfn.REGEXEXTRACT(Table1[[#This Row],[RawText]],".*(ROUTE|FEA|FCA|ICR|CTOP|TBO).+([A-Z]{3})",2,0),1,2),"")</f>
        <v/>
      </c>
      <c r="J3357" s="5"/>
      <c r="K3357" s="5"/>
      <c r="L3357" s="1"/>
      <c r="M3357" s="7">
        <v>45654.999305555553</v>
      </c>
      <c r="N3357" s="7">
        <v>45655.166666666664</v>
      </c>
      <c r="O3357" s="7">
        <v>45655.131944444445</v>
      </c>
      <c r="P3357" s="4" t="s">
        <v>2019</v>
      </c>
      <c r="Q3357" s="10" t="s">
        <v>8036</v>
      </c>
      <c r="R3357" s="2" t="s">
        <v>8037</v>
      </c>
      <c r="S3357" s="6">
        <f>IF(OR(ISBLANK(Table1[[#This Row],[ValidEndUTC]]),ISBLANK(Table1[[#This Row],[ValidStartUTC]])),"",Table1[[#This Row],[ValidEndUTC]]-Table1[[#This Row],[ValidStartUTC]])</f>
        <v>0.16736111111094942</v>
      </c>
      <c r="T3357" s="5">
        <f>IF(OR(ISBLANK(Table1[[#This Row],[ValidEndUTC]]),ISBLANK(Table1[[#This Row],[ValidStartUTC]])),"",Table1[[#This Row],[Duration]]*24*60)</f>
        <v>240.99999999976717</v>
      </c>
    </row>
    <row r="3358" spans="1:20" x14ac:dyDescent="0.25">
      <c r="A3358" s="8" t="str">
        <f>IF(ISBLANK(Table1[[#This Row],[AdvisoryNumber]]),"NTML","ADVZY")</f>
        <v>NTML</v>
      </c>
      <c r="B3358" s="8" t="str">
        <f>_xlfn.TEXTJOIN("-",TRUE,Table1[[#This Row],[Source]],TEXT(Table1[[#This Row],[AdvisoryNumber]],"000"),TEXT(ROW()-1,"000000"),TEXT(Table1[[#This Row],[RecordTimeUTC]],"YYYY-MM-DD"))</f>
        <v>NTML-000-003357-2024-12-29</v>
      </c>
      <c r="C3358" s="1" t="s">
        <v>343</v>
      </c>
      <c r="D3358" s="2"/>
      <c r="E3358" s="1"/>
      <c r="F3358" s="2"/>
      <c r="G3358" s="1" t="s">
        <v>98</v>
      </c>
      <c r="H3358" s="1" t="s">
        <v>101</v>
      </c>
      <c r="I3358" s="8" t="str">
        <f>IF(Table1[[#This Row],[TMI_Type]]="Reroute",INDEX(_xlfn.REGEXEXTRACT(Table1[[#This Row],[RawText]],".*(ROUTE|FEA|FCA|ICR|CTOP|TBO).+([A-Z]{3})",2,0),1,2),"")</f>
        <v/>
      </c>
      <c r="J3358" s="5">
        <v>20</v>
      </c>
      <c r="K3358" s="5"/>
      <c r="L3358" s="1" t="s">
        <v>2025</v>
      </c>
      <c r="M3358" s="7">
        <v>45655.038194444445</v>
      </c>
      <c r="N3358" s="7">
        <v>45655.166666666664</v>
      </c>
      <c r="O3358" s="7">
        <v>45655.038194444445</v>
      </c>
      <c r="P3358" s="4" t="s">
        <v>2029</v>
      </c>
      <c r="Q3358" s="10" t="s">
        <v>2029</v>
      </c>
      <c r="R3358" s="2" t="s">
        <v>10976</v>
      </c>
      <c r="S3358" s="6">
        <f>IF(OR(ISBLANK(Table1[[#This Row],[ValidEndUTC]]),ISBLANK(Table1[[#This Row],[ValidStartUTC]])),"",Table1[[#This Row],[ValidEndUTC]]-Table1[[#This Row],[ValidStartUTC]])</f>
        <v>0.12847222221898846</v>
      </c>
      <c r="T3358" s="5">
        <f>IF(OR(ISBLANK(Table1[[#This Row],[ValidEndUTC]]),ISBLANK(Table1[[#This Row],[ValidStartUTC]])),"",Table1[[#This Row],[Duration]]*24*60)</f>
        <v>184.99999999534339</v>
      </c>
    </row>
    <row r="3359" spans="1:20" ht="21.6" x14ac:dyDescent="0.25">
      <c r="A3359" s="8" t="str">
        <f>IF(ISBLANK(Table1[[#This Row],[AdvisoryNumber]]),"NTML","ADVZY")</f>
        <v>NTML</v>
      </c>
      <c r="B3359" s="8" t="str">
        <f>_xlfn.TEXTJOIN("-",TRUE,Table1[[#This Row],[Source]],TEXT(Table1[[#This Row],[AdvisoryNumber]],"000"),TEXT(ROW()-1,"000000"),TEXT(Table1[[#This Row],[RecordTimeUTC]],"YYYY-MM-DD"))</f>
        <v>NTML-000-003358-2024-12-29</v>
      </c>
      <c r="C3359" s="1" t="s">
        <v>343</v>
      </c>
      <c r="D3359" s="2"/>
      <c r="E3359" s="1"/>
      <c r="F3359" s="2"/>
      <c r="G3359" s="1" t="s">
        <v>98</v>
      </c>
      <c r="H3359" s="1" t="s">
        <v>99</v>
      </c>
      <c r="I3359" s="8" t="str">
        <f>IF(Table1[[#This Row],[TMI_Type]]="Reroute",INDEX(_xlfn.REGEXEXTRACT(Table1[[#This Row],[RawText]],".*(ROUTE|FEA|FCA|ICR|CTOP|TBO).+([A-Z]{3})",2,0),1,2),"")</f>
        <v/>
      </c>
      <c r="J3359" s="5">
        <v>20</v>
      </c>
      <c r="K3359" s="5"/>
      <c r="L3359" s="1" t="s">
        <v>1682</v>
      </c>
      <c r="M3359" s="7">
        <v>45655.038194444445</v>
      </c>
      <c r="N3359" s="7">
        <v>45655.166666666664</v>
      </c>
      <c r="O3359" s="7">
        <v>45655.038194444445</v>
      </c>
      <c r="P3359" s="4" t="s">
        <v>10977</v>
      </c>
      <c r="Q3359" s="10" t="s">
        <v>10977</v>
      </c>
      <c r="R3359" s="2" t="s">
        <v>10976</v>
      </c>
      <c r="S3359" s="6">
        <f>IF(OR(ISBLANK(Table1[[#This Row],[ValidEndUTC]]),ISBLANK(Table1[[#This Row],[ValidStartUTC]])),"",Table1[[#This Row],[ValidEndUTC]]-Table1[[#This Row],[ValidStartUTC]])</f>
        <v>0.12847222221898846</v>
      </c>
      <c r="T3359" s="5">
        <f>IF(OR(ISBLANK(Table1[[#This Row],[ValidEndUTC]]),ISBLANK(Table1[[#This Row],[ValidStartUTC]])),"",Table1[[#This Row],[Duration]]*24*60)</f>
        <v>184.99999999534339</v>
      </c>
    </row>
    <row r="3360" spans="1:20" ht="151.19999999999999" x14ac:dyDescent="0.25">
      <c r="A3360" s="8" t="str">
        <f>IF(ISBLANK(Table1[[#This Row],[AdvisoryNumber]]),"NTML","ADVZY")</f>
        <v>ADVZY</v>
      </c>
      <c r="B3360" s="8" t="str">
        <f>_xlfn.TEXTJOIN("-",TRUE,Table1[[#This Row],[Source]],TEXT(Table1[[#This Row],[AdvisoryNumber]],"000"),TEXT(ROW()-1,"000000"),TEXT(Table1[[#This Row],[RecordTimeUTC]],"YYYY-MM-DD"))</f>
        <v>ADVZY-001-003359-2024-12-29</v>
      </c>
      <c r="C3360" s="1" t="s">
        <v>343</v>
      </c>
      <c r="D3360" s="2" t="s">
        <v>8033</v>
      </c>
      <c r="E3360" s="1">
        <v>1</v>
      </c>
      <c r="F3360" s="2" t="s">
        <v>5995</v>
      </c>
      <c r="G3360" s="1" t="s">
        <v>35</v>
      </c>
      <c r="H3360" s="1" t="s">
        <v>32</v>
      </c>
      <c r="I3360" s="8" t="str">
        <f>IF(Table1[[#This Row],[TMI_Type]]="Reroute",INDEX(_xlfn.REGEXEXTRACT(Table1[[#This Row],[RawText]],".*(ROUTE|FEA|FCA|ICR|CTOP|TBO).+([A-Z]{3})",2,0),1,2),"")</f>
        <v/>
      </c>
      <c r="J3360" s="5"/>
      <c r="K3360" s="5"/>
      <c r="L3360" s="1"/>
      <c r="M3360" s="7">
        <v>45655.088888888888</v>
      </c>
      <c r="N3360" s="7">
        <v>45655.107638888891</v>
      </c>
      <c r="O3360" s="7">
        <v>45655.090277777781</v>
      </c>
      <c r="P3360" s="4" t="s">
        <v>2030</v>
      </c>
      <c r="Q3360" s="10" t="s">
        <v>8034</v>
      </c>
      <c r="R3360" s="2" t="s">
        <v>8035</v>
      </c>
      <c r="S3360" s="6">
        <f>IF(OR(ISBLANK(Table1[[#This Row],[ValidEndUTC]]),ISBLANK(Table1[[#This Row],[ValidStartUTC]])),"",Table1[[#This Row],[ValidEndUTC]]-Table1[[#This Row],[ValidStartUTC]])</f>
        <v>1.8750000002910383E-2</v>
      </c>
      <c r="T3360" s="5">
        <f>IF(OR(ISBLANK(Table1[[#This Row],[ValidEndUTC]]),ISBLANK(Table1[[#This Row],[ValidStartUTC]])),"",Table1[[#This Row],[Duration]]*24*60)</f>
        <v>27.000000004190952</v>
      </c>
    </row>
    <row r="3361" spans="1:20" ht="21.6" x14ac:dyDescent="0.25">
      <c r="A3361" s="8" t="str">
        <f>IF(ISBLANK(Table1[[#This Row],[AdvisoryNumber]]),"NTML","ADVZY")</f>
        <v>NTML</v>
      </c>
      <c r="B3361" s="8" t="str">
        <f>_xlfn.TEXTJOIN("-",TRUE,Table1[[#This Row],[Source]],TEXT(Table1[[#This Row],[AdvisoryNumber]],"000"),TEXT(ROW()-1,"000000"),TEXT(Table1[[#This Row],[RecordTimeUTC]],"YYYY-MM-DD"))</f>
        <v>NTML-000-003360-2024-12-29</v>
      </c>
      <c r="C3361" s="1" t="s">
        <v>343</v>
      </c>
      <c r="D3361" s="2"/>
      <c r="E3361" s="1"/>
      <c r="F3361" s="2"/>
      <c r="G3361" s="1" t="s">
        <v>98</v>
      </c>
      <c r="H3361" s="1" t="s">
        <v>101</v>
      </c>
      <c r="I3361" s="8" t="str">
        <f>IF(Table1[[#This Row],[TMI_Type]]="Reroute",INDEX(_xlfn.REGEXEXTRACT(Table1[[#This Row],[RawText]],".*(ROUTE|FEA|FCA|ICR|CTOP|TBO).+([A-Z]{3})",2,0),1,2),"")</f>
        <v/>
      </c>
      <c r="J3361" s="5">
        <v>10</v>
      </c>
      <c r="K3361" s="5"/>
      <c r="L3361" s="1" t="s">
        <v>2031</v>
      </c>
      <c r="M3361" s="7">
        <v>45655.107638888891</v>
      </c>
      <c r="N3361" s="7">
        <v>45655.166666666664</v>
      </c>
      <c r="O3361" s="7">
        <v>45655.132638888892</v>
      </c>
      <c r="P3361" s="4" t="s">
        <v>2032</v>
      </c>
      <c r="Q3361" s="10" t="s">
        <v>2032</v>
      </c>
      <c r="R3361" s="2" t="s">
        <v>10978</v>
      </c>
      <c r="S3361" s="6">
        <f>IF(OR(ISBLANK(Table1[[#This Row],[ValidEndUTC]]),ISBLANK(Table1[[#This Row],[ValidStartUTC]])),"",Table1[[#This Row],[ValidEndUTC]]-Table1[[#This Row],[ValidStartUTC]])</f>
        <v>5.9027777773735579E-2</v>
      </c>
      <c r="T3361" s="5">
        <f>IF(OR(ISBLANK(Table1[[#This Row],[ValidEndUTC]]),ISBLANK(Table1[[#This Row],[ValidStartUTC]])),"",Table1[[#This Row],[Duration]]*24*60)</f>
        <v>84.999999994179234</v>
      </c>
    </row>
    <row r="3362" spans="1:20" x14ac:dyDescent="0.25">
      <c r="A3362" s="8" t="str">
        <f>IF(ISBLANK(Table1[[#This Row],[AdvisoryNumber]]),"NTML","ADVZY")</f>
        <v>NTML</v>
      </c>
      <c r="B3362" s="8" t="str">
        <f>_xlfn.TEXTJOIN("-",TRUE,Table1[[#This Row],[Source]],TEXT(Table1[[#This Row],[AdvisoryNumber]],"000"),TEXT(ROW()-1,"000000"),TEXT(Table1[[#This Row],[RecordTimeUTC]],"YYYY-MM-DD"))</f>
        <v>NTML-000-003361-2024-12-30</v>
      </c>
      <c r="C3362" s="1" t="s">
        <v>108</v>
      </c>
      <c r="D3362" s="2"/>
      <c r="E3362" s="1"/>
      <c r="F3362" s="2"/>
      <c r="G3362" s="1" t="s">
        <v>2033</v>
      </c>
      <c r="H3362" s="1" t="s">
        <v>101</v>
      </c>
      <c r="I3362" s="8" t="str">
        <f>IF(Table1[[#This Row],[TMI_Type]]="Reroute",INDEX(_xlfn.REGEXEXTRACT(Table1[[#This Row],[RawText]],".*(ROUTE|FEA|FCA|ICR|CTOP|TBO).+([A-Z]{3})",2,0),1,2),"")</f>
        <v/>
      </c>
      <c r="J3362" s="5">
        <v>15</v>
      </c>
      <c r="K3362" s="5"/>
      <c r="L3362" s="1"/>
      <c r="M3362" s="7">
        <v>45656.046527777777</v>
      </c>
      <c r="N3362" s="7">
        <v>45656.125</v>
      </c>
      <c r="O3362" s="7">
        <v>45656.046527777777</v>
      </c>
      <c r="P3362" s="4" t="s">
        <v>2034</v>
      </c>
      <c r="Q3362" s="10" t="s">
        <v>2034</v>
      </c>
      <c r="R3362" s="2" t="s">
        <v>10980</v>
      </c>
      <c r="S3362" s="6">
        <f>IF(OR(ISBLANK(Table1[[#This Row],[ValidEndUTC]]),ISBLANK(Table1[[#This Row],[ValidStartUTC]])),"",Table1[[#This Row],[ValidEndUTC]]-Table1[[#This Row],[ValidStartUTC]])</f>
        <v>7.8472222223354038E-2</v>
      </c>
      <c r="T3362" s="5">
        <f>IF(OR(ISBLANK(Table1[[#This Row],[ValidEndUTC]]),ISBLANK(Table1[[#This Row],[ValidStartUTC]])),"",Table1[[#This Row],[Duration]]*24*60)</f>
        <v>113.00000000162981</v>
      </c>
    </row>
    <row r="3363" spans="1:20" x14ac:dyDescent="0.25">
      <c r="A3363" s="8" t="str">
        <f>IF(ISBLANK(Table1[[#This Row],[AdvisoryNumber]]),"NTML","ADVZY")</f>
        <v>NTML</v>
      </c>
      <c r="B3363" s="8" t="str">
        <f>_xlfn.TEXTJOIN("-",TRUE,Table1[[#This Row],[Source]],TEXT(Table1[[#This Row],[AdvisoryNumber]],"000"),TEXT(ROW()-1,"000000"),TEXT(Table1[[#This Row],[RecordTimeUTC]],"YYYY-MM-DD"))</f>
        <v>NTML-000-003362-2024-12-30</v>
      </c>
      <c r="C3363" s="1" t="s">
        <v>2035</v>
      </c>
      <c r="D3363" s="2"/>
      <c r="E3363" s="1"/>
      <c r="F3363" s="2"/>
      <c r="G3363" s="1" t="s">
        <v>98</v>
      </c>
      <c r="H3363" s="1" t="s">
        <v>101</v>
      </c>
      <c r="I3363" s="8" t="str">
        <f>IF(Table1[[#This Row],[TMI_Type]]="Reroute",INDEX(_xlfn.REGEXEXTRACT(Table1[[#This Row],[RawText]],".*(ROUTE|FEA|FCA|ICR|CTOP|TBO).+([A-Z]{3})",2,0),1,2),"")</f>
        <v/>
      </c>
      <c r="J3363" s="5">
        <v>10</v>
      </c>
      <c r="K3363" s="5"/>
      <c r="L3363" s="1"/>
      <c r="M3363" s="7">
        <v>45656.04791666667</v>
      </c>
      <c r="N3363" s="7">
        <v>45656.125</v>
      </c>
      <c r="O3363" s="7">
        <v>45656.04791666667</v>
      </c>
      <c r="P3363" s="4" t="s">
        <v>2036</v>
      </c>
      <c r="Q3363" s="10" t="s">
        <v>2036</v>
      </c>
      <c r="R3363" s="2" t="s">
        <v>10980</v>
      </c>
      <c r="S3363" s="6">
        <f>IF(OR(ISBLANK(Table1[[#This Row],[ValidEndUTC]]),ISBLANK(Table1[[#This Row],[ValidStartUTC]])),"",Table1[[#This Row],[ValidEndUTC]]-Table1[[#This Row],[ValidStartUTC]])</f>
        <v>7.7083333329937886E-2</v>
      </c>
      <c r="T3363" s="5">
        <f>IF(OR(ISBLANK(Table1[[#This Row],[ValidEndUTC]]),ISBLANK(Table1[[#This Row],[ValidStartUTC]])),"",Table1[[#This Row],[Duration]]*24*60)</f>
        <v>110.99999999511056</v>
      </c>
    </row>
    <row r="3364" spans="1:20" x14ac:dyDescent="0.25">
      <c r="A3364" s="8" t="str">
        <f>IF(ISBLANK(Table1[[#This Row],[AdvisoryNumber]]),"NTML","ADVZY")</f>
        <v>NTML</v>
      </c>
      <c r="B3364" s="8" t="str">
        <f>_xlfn.TEXTJOIN("-",TRUE,Table1[[#This Row],[Source]],TEXT(Table1[[#This Row],[AdvisoryNumber]],"000"),TEXT(ROW()-1,"000000"),TEXT(Table1[[#This Row],[RecordTimeUTC]],"YYYY-MM-DD"))</f>
        <v>NTML-000-003363-2024-12-30</v>
      </c>
      <c r="C3364" s="1" t="s">
        <v>10981</v>
      </c>
      <c r="D3364" s="2"/>
      <c r="E3364" s="1"/>
      <c r="F3364" s="2"/>
      <c r="G3364" s="1"/>
      <c r="H3364" s="1" t="s">
        <v>99</v>
      </c>
      <c r="I3364" s="8" t="str">
        <f>IF(Table1[[#This Row],[TMI_Type]]="Reroute",INDEX(_xlfn.REGEXEXTRACT(Table1[[#This Row],[RawText]],".*(ROUTE|FEA|FCA|ICR|CTOP|TBO).+([A-Z]{3})",2,0),1,2),"")</f>
        <v/>
      </c>
      <c r="J3364" s="5"/>
      <c r="K3364" s="5"/>
      <c r="L3364" s="1"/>
      <c r="M3364" s="7">
        <v>45656.076388888891</v>
      </c>
      <c r="N3364" s="7">
        <v>45656.125</v>
      </c>
      <c r="O3364" s="7">
        <v>45656.072222222225</v>
      </c>
      <c r="P3364" s="4" t="s">
        <v>10982</v>
      </c>
      <c r="Q3364" s="10" t="s">
        <v>10982</v>
      </c>
      <c r="R3364" s="2" t="s">
        <v>10983</v>
      </c>
      <c r="S3364" s="6">
        <f>IF(OR(ISBLANK(Table1[[#This Row],[ValidEndUTC]]),ISBLANK(Table1[[#This Row],[ValidStartUTC]])),"",Table1[[#This Row],[ValidEndUTC]]-Table1[[#This Row],[ValidStartUTC]])</f>
        <v>4.8611111109494232E-2</v>
      </c>
      <c r="T3364" s="5">
        <f>IF(OR(ISBLANK(Table1[[#This Row],[ValidEndUTC]]),ISBLANK(Table1[[#This Row],[ValidStartUTC]])),"",Table1[[#This Row],[Duration]]*24*60)</f>
        <v>69.999999997671694</v>
      </c>
    </row>
    <row r="3365" spans="1:20" x14ac:dyDescent="0.25">
      <c r="A3365" s="8" t="str">
        <f>IF(ISBLANK(Table1[[#This Row],[AdvisoryNumber]]),"NTML","ADVZY")</f>
        <v>NTML</v>
      </c>
      <c r="B3365" s="8" t="str">
        <f>_xlfn.TEXTJOIN("-",TRUE,Table1[[#This Row],[Source]],TEXT(Table1[[#This Row],[AdvisoryNumber]],"000"),TEXT(ROW()-1,"000000"),TEXT(Table1[[#This Row],[RecordTimeUTC]],"YYYY-MM-DD"))</f>
        <v>NTML-000-003364-2025-01-02</v>
      </c>
      <c r="C3365" s="1" t="s">
        <v>232</v>
      </c>
      <c r="D3365" s="2"/>
      <c r="E3365" s="1"/>
      <c r="F3365" s="2"/>
      <c r="G3365" s="1"/>
      <c r="H3365" s="1" t="s">
        <v>2640</v>
      </c>
      <c r="I3365" s="8" t="str">
        <f>IF(Table1[[#This Row],[TMI_Type]]="Reroute",INDEX(_xlfn.REGEXEXTRACT(Table1[[#This Row],[RawText]],".*(ROUTE|FEA|FCA|ICR|CTOP|TBO).+([A-Z]{3})",2,0),1,2),"")</f>
        <v/>
      </c>
      <c r="J3365" s="5"/>
      <c r="K3365" s="5"/>
      <c r="L3365" s="1" t="s">
        <v>1179</v>
      </c>
      <c r="M3365" s="7">
        <v>45659.101388888892</v>
      </c>
      <c r="N3365" s="7">
        <v>45659.101388888892</v>
      </c>
      <c r="O3365" s="7">
        <v>45659.101388888892</v>
      </c>
      <c r="P3365" s="4" t="s">
        <v>3196</v>
      </c>
      <c r="Q3365" s="10" t="s">
        <v>3196</v>
      </c>
      <c r="R3365" s="2" t="s">
        <v>11011</v>
      </c>
      <c r="S3365" s="6">
        <f>IF(OR(ISBLANK(Table1[[#This Row],[ValidEndUTC]]),ISBLANK(Table1[[#This Row],[ValidStartUTC]])),"",Table1[[#This Row],[ValidEndUTC]]-Table1[[#This Row],[ValidStartUTC]])</f>
        <v>0</v>
      </c>
      <c r="T3365" s="5">
        <f>IF(OR(ISBLANK(Table1[[#This Row],[ValidEndUTC]]),ISBLANK(Table1[[#This Row],[ValidStartUTC]])),"",Table1[[#This Row],[Duration]]*24*60)</f>
        <v>0</v>
      </c>
    </row>
    <row r="3366" spans="1:20" x14ac:dyDescent="0.25">
      <c r="A3366" s="8" t="str">
        <f>IF(ISBLANK(Table1[[#This Row],[AdvisoryNumber]]),"NTML","ADVZY")</f>
        <v>NTML</v>
      </c>
      <c r="B3366" s="8" t="str">
        <f>_xlfn.TEXTJOIN("-",TRUE,Table1[[#This Row],[Source]],TEXT(Table1[[#This Row],[AdvisoryNumber]],"000"),TEXT(ROW()-1,"000000"),TEXT(Table1[[#This Row],[RecordTimeUTC]],"YYYY-MM-DD"))</f>
        <v>NTML-000-003365-2025-01-02</v>
      </c>
      <c r="C3366" s="1" t="s">
        <v>270</v>
      </c>
      <c r="D3366" s="2"/>
      <c r="E3366" s="1"/>
      <c r="F3366" s="2"/>
      <c r="G3366" s="1"/>
      <c r="H3366" s="1" t="s">
        <v>2640</v>
      </c>
      <c r="I3366" s="8" t="str">
        <f>IF(Table1[[#This Row],[TMI_Type]]="Reroute",INDEX(_xlfn.REGEXEXTRACT(Table1[[#This Row],[RawText]],".*(ROUTE|FEA|FCA|ICR|CTOP|TBO).+([A-Z]{3})",2,0),1,2),"")</f>
        <v/>
      </c>
      <c r="J3366" s="5"/>
      <c r="K3366" s="5"/>
      <c r="L3366" s="1" t="s">
        <v>198</v>
      </c>
      <c r="M3366" s="7">
        <v>45659.101388888892</v>
      </c>
      <c r="N3366" s="7">
        <v>45659.101388888892</v>
      </c>
      <c r="O3366" s="7">
        <v>45659.101388888892</v>
      </c>
      <c r="P3366" s="4" t="s">
        <v>3197</v>
      </c>
      <c r="Q3366" s="10" t="s">
        <v>3197</v>
      </c>
      <c r="R3366" s="2" t="s">
        <v>11011</v>
      </c>
      <c r="S3366" s="6">
        <f>IF(OR(ISBLANK(Table1[[#This Row],[ValidEndUTC]]),ISBLANK(Table1[[#This Row],[ValidStartUTC]])),"",Table1[[#This Row],[ValidEndUTC]]-Table1[[#This Row],[ValidStartUTC]])</f>
        <v>0</v>
      </c>
      <c r="T3366" s="5">
        <f>IF(OR(ISBLANK(Table1[[#This Row],[ValidEndUTC]]),ISBLANK(Table1[[#This Row],[ValidStartUTC]])),"",Table1[[#This Row],[Duration]]*24*60)</f>
        <v>0</v>
      </c>
    </row>
    <row r="3367" spans="1:20" x14ac:dyDescent="0.25">
      <c r="A3367" s="8" t="str">
        <f>IF(ISBLANK(Table1[[#This Row],[AdvisoryNumber]]),"NTML","ADVZY")</f>
        <v>NTML</v>
      </c>
      <c r="B3367" s="8" t="str">
        <f>_xlfn.TEXTJOIN("-",TRUE,Table1[[#This Row],[Source]],TEXT(Table1[[#This Row],[AdvisoryNumber]],"000"),TEXT(ROW()-1,"000000"),TEXT(Table1[[#This Row],[RecordTimeUTC]],"YYYY-MM-DD"))</f>
        <v>NTML-000-003366-2025-01-02</v>
      </c>
      <c r="C3367" s="1" t="s">
        <v>202</v>
      </c>
      <c r="D3367" s="2"/>
      <c r="E3367" s="1"/>
      <c r="F3367" s="2"/>
      <c r="G3367" s="1"/>
      <c r="H3367" s="1" t="s">
        <v>2640</v>
      </c>
      <c r="I3367" s="8" t="str">
        <f>IF(Table1[[#This Row],[TMI_Type]]="Reroute",INDEX(_xlfn.REGEXEXTRACT(Table1[[#This Row],[RawText]],".*(ROUTE|FEA|FCA|ICR|CTOP|TBO).+([A-Z]{3})",2,0),1,2),"")</f>
        <v/>
      </c>
      <c r="J3367" s="5"/>
      <c r="K3367" s="5"/>
      <c r="L3367" s="1" t="s">
        <v>10691</v>
      </c>
      <c r="M3367" s="7">
        <v>45659.101388888892</v>
      </c>
      <c r="N3367" s="7">
        <v>45659.101388888892</v>
      </c>
      <c r="O3367" s="7">
        <v>45659.101388888892</v>
      </c>
      <c r="P3367" s="4" t="s">
        <v>3198</v>
      </c>
      <c r="Q3367" s="10" t="s">
        <v>3198</v>
      </c>
      <c r="R3367" s="2" t="s">
        <v>11011</v>
      </c>
      <c r="S3367" s="6">
        <f>IF(OR(ISBLANK(Table1[[#This Row],[ValidEndUTC]]),ISBLANK(Table1[[#This Row],[ValidStartUTC]])),"",Table1[[#This Row],[ValidEndUTC]]-Table1[[#This Row],[ValidStartUTC]])</f>
        <v>0</v>
      </c>
      <c r="T3367" s="5">
        <f>IF(OR(ISBLANK(Table1[[#This Row],[ValidEndUTC]]),ISBLANK(Table1[[#This Row],[ValidStartUTC]])),"",Table1[[#This Row],[Duration]]*24*60)</f>
        <v>0</v>
      </c>
    </row>
    <row r="3368" spans="1:20" ht="21.6" x14ac:dyDescent="0.25">
      <c r="A3368" s="8" t="str">
        <f>IF(ISBLANK(Table1[[#This Row],[AdvisoryNumber]]),"NTML","ADVZY")</f>
        <v>NTML</v>
      </c>
      <c r="B3368" s="8" t="str">
        <f>_xlfn.TEXTJOIN("-",TRUE,Table1[[#This Row],[Source]],TEXT(Table1[[#This Row],[AdvisoryNumber]],"000"),TEXT(ROW()-1,"000000"),TEXT(Table1[[#This Row],[RecordTimeUTC]],"YYYY-MM-DD"))</f>
        <v>NTML-000-003367-2025-01-02</v>
      </c>
      <c r="C3368" s="1" t="s">
        <v>2053</v>
      </c>
      <c r="D3368" s="2"/>
      <c r="E3368" s="1"/>
      <c r="F3368" s="2"/>
      <c r="G3368" s="1" t="s">
        <v>10984</v>
      </c>
      <c r="H3368" s="1" t="s">
        <v>101</v>
      </c>
      <c r="I3368" s="8" t="str">
        <f>IF(Table1[[#This Row],[TMI_Type]]="Reroute",INDEX(_xlfn.REGEXEXTRACT(Table1[[#This Row],[RawText]],".*(ROUTE|FEA|FCA|ICR|CTOP|TBO).+([A-Z]{3})",2,0),1,2),"")</f>
        <v/>
      </c>
      <c r="J3368" s="5">
        <v>15</v>
      </c>
      <c r="K3368" s="5"/>
      <c r="L3368" s="1"/>
      <c r="M3368" s="7">
        <v>45659.133333333331</v>
      </c>
      <c r="N3368" s="7">
        <v>45659.166666666664</v>
      </c>
      <c r="O3368" s="7">
        <v>45659.136111111111</v>
      </c>
      <c r="P3368" s="4" t="s">
        <v>10985</v>
      </c>
      <c r="Q3368" s="10" t="s">
        <v>10985</v>
      </c>
      <c r="R3368" s="2" t="s">
        <v>10986</v>
      </c>
      <c r="S3368" s="6">
        <f>IF(OR(ISBLANK(Table1[[#This Row],[ValidEndUTC]]),ISBLANK(Table1[[#This Row],[ValidStartUTC]])),"",Table1[[#This Row],[ValidEndUTC]]-Table1[[#This Row],[ValidStartUTC]])</f>
        <v>3.3333333332848269E-2</v>
      </c>
      <c r="T3368" s="5">
        <f>IF(OR(ISBLANK(Table1[[#This Row],[ValidEndUTC]]),ISBLANK(Table1[[#This Row],[ValidStartUTC]])),"",Table1[[#This Row],[Duration]]*24*60)</f>
        <v>47.999999999301508</v>
      </c>
    </row>
    <row r="3369" spans="1:20" ht="21.6" x14ac:dyDescent="0.25">
      <c r="A3369" s="8" t="str">
        <f>IF(ISBLANK(Table1[[#This Row],[AdvisoryNumber]]),"NTML","ADVZY")</f>
        <v>NTML</v>
      </c>
      <c r="B3369" s="8" t="str">
        <f>_xlfn.TEXTJOIN("-",TRUE,Table1[[#This Row],[Source]],TEXT(Table1[[#This Row],[AdvisoryNumber]],"000"),TEXT(ROW()-1,"000000"),TEXT(Table1[[#This Row],[RecordTimeUTC]],"YYYY-MM-DD"))</f>
        <v>NTML-000-003368-2025-01-02</v>
      </c>
      <c r="C3369" s="1" t="s">
        <v>372</v>
      </c>
      <c r="D3369" s="2"/>
      <c r="E3369" s="1"/>
      <c r="F3369" s="2"/>
      <c r="G3369" s="1" t="s">
        <v>98</v>
      </c>
      <c r="H3369" s="1" t="s">
        <v>101</v>
      </c>
      <c r="I3369" s="8" t="str">
        <f>IF(Table1[[#This Row],[TMI_Type]]="Reroute",INDEX(_xlfn.REGEXEXTRACT(Table1[[#This Row],[RawText]],".*(ROUTE|FEA|FCA|ICR|CTOP|TBO).+([A-Z]{3})",2,0),1,2),"")</f>
        <v/>
      </c>
      <c r="J3369" s="5">
        <v>20</v>
      </c>
      <c r="K3369" s="5"/>
      <c r="L3369" s="1" t="s">
        <v>1491</v>
      </c>
      <c r="M3369" s="7">
        <v>45660</v>
      </c>
      <c r="N3369" s="7">
        <v>45660.166666666664</v>
      </c>
      <c r="O3369" s="7">
        <v>45659.601388888892</v>
      </c>
      <c r="P3369" s="4" t="s">
        <v>2037</v>
      </c>
      <c r="Q3369" s="10" t="s">
        <v>2037</v>
      </c>
      <c r="R3369" s="2" t="s">
        <v>10990</v>
      </c>
      <c r="S3369" s="6">
        <f>IF(OR(ISBLANK(Table1[[#This Row],[ValidEndUTC]]),ISBLANK(Table1[[#This Row],[ValidStartUTC]])),"",Table1[[#This Row],[ValidEndUTC]]-Table1[[#This Row],[ValidStartUTC]])</f>
        <v>0.16666666666424135</v>
      </c>
      <c r="T3369" s="5">
        <f>IF(OR(ISBLANK(Table1[[#This Row],[ValidEndUTC]]),ISBLANK(Table1[[#This Row],[ValidStartUTC]])),"",Table1[[#This Row],[Duration]]*24*60)</f>
        <v>239.99999999650754</v>
      </c>
    </row>
    <row r="3370" spans="1:20" ht="21.6" x14ac:dyDescent="0.25">
      <c r="A3370" s="8" t="str">
        <f>IF(ISBLANK(Table1[[#This Row],[AdvisoryNumber]]),"NTML","ADVZY")</f>
        <v>NTML</v>
      </c>
      <c r="B3370" s="8" t="str">
        <f>_xlfn.TEXTJOIN("-",TRUE,Table1[[#This Row],[Source]],TEXT(Table1[[#This Row],[AdvisoryNumber]],"000"),TEXT(ROW()-1,"000000"),TEXT(Table1[[#This Row],[RecordTimeUTC]],"YYYY-MM-DD"))</f>
        <v>NTML-000-003369-2025-01-02</v>
      </c>
      <c r="C3370" s="1" t="s">
        <v>1309</v>
      </c>
      <c r="D3370" s="2"/>
      <c r="E3370" s="1"/>
      <c r="F3370" s="2"/>
      <c r="G3370" s="1" t="s">
        <v>98</v>
      </c>
      <c r="H3370" s="1" t="s">
        <v>101</v>
      </c>
      <c r="I3370" s="8" t="str">
        <f>IF(Table1[[#This Row],[TMI_Type]]="Reroute",INDEX(_xlfn.REGEXEXTRACT(Table1[[#This Row],[RawText]],".*(ROUTE|FEA|FCA|ICR|CTOP|TBO).+([A-Z]{3})",2,0),1,2),"")</f>
        <v/>
      </c>
      <c r="J3370" s="5">
        <v>25</v>
      </c>
      <c r="K3370" s="5"/>
      <c r="L3370" s="1" t="s">
        <v>2038</v>
      </c>
      <c r="M3370" s="7">
        <v>45660</v>
      </c>
      <c r="N3370" s="7">
        <v>45660.166666666664</v>
      </c>
      <c r="O3370" s="7">
        <v>45659.601388888892</v>
      </c>
      <c r="P3370" s="4" t="s">
        <v>2039</v>
      </c>
      <c r="Q3370" s="10" t="s">
        <v>2039</v>
      </c>
      <c r="R3370" s="2" t="s">
        <v>10990</v>
      </c>
      <c r="S3370" s="6">
        <f>IF(OR(ISBLANK(Table1[[#This Row],[ValidEndUTC]]),ISBLANK(Table1[[#This Row],[ValidStartUTC]])),"",Table1[[#This Row],[ValidEndUTC]]-Table1[[#This Row],[ValidStartUTC]])</f>
        <v>0.16666666666424135</v>
      </c>
      <c r="T3370" s="5">
        <f>IF(OR(ISBLANK(Table1[[#This Row],[ValidEndUTC]]),ISBLANK(Table1[[#This Row],[ValidStartUTC]])),"",Table1[[#This Row],[Duration]]*24*60)</f>
        <v>239.99999999650754</v>
      </c>
    </row>
    <row r="3371" spans="1:20" ht="21.6" x14ac:dyDescent="0.25">
      <c r="A3371" s="8" t="str">
        <f>IF(ISBLANK(Table1[[#This Row],[AdvisoryNumber]]),"NTML","ADVZY")</f>
        <v>NTML</v>
      </c>
      <c r="B3371" s="8" t="str">
        <f>_xlfn.TEXTJOIN("-",TRUE,Table1[[#This Row],[Source]],TEXT(Table1[[#This Row],[AdvisoryNumber]],"000"),TEXT(ROW()-1,"000000"),TEXT(Table1[[#This Row],[RecordTimeUTC]],"YYYY-MM-DD"))</f>
        <v>NTML-000-003370-2025-01-02</v>
      </c>
      <c r="C3371" s="1" t="s">
        <v>372</v>
      </c>
      <c r="D3371" s="2"/>
      <c r="E3371" s="1"/>
      <c r="F3371" s="2"/>
      <c r="G3371" s="1" t="s">
        <v>98</v>
      </c>
      <c r="H3371" s="1" t="s">
        <v>101</v>
      </c>
      <c r="I3371" s="8" t="str">
        <f>IF(Table1[[#This Row],[TMI_Type]]="Reroute",INDEX(_xlfn.REGEXEXTRACT(Table1[[#This Row],[RawText]],".*(ROUTE|FEA|FCA|ICR|CTOP|TBO).+([A-Z]{3})",2,0),1,2),"")</f>
        <v/>
      </c>
      <c r="J3371" s="5">
        <v>20</v>
      </c>
      <c r="K3371" s="5"/>
      <c r="L3371" s="1" t="s">
        <v>1497</v>
      </c>
      <c r="M3371" s="7">
        <v>45660</v>
      </c>
      <c r="N3371" s="7">
        <v>45660.166666666664</v>
      </c>
      <c r="O3371" s="7">
        <v>45659.601388888892</v>
      </c>
      <c r="P3371" s="4" t="s">
        <v>2040</v>
      </c>
      <c r="Q3371" s="10" t="s">
        <v>2040</v>
      </c>
      <c r="R3371" s="2" t="s">
        <v>10990</v>
      </c>
      <c r="S3371" s="6">
        <f>IF(OR(ISBLANK(Table1[[#This Row],[ValidEndUTC]]),ISBLANK(Table1[[#This Row],[ValidStartUTC]])),"",Table1[[#This Row],[ValidEndUTC]]-Table1[[#This Row],[ValidStartUTC]])</f>
        <v>0.16666666666424135</v>
      </c>
      <c r="T3371" s="5">
        <f>IF(OR(ISBLANK(Table1[[#This Row],[ValidEndUTC]]),ISBLANK(Table1[[#This Row],[ValidStartUTC]])),"",Table1[[#This Row],[Duration]]*24*60)</f>
        <v>239.99999999650754</v>
      </c>
    </row>
    <row r="3372" spans="1:20" ht="21.6" x14ac:dyDescent="0.25">
      <c r="A3372" s="8" t="str">
        <f>IF(ISBLANK(Table1[[#This Row],[AdvisoryNumber]]),"NTML","ADVZY")</f>
        <v>NTML</v>
      </c>
      <c r="B3372" s="8" t="str">
        <f>_xlfn.TEXTJOIN("-",TRUE,Table1[[#This Row],[Source]],TEXT(Table1[[#This Row],[AdvisoryNumber]],"000"),TEXT(ROW()-1,"000000"),TEXT(Table1[[#This Row],[RecordTimeUTC]],"YYYY-MM-DD"))</f>
        <v>NTML-000-003371-2025-01-02</v>
      </c>
      <c r="C3372" s="1" t="s">
        <v>372</v>
      </c>
      <c r="D3372" s="2"/>
      <c r="E3372" s="1"/>
      <c r="F3372" s="2"/>
      <c r="G3372" s="1" t="s">
        <v>98</v>
      </c>
      <c r="H3372" s="1" t="s">
        <v>101</v>
      </c>
      <c r="I3372" s="8" t="str">
        <f>IF(Table1[[#This Row],[TMI_Type]]="Reroute",INDEX(_xlfn.REGEXEXTRACT(Table1[[#This Row],[RawText]],".*(ROUTE|FEA|FCA|ICR|CTOP|TBO).+([A-Z]{3})",2,0),1,2),"")</f>
        <v/>
      </c>
      <c r="J3372" s="5">
        <v>30</v>
      </c>
      <c r="K3372" s="5"/>
      <c r="L3372" s="1" t="s">
        <v>2041</v>
      </c>
      <c r="M3372" s="7">
        <v>45660</v>
      </c>
      <c r="N3372" s="7">
        <v>45660.166666666664</v>
      </c>
      <c r="O3372" s="7">
        <v>45659.601388888892</v>
      </c>
      <c r="P3372" s="4" t="s">
        <v>2042</v>
      </c>
      <c r="Q3372" s="10" t="s">
        <v>2042</v>
      </c>
      <c r="R3372" s="2" t="s">
        <v>10990</v>
      </c>
      <c r="S3372" s="6">
        <f>IF(OR(ISBLANK(Table1[[#This Row],[ValidEndUTC]]),ISBLANK(Table1[[#This Row],[ValidStartUTC]])),"",Table1[[#This Row],[ValidEndUTC]]-Table1[[#This Row],[ValidStartUTC]])</f>
        <v>0.16666666666424135</v>
      </c>
      <c r="T3372" s="5">
        <f>IF(OR(ISBLANK(Table1[[#This Row],[ValidEndUTC]]),ISBLANK(Table1[[#This Row],[ValidStartUTC]])),"",Table1[[#This Row],[Duration]]*24*60)</f>
        <v>239.99999999650754</v>
      </c>
    </row>
    <row r="3373" spans="1:20" ht="21.6" x14ac:dyDescent="0.25">
      <c r="A3373" s="8" t="str">
        <f>IF(ISBLANK(Table1[[#This Row],[AdvisoryNumber]]),"NTML","ADVZY")</f>
        <v>NTML</v>
      </c>
      <c r="B3373" s="8" t="str">
        <f>_xlfn.TEXTJOIN("-",TRUE,Table1[[#This Row],[Source]],TEXT(Table1[[#This Row],[AdvisoryNumber]],"000"),TEXT(ROW()-1,"000000"),TEXT(Table1[[#This Row],[RecordTimeUTC]],"YYYY-MM-DD"))</f>
        <v>NTML-000-003372-2025-01-02</v>
      </c>
      <c r="C3373" s="1" t="s">
        <v>1309</v>
      </c>
      <c r="D3373" s="2"/>
      <c r="E3373" s="1"/>
      <c r="F3373" s="2"/>
      <c r="G3373" s="1" t="s">
        <v>98</v>
      </c>
      <c r="H3373" s="1" t="s">
        <v>101</v>
      </c>
      <c r="I3373" s="8" t="str">
        <f>IF(Table1[[#This Row],[TMI_Type]]="Reroute",INDEX(_xlfn.REGEXEXTRACT(Table1[[#This Row],[RawText]],".*(ROUTE|FEA|FCA|ICR|CTOP|TBO).+([A-Z]{3})",2,0),1,2),"")</f>
        <v/>
      </c>
      <c r="J3373" s="5">
        <v>30</v>
      </c>
      <c r="K3373" s="5"/>
      <c r="L3373" s="1" t="s">
        <v>2043</v>
      </c>
      <c r="M3373" s="7">
        <v>45660</v>
      </c>
      <c r="N3373" s="7">
        <v>45660.166666666664</v>
      </c>
      <c r="O3373" s="7">
        <v>45659.601388888892</v>
      </c>
      <c r="P3373" s="4" t="s">
        <v>2044</v>
      </c>
      <c r="Q3373" s="10" t="s">
        <v>2044</v>
      </c>
      <c r="R3373" s="2" t="s">
        <v>10990</v>
      </c>
      <c r="S3373" s="6">
        <f>IF(OR(ISBLANK(Table1[[#This Row],[ValidEndUTC]]),ISBLANK(Table1[[#This Row],[ValidStartUTC]])),"",Table1[[#This Row],[ValidEndUTC]]-Table1[[#This Row],[ValidStartUTC]])</f>
        <v>0.16666666666424135</v>
      </c>
      <c r="T3373" s="5">
        <f>IF(OR(ISBLANK(Table1[[#This Row],[ValidEndUTC]]),ISBLANK(Table1[[#This Row],[ValidStartUTC]])),"",Table1[[#This Row],[Duration]]*24*60)</f>
        <v>239.99999999650754</v>
      </c>
    </row>
    <row r="3374" spans="1:20" ht="21.6" x14ac:dyDescent="0.25">
      <c r="A3374" s="8" t="str">
        <f>IF(ISBLANK(Table1[[#This Row],[AdvisoryNumber]]),"NTML","ADVZY")</f>
        <v>NTML</v>
      </c>
      <c r="B3374" s="8" t="str">
        <f>_xlfn.TEXTJOIN("-",TRUE,Table1[[#This Row],[Source]],TEXT(Table1[[#This Row],[AdvisoryNumber]],"000"),TEXT(ROW()-1,"000000"),TEXT(Table1[[#This Row],[RecordTimeUTC]],"YYYY-MM-DD"))</f>
        <v>NTML-000-003373-2025-01-02</v>
      </c>
      <c r="C3374" s="1" t="s">
        <v>1309</v>
      </c>
      <c r="D3374" s="2"/>
      <c r="E3374" s="1"/>
      <c r="F3374" s="2"/>
      <c r="G3374" s="1" t="s">
        <v>98</v>
      </c>
      <c r="H3374" s="1" t="s">
        <v>101</v>
      </c>
      <c r="I3374" s="8" t="str">
        <f>IF(Table1[[#This Row],[TMI_Type]]="Reroute",INDEX(_xlfn.REGEXEXTRACT(Table1[[#This Row],[RawText]],".*(ROUTE|FEA|FCA|ICR|CTOP|TBO).+([A-Z]{3})",2,0),1,2),"")</f>
        <v/>
      </c>
      <c r="J3374" s="5">
        <v>45</v>
      </c>
      <c r="K3374" s="5"/>
      <c r="L3374" s="1" t="s">
        <v>2045</v>
      </c>
      <c r="M3374" s="7">
        <v>45660</v>
      </c>
      <c r="N3374" s="7">
        <v>45660.166666666664</v>
      </c>
      <c r="O3374" s="7">
        <v>45659.601388888892</v>
      </c>
      <c r="P3374" s="4" t="s">
        <v>2046</v>
      </c>
      <c r="Q3374" s="10" t="s">
        <v>2046</v>
      </c>
      <c r="R3374" s="2" t="s">
        <v>10990</v>
      </c>
      <c r="S3374" s="6">
        <f>IF(OR(ISBLANK(Table1[[#This Row],[ValidEndUTC]]),ISBLANK(Table1[[#This Row],[ValidStartUTC]])),"",Table1[[#This Row],[ValidEndUTC]]-Table1[[#This Row],[ValidStartUTC]])</f>
        <v>0.16666666666424135</v>
      </c>
      <c r="T3374" s="5">
        <f>IF(OR(ISBLANK(Table1[[#This Row],[ValidEndUTC]]),ISBLANK(Table1[[#This Row],[ValidStartUTC]])),"",Table1[[#This Row],[Duration]]*24*60)</f>
        <v>239.99999999650754</v>
      </c>
    </row>
    <row r="3375" spans="1:20" ht="21.6" x14ac:dyDescent="0.25">
      <c r="A3375" s="8" t="str">
        <f>IF(ISBLANK(Table1[[#This Row],[AdvisoryNumber]]),"NTML","ADVZY")</f>
        <v>NTML</v>
      </c>
      <c r="B3375" s="8" t="str">
        <f>_xlfn.TEXTJOIN("-",TRUE,Table1[[#This Row],[Source]],TEXT(Table1[[#This Row],[AdvisoryNumber]],"000"),TEXT(ROW()-1,"000000"),TEXT(Table1[[#This Row],[RecordTimeUTC]],"YYYY-MM-DD"))</f>
        <v>NTML-000-003374-2025-01-02</v>
      </c>
      <c r="C3375" s="1" t="s">
        <v>1309</v>
      </c>
      <c r="D3375" s="2"/>
      <c r="E3375" s="1"/>
      <c r="F3375" s="2"/>
      <c r="G3375" s="1" t="s">
        <v>98</v>
      </c>
      <c r="H3375" s="1" t="s">
        <v>101</v>
      </c>
      <c r="I3375" s="8" t="str">
        <f>IF(Table1[[#This Row],[TMI_Type]]="Reroute",INDEX(_xlfn.REGEXEXTRACT(Table1[[#This Row],[RawText]],".*(ROUTE|FEA|FCA|ICR|CTOP|TBO).+([A-Z]{3})",2,0),1,2),"")</f>
        <v/>
      </c>
      <c r="J3375" s="5">
        <v>40</v>
      </c>
      <c r="K3375" s="5"/>
      <c r="L3375" s="1" t="s">
        <v>2047</v>
      </c>
      <c r="M3375" s="7">
        <v>45660</v>
      </c>
      <c r="N3375" s="7">
        <v>45660.166666666664</v>
      </c>
      <c r="O3375" s="7">
        <v>45659.601388888892</v>
      </c>
      <c r="P3375" s="4" t="s">
        <v>2048</v>
      </c>
      <c r="Q3375" s="10" t="s">
        <v>2048</v>
      </c>
      <c r="R3375" s="2" t="s">
        <v>10990</v>
      </c>
      <c r="S3375" s="6">
        <f>IF(OR(ISBLANK(Table1[[#This Row],[ValidEndUTC]]),ISBLANK(Table1[[#This Row],[ValidStartUTC]])),"",Table1[[#This Row],[ValidEndUTC]]-Table1[[#This Row],[ValidStartUTC]])</f>
        <v>0.16666666666424135</v>
      </c>
      <c r="T3375" s="5">
        <f>IF(OR(ISBLANK(Table1[[#This Row],[ValidEndUTC]]),ISBLANK(Table1[[#This Row],[ValidStartUTC]])),"",Table1[[#This Row],[Duration]]*24*60)</f>
        <v>239.99999999650754</v>
      </c>
    </row>
    <row r="3376" spans="1:20" ht="21.6" x14ac:dyDescent="0.25">
      <c r="A3376" s="8" t="str">
        <f>IF(ISBLANK(Table1[[#This Row],[AdvisoryNumber]]),"NTML","ADVZY")</f>
        <v>NTML</v>
      </c>
      <c r="B3376" s="8" t="str">
        <f>_xlfn.TEXTJOIN("-",TRUE,Table1[[#This Row],[Source]],TEXT(Table1[[#This Row],[AdvisoryNumber]],"000"),TEXT(ROW()-1,"000000"),TEXT(Table1[[#This Row],[RecordTimeUTC]],"YYYY-MM-DD"))</f>
        <v>NTML-000-003375-2025-01-02</v>
      </c>
      <c r="C3376" s="1" t="s">
        <v>372</v>
      </c>
      <c r="D3376" s="2"/>
      <c r="E3376" s="1"/>
      <c r="F3376" s="2"/>
      <c r="G3376" s="1" t="s">
        <v>98</v>
      </c>
      <c r="H3376" s="1" t="s">
        <v>101</v>
      </c>
      <c r="I3376" s="8" t="str">
        <f>IF(Table1[[#This Row],[TMI_Type]]="Reroute",INDEX(_xlfn.REGEXEXTRACT(Table1[[#This Row],[RawText]],".*(ROUTE|FEA|FCA|ICR|CTOP|TBO).+([A-Z]{3})",2,0),1,2),"")</f>
        <v/>
      </c>
      <c r="J3376" s="5">
        <v>25</v>
      </c>
      <c r="K3376" s="5"/>
      <c r="L3376" s="1" t="s">
        <v>2049</v>
      </c>
      <c r="M3376" s="7">
        <v>45660</v>
      </c>
      <c r="N3376" s="7">
        <v>45660.166666666664</v>
      </c>
      <c r="O3376" s="7">
        <v>45659.601388888892</v>
      </c>
      <c r="P3376" s="4" t="s">
        <v>2050</v>
      </c>
      <c r="Q3376" s="10" t="s">
        <v>2050</v>
      </c>
      <c r="R3376" s="2" t="s">
        <v>10990</v>
      </c>
      <c r="S3376" s="6">
        <f>IF(OR(ISBLANK(Table1[[#This Row],[ValidEndUTC]]),ISBLANK(Table1[[#This Row],[ValidStartUTC]])),"",Table1[[#This Row],[ValidEndUTC]]-Table1[[#This Row],[ValidStartUTC]])</f>
        <v>0.16666666666424135</v>
      </c>
      <c r="T3376" s="5">
        <f>IF(OR(ISBLANK(Table1[[#This Row],[ValidEndUTC]]),ISBLANK(Table1[[#This Row],[ValidStartUTC]])),"",Table1[[#This Row],[Duration]]*24*60)</f>
        <v>239.99999999650754</v>
      </c>
    </row>
    <row r="3377" spans="1:20" ht="21.6" x14ac:dyDescent="0.25">
      <c r="A3377" s="8" t="str">
        <f>IF(ISBLANK(Table1[[#This Row],[AdvisoryNumber]]),"NTML","ADVZY")</f>
        <v>NTML</v>
      </c>
      <c r="B3377" s="8" t="str">
        <f>_xlfn.TEXTJOIN("-",TRUE,Table1[[#This Row],[Source]],TEXT(Table1[[#This Row],[AdvisoryNumber]],"000"),TEXT(ROW()-1,"000000"),TEXT(Table1[[#This Row],[RecordTimeUTC]],"YYYY-MM-DD"))</f>
        <v>NTML-000-003376-2025-01-02</v>
      </c>
      <c r="C3377" s="1" t="s">
        <v>372</v>
      </c>
      <c r="D3377" s="2"/>
      <c r="E3377" s="1"/>
      <c r="F3377" s="2"/>
      <c r="G3377" s="1" t="s">
        <v>98</v>
      </c>
      <c r="H3377" s="1" t="s">
        <v>101</v>
      </c>
      <c r="I3377" s="8" t="str">
        <f>IF(Table1[[#This Row],[TMI_Type]]="Reroute",INDEX(_xlfn.REGEXEXTRACT(Table1[[#This Row],[RawText]],".*(ROUTE|FEA|FCA|ICR|CTOP|TBO).+([A-Z]{3})",2,0),1,2),"")</f>
        <v/>
      </c>
      <c r="J3377" s="5">
        <v>25</v>
      </c>
      <c r="K3377" s="5"/>
      <c r="L3377" s="1" t="s">
        <v>2051</v>
      </c>
      <c r="M3377" s="7">
        <v>45660</v>
      </c>
      <c r="N3377" s="7">
        <v>45660.166666666664</v>
      </c>
      <c r="O3377" s="7">
        <v>45659.601388888892</v>
      </c>
      <c r="P3377" s="4" t="s">
        <v>2052</v>
      </c>
      <c r="Q3377" s="10" t="s">
        <v>2052</v>
      </c>
      <c r="R3377" s="2" t="s">
        <v>10990</v>
      </c>
      <c r="S3377" s="6">
        <f>IF(OR(ISBLANK(Table1[[#This Row],[ValidEndUTC]]),ISBLANK(Table1[[#This Row],[ValidStartUTC]])),"",Table1[[#This Row],[ValidEndUTC]]-Table1[[#This Row],[ValidStartUTC]])</f>
        <v>0.16666666666424135</v>
      </c>
      <c r="T3377" s="5">
        <f>IF(OR(ISBLANK(Table1[[#This Row],[ValidEndUTC]]),ISBLANK(Table1[[#This Row],[ValidStartUTC]])),"",Table1[[#This Row],[Duration]]*24*60)</f>
        <v>239.99999999650754</v>
      </c>
    </row>
    <row r="3378" spans="1:20" x14ac:dyDescent="0.25">
      <c r="A3378" s="8" t="str">
        <f>IF(ISBLANK(Table1[[#This Row],[AdvisoryNumber]]),"NTML","ADVZY")</f>
        <v>NTML</v>
      </c>
      <c r="B3378" s="8" t="str">
        <f>_xlfn.TEXTJOIN("-",TRUE,Table1[[#This Row],[Source]],TEXT(Table1[[#This Row],[AdvisoryNumber]],"000"),TEXT(ROW()-1,"000000"),TEXT(Table1[[#This Row],[RecordTimeUTC]],"YYYY-MM-DD"))</f>
        <v>NTML-000-003377-2025-01-03</v>
      </c>
      <c r="C3378" s="1" t="s">
        <v>372</v>
      </c>
      <c r="D3378" s="2"/>
      <c r="E3378" s="1"/>
      <c r="F3378" s="2"/>
      <c r="G3378" s="1" t="s">
        <v>98</v>
      </c>
      <c r="H3378" s="1" t="s">
        <v>101</v>
      </c>
      <c r="I3378" s="8" t="str">
        <f>IF(Table1[[#This Row],[TMI_Type]]="Reroute",INDEX(_xlfn.REGEXEXTRACT(Table1[[#This Row],[RawText]],".*(ROUTE|FEA|FCA|ICR|CTOP|TBO).+([A-Z]{3})",2,0),1,2),"")</f>
        <v/>
      </c>
      <c r="J3378" s="5">
        <v>10</v>
      </c>
      <c r="K3378" s="5"/>
      <c r="L3378" s="1" t="s">
        <v>1497</v>
      </c>
      <c r="M3378" s="7">
        <v>45660</v>
      </c>
      <c r="N3378" s="7">
        <v>45660.166666666664</v>
      </c>
      <c r="O3378" s="7">
        <v>45660.125</v>
      </c>
      <c r="P3378" s="4" t="s">
        <v>2054</v>
      </c>
      <c r="Q3378" s="10" t="s">
        <v>2054</v>
      </c>
      <c r="R3378" s="2" t="s">
        <v>10993</v>
      </c>
      <c r="S3378" s="6">
        <f>IF(OR(ISBLANK(Table1[[#This Row],[ValidEndUTC]]),ISBLANK(Table1[[#This Row],[ValidStartUTC]])),"",Table1[[#This Row],[ValidEndUTC]]-Table1[[#This Row],[ValidStartUTC]])</f>
        <v>0.16666666666424135</v>
      </c>
      <c r="T3378" s="5">
        <f>IF(OR(ISBLANK(Table1[[#This Row],[ValidEndUTC]]),ISBLANK(Table1[[#This Row],[ValidStartUTC]])),"",Table1[[#This Row],[Duration]]*24*60)</f>
        <v>239.99999999650754</v>
      </c>
    </row>
    <row r="3379" spans="1:20" x14ac:dyDescent="0.25">
      <c r="A3379" s="8" t="str">
        <f>IF(ISBLANK(Table1[[#This Row],[AdvisoryNumber]]),"NTML","ADVZY")</f>
        <v>NTML</v>
      </c>
      <c r="B3379" s="8" t="str">
        <f>_xlfn.TEXTJOIN("-",TRUE,Table1[[#This Row],[Source]],TEXT(Table1[[#This Row],[AdvisoryNumber]],"000"),TEXT(ROW()-1,"000000"),TEXT(Table1[[#This Row],[RecordTimeUTC]],"YYYY-MM-DD"))</f>
        <v>NTML-000-003378-2025-01-03</v>
      </c>
      <c r="C3379" s="1" t="s">
        <v>372</v>
      </c>
      <c r="D3379" s="2"/>
      <c r="E3379" s="1"/>
      <c r="F3379" s="2"/>
      <c r="G3379" s="1" t="s">
        <v>98</v>
      </c>
      <c r="H3379" s="1" t="s">
        <v>101</v>
      </c>
      <c r="I3379" s="8" t="str">
        <f>IF(Table1[[#This Row],[TMI_Type]]="Reroute",INDEX(_xlfn.REGEXEXTRACT(Table1[[#This Row],[RawText]],".*(ROUTE|FEA|FCA|ICR|CTOP|TBO).+([A-Z]{3})",2,0),1,2),"")</f>
        <v/>
      </c>
      <c r="J3379" s="5">
        <v>10</v>
      </c>
      <c r="K3379" s="5"/>
      <c r="L3379" s="1" t="s">
        <v>1491</v>
      </c>
      <c r="M3379" s="7">
        <v>45660</v>
      </c>
      <c r="N3379" s="7">
        <v>45660.166666666664</v>
      </c>
      <c r="O3379" s="7">
        <v>45660.125</v>
      </c>
      <c r="P3379" s="4" t="s">
        <v>2055</v>
      </c>
      <c r="Q3379" s="10" t="s">
        <v>2055</v>
      </c>
      <c r="R3379" s="2" t="s">
        <v>10993</v>
      </c>
      <c r="S3379" s="6">
        <f>IF(OR(ISBLANK(Table1[[#This Row],[ValidEndUTC]]),ISBLANK(Table1[[#This Row],[ValidStartUTC]])),"",Table1[[#This Row],[ValidEndUTC]]-Table1[[#This Row],[ValidStartUTC]])</f>
        <v>0.16666666666424135</v>
      </c>
      <c r="T3379" s="5">
        <f>IF(OR(ISBLANK(Table1[[#This Row],[ValidEndUTC]]),ISBLANK(Table1[[#This Row],[ValidStartUTC]])),"",Table1[[#This Row],[Duration]]*24*60)</f>
        <v>239.99999999650754</v>
      </c>
    </row>
    <row r="3380" spans="1:20" x14ac:dyDescent="0.25">
      <c r="A3380" s="8" t="str">
        <f>IF(ISBLANK(Table1[[#This Row],[AdvisoryNumber]]),"NTML","ADVZY")</f>
        <v>NTML</v>
      </c>
      <c r="B3380" s="8" t="str">
        <f>_xlfn.TEXTJOIN("-",TRUE,Table1[[#This Row],[Source]],TEXT(Table1[[#This Row],[AdvisoryNumber]],"000"),TEXT(ROW()-1,"000000"),TEXT(Table1[[#This Row],[RecordTimeUTC]],"YYYY-MM-DD"))</f>
        <v>NTML-000-003379-2025-01-03</v>
      </c>
      <c r="C3380" s="1" t="s">
        <v>372</v>
      </c>
      <c r="D3380" s="2"/>
      <c r="E3380" s="1"/>
      <c r="F3380" s="2"/>
      <c r="G3380" s="1"/>
      <c r="H3380" s="1" t="s">
        <v>2640</v>
      </c>
      <c r="I3380" s="8" t="str">
        <f>IF(Table1[[#This Row],[TMI_Type]]="Reroute",INDEX(_xlfn.REGEXEXTRACT(Table1[[#This Row],[RawText]],".*(ROUTE|FEA|FCA|ICR|CTOP|TBO).+([A-Z]{3})",2,0),1,2),"")</f>
        <v/>
      </c>
      <c r="J3380" s="5"/>
      <c r="K3380" s="5"/>
      <c r="L3380" s="1" t="s">
        <v>2051</v>
      </c>
      <c r="M3380" s="7">
        <v>45660.125</v>
      </c>
      <c r="N3380" s="7">
        <v>45660.125</v>
      </c>
      <c r="O3380" s="7">
        <v>45660.125</v>
      </c>
      <c r="P3380" s="4" t="s">
        <v>3200</v>
      </c>
      <c r="Q3380" s="10" t="s">
        <v>3200</v>
      </c>
      <c r="R3380" s="2" t="s">
        <v>10993</v>
      </c>
      <c r="S3380" s="6">
        <f>IF(OR(ISBLANK(Table1[[#This Row],[ValidEndUTC]]),ISBLANK(Table1[[#This Row],[ValidStartUTC]])),"",Table1[[#This Row],[ValidEndUTC]]-Table1[[#This Row],[ValidStartUTC]])</f>
        <v>0</v>
      </c>
      <c r="T3380" s="5">
        <f>IF(OR(ISBLANK(Table1[[#This Row],[ValidEndUTC]]),ISBLANK(Table1[[#This Row],[ValidStartUTC]])),"",Table1[[#This Row],[Duration]]*24*60)</f>
        <v>0</v>
      </c>
    </row>
    <row r="3381" spans="1:20" x14ac:dyDescent="0.25">
      <c r="A3381" s="8" t="str">
        <f>IF(ISBLANK(Table1[[#This Row],[AdvisoryNumber]]),"NTML","ADVZY")</f>
        <v>NTML</v>
      </c>
      <c r="B3381" s="8" t="str">
        <f>_xlfn.TEXTJOIN("-",TRUE,Table1[[#This Row],[Source]],TEXT(Table1[[#This Row],[AdvisoryNumber]],"000"),TEXT(ROW()-1,"000000"),TEXT(Table1[[#This Row],[RecordTimeUTC]],"YYYY-MM-DD"))</f>
        <v>NTML-000-003380-2025-01-03</v>
      </c>
      <c r="C3381" s="1" t="s">
        <v>372</v>
      </c>
      <c r="D3381" s="2"/>
      <c r="E3381" s="1"/>
      <c r="F3381" s="2"/>
      <c r="G3381" s="1"/>
      <c r="H3381" s="1" t="s">
        <v>2640</v>
      </c>
      <c r="I3381" s="8" t="str">
        <f>IF(Table1[[#This Row],[TMI_Type]]="Reroute",INDEX(_xlfn.REGEXEXTRACT(Table1[[#This Row],[RawText]],".*(ROUTE|FEA|FCA|ICR|CTOP|TBO).+([A-Z]{3})",2,0),1,2),"")</f>
        <v/>
      </c>
      <c r="J3381" s="5"/>
      <c r="K3381" s="5"/>
      <c r="L3381" s="1" t="s">
        <v>2049</v>
      </c>
      <c r="M3381" s="7">
        <v>45660.125</v>
      </c>
      <c r="N3381" s="7">
        <v>45660.125</v>
      </c>
      <c r="O3381" s="7">
        <v>45660.125</v>
      </c>
      <c r="P3381" s="4" t="s">
        <v>3201</v>
      </c>
      <c r="Q3381" s="10" t="s">
        <v>3201</v>
      </c>
      <c r="R3381" s="2" t="s">
        <v>10993</v>
      </c>
      <c r="S3381" s="6">
        <f>IF(OR(ISBLANK(Table1[[#This Row],[ValidEndUTC]]),ISBLANK(Table1[[#This Row],[ValidStartUTC]])),"",Table1[[#This Row],[ValidEndUTC]]-Table1[[#This Row],[ValidStartUTC]])</f>
        <v>0</v>
      </c>
      <c r="T3381" s="5">
        <f>IF(OR(ISBLANK(Table1[[#This Row],[ValidEndUTC]]),ISBLANK(Table1[[#This Row],[ValidStartUTC]])),"",Table1[[#This Row],[Duration]]*24*60)</f>
        <v>0</v>
      </c>
    </row>
    <row r="3382" spans="1:20" x14ac:dyDescent="0.25">
      <c r="A3382" s="8" t="str">
        <f>IF(ISBLANK(Table1[[#This Row],[AdvisoryNumber]]),"NTML","ADVZY")</f>
        <v>NTML</v>
      </c>
      <c r="B3382" s="8" t="str">
        <f>_xlfn.TEXTJOIN("-",TRUE,Table1[[#This Row],[Source]],TEXT(Table1[[#This Row],[AdvisoryNumber]],"000"),TEXT(ROW()-1,"000000"),TEXT(Table1[[#This Row],[RecordTimeUTC]],"YYYY-MM-DD"))</f>
        <v>NTML-000-003381-2025-01-03</v>
      </c>
      <c r="C3382" s="1" t="s">
        <v>10989</v>
      </c>
      <c r="D3382" s="2"/>
      <c r="E3382" s="1"/>
      <c r="F3382" s="2"/>
      <c r="G3382" s="1" t="s">
        <v>98</v>
      </c>
      <c r="H3382" s="1" t="s">
        <v>8351</v>
      </c>
      <c r="I3382" s="8" t="str">
        <f>IF(Table1[[#This Row],[TMI_Type]]="Reroute",INDEX(_xlfn.REGEXEXTRACT(Table1[[#This Row],[RawText]],".*(ROUTE|FEA|FCA|ICR|CTOP|TBO).+([A-Z]{3})",2,0),1,2),"")</f>
        <v/>
      </c>
      <c r="J3382" s="5"/>
      <c r="K3382" s="5"/>
      <c r="L3382" s="1"/>
      <c r="M3382" s="7">
        <v>45660.999305555553</v>
      </c>
      <c r="N3382" s="7">
        <v>45661.166666666664</v>
      </c>
      <c r="O3382" s="7">
        <v>45660.894444444442</v>
      </c>
      <c r="P3382" s="4" t="s">
        <v>2066</v>
      </c>
      <c r="Q3382" s="10" t="s">
        <v>2066</v>
      </c>
      <c r="R3382" s="2" t="s">
        <v>10988</v>
      </c>
      <c r="S3382" s="6">
        <f>IF(OR(ISBLANK(Table1[[#This Row],[ValidEndUTC]]),ISBLANK(Table1[[#This Row],[ValidStartUTC]])),"",Table1[[#This Row],[ValidEndUTC]]-Table1[[#This Row],[ValidStartUTC]])</f>
        <v>0.16736111111094942</v>
      </c>
      <c r="T3382" s="5">
        <f>IF(OR(ISBLANK(Table1[[#This Row],[ValidEndUTC]]),ISBLANK(Table1[[#This Row],[ValidStartUTC]])),"",Table1[[#This Row],[Duration]]*24*60)</f>
        <v>240.99999999976717</v>
      </c>
    </row>
    <row r="3383" spans="1:20" ht="129.6" x14ac:dyDescent="0.25">
      <c r="A3383" s="8" t="str">
        <f>IF(ISBLANK(Table1[[#This Row],[AdvisoryNumber]]),"NTML","ADVZY")</f>
        <v>ADVZY</v>
      </c>
      <c r="B3383" s="8" t="str">
        <f>_xlfn.TEXTJOIN("-",TRUE,Table1[[#This Row],[Source]],TEXT(Table1[[#This Row],[AdvisoryNumber]],"000"),TEXT(ROW()-1,"000000"),TEXT(Table1[[#This Row],[RecordTimeUTC]],"YYYY-MM-DD"))</f>
        <v>ADVZY-003-003382-2025-01-03</v>
      </c>
      <c r="C3383" s="1" t="s">
        <v>16</v>
      </c>
      <c r="D3383" s="2" t="s">
        <v>8038</v>
      </c>
      <c r="E3383" s="1">
        <v>3</v>
      </c>
      <c r="F3383" s="2"/>
      <c r="G3383" s="1" t="s">
        <v>24</v>
      </c>
      <c r="H3383" s="1" t="s">
        <v>6019</v>
      </c>
      <c r="I3383" s="8" t="str">
        <f>IF(Table1[[#This Row],[TMI_Type]]="Reroute",INDEX(_xlfn.REGEXEXTRACT(Table1[[#This Row],[RawText]],".*(ROUTE|FEA|FCA|ICR|CTOP|TBO).+([A-Z]{3})",2,0),1,2),"")</f>
        <v/>
      </c>
      <c r="J3383" s="5"/>
      <c r="K3383" s="5"/>
      <c r="L3383" s="1"/>
      <c r="M3383" s="7">
        <v>45660.999305555553</v>
      </c>
      <c r="N3383" s="7">
        <v>45661.166666666664</v>
      </c>
      <c r="O3383" s="7">
        <v>45660.991666666669</v>
      </c>
      <c r="P3383" s="4" t="s">
        <v>2065</v>
      </c>
      <c r="Q3383" s="10" t="s">
        <v>8039</v>
      </c>
      <c r="R3383" s="2" t="s">
        <v>8040</v>
      </c>
      <c r="S3383" s="6">
        <f>IF(OR(ISBLANK(Table1[[#This Row],[ValidEndUTC]]),ISBLANK(Table1[[#This Row],[ValidStartUTC]])),"",Table1[[#This Row],[ValidEndUTC]]-Table1[[#This Row],[ValidStartUTC]])</f>
        <v>0.16736111111094942</v>
      </c>
      <c r="T3383" s="5">
        <f>IF(OR(ISBLANK(Table1[[#This Row],[ValidEndUTC]]),ISBLANK(Table1[[#This Row],[ValidStartUTC]])),"",Table1[[#This Row],[Duration]]*24*60)</f>
        <v>240.99999999976717</v>
      </c>
    </row>
    <row r="3384" spans="1:20" ht="108" x14ac:dyDescent="0.25">
      <c r="A3384" s="8" t="str">
        <f>IF(ISBLANK(Table1[[#This Row],[AdvisoryNumber]]),"NTML","ADVZY")</f>
        <v>ADVZY</v>
      </c>
      <c r="B3384" s="8" t="str">
        <f>_xlfn.TEXTJOIN("-",TRUE,Table1[[#This Row],[Source]],TEXT(Table1[[#This Row],[AdvisoryNumber]],"000"),TEXT(ROW()-1,"000000"),TEXT(Table1[[#This Row],[RecordTimeUTC]],"YYYY-MM-DD"))</f>
        <v>ADVZY-004-003383-2025-01-04</v>
      </c>
      <c r="C3384" s="1" t="s">
        <v>16</v>
      </c>
      <c r="D3384" s="2"/>
      <c r="E3384" s="1">
        <v>4</v>
      </c>
      <c r="F3384" s="2"/>
      <c r="G3384" s="1"/>
      <c r="H3384" s="1" t="s">
        <v>6019</v>
      </c>
      <c r="I3384" s="8" t="str">
        <f>IF(Table1[[#This Row],[TMI_Type]]="Reroute",INDEX(_xlfn.REGEXEXTRACT(Table1[[#This Row],[RawText]],".*(ROUTE|FEA|FCA|ICR|CTOP|TBO).+([A-Z]{3})",2,0),1,2),"")</f>
        <v/>
      </c>
      <c r="J3384" s="5"/>
      <c r="K3384" s="5"/>
      <c r="L3384" s="1"/>
      <c r="M3384" s="7">
        <v>45660.999305555553</v>
      </c>
      <c r="N3384" s="7">
        <v>45661.166666666664</v>
      </c>
      <c r="O3384" s="7">
        <v>45661.149305555555</v>
      </c>
      <c r="P3384" s="4" t="s">
        <v>2086</v>
      </c>
      <c r="Q3384" s="10" t="s">
        <v>8046</v>
      </c>
      <c r="R3384" s="2" t="s">
        <v>8047</v>
      </c>
      <c r="S3384" s="6">
        <f>IF(OR(ISBLANK(Table1[[#This Row],[ValidEndUTC]]),ISBLANK(Table1[[#This Row],[ValidStartUTC]])),"",Table1[[#This Row],[ValidEndUTC]]-Table1[[#This Row],[ValidStartUTC]])</f>
        <v>0.16736111111094942</v>
      </c>
      <c r="T3384" s="5">
        <f>IF(OR(ISBLANK(Table1[[#This Row],[ValidEndUTC]]),ISBLANK(Table1[[#This Row],[ValidStartUTC]])),"",Table1[[#This Row],[Duration]]*24*60)</f>
        <v>240.99999999976717</v>
      </c>
    </row>
    <row r="3385" spans="1:20" ht="21.6" x14ac:dyDescent="0.25">
      <c r="A3385" s="8" t="str">
        <f>IF(ISBLANK(Table1[[#This Row],[AdvisoryNumber]]),"NTML","ADVZY")</f>
        <v>NTML</v>
      </c>
      <c r="B3385" s="8" t="str">
        <f>_xlfn.TEXTJOIN("-",TRUE,Table1[[#This Row],[Source]],TEXT(Table1[[#This Row],[AdvisoryNumber]],"000"),TEXT(ROW()-1,"000000"),TEXT(Table1[[#This Row],[RecordTimeUTC]],"YYYY-MM-DD"))</f>
        <v>NTML-000-003384-2025-01-04</v>
      </c>
      <c r="C3385" s="1" t="s">
        <v>372</v>
      </c>
      <c r="D3385" s="2"/>
      <c r="E3385" s="1"/>
      <c r="F3385" s="2"/>
      <c r="G3385" s="1" t="s">
        <v>98</v>
      </c>
      <c r="H3385" s="1" t="s">
        <v>101</v>
      </c>
      <c r="I3385" s="8" t="str">
        <f>IF(Table1[[#This Row],[TMI_Type]]="Reroute",INDEX(_xlfn.REGEXEXTRACT(Table1[[#This Row],[RawText]],".*(ROUTE|FEA|FCA|ICR|CTOP|TBO).+([A-Z]{3})",2,0),1,2),"")</f>
        <v/>
      </c>
      <c r="J3385" s="5">
        <v>20</v>
      </c>
      <c r="K3385" s="5"/>
      <c r="L3385" s="1" t="s">
        <v>10997</v>
      </c>
      <c r="M3385" s="7">
        <v>45661</v>
      </c>
      <c r="N3385" s="7">
        <v>45661.138888888891</v>
      </c>
      <c r="O3385" s="7">
        <v>45661.211111111108</v>
      </c>
      <c r="P3385" s="4" t="s">
        <v>2078</v>
      </c>
      <c r="Q3385" s="10" t="s">
        <v>2078</v>
      </c>
      <c r="R3385" s="2" t="s">
        <v>10998</v>
      </c>
      <c r="S3385" s="6">
        <f>IF(OR(ISBLANK(Table1[[#This Row],[ValidEndUTC]]),ISBLANK(Table1[[#This Row],[ValidStartUTC]])),"",Table1[[#This Row],[ValidEndUTC]]-Table1[[#This Row],[ValidStartUTC]])</f>
        <v>0.13888888889050577</v>
      </c>
      <c r="T3385" s="5">
        <f>IF(OR(ISBLANK(Table1[[#This Row],[ValidEndUTC]]),ISBLANK(Table1[[#This Row],[ValidStartUTC]])),"",Table1[[#This Row],[Duration]]*24*60)</f>
        <v>200.00000000232831</v>
      </c>
    </row>
    <row r="3386" spans="1:20" x14ac:dyDescent="0.25">
      <c r="A3386" s="8" t="str">
        <f>IF(ISBLANK(Table1[[#This Row],[AdvisoryNumber]]),"NTML","ADVZY")</f>
        <v>NTML</v>
      </c>
      <c r="B3386" s="8" t="str">
        <f>_xlfn.TEXTJOIN("-",TRUE,Table1[[#This Row],[Source]],TEXT(Table1[[#This Row],[AdvisoryNumber]],"000"),TEXT(ROW()-1,"000000"),TEXT(Table1[[#This Row],[RecordTimeUTC]],"YYYY-MM-DD"))</f>
        <v>NTML-000-003385-2025-01-03</v>
      </c>
      <c r="C3386" s="1" t="s">
        <v>1079</v>
      </c>
      <c r="D3386" s="2"/>
      <c r="E3386" s="1"/>
      <c r="F3386" s="2"/>
      <c r="G3386" s="1" t="s">
        <v>98</v>
      </c>
      <c r="H3386" s="1" t="s">
        <v>101</v>
      </c>
      <c r="I3386" s="8" t="str">
        <f>IF(Table1[[#This Row],[TMI_Type]]="Reroute",INDEX(_xlfn.REGEXEXTRACT(Table1[[#This Row],[RawText]],".*(ROUTE|FEA|FCA|ICR|CTOP|TBO).+([A-Z]{3})",2,0),1,2),"")</f>
        <v/>
      </c>
      <c r="J3386" s="5">
        <v>10</v>
      </c>
      <c r="K3386" s="5"/>
      <c r="L3386" s="1" t="s">
        <v>2056</v>
      </c>
      <c r="M3386" s="7">
        <v>45661</v>
      </c>
      <c r="N3386" s="7">
        <v>45661.166666666664</v>
      </c>
      <c r="O3386" s="7">
        <v>45660.974305555559</v>
      </c>
      <c r="P3386" s="4" t="s">
        <v>2057</v>
      </c>
      <c r="Q3386" s="10" t="s">
        <v>2057</v>
      </c>
      <c r="R3386" s="2" t="s">
        <v>10991</v>
      </c>
      <c r="S3386" s="6">
        <f>IF(OR(ISBLANK(Table1[[#This Row],[ValidEndUTC]]),ISBLANK(Table1[[#This Row],[ValidStartUTC]])),"",Table1[[#This Row],[ValidEndUTC]]-Table1[[#This Row],[ValidStartUTC]])</f>
        <v>0.16666666666424135</v>
      </c>
      <c r="T3386" s="5">
        <f>IF(OR(ISBLANK(Table1[[#This Row],[ValidEndUTC]]),ISBLANK(Table1[[#This Row],[ValidStartUTC]])),"",Table1[[#This Row],[Duration]]*24*60)</f>
        <v>239.99999999650754</v>
      </c>
    </row>
    <row r="3387" spans="1:20" x14ac:dyDescent="0.25">
      <c r="A3387" s="8" t="str">
        <f>IF(ISBLANK(Table1[[#This Row],[AdvisoryNumber]]),"NTML","ADVZY")</f>
        <v>NTML</v>
      </c>
      <c r="B3387" s="8" t="str">
        <f>_xlfn.TEXTJOIN("-",TRUE,Table1[[#This Row],[Source]],TEXT(Table1[[#This Row],[AdvisoryNumber]],"000"),TEXT(ROW()-1,"000000"),TEXT(Table1[[#This Row],[RecordTimeUTC]],"YYYY-MM-DD"))</f>
        <v>NTML-000-003386-2025-01-03</v>
      </c>
      <c r="C3387" s="1" t="s">
        <v>1079</v>
      </c>
      <c r="D3387" s="2"/>
      <c r="E3387" s="1"/>
      <c r="F3387" s="2"/>
      <c r="G3387" s="1" t="s">
        <v>98</v>
      </c>
      <c r="H3387" s="1" t="s">
        <v>101</v>
      </c>
      <c r="I3387" s="8" t="str">
        <f>IF(Table1[[#This Row],[TMI_Type]]="Reroute",INDEX(_xlfn.REGEXEXTRACT(Table1[[#This Row],[RawText]],".*(ROUTE|FEA|FCA|ICR|CTOP|TBO).+([A-Z]{3})",2,0),1,2),"")</f>
        <v/>
      </c>
      <c r="J3387" s="5">
        <v>15</v>
      </c>
      <c r="K3387" s="5"/>
      <c r="L3387" s="1" t="s">
        <v>2058</v>
      </c>
      <c r="M3387" s="7">
        <v>45661</v>
      </c>
      <c r="N3387" s="7">
        <v>45661.166666666664</v>
      </c>
      <c r="O3387" s="7">
        <v>45660.974305555559</v>
      </c>
      <c r="P3387" s="4" t="s">
        <v>2059</v>
      </c>
      <c r="Q3387" s="10" t="s">
        <v>2059</v>
      </c>
      <c r="R3387" s="2" t="s">
        <v>10991</v>
      </c>
      <c r="S3387" s="6">
        <f>IF(OR(ISBLANK(Table1[[#This Row],[ValidEndUTC]]),ISBLANK(Table1[[#This Row],[ValidStartUTC]])),"",Table1[[#This Row],[ValidEndUTC]]-Table1[[#This Row],[ValidStartUTC]])</f>
        <v>0.16666666666424135</v>
      </c>
      <c r="T3387" s="5">
        <f>IF(OR(ISBLANK(Table1[[#This Row],[ValidEndUTC]]),ISBLANK(Table1[[#This Row],[ValidStartUTC]])),"",Table1[[#This Row],[Duration]]*24*60)</f>
        <v>239.99999999650754</v>
      </c>
    </row>
    <row r="3388" spans="1:20" ht="183.6" x14ac:dyDescent="0.25">
      <c r="A3388" s="8" t="str">
        <f>IF(ISBLANK(Table1[[#This Row],[AdvisoryNumber]]),"NTML","ADVZY")</f>
        <v>ADVZY</v>
      </c>
      <c r="B3388" s="8" t="str">
        <f>_xlfn.TEXTJOIN("-",TRUE,Table1[[#This Row],[Source]],TEXT(Table1[[#This Row],[AdvisoryNumber]],"000"),TEXT(ROW()-1,"000000"),TEXT(Table1[[#This Row],[RecordTimeUTC]],"YYYY-MM-DD"))</f>
        <v>ADVZY-001-003387-2025-01-04</v>
      </c>
      <c r="C3388" s="1" t="s">
        <v>16</v>
      </c>
      <c r="D3388" s="2" t="s">
        <v>7639</v>
      </c>
      <c r="E3388" s="1">
        <v>1</v>
      </c>
      <c r="F3388" s="2" t="s">
        <v>6061</v>
      </c>
      <c r="G3388" s="1" t="s">
        <v>24</v>
      </c>
      <c r="H3388" s="1" t="s">
        <v>6019</v>
      </c>
      <c r="I3388" s="8" t="str">
        <f>IF(Table1[[#This Row],[TMI_Type]]="Reroute",INDEX(_xlfn.REGEXEXTRACT(Table1[[#This Row],[RawText]],".*(ROUTE|FEA|FCA|ICR|CTOP|TBO).+([A-Z]{3})",2,0),1,2),"")</f>
        <v/>
      </c>
      <c r="J3388" s="5"/>
      <c r="K3388" s="5"/>
      <c r="L3388" s="1"/>
      <c r="M3388" s="7">
        <v>45661</v>
      </c>
      <c r="N3388" s="7">
        <v>45661.166666666664</v>
      </c>
      <c r="O3388" s="7">
        <v>45661.149305555555</v>
      </c>
      <c r="P3388" s="4" t="s">
        <v>2079</v>
      </c>
      <c r="Q3388" s="10" t="s">
        <v>8048</v>
      </c>
      <c r="R3388" s="2" t="s">
        <v>8047</v>
      </c>
      <c r="S3388" s="6">
        <f>IF(OR(ISBLANK(Table1[[#This Row],[ValidEndUTC]]),ISBLANK(Table1[[#This Row],[ValidStartUTC]])),"",Table1[[#This Row],[ValidEndUTC]]-Table1[[#This Row],[ValidStartUTC]])</f>
        <v>0.16666666666424135</v>
      </c>
      <c r="T3388" s="5">
        <f>IF(OR(ISBLANK(Table1[[#This Row],[ValidEndUTC]]),ISBLANK(Table1[[#This Row],[ValidStartUTC]])),"",Table1[[#This Row],[Duration]]*24*60)</f>
        <v>239.99999999650754</v>
      </c>
    </row>
    <row r="3389" spans="1:20" ht="75.599999999999994" x14ac:dyDescent="0.25">
      <c r="A3389" s="8" t="str">
        <f>IF(ISBLANK(Table1[[#This Row],[AdvisoryNumber]]),"NTML","ADVZY")</f>
        <v>ADVZY</v>
      </c>
      <c r="B3389" s="8" t="str">
        <f>_xlfn.TEXTJOIN("-",TRUE,Table1[[#This Row],[Source]],TEXT(Table1[[#This Row],[AdvisoryNumber]],"000"),TEXT(ROW()-1,"000000"),TEXT(Table1[[#This Row],[RecordTimeUTC]],"YYYY-MM-DD"))</f>
        <v>ADVZY-001-003388-2025-01-04</v>
      </c>
      <c r="C3389" s="1" t="s">
        <v>16</v>
      </c>
      <c r="D3389" s="2"/>
      <c r="E3389" s="1">
        <v>1</v>
      </c>
      <c r="F3389" s="2" t="s">
        <v>6061</v>
      </c>
      <c r="G3389" s="1"/>
      <c r="H3389" s="1" t="s">
        <v>6019</v>
      </c>
      <c r="I3389" s="8" t="str">
        <f>IF(Table1[[#This Row],[TMI_Type]]="Reroute",INDEX(_xlfn.REGEXEXTRACT(Table1[[#This Row],[RawText]],".*(ROUTE|FEA|FCA|ICR|CTOP|TBO).+([A-Z]{3})",2,0),1,2),"")</f>
        <v/>
      </c>
      <c r="J3389" s="5"/>
      <c r="K3389" s="5"/>
      <c r="L3389" s="1"/>
      <c r="M3389" s="7">
        <v>45661</v>
      </c>
      <c r="N3389" s="7">
        <v>45661.166666666664</v>
      </c>
      <c r="O3389" s="7">
        <v>45661.149305555555</v>
      </c>
      <c r="P3389" s="4" t="s">
        <v>2080</v>
      </c>
      <c r="Q3389" s="10" t="s">
        <v>8051</v>
      </c>
      <c r="R3389" s="2" t="s">
        <v>8047</v>
      </c>
      <c r="S3389" s="6">
        <f>IF(OR(ISBLANK(Table1[[#This Row],[ValidEndUTC]]),ISBLANK(Table1[[#This Row],[ValidStartUTC]])),"",Table1[[#This Row],[ValidEndUTC]]-Table1[[#This Row],[ValidStartUTC]])</f>
        <v>0.16666666666424135</v>
      </c>
      <c r="T3389" s="5">
        <f>IF(OR(ISBLANK(Table1[[#This Row],[ValidEndUTC]]),ISBLANK(Table1[[#This Row],[ValidStartUTC]])),"",Table1[[#This Row],[Duration]]*24*60)</f>
        <v>239.99999999650754</v>
      </c>
    </row>
    <row r="3390" spans="1:20" ht="21.6" x14ac:dyDescent="0.25">
      <c r="A3390" s="8" t="str">
        <f>IF(ISBLANK(Table1[[#This Row],[AdvisoryNumber]]),"NTML","ADVZY")</f>
        <v>NTML</v>
      </c>
      <c r="B3390" s="8" t="str">
        <f>_xlfn.TEXTJOIN("-",TRUE,Table1[[#This Row],[Source]],TEXT(Table1[[#This Row],[AdvisoryNumber]],"000"),TEXT(ROW()-1,"000000"),TEXT(Table1[[#This Row],[RecordTimeUTC]],"YYYY-MM-DD"))</f>
        <v>NTML-000-003389-2025-01-03</v>
      </c>
      <c r="C3390" s="1" t="s">
        <v>197</v>
      </c>
      <c r="D3390" s="2"/>
      <c r="E3390" s="1"/>
      <c r="F3390" s="2"/>
      <c r="G3390" s="1" t="s">
        <v>98</v>
      </c>
      <c r="H3390" s="1" t="s">
        <v>101</v>
      </c>
      <c r="I3390" s="8" t="str">
        <f>IF(Table1[[#This Row],[TMI_Type]]="Reroute",INDEX(_xlfn.REGEXEXTRACT(Table1[[#This Row],[RawText]],".*(ROUTE|FEA|FCA|ICR|CTOP|TBO).+([A-Z]{3})",2,0),1,2),"")</f>
        <v/>
      </c>
      <c r="J3390" s="5">
        <v>15</v>
      </c>
      <c r="K3390" s="5"/>
      <c r="L3390" s="1" t="s">
        <v>2060</v>
      </c>
      <c r="M3390" s="7">
        <v>45661.020833333336</v>
      </c>
      <c r="N3390" s="7">
        <v>45661.166666666664</v>
      </c>
      <c r="O3390" s="7">
        <v>45660.894444444442</v>
      </c>
      <c r="P3390" s="4" t="s">
        <v>2061</v>
      </c>
      <c r="Q3390" s="10" t="s">
        <v>2061</v>
      </c>
      <c r="R3390" s="2" t="s">
        <v>10988</v>
      </c>
      <c r="S3390" s="6">
        <f>IF(OR(ISBLANK(Table1[[#This Row],[ValidEndUTC]]),ISBLANK(Table1[[#This Row],[ValidStartUTC]])),"",Table1[[#This Row],[ValidEndUTC]]-Table1[[#This Row],[ValidStartUTC]])</f>
        <v>0.14583333332848269</v>
      </c>
      <c r="T3390" s="5">
        <f>IF(OR(ISBLANK(Table1[[#This Row],[ValidEndUTC]]),ISBLANK(Table1[[#This Row],[ValidStartUTC]])),"",Table1[[#This Row],[Duration]]*24*60)</f>
        <v>209.99999999301508</v>
      </c>
    </row>
    <row r="3391" spans="1:20" ht="21.6" x14ac:dyDescent="0.25">
      <c r="A3391" s="8" t="str">
        <f>IF(ISBLANK(Table1[[#This Row],[AdvisoryNumber]]),"NTML","ADVZY")</f>
        <v>NTML</v>
      </c>
      <c r="B3391" s="8" t="str">
        <f>_xlfn.TEXTJOIN("-",TRUE,Table1[[#This Row],[Source]],TEXT(Table1[[#This Row],[AdvisoryNumber]],"000"),TEXT(ROW()-1,"000000"),TEXT(Table1[[#This Row],[RecordTimeUTC]],"YYYY-MM-DD"))</f>
        <v>NTML-000-003390-2025-01-03</v>
      </c>
      <c r="C3391" s="1" t="s">
        <v>197</v>
      </c>
      <c r="D3391" s="2"/>
      <c r="E3391" s="1"/>
      <c r="F3391" s="2"/>
      <c r="G3391" s="1" t="s">
        <v>98</v>
      </c>
      <c r="H3391" s="1" t="s">
        <v>101</v>
      </c>
      <c r="I3391" s="8" t="str">
        <f>IF(Table1[[#This Row],[TMI_Type]]="Reroute",INDEX(_xlfn.REGEXEXTRACT(Table1[[#This Row],[RawText]],".*(ROUTE|FEA|FCA|ICR|CTOP|TBO).+([A-Z]{3})",2,0),1,2),"")</f>
        <v/>
      </c>
      <c r="J3391" s="5">
        <v>20</v>
      </c>
      <c r="K3391" s="5"/>
      <c r="L3391" s="1" t="s">
        <v>198</v>
      </c>
      <c r="M3391" s="7">
        <v>45661.020833333336</v>
      </c>
      <c r="N3391" s="7">
        <v>45661.166666666664</v>
      </c>
      <c r="O3391" s="7">
        <v>45660.894444444442</v>
      </c>
      <c r="P3391" s="4" t="s">
        <v>2062</v>
      </c>
      <c r="Q3391" s="10" t="s">
        <v>2062</v>
      </c>
      <c r="R3391" s="2" t="s">
        <v>10988</v>
      </c>
      <c r="S3391" s="6">
        <f>IF(OR(ISBLANK(Table1[[#This Row],[ValidEndUTC]]),ISBLANK(Table1[[#This Row],[ValidStartUTC]])),"",Table1[[#This Row],[ValidEndUTC]]-Table1[[#This Row],[ValidStartUTC]])</f>
        <v>0.14583333332848269</v>
      </c>
      <c r="T3391" s="5">
        <f>IF(OR(ISBLANK(Table1[[#This Row],[ValidEndUTC]]),ISBLANK(Table1[[#This Row],[ValidStartUTC]])),"",Table1[[#This Row],[Duration]]*24*60)</f>
        <v>209.99999999301508</v>
      </c>
    </row>
    <row r="3392" spans="1:20" ht="21.6" x14ac:dyDescent="0.25">
      <c r="A3392" s="8" t="str">
        <f>IF(ISBLANK(Table1[[#This Row],[AdvisoryNumber]]),"NTML","ADVZY")</f>
        <v>NTML</v>
      </c>
      <c r="B3392" s="8" t="str">
        <f>_xlfn.TEXTJOIN("-",TRUE,Table1[[#This Row],[Source]],TEXT(Table1[[#This Row],[AdvisoryNumber]],"000"),TEXT(ROW()-1,"000000"),TEXT(Table1[[#This Row],[RecordTimeUTC]],"YYYY-MM-DD"))</f>
        <v>NTML-000-003391-2025-01-03</v>
      </c>
      <c r="C3392" s="1" t="s">
        <v>197</v>
      </c>
      <c r="D3392" s="2"/>
      <c r="E3392" s="1"/>
      <c r="F3392" s="2"/>
      <c r="G3392" s="1" t="s">
        <v>98</v>
      </c>
      <c r="H3392" s="1" t="s">
        <v>101</v>
      </c>
      <c r="I3392" s="8" t="str">
        <f>IF(Table1[[#This Row],[TMI_Type]]="Reroute",INDEX(_xlfn.REGEXEXTRACT(Table1[[#This Row],[RawText]],".*(ROUTE|FEA|FCA|ICR|CTOP|TBO).+([A-Z]{3})",2,0),1,2),"")</f>
        <v/>
      </c>
      <c r="J3392" s="5">
        <v>5</v>
      </c>
      <c r="K3392" s="5"/>
      <c r="L3392" s="1" t="s">
        <v>198</v>
      </c>
      <c r="M3392" s="7">
        <v>45661.020833333336</v>
      </c>
      <c r="N3392" s="7">
        <v>45661.166666666664</v>
      </c>
      <c r="O3392" s="7">
        <v>45660.894444444442</v>
      </c>
      <c r="P3392" s="4" t="s">
        <v>5943</v>
      </c>
      <c r="Q3392" s="10" t="s">
        <v>5943</v>
      </c>
      <c r="R3392" s="2" t="s">
        <v>10988</v>
      </c>
      <c r="S3392" s="6">
        <f>IF(OR(ISBLANK(Table1[[#This Row],[ValidEndUTC]]),ISBLANK(Table1[[#This Row],[ValidStartUTC]])),"",Table1[[#This Row],[ValidEndUTC]]-Table1[[#This Row],[ValidStartUTC]])</f>
        <v>0.14583333332848269</v>
      </c>
      <c r="T3392" s="5">
        <f>IF(OR(ISBLANK(Table1[[#This Row],[ValidEndUTC]]),ISBLANK(Table1[[#This Row],[ValidStartUTC]])),"",Table1[[#This Row],[Duration]]*24*60)</f>
        <v>209.99999999301508</v>
      </c>
    </row>
    <row r="3393" spans="1:20" ht="21.6" x14ac:dyDescent="0.25">
      <c r="A3393" s="8" t="str">
        <f>IF(ISBLANK(Table1[[#This Row],[AdvisoryNumber]]),"NTML","ADVZY")</f>
        <v>NTML</v>
      </c>
      <c r="B3393" s="8" t="str">
        <f>_xlfn.TEXTJOIN("-",TRUE,Table1[[#This Row],[Source]],TEXT(Table1[[#This Row],[AdvisoryNumber]],"000"),TEXT(ROW()-1,"000000"),TEXT(Table1[[#This Row],[RecordTimeUTC]],"YYYY-MM-DD"))</f>
        <v>NTML-000-003392-2025-01-03</v>
      </c>
      <c r="C3393" s="1" t="s">
        <v>1219</v>
      </c>
      <c r="D3393" s="2"/>
      <c r="E3393" s="1"/>
      <c r="F3393" s="2"/>
      <c r="G3393" s="1" t="s">
        <v>98</v>
      </c>
      <c r="H3393" s="1" t="s">
        <v>101</v>
      </c>
      <c r="I3393" s="8" t="str">
        <f>IF(Table1[[#This Row],[TMI_Type]]="Reroute",INDEX(_xlfn.REGEXEXTRACT(Table1[[#This Row],[RawText]],".*(ROUTE|FEA|FCA|ICR|CTOP|TBO).+([A-Z]{3})",2,0),1,2),"")</f>
        <v/>
      </c>
      <c r="J3393" s="5">
        <v>20</v>
      </c>
      <c r="K3393" s="5"/>
      <c r="L3393" s="1" t="s">
        <v>198</v>
      </c>
      <c r="M3393" s="7">
        <v>45661.020833333336</v>
      </c>
      <c r="N3393" s="7">
        <v>45661.166666666664</v>
      </c>
      <c r="O3393" s="7">
        <v>45660.894444444442</v>
      </c>
      <c r="P3393" s="4" t="s">
        <v>2063</v>
      </c>
      <c r="Q3393" s="10" t="s">
        <v>2063</v>
      </c>
      <c r="R3393" s="2" t="s">
        <v>10988</v>
      </c>
      <c r="S3393" s="6">
        <f>IF(OR(ISBLANK(Table1[[#This Row],[ValidEndUTC]]),ISBLANK(Table1[[#This Row],[ValidStartUTC]])),"",Table1[[#This Row],[ValidEndUTC]]-Table1[[#This Row],[ValidStartUTC]])</f>
        <v>0.14583333332848269</v>
      </c>
      <c r="T3393" s="5">
        <f>IF(OR(ISBLANK(Table1[[#This Row],[ValidEndUTC]]),ISBLANK(Table1[[#This Row],[ValidStartUTC]])),"",Table1[[#This Row],[Duration]]*24*60)</f>
        <v>209.99999999301508</v>
      </c>
    </row>
    <row r="3394" spans="1:20" ht="237.6" x14ac:dyDescent="0.25">
      <c r="A3394" s="8" t="str">
        <f>IF(ISBLANK(Table1[[#This Row],[AdvisoryNumber]]),"NTML","ADVZY")</f>
        <v>ADVZY</v>
      </c>
      <c r="B3394" s="8" t="str">
        <f>_xlfn.TEXTJOIN("-",TRUE,Table1[[#This Row],[Source]],TEXT(Table1[[#This Row],[AdvisoryNumber]],"000"),TEXT(ROW()-1,"000000"),TEXT(Table1[[#This Row],[RecordTimeUTC]],"YYYY-MM-DD"))</f>
        <v>ADVZY-001-003393-2025-01-04</v>
      </c>
      <c r="C3394" s="1" t="s">
        <v>16</v>
      </c>
      <c r="D3394" s="2" t="s">
        <v>8041</v>
      </c>
      <c r="E3394" s="1">
        <v>1</v>
      </c>
      <c r="F3394" s="2" t="s">
        <v>2081</v>
      </c>
      <c r="G3394" s="1" t="s">
        <v>35</v>
      </c>
      <c r="H3394" s="1" t="s">
        <v>19</v>
      </c>
      <c r="I3394" s="8" t="str">
        <f>IF(Table1[[#This Row],[TMI_Type]]="Reroute",INDEX(_xlfn.REGEXEXTRACT(Table1[[#This Row],[RawText]],".*(ROUTE|FEA|FCA|ICR|CTOP|TBO).+([A-Z]{3})",2,0),1,2),"")</f>
        <v>RMD</v>
      </c>
      <c r="J3394" s="5"/>
      <c r="K3394" s="5"/>
      <c r="L3394" s="1"/>
      <c r="M3394" s="7">
        <v>45661.0625</v>
      </c>
      <c r="N3394" s="7">
        <v>45661.166666666664</v>
      </c>
      <c r="O3394" s="7">
        <v>45661.065972222219</v>
      </c>
      <c r="P3394" s="4" t="s">
        <v>2082</v>
      </c>
      <c r="Q3394" s="10" t="s">
        <v>8042</v>
      </c>
      <c r="R3394" s="2" t="s">
        <v>8043</v>
      </c>
      <c r="S3394" s="6">
        <f>IF(OR(ISBLANK(Table1[[#This Row],[ValidEndUTC]]),ISBLANK(Table1[[#This Row],[ValidStartUTC]])),"",Table1[[#This Row],[ValidEndUTC]]-Table1[[#This Row],[ValidStartUTC]])</f>
        <v>0.10416666666424135</v>
      </c>
      <c r="T3394" s="5">
        <f>IF(OR(ISBLANK(Table1[[#This Row],[ValidEndUTC]]),ISBLANK(Table1[[#This Row],[ValidStartUTC]])),"",Table1[[#This Row],[Duration]]*24*60)</f>
        <v>149.99999999650754</v>
      </c>
    </row>
    <row r="3395" spans="1:20" ht="21.6" x14ac:dyDescent="0.25">
      <c r="A3395" s="8" t="str">
        <f>IF(ISBLANK(Table1[[#This Row],[AdvisoryNumber]]),"NTML","ADVZY")</f>
        <v>NTML</v>
      </c>
      <c r="B3395" s="8" t="str">
        <f>_xlfn.TEXTJOIN("-",TRUE,Table1[[#This Row],[Source]],TEXT(Table1[[#This Row],[AdvisoryNumber]],"000"),TEXT(ROW()-1,"000000"),TEXT(Table1[[#This Row],[RecordTimeUTC]],"YYYY-MM-DD"))</f>
        <v>NTML-000-003394-2025-01-04</v>
      </c>
      <c r="C3395" s="1" t="s">
        <v>197</v>
      </c>
      <c r="D3395" s="2"/>
      <c r="E3395" s="1"/>
      <c r="F3395" s="2"/>
      <c r="G3395" s="1" t="s">
        <v>98</v>
      </c>
      <c r="H3395" s="1" t="s">
        <v>101</v>
      </c>
      <c r="I3395" s="8" t="str">
        <f>IF(Table1[[#This Row],[TMI_Type]]="Reroute",INDEX(_xlfn.REGEXEXTRACT(Table1[[#This Row],[RawText]],".*(ROUTE|FEA|FCA|ICR|CTOP|TBO).+([A-Z]{3})",2,0),1,2),"")</f>
        <v/>
      </c>
      <c r="J3395" s="5">
        <v>10</v>
      </c>
      <c r="K3395" s="5"/>
      <c r="L3395" s="1" t="s">
        <v>2060</v>
      </c>
      <c r="M3395" s="7">
        <v>45661.091666666667</v>
      </c>
      <c r="N3395" s="7">
        <v>45661.166666666664</v>
      </c>
      <c r="O3395" s="7">
        <v>45661.084722222222</v>
      </c>
      <c r="P3395" s="4" t="s">
        <v>2083</v>
      </c>
      <c r="Q3395" s="10" t="s">
        <v>2083</v>
      </c>
      <c r="R3395" s="2" t="s">
        <v>10992</v>
      </c>
      <c r="S3395" s="6">
        <f>IF(OR(ISBLANK(Table1[[#This Row],[ValidEndUTC]]),ISBLANK(Table1[[#This Row],[ValidStartUTC]])),"",Table1[[#This Row],[ValidEndUTC]]-Table1[[#This Row],[ValidStartUTC]])</f>
        <v>7.4999999997089617E-2</v>
      </c>
      <c r="T3395" s="5">
        <f>IF(OR(ISBLANK(Table1[[#This Row],[ValidEndUTC]]),ISBLANK(Table1[[#This Row],[ValidStartUTC]])),"",Table1[[#This Row],[Duration]]*24*60)</f>
        <v>107.99999999580905</v>
      </c>
    </row>
    <row r="3396" spans="1:20" ht="21.6" x14ac:dyDescent="0.25">
      <c r="A3396" s="8" t="str">
        <f>IF(ISBLANK(Table1[[#This Row],[AdvisoryNumber]]),"NTML","ADVZY")</f>
        <v>NTML</v>
      </c>
      <c r="B3396" s="8" t="str">
        <f>_xlfn.TEXTJOIN("-",TRUE,Table1[[#This Row],[Source]],TEXT(Table1[[#This Row],[AdvisoryNumber]],"000"),TEXT(ROW()-1,"000000"),TEXT(Table1[[#This Row],[RecordTimeUTC]],"YYYY-MM-DD"))</f>
        <v>NTML-000-003395-2025-01-04</v>
      </c>
      <c r="C3396" s="1" t="s">
        <v>197</v>
      </c>
      <c r="D3396" s="2"/>
      <c r="E3396" s="1"/>
      <c r="F3396" s="2"/>
      <c r="G3396" s="1" t="s">
        <v>98</v>
      </c>
      <c r="H3396" s="1" t="s">
        <v>101</v>
      </c>
      <c r="I3396" s="8" t="str">
        <f>IF(Table1[[#This Row],[TMI_Type]]="Reroute",INDEX(_xlfn.REGEXEXTRACT(Table1[[#This Row],[RawText]],".*(ROUTE|FEA|FCA|ICR|CTOP|TBO).+([A-Z]{3})",2,0),1,2),"")</f>
        <v/>
      </c>
      <c r="J3396" s="5">
        <v>15</v>
      </c>
      <c r="K3396" s="5"/>
      <c r="L3396" s="1" t="s">
        <v>198</v>
      </c>
      <c r="M3396" s="7">
        <v>45661.091666666667</v>
      </c>
      <c r="N3396" s="7">
        <v>45661.166666666664</v>
      </c>
      <c r="O3396" s="7">
        <v>45661.084722222222</v>
      </c>
      <c r="P3396" s="4" t="s">
        <v>2084</v>
      </c>
      <c r="Q3396" s="10" t="s">
        <v>2084</v>
      </c>
      <c r="R3396" s="2" t="s">
        <v>10992</v>
      </c>
      <c r="S3396" s="6">
        <f>IF(OR(ISBLANK(Table1[[#This Row],[ValidEndUTC]]),ISBLANK(Table1[[#This Row],[ValidStartUTC]])),"",Table1[[#This Row],[ValidEndUTC]]-Table1[[#This Row],[ValidStartUTC]])</f>
        <v>7.4999999997089617E-2</v>
      </c>
      <c r="T3396" s="5">
        <f>IF(OR(ISBLANK(Table1[[#This Row],[ValidEndUTC]]),ISBLANK(Table1[[#This Row],[ValidStartUTC]])),"",Table1[[#This Row],[Duration]]*24*60)</f>
        <v>107.99999999580905</v>
      </c>
    </row>
    <row r="3397" spans="1:20" ht="194.4" x14ac:dyDescent="0.25">
      <c r="A3397" s="8" t="str">
        <f>IF(ISBLANK(Table1[[#This Row],[AdvisoryNumber]]),"NTML","ADVZY")</f>
        <v>ADVZY</v>
      </c>
      <c r="B3397" s="8" t="str">
        <f>_xlfn.TEXTJOIN("-",TRUE,Table1[[#This Row],[Source]],TEXT(Table1[[#This Row],[AdvisoryNumber]],"000"),TEXT(ROW()-1,"000000"),TEXT(Table1[[#This Row],[RecordTimeUTC]],"YYYY-MM-DD"))</f>
        <v>ADVZY-002-003396-2025-01-04</v>
      </c>
      <c r="C3397" s="1" t="s">
        <v>16</v>
      </c>
      <c r="D3397" s="2" t="s">
        <v>8041</v>
      </c>
      <c r="E3397" s="1">
        <v>2</v>
      </c>
      <c r="F3397" s="2" t="s">
        <v>2081</v>
      </c>
      <c r="G3397" s="1" t="s">
        <v>35</v>
      </c>
      <c r="H3397" s="1" t="s">
        <v>19</v>
      </c>
      <c r="I3397" s="8" t="str">
        <f>IF(Table1[[#This Row],[TMI_Type]]="Reroute",INDEX(_xlfn.REGEXEXTRACT(Table1[[#This Row],[RawText]],".*(ROUTE|FEA|FCA|ICR|CTOP|TBO).+([A-Z]{3})",2,0),1,2),"")</f>
        <v>RMD</v>
      </c>
      <c r="J3397" s="5"/>
      <c r="K3397" s="5"/>
      <c r="L3397" s="1"/>
      <c r="M3397" s="7">
        <v>45661.114583333336</v>
      </c>
      <c r="N3397" s="7">
        <v>45661.166666666664</v>
      </c>
      <c r="O3397" s="7">
        <v>45661.113888888889</v>
      </c>
      <c r="P3397" s="4" t="s">
        <v>2085</v>
      </c>
      <c r="Q3397" s="10" t="s">
        <v>8044</v>
      </c>
      <c r="R3397" s="2" t="s">
        <v>8045</v>
      </c>
      <c r="S3397" s="6">
        <f>IF(OR(ISBLANK(Table1[[#This Row],[ValidEndUTC]]),ISBLANK(Table1[[#This Row],[ValidStartUTC]])),"",Table1[[#This Row],[ValidEndUTC]]-Table1[[#This Row],[ValidStartUTC]])</f>
        <v>5.2083333328482695E-2</v>
      </c>
      <c r="T3397" s="5">
        <f>IF(OR(ISBLANK(Table1[[#This Row],[ValidEndUTC]]),ISBLANK(Table1[[#This Row],[ValidStartUTC]])),"",Table1[[#This Row],[Duration]]*24*60)</f>
        <v>74.999999993015081</v>
      </c>
    </row>
    <row r="3398" spans="1:20" x14ac:dyDescent="0.25">
      <c r="A3398" s="8" t="str">
        <f>IF(ISBLANK(Table1[[#This Row],[AdvisoryNumber]]),"NTML","ADVZY")</f>
        <v>NTML</v>
      </c>
      <c r="B3398" s="8" t="str">
        <f>_xlfn.TEXTJOIN("-",TRUE,Table1[[#This Row],[Source]],TEXT(Table1[[#This Row],[AdvisoryNumber]],"000"),TEXT(ROW()-1,"000000"),TEXT(Table1[[#This Row],[RecordTimeUTC]],"YYYY-MM-DD"))</f>
        <v>NTML-000-003397-2025-01-04</v>
      </c>
      <c r="C3398" s="1" t="s">
        <v>197</v>
      </c>
      <c r="D3398" s="2"/>
      <c r="E3398" s="1"/>
      <c r="F3398" s="2"/>
      <c r="G3398" s="1"/>
      <c r="H3398" s="1" t="s">
        <v>2640</v>
      </c>
      <c r="I3398" s="8" t="str">
        <f>IF(Table1[[#This Row],[TMI_Type]]="Reroute",INDEX(_xlfn.REGEXEXTRACT(Table1[[#This Row],[RawText]],".*(ROUTE|FEA|FCA|ICR|CTOP|TBO).+([A-Z]{3})",2,0),1,2),"")</f>
        <v/>
      </c>
      <c r="J3398" s="5"/>
      <c r="K3398" s="5"/>
      <c r="L3398" s="1" t="s">
        <v>2060</v>
      </c>
      <c r="M3398" s="7">
        <v>45661.134722222225</v>
      </c>
      <c r="N3398" s="7">
        <v>45661.134722222225</v>
      </c>
      <c r="O3398" s="7">
        <v>45661.134722222225</v>
      </c>
      <c r="P3398" s="4" t="s">
        <v>3202</v>
      </c>
      <c r="Q3398" s="10" t="s">
        <v>3202</v>
      </c>
      <c r="R3398" s="2" t="s">
        <v>10994</v>
      </c>
      <c r="S3398" s="6">
        <f>IF(OR(ISBLANK(Table1[[#This Row],[ValidEndUTC]]),ISBLANK(Table1[[#This Row],[ValidStartUTC]])),"",Table1[[#This Row],[ValidEndUTC]]-Table1[[#This Row],[ValidStartUTC]])</f>
        <v>0</v>
      </c>
      <c r="T3398" s="5">
        <f>IF(OR(ISBLANK(Table1[[#This Row],[ValidEndUTC]]),ISBLANK(Table1[[#This Row],[ValidStartUTC]])),"",Table1[[#This Row],[Duration]]*24*60)</f>
        <v>0</v>
      </c>
    </row>
    <row r="3399" spans="1:20" x14ac:dyDescent="0.25">
      <c r="A3399" s="8" t="str">
        <f>IF(ISBLANK(Table1[[#This Row],[AdvisoryNumber]]),"NTML","ADVZY")</f>
        <v>NTML</v>
      </c>
      <c r="B3399" s="8" t="str">
        <f>_xlfn.TEXTJOIN("-",TRUE,Table1[[#This Row],[Source]],TEXT(Table1[[#This Row],[AdvisoryNumber]],"000"),TEXT(ROW()-1,"000000"),TEXT(Table1[[#This Row],[RecordTimeUTC]],"YYYY-MM-DD"))</f>
        <v>NTML-000-003398-2025-01-04</v>
      </c>
      <c r="C3399" s="1" t="s">
        <v>197</v>
      </c>
      <c r="D3399" s="2"/>
      <c r="E3399" s="1"/>
      <c r="F3399" s="2"/>
      <c r="G3399" s="1"/>
      <c r="H3399" s="1" t="s">
        <v>2640</v>
      </c>
      <c r="I3399" s="8" t="str">
        <f>IF(Table1[[#This Row],[TMI_Type]]="Reroute",INDEX(_xlfn.REGEXEXTRACT(Table1[[#This Row],[RawText]],".*(ROUTE|FEA|FCA|ICR|CTOP|TBO).+([A-Z]{3})",2,0),1,2),"")</f>
        <v/>
      </c>
      <c r="J3399" s="5"/>
      <c r="K3399" s="5"/>
      <c r="L3399" s="1" t="s">
        <v>198</v>
      </c>
      <c r="M3399" s="7">
        <v>45661.134722222225</v>
      </c>
      <c r="N3399" s="7">
        <v>45661.134722222225</v>
      </c>
      <c r="O3399" s="7">
        <v>45661.134722222225</v>
      </c>
      <c r="P3399" s="4" t="s">
        <v>10995</v>
      </c>
      <c r="Q3399" s="10" t="s">
        <v>10995</v>
      </c>
      <c r="R3399" s="2" t="s">
        <v>10994</v>
      </c>
      <c r="S3399" s="6">
        <f>IF(OR(ISBLANK(Table1[[#This Row],[ValidEndUTC]]),ISBLANK(Table1[[#This Row],[ValidStartUTC]])),"",Table1[[#This Row],[ValidEndUTC]]-Table1[[#This Row],[ValidStartUTC]])</f>
        <v>0</v>
      </c>
      <c r="T3399" s="5">
        <f>IF(OR(ISBLANK(Table1[[#This Row],[ValidEndUTC]]),ISBLANK(Table1[[#This Row],[ValidStartUTC]])),"",Table1[[#This Row],[Duration]]*24*60)</f>
        <v>0</v>
      </c>
    </row>
    <row r="3400" spans="1:20" x14ac:dyDescent="0.25">
      <c r="A3400" s="8" t="str">
        <f>IF(ISBLANK(Table1[[#This Row],[AdvisoryNumber]]),"NTML","ADVZY")</f>
        <v>NTML</v>
      </c>
      <c r="B3400" s="8" t="str">
        <f>_xlfn.TEXTJOIN("-",TRUE,Table1[[#This Row],[Source]],TEXT(Table1[[#This Row],[AdvisoryNumber]],"000"),TEXT(ROW()-1,"000000"),TEXT(Table1[[#This Row],[RecordTimeUTC]],"YYYY-MM-DD"))</f>
        <v>NTML-000-003399-2025-01-04</v>
      </c>
      <c r="C3400" s="1" t="s">
        <v>1219</v>
      </c>
      <c r="D3400" s="2"/>
      <c r="E3400" s="1"/>
      <c r="F3400" s="2"/>
      <c r="G3400" s="1"/>
      <c r="H3400" s="1" t="s">
        <v>2640</v>
      </c>
      <c r="I3400" s="8" t="str">
        <f>IF(Table1[[#This Row],[TMI_Type]]="Reroute",INDEX(_xlfn.REGEXEXTRACT(Table1[[#This Row],[RawText]],".*(ROUTE|FEA|FCA|ICR|CTOP|TBO).+([A-Z]{3})",2,0),1,2),"")</f>
        <v/>
      </c>
      <c r="J3400" s="5"/>
      <c r="K3400" s="5"/>
      <c r="L3400" s="1" t="s">
        <v>198</v>
      </c>
      <c r="M3400" s="7">
        <v>45661.134722222225</v>
      </c>
      <c r="N3400" s="7">
        <v>45661.134722222225</v>
      </c>
      <c r="O3400" s="7">
        <v>45661.134722222225</v>
      </c>
      <c r="P3400" s="4" t="s">
        <v>3203</v>
      </c>
      <c r="Q3400" s="10" t="s">
        <v>3203</v>
      </c>
      <c r="R3400" s="2" t="s">
        <v>10994</v>
      </c>
      <c r="S3400" s="6">
        <f>IF(OR(ISBLANK(Table1[[#This Row],[ValidEndUTC]]),ISBLANK(Table1[[#This Row],[ValidStartUTC]])),"",Table1[[#This Row],[ValidEndUTC]]-Table1[[#This Row],[ValidStartUTC]])</f>
        <v>0</v>
      </c>
      <c r="T3400" s="5">
        <f>IF(OR(ISBLANK(Table1[[#This Row],[ValidEndUTC]]),ISBLANK(Table1[[#This Row],[ValidStartUTC]])),"",Table1[[#This Row],[Duration]]*24*60)</f>
        <v>0</v>
      </c>
    </row>
    <row r="3401" spans="1:20" x14ac:dyDescent="0.25">
      <c r="A3401" s="8" t="str">
        <f>IF(ISBLANK(Table1[[#This Row],[AdvisoryNumber]]),"NTML","ADVZY")</f>
        <v>NTML</v>
      </c>
      <c r="B3401" s="8" t="str">
        <f>_xlfn.TEXTJOIN("-",TRUE,Table1[[#This Row],[Source]],TEXT(Table1[[#This Row],[AdvisoryNumber]],"000"),TEXT(ROW()-1,"000000"),TEXT(Table1[[#This Row],[RecordTimeUTC]],"YYYY-MM-DD"))</f>
        <v>NTML-000-003400-2025-01-04</v>
      </c>
      <c r="C3401" s="1" t="s">
        <v>372</v>
      </c>
      <c r="D3401" s="2"/>
      <c r="E3401" s="1"/>
      <c r="F3401" s="2"/>
      <c r="G3401" s="1"/>
      <c r="H3401" s="1" t="s">
        <v>2640</v>
      </c>
      <c r="I3401" s="8" t="str">
        <f>IF(Table1[[#This Row],[TMI_Type]]="Reroute",INDEX(_xlfn.REGEXEXTRACT(Table1[[#This Row],[RawText]],".*(ROUTE|FEA|FCA|ICR|CTOP|TBO).+([A-Z]{3})",2,0),1,2),"")</f>
        <v/>
      </c>
      <c r="J3401" s="5"/>
      <c r="K3401" s="5"/>
      <c r="L3401" s="1" t="s">
        <v>198</v>
      </c>
      <c r="M3401" s="7">
        <v>45661.138888888891</v>
      </c>
      <c r="N3401" s="7">
        <v>45661.138888888891</v>
      </c>
      <c r="O3401" s="7">
        <v>45661.138888888891</v>
      </c>
      <c r="P3401" s="4" t="s">
        <v>3204</v>
      </c>
      <c r="Q3401" s="10" t="s">
        <v>3204</v>
      </c>
      <c r="R3401" s="2" t="s">
        <v>10994</v>
      </c>
      <c r="S3401" s="6">
        <f>IF(OR(ISBLANK(Table1[[#This Row],[ValidEndUTC]]),ISBLANK(Table1[[#This Row],[ValidStartUTC]])),"",Table1[[#This Row],[ValidEndUTC]]-Table1[[#This Row],[ValidStartUTC]])</f>
        <v>0</v>
      </c>
      <c r="T3401" s="5">
        <f>IF(OR(ISBLANK(Table1[[#This Row],[ValidEndUTC]]),ISBLANK(Table1[[#This Row],[ValidStartUTC]])),"",Table1[[#This Row],[Duration]]*24*60)</f>
        <v>0</v>
      </c>
    </row>
    <row r="3402" spans="1:20" x14ac:dyDescent="0.25">
      <c r="A3402" s="8" t="str">
        <f>IF(ISBLANK(Table1[[#This Row],[AdvisoryNumber]]),"NTML","ADVZY")</f>
        <v>NTML</v>
      </c>
      <c r="B3402" s="8" t="str">
        <f>_xlfn.TEXTJOIN("-",TRUE,Table1[[#This Row],[Source]],TEXT(Table1[[#This Row],[AdvisoryNumber]],"000"),TEXT(ROW()-1,"000000"),TEXT(Table1[[#This Row],[RecordTimeUTC]],"YYYY-MM-DD"))</f>
        <v>NTML-000-003401-2025-01-04</v>
      </c>
      <c r="C3402" s="1" t="s">
        <v>1309</v>
      </c>
      <c r="D3402" s="2"/>
      <c r="E3402" s="1"/>
      <c r="F3402" s="2"/>
      <c r="G3402" s="1"/>
      <c r="H3402" s="1" t="s">
        <v>2640</v>
      </c>
      <c r="I3402" s="8" t="str">
        <f>IF(Table1[[#This Row],[TMI_Type]]="Reroute",INDEX(_xlfn.REGEXEXTRACT(Table1[[#This Row],[RawText]],".*(ROUTE|FEA|FCA|ICR|CTOP|TBO).+([A-Z]{3})",2,0),1,2),"")</f>
        <v/>
      </c>
      <c r="J3402" s="5"/>
      <c r="K3402" s="5"/>
      <c r="L3402" s="1" t="s">
        <v>198</v>
      </c>
      <c r="M3402" s="7">
        <v>45661.138888888891</v>
      </c>
      <c r="N3402" s="7">
        <v>45661.138888888891</v>
      </c>
      <c r="O3402" s="7">
        <v>45661.138888888891</v>
      </c>
      <c r="P3402" s="4" t="s">
        <v>3205</v>
      </c>
      <c r="Q3402" s="10" t="s">
        <v>3205</v>
      </c>
      <c r="R3402" s="2" t="s">
        <v>10994</v>
      </c>
      <c r="S3402" s="6">
        <f>IF(OR(ISBLANK(Table1[[#This Row],[ValidEndUTC]]),ISBLANK(Table1[[#This Row],[ValidStartUTC]])),"",Table1[[#This Row],[ValidEndUTC]]-Table1[[#This Row],[ValidStartUTC]])</f>
        <v>0</v>
      </c>
      <c r="T3402" s="5">
        <f>IF(OR(ISBLANK(Table1[[#This Row],[ValidEndUTC]]),ISBLANK(Table1[[#This Row],[ValidStartUTC]])),"",Table1[[#This Row],[Duration]]*24*60)</f>
        <v>0</v>
      </c>
    </row>
    <row r="3403" spans="1:20" x14ac:dyDescent="0.25">
      <c r="A3403" s="8" t="str">
        <f>IF(ISBLANK(Table1[[#This Row],[AdvisoryNumber]]),"NTML","ADVZY")</f>
        <v>NTML</v>
      </c>
      <c r="B3403" s="8" t="str">
        <f>_xlfn.TEXTJOIN("-",TRUE,Table1[[#This Row],[Source]],TEXT(Table1[[#This Row],[AdvisoryNumber]],"000"),TEXT(ROW()-1,"000000"),TEXT(Table1[[#This Row],[RecordTimeUTC]],"YYYY-MM-DD"))</f>
        <v>NTML-000-003402-2025-01-04</v>
      </c>
      <c r="C3403" s="1" t="s">
        <v>1079</v>
      </c>
      <c r="D3403" s="2"/>
      <c r="E3403" s="1"/>
      <c r="F3403" s="2"/>
      <c r="G3403" s="1"/>
      <c r="H3403" s="1" t="s">
        <v>2640</v>
      </c>
      <c r="I3403" s="8" t="str">
        <f>IF(Table1[[#This Row],[TMI_Type]]="Reroute",INDEX(_xlfn.REGEXEXTRACT(Table1[[#This Row],[RawText]],".*(ROUTE|FEA|FCA|ICR|CTOP|TBO).+([A-Z]{3})",2,0),1,2),"")</f>
        <v/>
      </c>
      <c r="J3403" s="5"/>
      <c r="K3403" s="5"/>
      <c r="L3403" s="1" t="s">
        <v>198</v>
      </c>
      <c r="M3403" s="7">
        <v>45661.145833333336</v>
      </c>
      <c r="N3403" s="7">
        <v>45661.145833333336</v>
      </c>
      <c r="O3403" s="7">
        <v>45661.145833333336</v>
      </c>
      <c r="P3403" s="4" t="s">
        <v>3206</v>
      </c>
      <c r="Q3403" s="10" t="s">
        <v>3206</v>
      </c>
      <c r="R3403" s="2" t="s">
        <v>10996</v>
      </c>
      <c r="S3403" s="6">
        <f>IF(OR(ISBLANK(Table1[[#This Row],[ValidEndUTC]]),ISBLANK(Table1[[#This Row],[ValidStartUTC]])),"",Table1[[#This Row],[ValidEndUTC]]-Table1[[#This Row],[ValidStartUTC]])</f>
        <v>0</v>
      </c>
      <c r="T3403" s="5">
        <f>IF(OR(ISBLANK(Table1[[#This Row],[ValidEndUTC]]),ISBLANK(Table1[[#This Row],[ValidStartUTC]])),"",Table1[[#This Row],[Duration]]*24*60)</f>
        <v>0</v>
      </c>
    </row>
    <row r="3404" spans="1:20" x14ac:dyDescent="0.25">
      <c r="A3404" s="8" t="str">
        <f>IF(ISBLANK(Table1[[#This Row],[AdvisoryNumber]]),"NTML","ADVZY")</f>
        <v>NTML</v>
      </c>
      <c r="B3404" s="8" t="str">
        <f>_xlfn.TEXTJOIN("-",TRUE,Table1[[#This Row],[Source]],TEXT(Table1[[#This Row],[AdvisoryNumber]],"000"),TEXT(ROW()-1,"000000"),TEXT(Table1[[#This Row],[RecordTimeUTC]],"YYYY-MM-DD"))</f>
        <v>NTML-000-003403-2025-01-04</v>
      </c>
      <c r="C3404" s="1" t="s">
        <v>232</v>
      </c>
      <c r="D3404" s="2"/>
      <c r="E3404" s="1"/>
      <c r="F3404" s="2"/>
      <c r="G3404" s="1" t="s">
        <v>98</v>
      </c>
      <c r="H3404" s="1" t="s">
        <v>101</v>
      </c>
      <c r="I3404" s="8" t="str">
        <f>IF(Table1[[#This Row],[TMI_Type]]="Reroute",INDEX(_xlfn.REGEXEXTRACT(Table1[[#This Row],[RawText]],".*(ROUTE|FEA|FCA|ICR|CTOP|TBO).+([A-Z]{3})",2,0),1,2),"")</f>
        <v/>
      </c>
      <c r="J3404" s="5">
        <v>15</v>
      </c>
      <c r="K3404" s="5"/>
      <c r="L3404" s="1" t="s">
        <v>376</v>
      </c>
      <c r="M3404" s="7">
        <v>45662</v>
      </c>
      <c r="N3404" s="7">
        <v>45662.125</v>
      </c>
      <c r="O3404" s="7">
        <v>45661.982638888891</v>
      </c>
      <c r="P3404" s="4" t="s">
        <v>2067</v>
      </c>
      <c r="Q3404" s="10" t="s">
        <v>2067</v>
      </c>
      <c r="R3404" s="2" t="s">
        <v>10999</v>
      </c>
      <c r="S3404" s="6">
        <f>IF(OR(ISBLANK(Table1[[#This Row],[ValidEndUTC]]),ISBLANK(Table1[[#This Row],[ValidStartUTC]])),"",Table1[[#This Row],[ValidEndUTC]]-Table1[[#This Row],[ValidStartUTC]])</f>
        <v>0.125</v>
      </c>
      <c r="T3404" s="5">
        <f>IF(OR(ISBLANK(Table1[[#This Row],[ValidEndUTC]]),ISBLANK(Table1[[#This Row],[ValidStartUTC]])),"",Table1[[#This Row],[Duration]]*24*60)</f>
        <v>180</v>
      </c>
    </row>
    <row r="3405" spans="1:20" x14ac:dyDescent="0.25">
      <c r="A3405" s="8" t="str">
        <f>IF(ISBLANK(Table1[[#This Row],[AdvisoryNumber]]),"NTML","ADVZY")</f>
        <v>NTML</v>
      </c>
      <c r="B3405" s="8" t="str">
        <f>_xlfn.TEXTJOIN("-",TRUE,Table1[[#This Row],[Source]],TEXT(Table1[[#This Row],[AdvisoryNumber]],"000"),TEXT(ROW()-1,"000000"),TEXT(Table1[[#This Row],[RecordTimeUTC]],"YYYY-MM-DD"))</f>
        <v>NTML-000-003404-2025-01-04</v>
      </c>
      <c r="C3405" s="1" t="s">
        <v>232</v>
      </c>
      <c r="D3405" s="2"/>
      <c r="E3405" s="1"/>
      <c r="F3405" s="2"/>
      <c r="G3405" s="1" t="s">
        <v>98</v>
      </c>
      <c r="H3405" s="1" t="s">
        <v>101</v>
      </c>
      <c r="I3405" s="8" t="str">
        <f>IF(Table1[[#This Row],[TMI_Type]]="Reroute",INDEX(_xlfn.REGEXEXTRACT(Table1[[#This Row],[RawText]],".*(ROUTE|FEA|FCA|ICR|CTOP|TBO).+([A-Z]{3})",2,0),1,2),"")</f>
        <v/>
      </c>
      <c r="J3405" s="5">
        <v>15</v>
      </c>
      <c r="K3405" s="5"/>
      <c r="L3405" s="1" t="s">
        <v>326</v>
      </c>
      <c r="M3405" s="7">
        <v>45662</v>
      </c>
      <c r="N3405" s="7">
        <v>45662.125</v>
      </c>
      <c r="O3405" s="7">
        <v>45661.982638888891</v>
      </c>
      <c r="P3405" s="4" t="s">
        <v>2068</v>
      </c>
      <c r="Q3405" s="10" t="s">
        <v>2068</v>
      </c>
      <c r="R3405" s="2" t="s">
        <v>10999</v>
      </c>
      <c r="S3405" s="6">
        <f>IF(OR(ISBLANK(Table1[[#This Row],[ValidEndUTC]]),ISBLANK(Table1[[#This Row],[ValidStartUTC]])),"",Table1[[#This Row],[ValidEndUTC]]-Table1[[#This Row],[ValidStartUTC]])</f>
        <v>0.125</v>
      </c>
      <c r="T3405" s="5">
        <f>IF(OR(ISBLANK(Table1[[#This Row],[ValidEndUTC]]),ISBLANK(Table1[[#This Row],[ValidStartUTC]])),"",Table1[[#This Row],[Duration]]*24*60)</f>
        <v>180</v>
      </c>
    </row>
    <row r="3406" spans="1:20" x14ac:dyDescent="0.25">
      <c r="A3406" s="8" t="str">
        <f>IF(ISBLANK(Table1[[#This Row],[AdvisoryNumber]]),"NTML","ADVZY")</f>
        <v>NTML</v>
      </c>
      <c r="B3406" s="8" t="str">
        <f>_xlfn.TEXTJOIN("-",TRUE,Table1[[#This Row],[Source]],TEXT(Table1[[#This Row],[AdvisoryNumber]],"000"),TEXT(ROW()-1,"000000"),TEXT(Table1[[#This Row],[RecordTimeUTC]],"YYYY-MM-DD"))</f>
        <v>NTML-000-003405-2025-01-04</v>
      </c>
      <c r="C3406" s="1" t="s">
        <v>232</v>
      </c>
      <c r="D3406" s="2"/>
      <c r="E3406" s="1"/>
      <c r="F3406" s="2"/>
      <c r="G3406" s="1" t="s">
        <v>98</v>
      </c>
      <c r="H3406" s="1" t="s">
        <v>101</v>
      </c>
      <c r="I3406" s="8" t="str">
        <f>IF(Table1[[#This Row],[TMI_Type]]="Reroute",INDEX(_xlfn.REGEXEXTRACT(Table1[[#This Row],[RawText]],".*(ROUTE|FEA|FCA|ICR|CTOP|TBO).+([A-Z]{3})",2,0),1,2),"")</f>
        <v/>
      </c>
      <c r="J3406" s="5">
        <v>20</v>
      </c>
      <c r="K3406" s="5"/>
      <c r="L3406" s="1" t="s">
        <v>1165</v>
      </c>
      <c r="M3406" s="7">
        <v>45662</v>
      </c>
      <c r="N3406" s="7">
        <v>45662.125</v>
      </c>
      <c r="O3406" s="7">
        <v>45661.982638888891</v>
      </c>
      <c r="P3406" s="4" t="s">
        <v>2069</v>
      </c>
      <c r="Q3406" s="10" t="s">
        <v>2069</v>
      </c>
      <c r="R3406" s="2" t="s">
        <v>10999</v>
      </c>
      <c r="S3406" s="6">
        <f>IF(OR(ISBLANK(Table1[[#This Row],[ValidEndUTC]]),ISBLANK(Table1[[#This Row],[ValidStartUTC]])),"",Table1[[#This Row],[ValidEndUTC]]-Table1[[#This Row],[ValidStartUTC]])</f>
        <v>0.125</v>
      </c>
      <c r="T3406" s="5">
        <f>IF(OR(ISBLANK(Table1[[#This Row],[ValidEndUTC]]),ISBLANK(Table1[[#This Row],[ValidStartUTC]])),"",Table1[[#This Row],[Duration]]*24*60)</f>
        <v>180</v>
      </c>
    </row>
    <row r="3407" spans="1:20" x14ac:dyDescent="0.25">
      <c r="A3407" s="8" t="str">
        <f>IF(ISBLANK(Table1[[#This Row],[AdvisoryNumber]]),"NTML","ADVZY")</f>
        <v>NTML</v>
      </c>
      <c r="B3407" s="8" t="str">
        <f>_xlfn.TEXTJOIN("-",TRUE,Table1[[#This Row],[Source]],TEXT(Table1[[#This Row],[AdvisoryNumber]],"000"),TEXT(ROW()-1,"000000"),TEXT(Table1[[#This Row],[RecordTimeUTC]],"YYYY-MM-DD"))</f>
        <v>NTML-000-003406-2025-01-04</v>
      </c>
      <c r="C3407" s="1" t="s">
        <v>232</v>
      </c>
      <c r="D3407" s="2"/>
      <c r="E3407" s="1"/>
      <c r="F3407" s="2"/>
      <c r="G3407" s="1" t="s">
        <v>98</v>
      </c>
      <c r="H3407" s="1" t="s">
        <v>101</v>
      </c>
      <c r="I3407" s="8" t="str">
        <f>IF(Table1[[#This Row],[TMI_Type]]="Reroute",INDEX(_xlfn.REGEXEXTRACT(Table1[[#This Row],[RawText]],".*(ROUTE|FEA|FCA|ICR|CTOP|TBO).+([A-Z]{3})",2,0),1,2),"")</f>
        <v/>
      </c>
      <c r="J3407" s="5">
        <v>35</v>
      </c>
      <c r="K3407" s="5"/>
      <c r="L3407" s="1" t="s">
        <v>1179</v>
      </c>
      <c r="M3407" s="7">
        <v>45662</v>
      </c>
      <c r="N3407" s="7">
        <v>45662.125</v>
      </c>
      <c r="O3407" s="7">
        <v>45661.982638888891</v>
      </c>
      <c r="P3407" s="4" t="s">
        <v>2070</v>
      </c>
      <c r="Q3407" s="10" t="s">
        <v>2070</v>
      </c>
      <c r="R3407" s="2" t="s">
        <v>10999</v>
      </c>
      <c r="S3407" s="6">
        <f>IF(OR(ISBLANK(Table1[[#This Row],[ValidEndUTC]]),ISBLANK(Table1[[#This Row],[ValidStartUTC]])),"",Table1[[#This Row],[ValidEndUTC]]-Table1[[#This Row],[ValidStartUTC]])</f>
        <v>0.125</v>
      </c>
      <c r="T3407" s="5">
        <f>IF(OR(ISBLANK(Table1[[#This Row],[ValidEndUTC]]),ISBLANK(Table1[[#This Row],[ValidStartUTC]])),"",Table1[[#This Row],[Duration]]*24*60)</f>
        <v>180</v>
      </c>
    </row>
    <row r="3408" spans="1:20" ht="21.6" x14ac:dyDescent="0.25">
      <c r="A3408" s="8" t="str">
        <f>IF(ISBLANK(Table1[[#This Row],[AdvisoryNumber]]),"NTML","ADVZY")</f>
        <v>NTML</v>
      </c>
      <c r="B3408" s="8" t="str">
        <f>_xlfn.TEXTJOIN("-",TRUE,Table1[[#This Row],[Source]],TEXT(Table1[[#This Row],[AdvisoryNumber]],"000"),TEXT(ROW()-1,"000000"),TEXT(Table1[[#This Row],[RecordTimeUTC]],"YYYY-MM-DD"))</f>
        <v>NTML-000-003407-2025-01-04</v>
      </c>
      <c r="C3408" s="1" t="s">
        <v>202</v>
      </c>
      <c r="D3408" s="2"/>
      <c r="E3408" s="1"/>
      <c r="F3408" s="2"/>
      <c r="G3408" s="1" t="s">
        <v>98</v>
      </c>
      <c r="H3408" s="1" t="s">
        <v>101</v>
      </c>
      <c r="I3408" s="8" t="str">
        <f>IF(Table1[[#This Row],[TMI_Type]]="Reroute",INDEX(_xlfn.REGEXEXTRACT(Table1[[#This Row],[RawText]],".*(ROUTE|FEA|FCA|ICR|CTOP|TBO).+([A-Z]{3})",2,0),1,2),"")</f>
        <v/>
      </c>
      <c r="J3408" s="5">
        <v>20</v>
      </c>
      <c r="K3408" s="5"/>
      <c r="L3408" s="1" t="s">
        <v>10691</v>
      </c>
      <c r="M3408" s="7">
        <v>45662</v>
      </c>
      <c r="N3408" s="7">
        <v>45662.125</v>
      </c>
      <c r="O3408" s="7">
        <v>45661.982638888891</v>
      </c>
      <c r="P3408" s="4" t="s">
        <v>2071</v>
      </c>
      <c r="Q3408" s="10" t="s">
        <v>2071</v>
      </c>
      <c r="R3408" s="2" t="s">
        <v>10999</v>
      </c>
      <c r="S3408" s="6">
        <f>IF(OR(ISBLANK(Table1[[#This Row],[ValidEndUTC]]),ISBLANK(Table1[[#This Row],[ValidStartUTC]])),"",Table1[[#This Row],[ValidEndUTC]]-Table1[[#This Row],[ValidStartUTC]])</f>
        <v>0.125</v>
      </c>
      <c r="T3408" s="5">
        <f>IF(OR(ISBLANK(Table1[[#This Row],[ValidEndUTC]]),ISBLANK(Table1[[#This Row],[ValidStartUTC]])),"",Table1[[#This Row],[Duration]]*24*60)</f>
        <v>180</v>
      </c>
    </row>
    <row r="3409" spans="1:20" x14ac:dyDescent="0.25">
      <c r="A3409" s="8" t="str">
        <f>IF(ISBLANK(Table1[[#This Row],[AdvisoryNumber]]),"NTML","ADVZY")</f>
        <v>NTML</v>
      </c>
      <c r="B3409" s="8" t="str">
        <f>_xlfn.TEXTJOIN("-",TRUE,Table1[[#This Row],[Source]],TEXT(Table1[[#This Row],[AdvisoryNumber]],"000"),TEXT(ROW()-1,"000000"),TEXT(Table1[[#This Row],[RecordTimeUTC]],"YYYY-MM-DD"))</f>
        <v>NTML-000-003408-2025-01-04</v>
      </c>
      <c r="C3409" s="1" t="s">
        <v>270</v>
      </c>
      <c r="D3409" s="2"/>
      <c r="E3409" s="1"/>
      <c r="F3409" s="2"/>
      <c r="G3409" s="1" t="s">
        <v>98</v>
      </c>
      <c r="H3409" s="1" t="s">
        <v>101</v>
      </c>
      <c r="I3409" s="8" t="str">
        <f>IF(Table1[[#This Row],[TMI_Type]]="Reroute",INDEX(_xlfn.REGEXEXTRACT(Table1[[#This Row],[RawText]],".*(ROUTE|FEA|FCA|ICR|CTOP|TBO).+([A-Z]{3})",2,0),1,2),"")</f>
        <v/>
      </c>
      <c r="J3409" s="5">
        <v>20</v>
      </c>
      <c r="K3409" s="5"/>
      <c r="L3409" s="1" t="s">
        <v>1175</v>
      </c>
      <c r="M3409" s="7">
        <v>45662</v>
      </c>
      <c r="N3409" s="7">
        <v>45662.125</v>
      </c>
      <c r="O3409" s="7">
        <v>45661.982638888891</v>
      </c>
      <c r="P3409" s="4" t="s">
        <v>2072</v>
      </c>
      <c r="Q3409" s="10" t="s">
        <v>2072</v>
      </c>
      <c r="R3409" s="2" t="s">
        <v>10999</v>
      </c>
      <c r="S3409" s="6">
        <f>IF(OR(ISBLANK(Table1[[#This Row],[ValidEndUTC]]),ISBLANK(Table1[[#This Row],[ValidStartUTC]])),"",Table1[[#This Row],[ValidEndUTC]]-Table1[[#This Row],[ValidStartUTC]])</f>
        <v>0.125</v>
      </c>
      <c r="T3409" s="5">
        <f>IF(OR(ISBLANK(Table1[[#This Row],[ValidEndUTC]]),ISBLANK(Table1[[#This Row],[ValidStartUTC]])),"",Table1[[#This Row],[Duration]]*24*60)</f>
        <v>180</v>
      </c>
    </row>
    <row r="3410" spans="1:20" x14ac:dyDescent="0.25">
      <c r="A3410" s="8" t="str">
        <f>IF(ISBLANK(Table1[[#This Row],[AdvisoryNumber]]),"NTML","ADVZY")</f>
        <v>NTML</v>
      </c>
      <c r="B3410" s="8" t="str">
        <f>_xlfn.TEXTJOIN("-",TRUE,Table1[[#This Row],[Source]],TEXT(Table1[[#This Row],[AdvisoryNumber]],"000"),TEXT(ROW()-1,"000000"),TEXT(Table1[[#This Row],[RecordTimeUTC]],"YYYY-MM-DD"))</f>
        <v>NTML-000-003409-2025-01-04</v>
      </c>
      <c r="C3410" s="1" t="s">
        <v>232</v>
      </c>
      <c r="D3410" s="2"/>
      <c r="E3410" s="1"/>
      <c r="F3410" s="2"/>
      <c r="G3410" s="1" t="s">
        <v>98</v>
      </c>
      <c r="H3410" s="1" t="s">
        <v>101</v>
      </c>
      <c r="I3410" s="8" t="str">
        <f>IF(Table1[[#This Row],[TMI_Type]]="Reroute",INDEX(_xlfn.REGEXEXTRACT(Table1[[#This Row],[RawText]],".*(ROUTE|FEA|FCA|ICR|CTOP|TBO).+([A-Z]{3})",2,0),1,2),"")</f>
        <v/>
      </c>
      <c r="J3410" s="5">
        <v>35</v>
      </c>
      <c r="K3410" s="5"/>
      <c r="L3410" s="1" t="s">
        <v>1593</v>
      </c>
      <c r="M3410" s="7">
        <v>45662</v>
      </c>
      <c r="N3410" s="7">
        <v>45662.125</v>
      </c>
      <c r="O3410" s="7">
        <v>45661.982638888891</v>
      </c>
      <c r="P3410" s="4" t="s">
        <v>2073</v>
      </c>
      <c r="Q3410" s="10" t="s">
        <v>2073</v>
      </c>
      <c r="R3410" s="2" t="s">
        <v>10999</v>
      </c>
      <c r="S3410" s="6">
        <f>IF(OR(ISBLANK(Table1[[#This Row],[ValidEndUTC]]),ISBLANK(Table1[[#This Row],[ValidStartUTC]])),"",Table1[[#This Row],[ValidEndUTC]]-Table1[[#This Row],[ValidStartUTC]])</f>
        <v>0.125</v>
      </c>
      <c r="T3410" s="5">
        <f>IF(OR(ISBLANK(Table1[[#This Row],[ValidEndUTC]]),ISBLANK(Table1[[#This Row],[ValidStartUTC]])),"",Table1[[#This Row],[Duration]]*24*60)</f>
        <v>180</v>
      </c>
    </row>
    <row r="3411" spans="1:20" x14ac:dyDescent="0.25">
      <c r="A3411" s="8" t="str">
        <f>IF(ISBLANK(Table1[[#This Row],[AdvisoryNumber]]),"NTML","ADVZY")</f>
        <v>NTML</v>
      </c>
      <c r="B3411" s="8" t="str">
        <f>_xlfn.TEXTJOIN("-",TRUE,Table1[[#This Row],[Source]],TEXT(Table1[[#This Row],[AdvisoryNumber]],"000"),TEXT(ROW()-1,"000000"),TEXT(Table1[[#This Row],[RecordTimeUTC]],"YYYY-MM-DD"))</f>
        <v>NTML-000-003410-2025-01-04</v>
      </c>
      <c r="C3411" s="1" t="s">
        <v>202</v>
      </c>
      <c r="D3411" s="2"/>
      <c r="E3411" s="1"/>
      <c r="F3411" s="2"/>
      <c r="G3411" s="1" t="s">
        <v>98</v>
      </c>
      <c r="H3411" s="1" t="s">
        <v>101</v>
      </c>
      <c r="I3411" s="8" t="str">
        <f>IF(Table1[[#This Row],[TMI_Type]]="Reroute",INDEX(_xlfn.REGEXEXTRACT(Table1[[#This Row],[RawText]],".*(ROUTE|FEA|FCA|ICR|CTOP|TBO).+([A-Z]{3})",2,0),1,2),"")</f>
        <v/>
      </c>
      <c r="J3411" s="5">
        <v>30</v>
      </c>
      <c r="K3411" s="5"/>
      <c r="L3411" s="1" t="s">
        <v>271</v>
      </c>
      <c r="M3411" s="7">
        <v>45662</v>
      </c>
      <c r="N3411" s="7">
        <v>45662.125</v>
      </c>
      <c r="O3411" s="7">
        <v>45661.982638888891</v>
      </c>
      <c r="P3411" s="4" t="s">
        <v>2074</v>
      </c>
      <c r="Q3411" s="10" t="s">
        <v>2074</v>
      </c>
      <c r="R3411" s="2" t="s">
        <v>10999</v>
      </c>
      <c r="S3411" s="6">
        <f>IF(OR(ISBLANK(Table1[[#This Row],[ValidEndUTC]]),ISBLANK(Table1[[#This Row],[ValidStartUTC]])),"",Table1[[#This Row],[ValidEndUTC]]-Table1[[#This Row],[ValidStartUTC]])</f>
        <v>0.125</v>
      </c>
      <c r="T3411" s="5">
        <f>IF(OR(ISBLANK(Table1[[#This Row],[ValidEndUTC]]),ISBLANK(Table1[[#This Row],[ValidStartUTC]])),"",Table1[[#This Row],[Duration]]*24*60)</f>
        <v>180</v>
      </c>
    </row>
    <row r="3412" spans="1:20" x14ac:dyDescent="0.25">
      <c r="A3412" s="8" t="str">
        <f>IF(ISBLANK(Table1[[#This Row],[AdvisoryNumber]]),"NTML","ADVZY")</f>
        <v>NTML</v>
      </c>
      <c r="B3412" s="8" t="str">
        <f>_xlfn.TEXTJOIN("-",TRUE,Table1[[#This Row],[Source]],TEXT(Table1[[#This Row],[AdvisoryNumber]],"000"),TEXT(ROW()-1,"000000"),TEXT(Table1[[#This Row],[RecordTimeUTC]],"YYYY-MM-DD"))</f>
        <v>NTML-000-003411-2025-01-04</v>
      </c>
      <c r="C3412" s="1" t="s">
        <v>270</v>
      </c>
      <c r="D3412" s="2"/>
      <c r="E3412" s="1"/>
      <c r="F3412" s="2"/>
      <c r="G3412" s="1" t="s">
        <v>98</v>
      </c>
      <c r="H3412" s="1" t="s">
        <v>101</v>
      </c>
      <c r="I3412" s="8" t="str">
        <f>IF(Table1[[#This Row],[TMI_Type]]="Reroute",INDEX(_xlfn.REGEXEXTRACT(Table1[[#This Row],[RawText]],".*(ROUTE|FEA|FCA|ICR|CTOP|TBO).+([A-Z]{3})",2,0),1,2),"")</f>
        <v/>
      </c>
      <c r="J3412" s="5">
        <v>25</v>
      </c>
      <c r="K3412" s="5"/>
      <c r="L3412" s="1" t="s">
        <v>286</v>
      </c>
      <c r="M3412" s="7">
        <v>45662</v>
      </c>
      <c r="N3412" s="7">
        <v>45662.125</v>
      </c>
      <c r="O3412" s="7">
        <v>45661.982638888891</v>
      </c>
      <c r="P3412" s="4" t="s">
        <v>2075</v>
      </c>
      <c r="Q3412" s="10" t="s">
        <v>2075</v>
      </c>
      <c r="R3412" s="2" t="s">
        <v>10999</v>
      </c>
      <c r="S3412" s="6">
        <f>IF(OR(ISBLANK(Table1[[#This Row],[ValidEndUTC]]),ISBLANK(Table1[[#This Row],[ValidStartUTC]])),"",Table1[[#This Row],[ValidEndUTC]]-Table1[[#This Row],[ValidStartUTC]])</f>
        <v>0.125</v>
      </c>
      <c r="T3412" s="5">
        <f>IF(OR(ISBLANK(Table1[[#This Row],[ValidEndUTC]]),ISBLANK(Table1[[#This Row],[ValidStartUTC]])),"",Table1[[#This Row],[Duration]]*24*60)</f>
        <v>180</v>
      </c>
    </row>
    <row r="3413" spans="1:20" x14ac:dyDescent="0.25">
      <c r="A3413" s="8" t="str">
        <f>IF(ISBLANK(Table1[[#This Row],[AdvisoryNumber]]),"NTML","ADVZY")</f>
        <v>NTML</v>
      </c>
      <c r="B3413" s="8" t="str">
        <f>_xlfn.TEXTJOIN("-",TRUE,Table1[[#This Row],[Source]],TEXT(Table1[[#This Row],[AdvisoryNumber]],"000"),TEXT(ROW()-1,"000000"),TEXT(Table1[[#This Row],[RecordTimeUTC]],"YYYY-MM-DD"))</f>
        <v>NTML-000-003412-2025-01-04</v>
      </c>
      <c r="C3413" s="1" t="s">
        <v>232</v>
      </c>
      <c r="D3413" s="2"/>
      <c r="E3413" s="1"/>
      <c r="F3413" s="2"/>
      <c r="G3413" s="1" t="s">
        <v>98</v>
      </c>
      <c r="H3413" s="1" t="s">
        <v>101</v>
      </c>
      <c r="I3413" s="8" t="str">
        <f>IF(Table1[[#This Row],[TMI_Type]]="Reroute",INDEX(_xlfn.REGEXEXTRACT(Table1[[#This Row],[RawText]],".*(ROUTE|FEA|FCA|ICR|CTOP|TBO).+([A-Z]{3})",2,0),1,2),"")</f>
        <v/>
      </c>
      <c r="J3413" s="5">
        <v>20</v>
      </c>
      <c r="K3413" s="5"/>
      <c r="L3413" s="1" t="s">
        <v>326</v>
      </c>
      <c r="M3413" s="7">
        <v>45662</v>
      </c>
      <c r="N3413" s="7">
        <v>45662.125</v>
      </c>
      <c r="O3413" s="7">
        <v>45661.982638888891</v>
      </c>
      <c r="P3413" s="4" t="s">
        <v>2076</v>
      </c>
      <c r="Q3413" s="10" t="s">
        <v>2076</v>
      </c>
      <c r="R3413" s="2" t="s">
        <v>10999</v>
      </c>
      <c r="S3413" s="6">
        <f>IF(OR(ISBLANK(Table1[[#This Row],[ValidEndUTC]]),ISBLANK(Table1[[#This Row],[ValidStartUTC]])),"",Table1[[#This Row],[ValidEndUTC]]-Table1[[#This Row],[ValidStartUTC]])</f>
        <v>0.125</v>
      </c>
      <c r="T3413" s="5">
        <f>IF(OR(ISBLANK(Table1[[#This Row],[ValidEndUTC]]),ISBLANK(Table1[[#This Row],[ValidStartUTC]])),"",Table1[[#This Row],[Duration]]*24*60)</f>
        <v>180</v>
      </c>
    </row>
    <row r="3414" spans="1:20" x14ac:dyDescent="0.25">
      <c r="A3414" s="8" t="str">
        <f>IF(ISBLANK(Table1[[#This Row],[AdvisoryNumber]]),"NTML","ADVZY")</f>
        <v>NTML</v>
      </c>
      <c r="B3414" s="8" t="str">
        <f>_xlfn.TEXTJOIN("-",TRUE,Table1[[#This Row],[Source]],TEXT(Table1[[#This Row],[AdvisoryNumber]],"000"),TEXT(ROW()-1,"000000"),TEXT(Table1[[#This Row],[RecordTimeUTC]],"YYYY-MM-DD"))</f>
        <v>NTML-000-003413-2025-01-04</v>
      </c>
      <c r="C3414" s="1" t="s">
        <v>202</v>
      </c>
      <c r="D3414" s="2"/>
      <c r="E3414" s="1"/>
      <c r="F3414" s="2"/>
      <c r="G3414" s="1" t="s">
        <v>98</v>
      </c>
      <c r="H3414" s="1" t="s">
        <v>101</v>
      </c>
      <c r="I3414" s="8" t="str">
        <f>IF(Table1[[#This Row],[TMI_Type]]="Reroute",INDEX(_xlfn.REGEXEXTRACT(Table1[[#This Row],[RawText]],".*(ROUTE|FEA|FCA|ICR|CTOP|TBO).+([A-Z]{3})",2,0),1,2),"")</f>
        <v/>
      </c>
      <c r="J3414" s="5">
        <v>20</v>
      </c>
      <c r="K3414" s="5"/>
      <c r="L3414" s="1" t="s">
        <v>318</v>
      </c>
      <c r="M3414" s="7">
        <v>45662</v>
      </c>
      <c r="N3414" s="7">
        <v>45662.125</v>
      </c>
      <c r="O3414" s="7">
        <v>45661.982638888891</v>
      </c>
      <c r="P3414" s="4" t="s">
        <v>2077</v>
      </c>
      <c r="Q3414" s="10" t="s">
        <v>2077</v>
      </c>
      <c r="R3414" s="2" t="s">
        <v>10999</v>
      </c>
      <c r="S3414" s="6">
        <f>IF(OR(ISBLANK(Table1[[#This Row],[ValidEndUTC]]),ISBLANK(Table1[[#This Row],[ValidStartUTC]])),"",Table1[[#This Row],[ValidEndUTC]]-Table1[[#This Row],[ValidStartUTC]])</f>
        <v>0.125</v>
      </c>
      <c r="T3414" s="5">
        <f>IF(OR(ISBLANK(Table1[[#This Row],[ValidEndUTC]]),ISBLANK(Table1[[#This Row],[ValidStartUTC]])),"",Table1[[#This Row],[Duration]]*24*60)</f>
        <v>180</v>
      </c>
    </row>
    <row r="3415" spans="1:20" ht="21.6" x14ac:dyDescent="0.25">
      <c r="A3415" s="8" t="str">
        <f>IF(ISBLANK(Table1[[#This Row],[AdvisoryNumber]]),"NTML","ADVZY")</f>
        <v>NTML</v>
      </c>
      <c r="B3415" s="8" t="str">
        <f>_xlfn.TEXTJOIN("-",TRUE,Table1[[#This Row],[Source]],TEXT(Table1[[#This Row],[AdvisoryNumber]],"000"),TEXT(ROW()-1,"000000"),TEXT(Table1[[#This Row],[RecordTimeUTC]],"YYYY-MM-DD"))</f>
        <v>NTML-000-003414-2025-01-04</v>
      </c>
      <c r="C3415" s="1" t="s">
        <v>270</v>
      </c>
      <c r="D3415" s="2"/>
      <c r="E3415" s="1"/>
      <c r="F3415" s="2"/>
      <c r="G3415" s="1" t="s">
        <v>98</v>
      </c>
      <c r="H3415" s="1" t="s">
        <v>101</v>
      </c>
      <c r="I3415" s="8" t="str">
        <f>IF(Table1[[#This Row],[TMI_Type]]="Reroute",INDEX(_xlfn.REGEXEXTRACT(Table1[[#This Row],[RawText]],".*(ROUTE|FEA|FCA|ICR|CTOP|TBO).+([A-Z]{3})",2,0),1,2),"")</f>
        <v/>
      </c>
      <c r="J3415" s="5">
        <v>15</v>
      </c>
      <c r="K3415" s="5"/>
      <c r="L3415" s="1" t="s">
        <v>1177</v>
      </c>
      <c r="M3415" s="7">
        <v>45662</v>
      </c>
      <c r="N3415" s="7">
        <v>45662.125</v>
      </c>
      <c r="O3415" s="7">
        <v>45661.982638888891</v>
      </c>
      <c r="P3415" s="4" t="s">
        <v>11000</v>
      </c>
      <c r="Q3415" s="10" t="s">
        <v>11000</v>
      </c>
      <c r="R3415" s="2" t="s">
        <v>10999</v>
      </c>
      <c r="S3415" s="6">
        <f>IF(OR(ISBLANK(Table1[[#This Row],[ValidEndUTC]]),ISBLANK(Table1[[#This Row],[ValidStartUTC]])),"",Table1[[#This Row],[ValidEndUTC]]-Table1[[#This Row],[ValidStartUTC]])</f>
        <v>0.125</v>
      </c>
      <c r="T3415" s="5">
        <f>IF(OR(ISBLANK(Table1[[#This Row],[ValidEndUTC]]),ISBLANK(Table1[[#This Row],[ValidStartUTC]])),"",Table1[[#This Row],[Duration]]*24*60)</f>
        <v>180</v>
      </c>
    </row>
    <row r="3416" spans="1:20" ht="172.8" x14ac:dyDescent="0.25">
      <c r="A3416" s="8" t="str">
        <f>IF(ISBLANK(Table1[[#This Row],[AdvisoryNumber]]),"NTML","ADVZY")</f>
        <v>ADVZY</v>
      </c>
      <c r="B3416" s="8" t="str">
        <f>_xlfn.TEXTJOIN("-",TRUE,Table1[[#This Row],[Source]],TEXT(Table1[[#This Row],[AdvisoryNumber]],"000"),TEXT(ROW()-1,"000000"),TEXT(Table1[[#This Row],[RecordTimeUTC]],"YYYY-MM-DD"))</f>
        <v>ADVZY-002-003415-2025-01-04</v>
      </c>
      <c r="C3416" s="1" t="s">
        <v>2087</v>
      </c>
      <c r="D3416" s="2"/>
      <c r="E3416" s="1">
        <v>2</v>
      </c>
      <c r="F3416" s="2" t="s">
        <v>5995</v>
      </c>
      <c r="G3416" s="1" t="s">
        <v>35</v>
      </c>
      <c r="H3416" s="1" t="s">
        <v>32</v>
      </c>
      <c r="I3416" s="8" t="str">
        <f>IF(Table1[[#This Row],[TMI_Type]]="Reroute",INDEX(_xlfn.REGEXEXTRACT(Table1[[#This Row],[RawText]],".*(ROUTE|FEA|FCA|ICR|CTOP|TBO).+([A-Z]{3})",2,0),1,2),"")</f>
        <v/>
      </c>
      <c r="J3416" s="5"/>
      <c r="K3416" s="5"/>
      <c r="L3416" s="1"/>
      <c r="M3416" s="7">
        <v>45662.027777777781</v>
      </c>
      <c r="N3416" s="7">
        <v>45662.048611111109</v>
      </c>
      <c r="O3416" s="7">
        <v>45661.149305555555</v>
      </c>
      <c r="P3416" s="4" t="s">
        <v>2088</v>
      </c>
      <c r="Q3416" s="10" t="s">
        <v>8049</v>
      </c>
      <c r="R3416" s="2" t="s">
        <v>8047</v>
      </c>
      <c r="S3416" s="6">
        <f>IF(OR(ISBLANK(Table1[[#This Row],[ValidEndUTC]]),ISBLANK(Table1[[#This Row],[ValidStartUTC]])),"",Table1[[#This Row],[ValidEndUTC]]-Table1[[#This Row],[ValidStartUTC]])</f>
        <v>2.0833333328482695E-2</v>
      </c>
      <c r="T3416" s="5">
        <f>IF(OR(ISBLANK(Table1[[#This Row],[ValidEndUTC]]),ISBLANK(Table1[[#This Row],[ValidStartUTC]])),"",Table1[[#This Row],[Duration]]*24*60)</f>
        <v>29.999999993015081</v>
      </c>
    </row>
    <row r="3417" spans="1:20" x14ac:dyDescent="0.25">
      <c r="A3417" s="8" t="str">
        <f>IF(ISBLANK(Table1[[#This Row],[AdvisoryNumber]]),"NTML","ADVZY")</f>
        <v>NTML</v>
      </c>
      <c r="B3417" s="8" t="str">
        <f>_xlfn.TEXTJOIN("-",TRUE,Table1[[#This Row],[Source]],TEXT(Table1[[#This Row],[AdvisoryNumber]],"000"),TEXT(ROW()-1,"000000"),TEXT(Table1[[#This Row],[RecordTimeUTC]],"YYYY-MM-DD"))</f>
        <v>NTML-000-003416-2025-01-05</v>
      </c>
      <c r="C3417" s="1" t="s">
        <v>232</v>
      </c>
      <c r="D3417" s="2"/>
      <c r="E3417" s="1"/>
      <c r="F3417" s="2"/>
      <c r="G3417" s="1" t="s">
        <v>98</v>
      </c>
      <c r="H3417" s="1" t="s">
        <v>101</v>
      </c>
      <c r="I3417" s="8" t="str">
        <f>IF(Table1[[#This Row],[TMI_Type]]="Reroute",INDEX(_xlfn.REGEXEXTRACT(Table1[[#This Row],[RawText]],".*(ROUTE|FEA|FCA|ICR|CTOP|TBO).+([A-Z]{3})",2,0),1,2),"")</f>
        <v/>
      </c>
      <c r="J3417" s="5">
        <v>40</v>
      </c>
      <c r="K3417" s="5"/>
      <c r="L3417" s="1" t="s">
        <v>1472</v>
      </c>
      <c r="M3417" s="7">
        <v>45662.041666666664</v>
      </c>
      <c r="N3417" s="7">
        <v>45662.125</v>
      </c>
      <c r="O3417" s="7">
        <v>45662.079861111109</v>
      </c>
      <c r="P3417" s="4" t="s">
        <v>11001</v>
      </c>
      <c r="Q3417" s="10" t="s">
        <v>11001</v>
      </c>
      <c r="R3417" s="2" t="s">
        <v>11002</v>
      </c>
      <c r="S3417" s="6">
        <f>IF(OR(ISBLANK(Table1[[#This Row],[ValidEndUTC]]),ISBLANK(Table1[[#This Row],[ValidStartUTC]])),"",Table1[[#This Row],[ValidEndUTC]]-Table1[[#This Row],[ValidStartUTC]])</f>
        <v>8.3333333335758653E-2</v>
      </c>
      <c r="T3417" s="5">
        <f>IF(OR(ISBLANK(Table1[[#This Row],[ValidEndUTC]]),ISBLANK(Table1[[#This Row],[ValidStartUTC]])),"",Table1[[#This Row],[Duration]]*24*60)</f>
        <v>120.00000000349246</v>
      </c>
    </row>
    <row r="3418" spans="1:20" x14ac:dyDescent="0.25">
      <c r="A3418" s="8" t="str">
        <f>IF(ISBLANK(Table1[[#This Row],[AdvisoryNumber]]),"NTML","ADVZY")</f>
        <v>NTML</v>
      </c>
      <c r="B3418" s="8" t="str">
        <f>_xlfn.TEXTJOIN("-",TRUE,Table1[[#This Row],[Source]],TEXT(Table1[[#This Row],[AdvisoryNumber]],"000"),TEXT(ROW()-1,"000000"),TEXT(Table1[[#This Row],[RecordTimeUTC]],"YYYY-MM-DD"))</f>
        <v>NTML-000-003417-2025-01-05</v>
      </c>
      <c r="C3418" s="1" t="s">
        <v>232</v>
      </c>
      <c r="D3418" s="2"/>
      <c r="E3418" s="1"/>
      <c r="F3418" s="2"/>
      <c r="G3418" s="1" t="s">
        <v>98</v>
      </c>
      <c r="H3418" s="1" t="s">
        <v>101</v>
      </c>
      <c r="I3418" s="8" t="str">
        <f>IF(Table1[[#This Row],[TMI_Type]]="Reroute",INDEX(_xlfn.REGEXEXTRACT(Table1[[#This Row],[RawText]],".*(ROUTE|FEA|FCA|ICR|CTOP|TBO).+([A-Z]{3})",2,0),1,2),"")</f>
        <v/>
      </c>
      <c r="J3418" s="5">
        <v>40</v>
      </c>
      <c r="K3418" s="5"/>
      <c r="L3418" s="1" t="s">
        <v>1593</v>
      </c>
      <c r="M3418" s="7">
        <v>45662.04583333333</v>
      </c>
      <c r="N3418" s="7">
        <v>45662.125</v>
      </c>
      <c r="O3418" s="7">
        <v>45662.04583333333</v>
      </c>
      <c r="P3418" s="4" t="s">
        <v>2089</v>
      </c>
      <c r="Q3418" s="10" t="s">
        <v>2089</v>
      </c>
      <c r="R3418" s="2" t="s">
        <v>11003</v>
      </c>
      <c r="S3418" s="6">
        <f>IF(OR(ISBLANK(Table1[[#This Row],[ValidEndUTC]]),ISBLANK(Table1[[#This Row],[ValidStartUTC]])),"",Table1[[#This Row],[ValidEndUTC]]-Table1[[#This Row],[ValidStartUTC]])</f>
        <v>7.9166666670062114E-2</v>
      </c>
      <c r="T3418" s="5">
        <f>IF(OR(ISBLANK(Table1[[#This Row],[ValidEndUTC]]),ISBLANK(Table1[[#This Row],[ValidStartUTC]])),"",Table1[[#This Row],[Duration]]*24*60)</f>
        <v>114.00000000488944</v>
      </c>
    </row>
    <row r="3419" spans="1:20" x14ac:dyDescent="0.25">
      <c r="A3419" s="8" t="str">
        <f>IF(ISBLANK(Table1[[#This Row],[AdvisoryNumber]]),"NTML","ADVZY")</f>
        <v>NTML</v>
      </c>
      <c r="B3419" s="8" t="str">
        <f>_xlfn.TEXTJOIN("-",TRUE,Table1[[#This Row],[Source]],TEXT(Table1[[#This Row],[AdvisoryNumber]],"000"),TEXT(ROW()-1,"000000"),TEXT(Table1[[#This Row],[RecordTimeUTC]],"YYYY-MM-DD"))</f>
        <v>NTML-000-003418-2025-01-05</v>
      </c>
      <c r="C3419" s="1" t="s">
        <v>232</v>
      </c>
      <c r="D3419" s="2"/>
      <c r="E3419" s="1"/>
      <c r="F3419" s="2"/>
      <c r="G3419" s="1" t="s">
        <v>98</v>
      </c>
      <c r="H3419" s="1" t="s">
        <v>101</v>
      </c>
      <c r="I3419" s="8" t="str">
        <f>IF(Table1[[#This Row],[TMI_Type]]="Reroute",INDEX(_xlfn.REGEXEXTRACT(Table1[[#This Row],[RawText]],".*(ROUTE|FEA|FCA|ICR|CTOP|TBO).+([A-Z]{3})",2,0),1,2),"")</f>
        <v/>
      </c>
      <c r="J3419" s="5">
        <v>40</v>
      </c>
      <c r="K3419" s="5"/>
      <c r="L3419" s="1" t="s">
        <v>1179</v>
      </c>
      <c r="M3419" s="7">
        <v>45662.047222222223</v>
      </c>
      <c r="N3419" s="7">
        <v>45662.125</v>
      </c>
      <c r="O3419" s="7">
        <v>45662.047222222223</v>
      </c>
      <c r="P3419" s="4" t="s">
        <v>2090</v>
      </c>
      <c r="Q3419" s="10" t="s">
        <v>2090</v>
      </c>
      <c r="R3419" s="2" t="s">
        <v>11003</v>
      </c>
      <c r="S3419" s="6">
        <f>IF(OR(ISBLANK(Table1[[#This Row],[ValidEndUTC]]),ISBLANK(Table1[[#This Row],[ValidStartUTC]])),"",Table1[[#This Row],[ValidEndUTC]]-Table1[[#This Row],[ValidStartUTC]])</f>
        <v>7.7777777776645962E-2</v>
      </c>
      <c r="T3419" s="5">
        <f>IF(OR(ISBLANK(Table1[[#This Row],[ValidEndUTC]]),ISBLANK(Table1[[#This Row],[ValidStartUTC]])),"",Table1[[#This Row],[Duration]]*24*60)</f>
        <v>111.99999999837019</v>
      </c>
    </row>
    <row r="3420" spans="1:20" x14ac:dyDescent="0.25">
      <c r="A3420" s="8" t="str">
        <f>IF(ISBLANK(Table1[[#This Row],[AdvisoryNumber]]),"NTML","ADVZY")</f>
        <v>NTML</v>
      </c>
      <c r="B3420" s="8" t="str">
        <f>_xlfn.TEXTJOIN("-",TRUE,Table1[[#This Row],[Source]],TEXT(Table1[[#This Row],[AdvisoryNumber]],"000"),TEXT(ROW()-1,"000000"),TEXT(Table1[[#This Row],[RecordTimeUTC]],"YYYY-MM-DD"))</f>
        <v>NTML-000-003419-2025-01-05</v>
      </c>
      <c r="C3420" s="1" t="s">
        <v>232</v>
      </c>
      <c r="D3420" s="2"/>
      <c r="E3420" s="1"/>
      <c r="F3420" s="2"/>
      <c r="G3420" s="1" t="s">
        <v>98</v>
      </c>
      <c r="H3420" s="1" t="s">
        <v>101</v>
      </c>
      <c r="I3420" s="8" t="str">
        <f>IF(Table1[[#This Row],[TMI_Type]]="Reroute",INDEX(_xlfn.REGEXEXTRACT(Table1[[#This Row],[RawText]],".*(ROUTE|FEA|FCA|ICR|CTOP|TBO).+([A-Z]{3})",2,0),1,2),"")</f>
        <v/>
      </c>
      <c r="J3420" s="5">
        <v>25</v>
      </c>
      <c r="K3420" s="5"/>
      <c r="L3420" s="1" t="s">
        <v>1165</v>
      </c>
      <c r="M3420" s="7">
        <v>45662.047222222223</v>
      </c>
      <c r="N3420" s="7">
        <v>45662.125</v>
      </c>
      <c r="O3420" s="7">
        <v>45662.047222222223</v>
      </c>
      <c r="P3420" s="4" t="s">
        <v>2091</v>
      </c>
      <c r="Q3420" s="10" t="s">
        <v>2091</v>
      </c>
      <c r="R3420" s="2" t="s">
        <v>11003</v>
      </c>
      <c r="S3420" s="6">
        <f>IF(OR(ISBLANK(Table1[[#This Row],[ValidEndUTC]]),ISBLANK(Table1[[#This Row],[ValidStartUTC]])),"",Table1[[#This Row],[ValidEndUTC]]-Table1[[#This Row],[ValidStartUTC]])</f>
        <v>7.7777777776645962E-2</v>
      </c>
      <c r="T3420" s="5">
        <f>IF(OR(ISBLANK(Table1[[#This Row],[ValidEndUTC]]),ISBLANK(Table1[[#This Row],[ValidStartUTC]])),"",Table1[[#This Row],[Duration]]*24*60)</f>
        <v>111.99999999837019</v>
      </c>
    </row>
    <row r="3421" spans="1:20" x14ac:dyDescent="0.25">
      <c r="A3421" s="8" t="str">
        <f>IF(ISBLANK(Table1[[#This Row],[AdvisoryNumber]]),"NTML","ADVZY")</f>
        <v>NTML</v>
      </c>
      <c r="B3421" s="8" t="str">
        <f>_xlfn.TEXTJOIN("-",TRUE,Table1[[#This Row],[Source]],TEXT(Table1[[#This Row],[AdvisoryNumber]],"000"),TEXT(ROW()-1,"000000"),TEXT(Table1[[#This Row],[RecordTimeUTC]],"YYYY-MM-DD"))</f>
        <v>NTML-000-003420-2025-01-05</v>
      </c>
      <c r="C3421" s="1" t="s">
        <v>232</v>
      </c>
      <c r="D3421" s="2"/>
      <c r="E3421" s="1"/>
      <c r="F3421" s="2"/>
      <c r="G3421" s="1" t="s">
        <v>98</v>
      </c>
      <c r="H3421" s="1" t="s">
        <v>101</v>
      </c>
      <c r="I3421" s="8" t="str">
        <f>IF(Table1[[#This Row],[TMI_Type]]="Reroute",INDEX(_xlfn.REGEXEXTRACT(Table1[[#This Row],[RawText]],".*(ROUTE|FEA|FCA|ICR|CTOP|TBO).+([A-Z]{3})",2,0),1,2),"")</f>
        <v/>
      </c>
      <c r="J3421" s="5">
        <v>25</v>
      </c>
      <c r="K3421" s="5"/>
      <c r="L3421" s="1" t="s">
        <v>326</v>
      </c>
      <c r="M3421" s="7">
        <v>45662.047222222223</v>
      </c>
      <c r="N3421" s="7">
        <v>45662.125</v>
      </c>
      <c r="O3421" s="7">
        <v>45662.047222222223</v>
      </c>
      <c r="P3421" s="4" t="s">
        <v>2092</v>
      </c>
      <c r="Q3421" s="10" t="s">
        <v>2092</v>
      </c>
      <c r="R3421" s="2" t="s">
        <v>11003</v>
      </c>
      <c r="S3421" s="6">
        <f>IF(OR(ISBLANK(Table1[[#This Row],[ValidEndUTC]]),ISBLANK(Table1[[#This Row],[ValidStartUTC]])),"",Table1[[#This Row],[ValidEndUTC]]-Table1[[#This Row],[ValidStartUTC]])</f>
        <v>7.7777777776645962E-2</v>
      </c>
      <c r="T3421" s="5">
        <f>IF(OR(ISBLANK(Table1[[#This Row],[ValidEndUTC]]),ISBLANK(Table1[[#This Row],[ValidStartUTC]])),"",Table1[[#This Row],[Duration]]*24*60)</f>
        <v>111.99999999837019</v>
      </c>
    </row>
    <row r="3422" spans="1:20" ht="21.6" x14ac:dyDescent="0.25">
      <c r="A3422" s="8" t="str">
        <f>IF(ISBLANK(Table1[[#This Row],[AdvisoryNumber]]),"NTML","ADVZY")</f>
        <v>NTML</v>
      </c>
      <c r="B3422" s="8" t="str">
        <f>_xlfn.TEXTJOIN("-",TRUE,Table1[[#This Row],[Source]],TEXT(Table1[[#This Row],[AdvisoryNumber]],"000"),TEXT(ROW()-1,"000000"),TEXT(Table1[[#This Row],[RecordTimeUTC]],"YYYY-MM-DD"))</f>
        <v>NTML-000-003421-2025-01-05</v>
      </c>
      <c r="C3422" s="1" t="s">
        <v>232</v>
      </c>
      <c r="D3422" s="2"/>
      <c r="E3422" s="1"/>
      <c r="F3422" s="2"/>
      <c r="G3422" s="1" t="s">
        <v>98</v>
      </c>
      <c r="H3422" s="1" t="s">
        <v>101</v>
      </c>
      <c r="I3422" s="8" t="str">
        <f>IF(Table1[[#This Row],[TMI_Type]]="Reroute",INDEX(_xlfn.REGEXEXTRACT(Table1[[#This Row],[RawText]],".*(ROUTE|FEA|FCA|ICR|CTOP|TBO).+([A-Z]{3})",2,0),1,2),"")</f>
        <v/>
      </c>
      <c r="J3422" s="5">
        <v>40</v>
      </c>
      <c r="K3422" s="5"/>
      <c r="L3422" s="1" t="s">
        <v>1184</v>
      </c>
      <c r="M3422" s="7">
        <v>45662.061111111114</v>
      </c>
      <c r="N3422" s="7">
        <v>45662.125</v>
      </c>
      <c r="O3422" s="7">
        <v>45662.061111111114</v>
      </c>
      <c r="P3422" s="4" t="s">
        <v>11004</v>
      </c>
      <c r="Q3422" s="10" t="s">
        <v>11004</v>
      </c>
      <c r="R3422" s="2" t="s">
        <v>11005</v>
      </c>
      <c r="S3422" s="6">
        <f>IF(OR(ISBLANK(Table1[[#This Row],[ValidEndUTC]]),ISBLANK(Table1[[#This Row],[ValidStartUTC]])),"",Table1[[#This Row],[ValidEndUTC]]-Table1[[#This Row],[ValidStartUTC]])</f>
        <v>6.3888888886140194E-2</v>
      </c>
      <c r="T3422" s="5">
        <f>IF(OR(ISBLANK(Table1[[#This Row],[ValidEndUTC]]),ISBLANK(Table1[[#This Row],[ValidStartUTC]])),"",Table1[[#This Row],[Duration]]*24*60)</f>
        <v>91.999999996041879</v>
      </c>
    </row>
    <row r="3423" spans="1:20" x14ac:dyDescent="0.25">
      <c r="A3423" s="8" t="str">
        <f>IF(ISBLANK(Table1[[#This Row],[AdvisoryNumber]]),"NTML","ADVZY")</f>
        <v>NTML</v>
      </c>
      <c r="B3423" s="8" t="str">
        <f>_xlfn.TEXTJOIN("-",TRUE,Table1[[#This Row],[Source]],TEXT(Table1[[#This Row],[AdvisoryNumber]],"000"),TEXT(ROW()-1,"000000"),TEXT(Table1[[#This Row],[RecordTimeUTC]],"YYYY-MM-DD"))</f>
        <v>NTML-000-003422-2025-01-05</v>
      </c>
      <c r="C3423" s="1" t="s">
        <v>232</v>
      </c>
      <c r="D3423" s="2"/>
      <c r="E3423" s="1"/>
      <c r="F3423" s="2"/>
      <c r="G3423" s="1"/>
      <c r="H3423" s="1" t="s">
        <v>2640</v>
      </c>
      <c r="I3423" s="8" t="str">
        <f>IF(Table1[[#This Row],[TMI_Type]]="Reroute",INDEX(_xlfn.REGEXEXTRACT(Table1[[#This Row],[RawText]],".*(ROUTE|FEA|FCA|ICR|CTOP|TBO).+([A-Z]{3})",2,0),1,2),"")</f>
        <v/>
      </c>
      <c r="J3423" s="5"/>
      <c r="K3423" s="5"/>
      <c r="L3423" s="1" t="s">
        <v>1593</v>
      </c>
      <c r="M3423" s="7">
        <v>45662.086111111108</v>
      </c>
      <c r="N3423" s="7">
        <v>45662.086111111108</v>
      </c>
      <c r="O3423" s="7">
        <v>45662.086111111108</v>
      </c>
      <c r="P3423" s="4" t="s">
        <v>3210</v>
      </c>
      <c r="Q3423" s="10" t="s">
        <v>3210</v>
      </c>
      <c r="R3423" s="2" t="s">
        <v>11007</v>
      </c>
      <c r="S3423" s="6">
        <f>IF(OR(ISBLANK(Table1[[#This Row],[ValidEndUTC]]),ISBLANK(Table1[[#This Row],[ValidStartUTC]])),"",Table1[[#This Row],[ValidEndUTC]]-Table1[[#This Row],[ValidStartUTC]])</f>
        <v>0</v>
      </c>
      <c r="T3423" s="5">
        <f>IF(OR(ISBLANK(Table1[[#This Row],[ValidEndUTC]]),ISBLANK(Table1[[#This Row],[ValidStartUTC]])),"",Table1[[#This Row],[Duration]]*24*60)</f>
        <v>0</v>
      </c>
    </row>
    <row r="3424" spans="1:20" x14ac:dyDescent="0.25">
      <c r="A3424" s="8" t="str">
        <f>IF(ISBLANK(Table1[[#This Row],[AdvisoryNumber]]),"NTML","ADVZY")</f>
        <v>NTML</v>
      </c>
      <c r="B3424" s="8" t="str">
        <f>_xlfn.TEXTJOIN("-",TRUE,Table1[[#This Row],[Source]],TEXT(Table1[[#This Row],[AdvisoryNumber]],"000"),TEXT(ROW()-1,"000000"),TEXT(Table1[[#This Row],[RecordTimeUTC]],"YYYY-MM-DD"))</f>
        <v>NTML-000-003423-2025-01-05</v>
      </c>
      <c r="C3424" s="1" t="s">
        <v>232</v>
      </c>
      <c r="D3424" s="2"/>
      <c r="E3424" s="1"/>
      <c r="F3424" s="2"/>
      <c r="G3424" s="1" t="s">
        <v>98</v>
      </c>
      <c r="H3424" s="1" t="s">
        <v>101</v>
      </c>
      <c r="I3424" s="8" t="str">
        <f>IF(Table1[[#This Row],[TMI_Type]]="Reroute",INDEX(_xlfn.REGEXEXTRACT(Table1[[#This Row],[RawText]],".*(ROUTE|FEA|FCA|ICR|CTOP|TBO).+([A-Z]{3})",2,0),1,2),"")</f>
        <v/>
      </c>
      <c r="J3424" s="5">
        <v>15</v>
      </c>
      <c r="K3424" s="5"/>
      <c r="L3424" s="1" t="s">
        <v>1165</v>
      </c>
      <c r="M3424" s="7">
        <v>45662.097222222219</v>
      </c>
      <c r="N3424" s="7">
        <v>45662.125</v>
      </c>
      <c r="O3424" s="7">
        <v>45662.083333333336</v>
      </c>
      <c r="P3424" s="4" t="s">
        <v>2094</v>
      </c>
      <c r="Q3424" s="10" t="s">
        <v>2094</v>
      </c>
      <c r="R3424" s="2" t="s">
        <v>11007</v>
      </c>
      <c r="S3424" s="6">
        <f>IF(OR(ISBLANK(Table1[[#This Row],[ValidEndUTC]]),ISBLANK(Table1[[#This Row],[ValidStartUTC]])),"",Table1[[#This Row],[ValidEndUTC]]-Table1[[#This Row],[ValidStartUTC]])</f>
        <v>2.7777777781011537E-2</v>
      </c>
      <c r="T3424" s="5">
        <f>IF(OR(ISBLANK(Table1[[#This Row],[ValidEndUTC]]),ISBLANK(Table1[[#This Row],[ValidStartUTC]])),"",Table1[[#This Row],[Duration]]*24*60)</f>
        <v>40.000000004656613</v>
      </c>
    </row>
    <row r="3425" spans="1:20" ht="21.6" x14ac:dyDescent="0.25">
      <c r="A3425" s="8" t="str">
        <f>IF(ISBLANK(Table1[[#This Row],[AdvisoryNumber]]),"NTML","ADVZY")</f>
        <v>NTML</v>
      </c>
      <c r="B3425" s="8" t="str">
        <f>_xlfn.TEXTJOIN("-",TRUE,Table1[[#This Row],[Source]],TEXT(Table1[[#This Row],[AdvisoryNumber]],"000"),TEXT(ROW()-1,"000000"),TEXT(Table1[[#This Row],[RecordTimeUTC]],"YYYY-MM-DD"))</f>
        <v>NTML-000-003424-2025-01-05</v>
      </c>
      <c r="C3425" s="1" t="s">
        <v>232</v>
      </c>
      <c r="D3425" s="2"/>
      <c r="E3425" s="1"/>
      <c r="F3425" s="2"/>
      <c r="G3425" s="1" t="s">
        <v>98</v>
      </c>
      <c r="H3425" s="1" t="s">
        <v>101</v>
      </c>
      <c r="I3425" s="8" t="str">
        <f>IF(Table1[[#This Row],[TMI_Type]]="Reroute",INDEX(_xlfn.REGEXEXTRACT(Table1[[#This Row],[RawText]],".*(ROUTE|FEA|FCA|ICR|CTOP|TBO).+([A-Z]{3})",2,0),1,2),"")</f>
        <v/>
      </c>
      <c r="J3425" s="5">
        <v>15</v>
      </c>
      <c r="K3425" s="5"/>
      <c r="L3425" s="1" t="s">
        <v>1345</v>
      </c>
      <c r="M3425" s="7">
        <v>45662.098611111112</v>
      </c>
      <c r="N3425" s="7">
        <v>45662.125</v>
      </c>
      <c r="O3425" s="7">
        <v>45662.091666666667</v>
      </c>
      <c r="P3425" s="4" t="s">
        <v>11008</v>
      </c>
      <c r="Q3425" s="10" t="s">
        <v>11008</v>
      </c>
      <c r="R3425" s="2" t="s">
        <v>11009</v>
      </c>
      <c r="S3425" s="6">
        <f>IF(OR(ISBLANK(Table1[[#This Row],[ValidEndUTC]]),ISBLANK(Table1[[#This Row],[ValidStartUTC]])),"",Table1[[#This Row],[ValidEndUTC]]-Table1[[#This Row],[ValidStartUTC]])</f>
        <v>2.6388888887595385E-2</v>
      </c>
      <c r="T3425" s="5">
        <f>IF(OR(ISBLANK(Table1[[#This Row],[ValidEndUTC]]),ISBLANK(Table1[[#This Row],[ValidStartUTC]])),"",Table1[[#This Row],[Duration]]*24*60)</f>
        <v>37.999999998137355</v>
      </c>
    </row>
    <row r="3426" spans="1:20" x14ac:dyDescent="0.25">
      <c r="A3426" s="8" t="str">
        <f>IF(ISBLANK(Table1[[#This Row],[AdvisoryNumber]]),"NTML","ADVZY")</f>
        <v>NTML</v>
      </c>
      <c r="B3426" s="8" t="str">
        <f>_xlfn.TEXTJOIN("-",TRUE,Table1[[#This Row],[Source]],TEXT(Table1[[#This Row],[AdvisoryNumber]],"000"),TEXT(ROW()-1,"000000"),TEXT(Table1[[#This Row],[RecordTimeUTC]],"YYYY-MM-DD"))</f>
        <v>NTML-000-003425-2025-01-05</v>
      </c>
      <c r="C3426" s="1" t="s">
        <v>232</v>
      </c>
      <c r="D3426" s="2"/>
      <c r="E3426" s="1"/>
      <c r="F3426" s="2"/>
      <c r="G3426" s="1"/>
      <c r="H3426" s="1" t="s">
        <v>2640</v>
      </c>
      <c r="I3426" s="8" t="str">
        <f>IF(Table1[[#This Row],[TMI_Type]]="Reroute",INDEX(_xlfn.REGEXEXTRACT(Table1[[#This Row],[RawText]],".*(ROUTE|FEA|FCA|ICR|CTOP|TBO).+([A-Z]{3})",2,0),1,2),"")</f>
        <v/>
      </c>
      <c r="J3426" s="5"/>
      <c r="K3426" s="5"/>
      <c r="L3426" s="1" t="s">
        <v>1472</v>
      </c>
      <c r="M3426" s="7">
        <v>45662.100694444445</v>
      </c>
      <c r="N3426" s="7">
        <v>45662.100694444445</v>
      </c>
      <c r="O3426" s="7">
        <v>45662.100694444445</v>
      </c>
      <c r="P3426" s="4" t="s">
        <v>3212</v>
      </c>
      <c r="Q3426" s="10" t="s">
        <v>3212</v>
      </c>
      <c r="R3426" s="2" t="s">
        <v>11014</v>
      </c>
      <c r="S3426" s="6">
        <f>IF(OR(ISBLANK(Table1[[#This Row],[ValidEndUTC]]),ISBLANK(Table1[[#This Row],[ValidStartUTC]])),"",Table1[[#This Row],[ValidEndUTC]]-Table1[[#This Row],[ValidStartUTC]])</f>
        <v>0</v>
      </c>
      <c r="T3426" s="5">
        <f>IF(OR(ISBLANK(Table1[[#This Row],[ValidEndUTC]]),ISBLANK(Table1[[#This Row],[ValidStartUTC]])),"",Table1[[#This Row],[Duration]]*24*60)</f>
        <v>0</v>
      </c>
    </row>
    <row r="3427" spans="1:20" ht="21.6" x14ac:dyDescent="0.25">
      <c r="A3427" s="8" t="str">
        <f>IF(ISBLANK(Table1[[#This Row],[AdvisoryNumber]]),"NTML","ADVZY")</f>
        <v>NTML</v>
      </c>
      <c r="B3427" s="8" t="str">
        <f>_xlfn.TEXTJOIN("-",TRUE,Table1[[#This Row],[Source]],TEXT(Table1[[#This Row],[AdvisoryNumber]],"000"),TEXT(ROW()-1,"000000"),TEXT(Table1[[#This Row],[RecordTimeUTC]],"YYYY-MM-DD"))</f>
        <v>NTML-000-003426-2025-01-05</v>
      </c>
      <c r="C3427" s="1" t="s">
        <v>232</v>
      </c>
      <c r="D3427" s="2"/>
      <c r="E3427" s="1"/>
      <c r="F3427" s="2"/>
      <c r="G3427" s="1" t="s">
        <v>98</v>
      </c>
      <c r="H3427" s="1" t="s">
        <v>2640</v>
      </c>
      <c r="I3427" s="8" t="str">
        <f>IF(Table1[[#This Row],[TMI_Type]]="Reroute",INDEX(_xlfn.REGEXEXTRACT(Table1[[#This Row],[RawText]],".*(ROUTE|FEA|FCA|ICR|CTOP|TBO).+([A-Z]{3})",2,0),1,2),"")</f>
        <v/>
      </c>
      <c r="J3427" s="5">
        <v>15</v>
      </c>
      <c r="K3427" s="5"/>
      <c r="L3427" s="1" t="s">
        <v>1184</v>
      </c>
      <c r="M3427" s="7">
        <v>45662.100694444445</v>
      </c>
      <c r="N3427" s="7">
        <v>45662.125</v>
      </c>
      <c r="O3427" s="7">
        <v>45662.061111111114</v>
      </c>
      <c r="P3427" s="4" t="s">
        <v>11012</v>
      </c>
      <c r="Q3427" s="10" t="s">
        <v>11012</v>
      </c>
      <c r="R3427" s="2" t="s">
        <v>11013</v>
      </c>
      <c r="S3427" s="6">
        <f>IF(OR(ISBLANK(Table1[[#This Row],[ValidEndUTC]]),ISBLANK(Table1[[#This Row],[ValidStartUTC]])),"",Table1[[#This Row],[ValidEndUTC]]-Table1[[#This Row],[ValidStartUTC]])</f>
        <v>2.4305555554747116E-2</v>
      </c>
      <c r="T3427" s="5">
        <f>IF(OR(ISBLANK(Table1[[#This Row],[ValidEndUTC]]),ISBLANK(Table1[[#This Row],[ValidStartUTC]])),"",Table1[[#This Row],[Duration]]*24*60)</f>
        <v>34.999999998835847</v>
      </c>
    </row>
    <row r="3428" spans="1:20" ht="97.2" x14ac:dyDescent="0.25">
      <c r="A3428" s="8" t="str">
        <f>IF(ISBLANK(Table1[[#This Row],[AdvisoryNumber]]),"NTML","ADVZY")</f>
        <v>ADVZY</v>
      </c>
      <c r="B3428" s="8" t="str">
        <f>_xlfn.TEXTJOIN("-",TRUE,Table1[[#This Row],[Source]],TEXT(Table1[[#This Row],[AdvisoryNumber]],"000"),TEXT(ROW()-1,"000000"),TEXT(Table1[[#This Row],[RecordTimeUTC]],"YYYY-MM-DD"))</f>
        <v>ADVZY-008-003427-2025-01-12</v>
      </c>
      <c r="C3428" s="1" t="s">
        <v>16</v>
      </c>
      <c r="D3428" s="2"/>
      <c r="E3428" s="1">
        <v>8</v>
      </c>
      <c r="F3428" s="2" t="s">
        <v>6700</v>
      </c>
      <c r="G3428" s="1"/>
      <c r="H3428" s="1" t="s">
        <v>6019</v>
      </c>
      <c r="I3428" s="8" t="str">
        <f>IF(Table1[[#This Row],[TMI_Type]]="Reroute",INDEX(_xlfn.REGEXEXTRACT(Table1[[#This Row],[RawText]],".*(ROUTE|FEA|FCA|ICR|CTOP|TBO).+([A-Z]{3})",2,0),1,2),"")</f>
        <v/>
      </c>
      <c r="J3428" s="5"/>
      <c r="K3428" s="5"/>
      <c r="L3428" s="1"/>
      <c r="M3428" s="7">
        <v>45668.977777777778</v>
      </c>
      <c r="N3428" s="7">
        <v>45669.15902777778</v>
      </c>
      <c r="O3428" s="7">
        <v>45669.159722222219</v>
      </c>
      <c r="P3428" s="4" t="s">
        <v>2095</v>
      </c>
      <c r="Q3428" s="10" t="s">
        <v>8069</v>
      </c>
      <c r="R3428" s="2" t="s">
        <v>8070</v>
      </c>
      <c r="S3428" s="6">
        <f>IF(OR(ISBLANK(Table1[[#This Row],[ValidEndUTC]]),ISBLANK(Table1[[#This Row],[ValidStartUTC]])),"",Table1[[#This Row],[ValidEndUTC]]-Table1[[#This Row],[ValidStartUTC]])</f>
        <v>0.18125000000145519</v>
      </c>
      <c r="T3428" s="5">
        <f>IF(OR(ISBLANK(Table1[[#This Row],[ValidEndUTC]]),ISBLANK(Table1[[#This Row],[ValidStartUTC]])),"",Table1[[#This Row],[Duration]]*24*60)</f>
        <v>261.00000000209548</v>
      </c>
    </row>
    <row r="3429" spans="1:20" ht="140.4" x14ac:dyDescent="0.25">
      <c r="A3429" s="8" t="str">
        <f>IF(ISBLANK(Table1[[#This Row],[AdvisoryNumber]]),"NTML","ADVZY")</f>
        <v>ADVZY</v>
      </c>
      <c r="B3429" s="8" t="str">
        <f>_xlfn.TEXTJOIN("-",TRUE,Table1[[#This Row],[Source]],TEXT(Table1[[#This Row],[AdvisoryNumber]],"000"),TEXT(ROW()-1,"000000"),TEXT(Table1[[#This Row],[RecordTimeUTC]],"YYYY-MM-DD"))</f>
        <v>ADVZY-001-003428-2025-01-11</v>
      </c>
      <c r="C3429" s="9">
        <v>45668</v>
      </c>
      <c r="D3429" s="2" t="s">
        <v>8052</v>
      </c>
      <c r="E3429" s="1">
        <v>1</v>
      </c>
      <c r="F3429" s="2"/>
      <c r="G3429" s="1" t="s">
        <v>24</v>
      </c>
      <c r="H3429" s="1" t="s">
        <v>6019</v>
      </c>
      <c r="I3429" s="8" t="str">
        <f>IF(Table1[[#This Row],[TMI_Type]]="Reroute",INDEX(_xlfn.REGEXEXTRACT(Table1[[#This Row],[RawText]],".*(ROUTE|FEA|FCA|ICR|CTOP|TBO).+([A-Z]{3})",2,0),1,2),"")</f>
        <v/>
      </c>
      <c r="J3429" s="5"/>
      <c r="K3429" s="5"/>
      <c r="L3429" s="1"/>
      <c r="M3429" s="7">
        <v>45668.977777777778</v>
      </c>
      <c r="N3429" s="7">
        <v>45669.165972222225</v>
      </c>
      <c r="O3429" s="7">
        <v>45668.977777777778</v>
      </c>
      <c r="P3429" s="4" t="s">
        <v>2096</v>
      </c>
      <c r="Q3429" s="10" t="s">
        <v>8053</v>
      </c>
      <c r="R3429" s="2" t="s">
        <v>8054</v>
      </c>
      <c r="S3429" s="6">
        <f>IF(OR(ISBLANK(Table1[[#This Row],[ValidEndUTC]]),ISBLANK(Table1[[#This Row],[ValidStartUTC]])),"",Table1[[#This Row],[ValidEndUTC]]-Table1[[#This Row],[ValidStartUTC]])</f>
        <v>0.18819444444670808</v>
      </c>
      <c r="T3429" s="5">
        <f>IF(OR(ISBLANK(Table1[[#This Row],[ValidEndUTC]]),ISBLANK(Table1[[#This Row],[ValidStartUTC]])),"",Table1[[#This Row],[Duration]]*24*60)</f>
        <v>271.00000000325963</v>
      </c>
    </row>
    <row r="3430" spans="1:20" ht="21.6" x14ac:dyDescent="0.25">
      <c r="A3430" s="8" t="str">
        <f>IF(ISBLANK(Table1[[#This Row],[AdvisoryNumber]]),"NTML","ADVZY")</f>
        <v>NTML</v>
      </c>
      <c r="B3430" s="8" t="str">
        <f>_xlfn.TEXTJOIN("-",TRUE,Table1[[#This Row],[Source]],TEXT(Table1[[#This Row],[AdvisoryNumber]],"000"),TEXT(ROW()-1,"000000"),TEXT(Table1[[#This Row],[RecordTimeUTC]],"YYYY-MM-DD"))</f>
        <v>NTML-000-003429-2025-01-11</v>
      </c>
      <c r="C3430" s="1" t="s">
        <v>382</v>
      </c>
      <c r="D3430" s="2"/>
      <c r="E3430" s="1"/>
      <c r="F3430" s="2"/>
      <c r="G3430" s="1" t="s">
        <v>98</v>
      </c>
      <c r="H3430" s="1" t="s">
        <v>101</v>
      </c>
      <c r="I3430" s="8" t="str">
        <f>IF(Table1[[#This Row],[TMI_Type]]="Reroute",INDEX(_xlfn.REGEXEXTRACT(Table1[[#This Row],[RawText]],".*(ROUTE|FEA|FCA|ICR|CTOP|TBO).+([A-Z]{3})",2,0),1,2),"")</f>
        <v/>
      </c>
      <c r="J3430" s="5">
        <v>30</v>
      </c>
      <c r="K3430" s="5"/>
      <c r="L3430" s="1" t="s">
        <v>2097</v>
      </c>
      <c r="M3430" s="7">
        <v>45668.999305555553</v>
      </c>
      <c r="N3430" s="7">
        <v>45669.166666666664</v>
      </c>
      <c r="O3430" s="7">
        <v>45668.999305555553</v>
      </c>
      <c r="P3430" s="4" t="s">
        <v>2098</v>
      </c>
      <c r="Q3430" s="10" t="s">
        <v>2098</v>
      </c>
      <c r="R3430" s="2" t="s">
        <v>11021</v>
      </c>
      <c r="S3430" s="6">
        <f>IF(OR(ISBLANK(Table1[[#This Row],[ValidEndUTC]]),ISBLANK(Table1[[#This Row],[ValidStartUTC]])),"",Table1[[#This Row],[ValidEndUTC]]-Table1[[#This Row],[ValidStartUTC]])</f>
        <v>0.16736111111094942</v>
      </c>
      <c r="T3430" s="5">
        <f>IF(OR(ISBLANK(Table1[[#This Row],[ValidEndUTC]]),ISBLANK(Table1[[#This Row],[ValidStartUTC]])),"",Table1[[#This Row],[Duration]]*24*60)</f>
        <v>240.99999999976717</v>
      </c>
    </row>
    <row r="3431" spans="1:20" ht="21.6" x14ac:dyDescent="0.25">
      <c r="A3431" s="8" t="str">
        <f>IF(ISBLANK(Table1[[#This Row],[AdvisoryNumber]]),"NTML","ADVZY")</f>
        <v>NTML</v>
      </c>
      <c r="B3431" s="8" t="str">
        <f>_xlfn.TEXTJOIN("-",TRUE,Table1[[#This Row],[Source]],TEXT(Table1[[#This Row],[AdvisoryNumber]],"000"),TEXT(ROW()-1,"000000"),TEXT(Table1[[#This Row],[RecordTimeUTC]],"YYYY-MM-DD"))</f>
        <v>NTML-000-003430-2025-01-11</v>
      </c>
      <c r="C3431" s="1" t="s">
        <v>382</v>
      </c>
      <c r="D3431" s="2"/>
      <c r="E3431" s="1"/>
      <c r="F3431" s="2"/>
      <c r="G3431" s="1" t="s">
        <v>98</v>
      </c>
      <c r="H3431" s="1" t="s">
        <v>101</v>
      </c>
      <c r="I3431" s="8" t="str">
        <f>IF(Table1[[#This Row],[TMI_Type]]="Reroute",INDEX(_xlfn.REGEXEXTRACT(Table1[[#This Row],[RawText]],".*(ROUTE|FEA|FCA|ICR|CTOP|TBO).+([A-Z]{3})",2,0),1,2),"")</f>
        <v/>
      </c>
      <c r="J3431" s="5">
        <v>30</v>
      </c>
      <c r="K3431" s="5"/>
      <c r="L3431" s="1" t="s">
        <v>2099</v>
      </c>
      <c r="M3431" s="7">
        <v>45668.999305555553</v>
      </c>
      <c r="N3431" s="7">
        <v>45669.166666666664</v>
      </c>
      <c r="O3431" s="7">
        <v>45668.999305555553</v>
      </c>
      <c r="P3431" s="4" t="s">
        <v>2100</v>
      </c>
      <c r="Q3431" s="10" t="s">
        <v>2100</v>
      </c>
      <c r="R3431" s="2" t="s">
        <v>11021</v>
      </c>
      <c r="S3431" s="6">
        <f>IF(OR(ISBLANK(Table1[[#This Row],[ValidEndUTC]]),ISBLANK(Table1[[#This Row],[ValidStartUTC]])),"",Table1[[#This Row],[ValidEndUTC]]-Table1[[#This Row],[ValidStartUTC]])</f>
        <v>0.16736111111094942</v>
      </c>
      <c r="T3431" s="5">
        <f>IF(OR(ISBLANK(Table1[[#This Row],[ValidEndUTC]]),ISBLANK(Table1[[#This Row],[ValidStartUTC]])),"",Table1[[#This Row],[Duration]]*24*60)</f>
        <v>240.99999999976717</v>
      </c>
    </row>
    <row r="3432" spans="1:20" ht="21.6" x14ac:dyDescent="0.25">
      <c r="A3432" s="8" t="str">
        <f>IF(ISBLANK(Table1[[#This Row],[AdvisoryNumber]]),"NTML","ADVZY")</f>
        <v>NTML</v>
      </c>
      <c r="B3432" s="8" t="str">
        <f>_xlfn.TEXTJOIN("-",TRUE,Table1[[#This Row],[Source]],TEXT(Table1[[#This Row],[AdvisoryNumber]],"000"),TEXT(ROW()-1,"000000"),TEXT(Table1[[#This Row],[RecordTimeUTC]],"YYYY-MM-DD"))</f>
        <v>NTML-000-003431-2025-01-11</v>
      </c>
      <c r="C3432" s="1" t="s">
        <v>382</v>
      </c>
      <c r="D3432" s="2"/>
      <c r="E3432" s="1"/>
      <c r="F3432" s="2"/>
      <c r="G3432" s="1" t="s">
        <v>98</v>
      </c>
      <c r="H3432" s="1" t="s">
        <v>101</v>
      </c>
      <c r="I3432" s="8" t="str">
        <f>IF(Table1[[#This Row],[TMI_Type]]="Reroute",INDEX(_xlfn.REGEXEXTRACT(Table1[[#This Row],[RawText]],".*(ROUTE|FEA|FCA|ICR|CTOP|TBO).+([A-Z]{3})",2,0),1,2),"")</f>
        <v/>
      </c>
      <c r="J3432" s="5">
        <v>20</v>
      </c>
      <c r="K3432" s="5"/>
      <c r="L3432" s="1" t="s">
        <v>1511</v>
      </c>
      <c r="M3432" s="7">
        <v>45668.999305555553</v>
      </c>
      <c r="N3432" s="7">
        <v>45669.166666666664</v>
      </c>
      <c r="O3432" s="7">
        <v>45668.999305555553</v>
      </c>
      <c r="P3432" s="4" t="s">
        <v>2101</v>
      </c>
      <c r="Q3432" s="10" t="s">
        <v>2101</v>
      </c>
      <c r="R3432" s="2" t="s">
        <v>11021</v>
      </c>
      <c r="S3432" s="6">
        <f>IF(OR(ISBLANK(Table1[[#This Row],[ValidEndUTC]]),ISBLANK(Table1[[#This Row],[ValidStartUTC]])),"",Table1[[#This Row],[ValidEndUTC]]-Table1[[#This Row],[ValidStartUTC]])</f>
        <v>0.16736111111094942</v>
      </c>
      <c r="T3432" s="5">
        <f>IF(OR(ISBLANK(Table1[[#This Row],[ValidEndUTC]]),ISBLANK(Table1[[#This Row],[ValidStartUTC]])),"",Table1[[#This Row],[Duration]]*24*60)</f>
        <v>240.99999999976717</v>
      </c>
    </row>
    <row r="3433" spans="1:20" ht="21.6" x14ac:dyDescent="0.25">
      <c r="A3433" s="8" t="str">
        <f>IF(ISBLANK(Table1[[#This Row],[AdvisoryNumber]]),"NTML","ADVZY")</f>
        <v>NTML</v>
      </c>
      <c r="B3433" s="8" t="str">
        <f>_xlfn.TEXTJOIN("-",TRUE,Table1[[#This Row],[Source]],TEXT(Table1[[#This Row],[AdvisoryNumber]],"000"),TEXT(ROW()-1,"000000"),TEXT(Table1[[#This Row],[RecordTimeUTC]],"YYYY-MM-DD"))</f>
        <v>NTML-000-003432-2025-01-11</v>
      </c>
      <c r="C3433" s="1" t="s">
        <v>382</v>
      </c>
      <c r="D3433" s="2"/>
      <c r="E3433" s="1"/>
      <c r="F3433" s="2"/>
      <c r="G3433" s="1" t="s">
        <v>98</v>
      </c>
      <c r="H3433" s="1" t="s">
        <v>101</v>
      </c>
      <c r="I3433" s="8" t="str">
        <f>IF(Table1[[#This Row],[TMI_Type]]="Reroute",INDEX(_xlfn.REGEXEXTRACT(Table1[[#This Row],[RawText]],".*(ROUTE|FEA|FCA|ICR|CTOP|TBO).+([A-Z]{3})",2,0),1,2),"")</f>
        <v/>
      </c>
      <c r="J3433" s="5">
        <v>20</v>
      </c>
      <c r="K3433" s="5"/>
      <c r="L3433" s="1" t="s">
        <v>1973</v>
      </c>
      <c r="M3433" s="7">
        <v>45668.999305555553</v>
      </c>
      <c r="N3433" s="7">
        <v>45669.166666666664</v>
      </c>
      <c r="O3433" s="7">
        <v>45668.999305555553</v>
      </c>
      <c r="P3433" s="4" t="s">
        <v>2102</v>
      </c>
      <c r="Q3433" s="10" t="s">
        <v>2102</v>
      </c>
      <c r="R3433" s="2" t="s">
        <v>11021</v>
      </c>
      <c r="S3433" s="6">
        <f>IF(OR(ISBLANK(Table1[[#This Row],[ValidEndUTC]]),ISBLANK(Table1[[#This Row],[ValidStartUTC]])),"",Table1[[#This Row],[ValidEndUTC]]-Table1[[#This Row],[ValidStartUTC]])</f>
        <v>0.16736111111094942</v>
      </c>
      <c r="T3433" s="5">
        <f>IF(OR(ISBLANK(Table1[[#This Row],[ValidEndUTC]]),ISBLANK(Table1[[#This Row],[ValidStartUTC]])),"",Table1[[#This Row],[Duration]]*24*60)</f>
        <v>240.99999999976717</v>
      </c>
    </row>
    <row r="3434" spans="1:20" ht="21.6" x14ac:dyDescent="0.25">
      <c r="A3434" s="8" t="str">
        <f>IF(ISBLANK(Table1[[#This Row],[AdvisoryNumber]]),"NTML","ADVZY")</f>
        <v>NTML</v>
      </c>
      <c r="B3434" s="8" t="str">
        <f>_xlfn.TEXTJOIN("-",TRUE,Table1[[#This Row],[Source]],TEXT(Table1[[#This Row],[AdvisoryNumber]],"000"),TEXT(ROW()-1,"000000"),TEXT(Table1[[#This Row],[RecordTimeUTC]],"YYYY-MM-DD"))</f>
        <v>NTML-000-003433-2025-01-11</v>
      </c>
      <c r="C3434" s="1" t="s">
        <v>382</v>
      </c>
      <c r="D3434" s="2"/>
      <c r="E3434" s="1"/>
      <c r="F3434" s="2"/>
      <c r="G3434" s="1" t="s">
        <v>98</v>
      </c>
      <c r="H3434" s="1" t="s">
        <v>101</v>
      </c>
      <c r="I3434" s="8" t="str">
        <f>IF(Table1[[#This Row],[TMI_Type]]="Reroute",INDEX(_xlfn.REGEXEXTRACT(Table1[[#This Row],[RawText]],".*(ROUTE|FEA|FCA|ICR|CTOP|TBO).+([A-Z]{3})",2,0),1,2),"")</f>
        <v/>
      </c>
      <c r="J3434" s="5">
        <v>20</v>
      </c>
      <c r="K3434" s="5"/>
      <c r="L3434" s="1" t="s">
        <v>11022</v>
      </c>
      <c r="M3434" s="7">
        <v>45668.999305555553</v>
      </c>
      <c r="N3434" s="7">
        <v>45669.166666666664</v>
      </c>
      <c r="O3434" s="7">
        <v>45668.999305555553</v>
      </c>
      <c r="P3434" s="4" t="s">
        <v>11023</v>
      </c>
      <c r="Q3434" s="10" t="s">
        <v>11023</v>
      </c>
      <c r="R3434" s="2" t="s">
        <v>11024</v>
      </c>
      <c r="S3434" s="6">
        <f>IF(OR(ISBLANK(Table1[[#This Row],[ValidEndUTC]]),ISBLANK(Table1[[#This Row],[ValidStartUTC]])),"",Table1[[#This Row],[ValidEndUTC]]-Table1[[#This Row],[ValidStartUTC]])</f>
        <v>0.16736111111094942</v>
      </c>
      <c r="T3434" s="5">
        <f>IF(OR(ISBLANK(Table1[[#This Row],[ValidEndUTC]]),ISBLANK(Table1[[#This Row],[ValidStartUTC]])),"",Table1[[#This Row],[Duration]]*24*60)</f>
        <v>240.99999999976717</v>
      </c>
    </row>
    <row r="3435" spans="1:20" ht="21.6" x14ac:dyDescent="0.25">
      <c r="A3435" s="8" t="str">
        <f>IF(ISBLANK(Table1[[#This Row],[AdvisoryNumber]]),"NTML","ADVZY")</f>
        <v>NTML</v>
      </c>
      <c r="B3435" s="8" t="str">
        <f>_xlfn.TEXTJOIN("-",TRUE,Table1[[#This Row],[Source]],TEXT(Table1[[#This Row],[AdvisoryNumber]],"000"),TEXT(ROW()-1,"000000"),TEXT(Table1[[#This Row],[RecordTimeUTC]],"YYYY-MM-DD"))</f>
        <v>NTML-000-003434-2025-01-11</v>
      </c>
      <c r="C3435" s="1" t="s">
        <v>382</v>
      </c>
      <c r="D3435" s="2"/>
      <c r="E3435" s="1"/>
      <c r="F3435" s="2"/>
      <c r="G3435" s="1" t="s">
        <v>98</v>
      </c>
      <c r="H3435" s="1" t="s">
        <v>101</v>
      </c>
      <c r="I3435" s="8" t="str">
        <f>IF(Table1[[#This Row],[TMI_Type]]="Reroute",INDEX(_xlfn.REGEXEXTRACT(Table1[[#This Row],[RawText]],".*(ROUTE|FEA|FCA|ICR|CTOP|TBO).+([A-Z]{3})",2,0),1,2),"")</f>
        <v/>
      </c>
      <c r="J3435" s="5">
        <v>20</v>
      </c>
      <c r="K3435" s="5"/>
      <c r="L3435" s="1" t="s">
        <v>11025</v>
      </c>
      <c r="M3435" s="7">
        <v>45668.999305555553</v>
      </c>
      <c r="N3435" s="7">
        <v>45669.166666666664</v>
      </c>
      <c r="O3435" s="7">
        <v>45668.999305555553</v>
      </c>
      <c r="P3435" s="4" t="s">
        <v>11026</v>
      </c>
      <c r="Q3435" s="10" t="s">
        <v>11026</v>
      </c>
      <c r="R3435" s="2" t="s">
        <v>11024</v>
      </c>
      <c r="S3435" s="6">
        <f>IF(OR(ISBLANK(Table1[[#This Row],[ValidEndUTC]]),ISBLANK(Table1[[#This Row],[ValidStartUTC]])),"",Table1[[#This Row],[ValidEndUTC]]-Table1[[#This Row],[ValidStartUTC]])</f>
        <v>0.16736111111094942</v>
      </c>
      <c r="T3435" s="5">
        <f>IF(OR(ISBLANK(Table1[[#This Row],[ValidEndUTC]]),ISBLANK(Table1[[#This Row],[ValidStartUTC]])),"",Table1[[#This Row],[Duration]]*24*60)</f>
        <v>240.99999999976717</v>
      </c>
    </row>
    <row r="3436" spans="1:20" x14ac:dyDescent="0.25">
      <c r="A3436" s="8" t="str">
        <f>IF(ISBLANK(Table1[[#This Row],[AdvisoryNumber]]),"NTML","ADVZY")</f>
        <v>NTML</v>
      </c>
      <c r="B3436" s="8" t="str">
        <f>_xlfn.TEXTJOIN("-",TRUE,Table1[[#This Row],[Source]],TEXT(Table1[[#This Row],[AdvisoryNumber]],"000"),TEXT(ROW()-1,"000000"),TEXT(Table1[[#This Row],[RecordTimeUTC]],"YYYY-MM-DD"))</f>
        <v>NTML-000-003435-2025-01-11</v>
      </c>
      <c r="C3436" s="1" t="s">
        <v>382</v>
      </c>
      <c r="D3436" s="2"/>
      <c r="E3436" s="1"/>
      <c r="F3436" s="2"/>
      <c r="G3436" s="1" t="s">
        <v>98</v>
      </c>
      <c r="H3436" s="1" t="s">
        <v>8351</v>
      </c>
      <c r="I3436" s="8" t="str">
        <f>IF(Table1[[#This Row],[TMI_Type]]="Reroute",INDEX(_xlfn.REGEXEXTRACT(Table1[[#This Row],[RawText]],".*(ROUTE|FEA|FCA|ICR|CTOP|TBO).+([A-Z]{3})",2,0),1,2),"")</f>
        <v/>
      </c>
      <c r="J3436" s="5"/>
      <c r="K3436" s="5"/>
      <c r="L3436" s="1"/>
      <c r="M3436" s="7">
        <v>45668.999305555553</v>
      </c>
      <c r="N3436" s="7">
        <v>45669.166666666664</v>
      </c>
      <c r="O3436" s="7">
        <v>45668.999305555553</v>
      </c>
      <c r="P3436" s="4" t="s">
        <v>2104</v>
      </c>
      <c r="Q3436" s="10" t="s">
        <v>2104</v>
      </c>
      <c r="R3436" s="2" t="s">
        <v>11024</v>
      </c>
      <c r="S3436" s="6">
        <f>IF(OR(ISBLANK(Table1[[#This Row],[ValidEndUTC]]),ISBLANK(Table1[[#This Row],[ValidStartUTC]])),"",Table1[[#This Row],[ValidEndUTC]]-Table1[[#This Row],[ValidStartUTC]])</f>
        <v>0.16736111111094942</v>
      </c>
      <c r="T3436" s="5">
        <f>IF(OR(ISBLANK(Table1[[#This Row],[ValidEndUTC]]),ISBLANK(Table1[[#This Row],[ValidStartUTC]])),"",Table1[[#This Row],[Duration]]*24*60)</f>
        <v>240.99999999976717</v>
      </c>
    </row>
    <row r="3437" spans="1:20" ht="226.8" x14ac:dyDescent="0.25">
      <c r="A3437" s="8" t="str">
        <f>IF(ISBLANK(Table1[[#This Row],[AdvisoryNumber]]),"NTML","ADVZY")</f>
        <v>ADVZY</v>
      </c>
      <c r="B3437" s="8" t="str">
        <f>_xlfn.TEXTJOIN("-",TRUE,Table1[[#This Row],[Source]],TEXT(Table1[[#This Row],[AdvisoryNumber]],"000"),TEXT(ROW()-1,"000000"),TEXT(Table1[[#This Row],[RecordTimeUTC]],"YYYY-MM-DD"))</f>
        <v>ADVZY-001-003436-2025-01-12</v>
      </c>
      <c r="C3437" s="1" t="s">
        <v>16</v>
      </c>
      <c r="D3437" s="2" t="s">
        <v>8055</v>
      </c>
      <c r="E3437" s="1">
        <v>1</v>
      </c>
      <c r="F3437" s="2" t="s">
        <v>2105</v>
      </c>
      <c r="G3437" s="1" t="s">
        <v>54</v>
      </c>
      <c r="H3437" s="1" t="s">
        <v>19</v>
      </c>
      <c r="I3437" s="8" t="str">
        <f>IF(Table1[[#This Row],[TMI_Type]]="Reroute",INDEX(_xlfn.REGEXEXTRACT(Table1[[#This Row],[RawText]],".*(ROUTE|FEA|FCA|ICR|CTOP|TBO).+([A-Z]{3})",2,0),1,2),"")</f>
        <v>RQD</v>
      </c>
      <c r="J3437" s="5"/>
      <c r="K3437" s="5"/>
      <c r="L3437" s="1"/>
      <c r="M3437" s="7">
        <v>45669.032638888886</v>
      </c>
      <c r="N3437" s="7">
        <v>45669.0625</v>
      </c>
      <c r="O3437" s="7">
        <v>45669.075694444444</v>
      </c>
      <c r="P3437" s="4" t="s">
        <v>2106</v>
      </c>
      <c r="Q3437" s="10" t="s">
        <v>8056</v>
      </c>
      <c r="R3437" s="2" t="s">
        <v>8057</v>
      </c>
      <c r="S3437" s="6">
        <f>IF(OR(ISBLANK(Table1[[#This Row],[ValidEndUTC]]),ISBLANK(Table1[[#This Row],[ValidStartUTC]])),"",Table1[[#This Row],[ValidEndUTC]]-Table1[[#This Row],[ValidStartUTC]])</f>
        <v>2.9861111113859806E-2</v>
      </c>
      <c r="T3437" s="5">
        <f>IF(OR(ISBLANK(Table1[[#This Row],[ValidEndUTC]]),ISBLANK(Table1[[#This Row],[ValidStartUTC]])),"",Table1[[#This Row],[Duration]]*24*60)</f>
        <v>43.000000003958121</v>
      </c>
    </row>
    <row r="3438" spans="1:20" ht="151.19999999999999" x14ac:dyDescent="0.25">
      <c r="A3438" s="8" t="str">
        <f>IF(ISBLANK(Table1[[#This Row],[AdvisoryNumber]]),"NTML","ADVZY")</f>
        <v>ADVZY</v>
      </c>
      <c r="B3438" s="8" t="str">
        <f>_xlfn.TEXTJOIN("-",TRUE,Table1[[#This Row],[Source]],TEXT(Table1[[#This Row],[AdvisoryNumber]],"000"),TEXT(ROW()-1,"000000"),TEXT(Table1[[#This Row],[RecordTimeUTC]],"YYYY-MM-DD"))</f>
        <v>ADVZY-002-003437-2025-01-12</v>
      </c>
      <c r="C3438" s="1" t="s">
        <v>8058</v>
      </c>
      <c r="D3438" s="2"/>
      <c r="E3438" s="1">
        <v>2</v>
      </c>
      <c r="F3438" s="2"/>
      <c r="G3438" s="1" t="s">
        <v>54</v>
      </c>
      <c r="H3438" s="1" t="s">
        <v>32</v>
      </c>
      <c r="I3438" s="8" t="str">
        <f>IF(Table1[[#This Row],[TMI_Type]]="Reroute",INDEX(_xlfn.REGEXEXTRACT(Table1[[#This Row],[RawText]],".*(ROUTE|FEA|FCA|ICR|CTOP|TBO).+([A-Z]{3})",2,0),1,2),"")</f>
        <v/>
      </c>
      <c r="J3438" s="5"/>
      <c r="K3438" s="5"/>
      <c r="L3438" s="1"/>
      <c r="M3438" s="7">
        <v>45669.090277777781</v>
      </c>
      <c r="N3438" s="7">
        <v>45669.104166666664</v>
      </c>
      <c r="O3438" s="7">
        <v>45669.09097222222</v>
      </c>
      <c r="P3438" s="4" t="s">
        <v>2107</v>
      </c>
      <c r="Q3438" s="10" t="s">
        <v>8059</v>
      </c>
      <c r="R3438" s="2" t="s">
        <v>8060</v>
      </c>
      <c r="S3438" s="6">
        <f>IF(OR(ISBLANK(Table1[[#This Row],[ValidEndUTC]]),ISBLANK(Table1[[#This Row],[ValidStartUTC]])),"",Table1[[#This Row],[ValidEndUTC]]-Table1[[#This Row],[ValidStartUTC]])</f>
        <v>1.3888888883229811E-2</v>
      </c>
      <c r="T3438" s="5">
        <f>IF(OR(ISBLANK(Table1[[#This Row],[ValidEndUTC]]),ISBLANK(Table1[[#This Row],[ValidStartUTC]])),"",Table1[[#This Row],[Duration]]*24*60)</f>
        <v>19.999999991850927</v>
      </c>
    </row>
    <row r="3439" spans="1:20" ht="97.2" x14ac:dyDescent="0.25">
      <c r="A3439" s="8" t="str">
        <f>IF(ISBLANK(Table1[[#This Row],[AdvisoryNumber]]),"NTML","ADVZY")</f>
        <v>ADVZY</v>
      </c>
      <c r="B3439" s="8" t="str">
        <f>_xlfn.TEXTJOIN("-",TRUE,Table1[[#This Row],[Source]],TEXT(Table1[[#This Row],[AdvisoryNumber]],"000"),TEXT(ROW()-1,"000000"),TEXT(Table1[[#This Row],[RecordTimeUTC]],"YYYY-MM-DD"))</f>
        <v>ADVZY-004-003438-2025-01-12</v>
      </c>
      <c r="C3439" s="1" t="s">
        <v>8058</v>
      </c>
      <c r="D3439" s="2"/>
      <c r="E3439" s="1">
        <v>4</v>
      </c>
      <c r="F3439" s="2"/>
      <c r="G3439" s="1"/>
      <c r="H3439" s="1" t="s">
        <v>32</v>
      </c>
      <c r="I3439" s="8" t="str">
        <f>IF(Table1[[#This Row],[TMI_Type]]="Reroute",INDEX(_xlfn.REGEXEXTRACT(Table1[[#This Row],[RawText]],".*(ROUTE|FEA|FCA|ICR|CTOP|TBO).+([A-Z]{3})",2,0),1,2),"")</f>
        <v/>
      </c>
      <c r="J3439" s="5"/>
      <c r="K3439" s="5"/>
      <c r="L3439" s="1"/>
      <c r="M3439" s="7">
        <v>45669.090277777781</v>
      </c>
      <c r="N3439" s="7">
        <v>45669.11041666667</v>
      </c>
      <c r="O3439" s="7">
        <v>45669.106249999997</v>
      </c>
      <c r="P3439" s="4" t="s">
        <v>2109</v>
      </c>
      <c r="Q3439" s="10" t="s">
        <v>8063</v>
      </c>
      <c r="R3439" s="2" t="s">
        <v>8062</v>
      </c>
      <c r="S3439" s="6">
        <f>IF(OR(ISBLANK(Table1[[#This Row],[ValidEndUTC]]),ISBLANK(Table1[[#This Row],[ValidStartUTC]])),"",Table1[[#This Row],[ValidEndUTC]]-Table1[[#This Row],[ValidStartUTC]])</f>
        <v>2.0138888889050577E-2</v>
      </c>
      <c r="T3439" s="5">
        <f>IF(OR(ISBLANK(Table1[[#This Row],[ValidEndUTC]]),ISBLANK(Table1[[#This Row],[ValidStartUTC]])),"",Table1[[#This Row],[Duration]]*24*60)</f>
        <v>29.000000000232831</v>
      </c>
    </row>
    <row r="3440" spans="1:20" ht="172.8" x14ac:dyDescent="0.25">
      <c r="A3440" s="8" t="str">
        <f>IF(ISBLANK(Table1[[#This Row],[AdvisoryNumber]]),"NTML","ADVZY")</f>
        <v>ADVZY</v>
      </c>
      <c r="B3440" s="8" t="str">
        <f>_xlfn.TEXTJOIN("-",TRUE,Table1[[#This Row],[Source]],TEXT(Table1[[#This Row],[AdvisoryNumber]],"000"),TEXT(ROW()-1,"000000"),TEXT(Table1[[#This Row],[RecordTimeUTC]],"YYYY-MM-DD"))</f>
        <v>ADVZY-003-003439-2025-01-12</v>
      </c>
      <c r="C3440" s="1" t="s">
        <v>8058</v>
      </c>
      <c r="D3440" s="2"/>
      <c r="E3440" s="1">
        <v>3</v>
      </c>
      <c r="F3440" s="2"/>
      <c r="G3440" s="1" t="s">
        <v>54</v>
      </c>
      <c r="H3440" s="1" t="s">
        <v>32</v>
      </c>
      <c r="I3440" s="8" t="str">
        <f>IF(Table1[[#This Row],[TMI_Type]]="Reroute",INDEX(_xlfn.REGEXEXTRACT(Table1[[#This Row],[RawText]],".*(ROUTE|FEA|FCA|ICR|CTOP|TBO).+([A-Z]{3})",2,0),1,2),"")</f>
        <v/>
      </c>
      <c r="J3440" s="5"/>
      <c r="K3440" s="5"/>
      <c r="L3440" s="1"/>
      <c r="M3440" s="7">
        <v>45669.104861111111</v>
      </c>
      <c r="N3440" s="7">
        <v>45669.114583333336</v>
      </c>
      <c r="O3440" s="7">
        <v>45669.106249999997</v>
      </c>
      <c r="P3440" s="4" t="s">
        <v>2108</v>
      </c>
      <c r="Q3440" s="10" t="s">
        <v>8061</v>
      </c>
      <c r="R3440" s="2" t="s">
        <v>8062</v>
      </c>
      <c r="S3440" s="6">
        <f>IF(OR(ISBLANK(Table1[[#This Row],[ValidEndUTC]]),ISBLANK(Table1[[#This Row],[ValidStartUTC]])),"",Table1[[#This Row],[ValidEndUTC]]-Table1[[#This Row],[ValidStartUTC]])</f>
        <v>9.7222222248092294E-3</v>
      </c>
      <c r="T3440" s="5">
        <f>IF(OR(ISBLANK(Table1[[#This Row],[ValidEndUTC]]),ISBLANK(Table1[[#This Row],[ValidStartUTC]])),"",Table1[[#This Row],[Duration]]*24*60)</f>
        <v>14.00000000372529</v>
      </c>
    </row>
    <row r="3441" spans="1:20" ht="162" x14ac:dyDescent="0.25">
      <c r="A3441" s="8" t="str">
        <f>IF(ISBLANK(Table1[[#This Row],[AdvisoryNumber]]),"NTML","ADVZY")</f>
        <v>ADVZY</v>
      </c>
      <c r="B3441" s="8" t="str">
        <f>_xlfn.TEXTJOIN("-",TRUE,Table1[[#This Row],[Source]],TEXT(Table1[[#This Row],[AdvisoryNumber]],"000"),TEXT(ROW()-1,"000000"),TEXT(Table1[[#This Row],[RecordTimeUTC]],"YYYY-MM-DD"))</f>
        <v>ADVZY-005-003440-2025-01-12</v>
      </c>
      <c r="C3441" s="1" t="s">
        <v>8058</v>
      </c>
      <c r="D3441" s="2"/>
      <c r="E3441" s="1">
        <v>5</v>
      </c>
      <c r="F3441" s="2"/>
      <c r="G3441" s="1" t="s">
        <v>54</v>
      </c>
      <c r="H3441" s="1" t="s">
        <v>32</v>
      </c>
      <c r="I3441" s="8" t="str">
        <f>IF(Table1[[#This Row],[TMI_Type]]="Reroute",INDEX(_xlfn.REGEXEXTRACT(Table1[[#This Row],[RawText]],".*(ROUTE|FEA|FCA|ICR|CTOP|TBO).+([A-Z]{3})",2,0),1,2),"")</f>
        <v/>
      </c>
      <c r="J3441" s="5"/>
      <c r="K3441" s="5"/>
      <c r="L3441" s="1"/>
      <c r="M3441" s="7">
        <v>45669.120138888888</v>
      </c>
      <c r="N3441" s="7">
        <v>45669.135416666664</v>
      </c>
      <c r="O3441" s="7">
        <v>45669.121527777781</v>
      </c>
      <c r="P3441" s="4" t="s">
        <v>2110</v>
      </c>
      <c r="Q3441" s="10" t="s">
        <v>8064</v>
      </c>
      <c r="R3441" s="2" t="s">
        <v>8065</v>
      </c>
      <c r="S3441" s="6">
        <f>IF(OR(ISBLANK(Table1[[#This Row],[ValidEndUTC]]),ISBLANK(Table1[[#This Row],[ValidStartUTC]])),"",Table1[[#This Row],[ValidEndUTC]]-Table1[[#This Row],[ValidStartUTC]])</f>
        <v>1.5277777776645962E-2</v>
      </c>
      <c r="T3441" s="5">
        <f>IF(OR(ISBLANK(Table1[[#This Row],[ValidEndUTC]]),ISBLANK(Table1[[#This Row],[ValidStartUTC]])),"",Table1[[#This Row],[Duration]]*24*60)</f>
        <v>21.999999998370185</v>
      </c>
    </row>
    <row r="3442" spans="1:20" ht="108" x14ac:dyDescent="0.25">
      <c r="A3442" s="8" t="str">
        <f>IF(ISBLANK(Table1[[#This Row],[AdvisoryNumber]]),"NTML","ADVZY")</f>
        <v>ADVZY</v>
      </c>
      <c r="B3442" s="8" t="str">
        <f>_xlfn.TEXTJOIN("-",TRUE,Table1[[#This Row],[Source]],TEXT(Table1[[#This Row],[AdvisoryNumber]],"000"),TEXT(ROW()-1,"000000"),TEXT(Table1[[#This Row],[RecordTimeUTC]],"YYYY-MM-DD"))</f>
        <v>ADVZY-006-003441-2025-01-12</v>
      </c>
      <c r="C3442" s="1" t="s">
        <v>8058</v>
      </c>
      <c r="D3442" s="2"/>
      <c r="E3442" s="1">
        <v>6</v>
      </c>
      <c r="F3442" s="2"/>
      <c r="G3442" s="1"/>
      <c r="H3442" s="1" t="s">
        <v>32</v>
      </c>
      <c r="I3442" s="8" t="str">
        <f>IF(Table1[[#This Row],[TMI_Type]]="Reroute",INDEX(_xlfn.REGEXEXTRACT(Table1[[#This Row],[RawText]],".*(ROUTE|FEA|FCA|ICR|CTOP|TBO).+([A-Z]{3})",2,0),1,2),"")</f>
        <v/>
      </c>
      <c r="J3442" s="5"/>
      <c r="K3442" s="5"/>
      <c r="L3442" s="1"/>
      <c r="M3442" s="7">
        <v>45669.120138888888</v>
      </c>
      <c r="N3442" s="7">
        <v>45669.140277777777</v>
      </c>
      <c r="O3442" s="7">
        <v>45669.140972222223</v>
      </c>
      <c r="P3442" s="4" t="s">
        <v>2112</v>
      </c>
      <c r="Q3442" s="10" t="s">
        <v>8066</v>
      </c>
      <c r="R3442" s="2" t="s">
        <v>8067</v>
      </c>
      <c r="S3442" s="6">
        <f>IF(OR(ISBLANK(Table1[[#This Row],[ValidEndUTC]]),ISBLANK(Table1[[#This Row],[ValidStartUTC]])),"",Table1[[#This Row],[ValidEndUTC]]-Table1[[#This Row],[ValidStartUTC]])</f>
        <v>2.0138888889050577E-2</v>
      </c>
      <c r="T3442" s="5">
        <f>IF(OR(ISBLANK(Table1[[#This Row],[ValidEndUTC]]),ISBLANK(Table1[[#This Row],[ValidStartUTC]])),"",Table1[[#This Row],[Duration]]*24*60)</f>
        <v>29.000000000232831</v>
      </c>
    </row>
    <row r="3443" spans="1:20" ht="226.8" x14ac:dyDescent="0.25">
      <c r="A3443" s="8" t="str">
        <f>IF(ISBLANK(Table1[[#This Row],[AdvisoryNumber]]),"NTML","ADVZY")</f>
        <v>ADVZY</v>
      </c>
      <c r="B3443" s="8" t="str">
        <f>_xlfn.TEXTJOIN("-",TRUE,Table1[[#This Row],[Source]],TEXT(Table1[[#This Row],[AdvisoryNumber]],"000"),TEXT(ROW()-1,"000000"),TEXT(Table1[[#This Row],[RecordTimeUTC]],"YYYY-MM-DD"))</f>
        <v>ADVZY-007-003442-2025-01-12</v>
      </c>
      <c r="C3443" s="1" t="s">
        <v>16</v>
      </c>
      <c r="D3443" s="2" t="s">
        <v>8055</v>
      </c>
      <c r="E3443" s="1">
        <v>7</v>
      </c>
      <c r="F3443" s="2" t="s">
        <v>2105</v>
      </c>
      <c r="G3443" s="1" t="s">
        <v>54</v>
      </c>
      <c r="H3443" s="1" t="s">
        <v>19</v>
      </c>
      <c r="I3443" s="8" t="str">
        <f>IF(Table1[[#This Row],[TMI_Type]]="Reroute",INDEX(_xlfn.REGEXEXTRACT(Table1[[#This Row],[RawText]],".*(ROUTE|FEA|FCA|ICR|CTOP|TBO).+([A-Z]{3})",2,0),1,2),"")</f>
        <v>RQD</v>
      </c>
      <c r="J3443" s="5"/>
      <c r="K3443" s="5"/>
      <c r="L3443" s="1"/>
      <c r="M3443" s="7">
        <v>45669.135416666664</v>
      </c>
      <c r="N3443" s="7">
        <v>45669.152777777781</v>
      </c>
      <c r="O3443" s="7">
        <v>45669.140972222223</v>
      </c>
      <c r="P3443" s="4" t="s">
        <v>2111</v>
      </c>
      <c r="Q3443" s="10" t="s">
        <v>8068</v>
      </c>
      <c r="R3443" s="2" t="s">
        <v>8067</v>
      </c>
      <c r="S3443" s="6">
        <f>IF(OR(ISBLANK(Table1[[#This Row],[ValidEndUTC]]),ISBLANK(Table1[[#This Row],[ValidStartUTC]])),"",Table1[[#This Row],[ValidEndUTC]]-Table1[[#This Row],[ValidStartUTC]])</f>
        <v>1.7361111116770189E-2</v>
      </c>
      <c r="T3443" s="5">
        <f>IF(OR(ISBLANK(Table1[[#This Row],[ValidEndUTC]]),ISBLANK(Table1[[#This Row],[ValidStartUTC]])),"",Table1[[#This Row],[Duration]]*24*60)</f>
        <v>25.000000008149073</v>
      </c>
    </row>
    <row r="3444" spans="1:20" ht="334.8" x14ac:dyDescent="0.25">
      <c r="A3444" s="8" t="str">
        <f>IF(ISBLANK(Table1[[#This Row],[AdvisoryNumber]]),"NTML","ADVZY")</f>
        <v>ADVZY</v>
      </c>
      <c r="B3444" s="8" t="str">
        <f>_xlfn.TEXTJOIN("-",TRUE,Table1[[#This Row],[Source]],TEXT(Table1[[#This Row],[AdvisoryNumber]],"000"),TEXT(ROW()-1,"000000"),TEXT(Table1[[#This Row],[RecordTimeUTC]],"YYYY-MM-DD"))</f>
        <v>ADVZY-001-003443-2025-01-17</v>
      </c>
      <c r="C3444" s="1" t="s">
        <v>16</v>
      </c>
      <c r="D3444" s="2" t="s">
        <v>8071</v>
      </c>
      <c r="E3444" s="1">
        <v>1</v>
      </c>
      <c r="F3444" s="2" t="s">
        <v>2113</v>
      </c>
      <c r="G3444" s="1" t="s">
        <v>24</v>
      </c>
      <c r="H3444" s="1" t="s">
        <v>19</v>
      </c>
      <c r="I3444" s="8" t="str">
        <f>IF(Table1[[#This Row],[TMI_Type]]="Reroute",INDEX(_xlfn.REGEXEXTRACT(Table1[[#This Row],[RawText]],".*(ROUTE|FEA|FCA|ICR|CTOP|TBO).+([A-Z]{3})",2,0),1,2),"")</f>
        <v>RQD</v>
      </c>
      <c r="J3444" s="5"/>
      <c r="K3444" s="5"/>
      <c r="L3444" s="1"/>
      <c r="M3444" s="7">
        <v>45674.875</v>
      </c>
      <c r="N3444" s="7">
        <v>45675.083333333336</v>
      </c>
      <c r="O3444" s="7">
        <v>45674.852083333331</v>
      </c>
      <c r="P3444" s="4" t="s">
        <v>2114</v>
      </c>
      <c r="Q3444" s="10" t="s">
        <v>8072</v>
      </c>
      <c r="R3444" s="2" t="s">
        <v>8073</v>
      </c>
      <c r="S3444" s="6">
        <f>IF(OR(ISBLANK(Table1[[#This Row],[ValidEndUTC]]),ISBLANK(Table1[[#This Row],[ValidStartUTC]])),"",Table1[[#This Row],[ValidEndUTC]]-Table1[[#This Row],[ValidStartUTC]])</f>
        <v>0.20833333333575865</v>
      </c>
      <c r="T3444" s="5">
        <f>IF(OR(ISBLANK(Table1[[#This Row],[ValidEndUTC]]),ISBLANK(Table1[[#This Row],[ValidStartUTC]])),"",Table1[[#This Row],[Duration]]*24*60)</f>
        <v>300.00000000349246</v>
      </c>
    </row>
    <row r="3445" spans="1:20" ht="140.4" x14ac:dyDescent="0.25">
      <c r="A3445" s="8" t="str">
        <f>IF(ISBLANK(Table1[[#This Row],[AdvisoryNumber]]),"NTML","ADVZY")</f>
        <v>ADVZY</v>
      </c>
      <c r="B3445" s="8" t="str">
        <f>_xlfn.TEXTJOIN("-",TRUE,Table1[[#This Row],[Source]],TEXT(Table1[[#This Row],[AdvisoryNumber]],"000"),TEXT(ROW()-1,"000000"),TEXT(Table1[[#This Row],[RecordTimeUTC]],"YYYY-MM-DD"))</f>
        <v>ADVZY-001-003444-2025-01-24</v>
      </c>
      <c r="C3445" s="1" t="s">
        <v>16</v>
      </c>
      <c r="D3445" s="2" t="s">
        <v>8074</v>
      </c>
      <c r="E3445" s="1">
        <v>1</v>
      </c>
      <c r="F3445" s="2" t="s">
        <v>6265</v>
      </c>
      <c r="G3445" s="1" t="s">
        <v>24</v>
      </c>
      <c r="H3445" s="1" t="s">
        <v>6019</v>
      </c>
      <c r="I3445" s="8" t="str">
        <f>IF(Table1[[#This Row],[TMI_Type]]="Reroute",INDEX(_xlfn.REGEXEXTRACT(Table1[[#This Row],[RawText]],".*(ROUTE|FEA|FCA|ICR|CTOP|TBO).+([A-Z]{3})",2,0),1,2),"")</f>
        <v/>
      </c>
      <c r="J3445" s="5"/>
      <c r="K3445" s="5"/>
      <c r="L3445" s="1"/>
      <c r="M3445" s="7">
        <v>45681.999305555553</v>
      </c>
      <c r="N3445" s="7">
        <v>45682.166666666664</v>
      </c>
      <c r="O3445" s="7">
        <v>45681.995833333334</v>
      </c>
      <c r="P3445" s="4" t="s">
        <v>2115</v>
      </c>
      <c r="Q3445" s="10" t="s">
        <v>8075</v>
      </c>
      <c r="R3445" s="2" t="s">
        <v>8076</v>
      </c>
      <c r="S3445" s="6">
        <f>IF(OR(ISBLANK(Table1[[#This Row],[ValidEndUTC]]),ISBLANK(Table1[[#This Row],[ValidStartUTC]])),"",Table1[[#This Row],[ValidEndUTC]]-Table1[[#This Row],[ValidStartUTC]])</f>
        <v>0.16736111111094942</v>
      </c>
      <c r="T3445" s="5">
        <f>IF(OR(ISBLANK(Table1[[#This Row],[ValidEndUTC]]),ISBLANK(Table1[[#This Row],[ValidStartUTC]])),"",Table1[[#This Row],[Duration]]*24*60)</f>
        <v>240.99999999976717</v>
      </c>
    </row>
    <row r="3446" spans="1:20" ht="409.6" x14ac:dyDescent="0.25">
      <c r="A3446" s="8" t="str">
        <f>IF(ISBLANK(Table1[[#This Row],[AdvisoryNumber]]),"NTML","ADVZY")</f>
        <v>ADVZY</v>
      </c>
      <c r="B3446" s="8" t="str">
        <f>_xlfn.TEXTJOIN("-",TRUE,Table1[[#This Row],[Source]],TEXT(Table1[[#This Row],[AdvisoryNumber]],"000"),TEXT(ROW()-1,"000000"),TEXT(Table1[[#This Row],[RecordTimeUTC]],"YYYY-MM-DD"))</f>
        <v>ADVZY-001-003445-2025-01-25</v>
      </c>
      <c r="C3446" s="1" t="s">
        <v>16</v>
      </c>
      <c r="D3446" s="2"/>
      <c r="E3446" s="1">
        <v>1</v>
      </c>
      <c r="F3446" s="2" t="s">
        <v>5996</v>
      </c>
      <c r="G3446" s="1"/>
      <c r="H3446" s="1" t="s">
        <v>6014</v>
      </c>
      <c r="I3446" s="8" t="str">
        <f>IF(Table1[[#This Row],[TMI_Type]]="Reroute",INDEX(_xlfn.REGEXEXTRACT(Table1[[#This Row],[RawText]],".*(ROUTE|FEA|FCA|ICR|CTOP|TBO).+([A-Z]{3})",2,0),1,2),"")</f>
        <v/>
      </c>
      <c r="J3446" s="5"/>
      <c r="K3446" s="5"/>
      <c r="L3446" s="1"/>
      <c r="M3446" s="7">
        <v>45682.867361111108</v>
      </c>
      <c r="N3446" s="7">
        <v>45683.010416666664</v>
      </c>
      <c r="O3446" s="7">
        <v>45682.868055555555</v>
      </c>
      <c r="P3446" s="4" t="s">
        <v>2116</v>
      </c>
      <c r="Q3446" s="10" t="s">
        <v>8077</v>
      </c>
      <c r="R3446" s="2" t="s">
        <v>8078</v>
      </c>
      <c r="S3446" s="6">
        <f>IF(OR(ISBLANK(Table1[[#This Row],[ValidEndUTC]]),ISBLANK(Table1[[#This Row],[ValidStartUTC]])),"",Table1[[#This Row],[ValidEndUTC]]-Table1[[#This Row],[ValidStartUTC]])</f>
        <v>0.14305555555620231</v>
      </c>
      <c r="T3446" s="5">
        <f>IF(OR(ISBLANK(Table1[[#This Row],[ValidEndUTC]]),ISBLANK(Table1[[#This Row],[ValidStartUTC]])),"",Table1[[#This Row],[Duration]]*24*60)</f>
        <v>206.00000000093132</v>
      </c>
    </row>
    <row r="3447" spans="1:20" ht="129.6" x14ac:dyDescent="0.25">
      <c r="A3447" s="8" t="str">
        <f>IF(ISBLANK(Table1[[#This Row],[AdvisoryNumber]]),"NTML","ADVZY")</f>
        <v>ADVZY</v>
      </c>
      <c r="B3447" s="8" t="str">
        <f>_xlfn.TEXTJOIN("-",TRUE,Table1[[#This Row],[Source]],TEXT(Table1[[#This Row],[AdvisoryNumber]],"000"),TEXT(ROW()-1,"000000"),TEXT(Table1[[#This Row],[RecordTimeUTC]],"YYYY-MM-DD"))</f>
        <v>ADVZY-002-003446-2025-01-25</v>
      </c>
      <c r="C3447" s="1" t="s">
        <v>16</v>
      </c>
      <c r="D3447" s="2" t="s">
        <v>8079</v>
      </c>
      <c r="E3447" s="1">
        <v>2</v>
      </c>
      <c r="F3447" s="2" t="s">
        <v>6312</v>
      </c>
      <c r="G3447" s="1" t="s">
        <v>24</v>
      </c>
      <c r="H3447" s="1" t="s">
        <v>6019</v>
      </c>
      <c r="I3447" s="8" t="str">
        <f>IF(Table1[[#This Row],[TMI_Type]]="Reroute",INDEX(_xlfn.REGEXEXTRACT(Table1[[#This Row],[RawText]],".*(ROUTE|FEA|FCA|ICR|CTOP|TBO).+([A-Z]{3})",2,0),1,2),"")</f>
        <v/>
      </c>
      <c r="J3447" s="5"/>
      <c r="K3447" s="5"/>
      <c r="L3447" s="1"/>
      <c r="M3447" s="7">
        <v>45682.984722222223</v>
      </c>
      <c r="N3447" s="7">
        <v>45683.166666666664</v>
      </c>
      <c r="O3447" s="7">
        <v>45682.986805555556</v>
      </c>
      <c r="P3447" s="4" t="s">
        <v>2117</v>
      </c>
      <c r="Q3447" s="10" t="s">
        <v>8080</v>
      </c>
      <c r="R3447" s="2" t="s">
        <v>8081</v>
      </c>
      <c r="S3447" s="6">
        <f>IF(OR(ISBLANK(Table1[[#This Row],[ValidEndUTC]]),ISBLANK(Table1[[#This Row],[ValidStartUTC]])),"",Table1[[#This Row],[ValidEndUTC]]-Table1[[#This Row],[ValidStartUTC]])</f>
        <v>0.18194444444088731</v>
      </c>
      <c r="T3447" s="5">
        <f>IF(OR(ISBLANK(Table1[[#This Row],[ValidEndUTC]]),ISBLANK(Table1[[#This Row],[ValidStartUTC]])),"",Table1[[#This Row],[Duration]]*24*60)</f>
        <v>261.99999999487773</v>
      </c>
    </row>
    <row r="3448" spans="1:20" ht="129.6" x14ac:dyDescent="0.25">
      <c r="A3448" s="8" t="str">
        <f>IF(ISBLANK(Table1[[#This Row],[AdvisoryNumber]]),"NTML","ADVZY")</f>
        <v>ADVZY</v>
      </c>
      <c r="B3448" s="8" t="str">
        <f>_xlfn.TEXTJOIN("-",TRUE,Table1[[#This Row],[Source]],TEXT(Table1[[#This Row],[AdvisoryNumber]],"000"),TEXT(ROW()-1,"000000"),TEXT(Table1[[#This Row],[RecordTimeUTC]],"YYYY-MM-DD"))</f>
        <v>ADVZY-001-003447-2025-01-26</v>
      </c>
      <c r="C3448" s="1" t="s">
        <v>736</v>
      </c>
      <c r="D3448" s="2"/>
      <c r="E3448" s="1">
        <v>1</v>
      </c>
      <c r="F3448" s="2" t="s">
        <v>5994</v>
      </c>
      <c r="G3448" s="1"/>
      <c r="H3448" s="1" t="s">
        <v>32</v>
      </c>
      <c r="I3448" s="8" t="str">
        <f>IF(Table1[[#This Row],[TMI_Type]]="Reroute",INDEX(_xlfn.REGEXEXTRACT(Table1[[#This Row],[RawText]],".*(ROUTE|FEA|FCA|ICR|CTOP|TBO).+([A-Z]{3})",2,0),1,2),"")</f>
        <v/>
      </c>
      <c r="J3448" s="5"/>
      <c r="K3448" s="5"/>
      <c r="L3448" s="1"/>
      <c r="M3448" s="7">
        <v>45682.993055555555</v>
      </c>
      <c r="N3448" s="7">
        <v>45683.017361111109</v>
      </c>
      <c r="O3448" s="7">
        <v>45683.018750000003</v>
      </c>
      <c r="P3448" s="4" t="s">
        <v>2118</v>
      </c>
      <c r="Q3448" s="10" t="s">
        <v>8087</v>
      </c>
      <c r="R3448" s="2" t="s">
        <v>8088</v>
      </c>
      <c r="S3448" s="6">
        <f>IF(OR(ISBLANK(Table1[[#This Row],[ValidEndUTC]]),ISBLANK(Table1[[#This Row],[ValidStartUTC]])),"",Table1[[#This Row],[ValidEndUTC]]-Table1[[#This Row],[ValidStartUTC]])</f>
        <v>2.4305555554747116E-2</v>
      </c>
      <c r="T3448" s="5">
        <f>IF(OR(ISBLANK(Table1[[#This Row],[ValidEndUTC]]),ISBLANK(Table1[[#This Row],[ValidStartUTC]])),"",Table1[[#This Row],[Duration]]*24*60)</f>
        <v>34.999999998835847</v>
      </c>
    </row>
    <row r="3449" spans="1:20" ht="172.8" x14ac:dyDescent="0.25">
      <c r="A3449" s="8" t="str">
        <f>IF(ISBLANK(Table1[[#This Row],[AdvisoryNumber]]),"NTML","ADVZY")</f>
        <v>ADVZY</v>
      </c>
      <c r="B3449" s="8" t="str">
        <f>_xlfn.TEXTJOIN("-",TRUE,Table1[[#This Row],[Source]],TEXT(Table1[[#This Row],[AdvisoryNumber]],"000"),TEXT(ROW()-1,"000000"),TEXT(Table1[[#This Row],[RecordTimeUTC]],"YYYY-MM-DD"))</f>
        <v>ADVZY-003-003448-2025-01-25</v>
      </c>
      <c r="C3449" s="1" t="s">
        <v>711</v>
      </c>
      <c r="D3449" s="2" t="s">
        <v>8082</v>
      </c>
      <c r="E3449" s="1">
        <v>3</v>
      </c>
      <c r="F3449" s="2" t="s">
        <v>5995</v>
      </c>
      <c r="G3449" s="1" t="s">
        <v>35</v>
      </c>
      <c r="H3449" s="1" t="s">
        <v>32</v>
      </c>
      <c r="I3449" s="8" t="str">
        <f>IF(Table1[[#This Row],[TMI_Type]]="Reroute",INDEX(_xlfn.REGEXEXTRACT(Table1[[#This Row],[RawText]],".*(ROUTE|FEA|FCA|ICR|CTOP|TBO).+([A-Z]{3})",2,0),1,2),"")</f>
        <v/>
      </c>
      <c r="J3449" s="5"/>
      <c r="K3449" s="5"/>
      <c r="L3449" s="1"/>
      <c r="M3449" s="7">
        <v>45682.993055555555</v>
      </c>
      <c r="N3449" s="7">
        <v>45683.020833333336</v>
      </c>
      <c r="O3449" s="7">
        <v>45682.994444444441</v>
      </c>
      <c r="P3449" s="4" t="s">
        <v>2119</v>
      </c>
      <c r="Q3449" s="10" t="s">
        <v>8083</v>
      </c>
      <c r="R3449" s="2" t="s">
        <v>8084</v>
      </c>
      <c r="S3449" s="6">
        <f>IF(OR(ISBLANK(Table1[[#This Row],[ValidEndUTC]]),ISBLANK(Table1[[#This Row],[ValidStartUTC]])),"",Table1[[#This Row],[ValidEndUTC]]-Table1[[#This Row],[ValidStartUTC]])</f>
        <v>2.7777777781011537E-2</v>
      </c>
      <c r="T3449" s="5">
        <f>IF(OR(ISBLANK(Table1[[#This Row],[ValidEndUTC]]),ISBLANK(Table1[[#This Row],[ValidStartUTC]])),"",Table1[[#This Row],[Duration]]*24*60)</f>
        <v>40.000000004656613</v>
      </c>
    </row>
    <row r="3450" spans="1:20" ht="108" x14ac:dyDescent="0.25">
      <c r="A3450" s="8" t="str">
        <f>IF(ISBLANK(Table1[[#This Row],[AdvisoryNumber]]),"NTML","ADVZY")</f>
        <v>ADVZY</v>
      </c>
      <c r="B3450" s="8" t="str">
        <f>_xlfn.TEXTJOIN("-",TRUE,Table1[[#This Row],[Source]],TEXT(Table1[[#This Row],[AdvisoryNumber]],"000"),TEXT(ROW()-1,"000000"),TEXT(Table1[[#This Row],[RecordTimeUTC]],"YYYY-MM-DD"))</f>
        <v>ADVZY-004-003449-2025-01-25</v>
      </c>
      <c r="C3450" s="1" t="s">
        <v>16</v>
      </c>
      <c r="D3450" s="2"/>
      <c r="E3450" s="1">
        <v>4</v>
      </c>
      <c r="F3450" s="2" t="s">
        <v>8085</v>
      </c>
      <c r="G3450" s="1"/>
      <c r="H3450" s="1" t="s">
        <v>6014</v>
      </c>
      <c r="I3450" s="8" t="str">
        <f>IF(Table1[[#This Row],[TMI_Type]]="Reroute",INDEX(_xlfn.REGEXEXTRACT(Table1[[#This Row],[RawText]],".*(ROUTE|FEA|FCA|ICR|CTOP|TBO).+([A-Z]{3})",2,0),1,2),"")</f>
        <v/>
      </c>
      <c r="J3450" s="5"/>
      <c r="K3450" s="5"/>
      <c r="L3450" s="1"/>
      <c r="M3450" s="7">
        <v>45682.997916666667</v>
      </c>
      <c r="N3450" s="7">
        <v>45683.0625</v>
      </c>
      <c r="O3450" s="7">
        <v>45682.994444444441</v>
      </c>
      <c r="P3450" s="4" t="s">
        <v>2120</v>
      </c>
      <c r="Q3450" s="10" t="s">
        <v>8086</v>
      </c>
      <c r="R3450" s="2" t="s">
        <v>8084</v>
      </c>
      <c r="S3450" s="6">
        <f>IF(OR(ISBLANK(Table1[[#This Row],[ValidEndUTC]]),ISBLANK(Table1[[#This Row],[ValidStartUTC]])),"",Table1[[#This Row],[ValidEndUTC]]-Table1[[#This Row],[ValidStartUTC]])</f>
        <v>6.4583333332848269E-2</v>
      </c>
      <c r="T3450" s="5">
        <f>IF(OR(ISBLANK(Table1[[#This Row],[ValidEndUTC]]),ISBLANK(Table1[[#This Row],[ValidStartUTC]])),"",Table1[[#This Row],[Duration]]*24*60)</f>
        <v>92.999999999301508</v>
      </c>
    </row>
    <row r="3451" spans="1:20" ht="108" x14ac:dyDescent="0.25">
      <c r="A3451" s="8" t="str">
        <f>IF(ISBLANK(Table1[[#This Row],[AdvisoryNumber]]),"NTML","ADVZY")</f>
        <v>ADVZY</v>
      </c>
      <c r="B3451" s="8" t="str">
        <f>_xlfn.TEXTJOIN("-",TRUE,Table1[[#This Row],[Source]],TEXT(Table1[[#This Row],[AdvisoryNumber]],"000"),TEXT(ROW()-1,"000000"),TEXT(Table1[[#This Row],[RecordTimeUTC]],"YYYY-MM-DD"))</f>
        <v>ADVZY-004-003450-2025-01-26</v>
      </c>
      <c r="C3451" s="1" t="s">
        <v>16</v>
      </c>
      <c r="D3451" s="2"/>
      <c r="E3451" s="1">
        <v>4</v>
      </c>
      <c r="F3451" s="2" t="s">
        <v>6312</v>
      </c>
      <c r="G3451" s="1"/>
      <c r="H3451" s="1" t="s">
        <v>6019</v>
      </c>
      <c r="I3451" s="8" t="str">
        <f>IF(Table1[[#This Row],[TMI_Type]]="Reroute",INDEX(_xlfn.REGEXEXTRACT(Table1[[#This Row],[RawText]],".*(ROUTE|FEA|FCA|ICR|CTOP|TBO).+([A-Z]{3})",2,0),1,2),"")</f>
        <v/>
      </c>
      <c r="J3451" s="5"/>
      <c r="K3451" s="5"/>
      <c r="L3451" s="1"/>
      <c r="M3451" s="7">
        <v>45682.999305555553</v>
      </c>
      <c r="N3451" s="7">
        <v>45683.150694444441</v>
      </c>
      <c r="O3451" s="7">
        <v>45683.150694444441</v>
      </c>
      <c r="P3451" s="4" t="s">
        <v>2121</v>
      </c>
      <c r="Q3451" s="10" t="s">
        <v>11679</v>
      </c>
      <c r="R3451" s="2" t="s">
        <v>8089</v>
      </c>
      <c r="S3451" s="6">
        <f>IF(OR(ISBLANK(Table1[[#This Row],[ValidEndUTC]]),ISBLANK(Table1[[#This Row],[ValidStartUTC]])),"",Table1[[#This Row],[ValidEndUTC]]-Table1[[#This Row],[ValidStartUTC]])</f>
        <v>0.15138888888759539</v>
      </c>
      <c r="T3451" s="5">
        <f>IF(OR(ISBLANK(Table1[[#This Row],[ValidEndUTC]]),ISBLANK(Table1[[#This Row],[ValidStartUTC]])),"",Table1[[#This Row],[Duration]]*24*60)</f>
        <v>217.99999999813735</v>
      </c>
    </row>
    <row r="3452" spans="1:20" x14ac:dyDescent="0.25">
      <c r="A3452" s="8" t="str">
        <f>IF(ISBLANK(Table1[[#This Row],[AdvisoryNumber]]),"NTML","ADVZY")</f>
        <v>NTML</v>
      </c>
      <c r="B3452" s="8" t="str">
        <f>_xlfn.TEXTJOIN("-",TRUE,Table1[[#This Row],[Source]],TEXT(Table1[[#This Row],[AdvisoryNumber]],"000"),TEXT(ROW()-1,"000000"),TEXT(Table1[[#This Row],[RecordTimeUTC]],"YYYY-MM-DD"))</f>
        <v>NTML-000-003451-2025-02-01</v>
      </c>
      <c r="C3452" s="1" t="s">
        <v>251</v>
      </c>
      <c r="D3452" s="2"/>
      <c r="E3452" s="1"/>
      <c r="F3452" s="2"/>
      <c r="G3452" s="1" t="s">
        <v>5326</v>
      </c>
      <c r="H3452" s="1" t="s">
        <v>101</v>
      </c>
      <c r="I3452" s="8" t="str">
        <f>IF(Table1[[#This Row],[TMI_Type]]="Reroute",INDEX(_xlfn.REGEXEXTRACT(Table1[[#This Row],[RawText]],".*(ROUTE|FEA|FCA|ICR|CTOP|TBO).+([A-Z]{3})",2,0),1,2),"")</f>
        <v/>
      </c>
      <c r="J3452" s="5">
        <v>20</v>
      </c>
      <c r="K3452" s="5"/>
      <c r="L3452" s="1" t="s">
        <v>2449</v>
      </c>
      <c r="M3452" s="7">
        <v>45689.083333333336</v>
      </c>
      <c r="N3452" s="7">
        <v>45689.166666666664</v>
      </c>
      <c r="O3452" s="7">
        <v>45689.083333333336</v>
      </c>
      <c r="P3452" s="4" t="s">
        <v>5337</v>
      </c>
      <c r="Q3452" s="10" t="s">
        <v>5337</v>
      </c>
      <c r="R3452" s="2" t="s">
        <v>11066</v>
      </c>
      <c r="S3452" s="6">
        <f>IF(OR(ISBLANK(Table1[[#This Row],[ValidEndUTC]]),ISBLANK(Table1[[#This Row],[ValidStartUTC]])),"",Table1[[#This Row],[ValidEndUTC]]-Table1[[#This Row],[ValidStartUTC]])</f>
        <v>8.3333333328482695E-2</v>
      </c>
      <c r="T3452" s="5">
        <f>IF(OR(ISBLANK(Table1[[#This Row],[ValidEndUTC]]),ISBLANK(Table1[[#This Row],[ValidStartUTC]])),"",Table1[[#This Row],[Duration]]*24*60)</f>
        <v>119.99999999301508</v>
      </c>
    </row>
    <row r="3453" spans="1:20" x14ac:dyDescent="0.25">
      <c r="A3453" s="8" t="str">
        <f>IF(ISBLANK(Table1[[#This Row],[AdvisoryNumber]]),"NTML","ADVZY")</f>
        <v>NTML</v>
      </c>
      <c r="B3453" s="8" t="str">
        <f>_xlfn.TEXTJOIN("-",TRUE,Table1[[#This Row],[Source]],TEXT(Table1[[#This Row],[AdvisoryNumber]],"000"),TEXT(ROW()-1,"000000"),TEXT(Table1[[#This Row],[RecordTimeUTC]],"YYYY-MM-DD"))</f>
        <v>NTML-000-003452-2025-02-01</v>
      </c>
      <c r="C3453" s="1" t="s">
        <v>251</v>
      </c>
      <c r="D3453" s="2"/>
      <c r="E3453" s="1"/>
      <c r="F3453" s="2"/>
      <c r="G3453" s="1" t="s">
        <v>5326</v>
      </c>
      <c r="H3453" s="1" t="s">
        <v>101</v>
      </c>
      <c r="I3453" s="8" t="str">
        <f>IF(Table1[[#This Row],[TMI_Type]]="Reroute",INDEX(_xlfn.REGEXEXTRACT(Table1[[#This Row],[RawText]],".*(ROUTE|FEA|FCA|ICR|CTOP|TBO).+([A-Z]{3})",2,0),1,2),"")</f>
        <v/>
      </c>
      <c r="J3453" s="5">
        <v>20</v>
      </c>
      <c r="K3453" s="5"/>
      <c r="L3453" s="1" t="s">
        <v>10801</v>
      </c>
      <c r="M3453" s="7">
        <v>45689.104166666664</v>
      </c>
      <c r="N3453" s="7">
        <v>45689.166666666664</v>
      </c>
      <c r="O3453" s="7">
        <v>45689.09375</v>
      </c>
      <c r="P3453" s="4" t="s">
        <v>11067</v>
      </c>
      <c r="Q3453" s="10" t="s">
        <v>11067</v>
      </c>
      <c r="R3453" s="2" t="s">
        <v>11068</v>
      </c>
      <c r="S3453" s="6">
        <f>IF(OR(ISBLANK(Table1[[#This Row],[ValidEndUTC]]),ISBLANK(Table1[[#This Row],[ValidStartUTC]])),"",Table1[[#This Row],[ValidEndUTC]]-Table1[[#This Row],[ValidStartUTC]])</f>
        <v>6.25E-2</v>
      </c>
      <c r="T3453" s="5">
        <f>IF(OR(ISBLANK(Table1[[#This Row],[ValidEndUTC]]),ISBLANK(Table1[[#This Row],[ValidStartUTC]])),"",Table1[[#This Row],[Duration]]*24*60)</f>
        <v>90</v>
      </c>
    </row>
    <row r="3454" spans="1:20" ht="172.8" x14ac:dyDescent="0.25">
      <c r="A3454" s="8" t="str">
        <f>IF(ISBLANK(Table1[[#This Row],[AdvisoryNumber]]),"NTML","ADVZY")</f>
        <v>ADVZY</v>
      </c>
      <c r="B3454" s="8" t="str">
        <f>_xlfn.TEXTJOIN("-",TRUE,Table1[[#This Row],[Source]],TEXT(Table1[[#This Row],[AdvisoryNumber]],"000"),TEXT(ROW()-1,"000000"),TEXT(Table1[[#This Row],[RecordTimeUTC]],"YYYY-MM-DD"))</f>
        <v>ADVZY-001-003453-2025-01-26</v>
      </c>
      <c r="C3454" s="1" t="s">
        <v>16</v>
      </c>
      <c r="D3454" s="2" t="s">
        <v>8090</v>
      </c>
      <c r="E3454" s="1">
        <v>1</v>
      </c>
      <c r="F3454" s="2" t="s">
        <v>2122</v>
      </c>
      <c r="G3454" s="1" t="s">
        <v>24</v>
      </c>
      <c r="H3454" s="1" t="s">
        <v>19</v>
      </c>
      <c r="I3454" s="8" t="str">
        <f>IF(Table1[[#This Row],[TMI_Type]]="Reroute",INDEX(_xlfn.REGEXEXTRACT(Table1[[#This Row],[RawText]],".*(ROUTE|FEA|FCA|ICR|CTOP|TBO).+([A-Z]{3})",2,0),1,2),"")</f>
        <v>RQD</v>
      </c>
      <c r="J3454" s="5"/>
      <c r="K3454" s="5"/>
      <c r="L3454" s="1"/>
      <c r="M3454" s="7">
        <v>45690.020833333336</v>
      </c>
      <c r="N3454" s="7">
        <v>45690.145833333336</v>
      </c>
      <c r="O3454" s="7">
        <v>45683.150694444441</v>
      </c>
      <c r="P3454" s="4" t="s">
        <v>2123</v>
      </c>
      <c r="Q3454" s="10" t="s">
        <v>8091</v>
      </c>
      <c r="R3454" s="2" t="s">
        <v>8089</v>
      </c>
      <c r="S3454" s="6">
        <f>IF(OR(ISBLANK(Table1[[#This Row],[ValidEndUTC]]),ISBLANK(Table1[[#This Row],[ValidStartUTC]])),"",Table1[[#This Row],[ValidEndUTC]]-Table1[[#This Row],[ValidStartUTC]])</f>
        <v>0.125</v>
      </c>
      <c r="T3454" s="5">
        <f>IF(OR(ISBLANK(Table1[[#This Row],[ValidEndUTC]]),ISBLANK(Table1[[#This Row],[ValidStartUTC]])),"",Table1[[#This Row],[Duration]]*24*60)</f>
        <v>180</v>
      </c>
    </row>
    <row r="3455" spans="1:20" ht="388.8" x14ac:dyDescent="0.25">
      <c r="A3455" s="8" t="str">
        <f>IF(ISBLANK(Table1[[#This Row],[AdvisoryNumber]]),"NTML","ADVZY")</f>
        <v>ADVZY</v>
      </c>
      <c r="B3455" s="8" t="str">
        <f>_xlfn.TEXTJOIN("-",TRUE,Table1[[#This Row],[Source]],TEXT(Table1[[#This Row],[AdvisoryNumber]],"000"),TEXT(ROW()-1,"000000"),TEXT(Table1[[#This Row],[RecordTimeUTC]],"YYYY-MM-DD"))</f>
        <v>ADVZY-001-003454-2025-02-07</v>
      </c>
      <c r="C3455" s="1" t="s">
        <v>16</v>
      </c>
      <c r="D3455" s="2" t="s">
        <v>7265</v>
      </c>
      <c r="E3455" s="1">
        <v>1</v>
      </c>
      <c r="F3455" s="2" t="s">
        <v>1878</v>
      </c>
      <c r="G3455" s="1" t="s">
        <v>35</v>
      </c>
      <c r="H3455" s="1" t="s">
        <v>19</v>
      </c>
      <c r="I3455" s="8" t="str">
        <f>IF(Table1[[#This Row],[TMI_Type]]="Reroute",INDEX(_xlfn.REGEXEXTRACT(Table1[[#This Row],[RawText]],".*(ROUTE|FEA|FCA|ICR|CTOP|TBO).+([A-Z]{3})",2,0),1,2),"")</f>
        <v>RQD</v>
      </c>
      <c r="J3455" s="5"/>
      <c r="K3455" s="5"/>
      <c r="L3455" s="1"/>
      <c r="M3455" s="7">
        <v>45695.9375</v>
      </c>
      <c r="N3455" s="7">
        <v>45696.125</v>
      </c>
      <c r="O3455" s="7">
        <v>45695.926388888889</v>
      </c>
      <c r="P3455" s="4" t="s">
        <v>2124</v>
      </c>
      <c r="Q3455" s="10" t="s">
        <v>8092</v>
      </c>
      <c r="R3455" s="2" t="s">
        <v>8093</v>
      </c>
      <c r="S3455" s="6">
        <f>IF(OR(ISBLANK(Table1[[#This Row],[ValidEndUTC]]),ISBLANK(Table1[[#This Row],[ValidStartUTC]])),"",Table1[[#This Row],[ValidEndUTC]]-Table1[[#This Row],[ValidStartUTC]])</f>
        <v>0.1875</v>
      </c>
      <c r="T3455" s="5">
        <f>IF(OR(ISBLANK(Table1[[#This Row],[ValidEndUTC]]),ISBLANK(Table1[[#This Row],[ValidStartUTC]])),"",Table1[[#This Row],[Duration]]*24*60)</f>
        <v>270</v>
      </c>
    </row>
    <row r="3456" spans="1:20" ht="409.6" x14ac:dyDescent="0.25">
      <c r="A3456" s="8" t="str">
        <f>IF(ISBLANK(Table1[[#This Row],[AdvisoryNumber]]),"NTML","ADVZY")</f>
        <v>ADVZY</v>
      </c>
      <c r="B3456" s="8" t="str">
        <f>_xlfn.TEXTJOIN("-",TRUE,Table1[[#This Row],[Source]],TEXT(Table1[[#This Row],[AdvisoryNumber]],"000"),TEXT(ROW()-1,"000000"),TEXT(Table1[[#This Row],[RecordTimeUTC]],"YYYY-MM-DD"))</f>
        <v>ADVZY-002-003455-2025-02-07</v>
      </c>
      <c r="C3456" s="1" t="s">
        <v>16</v>
      </c>
      <c r="D3456" s="2"/>
      <c r="E3456" s="1">
        <v>2</v>
      </c>
      <c r="F3456" s="2" t="s">
        <v>5996</v>
      </c>
      <c r="G3456" s="1"/>
      <c r="H3456" s="1" t="s">
        <v>6014</v>
      </c>
      <c r="I3456" s="8" t="str">
        <f>IF(Table1[[#This Row],[TMI_Type]]="Reroute",INDEX(_xlfn.REGEXEXTRACT(Table1[[#This Row],[RawText]],".*(ROUTE|FEA|FCA|ICR|CTOP|TBO).+([A-Z]{3})",2,0),1,2),"")</f>
        <v/>
      </c>
      <c r="J3456" s="5"/>
      <c r="K3456" s="5"/>
      <c r="L3456" s="1"/>
      <c r="M3456" s="7">
        <v>45695.999305555553</v>
      </c>
      <c r="N3456" s="7">
        <v>45696.166666666664</v>
      </c>
      <c r="O3456" s="7">
        <v>45695.936805555553</v>
      </c>
      <c r="P3456" s="4" t="s">
        <v>2126</v>
      </c>
      <c r="Q3456" s="10" t="s">
        <v>8094</v>
      </c>
      <c r="R3456" s="2" t="s">
        <v>8095</v>
      </c>
      <c r="S3456" s="6">
        <f>IF(OR(ISBLANK(Table1[[#This Row],[ValidEndUTC]]),ISBLANK(Table1[[#This Row],[ValidStartUTC]])),"",Table1[[#This Row],[ValidEndUTC]]-Table1[[#This Row],[ValidStartUTC]])</f>
        <v>0.16736111111094942</v>
      </c>
      <c r="T3456" s="5">
        <f>IF(OR(ISBLANK(Table1[[#This Row],[ValidEndUTC]]),ISBLANK(Table1[[#This Row],[ValidStartUTC]])),"",Table1[[#This Row],[Duration]]*24*60)</f>
        <v>240.99999999976717</v>
      </c>
    </row>
    <row r="3457" spans="1:20" ht="226.8" x14ac:dyDescent="0.25">
      <c r="A3457" s="8" t="str">
        <f>IF(ISBLANK(Table1[[#This Row],[AdvisoryNumber]]),"NTML","ADVZY")</f>
        <v>ADVZY</v>
      </c>
      <c r="B3457" s="8" t="str">
        <f>_xlfn.TEXTJOIN("-",TRUE,Table1[[#This Row],[Source]],TEXT(Table1[[#This Row],[AdvisoryNumber]],"000"),TEXT(ROW()-1,"000000"),TEXT(Table1[[#This Row],[RecordTimeUTC]],"YYYY-MM-DD"))</f>
        <v>ADVZY-003-003456-2025-02-07</v>
      </c>
      <c r="C3457" s="1" t="s">
        <v>16</v>
      </c>
      <c r="D3457" s="2" t="s">
        <v>6196</v>
      </c>
      <c r="E3457" s="1">
        <v>3</v>
      </c>
      <c r="F3457" s="2" t="s">
        <v>2127</v>
      </c>
      <c r="G3457" s="1" t="s">
        <v>35</v>
      </c>
      <c r="H3457" s="1" t="s">
        <v>19</v>
      </c>
      <c r="I3457" s="8" t="str">
        <f>IF(Table1[[#This Row],[TMI_Type]]="Reroute",INDEX(_xlfn.REGEXEXTRACT(Table1[[#This Row],[RawText]],".*(ROUTE|FEA|FCA|ICR|CTOP|TBO).+([A-Z]{3})",2,0),1,2),"")</f>
        <v>REQ</v>
      </c>
      <c r="J3457" s="5"/>
      <c r="K3457" s="5"/>
      <c r="L3457" s="1"/>
      <c r="M3457" s="7">
        <v>45695.999305555553</v>
      </c>
      <c r="N3457" s="7">
        <v>45696.166666666664</v>
      </c>
      <c r="O3457" s="7">
        <v>45695.938888888886</v>
      </c>
      <c r="P3457" s="4" t="s">
        <v>2128</v>
      </c>
      <c r="Q3457" s="10" t="s">
        <v>8096</v>
      </c>
      <c r="R3457" s="2" t="s">
        <v>8097</v>
      </c>
      <c r="S3457" s="6">
        <f>IF(OR(ISBLANK(Table1[[#This Row],[ValidEndUTC]]),ISBLANK(Table1[[#This Row],[ValidStartUTC]])),"",Table1[[#This Row],[ValidEndUTC]]-Table1[[#This Row],[ValidStartUTC]])</f>
        <v>0.16736111111094942</v>
      </c>
      <c r="T3457" s="5">
        <f>IF(OR(ISBLANK(Table1[[#This Row],[ValidEndUTC]]),ISBLANK(Table1[[#This Row],[ValidStartUTC]])),"",Table1[[#This Row],[Duration]]*24*60)</f>
        <v>240.99999999976717</v>
      </c>
    </row>
    <row r="3458" spans="1:20" ht="226.8" x14ac:dyDescent="0.25">
      <c r="A3458" s="8" t="str">
        <f>IF(ISBLANK(Table1[[#This Row],[AdvisoryNumber]]),"NTML","ADVZY")</f>
        <v>ADVZY</v>
      </c>
      <c r="B3458" s="8" t="str">
        <f>_xlfn.TEXTJOIN("-",TRUE,Table1[[#This Row],[Source]],TEXT(Table1[[#This Row],[AdvisoryNumber]],"000"),TEXT(ROW()-1,"000000"),TEXT(Table1[[#This Row],[RecordTimeUTC]],"YYYY-MM-DD"))</f>
        <v>ADVZY-004-003457-2025-02-07</v>
      </c>
      <c r="C3458" s="1" t="s">
        <v>16</v>
      </c>
      <c r="D3458" s="2" t="s">
        <v>7848</v>
      </c>
      <c r="E3458" s="1">
        <v>4</v>
      </c>
      <c r="F3458" s="2" t="s">
        <v>2129</v>
      </c>
      <c r="G3458" s="1" t="s">
        <v>35</v>
      </c>
      <c r="H3458" s="1" t="s">
        <v>19</v>
      </c>
      <c r="I3458" s="8" t="str">
        <f>IF(Table1[[#This Row],[TMI_Type]]="Reroute",INDEX(_xlfn.REGEXEXTRACT(Table1[[#This Row],[RawText]],".*(ROUTE|FEA|FCA|ICR|CTOP|TBO).+([A-Z]{3})",2,0),1,2),"")</f>
        <v>RQD</v>
      </c>
      <c r="J3458" s="5"/>
      <c r="K3458" s="5"/>
      <c r="L3458" s="1"/>
      <c r="M3458" s="7">
        <v>45695.999305555553</v>
      </c>
      <c r="N3458" s="7">
        <v>45696.166666666664</v>
      </c>
      <c r="O3458" s="7">
        <v>45695.938888888886</v>
      </c>
      <c r="P3458" s="4" t="s">
        <v>2130</v>
      </c>
      <c r="Q3458" s="10" t="s">
        <v>8098</v>
      </c>
      <c r="R3458" s="2" t="s">
        <v>8097</v>
      </c>
      <c r="S3458" s="6">
        <f>IF(OR(ISBLANK(Table1[[#This Row],[ValidEndUTC]]),ISBLANK(Table1[[#This Row],[ValidStartUTC]])),"",Table1[[#This Row],[ValidEndUTC]]-Table1[[#This Row],[ValidStartUTC]])</f>
        <v>0.16736111111094942</v>
      </c>
      <c r="T3458" s="5">
        <f>IF(OR(ISBLANK(Table1[[#This Row],[ValidEndUTC]]),ISBLANK(Table1[[#This Row],[ValidStartUTC]])),"",Table1[[#This Row],[Duration]]*24*60)</f>
        <v>240.99999999976717</v>
      </c>
    </row>
    <row r="3459" spans="1:20" ht="151.19999999999999" x14ac:dyDescent="0.25">
      <c r="A3459" s="8" t="str">
        <f>IF(ISBLANK(Table1[[#This Row],[AdvisoryNumber]]),"NTML","ADVZY")</f>
        <v>ADVZY</v>
      </c>
      <c r="B3459" s="8" t="str">
        <f>_xlfn.TEXTJOIN("-",TRUE,Table1[[#This Row],[Source]],TEXT(Table1[[#This Row],[AdvisoryNumber]],"000"),TEXT(ROW()-1,"000000"),TEXT(Table1[[#This Row],[RecordTimeUTC]],"YYYY-MM-DD"))</f>
        <v>ADVZY-005-003458-2025-02-07</v>
      </c>
      <c r="C3459" s="1" t="s">
        <v>16</v>
      </c>
      <c r="D3459" s="2" t="s">
        <v>8099</v>
      </c>
      <c r="E3459" s="1">
        <v>5</v>
      </c>
      <c r="F3459" s="2" t="s">
        <v>6061</v>
      </c>
      <c r="G3459" s="1" t="s">
        <v>24</v>
      </c>
      <c r="H3459" s="1" t="s">
        <v>6019</v>
      </c>
      <c r="I3459" s="8" t="str">
        <f>IF(Table1[[#This Row],[TMI_Type]]="Reroute",INDEX(_xlfn.REGEXEXTRACT(Table1[[#This Row],[RawText]],".*(ROUTE|FEA|FCA|ICR|CTOP|TBO).+([A-Z]{3})",2,0),1,2),"")</f>
        <v/>
      </c>
      <c r="J3459" s="5"/>
      <c r="K3459" s="5"/>
      <c r="L3459" s="1"/>
      <c r="M3459" s="7">
        <v>45695.999305555553</v>
      </c>
      <c r="N3459" s="7">
        <v>45696.166666666664</v>
      </c>
      <c r="O3459" s="7">
        <v>45695.942361111112</v>
      </c>
      <c r="P3459" s="4" t="s">
        <v>2131</v>
      </c>
      <c r="Q3459" s="10" t="s">
        <v>8100</v>
      </c>
      <c r="R3459" s="2" t="s">
        <v>8101</v>
      </c>
      <c r="S3459" s="6">
        <f>IF(OR(ISBLANK(Table1[[#This Row],[ValidEndUTC]]),ISBLANK(Table1[[#This Row],[ValidStartUTC]])),"",Table1[[#This Row],[ValidEndUTC]]-Table1[[#This Row],[ValidStartUTC]])</f>
        <v>0.16736111111094942</v>
      </c>
      <c r="T3459" s="5">
        <f>IF(OR(ISBLANK(Table1[[#This Row],[ValidEndUTC]]),ISBLANK(Table1[[#This Row],[ValidStartUTC]])),"",Table1[[#This Row],[Duration]]*24*60)</f>
        <v>240.99999999976717</v>
      </c>
    </row>
    <row r="3460" spans="1:20" ht="86.4" x14ac:dyDescent="0.25">
      <c r="A3460" s="8" t="str">
        <f>IF(ISBLANK(Table1[[#This Row],[AdvisoryNumber]]),"NTML","ADVZY")</f>
        <v>ADVZY</v>
      </c>
      <c r="B3460" s="8" t="str">
        <f>_xlfn.TEXTJOIN("-",TRUE,Table1[[#This Row],[Source]],TEXT(Table1[[#This Row],[AdvisoryNumber]],"000"),TEXT(ROW()-1,"000000"),TEXT(Table1[[#This Row],[RecordTimeUTC]],"YYYY-MM-DD"))</f>
        <v>ADVZY-006-003459-2025-02-08</v>
      </c>
      <c r="C3460" s="1" t="s">
        <v>16</v>
      </c>
      <c r="D3460" s="2"/>
      <c r="E3460" s="1">
        <v>6</v>
      </c>
      <c r="F3460" s="2" t="s">
        <v>6061</v>
      </c>
      <c r="G3460" s="1"/>
      <c r="H3460" s="1" t="s">
        <v>6019</v>
      </c>
      <c r="I3460" s="8" t="str">
        <f>IF(Table1[[#This Row],[TMI_Type]]="Reroute",INDEX(_xlfn.REGEXEXTRACT(Table1[[#This Row],[RawText]],".*(ROUTE|FEA|FCA|ICR|CTOP|TBO).+([A-Z]{3})",2,0),1,2),"")</f>
        <v/>
      </c>
      <c r="J3460" s="5"/>
      <c r="K3460" s="5"/>
      <c r="L3460" s="1"/>
      <c r="M3460" s="7">
        <v>45695.999305555553</v>
      </c>
      <c r="N3460" s="7">
        <v>45696.166666666664</v>
      </c>
      <c r="O3460" s="7">
        <v>45696.17083333333</v>
      </c>
      <c r="P3460" s="4" t="s">
        <v>2125</v>
      </c>
      <c r="Q3460" s="10" t="s">
        <v>8102</v>
      </c>
      <c r="R3460" s="2" t="s">
        <v>8103</v>
      </c>
      <c r="S3460" s="6">
        <f>IF(OR(ISBLANK(Table1[[#This Row],[ValidEndUTC]]),ISBLANK(Table1[[#This Row],[ValidStartUTC]])),"",Table1[[#This Row],[ValidEndUTC]]-Table1[[#This Row],[ValidStartUTC]])</f>
        <v>0.16736111111094942</v>
      </c>
      <c r="T3460" s="5">
        <f>IF(OR(ISBLANK(Table1[[#This Row],[ValidEndUTC]]),ISBLANK(Table1[[#This Row],[ValidStartUTC]])),"",Table1[[#This Row],[Duration]]*24*60)</f>
        <v>240.99999999976717</v>
      </c>
    </row>
    <row r="3461" spans="1:20" x14ac:dyDescent="0.25">
      <c r="A3461" s="8" t="str">
        <f>IF(ISBLANK(Table1[[#This Row],[AdvisoryNumber]]),"NTML","ADVZY")</f>
        <v>NTML</v>
      </c>
      <c r="B3461" s="8" t="str">
        <f>_xlfn.TEXTJOIN("-",TRUE,Table1[[#This Row],[Source]],TEXT(Table1[[#This Row],[AdvisoryNumber]],"000"),TEXT(ROW()-1,"000000"),TEXT(Table1[[#This Row],[RecordTimeUTC]],"YYYY-MM-DD"))</f>
        <v>NTML-000-003460-2025-02-15</v>
      </c>
      <c r="C3461" s="1" t="s">
        <v>1515</v>
      </c>
      <c r="D3461" s="2"/>
      <c r="E3461" s="1"/>
      <c r="F3461" s="2"/>
      <c r="G3461" s="1"/>
      <c r="H3461" s="1" t="s">
        <v>2640</v>
      </c>
      <c r="I3461" s="8" t="str">
        <f>IF(Table1[[#This Row],[TMI_Type]]="Reroute",INDEX(_xlfn.REGEXEXTRACT(Table1[[#This Row],[RawText]],".*(ROUTE|FEA|FCA|ICR|CTOP|TBO).+([A-Z]{3})",2,0),1,2),"")</f>
        <v/>
      </c>
      <c r="J3461" s="5"/>
      <c r="K3461" s="5"/>
      <c r="L3461" s="1" t="s">
        <v>198</v>
      </c>
      <c r="M3461" s="7">
        <v>45703.120138888888</v>
      </c>
      <c r="N3461" s="7">
        <v>45703.120138888888</v>
      </c>
      <c r="O3461" s="7">
        <v>45703.120138888888</v>
      </c>
      <c r="P3461" s="4" t="s">
        <v>11036</v>
      </c>
      <c r="Q3461" s="10" t="s">
        <v>11036</v>
      </c>
      <c r="R3461" s="2" t="s">
        <v>11037</v>
      </c>
      <c r="S3461" s="6">
        <f>IF(OR(ISBLANK(Table1[[#This Row],[ValidEndUTC]]),ISBLANK(Table1[[#This Row],[ValidStartUTC]])),"",Table1[[#This Row],[ValidEndUTC]]-Table1[[#This Row],[ValidStartUTC]])</f>
        <v>0</v>
      </c>
      <c r="T3461" s="5">
        <f>IF(OR(ISBLANK(Table1[[#This Row],[ValidEndUTC]]),ISBLANK(Table1[[#This Row],[ValidStartUTC]])),"",Table1[[#This Row],[Duration]]*24*60)</f>
        <v>0</v>
      </c>
    </row>
    <row r="3462" spans="1:20" x14ac:dyDescent="0.25">
      <c r="A3462" s="8" t="str">
        <f>IF(ISBLANK(Table1[[#This Row],[AdvisoryNumber]]),"NTML","ADVZY")</f>
        <v>NTML</v>
      </c>
      <c r="B3462" s="8" t="str">
        <f>_xlfn.TEXTJOIN("-",TRUE,Table1[[#This Row],[Source]],TEXT(Table1[[#This Row],[AdvisoryNumber]],"000"),TEXT(ROW()-1,"000000"),TEXT(Table1[[#This Row],[RecordTimeUTC]],"YYYY-MM-DD"))</f>
        <v>NTML-000-003461-2025-02-15</v>
      </c>
      <c r="C3462" s="1" t="s">
        <v>244</v>
      </c>
      <c r="D3462" s="2"/>
      <c r="E3462" s="1"/>
      <c r="F3462" s="2"/>
      <c r="G3462" s="1" t="s">
        <v>98</v>
      </c>
      <c r="H3462" s="1" t="s">
        <v>101</v>
      </c>
      <c r="I3462" s="8" t="str">
        <f>IF(Table1[[#This Row],[TMI_Type]]="Reroute",INDEX(_xlfn.REGEXEXTRACT(Table1[[#This Row],[RawText]],".*(ROUTE|FEA|FCA|ICR|CTOP|TBO).+([A-Z]{3})",2,0),1,2),"")</f>
        <v/>
      </c>
      <c r="J3462" s="5">
        <v>10</v>
      </c>
      <c r="K3462" s="5"/>
      <c r="L3462" s="1" t="s">
        <v>2354</v>
      </c>
      <c r="M3462" s="7">
        <v>45703.75</v>
      </c>
      <c r="N3462" s="7">
        <v>45703.875</v>
      </c>
      <c r="O3462" s="7">
        <v>45703.708333333336</v>
      </c>
      <c r="P3462" s="4" t="s">
        <v>5269</v>
      </c>
      <c r="Q3462" s="10" t="s">
        <v>5269</v>
      </c>
      <c r="R3462" s="2" t="s">
        <v>11027</v>
      </c>
      <c r="S3462" s="6">
        <f>IF(OR(ISBLANK(Table1[[#This Row],[ValidEndUTC]]),ISBLANK(Table1[[#This Row],[ValidStartUTC]])),"",Table1[[#This Row],[ValidEndUTC]]-Table1[[#This Row],[ValidStartUTC]])</f>
        <v>0.125</v>
      </c>
      <c r="T3462" s="5">
        <f>IF(OR(ISBLANK(Table1[[#This Row],[ValidEndUTC]]),ISBLANK(Table1[[#This Row],[ValidStartUTC]])),"",Table1[[#This Row],[Duration]]*24*60)</f>
        <v>180</v>
      </c>
    </row>
    <row r="3463" spans="1:20" ht="21.6" x14ac:dyDescent="0.25">
      <c r="A3463" s="8" t="str">
        <f>IF(ISBLANK(Table1[[#This Row],[AdvisoryNumber]]),"NTML","ADVZY")</f>
        <v>NTML</v>
      </c>
      <c r="B3463" s="8" t="str">
        <f>_xlfn.TEXTJOIN("-",TRUE,Table1[[#This Row],[Source]],TEXT(Table1[[#This Row],[AdvisoryNumber]],"000"),TEXT(ROW()-1,"000000"),TEXT(Table1[[#This Row],[RecordTimeUTC]],"YYYY-MM-DD"))</f>
        <v>NTML-000-003462-2025-02-15</v>
      </c>
      <c r="C3463" s="1" t="s">
        <v>11028</v>
      </c>
      <c r="D3463" s="2"/>
      <c r="E3463" s="1"/>
      <c r="F3463" s="2"/>
      <c r="G3463" s="1" t="s">
        <v>98</v>
      </c>
      <c r="H3463" s="1" t="s">
        <v>101</v>
      </c>
      <c r="I3463" s="8" t="str">
        <f>IF(Table1[[#This Row],[TMI_Type]]="Reroute",INDEX(_xlfn.REGEXEXTRACT(Table1[[#This Row],[RawText]],".*(ROUTE|FEA|FCA|ICR|CTOP|TBO).+([A-Z]{3})",2,0),1,2),"")</f>
        <v/>
      </c>
      <c r="J3463" s="5">
        <v>20</v>
      </c>
      <c r="K3463" s="5"/>
      <c r="L3463" s="1" t="s">
        <v>11029</v>
      </c>
      <c r="M3463" s="7">
        <v>45703.75</v>
      </c>
      <c r="N3463" s="7">
        <v>45703.875</v>
      </c>
      <c r="O3463" s="7">
        <v>45703.708333333336</v>
      </c>
      <c r="P3463" s="4" t="s">
        <v>11030</v>
      </c>
      <c r="Q3463" s="10" t="s">
        <v>11030</v>
      </c>
      <c r="R3463" s="2" t="s">
        <v>11027</v>
      </c>
      <c r="S3463" s="6">
        <f>IF(OR(ISBLANK(Table1[[#This Row],[ValidEndUTC]]),ISBLANK(Table1[[#This Row],[ValidStartUTC]])),"",Table1[[#This Row],[ValidEndUTC]]-Table1[[#This Row],[ValidStartUTC]])</f>
        <v>0.125</v>
      </c>
      <c r="T3463" s="5">
        <f>IF(OR(ISBLANK(Table1[[#This Row],[ValidEndUTC]]),ISBLANK(Table1[[#This Row],[ValidStartUTC]])),"",Table1[[#This Row],[Duration]]*24*60)</f>
        <v>180</v>
      </c>
    </row>
    <row r="3464" spans="1:20" x14ac:dyDescent="0.25">
      <c r="A3464" s="8" t="str">
        <f>IF(ISBLANK(Table1[[#This Row],[AdvisoryNumber]]),"NTML","ADVZY")</f>
        <v>NTML</v>
      </c>
      <c r="B3464" s="8" t="str">
        <f>_xlfn.TEXTJOIN("-",TRUE,Table1[[#This Row],[Source]],TEXT(Table1[[#This Row],[AdvisoryNumber]],"000"),TEXT(ROW()-1,"000000"),TEXT(Table1[[#This Row],[RecordTimeUTC]],"YYYY-MM-DD"))</f>
        <v>NTML-000-003463-2025-02-15</v>
      </c>
      <c r="C3464" s="1" t="s">
        <v>1791</v>
      </c>
      <c r="D3464" s="2"/>
      <c r="E3464" s="1"/>
      <c r="F3464" s="2"/>
      <c r="G3464" s="1" t="s">
        <v>98</v>
      </c>
      <c r="H3464" s="1" t="s">
        <v>101</v>
      </c>
      <c r="I3464" s="8" t="str">
        <f>IF(Table1[[#This Row],[TMI_Type]]="Reroute",INDEX(_xlfn.REGEXEXTRACT(Table1[[#This Row],[RawText]],".*(ROUTE|FEA|FCA|ICR|CTOP|TBO).+([A-Z]{3})",2,0),1,2),"")</f>
        <v/>
      </c>
      <c r="J3464" s="5">
        <v>15</v>
      </c>
      <c r="K3464" s="5"/>
      <c r="L3464" s="1" t="s">
        <v>1701</v>
      </c>
      <c r="M3464" s="7">
        <v>45703.75</v>
      </c>
      <c r="N3464" s="7">
        <v>45703.875</v>
      </c>
      <c r="O3464" s="7">
        <v>45703.708333333336</v>
      </c>
      <c r="P3464" s="4" t="s">
        <v>5270</v>
      </c>
      <c r="Q3464" s="10" t="s">
        <v>5270</v>
      </c>
      <c r="R3464" s="2" t="s">
        <v>11027</v>
      </c>
      <c r="S3464" s="6">
        <f>IF(OR(ISBLANK(Table1[[#This Row],[ValidEndUTC]]),ISBLANK(Table1[[#This Row],[ValidStartUTC]])),"",Table1[[#This Row],[ValidEndUTC]]-Table1[[#This Row],[ValidStartUTC]])</f>
        <v>0.125</v>
      </c>
      <c r="T3464" s="5">
        <f>IF(OR(ISBLANK(Table1[[#This Row],[ValidEndUTC]]),ISBLANK(Table1[[#This Row],[ValidStartUTC]])),"",Table1[[#This Row],[Duration]]*24*60)</f>
        <v>180</v>
      </c>
    </row>
    <row r="3465" spans="1:20" ht="21.6" x14ac:dyDescent="0.25">
      <c r="A3465" s="8" t="str">
        <f>IF(ISBLANK(Table1[[#This Row],[AdvisoryNumber]]),"NTML","ADVZY")</f>
        <v>NTML</v>
      </c>
      <c r="B3465" s="8" t="str">
        <f>_xlfn.TEXTJOIN("-",TRUE,Table1[[#This Row],[Source]],TEXT(Table1[[#This Row],[AdvisoryNumber]],"000"),TEXT(ROW()-1,"000000"),TEXT(Table1[[#This Row],[RecordTimeUTC]],"YYYY-MM-DD"))</f>
        <v>NTML-000-003464-2025-02-15</v>
      </c>
      <c r="C3465" s="1" t="s">
        <v>1791</v>
      </c>
      <c r="D3465" s="2"/>
      <c r="E3465" s="1"/>
      <c r="F3465" s="2"/>
      <c r="G3465" s="1" t="s">
        <v>98</v>
      </c>
      <c r="H3465" s="1" t="s">
        <v>101</v>
      </c>
      <c r="I3465" s="8" t="str">
        <f>IF(Table1[[#This Row],[TMI_Type]]="Reroute",INDEX(_xlfn.REGEXEXTRACT(Table1[[#This Row],[RawText]],".*(ROUTE|FEA|FCA|ICR|CTOP|TBO).+([A-Z]{3})",2,0),1,2),"")</f>
        <v/>
      </c>
      <c r="J3465" s="5">
        <v>8</v>
      </c>
      <c r="K3465" s="5"/>
      <c r="L3465" s="1" t="s">
        <v>1701</v>
      </c>
      <c r="M3465" s="7">
        <v>45703.75</v>
      </c>
      <c r="N3465" s="7">
        <v>45703.875</v>
      </c>
      <c r="O3465" s="7">
        <v>45703.708333333336</v>
      </c>
      <c r="P3465" s="4" t="s">
        <v>11031</v>
      </c>
      <c r="Q3465" s="10" t="s">
        <v>11031</v>
      </c>
      <c r="R3465" s="2" t="s">
        <v>11027</v>
      </c>
      <c r="S3465" s="6">
        <f>IF(OR(ISBLANK(Table1[[#This Row],[ValidEndUTC]]),ISBLANK(Table1[[#This Row],[ValidStartUTC]])),"",Table1[[#This Row],[ValidEndUTC]]-Table1[[#This Row],[ValidStartUTC]])</f>
        <v>0.125</v>
      </c>
      <c r="T3465" s="5">
        <f>IF(OR(ISBLANK(Table1[[#This Row],[ValidEndUTC]]),ISBLANK(Table1[[#This Row],[ValidStartUTC]])),"",Table1[[#This Row],[Duration]]*24*60)</f>
        <v>180</v>
      </c>
    </row>
    <row r="3466" spans="1:20" x14ac:dyDescent="0.25">
      <c r="A3466" s="8" t="str">
        <f>IF(ISBLANK(Table1[[#This Row],[AdvisoryNumber]]),"NTML","ADVZY")</f>
        <v>NTML</v>
      </c>
      <c r="B3466" s="8" t="str">
        <f>_xlfn.TEXTJOIN("-",TRUE,Table1[[#This Row],[Source]],TEXT(Table1[[#This Row],[AdvisoryNumber]],"000"),TEXT(ROW()-1,"000000"),TEXT(Table1[[#This Row],[RecordTimeUTC]],"YYYY-MM-DD"))</f>
        <v>NTML-000-003465-2025-02-15</v>
      </c>
      <c r="C3466" s="1" t="s">
        <v>1791</v>
      </c>
      <c r="D3466" s="2"/>
      <c r="E3466" s="1"/>
      <c r="F3466" s="2"/>
      <c r="G3466" s="1" t="s">
        <v>98</v>
      </c>
      <c r="H3466" s="1" t="s">
        <v>101</v>
      </c>
      <c r="I3466" s="8" t="str">
        <f>IF(Table1[[#This Row],[TMI_Type]]="Reroute",INDEX(_xlfn.REGEXEXTRACT(Table1[[#This Row],[RawText]],".*(ROUTE|FEA|FCA|ICR|CTOP|TBO).+([A-Z]{3})",2,0),1,2),"")</f>
        <v/>
      </c>
      <c r="J3466" s="5">
        <v>10</v>
      </c>
      <c r="K3466" s="5"/>
      <c r="L3466" s="1" t="s">
        <v>1701</v>
      </c>
      <c r="M3466" s="7">
        <v>45703.75</v>
      </c>
      <c r="N3466" s="7">
        <v>45703.875</v>
      </c>
      <c r="O3466" s="7">
        <v>45703.708333333336</v>
      </c>
      <c r="P3466" s="4" t="s">
        <v>5276</v>
      </c>
      <c r="Q3466" s="10" t="s">
        <v>5276</v>
      </c>
      <c r="R3466" s="2" t="s">
        <v>11032</v>
      </c>
      <c r="S3466" s="6">
        <f>IF(OR(ISBLANK(Table1[[#This Row],[ValidEndUTC]]),ISBLANK(Table1[[#This Row],[ValidStartUTC]])),"",Table1[[#This Row],[ValidEndUTC]]-Table1[[#This Row],[ValidStartUTC]])</f>
        <v>0.125</v>
      </c>
      <c r="T3466" s="5">
        <f>IF(OR(ISBLANK(Table1[[#This Row],[ValidEndUTC]]),ISBLANK(Table1[[#This Row],[ValidStartUTC]])),"",Table1[[#This Row],[Duration]]*24*60)</f>
        <v>180</v>
      </c>
    </row>
    <row r="3467" spans="1:20" x14ac:dyDescent="0.25">
      <c r="A3467" s="8" t="str">
        <f>IF(ISBLANK(Table1[[#This Row],[AdvisoryNumber]]),"NTML","ADVZY")</f>
        <v>NTML</v>
      </c>
      <c r="B3467" s="8" t="str">
        <f>_xlfn.TEXTJOIN("-",TRUE,Table1[[#This Row],[Source]],TEXT(Table1[[#This Row],[AdvisoryNumber]],"000"),TEXT(ROW()-1,"000000"),TEXT(Table1[[#This Row],[RecordTimeUTC]],"YYYY-MM-DD"))</f>
        <v>NTML-000-003466-2025-02-15</v>
      </c>
      <c r="C3467" s="1" t="s">
        <v>1791</v>
      </c>
      <c r="D3467" s="2"/>
      <c r="E3467" s="1"/>
      <c r="F3467" s="2"/>
      <c r="G3467" s="1" t="s">
        <v>98</v>
      </c>
      <c r="H3467" s="1" t="s">
        <v>101</v>
      </c>
      <c r="I3467" s="8" t="str">
        <f>IF(Table1[[#This Row],[TMI_Type]]="Reroute",INDEX(_xlfn.REGEXEXTRACT(Table1[[#This Row],[RawText]],".*(ROUTE|FEA|FCA|ICR|CTOP|TBO).+([A-Z]{3})",2,0),1,2),"")</f>
        <v/>
      </c>
      <c r="J3467" s="5">
        <v>30</v>
      </c>
      <c r="K3467" s="5"/>
      <c r="L3467" s="1" t="s">
        <v>1699</v>
      </c>
      <c r="M3467" s="7">
        <v>45703.75</v>
      </c>
      <c r="N3467" s="7">
        <v>45703.875</v>
      </c>
      <c r="O3467" s="7">
        <v>45703.708333333336</v>
      </c>
      <c r="P3467" s="4" t="s">
        <v>5277</v>
      </c>
      <c r="Q3467" s="10" t="s">
        <v>5277</v>
      </c>
      <c r="R3467" s="2" t="s">
        <v>11032</v>
      </c>
      <c r="S3467" s="6">
        <f>IF(OR(ISBLANK(Table1[[#This Row],[ValidEndUTC]]),ISBLANK(Table1[[#This Row],[ValidStartUTC]])),"",Table1[[#This Row],[ValidEndUTC]]-Table1[[#This Row],[ValidStartUTC]])</f>
        <v>0.125</v>
      </c>
      <c r="T3467" s="5">
        <f>IF(OR(ISBLANK(Table1[[#This Row],[ValidEndUTC]]),ISBLANK(Table1[[#This Row],[ValidStartUTC]])),"",Table1[[#This Row],[Duration]]*24*60)</f>
        <v>180</v>
      </c>
    </row>
    <row r="3468" spans="1:20" x14ac:dyDescent="0.25">
      <c r="A3468" s="8" t="str">
        <f>IF(ISBLANK(Table1[[#This Row],[AdvisoryNumber]]),"NTML","ADVZY")</f>
        <v>NTML</v>
      </c>
      <c r="B3468" s="8" t="str">
        <f>_xlfn.TEXTJOIN("-",TRUE,Table1[[#This Row],[Source]],TEXT(Table1[[#This Row],[AdvisoryNumber]],"000"),TEXT(ROW()-1,"000000"),TEXT(Table1[[#This Row],[RecordTimeUTC]],"YYYY-MM-DD"))</f>
        <v>NTML-000-003467-2025-02-15</v>
      </c>
      <c r="C3468" s="1" t="s">
        <v>5274</v>
      </c>
      <c r="D3468" s="2"/>
      <c r="E3468" s="1"/>
      <c r="F3468" s="2"/>
      <c r="G3468" s="1" t="s">
        <v>98</v>
      </c>
      <c r="H3468" s="1" t="s">
        <v>101</v>
      </c>
      <c r="I3468" s="8" t="str">
        <f>IF(Table1[[#This Row],[TMI_Type]]="Reroute",INDEX(_xlfn.REGEXEXTRACT(Table1[[#This Row],[RawText]],".*(ROUTE|FEA|FCA|ICR|CTOP|TBO).+([A-Z]{3})",2,0),1,2),"")</f>
        <v/>
      </c>
      <c r="J3468" s="5">
        <v>10</v>
      </c>
      <c r="K3468" s="5"/>
      <c r="L3468" s="1" t="s">
        <v>5278</v>
      </c>
      <c r="M3468" s="7">
        <v>45703.75</v>
      </c>
      <c r="N3468" s="7">
        <v>45704.25</v>
      </c>
      <c r="O3468" s="7">
        <v>45703.708333333336</v>
      </c>
      <c r="P3468" s="4" t="s">
        <v>5279</v>
      </c>
      <c r="Q3468" s="10" t="s">
        <v>5279</v>
      </c>
      <c r="R3468" s="2" t="s">
        <v>11032</v>
      </c>
      <c r="S3468" s="6">
        <f>IF(OR(ISBLANK(Table1[[#This Row],[ValidEndUTC]]),ISBLANK(Table1[[#This Row],[ValidStartUTC]])),"",Table1[[#This Row],[ValidEndUTC]]-Table1[[#This Row],[ValidStartUTC]])</f>
        <v>0.5</v>
      </c>
      <c r="T3468" s="5">
        <f>IF(OR(ISBLANK(Table1[[#This Row],[ValidEndUTC]]),ISBLANK(Table1[[#This Row],[ValidStartUTC]])),"",Table1[[#This Row],[Duration]]*24*60)</f>
        <v>720</v>
      </c>
    </row>
    <row r="3469" spans="1:20" ht="21.6" x14ac:dyDescent="0.25">
      <c r="A3469" s="8" t="str">
        <f>IF(ISBLANK(Table1[[#This Row],[AdvisoryNumber]]),"NTML","ADVZY")</f>
        <v>NTML</v>
      </c>
      <c r="B3469" s="8" t="str">
        <f>_xlfn.TEXTJOIN("-",TRUE,Table1[[#This Row],[Source]],TEXT(Table1[[#This Row],[AdvisoryNumber]],"000"),TEXT(ROW()-1,"000000"),TEXT(Table1[[#This Row],[RecordTimeUTC]],"YYYY-MM-DD"))</f>
        <v>NTML-000-003468-2025-02-15</v>
      </c>
      <c r="C3469" s="1" t="s">
        <v>1515</v>
      </c>
      <c r="D3469" s="2"/>
      <c r="E3469" s="1"/>
      <c r="F3469" s="2"/>
      <c r="G3469" s="1" t="s">
        <v>98</v>
      </c>
      <c r="H3469" s="1" t="s">
        <v>101</v>
      </c>
      <c r="I3469" s="8" t="str">
        <f>IF(Table1[[#This Row],[TMI_Type]]="Reroute",INDEX(_xlfn.REGEXEXTRACT(Table1[[#This Row],[RawText]],".*(ROUTE|FEA|FCA|ICR|CTOP|TBO).+([A-Z]{3})",2,0),1,2),"")</f>
        <v/>
      </c>
      <c r="J3469" s="5">
        <v>20</v>
      </c>
      <c r="K3469" s="5"/>
      <c r="L3469" s="1" t="s">
        <v>5051</v>
      </c>
      <c r="M3469" s="7">
        <v>45703.999305555553</v>
      </c>
      <c r="N3469" s="7">
        <v>45704.125</v>
      </c>
      <c r="O3469" s="7">
        <v>45703.999305555553</v>
      </c>
      <c r="P3469" s="4" t="s">
        <v>5296</v>
      </c>
      <c r="Q3469" s="10" t="s">
        <v>5296</v>
      </c>
      <c r="R3469" s="2" t="s">
        <v>11035</v>
      </c>
      <c r="S3469" s="6">
        <f>IF(OR(ISBLANK(Table1[[#This Row],[ValidEndUTC]]),ISBLANK(Table1[[#This Row],[ValidStartUTC]])),"",Table1[[#This Row],[ValidEndUTC]]-Table1[[#This Row],[ValidStartUTC]])</f>
        <v>0.12569444444670808</v>
      </c>
      <c r="T3469" s="5">
        <f>IF(OR(ISBLANK(Table1[[#This Row],[ValidEndUTC]]),ISBLANK(Table1[[#This Row],[ValidStartUTC]])),"",Table1[[#This Row],[Duration]]*24*60)</f>
        <v>181.00000000325963</v>
      </c>
    </row>
    <row r="3470" spans="1:20" ht="21.6" x14ac:dyDescent="0.25">
      <c r="A3470" s="8" t="str">
        <f>IF(ISBLANK(Table1[[#This Row],[AdvisoryNumber]]),"NTML","ADVZY")</f>
        <v>NTML</v>
      </c>
      <c r="B3470" s="8" t="str">
        <f>_xlfn.TEXTJOIN("-",TRUE,Table1[[#This Row],[Source]],TEXT(Table1[[#This Row],[AdvisoryNumber]],"000"),TEXT(ROW()-1,"000000"),TEXT(Table1[[#This Row],[RecordTimeUTC]],"YYYY-MM-DD"))</f>
        <v>NTML-000-003469-2025-02-15</v>
      </c>
      <c r="C3470" s="1" t="s">
        <v>5281</v>
      </c>
      <c r="D3470" s="2"/>
      <c r="E3470" s="1"/>
      <c r="F3470" s="2"/>
      <c r="G3470" s="1" t="s">
        <v>98</v>
      </c>
      <c r="H3470" s="1" t="s">
        <v>101</v>
      </c>
      <c r="I3470" s="8" t="str">
        <f>IF(Table1[[#This Row],[TMI_Type]]="Reroute",INDEX(_xlfn.REGEXEXTRACT(Table1[[#This Row],[RawText]],".*(ROUTE|FEA|FCA|ICR|CTOP|TBO).+([A-Z]{3})",2,0),1,2),"")</f>
        <v/>
      </c>
      <c r="J3470" s="5">
        <v>15</v>
      </c>
      <c r="K3470" s="5"/>
      <c r="L3470" s="1" t="s">
        <v>5282</v>
      </c>
      <c r="M3470" s="7">
        <v>45703.999305555553</v>
      </c>
      <c r="N3470" s="7">
        <v>45704.166666666664</v>
      </c>
      <c r="O3470" s="7">
        <v>45703.999305555553</v>
      </c>
      <c r="P3470" s="4" t="s">
        <v>5944</v>
      </c>
      <c r="Q3470" s="10" t="s">
        <v>5944</v>
      </c>
      <c r="R3470" s="2" t="s">
        <v>11035</v>
      </c>
      <c r="S3470" s="6">
        <f>IF(OR(ISBLANK(Table1[[#This Row],[ValidEndUTC]]),ISBLANK(Table1[[#This Row],[ValidStartUTC]])),"",Table1[[#This Row],[ValidEndUTC]]-Table1[[#This Row],[ValidStartUTC]])</f>
        <v>0.16736111111094942</v>
      </c>
      <c r="T3470" s="5">
        <f>IF(OR(ISBLANK(Table1[[#This Row],[ValidEndUTC]]),ISBLANK(Table1[[#This Row],[ValidStartUTC]])),"",Table1[[#This Row],[Duration]]*24*60)</f>
        <v>240.99999999976717</v>
      </c>
    </row>
    <row r="3471" spans="1:20" ht="21.6" x14ac:dyDescent="0.25">
      <c r="A3471" s="8" t="str">
        <f>IF(ISBLANK(Table1[[#This Row],[AdvisoryNumber]]),"NTML","ADVZY")</f>
        <v>NTML</v>
      </c>
      <c r="B3471" s="8" t="str">
        <f>_xlfn.TEXTJOIN("-",TRUE,Table1[[#This Row],[Source]],TEXT(Table1[[#This Row],[AdvisoryNumber]],"000"),TEXT(ROW()-1,"000000"),TEXT(Table1[[#This Row],[RecordTimeUTC]],"YYYY-MM-DD"))</f>
        <v>NTML-000-003470-2025-02-15</v>
      </c>
      <c r="C3471" s="1" t="s">
        <v>5281</v>
      </c>
      <c r="D3471" s="2"/>
      <c r="E3471" s="1"/>
      <c r="F3471" s="2"/>
      <c r="G3471" s="1" t="s">
        <v>98</v>
      </c>
      <c r="H3471" s="1" t="s">
        <v>101</v>
      </c>
      <c r="I3471" s="8" t="str">
        <f>IF(Table1[[#This Row],[TMI_Type]]="Reroute",INDEX(_xlfn.REGEXEXTRACT(Table1[[#This Row],[RawText]],".*(ROUTE|FEA|FCA|ICR|CTOP|TBO).+([A-Z]{3})",2,0),1,2),"")</f>
        <v/>
      </c>
      <c r="J3471" s="5">
        <v>20</v>
      </c>
      <c r="K3471" s="5"/>
      <c r="L3471" s="1" t="s">
        <v>5283</v>
      </c>
      <c r="M3471" s="7">
        <v>45703.999305555553</v>
      </c>
      <c r="N3471" s="7">
        <v>45704.166666666664</v>
      </c>
      <c r="O3471" s="7">
        <v>45703.999305555553</v>
      </c>
      <c r="P3471" s="4" t="s">
        <v>5945</v>
      </c>
      <c r="Q3471" s="10" t="s">
        <v>5945</v>
      </c>
      <c r="R3471" s="2" t="s">
        <v>11035</v>
      </c>
      <c r="S3471" s="6">
        <f>IF(OR(ISBLANK(Table1[[#This Row],[ValidEndUTC]]),ISBLANK(Table1[[#This Row],[ValidStartUTC]])),"",Table1[[#This Row],[ValidEndUTC]]-Table1[[#This Row],[ValidStartUTC]])</f>
        <v>0.16736111111094942</v>
      </c>
      <c r="T3471" s="5">
        <f>IF(OR(ISBLANK(Table1[[#This Row],[ValidEndUTC]]),ISBLANK(Table1[[#This Row],[ValidStartUTC]])),"",Table1[[#This Row],[Duration]]*24*60)</f>
        <v>240.99999999976717</v>
      </c>
    </row>
    <row r="3472" spans="1:20" ht="21.6" x14ac:dyDescent="0.25">
      <c r="A3472" s="8" t="str">
        <f>IF(ISBLANK(Table1[[#This Row],[AdvisoryNumber]]),"NTML","ADVZY")</f>
        <v>NTML</v>
      </c>
      <c r="B3472" s="8" t="str">
        <f>_xlfn.TEXTJOIN("-",TRUE,Table1[[#This Row],[Source]],TEXT(Table1[[#This Row],[AdvisoryNumber]],"000"),TEXT(ROW()-1,"000000"),TEXT(Table1[[#This Row],[RecordTimeUTC]],"YYYY-MM-DD"))</f>
        <v>NTML-000-003471-2025-02-15</v>
      </c>
      <c r="C3472" s="1" t="s">
        <v>5281</v>
      </c>
      <c r="D3472" s="2"/>
      <c r="E3472" s="1"/>
      <c r="F3472" s="2"/>
      <c r="G3472" s="1" t="s">
        <v>98</v>
      </c>
      <c r="H3472" s="1" t="s">
        <v>101</v>
      </c>
      <c r="I3472" s="8" t="str">
        <f>IF(Table1[[#This Row],[TMI_Type]]="Reroute",INDEX(_xlfn.REGEXEXTRACT(Table1[[#This Row],[RawText]],".*(ROUTE|FEA|FCA|ICR|CTOP|TBO).+([A-Z]{3})",2,0),1,2),"")</f>
        <v/>
      </c>
      <c r="J3472" s="5">
        <v>20</v>
      </c>
      <c r="K3472" s="5"/>
      <c r="L3472" s="1" t="s">
        <v>5284</v>
      </c>
      <c r="M3472" s="7">
        <v>45703.999305555553</v>
      </c>
      <c r="N3472" s="7">
        <v>45704.166666666664</v>
      </c>
      <c r="O3472" s="7">
        <v>45703.999305555553</v>
      </c>
      <c r="P3472" s="4" t="s">
        <v>5946</v>
      </c>
      <c r="Q3472" s="10" t="s">
        <v>5946</v>
      </c>
      <c r="R3472" s="2" t="s">
        <v>11035</v>
      </c>
      <c r="S3472" s="6">
        <f>IF(OR(ISBLANK(Table1[[#This Row],[ValidEndUTC]]),ISBLANK(Table1[[#This Row],[ValidStartUTC]])),"",Table1[[#This Row],[ValidEndUTC]]-Table1[[#This Row],[ValidStartUTC]])</f>
        <v>0.16736111111094942</v>
      </c>
      <c r="T3472" s="5">
        <f>IF(OR(ISBLANK(Table1[[#This Row],[ValidEndUTC]]),ISBLANK(Table1[[#This Row],[ValidStartUTC]])),"",Table1[[#This Row],[Duration]]*24*60)</f>
        <v>240.99999999976717</v>
      </c>
    </row>
    <row r="3473" spans="1:20" x14ac:dyDescent="0.25">
      <c r="A3473" s="8" t="str">
        <f>IF(ISBLANK(Table1[[#This Row],[AdvisoryNumber]]),"NTML","ADVZY")</f>
        <v>NTML</v>
      </c>
      <c r="B3473" s="8" t="str">
        <f>_xlfn.TEXTJOIN("-",TRUE,Table1[[#This Row],[Source]],TEXT(Table1[[#This Row],[AdvisoryNumber]],"000"),TEXT(ROW()-1,"000000"),TEXT(Table1[[#This Row],[RecordTimeUTC]],"YYYY-MM-DD"))</f>
        <v>NTML-000-003472-2025-02-15</v>
      </c>
      <c r="C3473" s="1" t="s">
        <v>5281</v>
      </c>
      <c r="D3473" s="2"/>
      <c r="E3473" s="1"/>
      <c r="F3473" s="2"/>
      <c r="G3473" s="1" t="s">
        <v>98</v>
      </c>
      <c r="H3473" s="1" t="s">
        <v>101</v>
      </c>
      <c r="I3473" s="8" t="str">
        <f>IF(Table1[[#This Row],[TMI_Type]]="Reroute",INDEX(_xlfn.REGEXEXTRACT(Table1[[#This Row],[RawText]],".*(ROUTE|FEA|FCA|ICR|CTOP|TBO).+([A-Z]{3})",2,0),1,2),"")</f>
        <v/>
      </c>
      <c r="J3473" s="5">
        <v>25</v>
      </c>
      <c r="K3473" s="5"/>
      <c r="L3473" s="1" t="s">
        <v>198</v>
      </c>
      <c r="M3473" s="7">
        <v>45703.999305555553</v>
      </c>
      <c r="N3473" s="7">
        <v>45704.166666666664</v>
      </c>
      <c r="O3473" s="7">
        <v>45703.999305555553</v>
      </c>
      <c r="P3473" s="4" t="s">
        <v>5285</v>
      </c>
      <c r="Q3473" s="10" t="s">
        <v>5285</v>
      </c>
      <c r="R3473" s="2" t="s">
        <v>11035</v>
      </c>
      <c r="S3473" s="6">
        <f>IF(OR(ISBLANK(Table1[[#This Row],[ValidEndUTC]]),ISBLANK(Table1[[#This Row],[ValidStartUTC]])),"",Table1[[#This Row],[ValidEndUTC]]-Table1[[#This Row],[ValidStartUTC]])</f>
        <v>0.16736111111094942</v>
      </c>
      <c r="T3473" s="5">
        <f>IF(OR(ISBLANK(Table1[[#This Row],[ValidEndUTC]]),ISBLANK(Table1[[#This Row],[ValidStartUTC]])),"",Table1[[#This Row],[Duration]]*24*60)</f>
        <v>240.99999999976717</v>
      </c>
    </row>
    <row r="3474" spans="1:20" x14ac:dyDescent="0.25">
      <c r="A3474" s="8" t="str">
        <f>IF(ISBLANK(Table1[[#This Row],[AdvisoryNumber]]),"NTML","ADVZY")</f>
        <v>NTML</v>
      </c>
      <c r="B3474" s="8" t="str">
        <f>_xlfn.TEXTJOIN("-",TRUE,Table1[[#This Row],[Source]],TEXT(Table1[[#This Row],[AdvisoryNumber]],"000"),TEXT(ROW()-1,"000000"),TEXT(Table1[[#This Row],[RecordTimeUTC]],"YYYY-MM-DD"))</f>
        <v>NTML-000-003473-2025-02-15</v>
      </c>
      <c r="C3474" s="1" t="s">
        <v>5281</v>
      </c>
      <c r="D3474" s="2"/>
      <c r="E3474" s="1"/>
      <c r="F3474" s="2"/>
      <c r="G3474" s="1" t="s">
        <v>98</v>
      </c>
      <c r="H3474" s="1" t="s">
        <v>101</v>
      </c>
      <c r="I3474" s="8" t="str">
        <f>IF(Table1[[#This Row],[TMI_Type]]="Reroute",INDEX(_xlfn.REGEXEXTRACT(Table1[[#This Row],[RawText]],".*(ROUTE|FEA|FCA|ICR|CTOP|TBO).+([A-Z]{3})",2,0),1,2),"")</f>
        <v/>
      </c>
      <c r="J3474" s="5">
        <v>25</v>
      </c>
      <c r="K3474" s="5"/>
      <c r="L3474" s="1" t="s">
        <v>198</v>
      </c>
      <c r="M3474" s="7">
        <v>45703.999305555553</v>
      </c>
      <c r="N3474" s="7">
        <v>45704.166666666664</v>
      </c>
      <c r="O3474" s="7">
        <v>45703.999305555553</v>
      </c>
      <c r="P3474" s="4" t="s">
        <v>5286</v>
      </c>
      <c r="Q3474" s="10" t="s">
        <v>5286</v>
      </c>
      <c r="R3474" s="2" t="s">
        <v>11035</v>
      </c>
      <c r="S3474" s="6">
        <f>IF(OR(ISBLANK(Table1[[#This Row],[ValidEndUTC]]),ISBLANK(Table1[[#This Row],[ValidStartUTC]])),"",Table1[[#This Row],[ValidEndUTC]]-Table1[[#This Row],[ValidStartUTC]])</f>
        <v>0.16736111111094942</v>
      </c>
      <c r="T3474" s="5">
        <f>IF(OR(ISBLANK(Table1[[#This Row],[ValidEndUTC]]),ISBLANK(Table1[[#This Row],[ValidStartUTC]])),"",Table1[[#This Row],[Duration]]*24*60)</f>
        <v>240.99999999976717</v>
      </c>
    </row>
    <row r="3475" spans="1:20" x14ac:dyDescent="0.25">
      <c r="A3475" s="8" t="str">
        <f>IF(ISBLANK(Table1[[#This Row],[AdvisoryNumber]]),"NTML","ADVZY")</f>
        <v>NTML</v>
      </c>
      <c r="B3475" s="8" t="str">
        <f>_xlfn.TEXTJOIN("-",TRUE,Table1[[#This Row],[Source]],TEXT(Table1[[#This Row],[AdvisoryNumber]],"000"),TEXT(ROW()-1,"000000"),TEXT(Table1[[#This Row],[RecordTimeUTC]],"YYYY-MM-DD"))</f>
        <v>NTML-000-003474-2025-02-15</v>
      </c>
      <c r="C3475" s="1" t="s">
        <v>5281</v>
      </c>
      <c r="D3475" s="2"/>
      <c r="E3475" s="1"/>
      <c r="F3475" s="2"/>
      <c r="G3475" s="1" t="s">
        <v>98</v>
      </c>
      <c r="H3475" s="1" t="s">
        <v>101</v>
      </c>
      <c r="I3475" s="8" t="str">
        <f>IF(Table1[[#This Row],[TMI_Type]]="Reroute",INDEX(_xlfn.REGEXEXTRACT(Table1[[#This Row],[RawText]],".*(ROUTE|FEA|FCA|ICR|CTOP|TBO).+([A-Z]{3})",2,0),1,2),"")</f>
        <v/>
      </c>
      <c r="J3475" s="5">
        <v>25</v>
      </c>
      <c r="K3475" s="5"/>
      <c r="L3475" s="1" t="s">
        <v>5287</v>
      </c>
      <c r="M3475" s="7">
        <v>45703.999305555553</v>
      </c>
      <c r="N3475" s="7">
        <v>45704.166666666664</v>
      </c>
      <c r="O3475" s="7">
        <v>45703.999305555553</v>
      </c>
      <c r="P3475" s="4" t="s">
        <v>5288</v>
      </c>
      <c r="Q3475" s="10" t="s">
        <v>5288</v>
      </c>
      <c r="R3475" s="2" t="s">
        <v>11035</v>
      </c>
      <c r="S3475" s="6">
        <f>IF(OR(ISBLANK(Table1[[#This Row],[ValidEndUTC]]),ISBLANK(Table1[[#This Row],[ValidStartUTC]])),"",Table1[[#This Row],[ValidEndUTC]]-Table1[[#This Row],[ValidStartUTC]])</f>
        <v>0.16736111111094942</v>
      </c>
      <c r="T3475" s="5">
        <f>IF(OR(ISBLANK(Table1[[#This Row],[ValidEndUTC]]),ISBLANK(Table1[[#This Row],[ValidStartUTC]])),"",Table1[[#This Row],[Duration]]*24*60)</f>
        <v>240.99999999976717</v>
      </c>
    </row>
    <row r="3476" spans="1:20" x14ac:dyDescent="0.25">
      <c r="A3476" s="8" t="str">
        <f>IF(ISBLANK(Table1[[#This Row],[AdvisoryNumber]]),"NTML","ADVZY")</f>
        <v>NTML</v>
      </c>
      <c r="B3476" s="8" t="str">
        <f>_xlfn.TEXTJOIN("-",TRUE,Table1[[#This Row],[Source]],TEXT(Table1[[#This Row],[AdvisoryNumber]],"000"),TEXT(ROW()-1,"000000"),TEXT(Table1[[#This Row],[RecordTimeUTC]],"YYYY-MM-DD"))</f>
        <v>NTML-000-003475-2025-02-15</v>
      </c>
      <c r="C3476" s="1" t="s">
        <v>1515</v>
      </c>
      <c r="D3476" s="2"/>
      <c r="E3476" s="1"/>
      <c r="F3476" s="2"/>
      <c r="G3476" s="1" t="s">
        <v>98</v>
      </c>
      <c r="H3476" s="1" t="s">
        <v>101</v>
      </c>
      <c r="I3476" s="8" t="str">
        <f>IF(Table1[[#This Row],[TMI_Type]]="Reroute",INDEX(_xlfn.REGEXEXTRACT(Table1[[#This Row],[RawText]],".*(ROUTE|FEA|FCA|ICR|CTOP|TBO).+([A-Z]{3})",2,0),1,2),"")</f>
        <v/>
      </c>
      <c r="J3476" s="5">
        <v>15</v>
      </c>
      <c r="K3476" s="5"/>
      <c r="L3476" s="1" t="s">
        <v>5038</v>
      </c>
      <c r="M3476" s="7">
        <v>45703.999305555553</v>
      </c>
      <c r="N3476" s="7">
        <v>45704.166666666664</v>
      </c>
      <c r="O3476" s="7">
        <v>45703.999305555553</v>
      </c>
      <c r="P3476" s="4" t="s">
        <v>5947</v>
      </c>
      <c r="Q3476" s="10" t="s">
        <v>5947</v>
      </c>
      <c r="R3476" s="2" t="s">
        <v>11035</v>
      </c>
      <c r="S3476" s="6">
        <f>IF(OR(ISBLANK(Table1[[#This Row],[ValidEndUTC]]),ISBLANK(Table1[[#This Row],[ValidStartUTC]])),"",Table1[[#This Row],[ValidEndUTC]]-Table1[[#This Row],[ValidStartUTC]])</f>
        <v>0.16736111111094942</v>
      </c>
      <c r="T3476" s="5">
        <f>IF(OR(ISBLANK(Table1[[#This Row],[ValidEndUTC]]),ISBLANK(Table1[[#This Row],[ValidStartUTC]])),"",Table1[[#This Row],[Duration]]*24*60)</f>
        <v>240.99999999976717</v>
      </c>
    </row>
    <row r="3477" spans="1:20" x14ac:dyDescent="0.25">
      <c r="A3477" s="8" t="str">
        <f>IF(ISBLANK(Table1[[#This Row],[AdvisoryNumber]]),"NTML","ADVZY")</f>
        <v>NTML</v>
      </c>
      <c r="B3477" s="8" t="str">
        <f>_xlfn.TEXTJOIN("-",TRUE,Table1[[#This Row],[Source]],TEXT(Table1[[#This Row],[AdvisoryNumber]],"000"),TEXT(ROW()-1,"000000"),TEXT(Table1[[#This Row],[RecordTimeUTC]],"YYYY-MM-DD"))</f>
        <v>NTML-000-003476-2025-02-15</v>
      </c>
      <c r="C3477" s="1" t="s">
        <v>1515</v>
      </c>
      <c r="D3477" s="2"/>
      <c r="E3477" s="1"/>
      <c r="F3477" s="2"/>
      <c r="G3477" s="1" t="s">
        <v>98</v>
      </c>
      <c r="H3477" s="1" t="s">
        <v>101</v>
      </c>
      <c r="I3477" s="8" t="str">
        <f>IF(Table1[[#This Row],[TMI_Type]]="Reroute",INDEX(_xlfn.REGEXEXTRACT(Table1[[#This Row],[RawText]],".*(ROUTE|FEA|FCA|ICR|CTOP|TBO).+([A-Z]{3})",2,0),1,2),"")</f>
        <v/>
      </c>
      <c r="J3477" s="5">
        <v>15</v>
      </c>
      <c r="K3477" s="5"/>
      <c r="L3477" s="1" t="s">
        <v>5039</v>
      </c>
      <c r="M3477" s="7">
        <v>45703.999305555553</v>
      </c>
      <c r="N3477" s="7">
        <v>45704.166666666664</v>
      </c>
      <c r="O3477" s="7">
        <v>45703.999305555553</v>
      </c>
      <c r="P3477" s="4" t="s">
        <v>5289</v>
      </c>
      <c r="Q3477" s="10" t="s">
        <v>5289</v>
      </c>
      <c r="R3477" s="2" t="s">
        <v>11035</v>
      </c>
      <c r="S3477" s="6">
        <f>IF(OR(ISBLANK(Table1[[#This Row],[ValidEndUTC]]),ISBLANK(Table1[[#This Row],[ValidStartUTC]])),"",Table1[[#This Row],[ValidEndUTC]]-Table1[[#This Row],[ValidStartUTC]])</f>
        <v>0.16736111111094942</v>
      </c>
      <c r="T3477" s="5">
        <f>IF(OR(ISBLANK(Table1[[#This Row],[ValidEndUTC]]),ISBLANK(Table1[[#This Row],[ValidStartUTC]])),"",Table1[[#This Row],[Duration]]*24*60)</f>
        <v>240.99999999976717</v>
      </c>
    </row>
    <row r="3478" spans="1:20" x14ac:dyDescent="0.25">
      <c r="A3478" s="8" t="str">
        <f>IF(ISBLANK(Table1[[#This Row],[AdvisoryNumber]]),"NTML","ADVZY")</f>
        <v>NTML</v>
      </c>
      <c r="B3478" s="8" t="str">
        <f>_xlfn.TEXTJOIN("-",TRUE,Table1[[#This Row],[Source]],TEXT(Table1[[#This Row],[AdvisoryNumber]],"000"),TEXT(ROW()-1,"000000"),TEXT(Table1[[#This Row],[RecordTimeUTC]],"YYYY-MM-DD"))</f>
        <v>NTML-000-003477-2025-02-15</v>
      </c>
      <c r="C3478" s="1" t="s">
        <v>1515</v>
      </c>
      <c r="D3478" s="2"/>
      <c r="E3478" s="1"/>
      <c r="F3478" s="2"/>
      <c r="G3478" s="1" t="s">
        <v>98</v>
      </c>
      <c r="H3478" s="1" t="s">
        <v>101</v>
      </c>
      <c r="I3478" s="8" t="str">
        <f>IF(Table1[[#This Row],[TMI_Type]]="Reroute",INDEX(_xlfn.REGEXEXTRACT(Table1[[#This Row],[RawText]],".*(ROUTE|FEA|FCA|ICR|CTOP|TBO).+([A-Z]{3})",2,0),1,2),"")</f>
        <v/>
      </c>
      <c r="J3478" s="5">
        <v>15</v>
      </c>
      <c r="K3478" s="5"/>
      <c r="L3478" s="1" t="s">
        <v>5041</v>
      </c>
      <c r="M3478" s="7">
        <v>45703.999305555553</v>
      </c>
      <c r="N3478" s="7">
        <v>45704.166666666664</v>
      </c>
      <c r="O3478" s="7">
        <v>45703.999305555553</v>
      </c>
      <c r="P3478" s="4" t="s">
        <v>5290</v>
      </c>
      <c r="Q3478" s="10" t="s">
        <v>5290</v>
      </c>
      <c r="R3478" s="2" t="s">
        <v>11035</v>
      </c>
      <c r="S3478" s="6">
        <f>IF(OR(ISBLANK(Table1[[#This Row],[ValidEndUTC]]),ISBLANK(Table1[[#This Row],[ValidStartUTC]])),"",Table1[[#This Row],[ValidEndUTC]]-Table1[[#This Row],[ValidStartUTC]])</f>
        <v>0.16736111111094942</v>
      </c>
      <c r="T3478" s="5">
        <f>IF(OR(ISBLANK(Table1[[#This Row],[ValidEndUTC]]),ISBLANK(Table1[[#This Row],[ValidStartUTC]])),"",Table1[[#This Row],[Duration]]*24*60)</f>
        <v>240.99999999976717</v>
      </c>
    </row>
    <row r="3479" spans="1:20" x14ac:dyDescent="0.25">
      <c r="A3479" s="8" t="str">
        <f>IF(ISBLANK(Table1[[#This Row],[AdvisoryNumber]]),"NTML","ADVZY")</f>
        <v>NTML</v>
      </c>
      <c r="B3479" s="8" t="str">
        <f>_xlfn.TEXTJOIN("-",TRUE,Table1[[#This Row],[Source]],TEXT(Table1[[#This Row],[AdvisoryNumber]],"000"),TEXT(ROW()-1,"000000"),TEXT(Table1[[#This Row],[RecordTimeUTC]],"YYYY-MM-DD"))</f>
        <v>NTML-000-003478-2025-02-15</v>
      </c>
      <c r="C3479" s="1" t="s">
        <v>1515</v>
      </c>
      <c r="D3479" s="2"/>
      <c r="E3479" s="1"/>
      <c r="F3479" s="2"/>
      <c r="G3479" s="1" t="s">
        <v>98</v>
      </c>
      <c r="H3479" s="1" t="s">
        <v>101</v>
      </c>
      <c r="I3479" s="8" t="str">
        <f>IF(Table1[[#This Row],[TMI_Type]]="Reroute",INDEX(_xlfn.REGEXEXTRACT(Table1[[#This Row],[RawText]],".*(ROUTE|FEA|FCA|ICR|CTOP|TBO).+([A-Z]{3})",2,0),1,2),"")</f>
        <v/>
      </c>
      <c r="J3479" s="5">
        <v>20</v>
      </c>
      <c r="K3479" s="5"/>
      <c r="L3479" s="1" t="s">
        <v>5043</v>
      </c>
      <c r="M3479" s="7">
        <v>45703.999305555553</v>
      </c>
      <c r="N3479" s="7">
        <v>45704.166666666664</v>
      </c>
      <c r="O3479" s="7">
        <v>45703.999305555553</v>
      </c>
      <c r="P3479" s="4" t="s">
        <v>5291</v>
      </c>
      <c r="Q3479" s="10" t="s">
        <v>5291</v>
      </c>
      <c r="R3479" s="2" t="s">
        <v>11035</v>
      </c>
      <c r="S3479" s="6">
        <f>IF(OR(ISBLANK(Table1[[#This Row],[ValidEndUTC]]),ISBLANK(Table1[[#This Row],[ValidStartUTC]])),"",Table1[[#This Row],[ValidEndUTC]]-Table1[[#This Row],[ValidStartUTC]])</f>
        <v>0.16736111111094942</v>
      </c>
      <c r="T3479" s="5">
        <f>IF(OR(ISBLANK(Table1[[#This Row],[ValidEndUTC]]),ISBLANK(Table1[[#This Row],[ValidStartUTC]])),"",Table1[[#This Row],[Duration]]*24*60)</f>
        <v>240.99999999976717</v>
      </c>
    </row>
    <row r="3480" spans="1:20" x14ac:dyDescent="0.25">
      <c r="A3480" s="8" t="str">
        <f>IF(ISBLANK(Table1[[#This Row],[AdvisoryNumber]]),"NTML","ADVZY")</f>
        <v>NTML</v>
      </c>
      <c r="B3480" s="8" t="str">
        <f>_xlfn.TEXTJOIN("-",TRUE,Table1[[#This Row],[Source]],TEXT(Table1[[#This Row],[AdvisoryNumber]],"000"),TEXT(ROW()-1,"000000"),TEXT(Table1[[#This Row],[RecordTimeUTC]],"YYYY-MM-DD"))</f>
        <v>NTML-000-003479-2025-02-15</v>
      </c>
      <c r="C3480" s="1" t="s">
        <v>1515</v>
      </c>
      <c r="D3480" s="2"/>
      <c r="E3480" s="1"/>
      <c r="F3480" s="2"/>
      <c r="G3480" s="1" t="s">
        <v>98</v>
      </c>
      <c r="H3480" s="1" t="s">
        <v>101</v>
      </c>
      <c r="I3480" s="8" t="str">
        <f>IF(Table1[[#This Row],[TMI_Type]]="Reroute",INDEX(_xlfn.REGEXEXTRACT(Table1[[#This Row],[RawText]],".*(ROUTE|FEA|FCA|ICR|CTOP|TBO).+([A-Z]{3})",2,0),1,2),"")</f>
        <v/>
      </c>
      <c r="J3480" s="5">
        <v>20</v>
      </c>
      <c r="K3480" s="5"/>
      <c r="L3480" s="1" t="s">
        <v>5045</v>
      </c>
      <c r="M3480" s="7">
        <v>45703.999305555553</v>
      </c>
      <c r="N3480" s="7">
        <v>45704.166666666664</v>
      </c>
      <c r="O3480" s="7">
        <v>45703.999305555553</v>
      </c>
      <c r="P3480" s="4" t="s">
        <v>5292</v>
      </c>
      <c r="Q3480" s="10" t="s">
        <v>5292</v>
      </c>
      <c r="R3480" s="2" t="s">
        <v>11035</v>
      </c>
      <c r="S3480" s="6">
        <f>IF(OR(ISBLANK(Table1[[#This Row],[ValidEndUTC]]),ISBLANK(Table1[[#This Row],[ValidStartUTC]])),"",Table1[[#This Row],[ValidEndUTC]]-Table1[[#This Row],[ValidStartUTC]])</f>
        <v>0.16736111111094942</v>
      </c>
      <c r="T3480" s="5">
        <f>IF(OR(ISBLANK(Table1[[#This Row],[ValidEndUTC]]),ISBLANK(Table1[[#This Row],[ValidStartUTC]])),"",Table1[[#This Row],[Duration]]*24*60)</f>
        <v>240.99999999976717</v>
      </c>
    </row>
    <row r="3481" spans="1:20" x14ac:dyDescent="0.25">
      <c r="A3481" s="8" t="str">
        <f>IF(ISBLANK(Table1[[#This Row],[AdvisoryNumber]]),"NTML","ADVZY")</f>
        <v>NTML</v>
      </c>
      <c r="B3481" s="8" t="str">
        <f>_xlfn.TEXTJOIN("-",TRUE,Table1[[#This Row],[Source]],TEXT(Table1[[#This Row],[AdvisoryNumber]],"000"),TEXT(ROW()-1,"000000"),TEXT(Table1[[#This Row],[RecordTimeUTC]],"YYYY-MM-DD"))</f>
        <v>NTML-000-003480-2025-02-15</v>
      </c>
      <c r="C3481" s="1" t="s">
        <v>1515</v>
      </c>
      <c r="D3481" s="2"/>
      <c r="E3481" s="1"/>
      <c r="F3481" s="2"/>
      <c r="G3481" s="1" t="s">
        <v>98</v>
      </c>
      <c r="H3481" s="1" t="s">
        <v>101</v>
      </c>
      <c r="I3481" s="8" t="str">
        <f>IF(Table1[[#This Row],[TMI_Type]]="Reroute",INDEX(_xlfn.REGEXEXTRACT(Table1[[#This Row],[RawText]],".*(ROUTE|FEA|FCA|ICR|CTOP|TBO).+([A-Z]{3})",2,0),1,2),"")</f>
        <v/>
      </c>
      <c r="J3481" s="5">
        <v>15</v>
      </c>
      <c r="K3481" s="5"/>
      <c r="L3481" s="1" t="s">
        <v>5047</v>
      </c>
      <c r="M3481" s="7">
        <v>45703.999305555553</v>
      </c>
      <c r="N3481" s="7">
        <v>45704.166666666664</v>
      </c>
      <c r="O3481" s="7">
        <v>45703.999305555553</v>
      </c>
      <c r="P3481" s="4" t="s">
        <v>5293</v>
      </c>
      <c r="Q3481" s="10" t="s">
        <v>5293</v>
      </c>
      <c r="R3481" s="2" t="s">
        <v>11035</v>
      </c>
      <c r="S3481" s="6">
        <f>IF(OR(ISBLANK(Table1[[#This Row],[ValidEndUTC]]),ISBLANK(Table1[[#This Row],[ValidStartUTC]])),"",Table1[[#This Row],[ValidEndUTC]]-Table1[[#This Row],[ValidStartUTC]])</f>
        <v>0.16736111111094942</v>
      </c>
      <c r="T3481" s="5">
        <f>IF(OR(ISBLANK(Table1[[#This Row],[ValidEndUTC]]),ISBLANK(Table1[[#This Row],[ValidStartUTC]])),"",Table1[[#This Row],[Duration]]*24*60)</f>
        <v>240.99999999976717</v>
      </c>
    </row>
    <row r="3482" spans="1:20" x14ac:dyDescent="0.25">
      <c r="A3482" s="8" t="str">
        <f>IF(ISBLANK(Table1[[#This Row],[AdvisoryNumber]]),"NTML","ADVZY")</f>
        <v>NTML</v>
      </c>
      <c r="B3482" s="8" t="str">
        <f>_xlfn.TEXTJOIN("-",TRUE,Table1[[#This Row],[Source]],TEXT(Table1[[#This Row],[AdvisoryNumber]],"000"),TEXT(ROW()-1,"000000"),TEXT(Table1[[#This Row],[RecordTimeUTC]],"YYYY-MM-DD"))</f>
        <v>NTML-000-003481-2025-02-15</v>
      </c>
      <c r="C3482" s="1" t="s">
        <v>1515</v>
      </c>
      <c r="D3482" s="2"/>
      <c r="E3482" s="1"/>
      <c r="F3482" s="2"/>
      <c r="G3482" s="1" t="s">
        <v>98</v>
      </c>
      <c r="H3482" s="1" t="s">
        <v>101</v>
      </c>
      <c r="I3482" s="8" t="str">
        <f>IF(Table1[[#This Row],[TMI_Type]]="Reroute",INDEX(_xlfn.REGEXEXTRACT(Table1[[#This Row],[RawText]],".*(ROUTE|FEA|FCA|ICR|CTOP|TBO).+([A-Z]{3})",2,0),1,2),"")</f>
        <v/>
      </c>
      <c r="J3482" s="5">
        <v>15</v>
      </c>
      <c r="K3482" s="5"/>
      <c r="L3482" s="1" t="s">
        <v>1991</v>
      </c>
      <c r="M3482" s="7">
        <v>45703.999305555553</v>
      </c>
      <c r="N3482" s="7">
        <v>45704.166666666664</v>
      </c>
      <c r="O3482" s="7">
        <v>45703.999305555553</v>
      </c>
      <c r="P3482" s="4" t="s">
        <v>5294</v>
      </c>
      <c r="Q3482" s="10" t="s">
        <v>5294</v>
      </c>
      <c r="R3482" s="2" t="s">
        <v>11035</v>
      </c>
      <c r="S3482" s="6">
        <f>IF(OR(ISBLANK(Table1[[#This Row],[ValidEndUTC]]),ISBLANK(Table1[[#This Row],[ValidStartUTC]])),"",Table1[[#This Row],[ValidEndUTC]]-Table1[[#This Row],[ValidStartUTC]])</f>
        <v>0.16736111111094942</v>
      </c>
      <c r="T3482" s="5">
        <f>IF(OR(ISBLANK(Table1[[#This Row],[ValidEndUTC]]),ISBLANK(Table1[[#This Row],[ValidStartUTC]])),"",Table1[[#This Row],[Duration]]*24*60)</f>
        <v>240.99999999976717</v>
      </c>
    </row>
    <row r="3483" spans="1:20" ht="21.6" x14ac:dyDescent="0.25">
      <c r="A3483" s="8" t="str">
        <f>IF(ISBLANK(Table1[[#This Row],[AdvisoryNumber]]),"NTML","ADVZY")</f>
        <v>NTML</v>
      </c>
      <c r="B3483" s="8" t="str">
        <f>_xlfn.TEXTJOIN("-",TRUE,Table1[[#This Row],[Source]],TEXT(Table1[[#This Row],[AdvisoryNumber]],"000"),TEXT(ROW()-1,"000000"),TEXT(Table1[[#This Row],[RecordTimeUTC]],"YYYY-MM-DD"))</f>
        <v>NTML-000-003482-2025-02-15</v>
      </c>
      <c r="C3483" s="1" t="s">
        <v>1515</v>
      </c>
      <c r="D3483" s="2"/>
      <c r="E3483" s="1"/>
      <c r="F3483" s="2"/>
      <c r="G3483" s="1" t="s">
        <v>98</v>
      </c>
      <c r="H3483" s="1" t="s">
        <v>101</v>
      </c>
      <c r="I3483" s="8" t="str">
        <f>IF(Table1[[#This Row],[TMI_Type]]="Reroute",INDEX(_xlfn.REGEXEXTRACT(Table1[[#This Row],[RawText]],".*(ROUTE|FEA|FCA|ICR|CTOP|TBO).+([A-Z]{3})",2,0),1,2),"")</f>
        <v/>
      </c>
      <c r="J3483" s="5">
        <v>20</v>
      </c>
      <c r="K3483" s="5"/>
      <c r="L3483" s="1" t="s">
        <v>10534</v>
      </c>
      <c r="M3483" s="7">
        <v>45703.999305555553</v>
      </c>
      <c r="N3483" s="7">
        <v>45704.166666666664</v>
      </c>
      <c r="O3483" s="7">
        <v>45703.999305555553</v>
      </c>
      <c r="P3483" s="4" t="s">
        <v>5295</v>
      </c>
      <c r="Q3483" s="10" t="s">
        <v>5295</v>
      </c>
      <c r="R3483" s="2" t="s">
        <v>11035</v>
      </c>
      <c r="S3483" s="6">
        <f>IF(OR(ISBLANK(Table1[[#This Row],[ValidEndUTC]]),ISBLANK(Table1[[#This Row],[ValidStartUTC]])),"",Table1[[#This Row],[ValidEndUTC]]-Table1[[#This Row],[ValidStartUTC]])</f>
        <v>0.16736111111094942</v>
      </c>
      <c r="T3483" s="5">
        <f>IF(OR(ISBLANK(Table1[[#This Row],[ValidEndUTC]]),ISBLANK(Table1[[#This Row],[ValidStartUTC]])),"",Table1[[#This Row],[Duration]]*24*60)</f>
        <v>240.99999999976717</v>
      </c>
    </row>
    <row r="3484" spans="1:20" x14ac:dyDescent="0.25">
      <c r="A3484" s="8" t="str">
        <f>IF(ISBLANK(Table1[[#This Row],[AdvisoryNumber]]),"NTML","ADVZY")</f>
        <v>NTML</v>
      </c>
      <c r="B3484" s="8" t="str">
        <f>_xlfn.TEXTJOIN("-",TRUE,Table1[[#This Row],[Source]],TEXT(Table1[[#This Row],[AdvisoryNumber]],"000"),TEXT(ROW()-1,"000000"),TEXT(Table1[[#This Row],[RecordTimeUTC]],"YYYY-MM-DD"))</f>
        <v>NTML-000-003483-2025-02-17</v>
      </c>
      <c r="C3484" s="1" t="s">
        <v>343</v>
      </c>
      <c r="D3484" s="2"/>
      <c r="E3484" s="1"/>
      <c r="F3484" s="2"/>
      <c r="G3484" s="1" t="s">
        <v>98</v>
      </c>
      <c r="H3484" s="1" t="s">
        <v>101</v>
      </c>
      <c r="I3484" s="8" t="str">
        <f>IF(Table1[[#This Row],[TMI_Type]]="Reroute",INDEX(_xlfn.REGEXEXTRACT(Table1[[#This Row],[RawText]],".*(ROUTE|FEA|FCA|ICR|CTOP|TBO).+([A-Z]{3})",2,0),1,2),"")</f>
        <v/>
      </c>
      <c r="J3484" s="5">
        <v>15</v>
      </c>
      <c r="K3484" s="5"/>
      <c r="L3484" s="1" t="s">
        <v>1976</v>
      </c>
      <c r="M3484" s="7">
        <v>45705.999305555553</v>
      </c>
      <c r="N3484" s="7">
        <v>45706.125</v>
      </c>
      <c r="O3484" s="7">
        <v>45705.999305555553</v>
      </c>
      <c r="P3484" s="4" t="s">
        <v>5297</v>
      </c>
      <c r="Q3484" s="10" t="s">
        <v>5297</v>
      </c>
      <c r="R3484" s="2" t="s">
        <v>11038</v>
      </c>
      <c r="S3484" s="6">
        <f>IF(OR(ISBLANK(Table1[[#This Row],[ValidEndUTC]]),ISBLANK(Table1[[#This Row],[ValidStartUTC]])),"",Table1[[#This Row],[ValidEndUTC]]-Table1[[#This Row],[ValidStartUTC]])</f>
        <v>0.12569444444670808</v>
      </c>
      <c r="T3484" s="5">
        <f>IF(OR(ISBLANK(Table1[[#This Row],[ValidEndUTC]]),ISBLANK(Table1[[#This Row],[ValidStartUTC]])),"",Table1[[#This Row],[Duration]]*24*60)</f>
        <v>181.00000000325963</v>
      </c>
    </row>
    <row r="3485" spans="1:20" x14ac:dyDescent="0.25">
      <c r="A3485" s="8" t="str">
        <f>IF(ISBLANK(Table1[[#This Row],[AdvisoryNumber]]),"NTML","ADVZY")</f>
        <v>NTML</v>
      </c>
      <c r="B3485" s="8" t="str">
        <f>_xlfn.TEXTJOIN("-",TRUE,Table1[[#This Row],[Source]],TEXT(Table1[[#This Row],[AdvisoryNumber]],"000"),TEXT(ROW()-1,"000000"),TEXT(Table1[[#This Row],[RecordTimeUTC]],"YYYY-MM-DD"))</f>
        <v>NTML-000-003484-2025-02-17</v>
      </c>
      <c r="C3485" s="1" t="s">
        <v>343</v>
      </c>
      <c r="D3485" s="2"/>
      <c r="E3485" s="1"/>
      <c r="F3485" s="2"/>
      <c r="G3485" s="1" t="s">
        <v>98</v>
      </c>
      <c r="H3485" s="1" t="s">
        <v>101</v>
      </c>
      <c r="I3485" s="8" t="str">
        <f>IF(Table1[[#This Row],[TMI_Type]]="Reroute",INDEX(_xlfn.REGEXEXTRACT(Table1[[#This Row],[RawText]],".*(ROUTE|FEA|FCA|ICR|CTOP|TBO).+([A-Z]{3})",2,0),1,2),"")</f>
        <v/>
      </c>
      <c r="J3485" s="5">
        <v>15</v>
      </c>
      <c r="K3485" s="5"/>
      <c r="L3485" s="1" t="s">
        <v>2025</v>
      </c>
      <c r="M3485" s="7">
        <v>45705.999305555553</v>
      </c>
      <c r="N3485" s="7">
        <v>45706.125</v>
      </c>
      <c r="O3485" s="7">
        <v>45705.999305555553</v>
      </c>
      <c r="P3485" s="4" t="s">
        <v>5298</v>
      </c>
      <c r="Q3485" s="10" t="s">
        <v>5298</v>
      </c>
      <c r="R3485" s="2" t="s">
        <v>11038</v>
      </c>
      <c r="S3485" s="6">
        <f>IF(OR(ISBLANK(Table1[[#This Row],[ValidEndUTC]]),ISBLANK(Table1[[#This Row],[ValidStartUTC]])),"",Table1[[#This Row],[ValidEndUTC]]-Table1[[#This Row],[ValidStartUTC]])</f>
        <v>0.12569444444670808</v>
      </c>
      <c r="T3485" s="5">
        <f>IF(OR(ISBLANK(Table1[[#This Row],[ValidEndUTC]]),ISBLANK(Table1[[#This Row],[ValidStartUTC]])),"",Table1[[#This Row],[Duration]]*24*60)</f>
        <v>181.00000000325963</v>
      </c>
    </row>
    <row r="3486" spans="1:20" x14ac:dyDescent="0.25">
      <c r="A3486" s="8" t="str">
        <f>IF(ISBLANK(Table1[[#This Row],[AdvisoryNumber]]),"NTML","ADVZY")</f>
        <v>NTML</v>
      </c>
      <c r="B3486" s="8" t="str">
        <f>_xlfn.TEXTJOIN("-",TRUE,Table1[[#This Row],[Source]],TEXT(Table1[[#This Row],[AdvisoryNumber]],"000"),TEXT(ROW()-1,"000000"),TEXT(Table1[[#This Row],[RecordTimeUTC]],"YYYY-MM-DD"))</f>
        <v>NTML-000-003485-2025-02-17</v>
      </c>
      <c r="C3486" s="1" t="s">
        <v>343</v>
      </c>
      <c r="D3486" s="2"/>
      <c r="E3486" s="1"/>
      <c r="F3486" s="2"/>
      <c r="G3486" s="1" t="s">
        <v>98</v>
      </c>
      <c r="H3486" s="1" t="s">
        <v>101</v>
      </c>
      <c r="I3486" s="8" t="str">
        <f>IF(Table1[[#This Row],[TMI_Type]]="Reroute",INDEX(_xlfn.REGEXEXTRACT(Table1[[#This Row],[RawText]],".*(ROUTE|FEA|FCA|ICR|CTOP|TBO).+([A-Z]{3})",2,0),1,2),"")</f>
        <v/>
      </c>
      <c r="J3486" s="5">
        <v>15</v>
      </c>
      <c r="K3486" s="5"/>
      <c r="L3486" s="1" t="s">
        <v>1682</v>
      </c>
      <c r="M3486" s="7">
        <v>45705.999305555553</v>
      </c>
      <c r="N3486" s="7">
        <v>45706.125</v>
      </c>
      <c r="O3486" s="7">
        <v>45705.999305555553</v>
      </c>
      <c r="P3486" s="4" t="s">
        <v>5299</v>
      </c>
      <c r="Q3486" s="10" t="s">
        <v>5299</v>
      </c>
      <c r="R3486" s="2" t="s">
        <v>11038</v>
      </c>
      <c r="S3486" s="6">
        <f>IF(OR(ISBLANK(Table1[[#This Row],[ValidEndUTC]]),ISBLANK(Table1[[#This Row],[ValidStartUTC]])),"",Table1[[#This Row],[ValidEndUTC]]-Table1[[#This Row],[ValidStartUTC]])</f>
        <v>0.12569444444670808</v>
      </c>
      <c r="T3486" s="5">
        <f>IF(OR(ISBLANK(Table1[[#This Row],[ValidEndUTC]]),ISBLANK(Table1[[#This Row],[ValidStartUTC]])),"",Table1[[#This Row],[Duration]]*24*60)</f>
        <v>181.00000000325963</v>
      </c>
    </row>
    <row r="3487" spans="1:20" x14ac:dyDescent="0.25">
      <c r="A3487" s="8" t="str">
        <f>IF(ISBLANK(Table1[[#This Row],[AdvisoryNumber]]),"NTML","ADVZY")</f>
        <v>NTML</v>
      </c>
      <c r="B3487" s="8" t="str">
        <f>_xlfn.TEXTJOIN("-",TRUE,Table1[[#This Row],[Source]],TEXT(Table1[[#This Row],[AdvisoryNumber]],"000"),TEXT(ROW()-1,"000000"),TEXT(Table1[[#This Row],[RecordTimeUTC]],"YYYY-MM-DD"))</f>
        <v>NTML-000-003486-2025-02-17</v>
      </c>
      <c r="C3487" s="1" t="s">
        <v>343</v>
      </c>
      <c r="D3487" s="2"/>
      <c r="E3487" s="1"/>
      <c r="F3487" s="2"/>
      <c r="G3487" s="1" t="s">
        <v>98</v>
      </c>
      <c r="H3487" s="1" t="s">
        <v>101</v>
      </c>
      <c r="I3487" s="8" t="str">
        <f>IF(Table1[[#This Row],[TMI_Type]]="Reroute",INDEX(_xlfn.REGEXEXTRACT(Table1[[#This Row],[RawText]],".*(ROUTE|FEA|FCA|ICR|CTOP|TBO).+([A-Z]{3})",2,0),1,2),"")</f>
        <v/>
      </c>
      <c r="J3487" s="5">
        <v>15</v>
      </c>
      <c r="K3487" s="5"/>
      <c r="L3487" s="1" t="s">
        <v>2028</v>
      </c>
      <c r="M3487" s="7">
        <v>45705.999305555553</v>
      </c>
      <c r="N3487" s="7">
        <v>45706.125</v>
      </c>
      <c r="O3487" s="7">
        <v>45705.999305555553</v>
      </c>
      <c r="P3487" s="4" t="s">
        <v>5300</v>
      </c>
      <c r="Q3487" s="10" t="s">
        <v>5300</v>
      </c>
      <c r="R3487" s="2" t="s">
        <v>11038</v>
      </c>
      <c r="S3487" s="6">
        <f>IF(OR(ISBLANK(Table1[[#This Row],[ValidEndUTC]]),ISBLANK(Table1[[#This Row],[ValidStartUTC]])),"",Table1[[#This Row],[ValidEndUTC]]-Table1[[#This Row],[ValidStartUTC]])</f>
        <v>0.12569444444670808</v>
      </c>
      <c r="T3487" s="5">
        <f>IF(OR(ISBLANK(Table1[[#This Row],[ValidEndUTC]]),ISBLANK(Table1[[#This Row],[ValidStartUTC]])),"",Table1[[#This Row],[Duration]]*24*60)</f>
        <v>181.00000000325963</v>
      </c>
    </row>
    <row r="3488" spans="1:20" x14ac:dyDescent="0.25">
      <c r="A3488" s="8" t="str">
        <f>IF(ISBLANK(Table1[[#This Row],[AdvisoryNumber]]),"NTML","ADVZY")</f>
        <v>NTML</v>
      </c>
      <c r="B3488" s="8" t="str">
        <f>_xlfn.TEXTJOIN("-",TRUE,Table1[[#This Row],[Source]],TEXT(Table1[[#This Row],[AdvisoryNumber]],"000"),TEXT(ROW()-1,"000000"),TEXT(Table1[[#This Row],[RecordTimeUTC]],"YYYY-MM-DD"))</f>
        <v>NTML-000-003487-2025-02-17</v>
      </c>
      <c r="C3488" s="1" t="s">
        <v>109</v>
      </c>
      <c r="D3488" s="2"/>
      <c r="E3488" s="1"/>
      <c r="F3488" s="2"/>
      <c r="G3488" s="1" t="s">
        <v>98</v>
      </c>
      <c r="H3488" s="1" t="s">
        <v>101</v>
      </c>
      <c r="I3488" s="8" t="str">
        <f>IF(Table1[[#This Row],[TMI_Type]]="Reroute",INDEX(_xlfn.REGEXEXTRACT(Table1[[#This Row],[RawText]],".*(ROUTE|FEA|FCA|ICR|CTOP|TBO).+([A-Z]{3})",2,0),1,2),"")</f>
        <v/>
      </c>
      <c r="J3488" s="5">
        <v>15</v>
      </c>
      <c r="K3488" s="5"/>
      <c r="L3488" s="1" t="s">
        <v>2478</v>
      </c>
      <c r="M3488" s="7">
        <v>45705.999305555553</v>
      </c>
      <c r="N3488" s="7">
        <v>45706.125</v>
      </c>
      <c r="O3488" s="7">
        <v>45705.999305555553</v>
      </c>
      <c r="P3488" s="4" t="s">
        <v>5301</v>
      </c>
      <c r="Q3488" s="10" t="s">
        <v>5301</v>
      </c>
      <c r="R3488" s="2" t="s">
        <v>11038</v>
      </c>
      <c r="S3488" s="6">
        <f>IF(OR(ISBLANK(Table1[[#This Row],[ValidEndUTC]]),ISBLANK(Table1[[#This Row],[ValidStartUTC]])),"",Table1[[#This Row],[ValidEndUTC]]-Table1[[#This Row],[ValidStartUTC]])</f>
        <v>0.12569444444670808</v>
      </c>
      <c r="T3488" s="5">
        <f>IF(OR(ISBLANK(Table1[[#This Row],[ValidEndUTC]]),ISBLANK(Table1[[#This Row],[ValidStartUTC]])),"",Table1[[#This Row],[Duration]]*24*60)</f>
        <v>181.00000000325963</v>
      </c>
    </row>
    <row r="3489" spans="1:20" x14ac:dyDescent="0.25">
      <c r="A3489" s="8" t="str">
        <f>IF(ISBLANK(Table1[[#This Row],[AdvisoryNumber]]),"NTML","ADVZY")</f>
        <v>NTML</v>
      </c>
      <c r="B3489" s="8" t="str">
        <f>_xlfn.TEXTJOIN("-",TRUE,Table1[[#This Row],[Source]],TEXT(Table1[[#This Row],[AdvisoryNumber]],"000"),TEXT(ROW()-1,"000000"),TEXT(Table1[[#This Row],[RecordTimeUTC]],"YYYY-MM-DD"))</f>
        <v>NTML-000-003488-2025-02-17</v>
      </c>
      <c r="C3489" s="1" t="s">
        <v>109</v>
      </c>
      <c r="D3489" s="2"/>
      <c r="E3489" s="1"/>
      <c r="F3489" s="2"/>
      <c r="G3489" s="1" t="s">
        <v>98</v>
      </c>
      <c r="H3489" s="1" t="s">
        <v>101</v>
      </c>
      <c r="I3489" s="8" t="str">
        <f>IF(Table1[[#This Row],[TMI_Type]]="Reroute",INDEX(_xlfn.REGEXEXTRACT(Table1[[#This Row],[RawText]],".*(ROUTE|FEA|FCA|ICR|CTOP|TBO).+([A-Z]{3})",2,0),1,2),"")</f>
        <v/>
      </c>
      <c r="J3489" s="5">
        <v>15</v>
      </c>
      <c r="K3489" s="5"/>
      <c r="L3489" s="1" t="s">
        <v>11039</v>
      </c>
      <c r="M3489" s="7">
        <v>45705.999305555553</v>
      </c>
      <c r="N3489" s="7">
        <v>45706.125</v>
      </c>
      <c r="O3489" s="7">
        <v>45705.999305555553</v>
      </c>
      <c r="P3489" s="4" t="s">
        <v>5302</v>
      </c>
      <c r="Q3489" s="10" t="s">
        <v>5302</v>
      </c>
      <c r="R3489" s="2" t="s">
        <v>11038</v>
      </c>
      <c r="S3489" s="6">
        <f>IF(OR(ISBLANK(Table1[[#This Row],[ValidEndUTC]]),ISBLANK(Table1[[#This Row],[ValidStartUTC]])),"",Table1[[#This Row],[ValidEndUTC]]-Table1[[#This Row],[ValidStartUTC]])</f>
        <v>0.12569444444670808</v>
      </c>
      <c r="T3489" s="5">
        <f>IF(OR(ISBLANK(Table1[[#This Row],[ValidEndUTC]]),ISBLANK(Table1[[#This Row],[ValidStartUTC]])),"",Table1[[#This Row],[Duration]]*24*60)</f>
        <v>181.00000000325963</v>
      </c>
    </row>
    <row r="3490" spans="1:20" x14ac:dyDescent="0.25">
      <c r="A3490" s="8" t="str">
        <f>IF(ISBLANK(Table1[[#This Row],[AdvisoryNumber]]),"NTML","ADVZY")</f>
        <v>NTML</v>
      </c>
      <c r="B3490" s="8" t="str">
        <f>_xlfn.TEXTJOIN("-",TRUE,Table1[[#This Row],[Source]],TEXT(Table1[[#This Row],[AdvisoryNumber]],"000"),TEXT(ROW()-1,"000000"),TEXT(Table1[[#This Row],[RecordTimeUTC]],"YYYY-MM-DD"))</f>
        <v>NTML-000-003489-2025-02-21</v>
      </c>
      <c r="C3490" s="1" t="s">
        <v>217</v>
      </c>
      <c r="D3490" s="2"/>
      <c r="E3490" s="1"/>
      <c r="F3490" s="2"/>
      <c r="G3490" s="1" t="s">
        <v>98</v>
      </c>
      <c r="H3490" s="1" t="s">
        <v>101</v>
      </c>
      <c r="I3490" s="8" t="str">
        <f>IF(Table1[[#This Row],[TMI_Type]]="Reroute",INDEX(_xlfn.REGEXEXTRACT(Table1[[#This Row],[RawText]],".*(ROUTE|FEA|FCA|ICR|CTOP|TBO).+([A-Z]{3})",2,0),1,2),"")</f>
        <v/>
      </c>
      <c r="J3490" s="5">
        <v>20</v>
      </c>
      <c r="K3490" s="5"/>
      <c r="L3490" s="1"/>
      <c r="M3490" s="7">
        <v>45710</v>
      </c>
      <c r="N3490" s="7">
        <v>45710.145833333336</v>
      </c>
      <c r="O3490" s="7">
        <v>45709.995138888888</v>
      </c>
      <c r="P3490" s="4" t="s">
        <v>5318</v>
      </c>
      <c r="Q3490" s="10" t="s">
        <v>5318</v>
      </c>
      <c r="R3490" s="2" t="s">
        <v>11041</v>
      </c>
      <c r="S3490" s="6">
        <f>IF(OR(ISBLANK(Table1[[#This Row],[ValidEndUTC]]),ISBLANK(Table1[[#This Row],[ValidStartUTC]])),"",Table1[[#This Row],[ValidEndUTC]]-Table1[[#This Row],[ValidStartUTC]])</f>
        <v>0.14583333333575865</v>
      </c>
      <c r="T3490" s="5">
        <f>IF(OR(ISBLANK(Table1[[#This Row],[ValidEndUTC]]),ISBLANK(Table1[[#This Row],[ValidStartUTC]])),"",Table1[[#This Row],[Duration]]*24*60)</f>
        <v>210.00000000349246</v>
      </c>
    </row>
    <row r="3491" spans="1:20" x14ac:dyDescent="0.25">
      <c r="A3491" s="8" t="str">
        <f>IF(ISBLANK(Table1[[#This Row],[AdvisoryNumber]]),"NTML","ADVZY")</f>
        <v>NTML</v>
      </c>
      <c r="B3491" s="8" t="str">
        <f>_xlfn.TEXTJOIN("-",TRUE,Table1[[#This Row],[Source]],TEXT(Table1[[#This Row],[AdvisoryNumber]],"000"),TEXT(ROW()-1,"000000"),TEXT(Table1[[#This Row],[RecordTimeUTC]],"YYYY-MM-DD"))</f>
        <v>NTML-000-003490-2025-02-21</v>
      </c>
      <c r="C3491" s="1" t="s">
        <v>217</v>
      </c>
      <c r="D3491" s="2"/>
      <c r="E3491" s="1"/>
      <c r="F3491" s="2"/>
      <c r="G3491" s="1" t="s">
        <v>5303</v>
      </c>
      <c r="H3491" s="1" t="s">
        <v>101</v>
      </c>
      <c r="I3491" s="8" t="str">
        <f>IF(Table1[[#This Row],[TMI_Type]]="Reroute",INDEX(_xlfn.REGEXEXTRACT(Table1[[#This Row],[RawText]],".*(ROUTE|FEA|FCA|ICR|CTOP|TBO).+([A-Z]{3})",2,0),1,2),"")</f>
        <v/>
      </c>
      <c r="J3491" s="5"/>
      <c r="K3491" s="5"/>
      <c r="L3491" s="1" t="s">
        <v>10605</v>
      </c>
      <c r="M3491" s="7">
        <v>45710</v>
      </c>
      <c r="N3491" s="7">
        <v>45710.166666666664</v>
      </c>
      <c r="O3491" s="7">
        <v>45709.992361111108</v>
      </c>
      <c r="P3491" s="4" t="s">
        <v>5316</v>
      </c>
      <c r="Q3491" s="10" t="s">
        <v>5316</v>
      </c>
      <c r="R3491" s="2" t="s">
        <v>11040</v>
      </c>
      <c r="S3491" s="6">
        <f>IF(OR(ISBLANK(Table1[[#This Row],[ValidEndUTC]]),ISBLANK(Table1[[#This Row],[ValidStartUTC]])),"",Table1[[#This Row],[ValidEndUTC]]-Table1[[#This Row],[ValidStartUTC]])</f>
        <v>0.16666666666424135</v>
      </c>
      <c r="T3491" s="5">
        <f>IF(OR(ISBLANK(Table1[[#This Row],[ValidEndUTC]]),ISBLANK(Table1[[#This Row],[ValidStartUTC]])),"",Table1[[#This Row],[Duration]]*24*60)</f>
        <v>239.99999999650754</v>
      </c>
    </row>
    <row r="3492" spans="1:20" x14ac:dyDescent="0.25">
      <c r="A3492" s="8" t="str">
        <f>IF(ISBLANK(Table1[[#This Row],[AdvisoryNumber]]),"NTML","ADVZY")</f>
        <v>NTML</v>
      </c>
      <c r="B3492" s="8" t="str">
        <f>_xlfn.TEXTJOIN("-",TRUE,Table1[[#This Row],[Source]],TEXT(Table1[[#This Row],[AdvisoryNumber]],"000"),TEXT(ROW()-1,"000000"),TEXT(Table1[[#This Row],[RecordTimeUTC]],"YYYY-MM-DD"))</f>
        <v>NTML-000-003491-2025-02-21</v>
      </c>
      <c r="C3492" s="1" t="s">
        <v>217</v>
      </c>
      <c r="D3492" s="2"/>
      <c r="E3492" s="1"/>
      <c r="F3492" s="2"/>
      <c r="G3492" s="1" t="s">
        <v>5303</v>
      </c>
      <c r="H3492" s="1" t="s">
        <v>101</v>
      </c>
      <c r="I3492" s="8" t="str">
        <f>IF(Table1[[#This Row],[TMI_Type]]="Reroute",INDEX(_xlfn.REGEXEXTRACT(Table1[[#This Row],[RawText]],".*(ROUTE|FEA|FCA|ICR|CTOP|TBO).+([A-Z]{3})",2,0),1,2),"")</f>
        <v/>
      </c>
      <c r="J3492" s="5">
        <v>15</v>
      </c>
      <c r="K3492" s="5"/>
      <c r="L3492" s="1" t="s">
        <v>1532</v>
      </c>
      <c r="M3492" s="7">
        <v>45710.010416666664</v>
      </c>
      <c r="N3492" s="7">
        <v>45710.145833333336</v>
      </c>
      <c r="O3492" s="7">
        <v>45709.992361111108</v>
      </c>
      <c r="P3492" s="4" t="s">
        <v>5305</v>
      </c>
      <c r="Q3492" s="10" t="s">
        <v>5305</v>
      </c>
      <c r="R3492" s="2" t="s">
        <v>11040</v>
      </c>
      <c r="S3492" s="6">
        <f>IF(OR(ISBLANK(Table1[[#This Row],[ValidEndUTC]]),ISBLANK(Table1[[#This Row],[ValidStartUTC]])),"",Table1[[#This Row],[ValidEndUTC]]-Table1[[#This Row],[ValidStartUTC]])</f>
        <v>0.13541666667151731</v>
      </c>
      <c r="T3492" s="5">
        <f>IF(OR(ISBLANK(Table1[[#This Row],[ValidEndUTC]]),ISBLANK(Table1[[#This Row],[ValidStartUTC]])),"",Table1[[#This Row],[Duration]]*24*60)</f>
        <v>195.00000000698492</v>
      </c>
    </row>
    <row r="3493" spans="1:20" x14ac:dyDescent="0.25">
      <c r="A3493" s="8" t="str">
        <f>IF(ISBLANK(Table1[[#This Row],[AdvisoryNumber]]),"NTML","ADVZY")</f>
        <v>NTML</v>
      </c>
      <c r="B3493" s="8" t="str">
        <f>_xlfn.TEXTJOIN("-",TRUE,Table1[[#This Row],[Source]],TEXT(Table1[[#This Row],[AdvisoryNumber]],"000"),TEXT(ROW()-1,"000000"),TEXT(Table1[[#This Row],[RecordTimeUTC]],"YYYY-MM-DD"))</f>
        <v>NTML-000-003492-2025-02-21</v>
      </c>
      <c r="C3493" s="1" t="s">
        <v>217</v>
      </c>
      <c r="D3493" s="2"/>
      <c r="E3493" s="1"/>
      <c r="F3493" s="2"/>
      <c r="G3493" s="1" t="s">
        <v>5303</v>
      </c>
      <c r="H3493" s="1" t="s">
        <v>101</v>
      </c>
      <c r="I3493" s="8" t="str">
        <f>IF(Table1[[#This Row],[TMI_Type]]="Reroute",INDEX(_xlfn.REGEXEXTRACT(Table1[[#This Row],[RawText]],".*(ROUTE|FEA|FCA|ICR|CTOP|TBO).+([A-Z]{3})",2,0),1,2),"")</f>
        <v/>
      </c>
      <c r="J3493" s="5">
        <v>15</v>
      </c>
      <c r="K3493" s="5"/>
      <c r="L3493" s="1" t="s">
        <v>1534</v>
      </c>
      <c r="M3493" s="7">
        <v>45710.010416666664</v>
      </c>
      <c r="N3493" s="7">
        <v>45710.145833333336</v>
      </c>
      <c r="O3493" s="7">
        <v>45709.992361111108</v>
      </c>
      <c r="P3493" s="4" t="s">
        <v>5306</v>
      </c>
      <c r="Q3493" s="10" t="s">
        <v>5306</v>
      </c>
      <c r="R3493" s="2" t="s">
        <v>11040</v>
      </c>
      <c r="S3493" s="6">
        <f>IF(OR(ISBLANK(Table1[[#This Row],[ValidEndUTC]]),ISBLANK(Table1[[#This Row],[ValidStartUTC]])),"",Table1[[#This Row],[ValidEndUTC]]-Table1[[#This Row],[ValidStartUTC]])</f>
        <v>0.13541666667151731</v>
      </c>
      <c r="T3493" s="5">
        <f>IF(OR(ISBLANK(Table1[[#This Row],[ValidEndUTC]]),ISBLANK(Table1[[#This Row],[ValidStartUTC]])),"",Table1[[#This Row],[Duration]]*24*60)</f>
        <v>195.00000000698492</v>
      </c>
    </row>
    <row r="3494" spans="1:20" x14ac:dyDescent="0.25">
      <c r="A3494" s="8" t="str">
        <f>IF(ISBLANK(Table1[[#This Row],[AdvisoryNumber]]),"NTML","ADVZY")</f>
        <v>NTML</v>
      </c>
      <c r="B3494" s="8" t="str">
        <f>_xlfn.TEXTJOIN("-",TRUE,Table1[[#This Row],[Source]],TEXT(Table1[[#This Row],[AdvisoryNumber]],"000"),TEXT(ROW()-1,"000000"),TEXT(Table1[[#This Row],[RecordTimeUTC]],"YYYY-MM-DD"))</f>
        <v>NTML-000-003493-2025-02-21</v>
      </c>
      <c r="C3494" s="1" t="s">
        <v>217</v>
      </c>
      <c r="D3494" s="2"/>
      <c r="E3494" s="1"/>
      <c r="F3494" s="2"/>
      <c r="G3494" s="1" t="s">
        <v>5303</v>
      </c>
      <c r="H3494" s="1" t="s">
        <v>101</v>
      </c>
      <c r="I3494" s="8" t="str">
        <f>IF(Table1[[#This Row],[TMI_Type]]="Reroute",INDEX(_xlfn.REGEXEXTRACT(Table1[[#This Row],[RawText]],".*(ROUTE|FEA|FCA|ICR|CTOP|TBO).+([A-Z]{3})",2,0),1,2),"")</f>
        <v/>
      </c>
      <c r="J3494" s="5">
        <v>15</v>
      </c>
      <c r="K3494" s="5"/>
      <c r="L3494" s="1" t="s">
        <v>1551</v>
      </c>
      <c r="M3494" s="7">
        <v>45710.010416666664</v>
      </c>
      <c r="N3494" s="7">
        <v>45710.145833333336</v>
      </c>
      <c r="O3494" s="7">
        <v>45709.992361111108</v>
      </c>
      <c r="P3494" s="4" t="s">
        <v>5308</v>
      </c>
      <c r="Q3494" s="10" t="s">
        <v>5308</v>
      </c>
      <c r="R3494" s="2" t="s">
        <v>11040</v>
      </c>
      <c r="S3494" s="6">
        <f>IF(OR(ISBLANK(Table1[[#This Row],[ValidEndUTC]]),ISBLANK(Table1[[#This Row],[ValidStartUTC]])),"",Table1[[#This Row],[ValidEndUTC]]-Table1[[#This Row],[ValidStartUTC]])</f>
        <v>0.13541666667151731</v>
      </c>
      <c r="T3494" s="5">
        <f>IF(OR(ISBLANK(Table1[[#This Row],[ValidEndUTC]]),ISBLANK(Table1[[#This Row],[ValidStartUTC]])),"",Table1[[#This Row],[Duration]]*24*60)</f>
        <v>195.00000000698492</v>
      </c>
    </row>
    <row r="3495" spans="1:20" x14ac:dyDescent="0.25">
      <c r="A3495" s="8" t="str">
        <f>IF(ISBLANK(Table1[[#This Row],[AdvisoryNumber]]),"NTML","ADVZY")</f>
        <v>NTML</v>
      </c>
      <c r="B3495" s="8" t="str">
        <f>_xlfn.TEXTJOIN("-",TRUE,Table1[[#This Row],[Source]],TEXT(Table1[[#This Row],[AdvisoryNumber]],"000"),TEXT(ROW()-1,"000000"),TEXT(Table1[[#This Row],[RecordTimeUTC]],"YYYY-MM-DD"))</f>
        <v>NTML-000-003494-2025-02-21</v>
      </c>
      <c r="C3495" s="1" t="s">
        <v>217</v>
      </c>
      <c r="D3495" s="2"/>
      <c r="E3495" s="1"/>
      <c r="F3495" s="2"/>
      <c r="G3495" s="1" t="s">
        <v>5303</v>
      </c>
      <c r="H3495" s="1" t="s">
        <v>101</v>
      </c>
      <c r="I3495" s="8" t="str">
        <f>IF(Table1[[#This Row],[TMI_Type]]="Reroute",INDEX(_xlfn.REGEXEXTRACT(Table1[[#This Row],[RawText]],".*(ROUTE|FEA|FCA|ICR|CTOP|TBO).+([A-Z]{3})",2,0),1,2),"")</f>
        <v/>
      </c>
      <c r="J3495" s="5">
        <v>20</v>
      </c>
      <c r="K3495" s="5"/>
      <c r="L3495" s="1" t="s">
        <v>1553</v>
      </c>
      <c r="M3495" s="7">
        <v>45710.010416666664</v>
      </c>
      <c r="N3495" s="7">
        <v>45710.145833333336</v>
      </c>
      <c r="O3495" s="7">
        <v>45709.992361111108</v>
      </c>
      <c r="P3495" s="4" t="s">
        <v>5309</v>
      </c>
      <c r="Q3495" s="10" t="s">
        <v>5309</v>
      </c>
      <c r="R3495" s="2" t="s">
        <v>11040</v>
      </c>
      <c r="S3495" s="6">
        <f>IF(OR(ISBLANK(Table1[[#This Row],[ValidEndUTC]]),ISBLANK(Table1[[#This Row],[ValidStartUTC]])),"",Table1[[#This Row],[ValidEndUTC]]-Table1[[#This Row],[ValidStartUTC]])</f>
        <v>0.13541666667151731</v>
      </c>
      <c r="T3495" s="5">
        <f>IF(OR(ISBLANK(Table1[[#This Row],[ValidEndUTC]]),ISBLANK(Table1[[#This Row],[ValidStartUTC]])),"",Table1[[#This Row],[Duration]]*24*60)</f>
        <v>195.00000000698492</v>
      </c>
    </row>
    <row r="3496" spans="1:20" x14ac:dyDescent="0.25">
      <c r="A3496" s="8" t="str">
        <f>IF(ISBLANK(Table1[[#This Row],[AdvisoryNumber]]),"NTML","ADVZY")</f>
        <v>NTML</v>
      </c>
      <c r="B3496" s="8" t="str">
        <f>_xlfn.TEXTJOIN("-",TRUE,Table1[[#This Row],[Source]],TEXT(Table1[[#This Row],[AdvisoryNumber]],"000"),TEXT(ROW()-1,"000000"),TEXT(Table1[[#This Row],[RecordTimeUTC]],"YYYY-MM-DD"))</f>
        <v>NTML-000-003495-2025-02-21</v>
      </c>
      <c r="C3496" s="1" t="s">
        <v>217</v>
      </c>
      <c r="D3496" s="2"/>
      <c r="E3496" s="1"/>
      <c r="F3496" s="2"/>
      <c r="G3496" s="1" t="s">
        <v>5303</v>
      </c>
      <c r="H3496" s="1" t="s">
        <v>101</v>
      </c>
      <c r="I3496" s="8" t="str">
        <f>IF(Table1[[#This Row],[TMI_Type]]="Reroute",INDEX(_xlfn.REGEXEXTRACT(Table1[[#This Row],[RawText]],".*(ROUTE|FEA|FCA|ICR|CTOP|TBO).+([A-Z]{3})",2,0),1,2),"")</f>
        <v/>
      </c>
      <c r="J3496" s="5">
        <v>25</v>
      </c>
      <c r="K3496" s="5"/>
      <c r="L3496" s="1" t="s">
        <v>1503</v>
      </c>
      <c r="M3496" s="7">
        <v>45710.010416666664</v>
      </c>
      <c r="N3496" s="7">
        <v>45710.145833333336</v>
      </c>
      <c r="O3496" s="7">
        <v>45709.992361111108</v>
      </c>
      <c r="P3496" s="4" t="s">
        <v>5315</v>
      </c>
      <c r="Q3496" s="10" t="s">
        <v>5315</v>
      </c>
      <c r="R3496" s="2" t="s">
        <v>11040</v>
      </c>
      <c r="S3496" s="6">
        <f>IF(OR(ISBLANK(Table1[[#This Row],[ValidEndUTC]]),ISBLANK(Table1[[#This Row],[ValidStartUTC]])),"",Table1[[#This Row],[ValidEndUTC]]-Table1[[#This Row],[ValidStartUTC]])</f>
        <v>0.13541666667151731</v>
      </c>
      <c r="T3496" s="5">
        <f>IF(OR(ISBLANK(Table1[[#This Row],[ValidEndUTC]]),ISBLANK(Table1[[#This Row],[ValidStartUTC]])),"",Table1[[#This Row],[Duration]]*24*60)</f>
        <v>195.00000000698492</v>
      </c>
    </row>
    <row r="3497" spans="1:20" x14ac:dyDescent="0.25">
      <c r="A3497" s="8" t="str">
        <f>IF(ISBLANK(Table1[[#This Row],[AdvisoryNumber]]),"NTML","ADVZY")</f>
        <v>NTML</v>
      </c>
      <c r="B3497" s="8" t="str">
        <f>_xlfn.TEXTJOIN("-",TRUE,Table1[[#This Row],[Source]],TEXT(Table1[[#This Row],[AdvisoryNumber]],"000"),TEXT(ROW()-1,"000000"),TEXT(Table1[[#This Row],[RecordTimeUTC]],"YYYY-MM-DD"))</f>
        <v>NTML-000-003496-2025-02-21</v>
      </c>
      <c r="C3497" s="1" t="s">
        <v>217</v>
      </c>
      <c r="D3497" s="2"/>
      <c r="E3497" s="1"/>
      <c r="F3497" s="2"/>
      <c r="G3497" s="1" t="s">
        <v>5303</v>
      </c>
      <c r="H3497" s="1" t="s">
        <v>101</v>
      </c>
      <c r="I3497" s="8" t="str">
        <f>IF(Table1[[#This Row],[TMI_Type]]="Reroute",INDEX(_xlfn.REGEXEXTRACT(Table1[[#This Row],[RawText]],".*(ROUTE|FEA|FCA|ICR|CTOP|TBO).+([A-Z]{3})",2,0),1,2),"")</f>
        <v/>
      </c>
      <c r="J3497" s="5">
        <v>25</v>
      </c>
      <c r="K3497" s="5"/>
      <c r="L3497" s="1" t="s">
        <v>1536</v>
      </c>
      <c r="M3497" s="7">
        <v>45710.010416666664</v>
      </c>
      <c r="N3497" s="7">
        <v>45710.1875</v>
      </c>
      <c r="O3497" s="7">
        <v>45709.992361111108</v>
      </c>
      <c r="P3497" s="4" t="s">
        <v>5307</v>
      </c>
      <c r="Q3497" s="10" t="s">
        <v>5307</v>
      </c>
      <c r="R3497" s="2" t="s">
        <v>11040</v>
      </c>
      <c r="S3497" s="6">
        <f>IF(OR(ISBLANK(Table1[[#This Row],[ValidEndUTC]]),ISBLANK(Table1[[#This Row],[ValidStartUTC]])),"",Table1[[#This Row],[ValidEndUTC]]-Table1[[#This Row],[ValidStartUTC]])</f>
        <v>0.17708333333575865</v>
      </c>
      <c r="T3497" s="5">
        <f>IF(OR(ISBLANK(Table1[[#This Row],[ValidEndUTC]]),ISBLANK(Table1[[#This Row],[ValidStartUTC]])),"",Table1[[#This Row],[Duration]]*24*60)</f>
        <v>255.00000000349246</v>
      </c>
    </row>
    <row r="3498" spans="1:20" x14ac:dyDescent="0.25">
      <c r="A3498" s="8" t="str">
        <f>IF(ISBLANK(Table1[[#This Row],[AdvisoryNumber]]),"NTML","ADVZY")</f>
        <v>NTML</v>
      </c>
      <c r="B3498" s="8" t="str">
        <f>_xlfn.TEXTJOIN("-",TRUE,Table1[[#This Row],[Source]],TEXT(Table1[[#This Row],[AdvisoryNumber]],"000"),TEXT(ROW()-1,"000000"),TEXT(Table1[[#This Row],[RecordTimeUTC]],"YYYY-MM-DD"))</f>
        <v>NTML-000-003497-2025-02-21</v>
      </c>
      <c r="C3498" s="1" t="s">
        <v>217</v>
      </c>
      <c r="D3498" s="2"/>
      <c r="E3498" s="1"/>
      <c r="F3498" s="2"/>
      <c r="G3498" s="1" t="s">
        <v>5303</v>
      </c>
      <c r="H3498" s="1" t="s">
        <v>101</v>
      </c>
      <c r="I3498" s="8" t="str">
        <f>IF(Table1[[#This Row],[TMI_Type]]="Reroute",INDEX(_xlfn.REGEXEXTRACT(Table1[[#This Row],[RawText]],".*(ROUTE|FEA|FCA|ICR|CTOP|TBO).+([A-Z]{3})",2,0),1,2),"")</f>
        <v/>
      </c>
      <c r="J3498" s="5">
        <v>20</v>
      </c>
      <c r="K3498" s="5"/>
      <c r="L3498" s="1" t="s">
        <v>1548</v>
      </c>
      <c r="M3498" s="7">
        <v>45710.020833333336</v>
      </c>
      <c r="N3498" s="7">
        <v>45710.145833333336</v>
      </c>
      <c r="O3498" s="7">
        <v>45709.992361111108</v>
      </c>
      <c r="P3498" s="4" t="s">
        <v>5310</v>
      </c>
      <c r="Q3498" s="10" t="s">
        <v>5310</v>
      </c>
      <c r="R3498" s="2" t="s">
        <v>11040</v>
      </c>
      <c r="S3498" s="6">
        <f>IF(OR(ISBLANK(Table1[[#This Row],[ValidEndUTC]]),ISBLANK(Table1[[#This Row],[ValidStartUTC]])),"",Table1[[#This Row],[ValidEndUTC]]-Table1[[#This Row],[ValidStartUTC]])</f>
        <v>0.125</v>
      </c>
      <c r="T3498" s="5">
        <f>IF(OR(ISBLANK(Table1[[#This Row],[ValidEndUTC]]),ISBLANK(Table1[[#This Row],[ValidStartUTC]])),"",Table1[[#This Row],[Duration]]*24*60)</f>
        <v>180</v>
      </c>
    </row>
    <row r="3499" spans="1:20" x14ac:dyDescent="0.25">
      <c r="A3499" s="8" t="str">
        <f>IF(ISBLANK(Table1[[#This Row],[AdvisoryNumber]]),"NTML","ADVZY")</f>
        <v>NTML</v>
      </c>
      <c r="B3499" s="8" t="str">
        <f>_xlfn.TEXTJOIN("-",TRUE,Table1[[#This Row],[Source]],TEXT(Table1[[#This Row],[AdvisoryNumber]],"000"),TEXT(ROW()-1,"000000"),TEXT(Table1[[#This Row],[RecordTimeUTC]],"YYYY-MM-DD"))</f>
        <v>NTML-000-003498-2025-02-21</v>
      </c>
      <c r="C3499" s="1" t="s">
        <v>217</v>
      </c>
      <c r="D3499" s="2"/>
      <c r="E3499" s="1"/>
      <c r="F3499" s="2"/>
      <c r="G3499" s="1" t="s">
        <v>5303</v>
      </c>
      <c r="H3499" s="1" t="s">
        <v>101</v>
      </c>
      <c r="I3499" s="8" t="str">
        <f>IF(Table1[[#This Row],[TMI_Type]]="Reroute",INDEX(_xlfn.REGEXEXTRACT(Table1[[#This Row],[RawText]],".*(ROUTE|FEA|FCA|ICR|CTOP|TBO).+([A-Z]{3})",2,0),1,2),"")</f>
        <v/>
      </c>
      <c r="J3499" s="5">
        <v>20</v>
      </c>
      <c r="K3499" s="5"/>
      <c r="L3499" s="1" t="s">
        <v>1548</v>
      </c>
      <c r="M3499" s="7">
        <v>45710.020833333336</v>
      </c>
      <c r="N3499" s="7">
        <v>45710.145833333336</v>
      </c>
      <c r="O3499" s="7">
        <v>45709.992361111108</v>
      </c>
      <c r="P3499" s="4" t="s">
        <v>5311</v>
      </c>
      <c r="Q3499" s="10" t="s">
        <v>5311</v>
      </c>
      <c r="R3499" s="2" t="s">
        <v>11040</v>
      </c>
      <c r="S3499" s="6">
        <f>IF(OR(ISBLANK(Table1[[#This Row],[ValidEndUTC]]),ISBLANK(Table1[[#This Row],[ValidStartUTC]])),"",Table1[[#This Row],[ValidEndUTC]]-Table1[[#This Row],[ValidStartUTC]])</f>
        <v>0.125</v>
      </c>
      <c r="T3499" s="5">
        <f>IF(OR(ISBLANK(Table1[[#This Row],[ValidEndUTC]]),ISBLANK(Table1[[#This Row],[ValidStartUTC]])),"",Table1[[#This Row],[Duration]]*24*60)</f>
        <v>180</v>
      </c>
    </row>
    <row r="3500" spans="1:20" x14ac:dyDescent="0.25">
      <c r="A3500" s="8" t="str">
        <f>IF(ISBLANK(Table1[[#This Row],[AdvisoryNumber]]),"NTML","ADVZY")</f>
        <v>NTML</v>
      </c>
      <c r="B3500" s="8" t="str">
        <f>_xlfn.TEXTJOIN("-",TRUE,Table1[[#This Row],[Source]],TEXT(Table1[[#This Row],[AdvisoryNumber]],"000"),TEXT(ROW()-1,"000000"),TEXT(Table1[[#This Row],[RecordTimeUTC]],"YYYY-MM-DD"))</f>
        <v>NTML-000-003499-2025-02-21</v>
      </c>
      <c r="C3500" s="1" t="s">
        <v>217</v>
      </c>
      <c r="D3500" s="2"/>
      <c r="E3500" s="1"/>
      <c r="F3500" s="2"/>
      <c r="G3500" s="1" t="s">
        <v>5303</v>
      </c>
      <c r="H3500" s="1" t="s">
        <v>101</v>
      </c>
      <c r="I3500" s="8" t="str">
        <f>IF(Table1[[#This Row],[TMI_Type]]="Reroute",INDEX(_xlfn.REGEXEXTRACT(Table1[[#This Row],[RawText]],".*(ROUTE|FEA|FCA|ICR|CTOP|TBO).+([A-Z]{3})",2,0),1,2),"")</f>
        <v/>
      </c>
      <c r="J3500" s="5">
        <v>15</v>
      </c>
      <c r="K3500" s="5"/>
      <c r="L3500" s="1" t="s">
        <v>1546</v>
      </c>
      <c r="M3500" s="7">
        <v>45710.020833333336</v>
      </c>
      <c r="N3500" s="7">
        <v>45710.145833333336</v>
      </c>
      <c r="O3500" s="7">
        <v>45709.992361111108</v>
      </c>
      <c r="P3500" s="4" t="s">
        <v>5312</v>
      </c>
      <c r="Q3500" s="10" t="s">
        <v>5312</v>
      </c>
      <c r="R3500" s="2" t="s">
        <v>11040</v>
      </c>
      <c r="S3500" s="6">
        <f>IF(OR(ISBLANK(Table1[[#This Row],[ValidEndUTC]]),ISBLANK(Table1[[#This Row],[ValidStartUTC]])),"",Table1[[#This Row],[ValidEndUTC]]-Table1[[#This Row],[ValidStartUTC]])</f>
        <v>0.125</v>
      </c>
      <c r="T3500" s="5">
        <f>IF(OR(ISBLANK(Table1[[#This Row],[ValidEndUTC]]),ISBLANK(Table1[[#This Row],[ValidStartUTC]])),"",Table1[[#This Row],[Duration]]*24*60)</f>
        <v>180</v>
      </c>
    </row>
    <row r="3501" spans="1:20" x14ac:dyDescent="0.25">
      <c r="A3501" s="8" t="str">
        <f>IF(ISBLANK(Table1[[#This Row],[AdvisoryNumber]]),"NTML","ADVZY")</f>
        <v>NTML</v>
      </c>
      <c r="B3501" s="8" t="str">
        <f>_xlfn.TEXTJOIN("-",TRUE,Table1[[#This Row],[Source]],TEXT(Table1[[#This Row],[AdvisoryNumber]],"000"),TEXT(ROW()-1,"000000"),TEXT(Table1[[#This Row],[RecordTimeUTC]],"YYYY-MM-DD"))</f>
        <v>NTML-000-003500-2025-02-21</v>
      </c>
      <c r="C3501" s="1" t="s">
        <v>217</v>
      </c>
      <c r="D3501" s="2"/>
      <c r="E3501" s="1"/>
      <c r="F3501" s="2"/>
      <c r="G3501" s="1" t="s">
        <v>5303</v>
      </c>
      <c r="H3501" s="1" t="s">
        <v>101</v>
      </c>
      <c r="I3501" s="8" t="str">
        <f>IF(Table1[[#This Row],[TMI_Type]]="Reroute",INDEX(_xlfn.REGEXEXTRACT(Table1[[#This Row],[RawText]],".*(ROUTE|FEA|FCA|ICR|CTOP|TBO).+([A-Z]{3})",2,0),1,2),"")</f>
        <v/>
      </c>
      <c r="J3501" s="5">
        <v>15</v>
      </c>
      <c r="K3501" s="5"/>
      <c r="L3501" s="1" t="s">
        <v>1544</v>
      </c>
      <c r="M3501" s="7">
        <v>45710.020833333336</v>
      </c>
      <c r="N3501" s="7">
        <v>45710.145833333336</v>
      </c>
      <c r="O3501" s="7">
        <v>45709.992361111108</v>
      </c>
      <c r="P3501" s="4" t="s">
        <v>5313</v>
      </c>
      <c r="Q3501" s="10" t="s">
        <v>5313</v>
      </c>
      <c r="R3501" s="2" t="s">
        <v>11040</v>
      </c>
      <c r="S3501" s="6">
        <f>IF(OR(ISBLANK(Table1[[#This Row],[ValidEndUTC]]),ISBLANK(Table1[[#This Row],[ValidStartUTC]])),"",Table1[[#This Row],[ValidEndUTC]]-Table1[[#This Row],[ValidStartUTC]])</f>
        <v>0.125</v>
      </c>
      <c r="T3501" s="5">
        <f>IF(OR(ISBLANK(Table1[[#This Row],[ValidEndUTC]]),ISBLANK(Table1[[#This Row],[ValidStartUTC]])),"",Table1[[#This Row],[Duration]]*24*60)</f>
        <v>180</v>
      </c>
    </row>
    <row r="3502" spans="1:20" x14ac:dyDescent="0.25">
      <c r="A3502" s="8" t="str">
        <f>IF(ISBLANK(Table1[[#This Row],[AdvisoryNumber]]),"NTML","ADVZY")</f>
        <v>NTML</v>
      </c>
      <c r="B3502" s="8" t="str">
        <f>_xlfn.TEXTJOIN("-",TRUE,Table1[[#This Row],[Source]],TEXT(Table1[[#This Row],[AdvisoryNumber]],"000"),TEXT(ROW()-1,"000000"),TEXT(Table1[[#This Row],[RecordTimeUTC]],"YYYY-MM-DD"))</f>
        <v>NTML-000-003501-2025-02-21</v>
      </c>
      <c r="C3502" s="1" t="s">
        <v>217</v>
      </c>
      <c r="D3502" s="2"/>
      <c r="E3502" s="1"/>
      <c r="F3502" s="2"/>
      <c r="G3502" s="1" t="s">
        <v>5303</v>
      </c>
      <c r="H3502" s="1" t="s">
        <v>101</v>
      </c>
      <c r="I3502" s="8" t="str">
        <f>IF(Table1[[#This Row],[TMI_Type]]="Reroute",INDEX(_xlfn.REGEXEXTRACT(Table1[[#This Row],[RawText]],".*(ROUTE|FEA|FCA|ICR|CTOP|TBO).+([A-Z]{3})",2,0),1,2),"")</f>
        <v/>
      </c>
      <c r="J3502" s="5">
        <v>25</v>
      </c>
      <c r="K3502" s="5"/>
      <c r="L3502" s="1" t="s">
        <v>1542</v>
      </c>
      <c r="M3502" s="7">
        <v>45710.020833333336</v>
      </c>
      <c r="N3502" s="7">
        <v>45710.145833333336</v>
      </c>
      <c r="O3502" s="7">
        <v>45709.992361111108</v>
      </c>
      <c r="P3502" s="4" t="s">
        <v>5314</v>
      </c>
      <c r="Q3502" s="10" t="s">
        <v>5314</v>
      </c>
      <c r="R3502" s="2" t="s">
        <v>11040</v>
      </c>
      <c r="S3502" s="6">
        <f>IF(OR(ISBLANK(Table1[[#This Row],[ValidEndUTC]]),ISBLANK(Table1[[#This Row],[ValidStartUTC]])),"",Table1[[#This Row],[ValidEndUTC]]-Table1[[#This Row],[ValidStartUTC]])</f>
        <v>0.125</v>
      </c>
      <c r="T3502" s="5">
        <f>IF(OR(ISBLANK(Table1[[#This Row],[ValidEndUTC]]),ISBLANK(Table1[[#This Row],[ValidStartUTC]])),"",Table1[[#This Row],[Duration]]*24*60)</f>
        <v>180</v>
      </c>
    </row>
    <row r="3503" spans="1:20" ht="21.6" x14ac:dyDescent="0.25">
      <c r="A3503" s="8" t="str">
        <f>IF(ISBLANK(Table1[[#This Row],[AdvisoryNumber]]),"NTML","ADVZY")</f>
        <v>NTML</v>
      </c>
      <c r="B3503" s="8" t="str">
        <f>_xlfn.TEXTJOIN("-",TRUE,Table1[[#This Row],[Source]],TEXT(Table1[[#This Row],[AdvisoryNumber]],"000"),TEXT(ROW()-1,"000000"),TEXT(Table1[[#This Row],[RecordTimeUTC]],"YYYY-MM-DD"))</f>
        <v>NTML-000-003502-2025-02-22</v>
      </c>
      <c r="C3503" s="1" t="s">
        <v>217</v>
      </c>
      <c r="D3503" s="2"/>
      <c r="E3503" s="1"/>
      <c r="F3503" s="2"/>
      <c r="G3503" s="1" t="s">
        <v>98</v>
      </c>
      <c r="H3503" s="1" t="s">
        <v>101</v>
      </c>
      <c r="I3503" s="8" t="str">
        <f>IF(Table1[[#This Row],[TMI_Type]]="Reroute",INDEX(_xlfn.REGEXEXTRACT(Table1[[#This Row],[RawText]],".*(ROUTE|FEA|FCA|ICR|CTOP|TBO).+([A-Z]{3})",2,0),1,2),"")</f>
        <v/>
      </c>
      <c r="J3503" s="5">
        <v>7</v>
      </c>
      <c r="K3503" s="5"/>
      <c r="L3503" s="1" t="s">
        <v>4471</v>
      </c>
      <c r="M3503" s="7">
        <v>45710.020833333336</v>
      </c>
      <c r="N3503" s="7">
        <v>45710.145833333336</v>
      </c>
      <c r="O3503" s="7">
        <v>45710.020833333336</v>
      </c>
      <c r="P3503" s="4" t="s">
        <v>11042</v>
      </c>
      <c r="Q3503" s="10" t="s">
        <v>11042</v>
      </c>
      <c r="R3503" s="2" t="s">
        <v>11043</v>
      </c>
      <c r="S3503" s="6">
        <f>IF(OR(ISBLANK(Table1[[#This Row],[ValidEndUTC]]),ISBLANK(Table1[[#This Row],[ValidStartUTC]])),"",Table1[[#This Row],[ValidEndUTC]]-Table1[[#This Row],[ValidStartUTC]])</f>
        <v>0.125</v>
      </c>
      <c r="T3503" s="5">
        <f>IF(OR(ISBLANK(Table1[[#This Row],[ValidEndUTC]]),ISBLANK(Table1[[#This Row],[ValidStartUTC]])),"",Table1[[#This Row],[Duration]]*24*60)</f>
        <v>180</v>
      </c>
    </row>
    <row r="3504" spans="1:20" x14ac:dyDescent="0.25">
      <c r="A3504" s="8" t="str">
        <f>IF(ISBLANK(Table1[[#This Row],[AdvisoryNumber]]),"NTML","ADVZY")</f>
        <v>NTML</v>
      </c>
      <c r="B3504" s="8" t="str">
        <f>_xlfn.TEXTJOIN("-",TRUE,Table1[[#This Row],[Source]],TEXT(Table1[[#This Row],[AdvisoryNumber]],"000"),TEXT(ROW()-1,"000000"),TEXT(Table1[[#This Row],[RecordTimeUTC]],"YYYY-MM-DD"))</f>
        <v>NTML-000-003503-2025-02-21</v>
      </c>
      <c r="C3504" s="1" t="s">
        <v>217</v>
      </c>
      <c r="D3504" s="2"/>
      <c r="E3504" s="1"/>
      <c r="F3504" s="2"/>
      <c r="G3504" s="1" t="s">
        <v>5303</v>
      </c>
      <c r="H3504" s="1" t="s">
        <v>101</v>
      </c>
      <c r="I3504" s="8" t="str">
        <f>IF(Table1[[#This Row],[TMI_Type]]="Reroute",INDEX(_xlfn.REGEXEXTRACT(Table1[[#This Row],[RawText]],".*(ROUTE|FEA|FCA|ICR|CTOP|TBO).+([A-Z]{3})",2,0),1,2),"")</f>
        <v/>
      </c>
      <c r="J3504" s="5">
        <v>15</v>
      </c>
      <c r="K3504" s="5"/>
      <c r="L3504" s="1" t="s">
        <v>1772</v>
      </c>
      <c r="M3504" s="7">
        <v>45710.052083333336</v>
      </c>
      <c r="N3504" s="7">
        <v>45710.1875</v>
      </c>
      <c r="O3504" s="7">
        <v>45709.992361111108</v>
      </c>
      <c r="P3504" s="4" t="s">
        <v>5304</v>
      </c>
      <c r="Q3504" s="10" t="s">
        <v>5304</v>
      </c>
      <c r="R3504" s="2" t="s">
        <v>11040</v>
      </c>
      <c r="S3504" s="6">
        <f>IF(OR(ISBLANK(Table1[[#This Row],[ValidEndUTC]]),ISBLANK(Table1[[#This Row],[ValidStartUTC]])),"",Table1[[#This Row],[ValidEndUTC]]-Table1[[#This Row],[ValidStartUTC]])</f>
        <v>0.13541666666424135</v>
      </c>
      <c r="T3504" s="5">
        <f>IF(OR(ISBLANK(Table1[[#This Row],[ValidEndUTC]]),ISBLANK(Table1[[#This Row],[ValidStartUTC]])),"",Table1[[#This Row],[Duration]]*24*60)</f>
        <v>194.99999999650754</v>
      </c>
    </row>
    <row r="3505" spans="1:20" ht="21.6" x14ac:dyDescent="0.25">
      <c r="A3505" s="8" t="str">
        <f>IF(ISBLANK(Table1[[#This Row],[AdvisoryNumber]]),"NTML","ADVZY")</f>
        <v>NTML</v>
      </c>
      <c r="B3505" s="8" t="str">
        <f>_xlfn.TEXTJOIN("-",TRUE,Table1[[#This Row],[Source]],TEXT(Table1[[#This Row],[AdvisoryNumber]],"000"),TEXT(ROW()-1,"000000"),TEXT(Table1[[#This Row],[RecordTimeUTC]],"YYYY-MM-DD"))</f>
        <v>NTML-000-003504-2025-02-23</v>
      </c>
      <c r="C3505" s="1" t="s">
        <v>135</v>
      </c>
      <c r="D3505" s="2"/>
      <c r="E3505" s="1"/>
      <c r="F3505" s="2"/>
      <c r="G3505" s="1" t="s">
        <v>98</v>
      </c>
      <c r="H3505" s="1" t="s">
        <v>101</v>
      </c>
      <c r="I3505" s="8" t="str">
        <f>IF(Table1[[#This Row],[TMI_Type]]="Reroute",INDEX(_xlfn.REGEXEXTRACT(Table1[[#This Row],[RawText]],".*(ROUTE|FEA|FCA|ICR|CTOP|TBO).+([A-Z]{3})",2,0),1,2),"")</f>
        <v/>
      </c>
      <c r="J3505" s="5">
        <v>15</v>
      </c>
      <c r="K3505" s="5"/>
      <c r="L3505" s="1" t="s">
        <v>2499</v>
      </c>
      <c r="M3505" s="7">
        <v>45711.916666666664</v>
      </c>
      <c r="N3505" s="7">
        <v>45712.041666666664</v>
      </c>
      <c r="O3505" s="7">
        <v>45711.916666666664</v>
      </c>
      <c r="P3505" s="4" t="s">
        <v>11044</v>
      </c>
      <c r="Q3505" s="10" t="s">
        <v>11044</v>
      </c>
      <c r="R3505" s="2" t="s">
        <v>11045</v>
      </c>
      <c r="S3505" s="6">
        <f>IF(OR(ISBLANK(Table1[[#This Row],[ValidEndUTC]]),ISBLANK(Table1[[#This Row],[ValidStartUTC]])),"",Table1[[#This Row],[ValidEndUTC]]-Table1[[#This Row],[ValidStartUTC]])</f>
        <v>0.125</v>
      </c>
      <c r="T3505" s="5">
        <f>IF(OR(ISBLANK(Table1[[#This Row],[ValidEndUTC]]),ISBLANK(Table1[[#This Row],[ValidStartUTC]])),"",Table1[[#This Row],[Duration]]*24*60)</f>
        <v>180</v>
      </c>
    </row>
    <row r="3506" spans="1:20" ht="21.6" x14ac:dyDescent="0.25">
      <c r="A3506" s="8" t="str">
        <f>IF(ISBLANK(Table1[[#This Row],[AdvisoryNumber]]),"NTML","ADVZY")</f>
        <v>NTML</v>
      </c>
      <c r="B3506" s="8" t="str">
        <f>_xlfn.TEXTJOIN("-",TRUE,Table1[[#This Row],[Source]],TEXT(Table1[[#This Row],[AdvisoryNumber]],"000"),TEXT(ROW()-1,"000000"),TEXT(Table1[[#This Row],[RecordTimeUTC]],"YYYY-MM-DD"))</f>
        <v>NTML-000-003505-2025-02-23</v>
      </c>
      <c r="C3506" s="1" t="s">
        <v>135</v>
      </c>
      <c r="D3506" s="2"/>
      <c r="E3506" s="1"/>
      <c r="F3506" s="2"/>
      <c r="G3506" s="1" t="s">
        <v>98</v>
      </c>
      <c r="H3506" s="1" t="s">
        <v>101</v>
      </c>
      <c r="I3506" s="8" t="str">
        <f>IF(Table1[[#This Row],[TMI_Type]]="Reroute",INDEX(_xlfn.REGEXEXTRACT(Table1[[#This Row],[RawText]],".*(ROUTE|FEA|FCA|ICR|CTOP|TBO).+([A-Z]{3})",2,0),1,2),"")</f>
        <v/>
      </c>
      <c r="J3506" s="5">
        <v>15</v>
      </c>
      <c r="K3506" s="5"/>
      <c r="L3506" s="1" t="s">
        <v>2501</v>
      </c>
      <c r="M3506" s="7">
        <v>45711.916666666664</v>
      </c>
      <c r="N3506" s="7">
        <v>45712.041666666664</v>
      </c>
      <c r="O3506" s="7">
        <v>45711.916666666664</v>
      </c>
      <c r="P3506" s="4" t="s">
        <v>11046</v>
      </c>
      <c r="Q3506" s="10" t="s">
        <v>11046</v>
      </c>
      <c r="R3506" s="2" t="s">
        <v>11045</v>
      </c>
      <c r="S3506" s="6">
        <f>IF(OR(ISBLANK(Table1[[#This Row],[ValidEndUTC]]),ISBLANK(Table1[[#This Row],[ValidStartUTC]])),"",Table1[[#This Row],[ValidEndUTC]]-Table1[[#This Row],[ValidStartUTC]])</f>
        <v>0.125</v>
      </c>
      <c r="T3506" s="5">
        <f>IF(OR(ISBLANK(Table1[[#This Row],[ValidEndUTC]]),ISBLANK(Table1[[#This Row],[ValidStartUTC]])),"",Table1[[#This Row],[Duration]]*24*60)</f>
        <v>180</v>
      </c>
    </row>
    <row r="3507" spans="1:20" ht="21.6" x14ac:dyDescent="0.25">
      <c r="A3507" s="8" t="str">
        <f>IF(ISBLANK(Table1[[#This Row],[AdvisoryNumber]]),"NTML","ADVZY")</f>
        <v>NTML</v>
      </c>
      <c r="B3507" s="8" t="str">
        <f>_xlfn.TEXTJOIN("-",TRUE,Table1[[#This Row],[Source]],TEXT(Table1[[#This Row],[AdvisoryNumber]],"000"),TEXT(ROW()-1,"000000"),TEXT(Table1[[#This Row],[RecordTimeUTC]],"YYYY-MM-DD"))</f>
        <v>NTML-000-003506-2025-02-23</v>
      </c>
      <c r="C3507" s="1" t="s">
        <v>2768</v>
      </c>
      <c r="D3507" s="2"/>
      <c r="E3507" s="1"/>
      <c r="F3507" s="2"/>
      <c r="G3507" s="1" t="s">
        <v>98</v>
      </c>
      <c r="H3507" s="1" t="s">
        <v>101</v>
      </c>
      <c r="I3507" s="8" t="str">
        <f>IF(Table1[[#This Row],[TMI_Type]]="Reroute",INDEX(_xlfn.REGEXEXTRACT(Table1[[#This Row],[RawText]],".*(ROUTE|FEA|FCA|ICR|CTOP|TBO).+([A-Z]{3})",2,0),1,2),"")</f>
        <v/>
      </c>
      <c r="J3507" s="5">
        <v>15</v>
      </c>
      <c r="K3507" s="5"/>
      <c r="L3507" s="1" t="s">
        <v>5319</v>
      </c>
      <c r="M3507" s="7">
        <v>45711.916666666664</v>
      </c>
      <c r="N3507" s="7">
        <v>45712.041666666664</v>
      </c>
      <c r="O3507" s="7">
        <v>45711.916666666664</v>
      </c>
      <c r="P3507" s="4" t="s">
        <v>11047</v>
      </c>
      <c r="Q3507" s="10" t="s">
        <v>11047</v>
      </c>
      <c r="R3507" s="2" t="s">
        <v>11045</v>
      </c>
      <c r="S3507" s="6">
        <f>IF(OR(ISBLANK(Table1[[#This Row],[ValidEndUTC]]),ISBLANK(Table1[[#This Row],[ValidStartUTC]])),"",Table1[[#This Row],[ValidEndUTC]]-Table1[[#This Row],[ValidStartUTC]])</f>
        <v>0.125</v>
      </c>
      <c r="T3507" s="5">
        <f>IF(OR(ISBLANK(Table1[[#This Row],[ValidEndUTC]]),ISBLANK(Table1[[#This Row],[ValidStartUTC]])),"",Table1[[#This Row],[Duration]]*24*60)</f>
        <v>180</v>
      </c>
    </row>
    <row r="3508" spans="1:20" ht="21.6" x14ac:dyDescent="0.25">
      <c r="A3508" s="8" t="str">
        <f>IF(ISBLANK(Table1[[#This Row],[AdvisoryNumber]]),"NTML","ADVZY")</f>
        <v>NTML</v>
      </c>
      <c r="B3508" s="8" t="str">
        <f>_xlfn.TEXTJOIN("-",TRUE,Table1[[#This Row],[Source]],TEXT(Table1[[#This Row],[AdvisoryNumber]],"000"),TEXT(ROW()-1,"000000"),TEXT(Table1[[#This Row],[RecordTimeUTC]],"YYYY-MM-DD"))</f>
        <v>NTML-000-003507-2025-02-23</v>
      </c>
      <c r="C3508" s="1" t="s">
        <v>2768</v>
      </c>
      <c r="D3508" s="2"/>
      <c r="E3508" s="1"/>
      <c r="F3508" s="2"/>
      <c r="G3508" s="1" t="s">
        <v>98</v>
      </c>
      <c r="H3508" s="1" t="s">
        <v>101</v>
      </c>
      <c r="I3508" s="8" t="str">
        <f>IF(Table1[[#This Row],[TMI_Type]]="Reroute",INDEX(_xlfn.REGEXEXTRACT(Table1[[#This Row],[RawText]],".*(ROUTE|FEA|FCA|ICR|CTOP|TBO).+([A-Z]{3})",2,0),1,2),"")</f>
        <v/>
      </c>
      <c r="J3508" s="5">
        <v>15</v>
      </c>
      <c r="K3508" s="5"/>
      <c r="L3508" s="1" t="s">
        <v>5320</v>
      </c>
      <c r="M3508" s="7">
        <v>45711.916666666664</v>
      </c>
      <c r="N3508" s="7">
        <v>45712.041666666664</v>
      </c>
      <c r="O3508" s="7">
        <v>45711.916666666664</v>
      </c>
      <c r="P3508" s="4" t="s">
        <v>11048</v>
      </c>
      <c r="Q3508" s="10" t="s">
        <v>11048</v>
      </c>
      <c r="R3508" s="2" t="s">
        <v>11045</v>
      </c>
      <c r="S3508" s="6">
        <f>IF(OR(ISBLANK(Table1[[#This Row],[ValidEndUTC]]),ISBLANK(Table1[[#This Row],[ValidStartUTC]])),"",Table1[[#This Row],[ValidEndUTC]]-Table1[[#This Row],[ValidStartUTC]])</f>
        <v>0.125</v>
      </c>
      <c r="T3508" s="5">
        <f>IF(OR(ISBLANK(Table1[[#This Row],[ValidEndUTC]]),ISBLANK(Table1[[#This Row],[ValidStartUTC]])),"",Table1[[#This Row],[Duration]]*24*60)</f>
        <v>180</v>
      </c>
    </row>
    <row r="3509" spans="1:20" ht="21.6" x14ac:dyDescent="0.25">
      <c r="A3509" s="8" t="str">
        <f>IF(ISBLANK(Table1[[#This Row],[AdvisoryNumber]]),"NTML","ADVZY")</f>
        <v>NTML</v>
      </c>
      <c r="B3509" s="8" t="str">
        <f>_xlfn.TEXTJOIN("-",TRUE,Table1[[#This Row],[Source]],TEXT(Table1[[#This Row],[AdvisoryNumber]],"000"),TEXT(ROW()-1,"000000"),TEXT(Table1[[#This Row],[RecordTimeUTC]],"YYYY-MM-DD"))</f>
        <v>NTML-000-003508-2025-02-23</v>
      </c>
      <c r="C3509" s="1" t="s">
        <v>2768</v>
      </c>
      <c r="D3509" s="2"/>
      <c r="E3509" s="1"/>
      <c r="F3509" s="2"/>
      <c r="G3509" s="1" t="s">
        <v>98</v>
      </c>
      <c r="H3509" s="1" t="s">
        <v>101</v>
      </c>
      <c r="I3509" s="8" t="str">
        <f>IF(Table1[[#This Row],[TMI_Type]]="Reroute",INDEX(_xlfn.REGEXEXTRACT(Table1[[#This Row],[RawText]],".*(ROUTE|FEA|FCA|ICR|CTOP|TBO).+([A-Z]{3})",2,0),1,2),"")</f>
        <v/>
      </c>
      <c r="J3509" s="5">
        <v>15</v>
      </c>
      <c r="K3509" s="5"/>
      <c r="L3509" s="1" t="s">
        <v>5321</v>
      </c>
      <c r="M3509" s="7">
        <v>45711.916666666664</v>
      </c>
      <c r="N3509" s="7">
        <v>45712.041666666664</v>
      </c>
      <c r="O3509" s="7">
        <v>45711.916666666664</v>
      </c>
      <c r="P3509" s="4" t="s">
        <v>11049</v>
      </c>
      <c r="Q3509" s="10" t="s">
        <v>11049</v>
      </c>
      <c r="R3509" s="2" t="s">
        <v>11045</v>
      </c>
      <c r="S3509" s="6">
        <f>IF(OR(ISBLANK(Table1[[#This Row],[ValidEndUTC]]),ISBLANK(Table1[[#This Row],[ValidStartUTC]])),"",Table1[[#This Row],[ValidEndUTC]]-Table1[[#This Row],[ValidStartUTC]])</f>
        <v>0.125</v>
      </c>
      <c r="T3509" s="5">
        <f>IF(OR(ISBLANK(Table1[[#This Row],[ValidEndUTC]]),ISBLANK(Table1[[#This Row],[ValidStartUTC]])),"",Table1[[#This Row],[Duration]]*24*60)</f>
        <v>180</v>
      </c>
    </row>
    <row r="3510" spans="1:20" ht="21.6" x14ac:dyDescent="0.25">
      <c r="A3510" s="8" t="str">
        <f>IF(ISBLANK(Table1[[#This Row],[AdvisoryNumber]]),"NTML","ADVZY")</f>
        <v>NTML</v>
      </c>
      <c r="B3510" s="8" t="str">
        <f>_xlfn.TEXTJOIN("-",TRUE,Table1[[#This Row],[Source]],TEXT(Table1[[#This Row],[AdvisoryNumber]],"000"),TEXT(ROW()-1,"000000"),TEXT(Table1[[#This Row],[RecordTimeUTC]],"YYYY-MM-DD"))</f>
        <v>NTML-000-003509-2025-02-23</v>
      </c>
      <c r="C3510" s="1" t="s">
        <v>5322</v>
      </c>
      <c r="D3510" s="2"/>
      <c r="E3510" s="1"/>
      <c r="F3510" s="2"/>
      <c r="G3510" s="1" t="s">
        <v>98</v>
      </c>
      <c r="H3510" s="1" t="s">
        <v>101</v>
      </c>
      <c r="I3510" s="8" t="str">
        <f>IF(Table1[[#This Row],[TMI_Type]]="Reroute",INDEX(_xlfn.REGEXEXTRACT(Table1[[#This Row],[RawText]],".*(ROUTE|FEA|FCA|ICR|CTOP|TBO).+([A-Z]{3})",2,0),1,2),"")</f>
        <v/>
      </c>
      <c r="J3510" s="5">
        <v>20</v>
      </c>
      <c r="K3510" s="5"/>
      <c r="L3510" s="1" t="s">
        <v>5323</v>
      </c>
      <c r="M3510" s="7">
        <v>45711.916666666664</v>
      </c>
      <c r="N3510" s="7">
        <v>45712.041666666664</v>
      </c>
      <c r="O3510" s="7">
        <v>45711.916666666664</v>
      </c>
      <c r="P3510" s="4" t="s">
        <v>11050</v>
      </c>
      <c r="Q3510" s="10" t="s">
        <v>11050</v>
      </c>
      <c r="R3510" s="2" t="s">
        <v>11045</v>
      </c>
      <c r="S3510" s="6">
        <f>IF(OR(ISBLANK(Table1[[#This Row],[ValidEndUTC]]),ISBLANK(Table1[[#This Row],[ValidStartUTC]])),"",Table1[[#This Row],[ValidEndUTC]]-Table1[[#This Row],[ValidStartUTC]])</f>
        <v>0.125</v>
      </c>
      <c r="T3510" s="5">
        <f>IF(OR(ISBLANK(Table1[[#This Row],[ValidEndUTC]]),ISBLANK(Table1[[#This Row],[ValidStartUTC]])),"",Table1[[#This Row],[Duration]]*24*60)</f>
        <v>180</v>
      </c>
    </row>
    <row r="3511" spans="1:20" ht="21.6" x14ac:dyDescent="0.25">
      <c r="A3511" s="8" t="str">
        <f>IF(ISBLANK(Table1[[#This Row],[AdvisoryNumber]]),"NTML","ADVZY")</f>
        <v>NTML</v>
      </c>
      <c r="B3511" s="8" t="str">
        <f>_xlfn.TEXTJOIN("-",TRUE,Table1[[#This Row],[Source]],TEXT(Table1[[#This Row],[AdvisoryNumber]],"000"),TEXT(ROW()-1,"000000"),TEXT(Table1[[#This Row],[RecordTimeUTC]],"YYYY-MM-DD"))</f>
        <v>NTML-000-003510-2025-02-23</v>
      </c>
      <c r="C3511" s="1" t="s">
        <v>5322</v>
      </c>
      <c r="D3511" s="2"/>
      <c r="E3511" s="1"/>
      <c r="F3511" s="2"/>
      <c r="G3511" s="1" t="s">
        <v>98</v>
      </c>
      <c r="H3511" s="1" t="s">
        <v>101</v>
      </c>
      <c r="I3511" s="8" t="str">
        <f>IF(Table1[[#This Row],[TMI_Type]]="Reroute",INDEX(_xlfn.REGEXEXTRACT(Table1[[#This Row],[RawText]],".*(ROUTE|FEA|FCA|ICR|CTOP|TBO).+([A-Z]{3})",2,0),1,2),"")</f>
        <v/>
      </c>
      <c r="J3511" s="5">
        <v>20</v>
      </c>
      <c r="K3511" s="5"/>
      <c r="L3511" s="1" t="s">
        <v>5324</v>
      </c>
      <c r="M3511" s="7">
        <v>45711.916666666664</v>
      </c>
      <c r="N3511" s="7">
        <v>45712.041666666664</v>
      </c>
      <c r="O3511" s="7">
        <v>45711.916666666664</v>
      </c>
      <c r="P3511" s="4" t="s">
        <v>11051</v>
      </c>
      <c r="Q3511" s="10" t="s">
        <v>11051</v>
      </c>
      <c r="R3511" s="2" t="s">
        <v>11045</v>
      </c>
      <c r="S3511" s="6">
        <f>IF(OR(ISBLANK(Table1[[#This Row],[ValidEndUTC]]),ISBLANK(Table1[[#This Row],[ValidStartUTC]])),"",Table1[[#This Row],[ValidEndUTC]]-Table1[[#This Row],[ValidStartUTC]])</f>
        <v>0.125</v>
      </c>
      <c r="T3511" s="5">
        <f>IF(OR(ISBLANK(Table1[[#This Row],[ValidEndUTC]]),ISBLANK(Table1[[#This Row],[ValidStartUTC]])),"",Table1[[#This Row],[Duration]]*24*60)</f>
        <v>180</v>
      </c>
    </row>
    <row r="3512" spans="1:20" x14ac:dyDescent="0.25">
      <c r="A3512" s="8" t="str">
        <f>IF(ISBLANK(Table1[[#This Row],[AdvisoryNumber]]),"NTML","ADVZY")</f>
        <v>NTML</v>
      </c>
      <c r="B3512" s="8" t="str">
        <f>_xlfn.TEXTJOIN("-",TRUE,Table1[[#This Row],[Source]],TEXT(Table1[[#This Row],[AdvisoryNumber]],"000"),TEXT(ROW()-1,"000000"),TEXT(Table1[[#This Row],[RecordTimeUTC]],"YYYY-MM-DD"))</f>
        <v>NTML-000-003511-1900-01-00</v>
      </c>
      <c r="C3512" s="1" t="s">
        <v>251</v>
      </c>
      <c r="D3512" s="2"/>
      <c r="E3512" s="1"/>
      <c r="F3512" s="2"/>
      <c r="G3512" s="1" t="s">
        <v>98</v>
      </c>
      <c r="H3512" s="1" t="s">
        <v>104</v>
      </c>
      <c r="I3512" s="8" t="str">
        <f>IF(Table1[[#This Row],[TMI_Type]]="Reroute",INDEX(_xlfn.REGEXEXTRACT(Table1[[#This Row],[RawText]],".*(ROUTE|FEA|FCA|ICR|CTOP|TBO).+([A-Z]{3})",2,0),1,2),"")</f>
        <v/>
      </c>
      <c r="J3512" s="5"/>
      <c r="K3512" s="5"/>
      <c r="L3512" s="1" t="s">
        <v>2447</v>
      </c>
      <c r="M3512" s="7">
        <v>45716.083333333336</v>
      </c>
      <c r="N3512" s="7">
        <v>45716.166666666664</v>
      </c>
      <c r="O3512" s="7"/>
      <c r="P3512" s="4" t="s">
        <v>11064</v>
      </c>
      <c r="Q3512" s="10" t="s">
        <v>11064</v>
      </c>
      <c r="R3512" s="2" t="s">
        <v>11065</v>
      </c>
      <c r="S3512" s="6">
        <f>IF(OR(ISBLANK(Table1[[#This Row],[ValidEndUTC]]),ISBLANK(Table1[[#This Row],[ValidStartUTC]])),"",Table1[[#This Row],[ValidEndUTC]]-Table1[[#This Row],[ValidStartUTC]])</f>
        <v>8.3333333328482695E-2</v>
      </c>
      <c r="T3512" s="5">
        <f>IF(OR(ISBLANK(Table1[[#This Row],[ValidEndUTC]]),ISBLANK(Table1[[#This Row],[ValidStartUTC]])),"",Table1[[#This Row],[Duration]]*24*60)</f>
        <v>119.99999999301508</v>
      </c>
    </row>
    <row r="3513" spans="1:20" ht="21.6" x14ac:dyDescent="0.25">
      <c r="A3513" s="8" t="str">
        <f>IF(ISBLANK(Table1[[#This Row],[AdvisoryNumber]]),"NTML","ADVZY")</f>
        <v>NTML</v>
      </c>
      <c r="B3513" s="8" t="str">
        <f>_xlfn.TEXTJOIN("-",TRUE,Table1[[#This Row],[Source]],TEXT(Table1[[#This Row],[AdvisoryNumber]],"000"),TEXT(ROW()-1,"000000"),TEXT(Table1[[#This Row],[RecordTimeUTC]],"YYYY-MM-DD"))</f>
        <v>NTML-000-003512-2025-02-28</v>
      </c>
      <c r="C3513" s="1" t="s">
        <v>251</v>
      </c>
      <c r="D3513" s="2"/>
      <c r="E3513" s="1"/>
      <c r="F3513" s="2"/>
      <c r="G3513" s="1" t="s">
        <v>5326</v>
      </c>
      <c r="H3513" s="1" t="s">
        <v>101</v>
      </c>
      <c r="I3513" s="8" t="str">
        <f>IF(Table1[[#This Row],[TMI_Type]]="Reroute",INDEX(_xlfn.REGEXEXTRACT(Table1[[#This Row],[RawText]],".*(ROUTE|FEA|FCA|ICR|CTOP|TBO).+([A-Z]{3})",2,0),1,2),"")</f>
        <v/>
      </c>
      <c r="J3513" s="5">
        <v>15</v>
      </c>
      <c r="K3513" s="5"/>
      <c r="L3513" s="1" t="s">
        <v>11053</v>
      </c>
      <c r="M3513" s="7">
        <v>45716.958333333336</v>
      </c>
      <c r="N3513" s="7">
        <v>45717.166666666664</v>
      </c>
      <c r="O3513" s="7">
        <v>45716.916666666664</v>
      </c>
      <c r="P3513" s="4" t="s">
        <v>11054</v>
      </c>
      <c r="Q3513" s="10" t="s">
        <v>11054</v>
      </c>
      <c r="R3513" s="2" t="s">
        <v>11052</v>
      </c>
      <c r="S3513" s="6">
        <f>IF(OR(ISBLANK(Table1[[#This Row],[ValidEndUTC]]),ISBLANK(Table1[[#This Row],[ValidStartUTC]])),"",Table1[[#This Row],[ValidEndUTC]]-Table1[[#This Row],[ValidStartUTC]])</f>
        <v>0.20833333332848269</v>
      </c>
      <c r="T3513" s="5">
        <f>IF(OR(ISBLANK(Table1[[#This Row],[ValidEndUTC]]),ISBLANK(Table1[[#This Row],[ValidStartUTC]])),"",Table1[[#This Row],[Duration]]*24*60)</f>
        <v>299.99999999301508</v>
      </c>
    </row>
    <row r="3514" spans="1:20" ht="21.6" x14ac:dyDescent="0.25">
      <c r="A3514" s="8" t="str">
        <f>IF(ISBLANK(Table1[[#This Row],[AdvisoryNumber]]),"NTML","ADVZY")</f>
        <v>NTML</v>
      </c>
      <c r="B3514" s="8" t="str">
        <f>_xlfn.TEXTJOIN("-",TRUE,Table1[[#This Row],[Source]],TEXT(Table1[[#This Row],[AdvisoryNumber]],"000"),TEXT(ROW()-1,"000000"),TEXT(Table1[[#This Row],[RecordTimeUTC]],"YYYY-MM-DD"))</f>
        <v>NTML-000-003513-2025-02-28</v>
      </c>
      <c r="C3514" s="1" t="s">
        <v>251</v>
      </c>
      <c r="D3514" s="2"/>
      <c r="E3514" s="1"/>
      <c r="F3514" s="2"/>
      <c r="G3514" s="1" t="s">
        <v>5326</v>
      </c>
      <c r="H3514" s="1" t="s">
        <v>101</v>
      </c>
      <c r="I3514" s="8" t="str">
        <f>IF(Table1[[#This Row],[TMI_Type]]="Reroute",INDEX(_xlfn.REGEXEXTRACT(Table1[[#This Row],[RawText]],".*(ROUTE|FEA|FCA|ICR|CTOP|TBO).+([A-Z]{3})",2,0),1,2),"")</f>
        <v/>
      </c>
      <c r="J3514" s="5">
        <v>10</v>
      </c>
      <c r="K3514" s="5"/>
      <c r="L3514" s="1" t="s">
        <v>11055</v>
      </c>
      <c r="M3514" s="7">
        <v>45716.958333333336</v>
      </c>
      <c r="N3514" s="7">
        <v>45717.166666666664</v>
      </c>
      <c r="O3514" s="7">
        <v>45716.916666666664</v>
      </c>
      <c r="P3514" s="4" t="s">
        <v>11056</v>
      </c>
      <c r="Q3514" s="10" t="s">
        <v>11056</v>
      </c>
      <c r="R3514" s="2" t="s">
        <v>11052</v>
      </c>
      <c r="S3514" s="6">
        <f>IF(OR(ISBLANK(Table1[[#This Row],[ValidEndUTC]]),ISBLANK(Table1[[#This Row],[ValidStartUTC]])),"",Table1[[#This Row],[ValidEndUTC]]-Table1[[#This Row],[ValidStartUTC]])</f>
        <v>0.20833333332848269</v>
      </c>
      <c r="T3514" s="5">
        <f>IF(OR(ISBLANK(Table1[[#This Row],[ValidEndUTC]]),ISBLANK(Table1[[#This Row],[ValidStartUTC]])),"",Table1[[#This Row],[Duration]]*24*60)</f>
        <v>299.99999999301508</v>
      </c>
    </row>
    <row r="3515" spans="1:20" x14ac:dyDescent="0.25">
      <c r="A3515" s="8" t="str">
        <f>IF(ISBLANK(Table1[[#This Row],[AdvisoryNumber]]),"NTML","ADVZY")</f>
        <v>NTML</v>
      </c>
      <c r="B3515" s="8" t="str">
        <f>_xlfn.TEXTJOIN("-",TRUE,Table1[[#This Row],[Source]],TEXT(Table1[[#This Row],[AdvisoryNumber]],"000"),TEXT(ROW()-1,"000000"),TEXT(Table1[[#This Row],[RecordTimeUTC]],"YYYY-MM-DD"))</f>
        <v>NTML-000-003514-2025-02-28</v>
      </c>
      <c r="C3515" s="1" t="s">
        <v>251</v>
      </c>
      <c r="D3515" s="2"/>
      <c r="E3515" s="1"/>
      <c r="F3515" s="2"/>
      <c r="G3515" s="1" t="s">
        <v>5326</v>
      </c>
      <c r="H3515" s="1" t="s">
        <v>101</v>
      </c>
      <c r="I3515" s="8" t="str">
        <f>IF(Table1[[#This Row],[TMI_Type]]="Reroute",INDEX(_xlfn.REGEXEXTRACT(Table1[[#This Row],[RawText]],".*(ROUTE|FEA|FCA|ICR|CTOP|TBO).+([A-Z]{3})",2,0),1,2),"")</f>
        <v/>
      </c>
      <c r="J3515" s="5">
        <v>20</v>
      </c>
      <c r="K3515" s="5"/>
      <c r="L3515" s="1" t="s">
        <v>2439</v>
      </c>
      <c r="M3515" s="7">
        <v>45716.958333333336</v>
      </c>
      <c r="N3515" s="7">
        <v>45717.166666666664</v>
      </c>
      <c r="O3515" s="7">
        <v>45716.916666666664</v>
      </c>
      <c r="P3515" s="4" t="s">
        <v>5327</v>
      </c>
      <c r="Q3515" s="10" t="s">
        <v>5327</v>
      </c>
      <c r="R3515" s="2" t="s">
        <v>11052</v>
      </c>
      <c r="S3515" s="6">
        <f>IF(OR(ISBLANK(Table1[[#This Row],[ValidEndUTC]]),ISBLANK(Table1[[#This Row],[ValidStartUTC]])),"",Table1[[#This Row],[ValidEndUTC]]-Table1[[#This Row],[ValidStartUTC]])</f>
        <v>0.20833333332848269</v>
      </c>
      <c r="T3515" s="5">
        <f>IF(OR(ISBLANK(Table1[[#This Row],[ValidEndUTC]]),ISBLANK(Table1[[#This Row],[ValidStartUTC]])),"",Table1[[#This Row],[Duration]]*24*60)</f>
        <v>299.99999999301508</v>
      </c>
    </row>
    <row r="3516" spans="1:20" x14ac:dyDescent="0.25">
      <c r="A3516" s="8" t="str">
        <f>IF(ISBLANK(Table1[[#This Row],[AdvisoryNumber]]),"NTML","ADVZY")</f>
        <v>NTML</v>
      </c>
      <c r="B3516" s="8" t="str">
        <f>_xlfn.TEXTJOIN("-",TRUE,Table1[[#This Row],[Source]],TEXT(Table1[[#This Row],[AdvisoryNumber]],"000"),TEXT(ROW()-1,"000000"),TEXT(Table1[[#This Row],[RecordTimeUTC]],"YYYY-MM-DD"))</f>
        <v>NTML-000-003515-2025-02-28</v>
      </c>
      <c r="C3516" s="1" t="s">
        <v>251</v>
      </c>
      <c r="D3516" s="2"/>
      <c r="E3516" s="1"/>
      <c r="F3516" s="2"/>
      <c r="G3516" s="1" t="s">
        <v>5326</v>
      </c>
      <c r="H3516" s="1" t="s">
        <v>101</v>
      </c>
      <c r="I3516" s="8" t="str">
        <f>IF(Table1[[#This Row],[TMI_Type]]="Reroute",INDEX(_xlfn.REGEXEXTRACT(Table1[[#This Row],[RawText]],".*(ROUTE|FEA|FCA|ICR|CTOP|TBO).+([A-Z]{3})",2,0),1,2),"")</f>
        <v/>
      </c>
      <c r="J3516" s="5">
        <v>20</v>
      </c>
      <c r="K3516" s="5"/>
      <c r="L3516" s="1" t="s">
        <v>2441</v>
      </c>
      <c r="M3516" s="7">
        <v>45716.958333333336</v>
      </c>
      <c r="N3516" s="7">
        <v>45717.166666666664</v>
      </c>
      <c r="O3516" s="7">
        <v>45716.916666666664</v>
      </c>
      <c r="P3516" s="4" t="s">
        <v>5328</v>
      </c>
      <c r="Q3516" s="10" t="s">
        <v>5328</v>
      </c>
      <c r="R3516" s="2" t="s">
        <v>11052</v>
      </c>
      <c r="S3516" s="6">
        <f>IF(OR(ISBLANK(Table1[[#This Row],[ValidEndUTC]]),ISBLANK(Table1[[#This Row],[ValidStartUTC]])),"",Table1[[#This Row],[ValidEndUTC]]-Table1[[#This Row],[ValidStartUTC]])</f>
        <v>0.20833333332848269</v>
      </c>
      <c r="T3516" s="5">
        <f>IF(OR(ISBLANK(Table1[[#This Row],[ValidEndUTC]]),ISBLANK(Table1[[#This Row],[ValidStartUTC]])),"",Table1[[#This Row],[Duration]]*24*60)</f>
        <v>299.99999999301508</v>
      </c>
    </row>
    <row r="3517" spans="1:20" x14ac:dyDescent="0.25">
      <c r="A3517" s="8" t="str">
        <f>IF(ISBLANK(Table1[[#This Row],[AdvisoryNumber]]),"NTML","ADVZY")</f>
        <v>NTML</v>
      </c>
      <c r="B3517" s="8" t="str">
        <f>_xlfn.TEXTJOIN("-",TRUE,Table1[[#This Row],[Source]],TEXT(Table1[[#This Row],[AdvisoryNumber]],"000"),TEXT(ROW()-1,"000000"),TEXT(Table1[[#This Row],[RecordTimeUTC]],"YYYY-MM-DD"))</f>
        <v>NTML-000-003516-2025-02-28</v>
      </c>
      <c r="C3517" s="1" t="s">
        <v>251</v>
      </c>
      <c r="D3517" s="2"/>
      <c r="E3517" s="1"/>
      <c r="F3517" s="2"/>
      <c r="G3517" s="1" t="s">
        <v>5326</v>
      </c>
      <c r="H3517" s="1" t="s">
        <v>101</v>
      </c>
      <c r="I3517" s="8" t="str">
        <f>IF(Table1[[#This Row],[TMI_Type]]="Reroute",INDEX(_xlfn.REGEXEXTRACT(Table1[[#This Row],[RawText]],".*(ROUTE|FEA|FCA|ICR|CTOP|TBO).+([A-Z]{3})",2,0),1,2),"")</f>
        <v/>
      </c>
      <c r="J3517" s="5">
        <v>20</v>
      </c>
      <c r="K3517" s="5"/>
      <c r="L3517" s="1" t="s">
        <v>2443</v>
      </c>
      <c r="M3517" s="7">
        <v>45716.958333333336</v>
      </c>
      <c r="N3517" s="7">
        <v>45717.166666666664</v>
      </c>
      <c r="O3517" s="7">
        <v>45716.916666666664</v>
      </c>
      <c r="P3517" s="4" t="s">
        <v>5329</v>
      </c>
      <c r="Q3517" s="10" t="s">
        <v>5329</v>
      </c>
      <c r="R3517" s="2" t="s">
        <v>11052</v>
      </c>
      <c r="S3517" s="6">
        <f>IF(OR(ISBLANK(Table1[[#This Row],[ValidEndUTC]]),ISBLANK(Table1[[#This Row],[ValidStartUTC]])),"",Table1[[#This Row],[ValidEndUTC]]-Table1[[#This Row],[ValidStartUTC]])</f>
        <v>0.20833333332848269</v>
      </c>
      <c r="T3517" s="5">
        <f>IF(OR(ISBLANK(Table1[[#This Row],[ValidEndUTC]]),ISBLANK(Table1[[#This Row],[ValidStartUTC]])),"",Table1[[#This Row],[Duration]]*24*60)</f>
        <v>299.99999999301508</v>
      </c>
    </row>
    <row r="3518" spans="1:20" x14ac:dyDescent="0.25">
      <c r="A3518" s="8" t="str">
        <f>IF(ISBLANK(Table1[[#This Row],[AdvisoryNumber]]),"NTML","ADVZY")</f>
        <v>NTML</v>
      </c>
      <c r="B3518" s="8" t="str">
        <f>_xlfn.TEXTJOIN("-",TRUE,Table1[[#This Row],[Source]],TEXT(Table1[[#This Row],[AdvisoryNumber]],"000"),TEXT(ROW()-1,"000000"),TEXT(Table1[[#This Row],[RecordTimeUTC]],"YYYY-MM-DD"))</f>
        <v>NTML-000-003517-2025-02-28</v>
      </c>
      <c r="C3518" s="1" t="s">
        <v>251</v>
      </c>
      <c r="D3518" s="2"/>
      <c r="E3518" s="1"/>
      <c r="F3518" s="2"/>
      <c r="G3518" s="1" t="s">
        <v>5326</v>
      </c>
      <c r="H3518" s="1" t="s">
        <v>101</v>
      </c>
      <c r="I3518" s="8" t="str">
        <f>IF(Table1[[#This Row],[TMI_Type]]="Reroute",INDEX(_xlfn.REGEXEXTRACT(Table1[[#This Row],[RawText]],".*(ROUTE|FEA|FCA|ICR|CTOP|TBO).+([A-Z]{3})",2,0),1,2),"")</f>
        <v/>
      </c>
      <c r="J3518" s="5">
        <v>20</v>
      </c>
      <c r="K3518" s="5"/>
      <c r="L3518" s="1" t="s">
        <v>2445</v>
      </c>
      <c r="M3518" s="7">
        <v>45716.958333333336</v>
      </c>
      <c r="N3518" s="7">
        <v>45717.166666666664</v>
      </c>
      <c r="O3518" s="7">
        <v>45716.916666666664</v>
      </c>
      <c r="P3518" s="4" t="s">
        <v>5330</v>
      </c>
      <c r="Q3518" s="10" t="s">
        <v>5330</v>
      </c>
      <c r="R3518" s="2" t="s">
        <v>11052</v>
      </c>
      <c r="S3518" s="6">
        <f>IF(OR(ISBLANK(Table1[[#This Row],[ValidEndUTC]]),ISBLANK(Table1[[#This Row],[ValidStartUTC]])),"",Table1[[#This Row],[ValidEndUTC]]-Table1[[#This Row],[ValidStartUTC]])</f>
        <v>0.20833333332848269</v>
      </c>
      <c r="T3518" s="5">
        <f>IF(OR(ISBLANK(Table1[[#This Row],[ValidEndUTC]]),ISBLANK(Table1[[#This Row],[ValidStartUTC]])),"",Table1[[#This Row],[Duration]]*24*60)</f>
        <v>299.99999999301508</v>
      </c>
    </row>
    <row r="3519" spans="1:20" x14ac:dyDescent="0.25">
      <c r="A3519" s="8" t="str">
        <f>IF(ISBLANK(Table1[[#This Row],[AdvisoryNumber]]),"NTML","ADVZY")</f>
        <v>NTML</v>
      </c>
      <c r="B3519" s="8" t="str">
        <f>_xlfn.TEXTJOIN("-",TRUE,Table1[[#This Row],[Source]],TEXT(Table1[[#This Row],[AdvisoryNumber]],"000"),TEXT(ROW()-1,"000000"),TEXT(Table1[[#This Row],[RecordTimeUTC]],"YYYY-MM-DD"))</f>
        <v>NTML-000-003518-2025-02-28</v>
      </c>
      <c r="C3519" s="1" t="s">
        <v>251</v>
      </c>
      <c r="D3519" s="2"/>
      <c r="E3519" s="1"/>
      <c r="F3519" s="2"/>
      <c r="G3519" s="1" t="s">
        <v>5326</v>
      </c>
      <c r="H3519" s="1" t="s">
        <v>101</v>
      </c>
      <c r="I3519" s="8" t="str">
        <f>IF(Table1[[#This Row],[TMI_Type]]="Reroute",INDEX(_xlfn.REGEXEXTRACT(Table1[[#This Row],[RawText]],".*(ROUTE|FEA|FCA|ICR|CTOP|TBO).+([A-Z]{3})",2,0),1,2),"")</f>
        <v/>
      </c>
      <c r="J3519" s="5">
        <v>20</v>
      </c>
      <c r="K3519" s="5"/>
      <c r="L3519" s="1" t="s">
        <v>2447</v>
      </c>
      <c r="M3519" s="7">
        <v>45716.958333333336</v>
      </c>
      <c r="N3519" s="7">
        <v>45717.166666666664</v>
      </c>
      <c r="O3519" s="7">
        <v>45716.916666666664</v>
      </c>
      <c r="P3519" s="4" t="s">
        <v>5331</v>
      </c>
      <c r="Q3519" s="10" t="s">
        <v>5331</v>
      </c>
      <c r="R3519" s="2" t="s">
        <v>11052</v>
      </c>
      <c r="S3519" s="6">
        <f>IF(OR(ISBLANK(Table1[[#This Row],[ValidEndUTC]]),ISBLANK(Table1[[#This Row],[ValidStartUTC]])),"",Table1[[#This Row],[ValidEndUTC]]-Table1[[#This Row],[ValidStartUTC]])</f>
        <v>0.20833333332848269</v>
      </c>
      <c r="T3519" s="5">
        <f>IF(OR(ISBLANK(Table1[[#This Row],[ValidEndUTC]]),ISBLANK(Table1[[#This Row],[ValidStartUTC]])),"",Table1[[#This Row],[Duration]]*24*60)</f>
        <v>299.99999999301508</v>
      </c>
    </row>
    <row r="3520" spans="1:20" x14ac:dyDescent="0.25">
      <c r="A3520" s="8" t="str">
        <f>IF(ISBLANK(Table1[[#This Row],[AdvisoryNumber]]),"NTML","ADVZY")</f>
        <v>NTML</v>
      </c>
      <c r="B3520" s="8" t="str">
        <f>_xlfn.TEXTJOIN("-",TRUE,Table1[[#This Row],[Source]],TEXT(Table1[[#This Row],[AdvisoryNumber]],"000"),TEXT(ROW()-1,"000000"),TEXT(Table1[[#This Row],[RecordTimeUTC]],"YYYY-MM-DD"))</f>
        <v>NTML-000-003519-2025-02-28</v>
      </c>
      <c r="C3520" s="1" t="s">
        <v>251</v>
      </c>
      <c r="D3520" s="2"/>
      <c r="E3520" s="1"/>
      <c r="F3520" s="2"/>
      <c r="G3520" s="1" t="s">
        <v>5326</v>
      </c>
      <c r="H3520" s="1" t="s">
        <v>101</v>
      </c>
      <c r="I3520" s="8" t="str">
        <f>IF(Table1[[#This Row],[TMI_Type]]="Reroute",INDEX(_xlfn.REGEXEXTRACT(Table1[[#This Row],[RawText]],".*(ROUTE|FEA|FCA|ICR|CTOP|TBO).+([A-Z]{3})",2,0),1,2),"")</f>
        <v/>
      </c>
      <c r="J3520" s="5">
        <v>30</v>
      </c>
      <c r="K3520" s="5"/>
      <c r="L3520" s="1" t="s">
        <v>2449</v>
      </c>
      <c r="M3520" s="7">
        <v>45716.958333333336</v>
      </c>
      <c r="N3520" s="7">
        <v>45717.166666666664</v>
      </c>
      <c r="O3520" s="7">
        <v>45716.916666666664</v>
      </c>
      <c r="P3520" s="4" t="s">
        <v>5332</v>
      </c>
      <c r="Q3520" s="10" t="s">
        <v>5332</v>
      </c>
      <c r="R3520" s="2" t="s">
        <v>11052</v>
      </c>
      <c r="S3520" s="6">
        <f>IF(OR(ISBLANK(Table1[[#This Row],[ValidEndUTC]]),ISBLANK(Table1[[#This Row],[ValidStartUTC]])),"",Table1[[#This Row],[ValidEndUTC]]-Table1[[#This Row],[ValidStartUTC]])</f>
        <v>0.20833333332848269</v>
      </c>
      <c r="T3520" s="5">
        <f>IF(OR(ISBLANK(Table1[[#This Row],[ValidEndUTC]]),ISBLANK(Table1[[#This Row],[ValidStartUTC]])),"",Table1[[#This Row],[Duration]]*24*60)</f>
        <v>299.99999999301508</v>
      </c>
    </row>
    <row r="3521" spans="1:20" x14ac:dyDescent="0.25">
      <c r="A3521" s="8" t="str">
        <f>IF(ISBLANK(Table1[[#This Row],[AdvisoryNumber]]),"NTML","ADVZY")</f>
        <v>NTML</v>
      </c>
      <c r="B3521" s="8" t="str">
        <f>_xlfn.TEXTJOIN("-",TRUE,Table1[[#This Row],[Source]],TEXT(Table1[[#This Row],[AdvisoryNumber]],"000"),TEXT(ROW()-1,"000000"),TEXT(Table1[[#This Row],[RecordTimeUTC]],"YYYY-MM-DD"))</f>
        <v>NTML-000-003520-2025-02-28</v>
      </c>
      <c r="C3521" s="1" t="s">
        <v>251</v>
      </c>
      <c r="D3521" s="2"/>
      <c r="E3521" s="1"/>
      <c r="F3521" s="2"/>
      <c r="G3521" s="1" t="s">
        <v>5326</v>
      </c>
      <c r="H3521" s="1" t="s">
        <v>101</v>
      </c>
      <c r="I3521" s="8" t="str">
        <f>IF(Table1[[#This Row],[TMI_Type]]="Reroute",INDEX(_xlfn.REGEXEXTRACT(Table1[[#This Row],[RawText]],".*(ROUTE|FEA|FCA|ICR|CTOP|TBO).+([A-Z]{3})",2,0),1,2),"")</f>
        <v/>
      </c>
      <c r="J3521" s="5">
        <v>20</v>
      </c>
      <c r="K3521" s="5"/>
      <c r="L3521" s="1" t="s">
        <v>2451</v>
      </c>
      <c r="M3521" s="7">
        <v>45716.958333333336</v>
      </c>
      <c r="N3521" s="7">
        <v>45717.166666666664</v>
      </c>
      <c r="O3521" s="7">
        <v>45716.916666666664</v>
      </c>
      <c r="P3521" s="4" t="s">
        <v>5333</v>
      </c>
      <c r="Q3521" s="10" t="s">
        <v>5333</v>
      </c>
      <c r="R3521" s="2" t="s">
        <v>11052</v>
      </c>
      <c r="S3521" s="6">
        <f>IF(OR(ISBLANK(Table1[[#This Row],[ValidEndUTC]]),ISBLANK(Table1[[#This Row],[ValidStartUTC]])),"",Table1[[#This Row],[ValidEndUTC]]-Table1[[#This Row],[ValidStartUTC]])</f>
        <v>0.20833333332848269</v>
      </c>
      <c r="T3521" s="5">
        <f>IF(OR(ISBLANK(Table1[[#This Row],[ValidEndUTC]]),ISBLANK(Table1[[#This Row],[ValidStartUTC]])),"",Table1[[#This Row],[Duration]]*24*60)</f>
        <v>299.99999999301508</v>
      </c>
    </row>
    <row r="3522" spans="1:20" x14ac:dyDescent="0.25">
      <c r="A3522" s="8" t="str">
        <f>IF(ISBLANK(Table1[[#This Row],[AdvisoryNumber]]),"NTML","ADVZY")</f>
        <v>NTML</v>
      </c>
      <c r="B3522" s="8" t="str">
        <f>_xlfn.TEXTJOIN("-",TRUE,Table1[[#This Row],[Source]],TEXT(Table1[[#This Row],[AdvisoryNumber]],"000"),TEXT(ROW()-1,"000000"),TEXT(Table1[[#This Row],[RecordTimeUTC]],"YYYY-MM-DD"))</f>
        <v>NTML-000-003521-2025-02-28</v>
      </c>
      <c r="C3522" s="1" t="s">
        <v>251</v>
      </c>
      <c r="D3522" s="2"/>
      <c r="E3522" s="1"/>
      <c r="F3522" s="2"/>
      <c r="G3522" s="1" t="s">
        <v>5326</v>
      </c>
      <c r="H3522" s="1" t="s">
        <v>101</v>
      </c>
      <c r="I3522" s="8" t="str">
        <f>IF(Table1[[#This Row],[TMI_Type]]="Reroute",INDEX(_xlfn.REGEXEXTRACT(Table1[[#This Row],[RawText]],".*(ROUTE|FEA|FCA|ICR|CTOP|TBO).+([A-Z]{3})",2,0),1,2),"")</f>
        <v/>
      </c>
      <c r="J3522" s="5">
        <v>20</v>
      </c>
      <c r="K3522" s="5"/>
      <c r="L3522" s="1" t="s">
        <v>2453</v>
      </c>
      <c r="M3522" s="7">
        <v>45716.958333333336</v>
      </c>
      <c r="N3522" s="7">
        <v>45717.166666666664</v>
      </c>
      <c r="O3522" s="7">
        <v>45716.916666666664</v>
      </c>
      <c r="P3522" s="4" t="s">
        <v>5334</v>
      </c>
      <c r="Q3522" s="10" t="s">
        <v>5334</v>
      </c>
      <c r="R3522" s="2" t="s">
        <v>11052</v>
      </c>
      <c r="S3522" s="6">
        <f>IF(OR(ISBLANK(Table1[[#This Row],[ValidEndUTC]]),ISBLANK(Table1[[#This Row],[ValidStartUTC]])),"",Table1[[#This Row],[ValidEndUTC]]-Table1[[#This Row],[ValidStartUTC]])</f>
        <v>0.20833333332848269</v>
      </c>
      <c r="T3522" s="5">
        <f>IF(OR(ISBLANK(Table1[[#This Row],[ValidEndUTC]]),ISBLANK(Table1[[#This Row],[ValidStartUTC]])),"",Table1[[#This Row],[Duration]]*24*60)</f>
        <v>299.99999999301508</v>
      </c>
    </row>
    <row r="3523" spans="1:20" x14ac:dyDescent="0.25">
      <c r="A3523" s="8" t="str">
        <f>IF(ISBLANK(Table1[[#This Row],[AdvisoryNumber]]),"NTML","ADVZY")</f>
        <v>NTML</v>
      </c>
      <c r="B3523" s="8" t="str">
        <f>_xlfn.TEXTJOIN("-",TRUE,Table1[[#This Row],[Source]],TEXT(Table1[[#This Row],[AdvisoryNumber]],"000"),TEXT(ROW()-1,"000000"),TEXT(Table1[[#This Row],[RecordTimeUTC]],"YYYY-MM-DD"))</f>
        <v>NTML-000-003522-2025-02-28</v>
      </c>
      <c r="C3523" s="1" t="s">
        <v>251</v>
      </c>
      <c r="D3523" s="2"/>
      <c r="E3523" s="1"/>
      <c r="F3523" s="2"/>
      <c r="G3523" s="1" t="s">
        <v>5326</v>
      </c>
      <c r="H3523" s="1" t="s">
        <v>101</v>
      </c>
      <c r="I3523" s="8" t="str">
        <f>IF(Table1[[#This Row],[TMI_Type]]="Reroute",INDEX(_xlfn.REGEXEXTRACT(Table1[[#This Row],[RawText]],".*(ROUTE|FEA|FCA|ICR|CTOP|TBO).+([A-Z]{3})",2,0),1,2),"")</f>
        <v/>
      </c>
      <c r="J3523" s="5">
        <v>20</v>
      </c>
      <c r="K3523" s="5"/>
      <c r="L3523" s="1" t="s">
        <v>2455</v>
      </c>
      <c r="M3523" s="7">
        <v>45716.958333333336</v>
      </c>
      <c r="N3523" s="7">
        <v>45717.166666666664</v>
      </c>
      <c r="O3523" s="7">
        <v>45716.916666666664</v>
      </c>
      <c r="P3523" s="4" t="s">
        <v>5335</v>
      </c>
      <c r="Q3523" s="10" t="s">
        <v>5335</v>
      </c>
      <c r="R3523" s="2" t="s">
        <v>11052</v>
      </c>
      <c r="S3523" s="6">
        <f>IF(OR(ISBLANK(Table1[[#This Row],[ValidEndUTC]]),ISBLANK(Table1[[#This Row],[ValidStartUTC]])),"",Table1[[#This Row],[ValidEndUTC]]-Table1[[#This Row],[ValidStartUTC]])</f>
        <v>0.20833333332848269</v>
      </c>
      <c r="T3523" s="5">
        <f>IF(OR(ISBLANK(Table1[[#This Row],[ValidEndUTC]]),ISBLANK(Table1[[#This Row],[ValidStartUTC]])),"",Table1[[#This Row],[Duration]]*24*60)</f>
        <v>299.99999999301508</v>
      </c>
    </row>
    <row r="3524" spans="1:20" x14ac:dyDescent="0.25">
      <c r="A3524" s="8" t="str">
        <f>IF(ISBLANK(Table1[[#This Row],[AdvisoryNumber]]),"NTML","ADVZY")</f>
        <v>NTML</v>
      </c>
      <c r="B3524" s="8" t="str">
        <f>_xlfn.TEXTJOIN("-",TRUE,Table1[[#This Row],[Source]],TEXT(Table1[[#This Row],[AdvisoryNumber]],"000"),TEXT(ROW()-1,"000000"),TEXT(Table1[[#This Row],[RecordTimeUTC]],"YYYY-MM-DD"))</f>
        <v>NTML-000-003523-2025-02-28</v>
      </c>
      <c r="C3524" s="1" t="s">
        <v>251</v>
      </c>
      <c r="D3524" s="2"/>
      <c r="E3524" s="1"/>
      <c r="F3524" s="2"/>
      <c r="G3524" s="1" t="s">
        <v>5326</v>
      </c>
      <c r="H3524" s="1" t="s">
        <v>101</v>
      </c>
      <c r="I3524" s="8" t="str">
        <f>IF(Table1[[#This Row],[TMI_Type]]="Reroute",INDEX(_xlfn.REGEXEXTRACT(Table1[[#This Row],[RawText]],".*(ROUTE|FEA|FCA|ICR|CTOP|TBO).+([A-Z]{3})",2,0),1,2),"")</f>
        <v/>
      </c>
      <c r="J3524" s="5">
        <v>20</v>
      </c>
      <c r="K3524" s="5"/>
      <c r="L3524" s="1" t="s">
        <v>11057</v>
      </c>
      <c r="M3524" s="7">
        <v>45716.958333333336</v>
      </c>
      <c r="N3524" s="7">
        <v>45717.166666666664</v>
      </c>
      <c r="O3524" s="7">
        <v>45716.916666666664</v>
      </c>
      <c r="P3524" s="4" t="s">
        <v>11058</v>
      </c>
      <c r="Q3524" s="10" t="s">
        <v>11058</v>
      </c>
      <c r="R3524" s="2" t="s">
        <v>11052</v>
      </c>
      <c r="S3524" s="6">
        <f>IF(OR(ISBLANK(Table1[[#This Row],[ValidEndUTC]]),ISBLANK(Table1[[#This Row],[ValidStartUTC]])),"",Table1[[#This Row],[ValidEndUTC]]-Table1[[#This Row],[ValidStartUTC]])</f>
        <v>0.20833333332848269</v>
      </c>
      <c r="T3524" s="5">
        <f>IF(OR(ISBLANK(Table1[[#This Row],[ValidEndUTC]]),ISBLANK(Table1[[#This Row],[ValidStartUTC]])),"",Table1[[#This Row],[Duration]]*24*60)</f>
        <v>299.99999999301508</v>
      </c>
    </row>
    <row r="3525" spans="1:20" x14ac:dyDescent="0.25">
      <c r="A3525" s="8" t="str">
        <f>IF(ISBLANK(Table1[[#This Row],[AdvisoryNumber]]),"NTML","ADVZY")</f>
        <v>NTML</v>
      </c>
      <c r="B3525" s="8" t="str">
        <f>_xlfn.TEXTJOIN("-",TRUE,Table1[[#This Row],[Source]],TEXT(Table1[[#This Row],[AdvisoryNumber]],"000"),TEXT(ROW()-1,"000000"),TEXT(Table1[[#This Row],[RecordTimeUTC]],"YYYY-MM-DD"))</f>
        <v>NTML-000-003524-2025-02-28</v>
      </c>
      <c r="C3525" s="1" t="s">
        <v>251</v>
      </c>
      <c r="D3525" s="2"/>
      <c r="E3525" s="1"/>
      <c r="F3525" s="2"/>
      <c r="G3525" s="1" t="s">
        <v>5326</v>
      </c>
      <c r="H3525" s="1" t="s">
        <v>101</v>
      </c>
      <c r="I3525" s="8" t="str">
        <f>IF(Table1[[#This Row],[TMI_Type]]="Reroute",INDEX(_xlfn.REGEXEXTRACT(Table1[[#This Row],[RawText]],".*(ROUTE|FEA|FCA|ICR|CTOP|TBO).+([A-Z]{3})",2,0),1,2),"")</f>
        <v/>
      </c>
      <c r="J3525" s="5">
        <v>20</v>
      </c>
      <c r="K3525" s="5"/>
      <c r="L3525" s="1" t="s">
        <v>2459</v>
      </c>
      <c r="M3525" s="7">
        <v>45716.958333333336</v>
      </c>
      <c r="N3525" s="7">
        <v>45717.166666666664</v>
      </c>
      <c r="O3525" s="7">
        <v>45716.916666666664</v>
      </c>
      <c r="P3525" s="4" t="s">
        <v>5336</v>
      </c>
      <c r="Q3525" s="10" t="s">
        <v>5336</v>
      </c>
      <c r="R3525" s="2" t="s">
        <v>11052</v>
      </c>
      <c r="S3525" s="6">
        <f>IF(OR(ISBLANK(Table1[[#This Row],[ValidEndUTC]]),ISBLANK(Table1[[#This Row],[ValidStartUTC]])),"",Table1[[#This Row],[ValidEndUTC]]-Table1[[#This Row],[ValidStartUTC]])</f>
        <v>0.20833333332848269</v>
      </c>
      <c r="T3525" s="5">
        <f>IF(OR(ISBLANK(Table1[[#This Row],[ValidEndUTC]]),ISBLANK(Table1[[#This Row],[ValidStartUTC]])),"",Table1[[#This Row],[Duration]]*24*60)</f>
        <v>299.99999999301508</v>
      </c>
    </row>
    <row r="3526" spans="1:20" x14ac:dyDescent="0.25">
      <c r="A3526" s="8" t="str">
        <f>IF(ISBLANK(Table1[[#This Row],[AdvisoryNumber]]),"NTML","ADVZY")</f>
        <v>NTML</v>
      </c>
      <c r="B3526" s="8" t="str">
        <f>_xlfn.TEXTJOIN("-",TRUE,Table1[[#This Row],[Source]],TEXT(Table1[[#This Row],[AdvisoryNumber]],"000"),TEXT(ROW()-1,"000000"),TEXT(Table1[[#This Row],[RecordTimeUTC]],"YYYY-MM-DD"))</f>
        <v>NTML-000-003525-2025-02-28</v>
      </c>
      <c r="C3526" s="1" t="s">
        <v>251</v>
      </c>
      <c r="D3526" s="2"/>
      <c r="E3526" s="1"/>
      <c r="F3526" s="2"/>
      <c r="G3526" s="1" t="s">
        <v>5326</v>
      </c>
      <c r="H3526" s="1" t="s">
        <v>101</v>
      </c>
      <c r="I3526" s="8" t="str">
        <f>IF(Table1[[#This Row],[TMI_Type]]="Reroute",INDEX(_xlfn.REGEXEXTRACT(Table1[[#This Row],[RawText]],".*(ROUTE|FEA|FCA|ICR|CTOP|TBO).+([A-Z]{3})",2,0),1,2),"")</f>
        <v/>
      </c>
      <c r="J3526" s="5">
        <v>20</v>
      </c>
      <c r="K3526" s="5"/>
      <c r="L3526" s="1" t="s">
        <v>10801</v>
      </c>
      <c r="M3526" s="7">
        <v>45716.958333333336</v>
      </c>
      <c r="N3526" s="7">
        <v>45717.166666666664</v>
      </c>
      <c r="O3526" s="7">
        <v>45716.916666666664</v>
      </c>
      <c r="P3526" s="4" t="s">
        <v>11059</v>
      </c>
      <c r="Q3526" s="10" t="s">
        <v>11059</v>
      </c>
      <c r="R3526" s="2" t="s">
        <v>11052</v>
      </c>
      <c r="S3526" s="6">
        <f>IF(OR(ISBLANK(Table1[[#This Row],[ValidEndUTC]]),ISBLANK(Table1[[#This Row],[ValidStartUTC]])),"",Table1[[#This Row],[ValidEndUTC]]-Table1[[#This Row],[ValidStartUTC]])</f>
        <v>0.20833333332848269</v>
      </c>
      <c r="T3526" s="5">
        <f>IF(OR(ISBLANK(Table1[[#This Row],[ValidEndUTC]]),ISBLANK(Table1[[#This Row],[ValidStartUTC]])),"",Table1[[#This Row],[Duration]]*24*60)</f>
        <v>299.99999999301508</v>
      </c>
    </row>
    <row r="3527" spans="1:20" x14ac:dyDescent="0.25">
      <c r="A3527" s="8" t="str">
        <f>IF(ISBLANK(Table1[[#This Row],[AdvisoryNumber]]),"NTML","ADVZY")</f>
        <v>NTML</v>
      </c>
      <c r="B3527" s="8" t="str">
        <f>_xlfn.TEXTJOIN("-",TRUE,Table1[[#This Row],[Source]],TEXT(Table1[[#This Row],[AdvisoryNumber]],"000"),TEXT(ROW()-1,"000000"),TEXT(Table1[[#This Row],[RecordTimeUTC]],"YYYY-MM-DD"))</f>
        <v>NTML-000-003526-2025-02-28</v>
      </c>
      <c r="C3527" s="1" t="s">
        <v>251</v>
      </c>
      <c r="D3527" s="2"/>
      <c r="E3527" s="1"/>
      <c r="F3527" s="2"/>
      <c r="G3527" s="1" t="s">
        <v>5326</v>
      </c>
      <c r="H3527" s="1" t="s">
        <v>101</v>
      </c>
      <c r="I3527" s="8" t="str">
        <f>IF(Table1[[#This Row],[TMI_Type]]="Reroute",INDEX(_xlfn.REGEXEXTRACT(Table1[[#This Row],[RawText]],".*(ROUTE|FEA|FCA|ICR|CTOP|TBO).+([A-Z]{3})",2,0),1,2),"")</f>
        <v/>
      </c>
      <c r="J3527" s="5">
        <v>20</v>
      </c>
      <c r="K3527" s="5"/>
      <c r="L3527" s="1" t="s">
        <v>11060</v>
      </c>
      <c r="M3527" s="7">
        <v>45716.958333333336</v>
      </c>
      <c r="N3527" s="7">
        <v>45717.166666666664</v>
      </c>
      <c r="O3527" s="7">
        <v>45716.916666666664</v>
      </c>
      <c r="P3527" s="4" t="s">
        <v>11061</v>
      </c>
      <c r="Q3527" s="10" t="s">
        <v>11061</v>
      </c>
      <c r="R3527" s="2" t="s">
        <v>11052</v>
      </c>
      <c r="S3527" s="6">
        <f>IF(OR(ISBLANK(Table1[[#This Row],[ValidEndUTC]]),ISBLANK(Table1[[#This Row],[ValidStartUTC]])),"",Table1[[#This Row],[ValidEndUTC]]-Table1[[#This Row],[ValidStartUTC]])</f>
        <v>0.20833333332848269</v>
      </c>
      <c r="T3527" s="5">
        <f>IF(OR(ISBLANK(Table1[[#This Row],[ValidEndUTC]]),ISBLANK(Table1[[#This Row],[ValidStartUTC]])),"",Table1[[#This Row],[Duration]]*24*60)</f>
        <v>299.99999999301508</v>
      </c>
    </row>
    <row r="3528" spans="1:20" x14ac:dyDescent="0.25">
      <c r="A3528" s="8" t="str">
        <f>IF(ISBLANK(Table1[[#This Row],[AdvisoryNumber]]),"NTML","ADVZY")</f>
        <v>NTML</v>
      </c>
      <c r="B3528" s="8" t="str">
        <f>_xlfn.TEXTJOIN("-",TRUE,Table1[[#This Row],[Source]],TEXT(Table1[[#This Row],[AdvisoryNumber]],"000"),TEXT(ROW()-1,"000000"),TEXT(Table1[[#This Row],[RecordTimeUTC]],"YYYY-MM-DD"))</f>
        <v>NTML-000-003527-2025-02-28</v>
      </c>
      <c r="C3528" s="1" t="s">
        <v>251</v>
      </c>
      <c r="D3528" s="2"/>
      <c r="E3528" s="1"/>
      <c r="F3528" s="2"/>
      <c r="G3528" s="1" t="s">
        <v>5326</v>
      </c>
      <c r="H3528" s="1" t="s">
        <v>101</v>
      </c>
      <c r="I3528" s="8" t="str">
        <f>IF(Table1[[#This Row],[TMI_Type]]="Reroute",INDEX(_xlfn.REGEXEXTRACT(Table1[[#This Row],[RawText]],".*(ROUTE|FEA|FCA|ICR|CTOP|TBO).+([A-Z]{3})",2,0),1,2),"")</f>
        <v/>
      </c>
      <c r="J3528" s="5">
        <v>30</v>
      </c>
      <c r="K3528" s="5"/>
      <c r="L3528" s="1" t="s">
        <v>10801</v>
      </c>
      <c r="M3528" s="7">
        <v>45717.03125</v>
      </c>
      <c r="N3528" s="7">
        <v>45717.166666666664</v>
      </c>
      <c r="O3528" s="7">
        <v>45716.916666666664</v>
      </c>
      <c r="P3528" s="4" t="s">
        <v>11062</v>
      </c>
      <c r="Q3528" s="10" t="s">
        <v>11062</v>
      </c>
      <c r="R3528" s="2" t="s">
        <v>11063</v>
      </c>
      <c r="S3528" s="6">
        <f>IF(OR(ISBLANK(Table1[[#This Row],[ValidEndUTC]]),ISBLANK(Table1[[#This Row],[ValidStartUTC]])),"",Table1[[#This Row],[ValidEndUTC]]-Table1[[#This Row],[ValidStartUTC]])</f>
        <v>0.13541666666424135</v>
      </c>
      <c r="T3528" s="5">
        <f>IF(OR(ISBLANK(Table1[[#This Row],[ValidEndUTC]]),ISBLANK(Table1[[#This Row],[ValidStartUTC]])),"",Table1[[#This Row],[Duration]]*24*60)</f>
        <v>194.99999999650754</v>
      </c>
    </row>
    <row r="3529" spans="1:20" x14ac:dyDescent="0.25">
      <c r="A3529" s="8" t="str">
        <f>IF(ISBLANK(Table1[[#This Row],[AdvisoryNumber]]),"NTML","ADVZY")</f>
        <v>NTML</v>
      </c>
      <c r="B3529" s="8" t="str">
        <f>_xlfn.TEXTJOIN("-",TRUE,Table1[[#This Row],[Source]],TEXT(Table1[[#This Row],[AdvisoryNumber]],"000"),TEXT(ROW()-1,"000000"),TEXT(Table1[[#This Row],[RecordTimeUTC]],"YYYY-MM-DD"))</f>
        <v>NTML-000-003528-2025-03-01</v>
      </c>
      <c r="C3529" s="1" t="s">
        <v>3783</v>
      </c>
      <c r="D3529" s="2"/>
      <c r="E3529" s="1"/>
      <c r="F3529" s="2"/>
      <c r="G3529" s="1" t="s">
        <v>98</v>
      </c>
      <c r="H3529" s="1" t="s">
        <v>101</v>
      </c>
      <c r="I3529" s="8" t="str">
        <f>IF(Table1[[#This Row],[TMI_Type]]="Reroute",INDEX(_xlfn.REGEXEXTRACT(Table1[[#This Row],[RawText]],".*(ROUTE|FEA|FCA|ICR|CTOP|TBO).+([A-Z]{3})",2,0),1,2),"")</f>
        <v/>
      </c>
      <c r="J3529" s="5">
        <v>10</v>
      </c>
      <c r="K3529" s="5"/>
      <c r="L3529" s="1" t="s">
        <v>5338</v>
      </c>
      <c r="M3529" s="7">
        <v>45717.979166666664</v>
      </c>
      <c r="N3529" s="7">
        <v>45718.125</v>
      </c>
      <c r="O3529" s="7">
        <v>45717.950694444444</v>
      </c>
      <c r="P3529" s="4" t="s">
        <v>5339</v>
      </c>
      <c r="Q3529" s="10" t="s">
        <v>5339</v>
      </c>
      <c r="R3529" s="2" t="s">
        <v>11069</v>
      </c>
      <c r="S3529" s="6">
        <f>IF(OR(ISBLANK(Table1[[#This Row],[ValidEndUTC]]),ISBLANK(Table1[[#This Row],[ValidStartUTC]])),"",Table1[[#This Row],[ValidEndUTC]]-Table1[[#This Row],[ValidStartUTC]])</f>
        <v>0.14583333333575865</v>
      </c>
      <c r="T3529" s="5">
        <f>IF(OR(ISBLANK(Table1[[#This Row],[ValidEndUTC]]),ISBLANK(Table1[[#This Row],[ValidStartUTC]])),"",Table1[[#This Row],[Duration]]*24*60)</f>
        <v>210.00000000349246</v>
      </c>
    </row>
    <row r="3530" spans="1:20" x14ac:dyDescent="0.25">
      <c r="A3530" s="8" t="str">
        <f>IF(ISBLANK(Table1[[#This Row],[AdvisoryNumber]]),"NTML","ADVZY")</f>
        <v>NTML</v>
      </c>
      <c r="B3530" s="8" t="str">
        <f>_xlfn.TEXTJOIN("-",TRUE,Table1[[#This Row],[Source]],TEXT(Table1[[#This Row],[AdvisoryNumber]],"000"),TEXT(ROW()-1,"000000"),TEXT(Table1[[#This Row],[RecordTimeUTC]],"YYYY-MM-DD"))</f>
        <v>NTML-000-003529-2025-03-02</v>
      </c>
      <c r="C3530" s="1" t="s">
        <v>495</v>
      </c>
      <c r="D3530" s="2"/>
      <c r="E3530" s="1"/>
      <c r="F3530" s="2"/>
      <c r="G3530" s="1" t="s">
        <v>98</v>
      </c>
      <c r="H3530" s="1" t="s">
        <v>101</v>
      </c>
      <c r="I3530" s="8" t="str">
        <f>IF(Table1[[#This Row],[TMI_Type]]="Reroute",INDEX(_xlfn.REGEXEXTRACT(Table1[[#This Row],[RawText]],".*(ROUTE|FEA|FCA|ICR|CTOP|TBO).+([A-Z]{3})",2,0),1,2),"")</f>
        <v/>
      </c>
      <c r="J3530" s="5">
        <v>15</v>
      </c>
      <c r="K3530" s="5"/>
      <c r="L3530" s="1" t="s">
        <v>5340</v>
      </c>
      <c r="M3530" s="7">
        <v>45718.03125</v>
      </c>
      <c r="N3530" s="7">
        <v>45718.125</v>
      </c>
      <c r="O3530" s="7">
        <v>45718.021527777775</v>
      </c>
      <c r="P3530" s="4" t="s">
        <v>5341</v>
      </c>
      <c r="Q3530" s="10" t="s">
        <v>5341</v>
      </c>
      <c r="R3530" s="2" t="s">
        <v>11070</v>
      </c>
      <c r="S3530" s="6">
        <f>IF(OR(ISBLANK(Table1[[#This Row],[ValidEndUTC]]),ISBLANK(Table1[[#This Row],[ValidStartUTC]])),"",Table1[[#This Row],[ValidEndUTC]]-Table1[[#This Row],[ValidStartUTC]])</f>
        <v>9.375E-2</v>
      </c>
      <c r="T3530" s="5">
        <f>IF(OR(ISBLANK(Table1[[#This Row],[ValidEndUTC]]),ISBLANK(Table1[[#This Row],[ValidStartUTC]])),"",Table1[[#This Row],[Duration]]*24*60)</f>
        <v>135</v>
      </c>
    </row>
    <row r="3531" spans="1:20" x14ac:dyDescent="0.25">
      <c r="A3531" s="8" t="str">
        <f>IF(ISBLANK(Table1[[#This Row],[AdvisoryNumber]]),"NTML","ADVZY")</f>
        <v>NTML</v>
      </c>
      <c r="B3531" s="8" t="str">
        <f>_xlfn.TEXTJOIN("-",TRUE,Table1[[#This Row],[Source]],TEXT(Table1[[#This Row],[AdvisoryNumber]],"000"),TEXT(ROW()-1,"000000"),TEXT(Table1[[#This Row],[RecordTimeUTC]],"YYYY-MM-DD"))</f>
        <v>NTML-000-003530-2025-03-02</v>
      </c>
      <c r="C3531" s="1" t="s">
        <v>495</v>
      </c>
      <c r="D3531" s="2"/>
      <c r="E3531" s="1"/>
      <c r="F3531" s="2"/>
      <c r="G3531" s="1" t="s">
        <v>98</v>
      </c>
      <c r="H3531" s="1" t="s">
        <v>101</v>
      </c>
      <c r="I3531" s="8" t="str">
        <f>IF(Table1[[#This Row],[TMI_Type]]="Reroute",INDEX(_xlfn.REGEXEXTRACT(Table1[[#This Row],[RawText]],".*(ROUTE|FEA|FCA|ICR|CTOP|TBO).+([A-Z]{3})",2,0),1,2),"")</f>
        <v/>
      </c>
      <c r="J3531" s="5">
        <v>15</v>
      </c>
      <c r="K3531" s="5"/>
      <c r="L3531" s="1" t="s">
        <v>5342</v>
      </c>
      <c r="M3531" s="7">
        <v>45718.03125</v>
      </c>
      <c r="N3531" s="7">
        <v>45718.125</v>
      </c>
      <c r="O3531" s="7">
        <v>45718.021527777775</v>
      </c>
      <c r="P3531" s="4" t="s">
        <v>5343</v>
      </c>
      <c r="Q3531" s="10" t="s">
        <v>5343</v>
      </c>
      <c r="R3531" s="2" t="s">
        <v>11070</v>
      </c>
      <c r="S3531" s="6">
        <f>IF(OR(ISBLANK(Table1[[#This Row],[ValidEndUTC]]),ISBLANK(Table1[[#This Row],[ValidStartUTC]])),"",Table1[[#This Row],[ValidEndUTC]]-Table1[[#This Row],[ValidStartUTC]])</f>
        <v>9.375E-2</v>
      </c>
      <c r="T3531" s="5">
        <f>IF(OR(ISBLANK(Table1[[#This Row],[ValidEndUTC]]),ISBLANK(Table1[[#This Row],[ValidStartUTC]])),"",Table1[[#This Row],[Duration]]*24*60)</f>
        <v>135</v>
      </c>
    </row>
    <row r="3532" spans="1:20" x14ac:dyDescent="0.25">
      <c r="A3532" s="8" t="str">
        <f>IF(ISBLANK(Table1[[#This Row],[AdvisoryNumber]]),"NTML","ADVZY")</f>
        <v>NTML</v>
      </c>
      <c r="B3532" s="8" t="str">
        <f>_xlfn.TEXTJOIN("-",TRUE,Table1[[#This Row],[Source]],TEXT(Table1[[#This Row],[AdvisoryNumber]],"000"),TEXT(ROW()-1,"000000"),TEXT(Table1[[#This Row],[RecordTimeUTC]],"YYYY-MM-DD"))</f>
        <v>NTML-000-003531-2025-03-02</v>
      </c>
      <c r="C3532" s="1" t="s">
        <v>495</v>
      </c>
      <c r="D3532" s="2"/>
      <c r="E3532" s="1"/>
      <c r="F3532" s="2"/>
      <c r="G3532" s="1" t="s">
        <v>98</v>
      </c>
      <c r="H3532" s="1" t="s">
        <v>101</v>
      </c>
      <c r="I3532" s="8" t="str">
        <f>IF(Table1[[#This Row],[TMI_Type]]="Reroute",INDEX(_xlfn.REGEXEXTRACT(Table1[[#This Row],[RawText]],".*(ROUTE|FEA|FCA|ICR|CTOP|TBO).+([A-Z]{3})",2,0),1,2),"")</f>
        <v/>
      </c>
      <c r="J3532" s="5">
        <v>10</v>
      </c>
      <c r="K3532" s="5"/>
      <c r="L3532" s="1" t="s">
        <v>5344</v>
      </c>
      <c r="M3532" s="7">
        <v>45718.03125</v>
      </c>
      <c r="N3532" s="7">
        <v>45718.125</v>
      </c>
      <c r="O3532" s="7">
        <v>45718.021527777775</v>
      </c>
      <c r="P3532" s="4" t="s">
        <v>5345</v>
      </c>
      <c r="Q3532" s="10" t="s">
        <v>5345</v>
      </c>
      <c r="R3532" s="2" t="s">
        <v>11070</v>
      </c>
      <c r="S3532" s="6">
        <f>IF(OR(ISBLANK(Table1[[#This Row],[ValidEndUTC]]),ISBLANK(Table1[[#This Row],[ValidStartUTC]])),"",Table1[[#This Row],[ValidEndUTC]]-Table1[[#This Row],[ValidStartUTC]])</f>
        <v>9.375E-2</v>
      </c>
      <c r="T3532" s="5">
        <f>IF(OR(ISBLANK(Table1[[#This Row],[ValidEndUTC]]),ISBLANK(Table1[[#This Row],[ValidStartUTC]])),"",Table1[[#This Row],[Duration]]*24*60)</f>
        <v>135</v>
      </c>
    </row>
    <row r="3533" spans="1:20" x14ac:dyDescent="0.25">
      <c r="A3533" s="8" t="str">
        <f>IF(ISBLANK(Table1[[#This Row],[AdvisoryNumber]]),"NTML","ADVZY")</f>
        <v>NTML</v>
      </c>
      <c r="B3533" s="8" t="str">
        <f>_xlfn.TEXTJOIN("-",TRUE,Table1[[#This Row],[Source]],TEXT(Table1[[#This Row],[AdvisoryNumber]],"000"),TEXT(ROW()-1,"000000"),TEXT(Table1[[#This Row],[RecordTimeUTC]],"YYYY-MM-DD"))</f>
        <v>NTML-000-003532-2025-03-02</v>
      </c>
      <c r="C3533" s="1" t="s">
        <v>495</v>
      </c>
      <c r="D3533" s="2"/>
      <c r="E3533" s="1"/>
      <c r="F3533" s="2"/>
      <c r="G3533" s="1" t="s">
        <v>98</v>
      </c>
      <c r="H3533" s="1" t="s">
        <v>101</v>
      </c>
      <c r="I3533" s="8" t="str">
        <f>IF(Table1[[#This Row],[TMI_Type]]="Reroute",INDEX(_xlfn.REGEXEXTRACT(Table1[[#This Row],[RawText]],".*(ROUTE|FEA|FCA|ICR|CTOP|TBO).+([A-Z]{3})",2,0),1,2),"")</f>
        <v/>
      </c>
      <c r="J3533" s="5">
        <v>25</v>
      </c>
      <c r="K3533" s="5"/>
      <c r="L3533" s="1" t="s">
        <v>5346</v>
      </c>
      <c r="M3533" s="7">
        <v>45718.03125</v>
      </c>
      <c r="N3533" s="7">
        <v>45718.125</v>
      </c>
      <c r="O3533" s="7">
        <v>45718.021527777775</v>
      </c>
      <c r="P3533" s="4" t="s">
        <v>5347</v>
      </c>
      <c r="Q3533" s="10" t="s">
        <v>5347</v>
      </c>
      <c r="R3533" s="2" t="s">
        <v>11070</v>
      </c>
      <c r="S3533" s="6">
        <f>IF(OR(ISBLANK(Table1[[#This Row],[ValidEndUTC]]),ISBLANK(Table1[[#This Row],[ValidStartUTC]])),"",Table1[[#This Row],[ValidEndUTC]]-Table1[[#This Row],[ValidStartUTC]])</f>
        <v>9.375E-2</v>
      </c>
      <c r="T3533" s="5">
        <f>IF(OR(ISBLANK(Table1[[#This Row],[ValidEndUTC]]),ISBLANK(Table1[[#This Row],[ValidStartUTC]])),"",Table1[[#This Row],[Duration]]*24*60)</f>
        <v>135</v>
      </c>
    </row>
    <row r="3534" spans="1:20" x14ac:dyDescent="0.25">
      <c r="A3534" s="8" t="str">
        <f>IF(ISBLANK(Table1[[#This Row],[AdvisoryNumber]]),"NTML","ADVZY")</f>
        <v>NTML</v>
      </c>
      <c r="B3534" s="8" t="str">
        <f>_xlfn.TEXTJOIN("-",TRUE,Table1[[#This Row],[Source]],TEXT(Table1[[#This Row],[AdvisoryNumber]],"000"),TEXT(ROW()-1,"000000"),TEXT(Table1[[#This Row],[RecordTimeUTC]],"YYYY-MM-DD"))</f>
        <v>NTML-000-003533-2025-03-02</v>
      </c>
      <c r="C3534" s="1" t="s">
        <v>495</v>
      </c>
      <c r="D3534" s="2"/>
      <c r="E3534" s="1"/>
      <c r="F3534" s="2"/>
      <c r="G3534" s="1" t="s">
        <v>98</v>
      </c>
      <c r="H3534" s="1" t="s">
        <v>101</v>
      </c>
      <c r="I3534" s="8" t="str">
        <f>IF(Table1[[#This Row],[TMI_Type]]="Reroute",INDEX(_xlfn.REGEXEXTRACT(Table1[[#This Row],[RawText]],".*(ROUTE|FEA|FCA|ICR|CTOP|TBO).+([A-Z]{3})",2,0),1,2),"")</f>
        <v/>
      </c>
      <c r="J3534" s="5">
        <v>25</v>
      </c>
      <c r="K3534" s="5"/>
      <c r="L3534" s="1" t="s">
        <v>5348</v>
      </c>
      <c r="M3534" s="7">
        <v>45718.03125</v>
      </c>
      <c r="N3534" s="7">
        <v>45718.125</v>
      </c>
      <c r="O3534" s="7">
        <v>45718.021527777775</v>
      </c>
      <c r="P3534" s="4" t="s">
        <v>5349</v>
      </c>
      <c r="Q3534" s="10" t="s">
        <v>5349</v>
      </c>
      <c r="R3534" s="2" t="s">
        <v>11070</v>
      </c>
      <c r="S3534" s="6">
        <f>IF(OR(ISBLANK(Table1[[#This Row],[ValidEndUTC]]),ISBLANK(Table1[[#This Row],[ValidStartUTC]])),"",Table1[[#This Row],[ValidEndUTC]]-Table1[[#This Row],[ValidStartUTC]])</f>
        <v>9.375E-2</v>
      </c>
      <c r="T3534" s="5">
        <f>IF(OR(ISBLANK(Table1[[#This Row],[ValidEndUTC]]),ISBLANK(Table1[[#This Row],[ValidStartUTC]])),"",Table1[[#This Row],[Duration]]*24*60)</f>
        <v>135</v>
      </c>
    </row>
    <row r="3535" spans="1:20" x14ac:dyDescent="0.25">
      <c r="A3535" s="8" t="str">
        <f>IF(ISBLANK(Table1[[#This Row],[AdvisoryNumber]]),"NTML","ADVZY")</f>
        <v>NTML</v>
      </c>
      <c r="B3535" s="8" t="str">
        <f>_xlfn.TEXTJOIN("-",TRUE,Table1[[#This Row],[Source]],TEXT(Table1[[#This Row],[AdvisoryNumber]],"000"),TEXT(ROW()-1,"000000"),TEXT(Table1[[#This Row],[RecordTimeUTC]],"YYYY-MM-DD"))</f>
        <v>NTML-000-003534-2025-03-02</v>
      </c>
      <c r="C3535" s="1" t="s">
        <v>495</v>
      </c>
      <c r="D3535" s="2"/>
      <c r="E3535" s="1"/>
      <c r="F3535" s="2"/>
      <c r="G3535" s="1" t="s">
        <v>98</v>
      </c>
      <c r="H3535" s="1" t="s">
        <v>101</v>
      </c>
      <c r="I3535" s="8" t="str">
        <f>IF(Table1[[#This Row],[TMI_Type]]="Reroute",INDEX(_xlfn.REGEXEXTRACT(Table1[[#This Row],[RawText]],".*(ROUTE|FEA|FCA|ICR|CTOP|TBO).+([A-Z]{3})",2,0),1,2),"")</f>
        <v/>
      </c>
      <c r="J3535" s="5">
        <v>25</v>
      </c>
      <c r="K3535" s="5"/>
      <c r="L3535" s="1" t="s">
        <v>5350</v>
      </c>
      <c r="M3535" s="7">
        <v>45718.03125</v>
      </c>
      <c r="N3535" s="7">
        <v>45718.125</v>
      </c>
      <c r="O3535" s="7">
        <v>45718.021527777775</v>
      </c>
      <c r="P3535" s="4" t="s">
        <v>5351</v>
      </c>
      <c r="Q3535" s="10" t="s">
        <v>5351</v>
      </c>
      <c r="R3535" s="2" t="s">
        <v>11070</v>
      </c>
      <c r="S3535" s="6">
        <f>IF(OR(ISBLANK(Table1[[#This Row],[ValidEndUTC]]),ISBLANK(Table1[[#This Row],[ValidStartUTC]])),"",Table1[[#This Row],[ValidEndUTC]]-Table1[[#This Row],[ValidStartUTC]])</f>
        <v>9.375E-2</v>
      </c>
      <c r="T3535" s="5">
        <f>IF(OR(ISBLANK(Table1[[#This Row],[ValidEndUTC]]),ISBLANK(Table1[[#This Row],[ValidStartUTC]])),"",Table1[[#This Row],[Duration]]*24*60)</f>
        <v>135</v>
      </c>
    </row>
    <row r="3536" spans="1:20" x14ac:dyDescent="0.25">
      <c r="A3536" s="8" t="str">
        <f>IF(ISBLANK(Table1[[#This Row],[AdvisoryNumber]]),"NTML","ADVZY")</f>
        <v>NTML</v>
      </c>
      <c r="B3536" s="8" t="str">
        <f>_xlfn.TEXTJOIN("-",TRUE,Table1[[#This Row],[Source]],TEXT(Table1[[#This Row],[AdvisoryNumber]],"000"),TEXT(ROW()-1,"000000"),TEXT(Table1[[#This Row],[RecordTimeUTC]],"YYYY-MM-DD"))</f>
        <v>NTML-000-003535-2025-03-02</v>
      </c>
      <c r="C3536" s="1" t="s">
        <v>495</v>
      </c>
      <c r="D3536" s="2"/>
      <c r="E3536" s="1"/>
      <c r="F3536" s="2"/>
      <c r="G3536" s="1" t="s">
        <v>98</v>
      </c>
      <c r="H3536" s="1" t="s">
        <v>101</v>
      </c>
      <c r="I3536" s="8" t="str">
        <f>IF(Table1[[#This Row],[TMI_Type]]="Reroute",INDEX(_xlfn.REGEXEXTRACT(Table1[[#This Row],[RawText]],".*(ROUTE|FEA|FCA|ICR|CTOP|TBO).+([A-Z]{3})",2,0),1,2),"")</f>
        <v/>
      </c>
      <c r="J3536" s="5">
        <v>25</v>
      </c>
      <c r="K3536" s="5"/>
      <c r="L3536" s="1" t="s">
        <v>5352</v>
      </c>
      <c r="M3536" s="7">
        <v>45718.03125</v>
      </c>
      <c r="N3536" s="7">
        <v>45718.125</v>
      </c>
      <c r="O3536" s="7">
        <v>45718.021527777775</v>
      </c>
      <c r="P3536" s="4" t="s">
        <v>5948</v>
      </c>
      <c r="Q3536" s="10" t="s">
        <v>5948</v>
      </c>
      <c r="R3536" s="2" t="s">
        <v>11070</v>
      </c>
      <c r="S3536" s="6">
        <f>IF(OR(ISBLANK(Table1[[#This Row],[ValidEndUTC]]),ISBLANK(Table1[[#This Row],[ValidStartUTC]])),"",Table1[[#This Row],[ValidEndUTC]]-Table1[[#This Row],[ValidStartUTC]])</f>
        <v>9.375E-2</v>
      </c>
      <c r="T3536" s="5">
        <f>IF(OR(ISBLANK(Table1[[#This Row],[ValidEndUTC]]),ISBLANK(Table1[[#This Row],[ValidStartUTC]])),"",Table1[[#This Row],[Duration]]*24*60)</f>
        <v>135</v>
      </c>
    </row>
    <row r="3537" spans="1:20" x14ac:dyDescent="0.25">
      <c r="A3537" s="8" t="str">
        <f>IF(ISBLANK(Table1[[#This Row],[AdvisoryNumber]]),"NTML","ADVZY")</f>
        <v>NTML</v>
      </c>
      <c r="B3537" s="8" t="str">
        <f>_xlfn.TEXTJOIN("-",TRUE,Table1[[#This Row],[Source]],TEXT(Table1[[#This Row],[AdvisoryNumber]],"000"),TEXT(ROW()-1,"000000"),TEXT(Table1[[#This Row],[RecordTimeUTC]],"YYYY-MM-DD"))</f>
        <v>NTML-000-003536-2025-03-02</v>
      </c>
      <c r="C3537" s="1" t="s">
        <v>495</v>
      </c>
      <c r="D3537" s="2"/>
      <c r="E3537" s="1"/>
      <c r="F3537" s="2"/>
      <c r="G3537" s="1"/>
      <c r="H3537" s="1" t="s">
        <v>2640</v>
      </c>
      <c r="I3537" s="8" t="str">
        <f>IF(Table1[[#This Row],[TMI_Type]]="Reroute",INDEX(_xlfn.REGEXEXTRACT(Table1[[#This Row],[RawText]],".*(ROUTE|FEA|FCA|ICR|CTOP|TBO).+([A-Z]{3})",2,0),1,2),"")</f>
        <v/>
      </c>
      <c r="J3537" s="5"/>
      <c r="K3537" s="5"/>
      <c r="L3537" s="1" t="s">
        <v>11071</v>
      </c>
      <c r="M3537" s="7">
        <v>45718.104166666664</v>
      </c>
      <c r="N3537" s="7">
        <v>45718.104166666664</v>
      </c>
      <c r="O3537" s="7">
        <v>45718.104166666664</v>
      </c>
      <c r="P3537" s="4" t="s">
        <v>5354</v>
      </c>
      <c r="Q3537" s="10" t="s">
        <v>5354</v>
      </c>
      <c r="R3537" s="2" t="s">
        <v>11072</v>
      </c>
      <c r="S3537" s="6">
        <f>IF(OR(ISBLANK(Table1[[#This Row],[ValidEndUTC]]),ISBLANK(Table1[[#This Row],[ValidStartUTC]])),"",Table1[[#This Row],[ValidEndUTC]]-Table1[[#This Row],[ValidStartUTC]])</f>
        <v>0</v>
      </c>
      <c r="T3537" s="5">
        <f>IF(OR(ISBLANK(Table1[[#This Row],[ValidEndUTC]]),ISBLANK(Table1[[#This Row],[ValidStartUTC]])),"",Table1[[#This Row],[Duration]]*24*60)</f>
        <v>0</v>
      </c>
    </row>
    <row r="3538" spans="1:20" x14ac:dyDescent="0.25">
      <c r="A3538" s="8" t="str">
        <f>IF(ISBLANK(Table1[[#This Row],[AdvisoryNumber]]),"NTML","ADVZY")</f>
        <v>NTML</v>
      </c>
      <c r="B3538" s="8" t="str">
        <f>_xlfn.TEXTJOIN("-",TRUE,Table1[[#This Row],[Source]],TEXT(Table1[[#This Row],[AdvisoryNumber]],"000"),TEXT(ROW()-1,"000000"),TEXT(Table1[[#This Row],[RecordTimeUTC]],"YYYY-MM-DD"))</f>
        <v>NTML-000-003537-2025-03-02</v>
      </c>
      <c r="C3538" s="1" t="s">
        <v>495</v>
      </c>
      <c r="D3538" s="2"/>
      <c r="E3538" s="1"/>
      <c r="F3538" s="2"/>
      <c r="G3538" s="1"/>
      <c r="H3538" s="1" t="s">
        <v>2640</v>
      </c>
      <c r="I3538" s="8" t="str">
        <f>IF(Table1[[#This Row],[TMI_Type]]="Reroute",INDEX(_xlfn.REGEXEXTRACT(Table1[[#This Row],[RawText]],".*(ROUTE|FEA|FCA|ICR|CTOP|TBO).+([A-Z]{3})",2,0),1,2),"")</f>
        <v/>
      </c>
      <c r="J3538" s="5"/>
      <c r="K3538" s="5"/>
      <c r="L3538" s="1" t="s">
        <v>5346</v>
      </c>
      <c r="M3538" s="7">
        <v>45718.116666666669</v>
      </c>
      <c r="N3538" s="7">
        <v>45718.116666666669</v>
      </c>
      <c r="O3538" s="7">
        <v>45718.116666666669</v>
      </c>
      <c r="P3538" s="4" t="s">
        <v>5355</v>
      </c>
      <c r="Q3538" s="10" t="s">
        <v>5355</v>
      </c>
      <c r="R3538" s="2" t="s">
        <v>11073</v>
      </c>
      <c r="S3538" s="6">
        <f>IF(OR(ISBLANK(Table1[[#This Row],[ValidEndUTC]]),ISBLANK(Table1[[#This Row],[ValidStartUTC]])),"",Table1[[#This Row],[ValidEndUTC]]-Table1[[#This Row],[ValidStartUTC]])</f>
        <v>0</v>
      </c>
      <c r="T3538" s="5">
        <f>IF(OR(ISBLANK(Table1[[#This Row],[ValidEndUTC]]),ISBLANK(Table1[[#This Row],[ValidStartUTC]])),"",Table1[[#This Row],[Duration]]*24*60)</f>
        <v>0</v>
      </c>
    </row>
    <row r="3539" spans="1:20" x14ac:dyDescent="0.25">
      <c r="A3539" s="8" t="str">
        <f>IF(ISBLANK(Table1[[#This Row],[AdvisoryNumber]]),"NTML","ADVZY")</f>
        <v>NTML</v>
      </c>
      <c r="B3539" s="8" t="str">
        <f>_xlfn.TEXTJOIN("-",TRUE,Table1[[#This Row],[Source]],TEXT(Table1[[#This Row],[AdvisoryNumber]],"000"),TEXT(ROW()-1,"000000"),TEXT(Table1[[#This Row],[RecordTimeUTC]],"YYYY-MM-DD"))</f>
        <v>NTML-000-003538-2025-03-02</v>
      </c>
      <c r="C3539" s="1" t="s">
        <v>495</v>
      </c>
      <c r="D3539" s="2"/>
      <c r="E3539" s="1"/>
      <c r="F3539" s="2"/>
      <c r="G3539" s="1"/>
      <c r="H3539" s="1" t="s">
        <v>2640</v>
      </c>
      <c r="I3539" s="8" t="str">
        <f>IF(Table1[[#This Row],[TMI_Type]]="Reroute",INDEX(_xlfn.REGEXEXTRACT(Table1[[#This Row],[RawText]],".*(ROUTE|FEA|FCA|ICR|CTOP|TBO).+([A-Z]{3})",2,0),1,2),"")</f>
        <v/>
      </c>
      <c r="J3539" s="5"/>
      <c r="K3539" s="5"/>
      <c r="L3539" s="1" t="s">
        <v>5344</v>
      </c>
      <c r="M3539" s="7">
        <v>45718.116666666669</v>
      </c>
      <c r="N3539" s="7">
        <v>45718.116666666669</v>
      </c>
      <c r="O3539" s="7">
        <v>45718.116666666669</v>
      </c>
      <c r="P3539" s="4" t="s">
        <v>5356</v>
      </c>
      <c r="Q3539" s="10" t="s">
        <v>5356</v>
      </c>
      <c r="R3539" s="2" t="s">
        <v>11073</v>
      </c>
      <c r="S3539" s="6">
        <f>IF(OR(ISBLANK(Table1[[#This Row],[ValidEndUTC]]),ISBLANK(Table1[[#This Row],[ValidStartUTC]])),"",Table1[[#This Row],[ValidEndUTC]]-Table1[[#This Row],[ValidStartUTC]])</f>
        <v>0</v>
      </c>
      <c r="T3539" s="5">
        <f>IF(OR(ISBLANK(Table1[[#This Row],[ValidEndUTC]]),ISBLANK(Table1[[#This Row],[ValidStartUTC]])),"",Table1[[#This Row],[Duration]]*24*60)</f>
        <v>0</v>
      </c>
    </row>
    <row r="3540" spans="1:20" x14ac:dyDescent="0.25">
      <c r="A3540" s="8" t="str">
        <f>IF(ISBLANK(Table1[[#This Row],[AdvisoryNumber]]),"NTML","ADVZY")</f>
        <v>NTML</v>
      </c>
      <c r="B3540" s="8" t="str">
        <f>_xlfn.TEXTJOIN("-",TRUE,Table1[[#This Row],[Source]],TEXT(Table1[[#This Row],[AdvisoryNumber]],"000"),TEXT(ROW()-1,"000000"),TEXT(Table1[[#This Row],[RecordTimeUTC]],"YYYY-MM-DD"))</f>
        <v>NTML-000-003539-2025-03-02</v>
      </c>
      <c r="C3540" s="1" t="s">
        <v>495</v>
      </c>
      <c r="D3540" s="2"/>
      <c r="E3540" s="1"/>
      <c r="F3540" s="2"/>
      <c r="G3540" s="1"/>
      <c r="H3540" s="1" t="s">
        <v>2640</v>
      </c>
      <c r="I3540" s="8" t="str">
        <f>IF(Table1[[#This Row],[TMI_Type]]="Reroute",INDEX(_xlfn.REGEXEXTRACT(Table1[[#This Row],[RawText]],".*(ROUTE|FEA|FCA|ICR|CTOP|TBO).+([A-Z]{3})",2,0),1,2),"")</f>
        <v/>
      </c>
      <c r="J3540" s="5"/>
      <c r="K3540" s="5"/>
      <c r="L3540" s="1" t="s">
        <v>5348</v>
      </c>
      <c r="M3540" s="7">
        <v>45718.116666666669</v>
      </c>
      <c r="N3540" s="7">
        <v>45718.116666666669</v>
      </c>
      <c r="O3540" s="7">
        <v>45718.116666666669</v>
      </c>
      <c r="P3540" s="4" t="s">
        <v>5357</v>
      </c>
      <c r="Q3540" s="10" t="s">
        <v>5357</v>
      </c>
      <c r="R3540" s="2" t="s">
        <v>11073</v>
      </c>
      <c r="S3540" s="6">
        <f>IF(OR(ISBLANK(Table1[[#This Row],[ValidEndUTC]]),ISBLANK(Table1[[#This Row],[ValidStartUTC]])),"",Table1[[#This Row],[ValidEndUTC]]-Table1[[#This Row],[ValidStartUTC]])</f>
        <v>0</v>
      </c>
      <c r="T3540" s="5">
        <f>IF(OR(ISBLANK(Table1[[#This Row],[ValidEndUTC]]),ISBLANK(Table1[[#This Row],[ValidStartUTC]])),"",Table1[[#This Row],[Duration]]*24*60)</f>
        <v>0</v>
      </c>
    </row>
    <row r="3541" spans="1:20" x14ac:dyDescent="0.25">
      <c r="A3541" s="8" t="str">
        <f>IF(ISBLANK(Table1[[#This Row],[AdvisoryNumber]]),"NTML","ADVZY")</f>
        <v>NTML</v>
      </c>
      <c r="B3541" s="8" t="str">
        <f>_xlfn.TEXTJOIN("-",TRUE,Table1[[#This Row],[Source]],TEXT(Table1[[#This Row],[AdvisoryNumber]],"000"),TEXT(ROW()-1,"000000"),TEXT(Table1[[#This Row],[RecordTimeUTC]],"YYYY-MM-DD"))</f>
        <v>NTML-000-003540-2025-03-06</v>
      </c>
      <c r="C3541" s="1" t="s">
        <v>197</v>
      </c>
      <c r="D3541" s="2"/>
      <c r="E3541" s="1"/>
      <c r="F3541" s="2"/>
      <c r="G3541" s="1" t="s">
        <v>98</v>
      </c>
      <c r="H3541" s="1" t="s">
        <v>101</v>
      </c>
      <c r="I3541" s="8" t="str">
        <f>IF(Table1[[#This Row],[TMI_Type]]="Reroute",INDEX(_xlfn.REGEXEXTRACT(Table1[[#This Row],[RawText]],".*(ROUTE|FEA|FCA|ICR|CTOP|TBO).+([A-Z]{3})",2,0),1,2),"")</f>
        <v/>
      </c>
      <c r="J3541" s="5">
        <v>5</v>
      </c>
      <c r="K3541" s="5"/>
      <c r="L3541" s="1" t="s">
        <v>198</v>
      </c>
      <c r="M3541" s="7">
        <v>45722.999305555553</v>
      </c>
      <c r="N3541" s="7">
        <v>45723.125</v>
      </c>
      <c r="O3541" s="7">
        <v>45722.986805555556</v>
      </c>
      <c r="P3541" s="4" t="s">
        <v>11074</v>
      </c>
      <c r="Q3541" s="10" t="s">
        <v>11074</v>
      </c>
      <c r="R3541" s="2" t="s">
        <v>11075</v>
      </c>
      <c r="S3541" s="6">
        <f>IF(OR(ISBLANK(Table1[[#This Row],[ValidEndUTC]]),ISBLANK(Table1[[#This Row],[ValidStartUTC]])),"",Table1[[#This Row],[ValidEndUTC]]-Table1[[#This Row],[ValidStartUTC]])</f>
        <v>0.12569444444670808</v>
      </c>
      <c r="T3541" s="5">
        <f>IF(OR(ISBLANK(Table1[[#This Row],[ValidEndUTC]]),ISBLANK(Table1[[#This Row],[ValidStartUTC]])),"",Table1[[#This Row],[Duration]]*24*60)</f>
        <v>181.00000000325963</v>
      </c>
    </row>
    <row r="3542" spans="1:20" x14ac:dyDescent="0.25">
      <c r="A3542" s="8" t="str">
        <f>IF(ISBLANK(Table1[[#This Row],[AdvisoryNumber]]),"NTML","ADVZY")</f>
        <v>NTML</v>
      </c>
      <c r="B3542" s="8" t="str">
        <f>_xlfn.TEXTJOIN("-",TRUE,Table1[[#This Row],[Source]],TEXT(Table1[[#This Row],[AdvisoryNumber]],"000"),TEXT(ROW()-1,"000000"),TEXT(Table1[[#This Row],[RecordTimeUTC]],"YYYY-MM-DD"))</f>
        <v>NTML-000-003541-2025-03-08</v>
      </c>
      <c r="C3542" s="1" t="s">
        <v>1570</v>
      </c>
      <c r="D3542" s="2"/>
      <c r="E3542" s="1"/>
      <c r="F3542" s="2"/>
      <c r="G3542" s="1"/>
      <c r="H3542" s="1" t="s">
        <v>2640</v>
      </c>
      <c r="I3542" s="8" t="str">
        <f>IF(Table1[[#This Row],[TMI_Type]]="Reroute",INDEX(_xlfn.REGEXEXTRACT(Table1[[#This Row],[RawText]],".*(ROUTE|FEA|FCA|ICR|CTOP|TBO).+([A-Z]{3})",2,0),1,2),"")</f>
        <v/>
      </c>
      <c r="J3542" s="5"/>
      <c r="K3542" s="5"/>
      <c r="L3542" s="1" t="s">
        <v>198</v>
      </c>
      <c r="M3542" s="7">
        <v>45724.069444444445</v>
      </c>
      <c r="N3542" s="7">
        <v>45724.069444444445</v>
      </c>
      <c r="O3542" s="7">
        <v>45724.069444444445</v>
      </c>
      <c r="P3542" s="4" t="s">
        <v>5409</v>
      </c>
      <c r="Q3542" s="10" t="s">
        <v>5409</v>
      </c>
      <c r="R3542" s="2" t="s">
        <v>11093</v>
      </c>
      <c r="S3542" s="6">
        <f>IF(OR(ISBLANK(Table1[[#This Row],[ValidEndUTC]]),ISBLANK(Table1[[#This Row],[ValidStartUTC]])),"",Table1[[#This Row],[ValidEndUTC]]-Table1[[#This Row],[ValidStartUTC]])</f>
        <v>0</v>
      </c>
      <c r="T3542" s="5">
        <f>IF(OR(ISBLANK(Table1[[#This Row],[ValidEndUTC]]),ISBLANK(Table1[[#This Row],[ValidStartUTC]])),"",Table1[[#This Row],[Duration]]*24*60)</f>
        <v>0</v>
      </c>
    </row>
    <row r="3543" spans="1:20" x14ac:dyDescent="0.25">
      <c r="A3543" s="8" t="str">
        <f>IF(ISBLANK(Table1[[#This Row],[AdvisoryNumber]]),"NTML","ADVZY")</f>
        <v>NTML</v>
      </c>
      <c r="B3543" s="8" t="str">
        <f>_xlfn.TEXTJOIN("-",TRUE,Table1[[#This Row],[Source]],TEXT(Table1[[#This Row],[AdvisoryNumber]],"000"),TEXT(ROW()-1,"000000"),TEXT(Table1[[#This Row],[RecordTimeUTC]],"YYYY-MM-DD"))</f>
        <v>NTML-000-003542-2025-03-08</v>
      </c>
      <c r="C3543" s="1" t="s">
        <v>1570</v>
      </c>
      <c r="D3543" s="2"/>
      <c r="E3543" s="1"/>
      <c r="F3543" s="2"/>
      <c r="G3543" s="1"/>
      <c r="H3543" s="1" t="s">
        <v>2640</v>
      </c>
      <c r="I3543" s="8" t="str">
        <f>IF(Table1[[#This Row],[TMI_Type]]="Reroute",INDEX(_xlfn.REGEXEXTRACT(Table1[[#This Row],[RawText]],".*(ROUTE|FEA|FCA|ICR|CTOP|TBO).+([A-Z]{3})",2,0),1,2),"")</f>
        <v/>
      </c>
      <c r="J3543" s="5"/>
      <c r="K3543" s="5"/>
      <c r="L3543" s="1" t="s">
        <v>198</v>
      </c>
      <c r="M3543" s="7">
        <v>45724.069444444445</v>
      </c>
      <c r="N3543" s="7">
        <v>45724.069444444445</v>
      </c>
      <c r="O3543" s="7">
        <v>45724.069444444445</v>
      </c>
      <c r="P3543" s="4" t="s">
        <v>5410</v>
      </c>
      <c r="Q3543" s="10" t="s">
        <v>5410</v>
      </c>
      <c r="R3543" s="2" t="s">
        <v>11093</v>
      </c>
      <c r="S3543" s="6">
        <f>IF(OR(ISBLANK(Table1[[#This Row],[ValidEndUTC]]),ISBLANK(Table1[[#This Row],[ValidStartUTC]])),"",Table1[[#This Row],[ValidEndUTC]]-Table1[[#This Row],[ValidStartUTC]])</f>
        <v>0</v>
      </c>
      <c r="T3543" s="5">
        <f>IF(OR(ISBLANK(Table1[[#This Row],[ValidEndUTC]]),ISBLANK(Table1[[#This Row],[ValidStartUTC]])),"",Table1[[#This Row],[Duration]]*24*60)</f>
        <v>0</v>
      </c>
    </row>
    <row r="3544" spans="1:20" ht="21.6" x14ac:dyDescent="0.25">
      <c r="A3544" s="8" t="str">
        <f>IF(ISBLANK(Table1[[#This Row],[AdvisoryNumber]]),"NTML","ADVZY")</f>
        <v>NTML</v>
      </c>
      <c r="B3544" s="8" t="str">
        <f>_xlfn.TEXTJOIN("-",TRUE,Table1[[#This Row],[Source]],TEXT(Table1[[#This Row],[AdvisoryNumber]],"000"),TEXT(ROW()-1,"000000"),TEXT(Table1[[#This Row],[RecordTimeUTC]],"YYYY-MM-DD"))</f>
        <v>NTML-000-003543-2025-03-08</v>
      </c>
      <c r="C3544" s="1" t="s">
        <v>202</v>
      </c>
      <c r="D3544" s="2"/>
      <c r="E3544" s="1"/>
      <c r="F3544" s="2"/>
      <c r="G3544" s="1" t="s">
        <v>98</v>
      </c>
      <c r="H3544" s="1" t="s">
        <v>101</v>
      </c>
      <c r="I3544" s="8" t="str">
        <f>IF(Table1[[#This Row],[TMI_Type]]="Reroute",INDEX(_xlfn.REGEXEXTRACT(Table1[[#This Row],[RawText]],".*(ROUTE|FEA|FCA|ICR|CTOP|TBO).+([A-Z]{3})",2,0),1,2),"")</f>
        <v/>
      </c>
      <c r="J3544" s="5">
        <v>20</v>
      </c>
      <c r="K3544" s="5"/>
      <c r="L3544" s="1" t="s">
        <v>9424</v>
      </c>
      <c r="M3544" s="7">
        <v>45725</v>
      </c>
      <c r="N3544" s="7">
        <v>45725.166666666664</v>
      </c>
      <c r="O3544" s="7">
        <v>45724.989583333336</v>
      </c>
      <c r="P3544" s="4" t="s">
        <v>11080</v>
      </c>
      <c r="Q3544" s="10" t="s">
        <v>11080</v>
      </c>
      <c r="R3544" s="2" t="s">
        <v>11079</v>
      </c>
      <c r="S3544" s="6">
        <f>IF(OR(ISBLANK(Table1[[#This Row],[ValidEndUTC]]),ISBLANK(Table1[[#This Row],[ValidStartUTC]])),"",Table1[[#This Row],[ValidEndUTC]]-Table1[[#This Row],[ValidStartUTC]])</f>
        <v>0.16666666666424135</v>
      </c>
      <c r="T3544" s="5">
        <f>IF(OR(ISBLANK(Table1[[#This Row],[ValidEndUTC]]),ISBLANK(Table1[[#This Row],[ValidStartUTC]])),"",Table1[[#This Row],[Duration]]*24*60)</f>
        <v>239.99999999650754</v>
      </c>
    </row>
    <row r="3545" spans="1:20" x14ac:dyDescent="0.25">
      <c r="A3545" s="8" t="str">
        <f>IF(ISBLANK(Table1[[#This Row],[AdvisoryNumber]]),"NTML","ADVZY")</f>
        <v>NTML</v>
      </c>
      <c r="B3545" s="8" t="str">
        <f>_xlfn.TEXTJOIN("-",TRUE,Table1[[#This Row],[Source]],TEXT(Table1[[#This Row],[AdvisoryNumber]],"000"),TEXT(ROW()-1,"000000"),TEXT(Table1[[#This Row],[RecordTimeUTC]],"YYYY-MM-DD"))</f>
        <v>NTML-000-003544-2025-03-08</v>
      </c>
      <c r="C3545" s="1" t="s">
        <v>202</v>
      </c>
      <c r="D3545" s="2"/>
      <c r="E3545" s="1"/>
      <c r="F3545" s="2"/>
      <c r="G3545" s="1" t="s">
        <v>98</v>
      </c>
      <c r="H3545" s="1" t="s">
        <v>101</v>
      </c>
      <c r="I3545" s="8" t="str">
        <f>IF(Table1[[#This Row],[TMI_Type]]="Reroute",INDEX(_xlfn.REGEXEXTRACT(Table1[[#This Row],[RawText]],".*(ROUTE|FEA|FCA|ICR|CTOP|TBO).+([A-Z]{3})",2,0),1,2),"")</f>
        <v/>
      </c>
      <c r="J3545" s="5">
        <v>15</v>
      </c>
      <c r="K3545" s="5"/>
      <c r="L3545" s="1" t="s">
        <v>318</v>
      </c>
      <c r="M3545" s="7">
        <v>45725</v>
      </c>
      <c r="N3545" s="7">
        <v>45725.166666666664</v>
      </c>
      <c r="O3545" s="7">
        <v>45724.989583333336</v>
      </c>
      <c r="P3545" s="4" t="s">
        <v>5388</v>
      </c>
      <c r="Q3545" s="10" t="s">
        <v>5388</v>
      </c>
      <c r="R3545" s="2" t="s">
        <v>11079</v>
      </c>
      <c r="S3545" s="6">
        <f>IF(OR(ISBLANK(Table1[[#This Row],[ValidEndUTC]]),ISBLANK(Table1[[#This Row],[ValidStartUTC]])),"",Table1[[#This Row],[ValidEndUTC]]-Table1[[#This Row],[ValidStartUTC]])</f>
        <v>0.16666666666424135</v>
      </c>
      <c r="T3545" s="5">
        <f>IF(OR(ISBLANK(Table1[[#This Row],[ValidEndUTC]]),ISBLANK(Table1[[#This Row],[ValidStartUTC]])),"",Table1[[#This Row],[Duration]]*24*60)</f>
        <v>239.99999999650754</v>
      </c>
    </row>
    <row r="3546" spans="1:20" x14ac:dyDescent="0.25">
      <c r="A3546" s="8" t="str">
        <f>IF(ISBLANK(Table1[[#This Row],[AdvisoryNumber]]),"NTML","ADVZY")</f>
        <v>NTML</v>
      </c>
      <c r="B3546" s="8" t="str">
        <f>_xlfn.TEXTJOIN("-",TRUE,Table1[[#This Row],[Source]],TEXT(Table1[[#This Row],[AdvisoryNumber]],"000"),TEXT(ROW()-1,"000000"),TEXT(Table1[[#This Row],[RecordTimeUTC]],"YYYY-MM-DD"))</f>
        <v>NTML-000-003545-2025-03-08</v>
      </c>
      <c r="C3546" s="1" t="s">
        <v>202</v>
      </c>
      <c r="D3546" s="2"/>
      <c r="E3546" s="1"/>
      <c r="F3546" s="2"/>
      <c r="G3546" s="1" t="s">
        <v>98</v>
      </c>
      <c r="H3546" s="1" t="s">
        <v>101</v>
      </c>
      <c r="I3546" s="8" t="str">
        <f>IF(Table1[[#This Row],[TMI_Type]]="Reroute",INDEX(_xlfn.REGEXEXTRACT(Table1[[#This Row],[RawText]],".*(ROUTE|FEA|FCA|ICR|CTOP|TBO).+([A-Z]{3})",2,0),1,2),"")</f>
        <v/>
      </c>
      <c r="J3546" s="5">
        <v>20</v>
      </c>
      <c r="K3546" s="5"/>
      <c r="L3546" s="1" t="s">
        <v>1167</v>
      </c>
      <c r="M3546" s="7">
        <v>45725</v>
      </c>
      <c r="N3546" s="7">
        <v>45725.166666666664</v>
      </c>
      <c r="O3546" s="7">
        <v>45724.989583333336</v>
      </c>
      <c r="P3546" s="4" t="s">
        <v>5389</v>
      </c>
      <c r="Q3546" s="10" t="s">
        <v>5389</v>
      </c>
      <c r="R3546" s="2" t="s">
        <v>11079</v>
      </c>
      <c r="S3546" s="6">
        <f>IF(OR(ISBLANK(Table1[[#This Row],[ValidEndUTC]]),ISBLANK(Table1[[#This Row],[ValidStartUTC]])),"",Table1[[#This Row],[ValidEndUTC]]-Table1[[#This Row],[ValidStartUTC]])</f>
        <v>0.16666666666424135</v>
      </c>
      <c r="T3546" s="5">
        <f>IF(OR(ISBLANK(Table1[[#This Row],[ValidEndUTC]]),ISBLANK(Table1[[#This Row],[ValidStartUTC]])),"",Table1[[#This Row],[Duration]]*24*60)</f>
        <v>239.99999999650754</v>
      </c>
    </row>
    <row r="3547" spans="1:20" x14ac:dyDescent="0.25">
      <c r="A3547" s="8" t="str">
        <f>IF(ISBLANK(Table1[[#This Row],[AdvisoryNumber]]),"NTML","ADVZY")</f>
        <v>NTML</v>
      </c>
      <c r="B3547" s="8" t="str">
        <f>_xlfn.TEXTJOIN("-",TRUE,Table1[[#This Row],[Source]],TEXT(Table1[[#This Row],[AdvisoryNumber]],"000"),TEXT(ROW()-1,"000000"),TEXT(Table1[[#This Row],[RecordTimeUTC]],"YYYY-MM-DD"))</f>
        <v>NTML-000-003546-2025-03-08</v>
      </c>
      <c r="C3547" s="1" t="s">
        <v>202</v>
      </c>
      <c r="D3547" s="2"/>
      <c r="E3547" s="1"/>
      <c r="F3547" s="2"/>
      <c r="G3547" s="1" t="s">
        <v>98</v>
      </c>
      <c r="H3547" s="1" t="s">
        <v>101</v>
      </c>
      <c r="I3547" s="8" t="str">
        <f>IF(Table1[[#This Row],[TMI_Type]]="Reroute",INDEX(_xlfn.REGEXEXTRACT(Table1[[#This Row],[RawText]],".*(ROUTE|FEA|FCA|ICR|CTOP|TBO).+([A-Z]{3})",2,0),1,2),"")</f>
        <v/>
      </c>
      <c r="J3547" s="5">
        <v>30</v>
      </c>
      <c r="K3547" s="5"/>
      <c r="L3547" s="1" t="s">
        <v>623</v>
      </c>
      <c r="M3547" s="7">
        <v>45725</v>
      </c>
      <c r="N3547" s="7">
        <v>45725.166666666664</v>
      </c>
      <c r="O3547" s="7">
        <v>45724.989583333336</v>
      </c>
      <c r="P3547" s="4" t="s">
        <v>5390</v>
      </c>
      <c r="Q3547" s="10" t="s">
        <v>5390</v>
      </c>
      <c r="R3547" s="2" t="s">
        <v>11079</v>
      </c>
      <c r="S3547" s="6">
        <f>IF(OR(ISBLANK(Table1[[#This Row],[ValidEndUTC]]),ISBLANK(Table1[[#This Row],[ValidStartUTC]])),"",Table1[[#This Row],[ValidEndUTC]]-Table1[[#This Row],[ValidStartUTC]])</f>
        <v>0.16666666666424135</v>
      </c>
      <c r="T3547" s="5">
        <f>IF(OR(ISBLANK(Table1[[#This Row],[ValidEndUTC]]),ISBLANK(Table1[[#This Row],[ValidStartUTC]])),"",Table1[[#This Row],[Duration]]*24*60)</f>
        <v>239.99999999650754</v>
      </c>
    </row>
    <row r="3548" spans="1:20" x14ac:dyDescent="0.25">
      <c r="A3548" s="8" t="str">
        <f>IF(ISBLANK(Table1[[#This Row],[AdvisoryNumber]]),"NTML","ADVZY")</f>
        <v>NTML</v>
      </c>
      <c r="B3548" s="8" t="str">
        <f>_xlfn.TEXTJOIN("-",TRUE,Table1[[#This Row],[Source]],TEXT(Table1[[#This Row],[AdvisoryNumber]],"000"),TEXT(ROW()-1,"000000"),TEXT(Table1[[#This Row],[RecordTimeUTC]],"YYYY-MM-DD"))</f>
        <v>NTML-000-003547-2025-03-09</v>
      </c>
      <c r="C3548" s="1" t="s">
        <v>232</v>
      </c>
      <c r="D3548" s="2"/>
      <c r="E3548" s="1"/>
      <c r="F3548" s="2"/>
      <c r="G3548" s="1" t="s">
        <v>98</v>
      </c>
      <c r="H3548" s="1" t="s">
        <v>101</v>
      </c>
      <c r="I3548" s="8" t="str">
        <f>IF(Table1[[#This Row],[TMI_Type]]="Reroute",INDEX(_xlfn.REGEXEXTRACT(Table1[[#This Row],[RawText]],".*(ROUTE|FEA|FCA|ICR|CTOP|TBO).+([A-Z]{3})",2,0),1,2),"")</f>
        <v/>
      </c>
      <c r="J3548" s="5">
        <v>15</v>
      </c>
      <c r="K3548" s="5"/>
      <c r="L3548" s="1" t="s">
        <v>1165</v>
      </c>
      <c r="M3548" s="7">
        <v>45725.026388888888</v>
      </c>
      <c r="N3548" s="7">
        <v>45725.0625</v>
      </c>
      <c r="O3548" s="7">
        <v>45725.026388888888</v>
      </c>
      <c r="P3548" s="4" t="s">
        <v>5398</v>
      </c>
      <c r="Q3548" s="10" t="s">
        <v>5398</v>
      </c>
      <c r="R3548" s="2" t="s">
        <v>11083</v>
      </c>
      <c r="S3548" s="6">
        <f>IF(OR(ISBLANK(Table1[[#This Row],[ValidEndUTC]]),ISBLANK(Table1[[#This Row],[ValidStartUTC]])),"",Table1[[#This Row],[ValidEndUTC]]-Table1[[#This Row],[ValidStartUTC]])</f>
        <v>3.6111111112404615E-2</v>
      </c>
      <c r="T3548" s="5">
        <f>IF(OR(ISBLANK(Table1[[#This Row],[ValidEndUTC]]),ISBLANK(Table1[[#This Row],[ValidStartUTC]])),"",Table1[[#This Row],[Duration]]*24*60)</f>
        <v>52.000000001862645</v>
      </c>
    </row>
    <row r="3549" spans="1:20" x14ac:dyDescent="0.25">
      <c r="A3549" s="8" t="str">
        <f>IF(ISBLANK(Table1[[#This Row],[AdvisoryNumber]]),"NTML","ADVZY")</f>
        <v>NTML</v>
      </c>
      <c r="B3549" s="8" t="str">
        <f>_xlfn.TEXTJOIN("-",TRUE,Table1[[#This Row],[Source]],TEXT(Table1[[#This Row],[AdvisoryNumber]],"000"),TEXT(ROW()-1,"000000"),TEXT(Table1[[#This Row],[RecordTimeUTC]],"YYYY-MM-DD"))</f>
        <v>NTML-000-003548-2025-03-09</v>
      </c>
      <c r="C3549" s="1" t="s">
        <v>202</v>
      </c>
      <c r="D3549" s="2"/>
      <c r="E3549" s="1"/>
      <c r="F3549" s="2"/>
      <c r="G3549" s="1" t="s">
        <v>98</v>
      </c>
      <c r="H3549" s="1" t="s">
        <v>101</v>
      </c>
      <c r="I3549" s="8" t="str">
        <f>IF(Table1[[#This Row],[TMI_Type]]="Reroute",INDEX(_xlfn.REGEXEXTRACT(Table1[[#This Row],[RawText]],".*(ROUTE|FEA|FCA|ICR|CTOP|TBO).+([A-Z]{3})",2,0),1,2),"")</f>
        <v/>
      </c>
      <c r="J3549" s="5">
        <v>10</v>
      </c>
      <c r="K3549" s="5"/>
      <c r="L3549" s="1" t="s">
        <v>318</v>
      </c>
      <c r="M3549" s="7">
        <v>45725.026388888888</v>
      </c>
      <c r="N3549" s="7">
        <v>45725.0625</v>
      </c>
      <c r="O3549" s="7">
        <v>45725.026388888888</v>
      </c>
      <c r="P3549" s="4" t="s">
        <v>5399</v>
      </c>
      <c r="Q3549" s="10" t="s">
        <v>5399</v>
      </c>
      <c r="R3549" s="2" t="s">
        <v>11083</v>
      </c>
      <c r="S3549" s="6">
        <f>IF(OR(ISBLANK(Table1[[#This Row],[ValidEndUTC]]),ISBLANK(Table1[[#This Row],[ValidStartUTC]])),"",Table1[[#This Row],[ValidEndUTC]]-Table1[[#This Row],[ValidStartUTC]])</f>
        <v>3.6111111112404615E-2</v>
      </c>
      <c r="T3549" s="5">
        <f>IF(OR(ISBLANK(Table1[[#This Row],[ValidEndUTC]]),ISBLANK(Table1[[#This Row],[ValidStartUTC]])),"",Table1[[#This Row],[Duration]]*24*60)</f>
        <v>52.000000001862645</v>
      </c>
    </row>
    <row r="3550" spans="1:20" x14ac:dyDescent="0.25">
      <c r="A3550" s="8" t="str">
        <f>IF(ISBLANK(Table1[[#This Row],[AdvisoryNumber]]),"NTML","ADVZY")</f>
        <v>NTML</v>
      </c>
      <c r="B3550" s="8" t="str">
        <f>_xlfn.TEXTJOIN("-",TRUE,Table1[[#This Row],[Source]],TEXT(Table1[[#This Row],[AdvisoryNumber]],"000"),TEXT(ROW()-1,"000000"),TEXT(Table1[[#This Row],[RecordTimeUTC]],"YYYY-MM-DD"))</f>
        <v>NTML-000-003549-2025-03-08</v>
      </c>
      <c r="C3550" s="1" t="s">
        <v>97</v>
      </c>
      <c r="D3550" s="2"/>
      <c r="E3550" s="1"/>
      <c r="F3550" s="2"/>
      <c r="G3550" s="1" t="s">
        <v>98</v>
      </c>
      <c r="H3550" s="1" t="s">
        <v>101</v>
      </c>
      <c r="I3550" s="8" t="str">
        <f>IF(Table1[[#This Row],[TMI_Type]]="Reroute",INDEX(_xlfn.REGEXEXTRACT(Table1[[#This Row],[RawText]],".*(ROUTE|FEA|FCA|ICR|CTOP|TBO).+([A-Z]{3})",2,0),1,2),"")</f>
        <v/>
      </c>
      <c r="J3550" s="5">
        <v>40</v>
      </c>
      <c r="K3550" s="5"/>
      <c r="L3550" s="1" t="s">
        <v>1110</v>
      </c>
      <c r="M3550" s="7">
        <v>45725.041666666664</v>
      </c>
      <c r="N3550" s="7">
        <v>45725.166666666664</v>
      </c>
      <c r="O3550" s="7">
        <v>45724.978472222225</v>
      </c>
      <c r="P3550" s="4" t="s">
        <v>5359</v>
      </c>
      <c r="Q3550" s="10" t="s">
        <v>5359</v>
      </c>
      <c r="R3550" s="2" t="s">
        <v>11076</v>
      </c>
      <c r="S3550" s="6">
        <f>IF(OR(ISBLANK(Table1[[#This Row],[ValidEndUTC]]),ISBLANK(Table1[[#This Row],[ValidStartUTC]])),"",Table1[[#This Row],[ValidEndUTC]]-Table1[[#This Row],[ValidStartUTC]])</f>
        <v>0.125</v>
      </c>
      <c r="T3550" s="5">
        <f>IF(OR(ISBLANK(Table1[[#This Row],[ValidEndUTC]]),ISBLANK(Table1[[#This Row],[ValidStartUTC]])),"",Table1[[#This Row],[Duration]]*24*60)</f>
        <v>180</v>
      </c>
    </row>
    <row r="3551" spans="1:20" x14ac:dyDescent="0.25">
      <c r="A3551" s="8" t="str">
        <f>IF(ISBLANK(Table1[[#This Row],[AdvisoryNumber]]),"NTML","ADVZY")</f>
        <v>NTML</v>
      </c>
      <c r="B3551" s="8" t="str">
        <f>_xlfn.TEXTJOIN("-",TRUE,Table1[[#This Row],[Source]],TEXT(Table1[[#This Row],[AdvisoryNumber]],"000"),TEXT(ROW()-1,"000000"),TEXT(Table1[[#This Row],[RecordTimeUTC]],"YYYY-MM-DD"))</f>
        <v>NTML-000-003550-2025-03-08</v>
      </c>
      <c r="C3551" s="1" t="s">
        <v>232</v>
      </c>
      <c r="D3551" s="2"/>
      <c r="E3551" s="1"/>
      <c r="F3551" s="2"/>
      <c r="G3551" s="1" t="s">
        <v>98</v>
      </c>
      <c r="H3551" s="1" t="s">
        <v>101</v>
      </c>
      <c r="I3551" s="8" t="str">
        <f>IF(Table1[[#This Row],[TMI_Type]]="Reroute",INDEX(_xlfn.REGEXEXTRACT(Table1[[#This Row],[RawText]],".*(ROUTE|FEA|FCA|ICR|CTOP|TBO).+([A-Z]{3})",2,0),1,2),"")</f>
        <v/>
      </c>
      <c r="J3551" s="5">
        <v>35</v>
      </c>
      <c r="K3551" s="5"/>
      <c r="L3551" s="1" t="s">
        <v>1480</v>
      </c>
      <c r="M3551" s="7">
        <v>45725.041666666664</v>
      </c>
      <c r="N3551" s="7">
        <v>45725.166666666664</v>
      </c>
      <c r="O3551" s="7">
        <v>45724.978472222225</v>
      </c>
      <c r="P3551" s="4" t="s">
        <v>5360</v>
      </c>
      <c r="Q3551" s="10" t="s">
        <v>5360</v>
      </c>
      <c r="R3551" s="2" t="s">
        <v>11076</v>
      </c>
      <c r="S3551" s="6">
        <f>IF(OR(ISBLANK(Table1[[#This Row],[ValidEndUTC]]),ISBLANK(Table1[[#This Row],[ValidStartUTC]])),"",Table1[[#This Row],[ValidEndUTC]]-Table1[[#This Row],[ValidStartUTC]])</f>
        <v>0.125</v>
      </c>
      <c r="T3551" s="5">
        <f>IF(OR(ISBLANK(Table1[[#This Row],[ValidEndUTC]]),ISBLANK(Table1[[#This Row],[ValidStartUTC]])),"",Table1[[#This Row],[Duration]]*24*60)</f>
        <v>180</v>
      </c>
    </row>
    <row r="3552" spans="1:20" x14ac:dyDescent="0.25">
      <c r="A3552" s="8" t="str">
        <f>IF(ISBLANK(Table1[[#This Row],[AdvisoryNumber]]),"NTML","ADVZY")</f>
        <v>NTML</v>
      </c>
      <c r="B3552" s="8" t="str">
        <f>_xlfn.TEXTJOIN("-",TRUE,Table1[[#This Row],[Source]],TEXT(Table1[[#This Row],[AdvisoryNumber]],"000"),TEXT(ROW()-1,"000000"),TEXT(Table1[[#This Row],[RecordTimeUTC]],"YYYY-MM-DD"))</f>
        <v>NTML-000-003551-2025-03-08</v>
      </c>
      <c r="C3552" s="1" t="s">
        <v>202</v>
      </c>
      <c r="D3552" s="2"/>
      <c r="E3552" s="1"/>
      <c r="F3552" s="2"/>
      <c r="G3552" s="1" t="s">
        <v>98</v>
      </c>
      <c r="H3552" s="1" t="s">
        <v>101</v>
      </c>
      <c r="I3552" s="8" t="str">
        <f>IF(Table1[[#This Row],[TMI_Type]]="Reroute",INDEX(_xlfn.REGEXEXTRACT(Table1[[#This Row],[RawText]],".*(ROUTE|FEA|FCA|ICR|CTOP|TBO).+([A-Z]{3})",2,0),1,2),"")</f>
        <v/>
      </c>
      <c r="J3552" s="5">
        <v>35</v>
      </c>
      <c r="K3552" s="5"/>
      <c r="L3552" s="1" t="s">
        <v>3953</v>
      </c>
      <c r="M3552" s="7">
        <v>45725.041666666664</v>
      </c>
      <c r="N3552" s="7">
        <v>45725.166666666664</v>
      </c>
      <c r="O3552" s="7">
        <v>45724.978472222225</v>
      </c>
      <c r="P3552" s="4" t="s">
        <v>5361</v>
      </c>
      <c r="Q3552" s="10" t="s">
        <v>5361</v>
      </c>
      <c r="R3552" s="2" t="s">
        <v>11076</v>
      </c>
      <c r="S3552" s="6">
        <f>IF(OR(ISBLANK(Table1[[#This Row],[ValidEndUTC]]),ISBLANK(Table1[[#This Row],[ValidStartUTC]])),"",Table1[[#This Row],[ValidEndUTC]]-Table1[[#This Row],[ValidStartUTC]])</f>
        <v>0.125</v>
      </c>
      <c r="T3552" s="5">
        <f>IF(OR(ISBLANK(Table1[[#This Row],[ValidEndUTC]]),ISBLANK(Table1[[#This Row],[ValidStartUTC]])),"",Table1[[#This Row],[Duration]]*24*60)</f>
        <v>180</v>
      </c>
    </row>
    <row r="3553" spans="1:20" x14ac:dyDescent="0.25">
      <c r="A3553" s="8" t="str">
        <f>IF(ISBLANK(Table1[[#This Row],[AdvisoryNumber]]),"NTML","ADVZY")</f>
        <v>NTML</v>
      </c>
      <c r="B3553" s="8" t="str">
        <f>_xlfn.TEXTJOIN("-",TRUE,Table1[[#This Row],[Source]],TEXT(Table1[[#This Row],[AdvisoryNumber]],"000"),TEXT(ROW()-1,"000000"),TEXT(Table1[[#This Row],[RecordTimeUTC]],"YYYY-MM-DD"))</f>
        <v>NTML-000-003552-2025-03-08</v>
      </c>
      <c r="C3553" s="1" t="s">
        <v>217</v>
      </c>
      <c r="D3553" s="2"/>
      <c r="E3553" s="1"/>
      <c r="F3553" s="2"/>
      <c r="G3553" s="1" t="s">
        <v>98</v>
      </c>
      <c r="H3553" s="1" t="s">
        <v>101</v>
      </c>
      <c r="I3553" s="8" t="str">
        <f>IF(Table1[[#This Row],[TMI_Type]]="Reroute",INDEX(_xlfn.REGEXEXTRACT(Table1[[#This Row],[RawText]],".*(ROUTE|FEA|FCA|ICR|CTOP|TBO).+([A-Z]{3})",2,0),1,2),"")</f>
        <v/>
      </c>
      <c r="J3553" s="5">
        <v>15</v>
      </c>
      <c r="K3553" s="5"/>
      <c r="L3553" s="1" t="s">
        <v>1503</v>
      </c>
      <c r="M3553" s="7">
        <v>45725.041666666664</v>
      </c>
      <c r="N3553" s="7">
        <v>45725.166666666664</v>
      </c>
      <c r="O3553" s="7">
        <v>45724.978472222225</v>
      </c>
      <c r="P3553" s="4" t="s">
        <v>5362</v>
      </c>
      <c r="Q3553" s="10" t="s">
        <v>5362</v>
      </c>
      <c r="R3553" s="2" t="s">
        <v>11076</v>
      </c>
      <c r="S3553" s="6">
        <f>IF(OR(ISBLANK(Table1[[#This Row],[ValidEndUTC]]),ISBLANK(Table1[[#This Row],[ValidStartUTC]])),"",Table1[[#This Row],[ValidEndUTC]]-Table1[[#This Row],[ValidStartUTC]])</f>
        <v>0.125</v>
      </c>
      <c r="T3553" s="5">
        <f>IF(OR(ISBLANK(Table1[[#This Row],[ValidEndUTC]]),ISBLANK(Table1[[#This Row],[ValidStartUTC]])),"",Table1[[#This Row],[Duration]]*24*60)</f>
        <v>180</v>
      </c>
    </row>
    <row r="3554" spans="1:20" x14ac:dyDescent="0.25">
      <c r="A3554" s="8" t="str">
        <f>IF(ISBLANK(Table1[[#This Row],[AdvisoryNumber]]),"NTML","ADVZY")</f>
        <v>NTML</v>
      </c>
      <c r="B3554" s="8" t="str">
        <f>_xlfn.TEXTJOIN("-",TRUE,Table1[[#This Row],[Source]],TEXT(Table1[[#This Row],[AdvisoryNumber]],"000"),TEXT(ROW()-1,"000000"),TEXT(Table1[[#This Row],[RecordTimeUTC]],"YYYY-MM-DD"))</f>
        <v>NTML-000-003553-2025-03-08</v>
      </c>
      <c r="C3554" s="1" t="s">
        <v>208</v>
      </c>
      <c r="D3554" s="2"/>
      <c r="E3554" s="1"/>
      <c r="F3554" s="2"/>
      <c r="G3554" s="1" t="s">
        <v>98</v>
      </c>
      <c r="H3554" s="1" t="s">
        <v>101</v>
      </c>
      <c r="I3554" s="8" t="str">
        <f>IF(Table1[[#This Row],[TMI_Type]]="Reroute",INDEX(_xlfn.REGEXEXTRACT(Table1[[#This Row],[RawText]],".*(ROUTE|FEA|FCA|ICR|CTOP|TBO).+([A-Z]{3})",2,0),1,2),"")</f>
        <v/>
      </c>
      <c r="J3554" s="5">
        <v>20</v>
      </c>
      <c r="K3554" s="5"/>
      <c r="L3554" s="1" t="s">
        <v>1806</v>
      </c>
      <c r="M3554" s="7">
        <v>45725.041666666664</v>
      </c>
      <c r="N3554" s="7">
        <v>45725.166666666664</v>
      </c>
      <c r="O3554" s="7">
        <v>45724.978472222225</v>
      </c>
      <c r="P3554" s="4" t="s">
        <v>5363</v>
      </c>
      <c r="Q3554" s="10" t="s">
        <v>5363</v>
      </c>
      <c r="R3554" s="2" t="s">
        <v>11076</v>
      </c>
      <c r="S3554" s="6">
        <f>IF(OR(ISBLANK(Table1[[#This Row],[ValidEndUTC]]),ISBLANK(Table1[[#This Row],[ValidStartUTC]])),"",Table1[[#This Row],[ValidEndUTC]]-Table1[[#This Row],[ValidStartUTC]])</f>
        <v>0.125</v>
      </c>
      <c r="T3554" s="5">
        <f>IF(OR(ISBLANK(Table1[[#This Row],[ValidEndUTC]]),ISBLANK(Table1[[#This Row],[ValidStartUTC]])),"",Table1[[#This Row],[Duration]]*24*60)</f>
        <v>180</v>
      </c>
    </row>
    <row r="3555" spans="1:20" x14ac:dyDescent="0.25">
      <c r="A3555" s="8" t="str">
        <f>IF(ISBLANK(Table1[[#This Row],[AdvisoryNumber]]),"NTML","ADVZY")</f>
        <v>NTML</v>
      </c>
      <c r="B3555" s="8" t="str">
        <f>_xlfn.TEXTJOIN("-",TRUE,Table1[[#This Row],[Source]],TEXT(Table1[[#This Row],[AdvisoryNumber]],"000"),TEXT(ROW()-1,"000000"),TEXT(Table1[[#This Row],[RecordTimeUTC]],"YYYY-MM-DD"))</f>
        <v>NTML-000-003554-2025-03-08</v>
      </c>
      <c r="C3555" s="1" t="s">
        <v>97</v>
      </c>
      <c r="D3555" s="2"/>
      <c r="E3555" s="1"/>
      <c r="F3555" s="2"/>
      <c r="G3555" s="1" t="s">
        <v>98</v>
      </c>
      <c r="H3555" s="1" t="s">
        <v>101</v>
      </c>
      <c r="I3555" s="8" t="str">
        <f>IF(Table1[[#This Row],[TMI_Type]]="Reroute",INDEX(_xlfn.REGEXEXTRACT(Table1[[#This Row],[RawText]],".*(ROUTE|FEA|FCA|ICR|CTOP|TBO).+([A-Z]{3})",2,0),1,2),"")</f>
        <v/>
      </c>
      <c r="J3555" s="5">
        <v>40</v>
      </c>
      <c r="K3555" s="5"/>
      <c r="L3555" s="1" t="s">
        <v>1110</v>
      </c>
      <c r="M3555" s="7">
        <v>45725.041666666664</v>
      </c>
      <c r="N3555" s="7">
        <v>45725.166666666664</v>
      </c>
      <c r="O3555" s="7">
        <v>45724.978472222225</v>
      </c>
      <c r="P3555" s="4" t="s">
        <v>5364</v>
      </c>
      <c r="Q3555" s="10" t="s">
        <v>5364</v>
      </c>
      <c r="R3555" s="2" t="s">
        <v>11076</v>
      </c>
      <c r="S3555" s="6">
        <f>IF(OR(ISBLANK(Table1[[#This Row],[ValidEndUTC]]),ISBLANK(Table1[[#This Row],[ValidStartUTC]])),"",Table1[[#This Row],[ValidEndUTC]]-Table1[[#This Row],[ValidStartUTC]])</f>
        <v>0.125</v>
      </c>
      <c r="T3555" s="5">
        <f>IF(OR(ISBLANK(Table1[[#This Row],[ValidEndUTC]]),ISBLANK(Table1[[#This Row],[ValidStartUTC]])),"",Table1[[#This Row],[Duration]]*24*60)</f>
        <v>180</v>
      </c>
    </row>
    <row r="3556" spans="1:20" x14ac:dyDescent="0.25">
      <c r="A3556" s="8" t="str">
        <f>IF(ISBLANK(Table1[[#This Row],[AdvisoryNumber]]),"NTML","ADVZY")</f>
        <v>NTML</v>
      </c>
      <c r="B3556" s="8" t="str">
        <f>_xlfn.TEXTJOIN("-",TRUE,Table1[[#This Row],[Source]],TEXT(Table1[[#This Row],[AdvisoryNumber]],"000"),TEXT(ROW()-1,"000000"),TEXT(Table1[[#This Row],[RecordTimeUTC]],"YYYY-MM-DD"))</f>
        <v>NTML-000-003555-2025-03-08</v>
      </c>
      <c r="C3556" s="1" t="s">
        <v>232</v>
      </c>
      <c r="D3556" s="2"/>
      <c r="E3556" s="1"/>
      <c r="F3556" s="2"/>
      <c r="G3556" s="1" t="s">
        <v>98</v>
      </c>
      <c r="H3556" s="1" t="s">
        <v>101</v>
      </c>
      <c r="I3556" s="8" t="str">
        <f>IF(Table1[[#This Row],[TMI_Type]]="Reroute",INDEX(_xlfn.REGEXEXTRACT(Table1[[#This Row],[RawText]],".*(ROUTE|FEA|FCA|ICR|CTOP|TBO).+([A-Z]{3})",2,0),1,2),"")</f>
        <v/>
      </c>
      <c r="J3556" s="5">
        <v>45</v>
      </c>
      <c r="K3556" s="5"/>
      <c r="L3556" s="1" t="s">
        <v>1593</v>
      </c>
      <c r="M3556" s="7">
        <v>45725.041666666664</v>
      </c>
      <c r="N3556" s="7">
        <v>45725.166666666664</v>
      </c>
      <c r="O3556" s="7">
        <v>45724.978472222225</v>
      </c>
      <c r="P3556" s="4" t="s">
        <v>5365</v>
      </c>
      <c r="Q3556" s="10" t="s">
        <v>5365</v>
      </c>
      <c r="R3556" s="2" t="s">
        <v>11076</v>
      </c>
      <c r="S3556" s="6">
        <f>IF(OR(ISBLANK(Table1[[#This Row],[ValidEndUTC]]),ISBLANK(Table1[[#This Row],[ValidStartUTC]])),"",Table1[[#This Row],[ValidEndUTC]]-Table1[[#This Row],[ValidStartUTC]])</f>
        <v>0.125</v>
      </c>
      <c r="T3556" s="5">
        <f>IF(OR(ISBLANK(Table1[[#This Row],[ValidEndUTC]]),ISBLANK(Table1[[#This Row],[ValidStartUTC]])),"",Table1[[#This Row],[Duration]]*24*60)</f>
        <v>180</v>
      </c>
    </row>
    <row r="3557" spans="1:20" x14ac:dyDescent="0.25">
      <c r="A3557" s="8" t="str">
        <f>IF(ISBLANK(Table1[[#This Row],[AdvisoryNumber]]),"NTML","ADVZY")</f>
        <v>NTML</v>
      </c>
      <c r="B3557" s="8" t="str">
        <f>_xlfn.TEXTJOIN("-",TRUE,Table1[[#This Row],[Source]],TEXT(Table1[[#This Row],[AdvisoryNumber]],"000"),TEXT(ROW()-1,"000000"),TEXT(Table1[[#This Row],[RecordTimeUTC]],"YYYY-MM-DD"))</f>
        <v>NTML-000-003556-2025-03-08</v>
      </c>
      <c r="C3557" s="1" t="s">
        <v>202</v>
      </c>
      <c r="D3557" s="2"/>
      <c r="E3557" s="1"/>
      <c r="F3557" s="2"/>
      <c r="G3557" s="1" t="s">
        <v>98</v>
      </c>
      <c r="H3557" s="1" t="s">
        <v>101</v>
      </c>
      <c r="I3557" s="8" t="str">
        <f>IF(Table1[[#This Row],[TMI_Type]]="Reroute",INDEX(_xlfn.REGEXEXTRACT(Table1[[#This Row],[RawText]],".*(ROUTE|FEA|FCA|ICR|CTOP|TBO).+([A-Z]{3})",2,0),1,2),"")</f>
        <v/>
      </c>
      <c r="J3557" s="5">
        <v>40</v>
      </c>
      <c r="K3557" s="5"/>
      <c r="L3557" s="1" t="s">
        <v>623</v>
      </c>
      <c r="M3557" s="7">
        <v>45725.041666666664</v>
      </c>
      <c r="N3557" s="7">
        <v>45725.166666666664</v>
      </c>
      <c r="O3557" s="7">
        <v>45724.978472222225</v>
      </c>
      <c r="P3557" s="4" t="s">
        <v>5366</v>
      </c>
      <c r="Q3557" s="10" t="s">
        <v>5366</v>
      </c>
      <c r="R3557" s="2" t="s">
        <v>11076</v>
      </c>
      <c r="S3557" s="6">
        <f>IF(OR(ISBLANK(Table1[[#This Row],[ValidEndUTC]]),ISBLANK(Table1[[#This Row],[ValidStartUTC]])),"",Table1[[#This Row],[ValidEndUTC]]-Table1[[#This Row],[ValidStartUTC]])</f>
        <v>0.125</v>
      </c>
      <c r="T3557" s="5">
        <f>IF(OR(ISBLANK(Table1[[#This Row],[ValidEndUTC]]),ISBLANK(Table1[[#This Row],[ValidStartUTC]])),"",Table1[[#This Row],[Duration]]*24*60)</f>
        <v>180</v>
      </c>
    </row>
    <row r="3558" spans="1:20" x14ac:dyDescent="0.25">
      <c r="A3558" s="8" t="str">
        <f>IF(ISBLANK(Table1[[#This Row],[AdvisoryNumber]]),"NTML","ADVZY")</f>
        <v>NTML</v>
      </c>
      <c r="B3558" s="8" t="str">
        <f>_xlfn.TEXTJOIN("-",TRUE,Table1[[#This Row],[Source]],TEXT(Table1[[#This Row],[AdvisoryNumber]],"000"),TEXT(ROW()-1,"000000"),TEXT(Table1[[#This Row],[RecordTimeUTC]],"YYYY-MM-DD"))</f>
        <v>NTML-000-003557-2025-03-08</v>
      </c>
      <c r="C3558" s="1" t="s">
        <v>217</v>
      </c>
      <c r="D3558" s="2"/>
      <c r="E3558" s="1"/>
      <c r="F3558" s="2"/>
      <c r="G3558" s="1" t="s">
        <v>98</v>
      </c>
      <c r="H3558" s="1" t="s">
        <v>101</v>
      </c>
      <c r="I3558" s="8" t="str">
        <f>IF(Table1[[#This Row],[TMI_Type]]="Reroute",INDEX(_xlfn.REGEXEXTRACT(Table1[[#This Row],[RawText]],".*(ROUTE|FEA|FCA|ICR|CTOP|TBO).+([A-Z]{3})",2,0),1,2),"")</f>
        <v/>
      </c>
      <c r="J3558" s="5">
        <v>10</v>
      </c>
      <c r="K3558" s="5"/>
      <c r="L3558" s="1" t="s">
        <v>1772</v>
      </c>
      <c r="M3558" s="7">
        <v>45725.041666666664</v>
      </c>
      <c r="N3558" s="7">
        <v>45725.166666666664</v>
      </c>
      <c r="O3558" s="7">
        <v>45724.978472222225</v>
      </c>
      <c r="P3558" s="4" t="s">
        <v>5367</v>
      </c>
      <c r="Q3558" s="10" t="s">
        <v>5367</v>
      </c>
      <c r="R3558" s="2" t="s">
        <v>11076</v>
      </c>
      <c r="S3558" s="6">
        <f>IF(OR(ISBLANK(Table1[[#This Row],[ValidEndUTC]]),ISBLANK(Table1[[#This Row],[ValidStartUTC]])),"",Table1[[#This Row],[ValidEndUTC]]-Table1[[#This Row],[ValidStartUTC]])</f>
        <v>0.125</v>
      </c>
      <c r="T3558" s="5">
        <f>IF(OR(ISBLANK(Table1[[#This Row],[ValidEndUTC]]),ISBLANK(Table1[[#This Row],[ValidStartUTC]])),"",Table1[[#This Row],[Duration]]*24*60)</f>
        <v>180</v>
      </c>
    </row>
    <row r="3559" spans="1:20" x14ac:dyDescent="0.25">
      <c r="A3559" s="8" t="str">
        <f>IF(ISBLANK(Table1[[#This Row],[AdvisoryNumber]]),"NTML","ADVZY")</f>
        <v>NTML</v>
      </c>
      <c r="B3559" s="8" t="str">
        <f>_xlfn.TEXTJOIN("-",TRUE,Table1[[#This Row],[Source]],TEXT(Table1[[#This Row],[AdvisoryNumber]],"000"),TEXT(ROW()-1,"000000"),TEXT(Table1[[#This Row],[RecordTimeUTC]],"YYYY-MM-DD"))</f>
        <v>NTML-000-003558-2025-03-08</v>
      </c>
      <c r="C3559" s="1" t="s">
        <v>217</v>
      </c>
      <c r="D3559" s="2"/>
      <c r="E3559" s="1"/>
      <c r="F3559" s="2"/>
      <c r="G3559" s="1" t="s">
        <v>98</v>
      </c>
      <c r="H3559" s="1" t="s">
        <v>101</v>
      </c>
      <c r="I3559" s="8" t="str">
        <f>IF(Table1[[#This Row],[TMI_Type]]="Reroute",INDEX(_xlfn.REGEXEXTRACT(Table1[[#This Row],[RawText]],".*(ROUTE|FEA|FCA|ICR|CTOP|TBO).+([A-Z]{3})",2,0),1,2),"")</f>
        <v/>
      </c>
      <c r="J3559" s="5">
        <v>10</v>
      </c>
      <c r="K3559" s="5"/>
      <c r="L3559" s="1" t="s">
        <v>1532</v>
      </c>
      <c r="M3559" s="7">
        <v>45725.041666666664</v>
      </c>
      <c r="N3559" s="7">
        <v>45725.166666666664</v>
      </c>
      <c r="O3559" s="7">
        <v>45724.978472222225</v>
      </c>
      <c r="P3559" s="4" t="s">
        <v>5368</v>
      </c>
      <c r="Q3559" s="10" t="s">
        <v>5368</v>
      </c>
      <c r="R3559" s="2" t="s">
        <v>11076</v>
      </c>
      <c r="S3559" s="6">
        <f>IF(OR(ISBLANK(Table1[[#This Row],[ValidEndUTC]]),ISBLANK(Table1[[#This Row],[ValidStartUTC]])),"",Table1[[#This Row],[ValidEndUTC]]-Table1[[#This Row],[ValidStartUTC]])</f>
        <v>0.125</v>
      </c>
      <c r="T3559" s="5">
        <f>IF(OR(ISBLANK(Table1[[#This Row],[ValidEndUTC]]),ISBLANK(Table1[[#This Row],[ValidStartUTC]])),"",Table1[[#This Row],[Duration]]*24*60)</f>
        <v>180</v>
      </c>
    </row>
    <row r="3560" spans="1:20" x14ac:dyDescent="0.25">
      <c r="A3560" s="8" t="str">
        <f>IF(ISBLANK(Table1[[#This Row],[AdvisoryNumber]]),"NTML","ADVZY")</f>
        <v>NTML</v>
      </c>
      <c r="B3560" s="8" t="str">
        <f>_xlfn.TEXTJOIN("-",TRUE,Table1[[#This Row],[Source]],TEXT(Table1[[#This Row],[AdvisoryNumber]],"000"),TEXT(ROW()-1,"000000"),TEXT(Table1[[#This Row],[RecordTimeUTC]],"YYYY-MM-DD"))</f>
        <v>NTML-000-003559-2025-03-08</v>
      </c>
      <c r="C3560" s="1" t="s">
        <v>217</v>
      </c>
      <c r="D3560" s="2"/>
      <c r="E3560" s="1"/>
      <c r="F3560" s="2"/>
      <c r="G3560" s="1" t="s">
        <v>98</v>
      </c>
      <c r="H3560" s="1" t="s">
        <v>101</v>
      </c>
      <c r="I3560" s="8" t="str">
        <f>IF(Table1[[#This Row],[TMI_Type]]="Reroute",INDEX(_xlfn.REGEXEXTRACT(Table1[[#This Row],[RawText]],".*(ROUTE|FEA|FCA|ICR|CTOP|TBO).+([A-Z]{3})",2,0),1,2),"")</f>
        <v/>
      </c>
      <c r="J3560" s="5">
        <v>10</v>
      </c>
      <c r="K3560" s="5"/>
      <c r="L3560" s="1" t="s">
        <v>1534</v>
      </c>
      <c r="M3560" s="7">
        <v>45725.041666666664</v>
      </c>
      <c r="N3560" s="7">
        <v>45725.166666666664</v>
      </c>
      <c r="O3560" s="7">
        <v>45724.978472222225</v>
      </c>
      <c r="P3560" s="4" t="s">
        <v>5369</v>
      </c>
      <c r="Q3560" s="10" t="s">
        <v>5369</v>
      </c>
      <c r="R3560" s="2" t="s">
        <v>11076</v>
      </c>
      <c r="S3560" s="6">
        <f>IF(OR(ISBLANK(Table1[[#This Row],[ValidEndUTC]]),ISBLANK(Table1[[#This Row],[ValidStartUTC]])),"",Table1[[#This Row],[ValidEndUTC]]-Table1[[#This Row],[ValidStartUTC]])</f>
        <v>0.125</v>
      </c>
      <c r="T3560" s="5">
        <f>IF(OR(ISBLANK(Table1[[#This Row],[ValidEndUTC]]),ISBLANK(Table1[[#This Row],[ValidStartUTC]])),"",Table1[[#This Row],[Duration]]*24*60)</f>
        <v>180</v>
      </c>
    </row>
    <row r="3561" spans="1:20" x14ac:dyDescent="0.25">
      <c r="A3561" s="8" t="str">
        <f>IF(ISBLANK(Table1[[#This Row],[AdvisoryNumber]]),"NTML","ADVZY")</f>
        <v>NTML</v>
      </c>
      <c r="B3561" s="8" t="str">
        <f>_xlfn.TEXTJOIN("-",TRUE,Table1[[#This Row],[Source]],TEXT(Table1[[#This Row],[AdvisoryNumber]],"000"),TEXT(ROW()-1,"000000"),TEXT(Table1[[#This Row],[RecordTimeUTC]],"YYYY-MM-DD"))</f>
        <v>NTML-000-003560-2025-03-08</v>
      </c>
      <c r="C3561" s="1" t="s">
        <v>2748</v>
      </c>
      <c r="D3561" s="2"/>
      <c r="E3561" s="1"/>
      <c r="F3561" s="2"/>
      <c r="G3561" s="1" t="s">
        <v>98</v>
      </c>
      <c r="H3561" s="1" t="s">
        <v>101</v>
      </c>
      <c r="I3561" s="8" t="str">
        <f>IF(Table1[[#This Row],[TMI_Type]]="Reroute",INDEX(_xlfn.REGEXEXTRACT(Table1[[#This Row],[RawText]],".*(ROUTE|FEA|FCA|ICR|CTOP|TBO).+([A-Z]{3})",2,0),1,2),"")</f>
        <v/>
      </c>
      <c r="J3561" s="5">
        <v>25</v>
      </c>
      <c r="K3561" s="5"/>
      <c r="L3561" s="1" t="s">
        <v>5370</v>
      </c>
      <c r="M3561" s="7">
        <v>45725.041666666664</v>
      </c>
      <c r="N3561" s="7">
        <v>45725.166666666664</v>
      </c>
      <c r="O3561" s="7">
        <v>45724.978472222225</v>
      </c>
      <c r="P3561" s="4" t="s">
        <v>5371</v>
      </c>
      <c r="Q3561" s="10" t="s">
        <v>5371</v>
      </c>
      <c r="R3561" s="2" t="s">
        <v>11076</v>
      </c>
      <c r="S3561" s="6">
        <f>IF(OR(ISBLANK(Table1[[#This Row],[ValidEndUTC]]),ISBLANK(Table1[[#This Row],[ValidStartUTC]])),"",Table1[[#This Row],[ValidEndUTC]]-Table1[[#This Row],[ValidStartUTC]])</f>
        <v>0.125</v>
      </c>
      <c r="T3561" s="5">
        <f>IF(OR(ISBLANK(Table1[[#This Row],[ValidEndUTC]]),ISBLANK(Table1[[#This Row],[ValidStartUTC]])),"",Table1[[#This Row],[Duration]]*24*60)</f>
        <v>180</v>
      </c>
    </row>
    <row r="3562" spans="1:20" x14ac:dyDescent="0.25">
      <c r="A3562" s="8" t="str">
        <f>IF(ISBLANK(Table1[[#This Row],[AdvisoryNumber]]),"NTML","ADVZY")</f>
        <v>NTML</v>
      </c>
      <c r="B3562" s="8" t="str">
        <f>_xlfn.TEXTJOIN("-",TRUE,Table1[[#This Row],[Source]],TEXT(Table1[[#This Row],[AdvisoryNumber]],"000"),TEXT(ROW()-1,"000000"),TEXT(Table1[[#This Row],[RecordTimeUTC]],"YYYY-MM-DD"))</f>
        <v>NTML-000-003561-2025-03-08</v>
      </c>
      <c r="C3562" s="1" t="s">
        <v>217</v>
      </c>
      <c r="D3562" s="2"/>
      <c r="E3562" s="1"/>
      <c r="F3562" s="2"/>
      <c r="G3562" s="1" t="s">
        <v>98</v>
      </c>
      <c r="H3562" s="1" t="s">
        <v>101</v>
      </c>
      <c r="I3562" s="8" t="str">
        <f>IF(Table1[[#This Row],[TMI_Type]]="Reroute",INDEX(_xlfn.REGEXEXTRACT(Table1[[#This Row],[RawText]],".*(ROUTE|FEA|FCA|ICR|CTOP|TBO).+([A-Z]{3})",2,0),1,2),"")</f>
        <v/>
      </c>
      <c r="J3562" s="5">
        <v>10</v>
      </c>
      <c r="K3562" s="5"/>
      <c r="L3562" s="1" t="s">
        <v>1544</v>
      </c>
      <c r="M3562" s="7">
        <v>45725.041666666664</v>
      </c>
      <c r="N3562" s="7">
        <v>45725.166666666664</v>
      </c>
      <c r="O3562" s="7">
        <v>45724.978472222225</v>
      </c>
      <c r="P3562" s="4" t="s">
        <v>5372</v>
      </c>
      <c r="Q3562" s="10" t="s">
        <v>5372</v>
      </c>
      <c r="R3562" s="2" t="s">
        <v>11076</v>
      </c>
      <c r="S3562" s="6">
        <f>IF(OR(ISBLANK(Table1[[#This Row],[ValidEndUTC]]),ISBLANK(Table1[[#This Row],[ValidStartUTC]])),"",Table1[[#This Row],[ValidEndUTC]]-Table1[[#This Row],[ValidStartUTC]])</f>
        <v>0.125</v>
      </c>
      <c r="T3562" s="5">
        <f>IF(OR(ISBLANK(Table1[[#This Row],[ValidEndUTC]]),ISBLANK(Table1[[#This Row],[ValidStartUTC]])),"",Table1[[#This Row],[Duration]]*24*60)</f>
        <v>180</v>
      </c>
    </row>
    <row r="3563" spans="1:20" x14ac:dyDescent="0.25">
      <c r="A3563" s="8" t="str">
        <f>IF(ISBLANK(Table1[[#This Row],[AdvisoryNumber]]),"NTML","ADVZY")</f>
        <v>NTML</v>
      </c>
      <c r="B3563" s="8" t="str">
        <f>_xlfn.TEXTJOIN("-",TRUE,Table1[[#This Row],[Source]],TEXT(Table1[[#This Row],[AdvisoryNumber]],"000"),TEXT(ROW()-1,"000000"),TEXT(Table1[[#This Row],[RecordTimeUTC]],"YYYY-MM-DD"))</f>
        <v>NTML-000-003562-2025-03-08</v>
      </c>
      <c r="C3563" s="1" t="s">
        <v>2748</v>
      </c>
      <c r="D3563" s="2"/>
      <c r="E3563" s="1"/>
      <c r="F3563" s="2"/>
      <c r="G3563" s="1" t="s">
        <v>98</v>
      </c>
      <c r="H3563" s="1" t="s">
        <v>101</v>
      </c>
      <c r="I3563" s="8" t="str">
        <f>IF(Table1[[#This Row],[TMI_Type]]="Reroute",INDEX(_xlfn.REGEXEXTRACT(Table1[[#This Row],[RawText]],".*(ROUTE|FEA|FCA|ICR|CTOP|TBO).+([A-Z]{3})",2,0),1,2),"")</f>
        <v/>
      </c>
      <c r="J3563" s="5">
        <v>25</v>
      </c>
      <c r="K3563" s="5"/>
      <c r="L3563" s="1" t="s">
        <v>5373</v>
      </c>
      <c r="M3563" s="7">
        <v>45725.041666666664</v>
      </c>
      <c r="N3563" s="7">
        <v>45725.166666666664</v>
      </c>
      <c r="O3563" s="7">
        <v>45724.978472222225</v>
      </c>
      <c r="P3563" s="4" t="s">
        <v>5374</v>
      </c>
      <c r="Q3563" s="10" t="s">
        <v>5374</v>
      </c>
      <c r="R3563" s="2" t="s">
        <v>11076</v>
      </c>
      <c r="S3563" s="6">
        <f>IF(OR(ISBLANK(Table1[[#This Row],[ValidEndUTC]]),ISBLANK(Table1[[#This Row],[ValidStartUTC]])),"",Table1[[#This Row],[ValidEndUTC]]-Table1[[#This Row],[ValidStartUTC]])</f>
        <v>0.125</v>
      </c>
      <c r="T3563" s="5">
        <f>IF(OR(ISBLANK(Table1[[#This Row],[ValidEndUTC]]),ISBLANK(Table1[[#This Row],[ValidStartUTC]])),"",Table1[[#This Row],[Duration]]*24*60)</f>
        <v>180</v>
      </c>
    </row>
    <row r="3564" spans="1:20" x14ac:dyDescent="0.25">
      <c r="A3564" s="8" t="str">
        <f>IF(ISBLANK(Table1[[#This Row],[AdvisoryNumber]]),"NTML","ADVZY")</f>
        <v>NTML</v>
      </c>
      <c r="B3564" s="8" t="str">
        <f>_xlfn.TEXTJOIN("-",TRUE,Table1[[#This Row],[Source]],TEXT(Table1[[#This Row],[AdvisoryNumber]],"000"),TEXT(ROW()-1,"000000"),TEXT(Table1[[#This Row],[RecordTimeUTC]],"YYYY-MM-DD"))</f>
        <v>NTML-000-003563-2025-03-08</v>
      </c>
      <c r="C3564" s="1" t="s">
        <v>208</v>
      </c>
      <c r="D3564" s="2"/>
      <c r="E3564" s="1"/>
      <c r="F3564" s="2"/>
      <c r="G3564" s="1" t="s">
        <v>98</v>
      </c>
      <c r="H3564" s="1" t="s">
        <v>101</v>
      </c>
      <c r="I3564" s="8" t="str">
        <f>IF(Table1[[#This Row],[TMI_Type]]="Reroute",INDEX(_xlfn.REGEXEXTRACT(Table1[[#This Row],[RawText]],".*(ROUTE|FEA|FCA|ICR|CTOP|TBO).+([A-Z]{3})",2,0),1,2),"")</f>
        <v/>
      </c>
      <c r="J3564" s="5">
        <v>15</v>
      </c>
      <c r="K3564" s="5"/>
      <c r="L3564" s="1" t="s">
        <v>1831</v>
      </c>
      <c r="M3564" s="7">
        <v>45725.041666666664</v>
      </c>
      <c r="N3564" s="7">
        <v>45725.166666666664</v>
      </c>
      <c r="O3564" s="7">
        <v>45724.978472222225</v>
      </c>
      <c r="P3564" s="4" t="s">
        <v>5375</v>
      </c>
      <c r="Q3564" s="10" t="s">
        <v>5375</v>
      </c>
      <c r="R3564" s="2" t="s">
        <v>11076</v>
      </c>
      <c r="S3564" s="6">
        <f>IF(OR(ISBLANK(Table1[[#This Row],[ValidEndUTC]]),ISBLANK(Table1[[#This Row],[ValidStartUTC]])),"",Table1[[#This Row],[ValidEndUTC]]-Table1[[#This Row],[ValidStartUTC]])</f>
        <v>0.125</v>
      </c>
      <c r="T3564" s="5">
        <f>IF(OR(ISBLANK(Table1[[#This Row],[ValidEndUTC]]),ISBLANK(Table1[[#This Row],[ValidStartUTC]])),"",Table1[[#This Row],[Duration]]*24*60)</f>
        <v>180</v>
      </c>
    </row>
    <row r="3565" spans="1:20" x14ac:dyDescent="0.25">
      <c r="A3565" s="8" t="str">
        <f>IF(ISBLANK(Table1[[#This Row],[AdvisoryNumber]]),"NTML","ADVZY")</f>
        <v>NTML</v>
      </c>
      <c r="B3565" s="8" t="str">
        <f>_xlfn.TEXTJOIN("-",TRUE,Table1[[#This Row],[Source]],TEXT(Table1[[#This Row],[AdvisoryNumber]],"000"),TEXT(ROW()-1,"000000"),TEXT(Table1[[#This Row],[RecordTimeUTC]],"YYYY-MM-DD"))</f>
        <v>NTML-000-003564-2025-03-08</v>
      </c>
      <c r="C3565" s="1" t="s">
        <v>11077</v>
      </c>
      <c r="D3565" s="2"/>
      <c r="E3565" s="1"/>
      <c r="F3565" s="2"/>
      <c r="G3565" s="1" t="s">
        <v>98</v>
      </c>
      <c r="H3565" s="1" t="s">
        <v>104</v>
      </c>
      <c r="I3565" s="8" t="str">
        <f>IF(Table1[[#This Row],[TMI_Type]]="Reroute",INDEX(_xlfn.REGEXEXTRACT(Table1[[#This Row],[RawText]],".*(ROUTE|FEA|FCA|ICR|CTOP|TBO).+([A-Z]{3})",2,0),1,2),"")</f>
        <v/>
      </c>
      <c r="J3565" s="5"/>
      <c r="K3565" s="5"/>
      <c r="L3565" s="1" t="s">
        <v>1804</v>
      </c>
      <c r="M3565" s="7">
        <v>45725.041666666664</v>
      </c>
      <c r="N3565" s="7">
        <v>45725.166666666664</v>
      </c>
      <c r="O3565" s="7">
        <v>45724.978472222225</v>
      </c>
      <c r="P3565" s="4" t="s">
        <v>11078</v>
      </c>
      <c r="Q3565" s="10" t="s">
        <v>11078</v>
      </c>
      <c r="R3565" s="2" t="s">
        <v>11076</v>
      </c>
      <c r="S3565" s="6">
        <f>IF(OR(ISBLANK(Table1[[#This Row],[ValidEndUTC]]),ISBLANK(Table1[[#This Row],[ValidStartUTC]])),"",Table1[[#This Row],[ValidEndUTC]]-Table1[[#This Row],[ValidStartUTC]])</f>
        <v>0.125</v>
      </c>
      <c r="T3565" s="5">
        <f>IF(OR(ISBLANK(Table1[[#This Row],[ValidEndUTC]]),ISBLANK(Table1[[#This Row],[ValidStartUTC]])),"",Table1[[#This Row],[Duration]]*24*60)</f>
        <v>180</v>
      </c>
    </row>
    <row r="3566" spans="1:20" x14ac:dyDescent="0.25">
      <c r="A3566" s="8" t="str">
        <f>IF(ISBLANK(Table1[[#This Row],[AdvisoryNumber]]),"NTML","ADVZY")</f>
        <v>NTML</v>
      </c>
      <c r="B3566" s="8" t="str">
        <f>_xlfn.TEXTJOIN("-",TRUE,Table1[[#This Row],[Source]],TEXT(Table1[[#This Row],[AdvisoryNumber]],"000"),TEXT(ROW()-1,"000000"),TEXT(Table1[[#This Row],[RecordTimeUTC]],"YYYY-MM-DD"))</f>
        <v>NTML-000-003565-2025-03-08</v>
      </c>
      <c r="C3566" s="1" t="s">
        <v>217</v>
      </c>
      <c r="D3566" s="2"/>
      <c r="E3566" s="1"/>
      <c r="F3566" s="2"/>
      <c r="G3566" s="1" t="s">
        <v>98</v>
      </c>
      <c r="H3566" s="1" t="s">
        <v>101</v>
      </c>
      <c r="I3566" s="8" t="str">
        <f>IF(Table1[[#This Row],[TMI_Type]]="Reroute",INDEX(_xlfn.REGEXEXTRACT(Table1[[#This Row],[RawText]],".*(ROUTE|FEA|FCA|ICR|CTOP|TBO).+([A-Z]{3})",2,0),1,2),"")</f>
        <v/>
      </c>
      <c r="J3566" s="5">
        <v>10</v>
      </c>
      <c r="K3566" s="5"/>
      <c r="L3566" s="1" t="s">
        <v>1548</v>
      </c>
      <c r="M3566" s="7">
        <v>45725.041666666664</v>
      </c>
      <c r="N3566" s="7">
        <v>45725.166666666664</v>
      </c>
      <c r="O3566" s="7">
        <v>45724.978472222225</v>
      </c>
      <c r="P3566" s="4" t="s">
        <v>5376</v>
      </c>
      <c r="Q3566" s="10" t="s">
        <v>5376</v>
      </c>
      <c r="R3566" s="2" t="s">
        <v>11076</v>
      </c>
      <c r="S3566" s="6">
        <f>IF(OR(ISBLANK(Table1[[#This Row],[ValidEndUTC]]),ISBLANK(Table1[[#This Row],[ValidStartUTC]])),"",Table1[[#This Row],[ValidEndUTC]]-Table1[[#This Row],[ValidStartUTC]])</f>
        <v>0.125</v>
      </c>
      <c r="T3566" s="5">
        <f>IF(OR(ISBLANK(Table1[[#This Row],[ValidEndUTC]]),ISBLANK(Table1[[#This Row],[ValidStartUTC]])),"",Table1[[#This Row],[Duration]]*24*60)</f>
        <v>180</v>
      </c>
    </row>
    <row r="3567" spans="1:20" x14ac:dyDescent="0.25">
      <c r="A3567" s="8" t="str">
        <f>IF(ISBLANK(Table1[[#This Row],[AdvisoryNumber]]),"NTML","ADVZY")</f>
        <v>NTML</v>
      </c>
      <c r="B3567" s="8" t="str">
        <f>_xlfn.TEXTJOIN("-",TRUE,Table1[[#This Row],[Source]],TEXT(Table1[[#This Row],[AdvisoryNumber]],"000"),TEXT(ROW()-1,"000000"),TEXT(Table1[[#This Row],[RecordTimeUTC]],"YYYY-MM-DD"))</f>
        <v>NTML-000-003566-2025-03-08</v>
      </c>
      <c r="C3567" s="1" t="s">
        <v>2748</v>
      </c>
      <c r="D3567" s="2"/>
      <c r="E3567" s="1"/>
      <c r="F3567" s="2"/>
      <c r="G3567" s="1" t="s">
        <v>98</v>
      </c>
      <c r="H3567" s="1" t="s">
        <v>101</v>
      </c>
      <c r="I3567" s="8" t="str">
        <f>IF(Table1[[#This Row],[TMI_Type]]="Reroute",INDEX(_xlfn.REGEXEXTRACT(Table1[[#This Row],[RawText]],".*(ROUTE|FEA|FCA|ICR|CTOP|TBO).+([A-Z]{3})",2,0),1,2),"")</f>
        <v/>
      </c>
      <c r="J3567" s="5">
        <v>25</v>
      </c>
      <c r="K3567" s="5"/>
      <c r="L3567" s="1" t="s">
        <v>5373</v>
      </c>
      <c r="M3567" s="7">
        <v>45725.041666666664</v>
      </c>
      <c r="N3567" s="7">
        <v>45725.166666666664</v>
      </c>
      <c r="O3567" s="7">
        <v>45724.978472222225</v>
      </c>
      <c r="P3567" s="4" t="s">
        <v>5377</v>
      </c>
      <c r="Q3567" s="10" t="s">
        <v>5377</v>
      </c>
      <c r="R3567" s="2" t="s">
        <v>11076</v>
      </c>
      <c r="S3567" s="6">
        <f>IF(OR(ISBLANK(Table1[[#This Row],[ValidEndUTC]]),ISBLANK(Table1[[#This Row],[ValidStartUTC]])),"",Table1[[#This Row],[ValidEndUTC]]-Table1[[#This Row],[ValidStartUTC]])</f>
        <v>0.125</v>
      </c>
      <c r="T3567" s="5">
        <f>IF(OR(ISBLANK(Table1[[#This Row],[ValidEndUTC]]),ISBLANK(Table1[[#This Row],[ValidStartUTC]])),"",Table1[[#This Row],[Duration]]*24*60)</f>
        <v>180</v>
      </c>
    </row>
    <row r="3568" spans="1:20" x14ac:dyDescent="0.25">
      <c r="A3568" s="8" t="str">
        <f>IF(ISBLANK(Table1[[#This Row],[AdvisoryNumber]]),"NTML","ADVZY")</f>
        <v>NTML</v>
      </c>
      <c r="B3568" s="8" t="str">
        <f>_xlfn.TEXTJOIN("-",TRUE,Table1[[#This Row],[Source]],TEXT(Table1[[#This Row],[AdvisoryNumber]],"000"),TEXT(ROW()-1,"000000"),TEXT(Table1[[#This Row],[RecordTimeUTC]],"YYYY-MM-DD"))</f>
        <v>NTML-000-003567-2025-03-08</v>
      </c>
      <c r="C3568" s="1" t="s">
        <v>208</v>
      </c>
      <c r="D3568" s="2"/>
      <c r="E3568" s="1"/>
      <c r="F3568" s="2"/>
      <c r="G3568" s="1" t="s">
        <v>98</v>
      </c>
      <c r="H3568" s="1" t="s">
        <v>101</v>
      </c>
      <c r="I3568" s="8" t="str">
        <f>IF(Table1[[#This Row],[TMI_Type]]="Reroute",INDEX(_xlfn.REGEXEXTRACT(Table1[[#This Row],[RawText]],".*(ROUTE|FEA|FCA|ICR|CTOP|TBO).+([A-Z]{3})",2,0),1,2),"")</f>
        <v/>
      </c>
      <c r="J3568" s="5">
        <v>15</v>
      </c>
      <c r="K3568" s="5"/>
      <c r="L3568" s="1" t="s">
        <v>395</v>
      </c>
      <c r="M3568" s="7">
        <v>45725.041666666664</v>
      </c>
      <c r="N3568" s="7">
        <v>45725.166666666664</v>
      </c>
      <c r="O3568" s="7">
        <v>45724.978472222225</v>
      </c>
      <c r="P3568" s="4" t="s">
        <v>5378</v>
      </c>
      <c r="Q3568" s="10" t="s">
        <v>5378</v>
      </c>
      <c r="R3568" s="2" t="s">
        <v>11076</v>
      </c>
      <c r="S3568" s="6">
        <f>IF(OR(ISBLANK(Table1[[#This Row],[ValidEndUTC]]),ISBLANK(Table1[[#This Row],[ValidStartUTC]])),"",Table1[[#This Row],[ValidEndUTC]]-Table1[[#This Row],[ValidStartUTC]])</f>
        <v>0.125</v>
      </c>
      <c r="T3568" s="5">
        <f>IF(OR(ISBLANK(Table1[[#This Row],[ValidEndUTC]]),ISBLANK(Table1[[#This Row],[ValidStartUTC]])),"",Table1[[#This Row],[Duration]]*24*60)</f>
        <v>180</v>
      </c>
    </row>
    <row r="3569" spans="1:20" x14ac:dyDescent="0.25">
      <c r="A3569" s="8" t="str">
        <f>IF(ISBLANK(Table1[[#This Row],[AdvisoryNumber]]),"NTML","ADVZY")</f>
        <v>NTML</v>
      </c>
      <c r="B3569" s="8" t="str">
        <f>_xlfn.TEXTJOIN("-",TRUE,Table1[[#This Row],[Source]],TEXT(Table1[[#This Row],[AdvisoryNumber]],"000"),TEXT(ROW()-1,"000000"),TEXT(Table1[[#This Row],[RecordTimeUTC]],"YYYY-MM-DD"))</f>
        <v>NTML-000-003568-2025-03-08</v>
      </c>
      <c r="C3569" s="1" t="s">
        <v>217</v>
      </c>
      <c r="D3569" s="2"/>
      <c r="E3569" s="1"/>
      <c r="F3569" s="2"/>
      <c r="G3569" s="1" t="s">
        <v>98</v>
      </c>
      <c r="H3569" s="1" t="s">
        <v>101</v>
      </c>
      <c r="I3569" s="8" t="str">
        <f>IF(Table1[[#This Row],[TMI_Type]]="Reroute",INDEX(_xlfn.REGEXEXTRACT(Table1[[#This Row],[RawText]],".*(ROUTE|FEA|FCA|ICR|CTOP|TBO).+([A-Z]{3})",2,0),1,2),"")</f>
        <v/>
      </c>
      <c r="J3569" s="5">
        <v>15</v>
      </c>
      <c r="K3569" s="5"/>
      <c r="L3569" s="1" t="s">
        <v>1548</v>
      </c>
      <c r="M3569" s="7">
        <v>45725.041666666664</v>
      </c>
      <c r="N3569" s="7">
        <v>45725.166666666664</v>
      </c>
      <c r="O3569" s="7">
        <v>45724.978472222225</v>
      </c>
      <c r="P3569" s="4" t="s">
        <v>5379</v>
      </c>
      <c r="Q3569" s="10" t="s">
        <v>5379</v>
      </c>
      <c r="R3569" s="2" t="s">
        <v>11076</v>
      </c>
      <c r="S3569" s="6">
        <f>IF(OR(ISBLANK(Table1[[#This Row],[ValidEndUTC]]),ISBLANK(Table1[[#This Row],[ValidStartUTC]])),"",Table1[[#This Row],[ValidEndUTC]]-Table1[[#This Row],[ValidStartUTC]])</f>
        <v>0.125</v>
      </c>
      <c r="T3569" s="5">
        <f>IF(OR(ISBLANK(Table1[[#This Row],[ValidEndUTC]]),ISBLANK(Table1[[#This Row],[ValidStartUTC]])),"",Table1[[#This Row],[Duration]]*24*60)</f>
        <v>180</v>
      </c>
    </row>
    <row r="3570" spans="1:20" x14ac:dyDescent="0.25">
      <c r="A3570" s="8" t="str">
        <f>IF(ISBLANK(Table1[[#This Row],[AdvisoryNumber]]),"NTML","ADVZY")</f>
        <v>NTML</v>
      </c>
      <c r="B3570" s="8" t="str">
        <f>_xlfn.TEXTJOIN("-",TRUE,Table1[[#This Row],[Source]],TEXT(Table1[[#This Row],[AdvisoryNumber]],"000"),TEXT(ROW()-1,"000000"),TEXT(Table1[[#This Row],[RecordTimeUTC]],"YYYY-MM-DD"))</f>
        <v>NTML-000-003569-2025-03-08</v>
      </c>
      <c r="C3570" s="1" t="s">
        <v>217</v>
      </c>
      <c r="D3570" s="2"/>
      <c r="E3570" s="1"/>
      <c r="F3570" s="2"/>
      <c r="G3570" s="1" t="s">
        <v>98</v>
      </c>
      <c r="H3570" s="1" t="s">
        <v>101</v>
      </c>
      <c r="I3570" s="8" t="str">
        <f>IF(Table1[[#This Row],[TMI_Type]]="Reroute",INDEX(_xlfn.REGEXEXTRACT(Table1[[#This Row],[RawText]],".*(ROUTE|FEA|FCA|ICR|CTOP|TBO).+([A-Z]{3})",2,0),1,2),"")</f>
        <v/>
      </c>
      <c r="J3570" s="5">
        <v>10</v>
      </c>
      <c r="K3570" s="5"/>
      <c r="L3570" s="1" t="s">
        <v>1551</v>
      </c>
      <c r="M3570" s="7">
        <v>45725.041666666664</v>
      </c>
      <c r="N3570" s="7">
        <v>45725.166666666664</v>
      </c>
      <c r="O3570" s="7">
        <v>45724.978472222225</v>
      </c>
      <c r="P3570" s="4" t="s">
        <v>5380</v>
      </c>
      <c r="Q3570" s="10" t="s">
        <v>5380</v>
      </c>
      <c r="R3570" s="2" t="s">
        <v>11076</v>
      </c>
      <c r="S3570" s="6">
        <f>IF(OR(ISBLANK(Table1[[#This Row],[ValidEndUTC]]),ISBLANK(Table1[[#This Row],[ValidStartUTC]])),"",Table1[[#This Row],[ValidEndUTC]]-Table1[[#This Row],[ValidStartUTC]])</f>
        <v>0.125</v>
      </c>
      <c r="T3570" s="5">
        <f>IF(OR(ISBLANK(Table1[[#This Row],[ValidEndUTC]]),ISBLANK(Table1[[#This Row],[ValidStartUTC]])),"",Table1[[#This Row],[Duration]]*24*60)</f>
        <v>180</v>
      </c>
    </row>
    <row r="3571" spans="1:20" x14ac:dyDescent="0.25">
      <c r="A3571" s="8" t="str">
        <f>IF(ISBLANK(Table1[[#This Row],[AdvisoryNumber]]),"NTML","ADVZY")</f>
        <v>NTML</v>
      </c>
      <c r="B3571" s="8" t="str">
        <f>_xlfn.TEXTJOIN("-",TRUE,Table1[[#This Row],[Source]],TEXT(Table1[[#This Row],[AdvisoryNumber]],"000"),TEXT(ROW()-1,"000000"),TEXT(Table1[[#This Row],[RecordTimeUTC]],"YYYY-MM-DD"))</f>
        <v>NTML-000-003570-2025-03-08</v>
      </c>
      <c r="C3571" s="1" t="s">
        <v>217</v>
      </c>
      <c r="D3571" s="2"/>
      <c r="E3571" s="1"/>
      <c r="F3571" s="2"/>
      <c r="G3571" s="1" t="s">
        <v>98</v>
      </c>
      <c r="H3571" s="1" t="s">
        <v>101</v>
      </c>
      <c r="I3571" s="8" t="str">
        <f>IF(Table1[[#This Row],[TMI_Type]]="Reroute",INDEX(_xlfn.REGEXEXTRACT(Table1[[#This Row],[RawText]],".*(ROUTE|FEA|FCA|ICR|CTOP|TBO).+([A-Z]{3})",2,0),1,2),"")</f>
        <v/>
      </c>
      <c r="J3571" s="5">
        <v>15</v>
      </c>
      <c r="K3571" s="5"/>
      <c r="L3571" s="1" t="s">
        <v>1553</v>
      </c>
      <c r="M3571" s="7">
        <v>45725.041666666664</v>
      </c>
      <c r="N3571" s="7">
        <v>45725.166666666664</v>
      </c>
      <c r="O3571" s="7">
        <v>45724.978472222225</v>
      </c>
      <c r="P3571" s="4" t="s">
        <v>5381</v>
      </c>
      <c r="Q3571" s="10" t="s">
        <v>5381</v>
      </c>
      <c r="R3571" s="2" t="s">
        <v>11076</v>
      </c>
      <c r="S3571" s="6">
        <f>IF(OR(ISBLANK(Table1[[#This Row],[ValidEndUTC]]),ISBLANK(Table1[[#This Row],[ValidStartUTC]])),"",Table1[[#This Row],[ValidEndUTC]]-Table1[[#This Row],[ValidStartUTC]])</f>
        <v>0.125</v>
      </c>
      <c r="T3571" s="5">
        <f>IF(OR(ISBLANK(Table1[[#This Row],[ValidEndUTC]]),ISBLANK(Table1[[#This Row],[ValidStartUTC]])),"",Table1[[#This Row],[Duration]]*24*60)</f>
        <v>180</v>
      </c>
    </row>
    <row r="3572" spans="1:20" ht="21.6" x14ac:dyDescent="0.25">
      <c r="A3572" s="8" t="str">
        <f>IF(ISBLANK(Table1[[#This Row],[AdvisoryNumber]]),"NTML","ADVZY")</f>
        <v>NTML</v>
      </c>
      <c r="B3572" s="8" t="str">
        <f>_xlfn.TEXTJOIN("-",TRUE,Table1[[#This Row],[Source]],TEXT(Table1[[#This Row],[AdvisoryNumber]],"000"),TEXT(ROW()-1,"000000"),TEXT(Table1[[#This Row],[RecordTimeUTC]],"YYYY-MM-DD"))</f>
        <v>NTML-000-003571-2025-03-08</v>
      </c>
      <c r="C3572" s="1" t="s">
        <v>208</v>
      </c>
      <c r="D3572" s="2"/>
      <c r="E3572" s="1"/>
      <c r="F3572" s="2"/>
      <c r="G3572" s="1" t="s">
        <v>98</v>
      </c>
      <c r="H3572" s="1" t="s">
        <v>101</v>
      </c>
      <c r="I3572" s="8" t="str">
        <f>IF(Table1[[#This Row],[TMI_Type]]="Reroute",INDEX(_xlfn.REGEXEXTRACT(Table1[[#This Row],[RawText]],".*(ROUTE|FEA|FCA|ICR|CTOP|TBO).+([A-Z]{3})",2,0),1,2),"")</f>
        <v/>
      </c>
      <c r="J3572" s="5">
        <v>10</v>
      </c>
      <c r="K3572" s="5"/>
      <c r="L3572" s="1" t="s">
        <v>213</v>
      </c>
      <c r="M3572" s="7">
        <v>45725.041666666664</v>
      </c>
      <c r="N3572" s="7">
        <v>45725.166666666664</v>
      </c>
      <c r="O3572" s="7">
        <v>45724.979166666664</v>
      </c>
      <c r="P3572" s="4" t="s">
        <v>5391</v>
      </c>
      <c r="Q3572" s="10" t="s">
        <v>5391</v>
      </c>
      <c r="R3572" s="2" t="s">
        <v>11082</v>
      </c>
      <c r="S3572" s="6">
        <f>IF(OR(ISBLANK(Table1[[#This Row],[ValidEndUTC]]),ISBLANK(Table1[[#This Row],[ValidStartUTC]])),"",Table1[[#This Row],[ValidEndUTC]]-Table1[[#This Row],[ValidStartUTC]])</f>
        <v>0.125</v>
      </c>
      <c r="T3572" s="5">
        <f>IF(OR(ISBLANK(Table1[[#This Row],[ValidEndUTC]]),ISBLANK(Table1[[#This Row],[ValidStartUTC]])),"",Table1[[#This Row],[Duration]]*24*60)</f>
        <v>180</v>
      </c>
    </row>
    <row r="3573" spans="1:20" ht="21.6" x14ac:dyDescent="0.25">
      <c r="A3573" s="8" t="str">
        <f>IF(ISBLANK(Table1[[#This Row],[AdvisoryNumber]]),"NTML","ADVZY")</f>
        <v>NTML</v>
      </c>
      <c r="B3573" s="8" t="str">
        <f>_xlfn.TEXTJOIN("-",TRUE,Table1[[#This Row],[Source]],TEXT(Table1[[#This Row],[AdvisoryNumber]],"000"),TEXT(ROW()-1,"000000"),TEXT(Table1[[#This Row],[RecordTimeUTC]],"YYYY-MM-DD"))</f>
        <v>NTML-000-003572-2025-03-08</v>
      </c>
      <c r="C3573" s="1" t="s">
        <v>208</v>
      </c>
      <c r="D3573" s="2"/>
      <c r="E3573" s="1"/>
      <c r="F3573" s="2"/>
      <c r="G3573" s="1" t="s">
        <v>98</v>
      </c>
      <c r="H3573" s="1" t="s">
        <v>101</v>
      </c>
      <c r="I3573" s="8" t="str">
        <f>IF(Table1[[#This Row],[TMI_Type]]="Reroute",INDEX(_xlfn.REGEXEXTRACT(Table1[[#This Row],[RawText]],".*(ROUTE|FEA|FCA|ICR|CTOP|TBO).+([A-Z]{3})",2,0),1,2),"")</f>
        <v/>
      </c>
      <c r="J3573" s="5">
        <v>20</v>
      </c>
      <c r="K3573" s="5"/>
      <c r="L3573" s="1" t="s">
        <v>395</v>
      </c>
      <c r="M3573" s="7">
        <v>45725.041666666664</v>
      </c>
      <c r="N3573" s="7">
        <v>45725.166666666664</v>
      </c>
      <c r="O3573" s="7">
        <v>45724.979166666664</v>
      </c>
      <c r="P3573" s="4" t="s">
        <v>5392</v>
      </c>
      <c r="Q3573" s="10" t="s">
        <v>5392</v>
      </c>
      <c r="R3573" s="2" t="s">
        <v>11082</v>
      </c>
      <c r="S3573" s="6">
        <f>IF(OR(ISBLANK(Table1[[#This Row],[ValidEndUTC]]),ISBLANK(Table1[[#This Row],[ValidStartUTC]])),"",Table1[[#This Row],[ValidEndUTC]]-Table1[[#This Row],[ValidStartUTC]])</f>
        <v>0.125</v>
      </c>
      <c r="T3573" s="5">
        <f>IF(OR(ISBLANK(Table1[[#This Row],[ValidEndUTC]]),ISBLANK(Table1[[#This Row],[ValidStartUTC]])),"",Table1[[#This Row],[Duration]]*24*60)</f>
        <v>180</v>
      </c>
    </row>
    <row r="3574" spans="1:20" ht="21.6" x14ac:dyDescent="0.25">
      <c r="A3574" s="8" t="str">
        <f>IF(ISBLANK(Table1[[#This Row],[AdvisoryNumber]]),"NTML","ADVZY")</f>
        <v>NTML</v>
      </c>
      <c r="B3574" s="8" t="str">
        <f>_xlfn.TEXTJOIN("-",TRUE,Table1[[#This Row],[Source]],TEXT(Table1[[#This Row],[AdvisoryNumber]],"000"),TEXT(ROW()-1,"000000"),TEXT(Table1[[#This Row],[RecordTimeUTC]],"YYYY-MM-DD"))</f>
        <v>NTML-000-003573-2025-03-08</v>
      </c>
      <c r="C3574" s="1" t="s">
        <v>208</v>
      </c>
      <c r="D3574" s="2"/>
      <c r="E3574" s="1"/>
      <c r="F3574" s="2"/>
      <c r="G3574" s="1" t="s">
        <v>98</v>
      </c>
      <c r="H3574" s="1" t="s">
        <v>101</v>
      </c>
      <c r="I3574" s="8" t="str">
        <f>IF(Table1[[#This Row],[TMI_Type]]="Reroute",INDEX(_xlfn.REGEXEXTRACT(Table1[[#This Row],[RawText]],".*(ROUTE|FEA|FCA|ICR|CTOP|TBO).+([A-Z]{3})",2,0),1,2),"")</f>
        <v/>
      </c>
      <c r="J3574" s="5">
        <v>20</v>
      </c>
      <c r="K3574" s="5"/>
      <c r="L3574" s="1" t="s">
        <v>1159</v>
      </c>
      <c r="M3574" s="7">
        <v>45725.041666666664</v>
      </c>
      <c r="N3574" s="7">
        <v>45725.166666666664</v>
      </c>
      <c r="O3574" s="7">
        <v>45724.979166666664</v>
      </c>
      <c r="P3574" s="4" t="s">
        <v>5393</v>
      </c>
      <c r="Q3574" s="10" t="s">
        <v>5393</v>
      </c>
      <c r="R3574" s="2" t="s">
        <v>11082</v>
      </c>
      <c r="S3574" s="6">
        <f>IF(OR(ISBLANK(Table1[[#This Row],[ValidEndUTC]]),ISBLANK(Table1[[#This Row],[ValidStartUTC]])),"",Table1[[#This Row],[ValidEndUTC]]-Table1[[#This Row],[ValidStartUTC]])</f>
        <v>0.125</v>
      </c>
      <c r="T3574" s="5">
        <f>IF(OR(ISBLANK(Table1[[#This Row],[ValidEndUTC]]),ISBLANK(Table1[[#This Row],[ValidStartUTC]])),"",Table1[[#This Row],[Duration]]*24*60)</f>
        <v>180</v>
      </c>
    </row>
    <row r="3575" spans="1:20" x14ac:dyDescent="0.25">
      <c r="A3575" s="8" t="str">
        <f>IF(ISBLANK(Table1[[#This Row],[AdvisoryNumber]]),"NTML","ADVZY")</f>
        <v>NTML</v>
      </c>
      <c r="B3575" s="8" t="str">
        <f>_xlfn.TEXTJOIN("-",TRUE,Table1[[#This Row],[Source]],TEXT(Table1[[#This Row],[AdvisoryNumber]],"000"),TEXT(ROW()-1,"000000"),TEXT(Table1[[#This Row],[RecordTimeUTC]],"YYYY-MM-DD"))</f>
        <v>NTML-000-003574-2025-03-08</v>
      </c>
      <c r="C3575" s="1" t="s">
        <v>208</v>
      </c>
      <c r="D3575" s="2"/>
      <c r="E3575" s="1"/>
      <c r="F3575" s="2"/>
      <c r="G3575" s="1" t="s">
        <v>98</v>
      </c>
      <c r="H3575" s="1" t="s">
        <v>101</v>
      </c>
      <c r="I3575" s="8" t="str">
        <f>IF(Table1[[#This Row],[TMI_Type]]="Reroute",INDEX(_xlfn.REGEXEXTRACT(Table1[[#This Row],[RawText]],".*(ROUTE|FEA|FCA|ICR|CTOP|TBO).+([A-Z]{3})",2,0),1,2),"")</f>
        <v/>
      </c>
      <c r="J3575" s="5">
        <v>25</v>
      </c>
      <c r="K3575" s="5"/>
      <c r="L3575" s="1" t="s">
        <v>224</v>
      </c>
      <c r="M3575" s="7">
        <v>45725.041666666664</v>
      </c>
      <c r="N3575" s="7">
        <v>45725.166666666664</v>
      </c>
      <c r="O3575" s="7">
        <v>45724.979166666664</v>
      </c>
      <c r="P3575" s="4" t="s">
        <v>5394</v>
      </c>
      <c r="Q3575" s="10" t="s">
        <v>5394</v>
      </c>
      <c r="R3575" s="2" t="s">
        <v>11082</v>
      </c>
      <c r="S3575" s="6">
        <f>IF(OR(ISBLANK(Table1[[#This Row],[ValidEndUTC]]),ISBLANK(Table1[[#This Row],[ValidStartUTC]])),"",Table1[[#This Row],[ValidEndUTC]]-Table1[[#This Row],[ValidStartUTC]])</f>
        <v>0.125</v>
      </c>
      <c r="T3575" s="5">
        <f>IF(OR(ISBLANK(Table1[[#This Row],[ValidEndUTC]]),ISBLANK(Table1[[#This Row],[ValidStartUTC]])),"",Table1[[#This Row],[Duration]]*24*60)</f>
        <v>180</v>
      </c>
    </row>
    <row r="3576" spans="1:20" ht="21.6" x14ac:dyDescent="0.25">
      <c r="A3576" s="8" t="str">
        <f>IF(ISBLANK(Table1[[#This Row],[AdvisoryNumber]]),"NTML","ADVZY")</f>
        <v>NTML</v>
      </c>
      <c r="B3576" s="8" t="str">
        <f>_xlfn.TEXTJOIN("-",TRUE,Table1[[#This Row],[Source]],TEXT(Table1[[#This Row],[AdvisoryNumber]],"000"),TEXT(ROW()-1,"000000"),TEXT(Table1[[#This Row],[RecordTimeUTC]],"YYYY-MM-DD"))</f>
        <v>NTML-000-003575-2025-03-08</v>
      </c>
      <c r="C3576" s="1" t="s">
        <v>1570</v>
      </c>
      <c r="D3576" s="2"/>
      <c r="E3576" s="1"/>
      <c r="F3576" s="2"/>
      <c r="G3576" s="1" t="s">
        <v>98</v>
      </c>
      <c r="H3576" s="1" t="s">
        <v>101</v>
      </c>
      <c r="I3576" s="8" t="str">
        <f>IF(Table1[[#This Row],[TMI_Type]]="Reroute",INDEX(_xlfn.REGEXEXTRACT(Table1[[#This Row],[RawText]],".*(ROUTE|FEA|FCA|ICR|CTOP|TBO).+([A-Z]{3})",2,0),1,2),"")</f>
        <v/>
      </c>
      <c r="J3576" s="5">
        <v>20</v>
      </c>
      <c r="K3576" s="5"/>
      <c r="L3576" s="1" t="s">
        <v>1834</v>
      </c>
      <c r="M3576" s="7">
        <v>45725.041666666664</v>
      </c>
      <c r="N3576" s="7">
        <v>45725.166666666664</v>
      </c>
      <c r="O3576" s="7">
        <v>45724.979166666664</v>
      </c>
      <c r="P3576" s="4" t="s">
        <v>5395</v>
      </c>
      <c r="Q3576" s="10" t="s">
        <v>5395</v>
      </c>
      <c r="R3576" s="2" t="s">
        <v>11082</v>
      </c>
      <c r="S3576" s="6">
        <f>IF(OR(ISBLANK(Table1[[#This Row],[ValidEndUTC]]),ISBLANK(Table1[[#This Row],[ValidStartUTC]])),"",Table1[[#This Row],[ValidEndUTC]]-Table1[[#This Row],[ValidStartUTC]])</f>
        <v>0.125</v>
      </c>
      <c r="T3576" s="5">
        <f>IF(OR(ISBLANK(Table1[[#This Row],[ValidEndUTC]]),ISBLANK(Table1[[#This Row],[ValidStartUTC]])),"",Table1[[#This Row],[Duration]]*24*60)</f>
        <v>180</v>
      </c>
    </row>
    <row r="3577" spans="1:20" ht="21.6" x14ac:dyDescent="0.25">
      <c r="A3577" s="8" t="str">
        <f>IF(ISBLANK(Table1[[#This Row],[AdvisoryNumber]]),"NTML","ADVZY")</f>
        <v>NTML</v>
      </c>
      <c r="B3577" s="8" t="str">
        <f>_xlfn.TEXTJOIN("-",TRUE,Table1[[#This Row],[Source]],TEXT(Table1[[#This Row],[AdvisoryNumber]],"000"),TEXT(ROW()-1,"000000"),TEXT(Table1[[#This Row],[RecordTimeUTC]],"YYYY-MM-DD"))</f>
        <v>NTML-000-003576-2025-03-08</v>
      </c>
      <c r="C3577" s="1" t="s">
        <v>1570</v>
      </c>
      <c r="D3577" s="2"/>
      <c r="E3577" s="1"/>
      <c r="F3577" s="2"/>
      <c r="G3577" s="1" t="s">
        <v>98</v>
      </c>
      <c r="H3577" s="1" t="s">
        <v>101</v>
      </c>
      <c r="I3577" s="8" t="str">
        <f>IF(Table1[[#This Row],[TMI_Type]]="Reroute",INDEX(_xlfn.REGEXEXTRACT(Table1[[#This Row],[RawText]],".*(ROUTE|FEA|FCA|ICR|CTOP|TBO).+([A-Z]{3})",2,0),1,2),"")</f>
        <v/>
      </c>
      <c r="J3577" s="5">
        <v>20</v>
      </c>
      <c r="K3577" s="5"/>
      <c r="L3577" s="1" t="s">
        <v>1813</v>
      </c>
      <c r="M3577" s="7">
        <v>45725.041666666664</v>
      </c>
      <c r="N3577" s="7">
        <v>45725.166666666664</v>
      </c>
      <c r="O3577" s="7">
        <v>45724.979166666664</v>
      </c>
      <c r="P3577" s="4" t="s">
        <v>5396</v>
      </c>
      <c r="Q3577" s="10" t="s">
        <v>5396</v>
      </c>
      <c r="R3577" s="2" t="s">
        <v>11082</v>
      </c>
      <c r="S3577" s="6">
        <f>IF(OR(ISBLANK(Table1[[#This Row],[ValidEndUTC]]),ISBLANK(Table1[[#This Row],[ValidStartUTC]])),"",Table1[[#This Row],[ValidEndUTC]]-Table1[[#This Row],[ValidStartUTC]])</f>
        <v>0.125</v>
      </c>
      <c r="T3577" s="5">
        <f>IF(OR(ISBLANK(Table1[[#This Row],[ValidEndUTC]]),ISBLANK(Table1[[#This Row],[ValidStartUTC]])),"",Table1[[#This Row],[Duration]]*24*60)</f>
        <v>180</v>
      </c>
    </row>
    <row r="3578" spans="1:20" x14ac:dyDescent="0.25">
      <c r="A3578" s="8" t="str">
        <f>IF(ISBLANK(Table1[[#This Row],[AdvisoryNumber]]),"NTML","ADVZY")</f>
        <v>NTML</v>
      </c>
      <c r="B3578" s="8" t="str">
        <f>_xlfn.TEXTJOIN("-",TRUE,Table1[[#This Row],[Source]],TEXT(Table1[[#This Row],[AdvisoryNumber]],"000"),TEXT(ROW()-1,"000000"),TEXT(Table1[[#This Row],[RecordTimeUTC]],"YYYY-MM-DD"))</f>
        <v>NTML-000-003577-2025-03-08</v>
      </c>
      <c r="C3578" s="1" t="s">
        <v>1570</v>
      </c>
      <c r="D3578" s="2"/>
      <c r="E3578" s="1"/>
      <c r="F3578" s="2"/>
      <c r="G3578" s="1" t="s">
        <v>98</v>
      </c>
      <c r="H3578" s="1" t="s">
        <v>101</v>
      </c>
      <c r="I3578" s="8" t="str">
        <f>IF(Table1[[#This Row],[TMI_Type]]="Reroute",INDEX(_xlfn.REGEXEXTRACT(Table1[[#This Row],[RawText]],".*(ROUTE|FEA|FCA|ICR|CTOP|TBO).+([A-Z]{3})",2,0),1,2),"")</f>
        <v/>
      </c>
      <c r="J3578" s="5">
        <v>40</v>
      </c>
      <c r="K3578" s="5"/>
      <c r="L3578" s="1" t="s">
        <v>224</v>
      </c>
      <c r="M3578" s="7">
        <v>45725.041666666664</v>
      </c>
      <c r="N3578" s="7">
        <v>45725.166666666664</v>
      </c>
      <c r="O3578" s="7">
        <v>45724.979166666664</v>
      </c>
      <c r="P3578" s="4" t="s">
        <v>5397</v>
      </c>
      <c r="Q3578" s="10" t="s">
        <v>5397</v>
      </c>
      <c r="R3578" s="2" t="s">
        <v>11082</v>
      </c>
      <c r="S3578" s="6">
        <f>IF(OR(ISBLANK(Table1[[#This Row],[ValidEndUTC]]),ISBLANK(Table1[[#This Row],[ValidStartUTC]])),"",Table1[[#This Row],[ValidEndUTC]]-Table1[[#This Row],[ValidStartUTC]])</f>
        <v>0.125</v>
      </c>
      <c r="T3578" s="5">
        <f>IF(OR(ISBLANK(Table1[[#This Row],[ValidEndUTC]]),ISBLANK(Table1[[#This Row],[ValidStartUTC]])),"",Table1[[#This Row],[Duration]]*24*60)</f>
        <v>180</v>
      </c>
    </row>
    <row r="3579" spans="1:20" x14ac:dyDescent="0.25">
      <c r="A3579" s="8" t="str">
        <f>IF(ISBLANK(Table1[[#This Row],[AdvisoryNumber]]),"NTML","ADVZY")</f>
        <v>NTML</v>
      </c>
      <c r="B3579" s="8" t="str">
        <f>_xlfn.TEXTJOIN("-",TRUE,Table1[[#This Row],[Source]],TEXT(Table1[[#This Row],[AdvisoryNumber]],"000"),TEXT(ROW()-1,"000000"),TEXT(Table1[[#This Row],[RecordTimeUTC]],"YYYY-MM-DD"))</f>
        <v>NTML-000-003578-2025-03-08</v>
      </c>
      <c r="C3579" s="1" t="s">
        <v>232</v>
      </c>
      <c r="D3579" s="2"/>
      <c r="E3579" s="1"/>
      <c r="F3579" s="2"/>
      <c r="G3579" s="1" t="s">
        <v>98</v>
      </c>
      <c r="H3579" s="1" t="s">
        <v>101</v>
      </c>
      <c r="I3579" s="8" t="str">
        <f>IF(Table1[[#This Row],[TMI_Type]]="Reroute",INDEX(_xlfn.REGEXEXTRACT(Table1[[#This Row],[RawText]],".*(ROUTE|FEA|FCA|ICR|CTOP|TBO).+([A-Z]{3})",2,0),1,2),"")</f>
        <v/>
      </c>
      <c r="J3579" s="5">
        <v>10</v>
      </c>
      <c r="K3579" s="5"/>
      <c r="L3579" s="1" t="s">
        <v>376</v>
      </c>
      <c r="M3579" s="7">
        <v>45725.041666666664</v>
      </c>
      <c r="N3579" s="7">
        <v>45725.166666666664</v>
      </c>
      <c r="O3579" s="7">
        <v>45724.989583333336</v>
      </c>
      <c r="P3579" s="4" t="s">
        <v>5382</v>
      </c>
      <c r="Q3579" s="10" t="s">
        <v>5382</v>
      </c>
      <c r="R3579" s="2" t="s">
        <v>11079</v>
      </c>
      <c r="S3579" s="6">
        <f>IF(OR(ISBLANK(Table1[[#This Row],[ValidEndUTC]]),ISBLANK(Table1[[#This Row],[ValidStartUTC]])),"",Table1[[#This Row],[ValidEndUTC]]-Table1[[#This Row],[ValidStartUTC]])</f>
        <v>0.125</v>
      </c>
      <c r="T3579" s="5">
        <f>IF(OR(ISBLANK(Table1[[#This Row],[ValidEndUTC]]),ISBLANK(Table1[[#This Row],[ValidStartUTC]])),"",Table1[[#This Row],[Duration]]*24*60)</f>
        <v>180</v>
      </c>
    </row>
    <row r="3580" spans="1:20" x14ac:dyDescent="0.25">
      <c r="A3580" s="8" t="str">
        <f>IF(ISBLANK(Table1[[#This Row],[AdvisoryNumber]]),"NTML","ADVZY")</f>
        <v>NTML</v>
      </c>
      <c r="B3580" s="8" t="str">
        <f>_xlfn.TEXTJOIN("-",TRUE,Table1[[#This Row],[Source]],TEXT(Table1[[#This Row],[AdvisoryNumber]],"000"),TEXT(ROW()-1,"000000"),TEXT(Table1[[#This Row],[RecordTimeUTC]],"YYYY-MM-DD"))</f>
        <v>NTML-000-003579-2025-03-08</v>
      </c>
      <c r="C3580" s="1" t="s">
        <v>232</v>
      </c>
      <c r="D3580" s="2"/>
      <c r="E3580" s="1"/>
      <c r="F3580" s="2"/>
      <c r="G3580" s="1" t="s">
        <v>98</v>
      </c>
      <c r="H3580" s="1" t="s">
        <v>101</v>
      </c>
      <c r="I3580" s="8" t="str">
        <f>IF(Table1[[#This Row],[TMI_Type]]="Reroute",INDEX(_xlfn.REGEXEXTRACT(Table1[[#This Row],[RawText]],".*(ROUTE|FEA|FCA|ICR|CTOP|TBO).+([A-Z]{3})",2,0),1,2),"")</f>
        <v/>
      </c>
      <c r="J3580" s="5">
        <v>20</v>
      </c>
      <c r="K3580" s="5"/>
      <c r="L3580" s="1" t="s">
        <v>1179</v>
      </c>
      <c r="M3580" s="7">
        <v>45725.041666666664</v>
      </c>
      <c r="N3580" s="7">
        <v>45725.166666666664</v>
      </c>
      <c r="O3580" s="7">
        <v>45724.989583333336</v>
      </c>
      <c r="P3580" s="4" t="s">
        <v>5383</v>
      </c>
      <c r="Q3580" s="10" t="s">
        <v>5383</v>
      </c>
      <c r="R3580" s="2" t="s">
        <v>11079</v>
      </c>
      <c r="S3580" s="6">
        <f>IF(OR(ISBLANK(Table1[[#This Row],[ValidEndUTC]]),ISBLANK(Table1[[#This Row],[ValidStartUTC]])),"",Table1[[#This Row],[ValidEndUTC]]-Table1[[#This Row],[ValidStartUTC]])</f>
        <v>0.125</v>
      </c>
      <c r="T3580" s="5">
        <f>IF(OR(ISBLANK(Table1[[#This Row],[ValidEndUTC]]),ISBLANK(Table1[[#This Row],[ValidStartUTC]])),"",Table1[[#This Row],[Duration]]*24*60)</f>
        <v>180</v>
      </c>
    </row>
    <row r="3581" spans="1:20" x14ac:dyDescent="0.25">
      <c r="A3581" s="8" t="str">
        <f>IF(ISBLANK(Table1[[#This Row],[AdvisoryNumber]]),"NTML","ADVZY")</f>
        <v>NTML</v>
      </c>
      <c r="B3581" s="8" t="str">
        <f>_xlfn.TEXTJOIN("-",TRUE,Table1[[#This Row],[Source]],TEXT(Table1[[#This Row],[AdvisoryNumber]],"000"),TEXT(ROW()-1,"000000"),TEXT(Table1[[#This Row],[RecordTimeUTC]],"YYYY-MM-DD"))</f>
        <v>NTML-000-003580-2025-03-08</v>
      </c>
      <c r="C3581" s="1" t="s">
        <v>232</v>
      </c>
      <c r="D3581" s="2"/>
      <c r="E3581" s="1"/>
      <c r="F3581" s="2"/>
      <c r="G3581" s="1" t="s">
        <v>98</v>
      </c>
      <c r="H3581" s="1" t="s">
        <v>101</v>
      </c>
      <c r="I3581" s="8" t="str">
        <f>IF(Table1[[#This Row],[TMI_Type]]="Reroute",INDEX(_xlfn.REGEXEXTRACT(Table1[[#This Row],[RawText]],".*(ROUTE|FEA|FCA|ICR|CTOP|TBO).+([A-Z]{3})",2,0),1,2),"")</f>
        <v/>
      </c>
      <c r="J3581" s="5">
        <v>30</v>
      </c>
      <c r="K3581" s="5"/>
      <c r="L3581" s="1" t="s">
        <v>1593</v>
      </c>
      <c r="M3581" s="7">
        <v>45725.041666666664</v>
      </c>
      <c r="N3581" s="7">
        <v>45725.166666666664</v>
      </c>
      <c r="O3581" s="7">
        <v>45724.989583333336</v>
      </c>
      <c r="P3581" s="4" t="s">
        <v>5384</v>
      </c>
      <c r="Q3581" s="10" t="s">
        <v>5384</v>
      </c>
      <c r="R3581" s="2" t="s">
        <v>11079</v>
      </c>
      <c r="S3581" s="6">
        <f>IF(OR(ISBLANK(Table1[[#This Row],[ValidEndUTC]]),ISBLANK(Table1[[#This Row],[ValidStartUTC]])),"",Table1[[#This Row],[ValidEndUTC]]-Table1[[#This Row],[ValidStartUTC]])</f>
        <v>0.125</v>
      </c>
      <c r="T3581" s="5">
        <f>IF(OR(ISBLANK(Table1[[#This Row],[ValidEndUTC]]),ISBLANK(Table1[[#This Row],[ValidStartUTC]])),"",Table1[[#This Row],[Duration]]*24*60)</f>
        <v>180</v>
      </c>
    </row>
    <row r="3582" spans="1:20" x14ac:dyDescent="0.25">
      <c r="A3582" s="8" t="str">
        <f>IF(ISBLANK(Table1[[#This Row],[AdvisoryNumber]]),"NTML","ADVZY")</f>
        <v>NTML</v>
      </c>
      <c r="B3582" s="8" t="str">
        <f>_xlfn.TEXTJOIN("-",TRUE,Table1[[#This Row],[Source]],TEXT(Table1[[#This Row],[AdvisoryNumber]],"000"),TEXT(ROW()-1,"000000"),TEXT(Table1[[#This Row],[RecordTimeUTC]],"YYYY-MM-DD"))</f>
        <v>NTML-000-003581-2025-03-08</v>
      </c>
      <c r="C3582" s="1" t="s">
        <v>232</v>
      </c>
      <c r="D3582" s="2"/>
      <c r="E3582" s="1"/>
      <c r="F3582" s="2"/>
      <c r="G3582" s="1" t="s">
        <v>98</v>
      </c>
      <c r="H3582" s="1" t="s">
        <v>101</v>
      </c>
      <c r="I3582" s="8" t="str">
        <f>IF(Table1[[#This Row],[TMI_Type]]="Reroute",INDEX(_xlfn.REGEXEXTRACT(Table1[[#This Row],[RawText]],".*(ROUTE|FEA|FCA|ICR|CTOP|TBO).+([A-Z]{3})",2,0),1,2),"")</f>
        <v/>
      </c>
      <c r="J3582" s="5">
        <v>25</v>
      </c>
      <c r="K3582" s="5"/>
      <c r="L3582" s="1" t="s">
        <v>1165</v>
      </c>
      <c r="M3582" s="7">
        <v>45725.041666666664</v>
      </c>
      <c r="N3582" s="7">
        <v>45725.166666666664</v>
      </c>
      <c r="O3582" s="7">
        <v>45724.989583333336</v>
      </c>
      <c r="P3582" s="4" t="s">
        <v>5385</v>
      </c>
      <c r="Q3582" s="10" t="s">
        <v>5385</v>
      </c>
      <c r="R3582" s="2" t="s">
        <v>11079</v>
      </c>
      <c r="S3582" s="6">
        <f>IF(OR(ISBLANK(Table1[[#This Row],[ValidEndUTC]]),ISBLANK(Table1[[#This Row],[ValidStartUTC]])),"",Table1[[#This Row],[ValidEndUTC]]-Table1[[#This Row],[ValidStartUTC]])</f>
        <v>0.125</v>
      </c>
      <c r="T3582" s="5">
        <f>IF(OR(ISBLANK(Table1[[#This Row],[ValidEndUTC]]),ISBLANK(Table1[[#This Row],[ValidStartUTC]])),"",Table1[[#This Row],[Duration]]*24*60)</f>
        <v>180</v>
      </c>
    </row>
    <row r="3583" spans="1:20" x14ac:dyDescent="0.25">
      <c r="A3583" s="8" t="str">
        <f>IF(ISBLANK(Table1[[#This Row],[AdvisoryNumber]]),"NTML","ADVZY")</f>
        <v>NTML</v>
      </c>
      <c r="B3583" s="8" t="str">
        <f>_xlfn.TEXTJOIN("-",TRUE,Table1[[#This Row],[Source]],TEXT(Table1[[#This Row],[AdvisoryNumber]],"000"),TEXT(ROW()-1,"000000"),TEXT(Table1[[#This Row],[RecordTimeUTC]],"YYYY-MM-DD"))</f>
        <v>NTML-000-003582-2025-03-08</v>
      </c>
      <c r="C3583" s="1" t="s">
        <v>232</v>
      </c>
      <c r="D3583" s="2"/>
      <c r="E3583" s="1"/>
      <c r="F3583" s="2"/>
      <c r="G3583" s="1" t="s">
        <v>98</v>
      </c>
      <c r="H3583" s="1" t="s">
        <v>101</v>
      </c>
      <c r="I3583" s="8" t="str">
        <f>IF(Table1[[#This Row],[TMI_Type]]="Reroute",INDEX(_xlfn.REGEXEXTRACT(Table1[[#This Row],[RawText]],".*(ROUTE|FEA|FCA|ICR|CTOP|TBO).+([A-Z]{3})",2,0),1,2),"")</f>
        <v/>
      </c>
      <c r="J3583" s="5">
        <v>30</v>
      </c>
      <c r="K3583" s="5"/>
      <c r="L3583" s="1" t="s">
        <v>326</v>
      </c>
      <c r="M3583" s="7">
        <v>45725.041666666664</v>
      </c>
      <c r="N3583" s="7">
        <v>45725.166666666664</v>
      </c>
      <c r="O3583" s="7">
        <v>45724.989583333336</v>
      </c>
      <c r="P3583" s="4" t="s">
        <v>5386</v>
      </c>
      <c r="Q3583" s="10" t="s">
        <v>5386</v>
      </c>
      <c r="R3583" s="2" t="s">
        <v>11079</v>
      </c>
      <c r="S3583" s="6">
        <f>IF(OR(ISBLANK(Table1[[#This Row],[ValidEndUTC]]),ISBLANK(Table1[[#This Row],[ValidStartUTC]])),"",Table1[[#This Row],[ValidEndUTC]]-Table1[[#This Row],[ValidStartUTC]])</f>
        <v>0.125</v>
      </c>
      <c r="T3583" s="5">
        <f>IF(OR(ISBLANK(Table1[[#This Row],[ValidEndUTC]]),ISBLANK(Table1[[#This Row],[ValidStartUTC]])),"",Table1[[#This Row],[Duration]]*24*60)</f>
        <v>180</v>
      </c>
    </row>
    <row r="3584" spans="1:20" x14ac:dyDescent="0.25">
      <c r="A3584" s="8" t="str">
        <f>IF(ISBLANK(Table1[[#This Row],[AdvisoryNumber]]),"NTML","ADVZY")</f>
        <v>NTML</v>
      </c>
      <c r="B3584" s="8" t="str">
        <f>_xlfn.TEXTJOIN("-",TRUE,Table1[[#This Row],[Source]],TEXT(Table1[[#This Row],[AdvisoryNumber]],"000"),TEXT(ROW()-1,"000000"),TEXT(Table1[[#This Row],[RecordTimeUTC]],"YYYY-MM-DD"))</f>
        <v>NTML-000-003583-2025-03-08</v>
      </c>
      <c r="C3584" s="1" t="s">
        <v>232</v>
      </c>
      <c r="D3584" s="2"/>
      <c r="E3584" s="1"/>
      <c r="F3584" s="2"/>
      <c r="G3584" s="1" t="s">
        <v>98</v>
      </c>
      <c r="H3584" s="1" t="s">
        <v>101</v>
      </c>
      <c r="I3584" s="8" t="str">
        <f>IF(Table1[[#This Row],[TMI_Type]]="Reroute",INDEX(_xlfn.REGEXEXTRACT(Table1[[#This Row],[RawText]],".*(ROUTE|FEA|FCA|ICR|CTOP|TBO).+([A-Z]{3})",2,0),1,2),"")</f>
        <v/>
      </c>
      <c r="J3584" s="5">
        <v>35</v>
      </c>
      <c r="K3584" s="5"/>
      <c r="L3584" s="1" t="s">
        <v>326</v>
      </c>
      <c r="M3584" s="7">
        <v>45725.041666666664</v>
      </c>
      <c r="N3584" s="7">
        <v>45725.166666666664</v>
      </c>
      <c r="O3584" s="7">
        <v>45724.989583333336</v>
      </c>
      <c r="P3584" s="4" t="s">
        <v>5387</v>
      </c>
      <c r="Q3584" s="10" t="s">
        <v>5387</v>
      </c>
      <c r="R3584" s="2" t="s">
        <v>11079</v>
      </c>
      <c r="S3584" s="6">
        <f>IF(OR(ISBLANK(Table1[[#This Row],[ValidEndUTC]]),ISBLANK(Table1[[#This Row],[ValidStartUTC]])),"",Table1[[#This Row],[ValidEndUTC]]-Table1[[#This Row],[ValidStartUTC]])</f>
        <v>0.125</v>
      </c>
      <c r="T3584" s="5">
        <f>IF(OR(ISBLANK(Table1[[#This Row],[ValidEndUTC]]),ISBLANK(Table1[[#This Row],[ValidStartUTC]])),"",Table1[[#This Row],[Duration]]*24*60)</f>
        <v>180</v>
      </c>
    </row>
    <row r="3585" spans="1:20" ht="21.6" x14ac:dyDescent="0.25">
      <c r="A3585" s="8" t="str">
        <f>IF(ISBLANK(Table1[[#This Row],[AdvisoryNumber]]),"NTML","ADVZY")</f>
        <v>NTML</v>
      </c>
      <c r="B3585" s="8" t="str">
        <f>_xlfn.TEXTJOIN("-",TRUE,Table1[[#This Row],[Source]],TEXT(Table1[[#This Row],[AdvisoryNumber]],"000"),TEXT(ROW()-1,"000000"),TEXT(Table1[[#This Row],[RecordTimeUTC]],"YYYY-MM-DD"))</f>
        <v>NTML-000-003584-2025-03-08</v>
      </c>
      <c r="C3585" s="1" t="s">
        <v>97</v>
      </c>
      <c r="D3585" s="2"/>
      <c r="E3585" s="1"/>
      <c r="F3585" s="2"/>
      <c r="G3585" s="1" t="s">
        <v>98</v>
      </c>
      <c r="H3585" s="1" t="s">
        <v>101</v>
      </c>
      <c r="I3585" s="8" t="str">
        <f>IF(Table1[[#This Row],[TMI_Type]]="Reroute",INDEX(_xlfn.REGEXEXTRACT(Table1[[#This Row],[RawText]],".*(ROUTE|FEA|FCA|ICR|CTOP|TBO).+([A-Z]{3})",2,0),1,2),"")</f>
        <v/>
      </c>
      <c r="J3585" s="5">
        <v>30</v>
      </c>
      <c r="K3585" s="5"/>
      <c r="L3585" s="1" t="s">
        <v>233</v>
      </c>
      <c r="M3585" s="7">
        <v>45725.041666666664</v>
      </c>
      <c r="N3585" s="7">
        <v>45725.166666666664</v>
      </c>
      <c r="O3585" s="7">
        <v>45724.989583333336</v>
      </c>
      <c r="P3585" s="4" t="s">
        <v>11081</v>
      </c>
      <c r="Q3585" s="10" t="s">
        <v>11081</v>
      </c>
      <c r="R3585" s="2" t="s">
        <v>11079</v>
      </c>
      <c r="S3585" s="6">
        <f>IF(OR(ISBLANK(Table1[[#This Row],[ValidEndUTC]]),ISBLANK(Table1[[#This Row],[ValidStartUTC]])),"",Table1[[#This Row],[ValidEndUTC]]-Table1[[#This Row],[ValidStartUTC]])</f>
        <v>0.125</v>
      </c>
      <c r="T3585" s="5">
        <f>IF(OR(ISBLANK(Table1[[#This Row],[ValidEndUTC]]),ISBLANK(Table1[[#This Row],[ValidStartUTC]])),"",Table1[[#This Row],[Duration]]*24*60)</f>
        <v>180</v>
      </c>
    </row>
    <row r="3586" spans="1:20" x14ac:dyDescent="0.25">
      <c r="A3586" s="8" t="str">
        <f>IF(ISBLANK(Table1[[#This Row],[AdvisoryNumber]]),"NTML","ADVZY")</f>
        <v>NTML</v>
      </c>
      <c r="B3586" s="8" t="str">
        <f>_xlfn.TEXTJOIN("-",TRUE,Table1[[#This Row],[Source]],TEXT(Table1[[#This Row],[AdvisoryNumber]],"000"),TEXT(ROW()-1,"000000"),TEXT(Table1[[#This Row],[RecordTimeUTC]],"YYYY-MM-DD"))</f>
        <v>NTML-000-003585-2025-03-09</v>
      </c>
      <c r="C3586" s="1" t="s">
        <v>97</v>
      </c>
      <c r="D3586" s="2"/>
      <c r="E3586" s="1"/>
      <c r="F3586" s="2"/>
      <c r="G3586" s="1" t="s">
        <v>98</v>
      </c>
      <c r="H3586" s="1" t="s">
        <v>101</v>
      </c>
      <c r="I3586" s="8" t="str">
        <f>IF(Table1[[#This Row],[TMI_Type]]="Reroute",INDEX(_xlfn.REGEXEXTRACT(Table1[[#This Row],[RawText]],".*(ROUTE|FEA|FCA|ICR|CTOP|TBO).+([A-Z]{3})",2,0),1,2),"")</f>
        <v/>
      </c>
      <c r="J3586" s="5">
        <v>30</v>
      </c>
      <c r="K3586" s="5"/>
      <c r="L3586" s="1" t="s">
        <v>5401</v>
      </c>
      <c r="M3586" s="7">
        <v>45725.041666666664</v>
      </c>
      <c r="N3586" s="7">
        <v>45725.166666666664</v>
      </c>
      <c r="O3586" s="7">
        <v>45725.053472222222</v>
      </c>
      <c r="P3586" s="4" t="s">
        <v>5402</v>
      </c>
      <c r="Q3586" s="10" t="s">
        <v>5402</v>
      </c>
      <c r="R3586" s="2" t="s">
        <v>11085</v>
      </c>
      <c r="S3586" s="6">
        <f>IF(OR(ISBLANK(Table1[[#This Row],[ValidEndUTC]]),ISBLANK(Table1[[#This Row],[ValidStartUTC]])),"",Table1[[#This Row],[ValidEndUTC]]-Table1[[#This Row],[ValidStartUTC]])</f>
        <v>0.125</v>
      </c>
      <c r="T3586" s="5">
        <f>IF(OR(ISBLANK(Table1[[#This Row],[ValidEndUTC]]),ISBLANK(Table1[[#This Row],[ValidStartUTC]])),"",Table1[[#This Row],[Duration]]*24*60)</f>
        <v>180</v>
      </c>
    </row>
    <row r="3587" spans="1:20" x14ac:dyDescent="0.25">
      <c r="A3587" s="8" t="str">
        <f>IF(ISBLANK(Table1[[#This Row],[AdvisoryNumber]]),"NTML","ADVZY")</f>
        <v>NTML</v>
      </c>
      <c r="B3587" s="8" t="str">
        <f>_xlfn.TEXTJOIN("-",TRUE,Table1[[#This Row],[Source]],TEXT(Table1[[#This Row],[AdvisoryNumber]],"000"),TEXT(ROW()-1,"000000"),TEXT(Table1[[#This Row],[RecordTimeUTC]],"YYYY-MM-DD"))</f>
        <v>NTML-000-003586-2025-03-09</v>
      </c>
      <c r="C3587" s="1" t="s">
        <v>11086</v>
      </c>
      <c r="D3587" s="2"/>
      <c r="E3587" s="1"/>
      <c r="F3587" s="2"/>
      <c r="G3587" s="1" t="s">
        <v>98</v>
      </c>
      <c r="H3587" s="1" t="s">
        <v>101</v>
      </c>
      <c r="I3587" s="8" t="str">
        <f>IF(Table1[[#This Row],[TMI_Type]]="Reroute",INDEX(_xlfn.REGEXEXTRACT(Table1[[#This Row],[RawText]],".*(ROUTE|FEA|FCA|ICR|CTOP|TBO).+([A-Z]{3})",2,0),1,2),"")</f>
        <v/>
      </c>
      <c r="J3587" s="5">
        <v>30</v>
      </c>
      <c r="K3587" s="5"/>
      <c r="L3587" s="1" t="s">
        <v>11087</v>
      </c>
      <c r="M3587" s="7">
        <v>45725.041666666664</v>
      </c>
      <c r="N3587" s="7">
        <v>45725.166666666664</v>
      </c>
      <c r="O3587" s="7">
        <v>45725.053472222222</v>
      </c>
      <c r="P3587" s="4" t="s">
        <v>11088</v>
      </c>
      <c r="Q3587" s="10" t="s">
        <v>11088</v>
      </c>
      <c r="R3587" s="2" t="s">
        <v>11085</v>
      </c>
      <c r="S3587" s="6">
        <f>IF(OR(ISBLANK(Table1[[#This Row],[ValidEndUTC]]),ISBLANK(Table1[[#This Row],[ValidStartUTC]])),"",Table1[[#This Row],[ValidEndUTC]]-Table1[[#This Row],[ValidStartUTC]])</f>
        <v>0.125</v>
      </c>
      <c r="T3587" s="5">
        <f>IF(OR(ISBLANK(Table1[[#This Row],[ValidEndUTC]]),ISBLANK(Table1[[#This Row],[ValidStartUTC]])),"",Table1[[#This Row],[Duration]]*24*60)</f>
        <v>180</v>
      </c>
    </row>
    <row r="3588" spans="1:20" x14ac:dyDescent="0.25">
      <c r="A3588" s="8" t="str">
        <f>IF(ISBLANK(Table1[[#This Row],[AdvisoryNumber]]),"NTML","ADVZY")</f>
        <v>NTML</v>
      </c>
      <c r="B3588" s="8" t="str">
        <f>_xlfn.TEXTJOIN("-",TRUE,Table1[[#This Row],[Source]],TEXT(Table1[[#This Row],[AdvisoryNumber]],"000"),TEXT(ROW()-1,"000000"),TEXT(Table1[[#This Row],[RecordTimeUTC]],"YYYY-MM-DD"))</f>
        <v>NTML-000-003587-2025-03-09</v>
      </c>
      <c r="C3588" s="1" t="s">
        <v>97</v>
      </c>
      <c r="D3588" s="2"/>
      <c r="E3588" s="1"/>
      <c r="F3588" s="2"/>
      <c r="G3588" s="1" t="s">
        <v>98</v>
      </c>
      <c r="H3588" s="1" t="s">
        <v>101</v>
      </c>
      <c r="I3588" s="8" t="str">
        <f>IF(Table1[[#This Row],[TMI_Type]]="Reroute",INDEX(_xlfn.REGEXEXTRACT(Table1[[#This Row],[RawText]],".*(ROUTE|FEA|FCA|ICR|CTOP|TBO).+([A-Z]{3})",2,0),1,2),"")</f>
        <v/>
      </c>
      <c r="J3588" s="5">
        <v>20</v>
      </c>
      <c r="K3588" s="5"/>
      <c r="L3588" s="1" t="s">
        <v>102</v>
      </c>
      <c r="M3588" s="7">
        <v>45725.041666666664</v>
      </c>
      <c r="N3588" s="7">
        <v>45725.166666666664</v>
      </c>
      <c r="O3588" s="7">
        <v>45725.053472222222</v>
      </c>
      <c r="P3588" s="4" t="s">
        <v>5403</v>
      </c>
      <c r="Q3588" s="10" t="s">
        <v>5403</v>
      </c>
      <c r="R3588" s="2" t="s">
        <v>11085</v>
      </c>
      <c r="S3588" s="6">
        <f>IF(OR(ISBLANK(Table1[[#This Row],[ValidEndUTC]]),ISBLANK(Table1[[#This Row],[ValidStartUTC]])),"",Table1[[#This Row],[ValidEndUTC]]-Table1[[#This Row],[ValidStartUTC]])</f>
        <v>0.125</v>
      </c>
      <c r="T3588" s="5">
        <f>IF(OR(ISBLANK(Table1[[#This Row],[ValidEndUTC]]),ISBLANK(Table1[[#This Row],[ValidStartUTC]])),"",Table1[[#This Row],[Duration]]*24*60)</f>
        <v>180</v>
      </c>
    </row>
    <row r="3589" spans="1:20" x14ac:dyDescent="0.25">
      <c r="A3589" s="8" t="str">
        <f>IF(ISBLANK(Table1[[#This Row],[AdvisoryNumber]]),"NTML","ADVZY")</f>
        <v>NTML</v>
      </c>
      <c r="B3589" s="8" t="str">
        <f>_xlfn.TEXTJOIN("-",TRUE,Table1[[#This Row],[Source]],TEXT(Table1[[#This Row],[AdvisoryNumber]],"000"),TEXT(ROW()-1,"000000"),TEXT(Table1[[#This Row],[RecordTimeUTC]],"YYYY-MM-DD"))</f>
        <v>NTML-000-003588-2025-03-09</v>
      </c>
      <c r="C3589" s="1" t="s">
        <v>97</v>
      </c>
      <c r="D3589" s="2"/>
      <c r="E3589" s="1"/>
      <c r="F3589" s="2"/>
      <c r="G3589" s="1" t="s">
        <v>98</v>
      </c>
      <c r="H3589" s="1" t="s">
        <v>101</v>
      </c>
      <c r="I3589" s="8" t="str">
        <f>IF(Table1[[#This Row],[TMI_Type]]="Reroute",INDEX(_xlfn.REGEXEXTRACT(Table1[[#This Row],[RawText]],".*(ROUTE|FEA|FCA|ICR|CTOP|TBO).+([A-Z]{3})",2,0),1,2),"")</f>
        <v/>
      </c>
      <c r="J3589" s="5">
        <v>20</v>
      </c>
      <c r="K3589" s="5"/>
      <c r="L3589" s="1" t="s">
        <v>642</v>
      </c>
      <c r="M3589" s="7">
        <v>45725.041666666664</v>
      </c>
      <c r="N3589" s="7">
        <v>45725.166666666664</v>
      </c>
      <c r="O3589" s="7">
        <v>45725.053472222222</v>
      </c>
      <c r="P3589" s="4" t="s">
        <v>5404</v>
      </c>
      <c r="Q3589" s="10" t="s">
        <v>5404</v>
      </c>
      <c r="R3589" s="2" t="s">
        <v>11085</v>
      </c>
      <c r="S3589" s="6">
        <f>IF(OR(ISBLANK(Table1[[#This Row],[ValidEndUTC]]),ISBLANK(Table1[[#This Row],[ValidStartUTC]])),"",Table1[[#This Row],[ValidEndUTC]]-Table1[[#This Row],[ValidStartUTC]])</f>
        <v>0.125</v>
      </c>
      <c r="T3589" s="5">
        <f>IF(OR(ISBLANK(Table1[[#This Row],[ValidEndUTC]]),ISBLANK(Table1[[#This Row],[ValidStartUTC]])),"",Table1[[#This Row],[Duration]]*24*60)</f>
        <v>180</v>
      </c>
    </row>
    <row r="3590" spans="1:20" x14ac:dyDescent="0.25">
      <c r="A3590" s="8" t="str">
        <f>IF(ISBLANK(Table1[[#This Row],[AdvisoryNumber]]),"NTML","ADVZY")</f>
        <v>NTML</v>
      </c>
      <c r="B3590" s="8" t="str">
        <f>_xlfn.TEXTJOIN("-",TRUE,Table1[[#This Row],[Source]],TEXT(Table1[[#This Row],[AdvisoryNumber]],"000"),TEXT(ROW()-1,"000000"),TEXT(Table1[[#This Row],[RecordTimeUTC]],"YYYY-MM-DD"))</f>
        <v>NTML-000-003589-2025-03-09</v>
      </c>
      <c r="C3590" s="1" t="s">
        <v>97</v>
      </c>
      <c r="D3590" s="2"/>
      <c r="E3590" s="1"/>
      <c r="F3590" s="2"/>
      <c r="G3590" s="1" t="s">
        <v>98</v>
      </c>
      <c r="H3590" s="1" t="s">
        <v>101</v>
      </c>
      <c r="I3590" s="8" t="str">
        <f>IF(Table1[[#This Row],[TMI_Type]]="Reroute",INDEX(_xlfn.REGEXEXTRACT(Table1[[#This Row],[RawText]],".*(ROUTE|FEA|FCA|ICR|CTOP|TBO).+([A-Z]{3})",2,0),1,2),"")</f>
        <v/>
      </c>
      <c r="J3590" s="5">
        <v>30</v>
      </c>
      <c r="K3590" s="5"/>
      <c r="L3590" s="1" t="s">
        <v>1110</v>
      </c>
      <c r="M3590" s="7">
        <v>45725.041666666664</v>
      </c>
      <c r="N3590" s="7">
        <v>45725.166666666664</v>
      </c>
      <c r="O3590" s="7">
        <v>45725.053472222222</v>
      </c>
      <c r="P3590" s="4" t="s">
        <v>11089</v>
      </c>
      <c r="Q3590" s="10" t="s">
        <v>11089</v>
      </c>
      <c r="R3590" s="2" t="s">
        <v>11085</v>
      </c>
      <c r="S3590" s="6">
        <f>IF(OR(ISBLANK(Table1[[#This Row],[ValidEndUTC]]),ISBLANK(Table1[[#This Row],[ValidStartUTC]])),"",Table1[[#This Row],[ValidEndUTC]]-Table1[[#This Row],[ValidStartUTC]])</f>
        <v>0.125</v>
      </c>
      <c r="T3590" s="5">
        <f>IF(OR(ISBLANK(Table1[[#This Row],[ValidEndUTC]]),ISBLANK(Table1[[#This Row],[ValidStartUTC]])),"",Table1[[#This Row],[Duration]]*24*60)</f>
        <v>180</v>
      </c>
    </row>
    <row r="3591" spans="1:20" x14ac:dyDescent="0.25">
      <c r="A3591" s="8" t="str">
        <f>IF(ISBLANK(Table1[[#This Row],[AdvisoryNumber]]),"NTML","ADVZY")</f>
        <v>NTML</v>
      </c>
      <c r="B3591" s="8" t="str">
        <f>_xlfn.TEXTJOIN("-",TRUE,Table1[[#This Row],[Source]],TEXT(Table1[[#This Row],[AdvisoryNumber]],"000"),TEXT(ROW()-1,"000000"),TEXT(Table1[[#This Row],[RecordTimeUTC]],"YYYY-MM-DD"))</f>
        <v>NTML-000-003590-2025-03-09</v>
      </c>
      <c r="C3591" s="1" t="s">
        <v>232</v>
      </c>
      <c r="D3591" s="2"/>
      <c r="E3591" s="1"/>
      <c r="F3591" s="2"/>
      <c r="G3591" s="1" t="s">
        <v>98</v>
      </c>
      <c r="H3591" s="1" t="s">
        <v>101</v>
      </c>
      <c r="I3591" s="8" t="str">
        <f>IF(Table1[[#This Row],[TMI_Type]]="Reroute",INDEX(_xlfn.REGEXEXTRACT(Table1[[#This Row],[RawText]],".*(ROUTE|FEA|FCA|ICR|CTOP|TBO).+([A-Z]{3})",2,0),1,2),"")</f>
        <v/>
      </c>
      <c r="J3591" s="5">
        <v>30</v>
      </c>
      <c r="K3591" s="5"/>
      <c r="L3591" s="1" t="s">
        <v>1480</v>
      </c>
      <c r="M3591" s="7">
        <v>45725.041666666664</v>
      </c>
      <c r="N3591" s="7">
        <v>45725.166666666664</v>
      </c>
      <c r="O3591" s="7">
        <v>45725.053472222222</v>
      </c>
      <c r="P3591" s="4" t="s">
        <v>5405</v>
      </c>
      <c r="Q3591" s="10" t="s">
        <v>5405</v>
      </c>
      <c r="R3591" s="2" t="s">
        <v>11085</v>
      </c>
      <c r="S3591" s="6">
        <f>IF(OR(ISBLANK(Table1[[#This Row],[ValidEndUTC]]),ISBLANK(Table1[[#This Row],[ValidStartUTC]])),"",Table1[[#This Row],[ValidEndUTC]]-Table1[[#This Row],[ValidStartUTC]])</f>
        <v>0.125</v>
      </c>
      <c r="T3591" s="5">
        <f>IF(OR(ISBLANK(Table1[[#This Row],[ValidEndUTC]]),ISBLANK(Table1[[#This Row],[ValidStartUTC]])),"",Table1[[#This Row],[Duration]]*24*60)</f>
        <v>180</v>
      </c>
    </row>
    <row r="3592" spans="1:20" x14ac:dyDescent="0.25">
      <c r="A3592" s="8" t="str">
        <f>IF(ISBLANK(Table1[[#This Row],[AdvisoryNumber]]),"NTML","ADVZY")</f>
        <v>NTML</v>
      </c>
      <c r="B3592" s="8" t="str">
        <f>_xlfn.TEXTJOIN("-",TRUE,Table1[[#This Row],[Source]],TEXT(Table1[[#This Row],[AdvisoryNumber]],"000"),TEXT(ROW()-1,"000000"),TEXT(Table1[[#This Row],[RecordTimeUTC]],"YYYY-MM-DD"))</f>
        <v>NTML-000-003591-2025-03-09</v>
      </c>
      <c r="C3592" s="1" t="s">
        <v>202</v>
      </c>
      <c r="D3592" s="2"/>
      <c r="E3592" s="1"/>
      <c r="F3592" s="2"/>
      <c r="G3592" s="1" t="s">
        <v>98</v>
      </c>
      <c r="H3592" s="1" t="s">
        <v>101</v>
      </c>
      <c r="I3592" s="8" t="str">
        <f>IF(Table1[[#This Row],[TMI_Type]]="Reroute",INDEX(_xlfn.REGEXEXTRACT(Table1[[#This Row],[RawText]],".*(ROUTE|FEA|FCA|ICR|CTOP|TBO).+([A-Z]{3})",2,0),1,2),"")</f>
        <v/>
      </c>
      <c r="J3592" s="5">
        <v>30</v>
      </c>
      <c r="K3592" s="5"/>
      <c r="L3592" s="1" t="s">
        <v>1612</v>
      </c>
      <c r="M3592" s="7">
        <v>45725.041666666664</v>
      </c>
      <c r="N3592" s="7">
        <v>45725.166666666664</v>
      </c>
      <c r="O3592" s="7">
        <v>45725.053472222222</v>
      </c>
      <c r="P3592" s="4" t="s">
        <v>5406</v>
      </c>
      <c r="Q3592" s="10" t="s">
        <v>5406</v>
      </c>
      <c r="R3592" s="2" t="s">
        <v>11085</v>
      </c>
      <c r="S3592" s="6">
        <f>IF(OR(ISBLANK(Table1[[#This Row],[ValidEndUTC]]),ISBLANK(Table1[[#This Row],[ValidStartUTC]])),"",Table1[[#This Row],[ValidEndUTC]]-Table1[[#This Row],[ValidStartUTC]])</f>
        <v>0.125</v>
      </c>
      <c r="T3592" s="5">
        <f>IF(OR(ISBLANK(Table1[[#This Row],[ValidEndUTC]]),ISBLANK(Table1[[#This Row],[ValidStartUTC]])),"",Table1[[#This Row],[Duration]]*24*60)</f>
        <v>180</v>
      </c>
    </row>
    <row r="3593" spans="1:20" x14ac:dyDescent="0.25">
      <c r="A3593" s="8" t="str">
        <f>IF(ISBLANK(Table1[[#This Row],[AdvisoryNumber]]),"NTML","ADVZY")</f>
        <v>NTML</v>
      </c>
      <c r="B3593" s="8" t="str">
        <f>_xlfn.TEXTJOIN("-",TRUE,Table1[[#This Row],[Source]],TEXT(Table1[[#This Row],[AdvisoryNumber]],"000"),TEXT(ROW()-1,"000000"),TEXT(Table1[[#This Row],[RecordTimeUTC]],"YYYY-MM-DD"))</f>
        <v>NTML-000-003592-2025-03-09</v>
      </c>
      <c r="C3593" s="1" t="s">
        <v>202</v>
      </c>
      <c r="D3593" s="2"/>
      <c r="E3593" s="1"/>
      <c r="F3593" s="2"/>
      <c r="G3593" s="1" t="s">
        <v>98</v>
      </c>
      <c r="H3593" s="1" t="s">
        <v>101</v>
      </c>
      <c r="I3593" s="8" t="str">
        <f>IF(Table1[[#This Row],[TMI_Type]]="Reroute",INDEX(_xlfn.REGEXEXTRACT(Table1[[#This Row],[RawText]],".*(ROUTE|FEA|FCA|ICR|CTOP|TBO).+([A-Z]{3})",2,0),1,2),"")</f>
        <v/>
      </c>
      <c r="J3593" s="5">
        <v>10</v>
      </c>
      <c r="K3593" s="5"/>
      <c r="L3593" s="1" t="s">
        <v>318</v>
      </c>
      <c r="M3593" s="7">
        <v>45725.055555555555</v>
      </c>
      <c r="N3593" s="7">
        <v>45725.104166666664</v>
      </c>
      <c r="O3593" s="7">
        <v>45725.055555555555</v>
      </c>
      <c r="P3593" s="4" t="s">
        <v>5408</v>
      </c>
      <c r="Q3593" s="10" t="s">
        <v>5408</v>
      </c>
      <c r="R3593" s="2" t="s">
        <v>11090</v>
      </c>
      <c r="S3593" s="6">
        <f>IF(OR(ISBLANK(Table1[[#This Row],[ValidEndUTC]]),ISBLANK(Table1[[#This Row],[ValidStartUTC]])),"",Table1[[#This Row],[ValidEndUTC]]-Table1[[#This Row],[ValidStartUTC]])</f>
        <v>4.8611111109494232E-2</v>
      </c>
      <c r="T3593" s="5">
        <f>IF(OR(ISBLANK(Table1[[#This Row],[ValidEndUTC]]),ISBLANK(Table1[[#This Row],[ValidStartUTC]])),"",Table1[[#This Row],[Duration]]*24*60)</f>
        <v>69.999999997671694</v>
      </c>
    </row>
    <row r="3594" spans="1:20" x14ac:dyDescent="0.25">
      <c r="A3594" s="8" t="str">
        <f>IF(ISBLANK(Table1[[#This Row],[AdvisoryNumber]]),"NTML","ADVZY")</f>
        <v>NTML</v>
      </c>
      <c r="B3594" s="8" t="str">
        <f>_xlfn.TEXTJOIN("-",TRUE,Table1[[#This Row],[Source]],TEXT(Table1[[#This Row],[AdvisoryNumber]],"000"),TEXT(ROW()-1,"000000"),TEXT(Table1[[#This Row],[RecordTimeUTC]],"YYYY-MM-DD"))</f>
        <v>NTML-000-003593-2025-03-09</v>
      </c>
      <c r="C3594" s="1" t="s">
        <v>232</v>
      </c>
      <c r="D3594" s="2"/>
      <c r="E3594" s="1"/>
      <c r="F3594" s="2"/>
      <c r="G3594" s="1" t="s">
        <v>98</v>
      </c>
      <c r="H3594" s="1" t="s">
        <v>101</v>
      </c>
      <c r="I3594" s="8" t="str">
        <f>IF(Table1[[#This Row],[TMI_Type]]="Reroute",INDEX(_xlfn.REGEXEXTRACT(Table1[[#This Row],[RawText]],".*(ROUTE|FEA|FCA|ICR|CTOP|TBO).+([A-Z]{3})",2,0),1,2),"")</f>
        <v/>
      </c>
      <c r="J3594" s="5">
        <v>15</v>
      </c>
      <c r="K3594" s="5"/>
      <c r="L3594" s="1" t="s">
        <v>1165</v>
      </c>
      <c r="M3594" s="7">
        <v>45725.055555555555</v>
      </c>
      <c r="N3594" s="7">
        <v>45725.166666666664</v>
      </c>
      <c r="O3594" s="7">
        <v>45725.055555555555</v>
      </c>
      <c r="P3594" s="4" t="s">
        <v>5407</v>
      </c>
      <c r="Q3594" s="10" t="s">
        <v>5407</v>
      </c>
      <c r="R3594" s="2" t="s">
        <v>11090</v>
      </c>
      <c r="S3594" s="6">
        <f>IF(OR(ISBLANK(Table1[[#This Row],[ValidEndUTC]]),ISBLANK(Table1[[#This Row],[ValidStartUTC]])),"",Table1[[#This Row],[ValidEndUTC]]-Table1[[#This Row],[ValidStartUTC]])</f>
        <v>0.11111111110949423</v>
      </c>
      <c r="T3594" s="5">
        <f>IF(OR(ISBLANK(Table1[[#This Row],[ValidEndUTC]]),ISBLANK(Table1[[#This Row],[ValidStartUTC]])),"",Table1[[#This Row],[Duration]]*24*60)</f>
        <v>159.99999999767169</v>
      </c>
    </row>
    <row r="3595" spans="1:20" ht="21.6" x14ac:dyDescent="0.25">
      <c r="A3595" s="8" t="str">
        <f>IF(ISBLANK(Table1[[#This Row],[AdvisoryNumber]]),"NTML","ADVZY")</f>
        <v>NTML</v>
      </c>
      <c r="B3595" s="8" t="str">
        <f>_xlfn.TEXTJOIN("-",TRUE,Table1[[#This Row],[Source]],TEXT(Table1[[#This Row],[AdvisoryNumber]],"000"),TEXT(ROW()-1,"000000"),TEXT(Table1[[#This Row],[RecordTimeUTC]],"YYYY-MM-DD"))</f>
        <v>NTML-000-003594-2025-03-09</v>
      </c>
      <c r="C3595" s="1" t="s">
        <v>232</v>
      </c>
      <c r="D3595" s="2"/>
      <c r="E3595" s="1"/>
      <c r="F3595" s="2"/>
      <c r="G3595" s="1" t="s">
        <v>98</v>
      </c>
      <c r="H3595" s="1" t="s">
        <v>101</v>
      </c>
      <c r="I3595" s="8" t="str">
        <f>IF(Table1[[#This Row],[TMI_Type]]="Reroute",INDEX(_xlfn.REGEXEXTRACT(Table1[[#This Row],[RawText]],".*(ROUTE|FEA|FCA|ICR|CTOP|TBO).+([A-Z]{3})",2,0),1,2),"")</f>
        <v/>
      </c>
      <c r="J3595" s="5">
        <v>20</v>
      </c>
      <c r="K3595" s="5"/>
      <c r="L3595" s="1" t="s">
        <v>1593</v>
      </c>
      <c r="M3595" s="7">
        <v>45725.066666666666</v>
      </c>
      <c r="N3595" s="7">
        <v>45725.104166666664</v>
      </c>
      <c r="O3595" s="7">
        <v>45725.066666666666</v>
      </c>
      <c r="P3595" s="4" t="s">
        <v>11091</v>
      </c>
      <c r="Q3595" s="10" t="s">
        <v>11091</v>
      </c>
      <c r="R3595" s="2" t="s">
        <v>11092</v>
      </c>
      <c r="S3595" s="6">
        <f>IF(OR(ISBLANK(Table1[[#This Row],[ValidEndUTC]]),ISBLANK(Table1[[#This Row],[ValidStartUTC]])),"",Table1[[#This Row],[ValidEndUTC]]-Table1[[#This Row],[ValidStartUTC]])</f>
        <v>3.7499999998544808E-2</v>
      </c>
      <c r="T3595" s="5">
        <f>IF(OR(ISBLANK(Table1[[#This Row],[ValidEndUTC]]),ISBLANK(Table1[[#This Row],[ValidStartUTC]])),"",Table1[[#This Row],[Duration]]*24*60)</f>
        <v>53.999999997904524</v>
      </c>
    </row>
    <row r="3596" spans="1:20" x14ac:dyDescent="0.25">
      <c r="A3596" s="8" t="str">
        <f>IF(ISBLANK(Table1[[#This Row],[AdvisoryNumber]]),"NTML","ADVZY")</f>
        <v>NTML</v>
      </c>
      <c r="B3596" s="8" t="str">
        <f>_xlfn.TEXTJOIN("-",TRUE,Table1[[#This Row],[Source]],TEXT(Table1[[#This Row],[AdvisoryNumber]],"000"),TEXT(ROW()-1,"000000"),TEXT(Table1[[#This Row],[RecordTimeUTC]],"YYYY-MM-DD"))</f>
        <v>NTML-000-003595-2025-03-09</v>
      </c>
      <c r="C3596" s="1" t="s">
        <v>202</v>
      </c>
      <c r="D3596" s="2"/>
      <c r="E3596" s="1"/>
      <c r="F3596" s="2"/>
      <c r="G3596" s="1" t="s">
        <v>98</v>
      </c>
      <c r="H3596" s="1" t="s">
        <v>101</v>
      </c>
      <c r="I3596" s="8" t="str">
        <f>IF(Table1[[#This Row],[TMI_Type]]="Reroute",INDEX(_xlfn.REGEXEXTRACT(Table1[[#This Row],[RawText]],".*(ROUTE|FEA|FCA|ICR|CTOP|TBO).+([A-Z]{3})",2,0),1,2),"")</f>
        <v/>
      </c>
      <c r="J3596" s="5">
        <v>15</v>
      </c>
      <c r="K3596" s="5"/>
      <c r="L3596" s="1" t="s">
        <v>318</v>
      </c>
      <c r="M3596" s="7">
        <v>45725.093055555553</v>
      </c>
      <c r="N3596" s="7">
        <v>45725.145833333336</v>
      </c>
      <c r="O3596" s="7">
        <v>45725.093055555553</v>
      </c>
      <c r="P3596" s="4" t="s">
        <v>5412</v>
      </c>
      <c r="Q3596" s="10" t="s">
        <v>5412</v>
      </c>
      <c r="R3596" s="2" t="s">
        <v>11095</v>
      </c>
      <c r="S3596" s="6">
        <f>IF(OR(ISBLANK(Table1[[#This Row],[ValidEndUTC]]),ISBLANK(Table1[[#This Row],[ValidStartUTC]])),"",Table1[[#This Row],[ValidEndUTC]]-Table1[[#This Row],[ValidStartUTC]])</f>
        <v>5.2777777782466728E-2</v>
      </c>
      <c r="T3596" s="5">
        <f>IF(OR(ISBLANK(Table1[[#This Row],[ValidEndUTC]]),ISBLANK(Table1[[#This Row],[ValidStartUTC]])),"",Table1[[#This Row],[Duration]]*24*60)</f>
        <v>76.000000006752089</v>
      </c>
    </row>
    <row r="3597" spans="1:20" x14ac:dyDescent="0.25">
      <c r="A3597" s="8" t="str">
        <f>IF(ISBLANK(Table1[[#This Row],[AdvisoryNumber]]),"NTML","ADVZY")</f>
        <v>NTML</v>
      </c>
      <c r="B3597" s="8" t="str">
        <f>_xlfn.TEXTJOIN("-",TRUE,Table1[[#This Row],[Source]],TEXT(Table1[[#This Row],[AdvisoryNumber]],"000"),TEXT(ROW()-1,"000000"),TEXT(Table1[[#This Row],[RecordTimeUTC]],"YYYY-MM-DD"))</f>
        <v>NTML-000-003596-2025-03-09</v>
      </c>
      <c r="C3597" s="1" t="s">
        <v>202</v>
      </c>
      <c r="D3597" s="2"/>
      <c r="E3597" s="1"/>
      <c r="F3597" s="2"/>
      <c r="G3597" s="1" t="s">
        <v>98</v>
      </c>
      <c r="H3597" s="1" t="s">
        <v>101</v>
      </c>
      <c r="I3597" s="8" t="str">
        <f>IF(Table1[[#This Row],[TMI_Type]]="Reroute",INDEX(_xlfn.REGEXEXTRACT(Table1[[#This Row],[RawText]],".*(ROUTE|FEA|FCA|ICR|CTOP|TBO).+([A-Z]{3})",2,0),1,2),"")</f>
        <v/>
      </c>
      <c r="J3597" s="5">
        <v>20</v>
      </c>
      <c r="K3597" s="5"/>
      <c r="L3597" s="1" t="s">
        <v>623</v>
      </c>
      <c r="M3597" s="7">
        <v>45725.104166666664</v>
      </c>
      <c r="N3597" s="7">
        <v>45725.166666666664</v>
      </c>
      <c r="O3597" s="7">
        <v>45725.083333333336</v>
      </c>
      <c r="P3597" s="4" t="s">
        <v>5411</v>
      </c>
      <c r="Q3597" s="10" t="s">
        <v>5411</v>
      </c>
      <c r="R3597" s="2" t="s">
        <v>11094</v>
      </c>
      <c r="S3597" s="6">
        <f>IF(OR(ISBLANK(Table1[[#This Row],[ValidEndUTC]]),ISBLANK(Table1[[#This Row],[ValidStartUTC]])),"",Table1[[#This Row],[ValidEndUTC]]-Table1[[#This Row],[ValidStartUTC]])</f>
        <v>6.25E-2</v>
      </c>
      <c r="T3597" s="5">
        <f>IF(OR(ISBLANK(Table1[[#This Row],[ValidEndUTC]]),ISBLANK(Table1[[#This Row],[ValidStartUTC]])),"",Table1[[#This Row],[Duration]]*24*60)</f>
        <v>90</v>
      </c>
    </row>
    <row r="3598" spans="1:20" x14ac:dyDescent="0.25">
      <c r="A3598" s="8" t="str">
        <f>IF(ISBLANK(Table1[[#This Row],[AdvisoryNumber]]),"NTML","ADVZY")</f>
        <v>NTML</v>
      </c>
      <c r="B3598" s="8" t="str">
        <f>_xlfn.TEXTJOIN("-",TRUE,Table1[[#This Row],[Source]],TEXT(Table1[[#This Row],[AdvisoryNumber]],"000"),TEXT(ROW()-1,"000000"),TEXT(Table1[[#This Row],[RecordTimeUTC]],"YYYY-MM-DD"))</f>
        <v>NTML-000-003597-2025-03-09</v>
      </c>
      <c r="C3598" s="1" t="s">
        <v>217</v>
      </c>
      <c r="D3598" s="2"/>
      <c r="E3598" s="1"/>
      <c r="F3598" s="2"/>
      <c r="G3598" s="1"/>
      <c r="H3598" s="1" t="s">
        <v>2640</v>
      </c>
      <c r="I3598" s="8" t="str">
        <f>IF(Table1[[#This Row],[TMI_Type]]="Reroute",INDEX(_xlfn.REGEXEXTRACT(Table1[[#This Row],[RawText]],".*(ROUTE|FEA|FCA|ICR|CTOP|TBO).+([A-Z]{3})",2,0),1,2),"")</f>
        <v/>
      </c>
      <c r="J3598" s="5"/>
      <c r="K3598" s="5"/>
      <c r="L3598" s="1" t="s">
        <v>198</v>
      </c>
      <c r="M3598" s="7">
        <v>45725.131944444445</v>
      </c>
      <c r="N3598" s="7">
        <v>45725.131944444445</v>
      </c>
      <c r="O3598" s="7">
        <v>45725.131944444445</v>
      </c>
      <c r="P3598" s="4" t="s">
        <v>11096</v>
      </c>
      <c r="Q3598" s="10" t="s">
        <v>11096</v>
      </c>
      <c r="R3598" s="2" t="s">
        <v>11097</v>
      </c>
      <c r="S3598" s="6">
        <f>IF(OR(ISBLANK(Table1[[#This Row],[ValidEndUTC]]),ISBLANK(Table1[[#This Row],[ValidStartUTC]])),"",Table1[[#This Row],[ValidEndUTC]]-Table1[[#This Row],[ValidStartUTC]])</f>
        <v>0</v>
      </c>
      <c r="T3598" s="5">
        <f>IF(OR(ISBLANK(Table1[[#This Row],[ValidEndUTC]]),ISBLANK(Table1[[#This Row],[ValidStartUTC]])),"",Table1[[#This Row],[Duration]]*24*60)</f>
        <v>0</v>
      </c>
    </row>
    <row r="3599" spans="1:20" x14ac:dyDescent="0.25">
      <c r="A3599" s="8" t="str">
        <f>IF(ISBLANK(Table1[[#This Row],[AdvisoryNumber]]),"NTML","ADVZY")</f>
        <v>NTML</v>
      </c>
      <c r="B3599" s="8" t="str">
        <f>_xlfn.TEXTJOIN("-",TRUE,Table1[[#This Row],[Source]],TEXT(Table1[[#This Row],[AdvisoryNumber]],"000"),TEXT(ROW()-1,"000000"),TEXT(Table1[[#This Row],[RecordTimeUTC]],"YYYY-MM-DD"))</f>
        <v>NTML-000-003598-2025-03-09</v>
      </c>
      <c r="C3599" s="1" t="s">
        <v>2748</v>
      </c>
      <c r="D3599" s="2"/>
      <c r="E3599" s="1"/>
      <c r="F3599" s="2"/>
      <c r="G3599" s="1"/>
      <c r="H3599" s="1" t="s">
        <v>2640</v>
      </c>
      <c r="I3599" s="8" t="str">
        <f>IF(Table1[[#This Row],[TMI_Type]]="Reroute",INDEX(_xlfn.REGEXEXTRACT(Table1[[#This Row],[RawText]],".*(ROUTE|FEA|FCA|ICR|CTOP|TBO).+([A-Z]{3})",2,0),1,2),"")</f>
        <v/>
      </c>
      <c r="J3599" s="5"/>
      <c r="K3599" s="5"/>
      <c r="L3599" s="1" t="s">
        <v>198</v>
      </c>
      <c r="M3599" s="7">
        <v>45725.133333333331</v>
      </c>
      <c r="N3599" s="7">
        <v>45725.133333333331</v>
      </c>
      <c r="O3599" s="7">
        <v>45725.133333333331</v>
      </c>
      <c r="P3599" s="4" t="s">
        <v>5414</v>
      </c>
      <c r="Q3599" s="10" t="s">
        <v>5414</v>
      </c>
      <c r="R3599" s="2" t="s">
        <v>11099</v>
      </c>
      <c r="S3599" s="6">
        <f>IF(OR(ISBLANK(Table1[[#This Row],[ValidEndUTC]]),ISBLANK(Table1[[#This Row],[ValidStartUTC]])),"",Table1[[#This Row],[ValidEndUTC]]-Table1[[#This Row],[ValidStartUTC]])</f>
        <v>0</v>
      </c>
      <c r="T3599" s="5">
        <f>IF(OR(ISBLANK(Table1[[#This Row],[ValidEndUTC]]),ISBLANK(Table1[[#This Row],[ValidStartUTC]])),"",Table1[[#This Row],[Duration]]*24*60)</f>
        <v>0</v>
      </c>
    </row>
    <row r="3600" spans="1:20" x14ac:dyDescent="0.25">
      <c r="A3600" s="8" t="str">
        <f>IF(ISBLANK(Table1[[#This Row],[AdvisoryNumber]]),"NTML","ADVZY")</f>
        <v>NTML</v>
      </c>
      <c r="B3600" s="8" t="str">
        <f>_xlfn.TEXTJOIN("-",TRUE,Table1[[#This Row],[Source]],TEXT(Table1[[#This Row],[AdvisoryNumber]],"000"),TEXT(ROW()-1,"000000"),TEXT(Table1[[#This Row],[RecordTimeUTC]],"YYYY-MM-DD"))</f>
        <v>NTML-000-003599-2025-03-09</v>
      </c>
      <c r="C3600" s="1" t="s">
        <v>208</v>
      </c>
      <c r="D3600" s="2"/>
      <c r="E3600" s="1"/>
      <c r="F3600" s="2"/>
      <c r="G3600" s="1"/>
      <c r="H3600" s="1" t="s">
        <v>2640</v>
      </c>
      <c r="I3600" s="8" t="str">
        <f>IF(Table1[[#This Row],[TMI_Type]]="Reroute",INDEX(_xlfn.REGEXEXTRACT(Table1[[#This Row],[RawText]],".*(ROUTE|FEA|FCA|ICR|CTOP|TBO).+([A-Z]{3})",2,0),1,2),"")</f>
        <v/>
      </c>
      <c r="J3600" s="5"/>
      <c r="K3600" s="5"/>
      <c r="L3600" s="1" t="s">
        <v>198</v>
      </c>
      <c r="M3600" s="7">
        <v>45725.133333333331</v>
      </c>
      <c r="N3600" s="7">
        <v>45725.133333333331</v>
      </c>
      <c r="O3600" s="7">
        <v>45725.133333333331</v>
      </c>
      <c r="P3600" s="4" t="s">
        <v>5415</v>
      </c>
      <c r="Q3600" s="10" t="s">
        <v>5415</v>
      </c>
      <c r="R3600" s="2" t="s">
        <v>11099</v>
      </c>
      <c r="S3600" s="6">
        <f>IF(OR(ISBLANK(Table1[[#This Row],[ValidEndUTC]]),ISBLANK(Table1[[#This Row],[ValidStartUTC]])),"",Table1[[#This Row],[ValidEndUTC]]-Table1[[#This Row],[ValidStartUTC]])</f>
        <v>0</v>
      </c>
      <c r="T3600" s="5">
        <f>IF(OR(ISBLANK(Table1[[#This Row],[ValidEndUTC]]),ISBLANK(Table1[[#This Row],[ValidStartUTC]])),"",Table1[[#This Row],[Duration]]*24*60)</f>
        <v>0</v>
      </c>
    </row>
    <row r="3601" spans="1:20" x14ac:dyDescent="0.25">
      <c r="A3601" s="8" t="str">
        <f>IF(ISBLANK(Table1[[#This Row],[AdvisoryNumber]]),"NTML","ADVZY")</f>
        <v>NTML</v>
      </c>
      <c r="B3601" s="8" t="str">
        <f>_xlfn.TEXTJOIN("-",TRUE,Table1[[#This Row],[Source]],TEXT(Table1[[#This Row],[AdvisoryNumber]],"000"),TEXT(ROW()-1,"000000"),TEXT(Table1[[#This Row],[RecordTimeUTC]],"YYYY-MM-DD"))</f>
        <v>NTML-000-003600-2025-03-09</v>
      </c>
      <c r="C3601" s="1" t="s">
        <v>208</v>
      </c>
      <c r="D3601" s="2"/>
      <c r="E3601" s="1"/>
      <c r="F3601" s="2"/>
      <c r="G3601" s="1"/>
      <c r="H3601" s="1" t="s">
        <v>2640</v>
      </c>
      <c r="I3601" s="8" t="str">
        <f>IF(Table1[[#This Row],[TMI_Type]]="Reroute",INDEX(_xlfn.REGEXEXTRACT(Table1[[#This Row],[RawText]],".*(ROUTE|FEA|FCA|ICR|CTOP|TBO).+([A-Z]{3})",2,0),1,2),"")</f>
        <v/>
      </c>
      <c r="J3601" s="5"/>
      <c r="K3601" s="5"/>
      <c r="L3601" s="1" t="s">
        <v>198</v>
      </c>
      <c r="M3601" s="7">
        <v>45725.135416666664</v>
      </c>
      <c r="N3601" s="7">
        <v>45725.135416666664</v>
      </c>
      <c r="O3601" s="7">
        <v>45725.135416666664</v>
      </c>
      <c r="P3601" s="4" t="s">
        <v>5413</v>
      </c>
      <c r="Q3601" s="10" t="s">
        <v>5413</v>
      </c>
      <c r="R3601" s="2" t="s">
        <v>11098</v>
      </c>
      <c r="S3601" s="6">
        <f>IF(OR(ISBLANK(Table1[[#This Row],[ValidEndUTC]]),ISBLANK(Table1[[#This Row],[ValidStartUTC]])),"",Table1[[#This Row],[ValidEndUTC]]-Table1[[#This Row],[ValidStartUTC]])</f>
        <v>0</v>
      </c>
      <c r="T3601" s="5">
        <f>IF(OR(ISBLANK(Table1[[#This Row],[ValidEndUTC]]),ISBLANK(Table1[[#This Row],[ValidStartUTC]])),"",Table1[[#This Row],[Duration]]*24*60)</f>
        <v>0</v>
      </c>
    </row>
    <row r="3602" spans="1:20" ht="21.6" x14ac:dyDescent="0.25">
      <c r="A3602" s="8" t="str">
        <f>IF(ISBLANK(Table1[[#This Row],[AdvisoryNumber]]),"NTML","ADVZY")</f>
        <v>NTML</v>
      </c>
      <c r="B3602" s="8" t="str">
        <f>_xlfn.TEXTJOIN("-",TRUE,Table1[[#This Row],[Source]],TEXT(Table1[[#This Row],[AdvisoryNumber]],"000"),TEXT(ROW()-1,"000000"),TEXT(Table1[[#This Row],[RecordTimeUTC]],"YYYY-MM-DD"))</f>
        <v>NTML-000-003601-2025-03-14</v>
      </c>
      <c r="C3602" s="1" t="s">
        <v>382</v>
      </c>
      <c r="D3602" s="2"/>
      <c r="E3602" s="1"/>
      <c r="F3602" s="2"/>
      <c r="G3602" s="1" t="s">
        <v>98</v>
      </c>
      <c r="H3602" s="1" t="s">
        <v>101</v>
      </c>
      <c r="I3602" s="8" t="str">
        <f>IF(Table1[[#This Row],[TMI_Type]]="Reroute",INDEX(_xlfn.REGEXEXTRACT(Table1[[#This Row],[RawText]],".*(ROUTE|FEA|FCA|ICR|CTOP|TBO).+([A-Z]{3})",2,0),1,2),"")</f>
        <v/>
      </c>
      <c r="J3602" s="5">
        <v>15</v>
      </c>
      <c r="K3602" s="5"/>
      <c r="L3602" s="1" t="s">
        <v>1511</v>
      </c>
      <c r="M3602" s="7">
        <v>45730.090277777781</v>
      </c>
      <c r="N3602" s="7">
        <v>45730.125</v>
      </c>
      <c r="O3602" s="7">
        <v>45730.090277777781</v>
      </c>
      <c r="P3602" s="4" t="s">
        <v>5442</v>
      </c>
      <c r="Q3602" s="10" t="s">
        <v>5442</v>
      </c>
      <c r="R3602" s="2" t="s">
        <v>11118</v>
      </c>
      <c r="S3602" s="6">
        <f>IF(OR(ISBLANK(Table1[[#This Row],[ValidEndUTC]]),ISBLANK(Table1[[#This Row],[ValidStartUTC]])),"",Table1[[#This Row],[ValidEndUTC]]-Table1[[#This Row],[ValidStartUTC]])</f>
        <v>3.4722222218988463E-2</v>
      </c>
      <c r="T3602" s="5">
        <f>IF(OR(ISBLANK(Table1[[#This Row],[ValidEndUTC]]),ISBLANK(Table1[[#This Row],[ValidStartUTC]])),"",Table1[[#This Row],[Duration]]*24*60)</f>
        <v>49.999999995343387</v>
      </c>
    </row>
    <row r="3603" spans="1:20" ht="21.6" x14ac:dyDescent="0.25">
      <c r="A3603" s="8" t="str">
        <f>IF(ISBLANK(Table1[[#This Row],[AdvisoryNumber]]),"NTML","ADVZY")</f>
        <v>NTML</v>
      </c>
      <c r="B3603" s="8" t="str">
        <f>_xlfn.TEXTJOIN("-",TRUE,Table1[[#This Row],[Source]],TEXT(Table1[[#This Row],[AdvisoryNumber]],"000"),TEXT(ROW()-1,"000000"),TEXT(Table1[[#This Row],[RecordTimeUTC]],"YYYY-MM-DD"))</f>
        <v>NTML-000-003602-2025-03-14</v>
      </c>
      <c r="C3603" s="1" t="s">
        <v>382</v>
      </c>
      <c r="D3603" s="2"/>
      <c r="E3603" s="1"/>
      <c r="F3603" s="2"/>
      <c r="G3603" s="1" t="s">
        <v>98</v>
      </c>
      <c r="H3603" s="1" t="s">
        <v>101</v>
      </c>
      <c r="I3603" s="8" t="str">
        <f>IF(Table1[[#This Row],[TMI_Type]]="Reroute",INDEX(_xlfn.REGEXEXTRACT(Table1[[#This Row],[RawText]],".*(ROUTE|FEA|FCA|ICR|CTOP|TBO).+([A-Z]{3})",2,0),1,2),"")</f>
        <v/>
      </c>
      <c r="J3603" s="5">
        <v>15</v>
      </c>
      <c r="K3603" s="5"/>
      <c r="L3603" s="1" t="s">
        <v>1973</v>
      </c>
      <c r="M3603" s="7">
        <v>45730.090277777781</v>
      </c>
      <c r="N3603" s="7">
        <v>45730.125</v>
      </c>
      <c r="O3603" s="7">
        <v>45730.090277777781</v>
      </c>
      <c r="P3603" s="4" t="s">
        <v>5443</v>
      </c>
      <c r="Q3603" s="10" t="s">
        <v>5443</v>
      </c>
      <c r="R3603" s="2" t="s">
        <v>11118</v>
      </c>
      <c r="S3603" s="6">
        <f>IF(OR(ISBLANK(Table1[[#This Row],[ValidEndUTC]]),ISBLANK(Table1[[#This Row],[ValidStartUTC]])),"",Table1[[#This Row],[ValidEndUTC]]-Table1[[#This Row],[ValidStartUTC]])</f>
        <v>3.4722222218988463E-2</v>
      </c>
      <c r="T3603" s="5">
        <f>IF(OR(ISBLANK(Table1[[#This Row],[ValidEndUTC]]),ISBLANK(Table1[[#This Row],[ValidStartUTC]])),"",Table1[[#This Row],[Duration]]*24*60)</f>
        <v>49.999999995343387</v>
      </c>
    </row>
    <row r="3604" spans="1:20" ht="21.6" x14ac:dyDescent="0.25">
      <c r="A3604" s="8" t="str">
        <f>IF(ISBLANK(Table1[[#This Row],[AdvisoryNumber]]),"NTML","ADVZY")</f>
        <v>NTML</v>
      </c>
      <c r="B3604" s="8" t="str">
        <f>_xlfn.TEXTJOIN("-",TRUE,Table1[[#This Row],[Source]],TEXT(Table1[[#This Row],[AdvisoryNumber]],"000"),TEXT(ROW()-1,"000000"),TEXT(Table1[[#This Row],[RecordTimeUTC]],"YYYY-MM-DD"))</f>
        <v>NTML-000-003603-2025-03-14</v>
      </c>
      <c r="C3604" s="1" t="s">
        <v>382</v>
      </c>
      <c r="D3604" s="2"/>
      <c r="E3604" s="1"/>
      <c r="F3604" s="2"/>
      <c r="G3604" s="1" t="s">
        <v>98</v>
      </c>
      <c r="H3604" s="1" t="s">
        <v>101</v>
      </c>
      <c r="I3604" s="8" t="str">
        <f>IF(Table1[[#This Row],[TMI_Type]]="Reroute",INDEX(_xlfn.REGEXEXTRACT(Table1[[#This Row],[RawText]],".*(ROUTE|FEA|FCA|ICR|CTOP|TBO).+([A-Z]{3})",2,0),1,2),"")</f>
        <v/>
      </c>
      <c r="J3604" s="5">
        <v>25</v>
      </c>
      <c r="K3604" s="5"/>
      <c r="L3604" s="1" t="s">
        <v>1975</v>
      </c>
      <c r="M3604" s="7">
        <v>45730.090277777781</v>
      </c>
      <c r="N3604" s="7">
        <v>45730.125</v>
      </c>
      <c r="O3604" s="7">
        <v>45730.090277777781</v>
      </c>
      <c r="P3604" s="4" t="s">
        <v>11119</v>
      </c>
      <c r="Q3604" s="10" t="s">
        <v>11119</v>
      </c>
      <c r="R3604" s="2" t="s">
        <v>11118</v>
      </c>
      <c r="S3604" s="6">
        <f>IF(OR(ISBLANK(Table1[[#This Row],[ValidEndUTC]]),ISBLANK(Table1[[#This Row],[ValidStartUTC]])),"",Table1[[#This Row],[ValidEndUTC]]-Table1[[#This Row],[ValidStartUTC]])</f>
        <v>3.4722222218988463E-2</v>
      </c>
      <c r="T3604" s="5">
        <f>IF(OR(ISBLANK(Table1[[#This Row],[ValidEndUTC]]),ISBLANK(Table1[[#This Row],[ValidStartUTC]])),"",Table1[[#This Row],[Duration]]*24*60)</f>
        <v>49.999999995343387</v>
      </c>
    </row>
    <row r="3605" spans="1:20" ht="21.6" x14ac:dyDescent="0.25">
      <c r="A3605" s="8" t="str">
        <f>IF(ISBLANK(Table1[[#This Row],[AdvisoryNumber]]),"NTML","ADVZY")</f>
        <v>NTML</v>
      </c>
      <c r="B3605" s="8" t="str">
        <f>_xlfn.TEXTJOIN("-",TRUE,Table1[[#This Row],[Source]],TEXT(Table1[[#This Row],[AdvisoryNumber]],"000"),TEXT(ROW()-1,"000000"),TEXT(Table1[[#This Row],[RecordTimeUTC]],"YYYY-MM-DD"))</f>
        <v>NTML-000-003604-2025-03-14</v>
      </c>
      <c r="C3605" s="1" t="s">
        <v>343</v>
      </c>
      <c r="D3605" s="2"/>
      <c r="E3605" s="1"/>
      <c r="F3605" s="2"/>
      <c r="G3605" s="1" t="s">
        <v>98</v>
      </c>
      <c r="H3605" s="1" t="s">
        <v>101</v>
      </c>
      <c r="I3605" s="8" t="str">
        <f>IF(Table1[[#This Row],[TMI_Type]]="Reroute",INDEX(_xlfn.REGEXEXTRACT(Table1[[#This Row],[RawText]],".*(ROUTE|FEA|FCA|ICR|CTOP|TBO).+([A-Z]{3})",2,0),1,2),"")</f>
        <v/>
      </c>
      <c r="J3605" s="5">
        <v>30</v>
      </c>
      <c r="K3605" s="5"/>
      <c r="L3605" s="1" t="s">
        <v>1980</v>
      </c>
      <c r="M3605" s="7">
        <v>45730.958333333336</v>
      </c>
      <c r="N3605" s="7">
        <v>45731.125</v>
      </c>
      <c r="O3605" s="7">
        <v>45730.782638888886</v>
      </c>
      <c r="P3605" s="4" t="s">
        <v>5416</v>
      </c>
      <c r="Q3605" s="10" t="s">
        <v>5416</v>
      </c>
      <c r="R3605" s="2" t="s">
        <v>11100</v>
      </c>
      <c r="S3605" s="6">
        <f>IF(OR(ISBLANK(Table1[[#This Row],[ValidEndUTC]]),ISBLANK(Table1[[#This Row],[ValidStartUTC]])),"",Table1[[#This Row],[ValidEndUTC]]-Table1[[#This Row],[ValidStartUTC]])</f>
        <v>0.16666666666424135</v>
      </c>
      <c r="T3605" s="5">
        <f>IF(OR(ISBLANK(Table1[[#This Row],[ValidEndUTC]]),ISBLANK(Table1[[#This Row],[ValidStartUTC]])),"",Table1[[#This Row],[Duration]]*24*60)</f>
        <v>239.99999999650754</v>
      </c>
    </row>
    <row r="3606" spans="1:20" ht="21.6" x14ac:dyDescent="0.25">
      <c r="A3606" s="8" t="str">
        <f>IF(ISBLANK(Table1[[#This Row],[AdvisoryNumber]]),"NTML","ADVZY")</f>
        <v>NTML</v>
      </c>
      <c r="B3606" s="8" t="str">
        <f>_xlfn.TEXTJOIN("-",TRUE,Table1[[#This Row],[Source]],TEXT(Table1[[#This Row],[AdvisoryNumber]],"000"),TEXT(ROW()-1,"000000"),TEXT(Table1[[#This Row],[RecordTimeUTC]],"YYYY-MM-DD"))</f>
        <v>NTML-000-003605-2025-03-14</v>
      </c>
      <c r="C3606" s="1" t="s">
        <v>343</v>
      </c>
      <c r="D3606" s="2"/>
      <c r="E3606" s="1"/>
      <c r="F3606" s="2"/>
      <c r="G3606" s="1" t="s">
        <v>98</v>
      </c>
      <c r="H3606" s="1" t="s">
        <v>101</v>
      </c>
      <c r="I3606" s="8" t="str">
        <f>IF(Table1[[#This Row],[TMI_Type]]="Reroute",INDEX(_xlfn.REGEXEXTRACT(Table1[[#This Row],[RawText]],".*(ROUTE|FEA|FCA|ICR|CTOP|TBO).+([A-Z]{3})",2,0),1,2),"")</f>
        <v/>
      </c>
      <c r="J3606" s="5">
        <v>20</v>
      </c>
      <c r="K3606" s="5"/>
      <c r="L3606" s="1" t="s">
        <v>2025</v>
      </c>
      <c r="M3606" s="7">
        <v>45730.958333333336</v>
      </c>
      <c r="N3606" s="7">
        <v>45731.125</v>
      </c>
      <c r="O3606" s="7">
        <v>45730.782638888886</v>
      </c>
      <c r="P3606" s="4" t="s">
        <v>5417</v>
      </c>
      <c r="Q3606" s="10" t="s">
        <v>5417</v>
      </c>
      <c r="R3606" s="2" t="s">
        <v>11100</v>
      </c>
      <c r="S3606" s="6">
        <f>IF(OR(ISBLANK(Table1[[#This Row],[ValidEndUTC]]),ISBLANK(Table1[[#This Row],[ValidStartUTC]])),"",Table1[[#This Row],[ValidEndUTC]]-Table1[[#This Row],[ValidStartUTC]])</f>
        <v>0.16666666666424135</v>
      </c>
      <c r="T3606" s="5">
        <f>IF(OR(ISBLANK(Table1[[#This Row],[ValidEndUTC]]),ISBLANK(Table1[[#This Row],[ValidStartUTC]])),"",Table1[[#This Row],[Duration]]*24*60)</f>
        <v>239.99999999650754</v>
      </c>
    </row>
    <row r="3607" spans="1:20" ht="21.6" x14ac:dyDescent="0.25">
      <c r="A3607" s="8" t="str">
        <f>IF(ISBLANK(Table1[[#This Row],[AdvisoryNumber]]),"NTML","ADVZY")</f>
        <v>NTML</v>
      </c>
      <c r="B3607" s="8" t="str">
        <f>_xlfn.TEXTJOIN("-",TRUE,Table1[[#This Row],[Source]],TEXT(Table1[[#This Row],[AdvisoryNumber]],"000"),TEXT(ROW()-1,"000000"),TEXT(Table1[[#This Row],[RecordTimeUTC]],"YYYY-MM-DD"))</f>
        <v>NTML-000-003606-2025-03-14</v>
      </c>
      <c r="C3607" s="1" t="s">
        <v>343</v>
      </c>
      <c r="D3607" s="2"/>
      <c r="E3607" s="1"/>
      <c r="F3607" s="2"/>
      <c r="G3607" s="1" t="s">
        <v>98</v>
      </c>
      <c r="H3607" s="1" t="s">
        <v>101</v>
      </c>
      <c r="I3607" s="8" t="str">
        <f>IF(Table1[[#This Row],[TMI_Type]]="Reroute",INDEX(_xlfn.REGEXEXTRACT(Table1[[#This Row],[RawText]],".*(ROUTE|FEA|FCA|ICR|CTOP|TBO).+([A-Z]{3})",2,0),1,2),"")</f>
        <v/>
      </c>
      <c r="J3607" s="5">
        <v>20</v>
      </c>
      <c r="K3607" s="5"/>
      <c r="L3607" s="1" t="s">
        <v>5013</v>
      </c>
      <c r="M3607" s="7">
        <v>45730.958333333336</v>
      </c>
      <c r="N3607" s="7">
        <v>45731.125</v>
      </c>
      <c r="O3607" s="7">
        <v>45730.782638888886</v>
      </c>
      <c r="P3607" s="4" t="s">
        <v>11101</v>
      </c>
      <c r="Q3607" s="10" t="s">
        <v>11101</v>
      </c>
      <c r="R3607" s="2" t="s">
        <v>11100</v>
      </c>
      <c r="S3607" s="6">
        <f>IF(OR(ISBLANK(Table1[[#This Row],[ValidEndUTC]]),ISBLANK(Table1[[#This Row],[ValidStartUTC]])),"",Table1[[#This Row],[ValidEndUTC]]-Table1[[#This Row],[ValidStartUTC]])</f>
        <v>0.16666666666424135</v>
      </c>
      <c r="T3607" s="5">
        <f>IF(OR(ISBLANK(Table1[[#This Row],[ValidEndUTC]]),ISBLANK(Table1[[#This Row],[ValidStartUTC]])),"",Table1[[#This Row],[Duration]]*24*60)</f>
        <v>239.99999999650754</v>
      </c>
    </row>
    <row r="3608" spans="1:20" ht="21.6" x14ac:dyDescent="0.25">
      <c r="A3608" s="8" t="str">
        <f>IF(ISBLANK(Table1[[#This Row],[AdvisoryNumber]]),"NTML","ADVZY")</f>
        <v>NTML</v>
      </c>
      <c r="B3608" s="8" t="str">
        <f>_xlfn.TEXTJOIN("-",TRUE,Table1[[#This Row],[Source]],TEXT(Table1[[#This Row],[AdvisoryNumber]],"000"),TEXT(ROW()-1,"000000"),TEXT(Table1[[#This Row],[RecordTimeUTC]],"YYYY-MM-DD"))</f>
        <v>NTML-000-003607-2025-03-14</v>
      </c>
      <c r="C3608" s="1" t="s">
        <v>343</v>
      </c>
      <c r="D3608" s="2"/>
      <c r="E3608" s="1"/>
      <c r="F3608" s="2"/>
      <c r="G3608" s="1" t="s">
        <v>98</v>
      </c>
      <c r="H3608" s="1" t="s">
        <v>101</v>
      </c>
      <c r="I3608" s="8" t="str">
        <f>IF(Table1[[#This Row],[TMI_Type]]="Reroute",INDEX(_xlfn.REGEXEXTRACT(Table1[[#This Row],[RawText]],".*(ROUTE|FEA|FCA|ICR|CTOP|TBO).+([A-Z]{3})",2,0),1,2),"")</f>
        <v/>
      </c>
      <c r="J3608" s="5">
        <v>15</v>
      </c>
      <c r="K3608" s="5"/>
      <c r="L3608" s="1" t="s">
        <v>1978</v>
      </c>
      <c r="M3608" s="7">
        <v>45730.958333333336</v>
      </c>
      <c r="N3608" s="7">
        <v>45731.125</v>
      </c>
      <c r="O3608" s="7">
        <v>45730.782638888886</v>
      </c>
      <c r="P3608" s="4" t="s">
        <v>5418</v>
      </c>
      <c r="Q3608" s="10" t="s">
        <v>5418</v>
      </c>
      <c r="R3608" s="2" t="s">
        <v>11100</v>
      </c>
      <c r="S3608" s="6">
        <f>IF(OR(ISBLANK(Table1[[#This Row],[ValidEndUTC]]),ISBLANK(Table1[[#This Row],[ValidStartUTC]])),"",Table1[[#This Row],[ValidEndUTC]]-Table1[[#This Row],[ValidStartUTC]])</f>
        <v>0.16666666666424135</v>
      </c>
      <c r="T3608" s="5">
        <f>IF(OR(ISBLANK(Table1[[#This Row],[ValidEndUTC]]),ISBLANK(Table1[[#This Row],[ValidStartUTC]])),"",Table1[[#This Row],[Duration]]*24*60)</f>
        <v>239.99999999650754</v>
      </c>
    </row>
    <row r="3609" spans="1:20" ht="21.6" x14ac:dyDescent="0.25">
      <c r="A3609" s="8" t="str">
        <f>IF(ISBLANK(Table1[[#This Row],[AdvisoryNumber]]),"NTML","ADVZY")</f>
        <v>NTML</v>
      </c>
      <c r="B3609" s="8" t="str">
        <f>_xlfn.TEXTJOIN("-",TRUE,Table1[[#This Row],[Source]],TEXT(Table1[[#This Row],[AdvisoryNumber]],"000"),TEXT(ROW()-1,"000000"),TEXT(Table1[[#This Row],[RecordTimeUTC]],"YYYY-MM-DD"))</f>
        <v>NTML-000-003608-2025-03-14</v>
      </c>
      <c r="C3609" s="1" t="s">
        <v>343</v>
      </c>
      <c r="D3609" s="2"/>
      <c r="E3609" s="1"/>
      <c r="F3609" s="2"/>
      <c r="G3609" s="1" t="s">
        <v>98</v>
      </c>
      <c r="H3609" s="1" t="s">
        <v>101</v>
      </c>
      <c r="I3609" s="8" t="str">
        <f>IF(Table1[[#This Row],[TMI_Type]]="Reroute",INDEX(_xlfn.REGEXEXTRACT(Table1[[#This Row],[RawText]],".*(ROUTE|FEA|FCA|ICR|CTOP|TBO).+([A-Z]{3})",2,0),1,2),"")</f>
        <v/>
      </c>
      <c r="J3609" s="5">
        <v>15</v>
      </c>
      <c r="K3609" s="5"/>
      <c r="L3609" s="1" t="s">
        <v>1976</v>
      </c>
      <c r="M3609" s="7">
        <v>45730.958333333336</v>
      </c>
      <c r="N3609" s="7">
        <v>45731.125</v>
      </c>
      <c r="O3609" s="7">
        <v>45730.782638888886</v>
      </c>
      <c r="P3609" s="4" t="s">
        <v>5419</v>
      </c>
      <c r="Q3609" s="10" t="s">
        <v>5419</v>
      </c>
      <c r="R3609" s="2" t="s">
        <v>11100</v>
      </c>
      <c r="S3609" s="6">
        <f>IF(OR(ISBLANK(Table1[[#This Row],[ValidEndUTC]]),ISBLANK(Table1[[#This Row],[ValidStartUTC]])),"",Table1[[#This Row],[ValidEndUTC]]-Table1[[#This Row],[ValidStartUTC]])</f>
        <v>0.16666666666424135</v>
      </c>
      <c r="T3609" s="5">
        <f>IF(OR(ISBLANK(Table1[[#This Row],[ValidEndUTC]]),ISBLANK(Table1[[#This Row],[ValidStartUTC]])),"",Table1[[#This Row],[Duration]]*24*60)</f>
        <v>239.99999999650754</v>
      </c>
    </row>
    <row r="3610" spans="1:20" x14ac:dyDescent="0.25">
      <c r="A3610" s="8" t="str">
        <f>IF(ISBLANK(Table1[[#This Row],[AdvisoryNumber]]),"NTML","ADVZY")</f>
        <v>NTML</v>
      </c>
      <c r="B3610" s="8" t="str">
        <f>_xlfn.TEXTJOIN("-",TRUE,Table1[[#This Row],[Source]],TEXT(Table1[[#This Row],[AdvisoryNumber]],"000"),TEXT(ROW()-1,"000000"),TEXT(Table1[[#This Row],[RecordTimeUTC]],"YYYY-MM-DD"))</f>
        <v>NTML-000-003609-2025-03-14</v>
      </c>
      <c r="C3610" s="1" t="s">
        <v>343</v>
      </c>
      <c r="D3610" s="2"/>
      <c r="E3610" s="1"/>
      <c r="F3610" s="2"/>
      <c r="G3610" s="1" t="s">
        <v>98</v>
      </c>
      <c r="H3610" s="1" t="s">
        <v>101</v>
      </c>
      <c r="I3610" s="8" t="str">
        <f>IF(Table1[[#This Row],[TMI_Type]]="Reroute",INDEX(_xlfn.REGEXEXTRACT(Table1[[#This Row],[RawText]],".*(ROUTE|FEA|FCA|ICR|CTOP|TBO).+([A-Z]{3})",2,0),1,2),"")</f>
        <v/>
      </c>
      <c r="J3610" s="5">
        <v>10</v>
      </c>
      <c r="K3610" s="5"/>
      <c r="L3610" s="1" t="s">
        <v>5420</v>
      </c>
      <c r="M3610" s="7">
        <v>45730.958333333336</v>
      </c>
      <c r="N3610" s="7">
        <v>45731.125</v>
      </c>
      <c r="O3610" s="7">
        <v>45730.822916666664</v>
      </c>
      <c r="P3610" s="4" t="s">
        <v>5421</v>
      </c>
      <c r="Q3610" s="10" t="s">
        <v>5421</v>
      </c>
      <c r="R3610" s="2" t="s">
        <v>11102</v>
      </c>
      <c r="S3610" s="6">
        <f>IF(OR(ISBLANK(Table1[[#This Row],[ValidEndUTC]]),ISBLANK(Table1[[#This Row],[ValidStartUTC]])),"",Table1[[#This Row],[ValidEndUTC]]-Table1[[#This Row],[ValidStartUTC]])</f>
        <v>0.16666666666424135</v>
      </c>
      <c r="T3610" s="5">
        <f>IF(OR(ISBLANK(Table1[[#This Row],[ValidEndUTC]]),ISBLANK(Table1[[#This Row],[ValidStartUTC]])),"",Table1[[#This Row],[Duration]]*24*60)</f>
        <v>239.99999999650754</v>
      </c>
    </row>
    <row r="3611" spans="1:20" x14ac:dyDescent="0.25">
      <c r="A3611" s="8" t="str">
        <f>IF(ISBLANK(Table1[[#This Row],[AdvisoryNumber]]),"NTML","ADVZY")</f>
        <v>NTML</v>
      </c>
      <c r="B3611" s="8" t="str">
        <f>_xlfn.TEXTJOIN("-",TRUE,Table1[[#This Row],[Source]],TEXT(Table1[[#This Row],[AdvisoryNumber]],"000"),TEXT(ROW()-1,"000000"),TEXT(Table1[[#This Row],[RecordTimeUTC]],"YYYY-MM-DD"))</f>
        <v>NTML-000-003610-2025-03-14</v>
      </c>
      <c r="C3611" s="1" t="s">
        <v>11103</v>
      </c>
      <c r="D3611" s="2"/>
      <c r="E3611" s="1"/>
      <c r="F3611" s="2"/>
      <c r="G3611" s="1" t="s">
        <v>98</v>
      </c>
      <c r="H3611" s="1" t="s">
        <v>101</v>
      </c>
      <c r="I3611" s="8" t="str">
        <f>IF(Table1[[#This Row],[TMI_Type]]="Reroute",INDEX(_xlfn.REGEXEXTRACT(Table1[[#This Row],[RawText]],".*(ROUTE|FEA|FCA|ICR|CTOP|TBO).+([A-Z]{3})",2,0),1,2),"")</f>
        <v/>
      </c>
      <c r="J3611" s="5">
        <v>20</v>
      </c>
      <c r="K3611" s="5"/>
      <c r="L3611" s="1" t="s">
        <v>5420</v>
      </c>
      <c r="M3611" s="7">
        <v>45730.958333333336</v>
      </c>
      <c r="N3611" s="7">
        <v>45731.125</v>
      </c>
      <c r="O3611" s="7">
        <v>45730.822916666664</v>
      </c>
      <c r="P3611" s="4" t="s">
        <v>11104</v>
      </c>
      <c r="Q3611" s="10" t="s">
        <v>11104</v>
      </c>
      <c r="R3611" s="2" t="s">
        <v>11102</v>
      </c>
      <c r="S3611" s="6">
        <f>IF(OR(ISBLANK(Table1[[#This Row],[ValidEndUTC]]),ISBLANK(Table1[[#This Row],[ValidStartUTC]])),"",Table1[[#This Row],[ValidEndUTC]]-Table1[[#This Row],[ValidStartUTC]])</f>
        <v>0.16666666666424135</v>
      </c>
      <c r="T3611" s="5">
        <f>IF(OR(ISBLANK(Table1[[#This Row],[ValidEndUTC]]),ISBLANK(Table1[[#This Row],[ValidStartUTC]])),"",Table1[[#This Row],[Duration]]*24*60)</f>
        <v>239.99999999650754</v>
      </c>
    </row>
    <row r="3612" spans="1:20" ht="21.6" x14ac:dyDescent="0.25">
      <c r="A3612" s="8" t="str">
        <f>IF(ISBLANK(Table1[[#This Row],[AdvisoryNumber]]),"NTML","ADVZY")</f>
        <v>NTML</v>
      </c>
      <c r="B3612" s="8" t="str">
        <f>_xlfn.TEXTJOIN("-",TRUE,Table1[[#This Row],[Source]],TEXT(Table1[[#This Row],[AdvisoryNumber]],"000"),TEXT(ROW()-1,"000000"),TEXT(Table1[[#This Row],[RecordTimeUTC]],"YYYY-MM-DD"))</f>
        <v>NTML-000-003611-2025-03-14</v>
      </c>
      <c r="C3612" s="1" t="s">
        <v>5422</v>
      </c>
      <c r="D3612" s="2"/>
      <c r="E3612" s="1"/>
      <c r="F3612" s="2"/>
      <c r="G3612" s="1" t="s">
        <v>98</v>
      </c>
      <c r="H3612" s="1" t="s">
        <v>101</v>
      </c>
      <c r="I3612" s="8" t="str">
        <f>IF(Table1[[#This Row],[TMI_Type]]="Reroute",INDEX(_xlfn.REGEXEXTRACT(Table1[[#This Row],[RawText]],".*(ROUTE|FEA|FCA|ICR|CTOP|TBO).+([A-Z]{3})",2,0),1,2),"")</f>
        <v/>
      </c>
      <c r="J3612" s="5">
        <v>15</v>
      </c>
      <c r="K3612" s="5"/>
      <c r="L3612" s="1" t="s">
        <v>5423</v>
      </c>
      <c r="M3612" s="7">
        <v>45730.958333333336</v>
      </c>
      <c r="N3612" s="7">
        <v>45731.125</v>
      </c>
      <c r="O3612" s="7">
        <v>45730.822916666664</v>
      </c>
      <c r="P3612" s="4" t="s">
        <v>11105</v>
      </c>
      <c r="Q3612" s="10" t="s">
        <v>11105</v>
      </c>
      <c r="R3612" s="2" t="s">
        <v>11102</v>
      </c>
      <c r="S3612" s="6">
        <f>IF(OR(ISBLANK(Table1[[#This Row],[ValidEndUTC]]),ISBLANK(Table1[[#This Row],[ValidStartUTC]])),"",Table1[[#This Row],[ValidEndUTC]]-Table1[[#This Row],[ValidStartUTC]])</f>
        <v>0.16666666666424135</v>
      </c>
      <c r="T3612" s="5">
        <f>IF(OR(ISBLANK(Table1[[#This Row],[ValidEndUTC]]),ISBLANK(Table1[[#This Row],[ValidStartUTC]])),"",Table1[[#This Row],[Duration]]*24*60)</f>
        <v>239.99999999650754</v>
      </c>
    </row>
    <row r="3613" spans="1:20" ht="21.6" x14ac:dyDescent="0.25">
      <c r="A3613" s="8" t="str">
        <f>IF(ISBLANK(Table1[[#This Row],[AdvisoryNumber]]),"NTML","ADVZY")</f>
        <v>NTML</v>
      </c>
      <c r="B3613" s="8" t="str">
        <f>_xlfn.TEXTJOIN("-",TRUE,Table1[[#This Row],[Source]],TEXT(Table1[[#This Row],[AdvisoryNumber]],"000"),TEXT(ROW()-1,"000000"),TEXT(Table1[[#This Row],[RecordTimeUTC]],"YYYY-MM-DD"))</f>
        <v>NTML-000-003612-2025-03-14</v>
      </c>
      <c r="C3613" s="1" t="s">
        <v>382</v>
      </c>
      <c r="D3613" s="2"/>
      <c r="E3613" s="1"/>
      <c r="F3613" s="2"/>
      <c r="G3613" s="1" t="s">
        <v>98</v>
      </c>
      <c r="H3613" s="1" t="s">
        <v>101</v>
      </c>
      <c r="I3613" s="8" t="str">
        <f>IF(Table1[[#This Row],[TMI_Type]]="Reroute",INDEX(_xlfn.REGEXEXTRACT(Table1[[#This Row],[RawText]],".*(ROUTE|FEA|FCA|ICR|CTOP|TBO).+([A-Z]{3})",2,0),1,2),"")</f>
        <v/>
      </c>
      <c r="J3613" s="5">
        <v>20</v>
      </c>
      <c r="K3613" s="5"/>
      <c r="L3613" s="1" t="s">
        <v>1511</v>
      </c>
      <c r="M3613" s="7">
        <v>45730.958333333336</v>
      </c>
      <c r="N3613" s="7">
        <v>45731.125</v>
      </c>
      <c r="O3613" s="7">
        <v>45730.958333333336</v>
      </c>
      <c r="P3613" s="4" t="s">
        <v>5424</v>
      </c>
      <c r="Q3613" s="10" t="s">
        <v>5424</v>
      </c>
      <c r="R3613" s="2" t="s">
        <v>11106</v>
      </c>
      <c r="S3613" s="6">
        <f>IF(OR(ISBLANK(Table1[[#This Row],[ValidEndUTC]]),ISBLANK(Table1[[#This Row],[ValidStartUTC]])),"",Table1[[#This Row],[ValidEndUTC]]-Table1[[#This Row],[ValidStartUTC]])</f>
        <v>0.16666666666424135</v>
      </c>
      <c r="T3613" s="5">
        <f>IF(OR(ISBLANK(Table1[[#This Row],[ValidEndUTC]]),ISBLANK(Table1[[#This Row],[ValidStartUTC]])),"",Table1[[#This Row],[Duration]]*24*60)</f>
        <v>239.99999999650754</v>
      </c>
    </row>
    <row r="3614" spans="1:20" ht="21.6" x14ac:dyDescent="0.25">
      <c r="A3614" s="8" t="str">
        <f>IF(ISBLANK(Table1[[#This Row],[AdvisoryNumber]]),"NTML","ADVZY")</f>
        <v>NTML</v>
      </c>
      <c r="B3614" s="8" t="str">
        <f>_xlfn.TEXTJOIN("-",TRUE,Table1[[#This Row],[Source]],TEXT(Table1[[#This Row],[AdvisoryNumber]],"000"),TEXT(ROW()-1,"000000"),TEXT(Table1[[#This Row],[RecordTimeUTC]],"YYYY-MM-DD"))</f>
        <v>NTML-000-003613-2025-03-14</v>
      </c>
      <c r="C3614" s="1" t="s">
        <v>382</v>
      </c>
      <c r="D3614" s="2"/>
      <c r="E3614" s="1"/>
      <c r="F3614" s="2"/>
      <c r="G3614" s="1" t="s">
        <v>98</v>
      </c>
      <c r="H3614" s="1" t="s">
        <v>101</v>
      </c>
      <c r="I3614" s="8" t="str">
        <f>IF(Table1[[#This Row],[TMI_Type]]="Reroute",INDEX(_xlfn.REGEXEXTRACT(Table1[[#This Row],[RawText]],".*(ROUTE|FEA|FCA|ICR|CTOP|TBO).+([A-Z]{3})",2,0),1,2),"")</f>
        <v/>
      </c>
      <c r="J3614" s="5">
        <v>20</v>
      </c>
      <c r="K3614" s="5"/>
      <c r="L3614" s="1" t="s">
        <v>1973</v>
      </c>
      <c r="M3614" s="7">
        <v>45730.958333333336</v>
      </c>
      <c r="N3614" s="7">
        <v>45731.125</v>
      </c>
      <c r="O3614" s="7">
        <v>45730.958333333336</v>
      </c>
      <c r="P3614" s="4" t="s">
        <v>5425</v>
      </c>
      <c r="Q3614" s="10" t="s">
        <v>5425</v>
      </c>
      <c r="R3614" s="2" t="s">
        <v>11106</v>
      </c>
      <c r="S3614" s="6">
        <f>IF(OR(ISBLANK(Table1[[#This Row],[ValidEndUTC]]),ISBLANK(Table1[[#This Row],[ValidStartUTC]])),"",Table1[[#This Row],[ValidEndUTC]]-Table1[[#This Row],[ValidStartUTC]])</f>
        <v>0.16666666666424135</v>
      </c>
      <c r="T3614" s="5">
        <f>IF(OR(ISBLANK(Table1[[#This Row],[ValidEndUTC]]),ISBLANK(Table1[[#This Row],[ValidStartUTC]])),"",Table1[[#This Row],[Duration]]*24*60)</f>
        <v>239.99999999650754</v>
      </c>
    </row>
    <row r="3615" spans="1:20" ht="21.6" x14ac:dyDescent="0.25">
      <c r="A3615" s="8" t="str">
        <f>IF(ISBLANK(Table1[[#This Row],[AdvisoryNumber]]),"NTML","ADVZY")</f>
        <v>NTML</v>
      </c>
      <c r="B3615" s="8" t="str">
        <f>_xlfn.TEXTJOIN("-",TRUE,Table1[[#This Row],[Source]],TEXT(Table1[[#This Row],[AdvisoryNumber]],"000"),TEXT(ROW()-1,"000000"),TEXT(Table1[[#This Row],[RecordTimeUTC]],"YYYY-MM-DD"))</f>
        <v>NTML-000-003614-2025-03-14</v>
      </c>
      <c r="C3615" s="1" t="s">
        <v>382</v>
      </c>
      <c r="D3615" s="2"/>
      <c r="E3615" s="1"/>
      <c r="F3615" s="2"/>
      <c r="G3615" s="1" t="s">
        <v>98</v>
      </c>
      <c r="H3615" s="1" t="s">
        <v>101</v>
      </c>
      <c r="I3615" s="8" t="str">
        <f>IF(Table1[[#This Row],[TMI_Type]]="Reroute",INDEX(_xlfn.REGEXEXTRACT(Table1[[#This Row],[RawText]],".*(ROUTE|FEA|FCA|ICR|CTOP|TBO).+([A-Z]{3})",2,0),1,2),"")</f>
        <v/>
      </c>
      <c r="J3615" s="5">
        <v>30</v>
      </c>
      <c r="K3615" s="5"/>
      <c r="L3615" s="1" t="s">
        <v>1975</v>
      </c>
      <c r="M3615" s="7">
        <v>45730.958333333336</v>
      </c>
      <c r="N3615" s="7">
        <v>45731.125</v>
      </c>
      <c r="O3615" s="7">
        <v>45730.958333333336</v>
      </c>
      <c r="P3615" s="4" t="s">
        <v>5426</v>
      </c>
      <c r="Q3615" s="10" t="s">
        <v>5426</v>
      </c>
      <c r="R3615" s="2" t="s">
        <v>11106</v>
      </c>
      <c r="S3615" s="6">
        <f>IF(OR(ISBLANK(Table1[[#This Row],[ValidEndUTC]]),ISBLANK(Table1[[#This Row],[ValidStartUTC]])),"",Table1[[#This Row],[ValidEndUTC]]-Table1[[#This Row],[ValidStartUTC]])</f>
        <v>0.16666666666424135</v>
      </c>
      <c r="T3615" s="5">
        <f>IF(OR(ISBLANK(Table1[[#This Row],[ValidEndUTC]]),ISBLANK(Table1[[#This Row],[ValidStartUTC]])),"",Table1[[#This Row],[Duration]]*24*60)</f>
        <v>239.99999999650754</v>
      </c>
    </row>
    <row r="3616" spans="1:20" ht="21.6" x14ac:dyDescent="0.25">
      <c r="A3616" s="8" t="str">
        <f>IF(ISBLANK(Table1[[#This Row],[AdvisoryNumber]]),"NTML","ADVZY")</f>
        <v>NTML</v>
      </c>
      <c r="B3616" s="8" t="str">
        <f>_xlfn.TEXTJOIN("-",TRUE,Table1[[#This Row],[Source]],TEXT(Table1[[#This Row],[AdvisoryNumber]],"000"),TEXT(ROW()-1,"000000"),TEXT(Table1[[#This Row],[RecordTimeUTC]],"YYYY-MM-DD"))</f>
        <v>NTML-000-003615-2025-03-14</v>
      </c>
      <c r="C3616" s="1" t="s">
        <v>2481</v>
      </c>
      <c r="D3616" s="2"/>
      <c r="E3616" s="1"/>
      <c r="F3616" s="2"/>
      <c r="G3616" s="1" t="s">
        <v>98</v>
      </c>
      <c r="H3616" s="1" t="s">
        <v>101</v>
      </c>
      <c r="I3616" s="8" t="str">
        <f>IF(Table1[[#This Row],[TMI_Type]]="Reroute",INDEX(_xlfn.REGEXEXTRACT(Table1[[#This Row],[RawText]],".*(ROUTE|FEA|FCA|ICR|CTOP|TBO).+([A-Z]{3})",2,0),1,2),"")</f>
        <v/>
      </c>
      <c r="J3616" s="5">
        <v>20</v>
      </c>
      <c r="K3616" s="5"/>
      <c r="L3616" s="1" t="s">
        <v>5427</v>
      </c>
      <c r="M3616" s="7">
        <v>45730.958333333336</v>
      </c>
      <c r="N3616" s="7">
        <v>45731.125</v>
      </c>
      <c r="O3616" s="7">
        <v>45730.958333333336</v>
      </c>
      <c r="P3616" s="4" t="s">
        <v>5428</v>
      </c>
      <c r="Q3616" s="10" t="s">
        <v>5428</v>
      </c>
      <c r="R3616" s="2" t="s">
        <v>11106</v>
      </c>
      <c r="S3616" s="6">
        <f>IF(OR(ISBLANK(Table1[[#This Row],[ValidEndUTC]]),ISBLANK(Table1[[#This Row],[ValidStartUTC]])),"",Table1[[#This Row],[ValidEndUTC]]-Table1[[#This Row],[ValidStartUTC]])</f>
        <v>0.16666666666424135</v>
      </c>
      <c r="T3616" s="5">
        <f>IF(OR(ISBLANK(Table1[[#This Row],[ValidEndUTC]]),ISBLANK(Table1[[#This Row],[ValidStartUTC]])),"",Table1[[#This Row],[Duration]]*24*60)</f>
        <v>239.99999999650754</v>
      </c>
    </row>
    <row r="3617" spans="1:20" ht="21.6" x14ac:dyDescent="0.25">
      <c r="A3617" s="8" t="str">
        <f>IF(ISBLANK(Table1[[#This Row],[AdvisoryNumber]]),"NTML","ADVZY")</f>
        <v>NTML</v>
      </c>
      <c r="B3617" s="8" t="str">
        <f>_xlfn.TEXTJOIN("-",TRUE,Table1[[#This Row],[Source]],TEXT(Table1[[#This Row],[AdvisoryNumber]],"000"),TEXT(ROW()-1,"000000"),TEXT(Table1[[#This Row],[RecordTimeUTC]],"YYYY-MM-DD"))</f>
        <v>NTML-000-003616-2025-03-14</v>
      </c>
      <c r="C3617" s="1" t="s">
        <v>2481</v>
      </c>
      <c r="D3617" s="2"/>
      <c r="E3617" s="1"/>
      <c r="F3617" s="2"/>
      <c r="G3617" s="1" t="s">
        <v>98</v>
      </c>
      <c r="H3617" s="1" t="s">
        <v>101</v>
      </c>
      <c r="I3617" s="8" t="str">
        <f>IF(Table1[[#This Row],[TMI_Type]]="Reroute",INDEX(_xlfn.REGEXEXTRACT(Table1[[#This Row],[RawText]],".*(ROUTE|FEA|FCA|ICR|CTOP|TBO).+([A-Z]{3})",2,0),1,2),"")</f>
        <v/>
      </c>
      <c r="J3617" s="5">
        <v>20</v>
      </c>
      <c r="K3617" s="5"/>
      <c r="L3617" s="1" t="s">
        <v>1973</v>
      </c>
      <c r="M3617" s="7">
        <v>45730.958333333336</v>
      </c>
      <c r="N3617" s="7">
        <v>45731.125</v>
      </c>
      <c r="O3617" s="7">
        <v>45730.958333333336</v>
      </c>
      <c r="P3617" s="4" t="s">
        <v>5429</v>
      </c>
      <c r="Q3617" s="10" t="s">
        <v>5429</v>
      </c>
      <c r="R3617" s="2" t="s">
        <v>11106</v>
      </c>
      <c r="S3617" s="6">
        <f>IF(OR(ISBLANK(Table1[[#This Row],[ValidEndUTC]]),ISBLANK(Table1[[#This Row],[ValidStartUTC]])),"",Table1[[#This Row],[ValidEndUTC]]-Table1[[#This Row],[ValidStartUTC]])</f>
        <v>0.16666666666424135</v>
      </c>
      <c r="T3617" s="5">
        <f>IF(OR(ISBLANK(Table1[[#This Row],[ValidEndUTC]]),ISBLANK(Table1[[#This Row],[ValidStartUTC]])),"",Table1[[#This Row],[Duration]]*24*60)</f>
        <v>239.99999999650754</v>
      </c>
    </row>
    <row r="3618" spans="1:20" ht="21.6" x14ac:dyDescent="0.25">
      <c r="A3618" s="8" t="str">
        <f>IF(ISBLANK(Table1[[#This Row],[AdvisoryNumber]]),"NTML","ADVZY")</f>
        <v>NTML</v>
      </c>
      <c r="B3618" s="8" t="str">
        <f>_xlfn.TEXTJOIN("-",TRUE,Table1[[#This Row],[Source]],TEXT(Table1[[#This Row],[AdvisoryNumber]],"000"),TEXT(ROW()-1,"000000"),TEXT(Table1[[#This Row],[RecordTimeUTC]],"YYYY-MM-DD"))</f>
        <v>NTML-000-003617-2025-03-14</v>
      </c>
      <c r="C3618" s="1" t="s">
        <v>2481</v>
      </c>
      <c r="D3618" s="2"/>
      <c r="E3618" s="1"/>
      <c r="F3618" s="2"/>
      <c r="G3618" s="1" t="s">
        <v>98</v>
      </c>
      <c r="H3618" s="1" t="s">
        <v>101</v>
      </c>
      <c r="I3618" s="8" t="str">
        <f>IF(Table1[[#This Row],[TMI_Type]]="Reroute",INDEX(_xlfn.REGEXEXTRACT(Table1[[#This Row],[RawText]],".*(ROUTE|FEA|FCA|ICR|CTOP|TBO).+([A-Z]{3})",2,0),1,2),"")</f>
        <v/>
      </c>
      <c r="J3618" s="5">
        <v>30</v>
      </c>
      <c r="K3618" s="5"/>
      <c r="L3618" s="1" t="s">
        <v>1975</v>
      </c>
      <c r="M3618" s="7">
        <v>45730.958333333336</v>
      </c>
      <c r="N3618" s="7">
        <v>45731.125</v>
      </c>
      <c r="O3618" s="7">
        <v>45730.958333333336</v>
      </c>
      <c r="P3618" s="4" t="s">
        <v>5430</v>
      </c>
      <c r="Q3618" s="10" t="s">
        <v>5430</v>
      </c>
      <c r="R3618" s="2" t="s">
        <v>11106</v>
      </c>
      <c r="S3618" s="6">
        <f>IF(OR(ISBLANK(Table1[[#This Row],[ValidEndUTC]]),ISBLANK(Table1[[#This Row],[ValidStartUTC]])),"",Table1[[#This Row],[ValidEndUTC]]-Table1[[#This Row],[ValidStartUTC]])</f>
        <v>0.16666666666424135</v>
      </c>
      <c r="T3618" s="5">
        <f>IF(OR(ISBLANK(Table1[[#This Row],[ValidEndUTC]]),ISBLANK(Table1[[#This Row],[ValidStartUTC]])),"",Table1[[#This Row],[Duration]]*24*60)</f>
        <v>239.99999999650754</v>
      </c>
    </row>
    <row r="3619" spans="1:20" ht="21.6" x14ac:dyDescent="0.25">
      <c r="A3619" s="8" t="str">
        <f>IF(ISBLANK(Table1[[#This Row],[AdvisoryNumber]]),"NTML","ADVZY")</f>
        <v>NTML</v>
      </c>
      <c r="B3619" s="8" t="str">
        <f>_xlfn.TEXTJOIN("-",TRUE,Table1[[#This Row],[Source]],TEXT(Table1[[#This Row],[AdvisoryNumber]],"000"),TEXT(ROW()-1,"000000"),TEXT(Table1[[#This Row],[RecordTimeUTC]],"YYYY-MM-DD"))</f>
        <v>NTML-000-003618-2025-03-14</v>
      </c>
      <c r="C3619" s="1" t="s">
        <v>382</v>
      </c>
      <c r="D3619" s="2"/>
      <c r="E3619" s="1"/>
      <c r="F3619" s="2"/>
      <c r="G3619" s="1" t="s">
        <v>98</v>
      </c>
      <c r="H3619" s="1" t="s">
        <v>101</v>
      </c>
      <c r="I3619" s="8" t="str">
        <f>IF(Table1[[#This Row],[TMI_Type]]="Reroute",INDEX(_xlfn.REGEXEXTRACT(Table1[[#This Row],[RawText]],".*(ROUTE|FEA|FCA|ICR|CTOP|TBO).+([A-Z]{3})",2,0),1,2),"")</f>
        <v/>
      </c>
      <c r="J3619" s="5">
        <v>30</v>
      </c>
      <c r="K3619" s="5"/>
      <c r="L3619" s="1" t="s">
        <v>1975</v>
      </c>
      <c r="M3619" s="7">
        <v>45730.958333333336</v>
      </c>
      <c r="N3619" s="7">
        <v>45731.125</v>
      </c>
      <c r="O3619" s="7">
        <v>45730.958333333336</v>
      </c>
      <c r="P3619" s="4" t="s">
        <v>5431</v>
      </c>
      <c r="Q3619" s="10" t="s">
        <v>5431</v>
      </c>
      <c r="R3619" s="2" t="s">
        <v>11106</v>
      </c>
      <c r="S3619" s="6">
        <f>IF(OR(ISBLANK(Table1[[#This Row],[ValidEndUTC]]),ISBLANK(Table1[[#This Row],[ValidStartUTC]])),"",Table1[[#This Row],[ValidEndUTC]]-Table1[[#This Row],[ValidStartUTC]])</f>
        <v>0.16666666666424135</v>
      </c>
      <c r="T3619" s="5">
        <f>IF(OR(ISBLANK(Table1[[#This Row],[ValidEndUTC]]),ISBLANK(Table1[[#This Row],[ValidStartUTC]])),"",Table1[[#This Row],[Duration]]*24*60)</f>
        <v>239.99999999650754</v>
      </c>
    </row>
    <row r="3620" spans="1:20" ht="21.6" x14ac:dyDescent="0.25">
      <c r="A3620" s="8" t="str">
        <f>IF(ISBLANK(Table1[[#This Row],[AdvisoryNumber]]),"NTML","ADVZY")</f>
        <v>NTML</v>
      </c>
      <c r="B3620" s="8" t="str">
        <f>_xlfn.TEXTJOIN("-",TRUE,Table1[[#This Row],[Source]],TEXT(Table1[[#This Row],[AdvisoryNumber]],"000"),TEXT(ROW()-1,"000000"),TEXT(Table1[[#This Row],[RecordTimeUTC]],"YYYY-MM-DD"))</f>
        <v>NTML-000-003619-2025-03-14</v>
      </c>
      <c r="C3620" s="1" t="s">
        <v>382</v>
      </c>
      <c r="D3620" s="2"/>
      <c r="E3620" s="1"/>
      <c r="F3620" s="2"/>
      <c r="G3620" s="1" t="s">
        <v>98</v>
      </c>
      <c r="H3620" s="1" t="s">
        <v>101</v>
      </c>
      <c r="I3620" s="8" t="str">
        <f>IF(Table1[[#This Row],[TMI_Type]]="Reroute",INDEX(_xlfn.REGEXEXTRACT(Table1[[#This Row],[RawText]],".*(ROUTE|FEA|FCA|ICR|CTOP|TBO).+([A-Z]{3})",2,0),1,2),"")</f>
        <v/>
      </c>
      <c r="J3620" s="5">
        <v>30</v>
      </c>
      <c r="K3620" s="5"/>
      <c r="L3620" s="1" t="s">
        <v>2097</v>
      </c>
      <c r="M3620" s="7">
        <v>45730.958333333336</v>
      </c>
      <c r="N3620" s="7">
        <v>45731.125</v>
      </c>
      <c r="O3620" s="7">
        <v>45730.958333333336</v>
      </c>
      <c r="P3620" s="4" t="s">
        <v>5432</v>
      </c>
      <c r="Q3620" s="10" t="s">
        <v>5432</v>
      </c>
      <c r="R3620" s="2" t="s">
        <v>11106</v>
      </c>
      <c r="S3620" s="6">
        <f>IF(OR(ISBLANK(Table1[[#This Row],[ValidEndUTC]]),ISBLANK(Table1[[#This Row],[ValidStartUTC]])),"",Table1[[#This Row],[ValidEndUTC]]-Table1[[#This Row],[ValidStartUTC]])</f>
        <v>0.16666666666424135</v>
      </c>
      <c r="T3620" s="5">
        <f>IF(OR(ISBLANK(Table1[[#This Row],[ValidEndUTC]]),ISBLANK(Table1[[#This Row],[ValidStartUTC]])),"",Table1[[#This Row],[Duration]]*24*60)</f>
        <v>239.99999999650754</v>
      </c>
    </row>
    <row r="3621" spans="1:20" ht="21.6" x14ac:dyDescent="0.25">
      <c r="A3621" s="8" t="str">
        <f>IF(ISBLANK(Table1[[#This Row],[AdvisoryNumber]]),"NTML","ADVZY")</f>
        <v>NTML</v>
      </c>
      <c r="B3621" s="8" t="str">
        <f>_xlfn.TEXTJOIN("-",TRUE,Table1[[#This Row],[Source]],TEXT(Table1[[#This Row],[AdvisoryNumber]],"000"),TEXT(ROW()-1,"000000"),TEXT(Table1[[#This Row],[RecordTimeUTC]],"YYYY-MM-DD"))</f>
        <v>NTML-000-003620-2025-03-14</v>
      </c>
      <c r="C3621" s="1" t="s">
        <v>382</v>
      </c>
      <c r="D3621" s="2"/>
      <c r="E3621" s="1"/>
      <c r="F3621" s="2"/>
      <c r="G3621" s="1" t="s">
        <v>98</v>
      </c>
      <c r="H3621" s="1" t="s">
        <v>101</v>
      </c>
      <c r="I3621" s="8" t="str">
        <f>IF(Table1[[#This Row],[TMI_Type]]="Reroute",INDEX(_xlfn.REGEXEXTRACT(Table1[[#This Row],[RawText]],".*(ROUTE|FEA|FCA|ICR|CTOP|TBO).+([A-Z]{3})",2,0),1,2),"")</f>
        <v/>
      </c>
      <c r="J3621" s="5">
        <v>30</v>
      </c>
      <c r="K3621" s="5"/>
      <c r="L3621" s="1" t="s">
        <v>2099</v>
      </c>
      <c r="M3621" s="7">
        <v>45730.958333333336</v>
      </c>
      <c r="N3621" s="7">
        <v>45731.125</v>
      </c>
      <c r="O3621" s="7">
        <v>45730.958333333336</v>
      </c>
      <c r="P3621" s="4" t="s">
        <v>11107</v>
      </c>
      <c r="Q3621" s="10" t="s">
        <v>11107</v>
      </c>
      <c r="R3621" s="2" t="s">
        <v>11106</v>
      </c>
      <c r="S3621" s="6">
        <f>IF(OR(ISBLANK(Table1[[#This Row],[ValidEndUTC]]),ISBLANK(Table1[[#This Row],[ValidStartUTC]])),"",Table1[[#This Row],[ValidEndUTC]]-Table1[[#This Row],[ValidStartUTC]])</f>
        <v>0.16666666666424135</v>
      </c>
      <c r="T3621" s="5">
        <f>IF(OR(ISBLANK(Table1[[#This Row],[ValidEndUTC]]),ISBLANK(Table1[[#This Row],[ValidStartUTC]])),"",Table1[[#This Row],[Duration]]*24*60)</f>
        <v>239.99999999650754</v>
      </c>
    </row>
    <row r="3622" spans="1:20" ht="21.6" x14ac:dyDescent="0.25">
      <c r="A3622" s="8" t="str">
        <f>IF(ISBLANK(Table1[[#This Row],[AdvisoryNumber]]),"NTML","ADVZY")</f>
        <v>NTML</v>
      </c>
      <c r="B3622" s="8" t="str">
        <f>_xlfn.TEXTJOIN("-",TRUE,Table1[[#This Row],[Source]],TEXT(Table1[[#This Row],[AdvisoryNumber]],"000"),TEXT(ROW()-1,"000000"),TEXT(Table1[[#This Row],[RecordTimeUTC]],"YYYY-MM-DD"))</f>
        <v>NTML-000-003621-2025-03-14</v>
      </c>
      <c r="C3622" s="1" t="s">
        <v>382</v>
      </c>
      <c r="D3622" s="2"/>
      <c r="E3622" s="1"/>
      <c r="F3622" s="2"/>
      <c r="G3622" s="1" t="s">
        <v>98</v>
      </c>
      <c r="H3622" s="1" t="s">
        <v>101</v>
      </c>
      <c r="I3622" s="8" t="str">
        <f>IF(Table1[[#This Row],[TMI_Type]]="Reroute",INDEX(_xlfn.REGEXEXTRACT(Table1[[#This Row],[RawText]],".*(ROUTE|FEA|FCA|ICR|CTOP|TBO).+([A-Z]{3})",2,0),1,2),"")</f>
        <v/>
      </c>
      <c r="J3622" s="5">
        <v>20</v>
      </c>
      <c r="K3622" s="5"/>
      <c r="L3622" s="1" t="s">
        <v>2099</v>
      </c>
      <c r="M3622" s="7">
        <v>45730.96875</v>
      </c>
      <c r="N3622" s="7">
        <v>45731.125</v>
      </c>
      <c r="O3622" s="7">
        <v>45730.96875</v>
      </c>
      <c r="P3622" s="4" t="s">
        <v>5433</v>
      </c>
      <c r="Q3622" s="10" t="s">
        <v>5433</v>
      </c>
      <c r="R3622" s="2" t="s">
        <v>11108</v>
      </c>
      <c r="S3622" s="6">
        <f>IF(OR(ISBLANK(Table1[[#This Row],[ValidEndUTC]]),ISBLANK(Table1[[#This Row],[ValidStartUTC]])),"",Table1[[#This Row],[ValidEndUTC]]-Table1[[#This Row],[ValidStartUTC]])</f>
        <v>0.15625</v>
      </c>
      <c r="T3622" s="5">
        <f>IF(OR(ISBLANK(Table1[[#This Row],[ValidEndUTC]]),ISBLANK(Table1[[#This Row],[ValidStartUTC]])),"",Table1[[#This Row],[Duration]]*24*60)</f>
        <v>225</v>
      </c>
    </row>
    <row r="3623" spans="1:20" x14ac:dyDescent="0.25">
      <c r="A3623" s="8" t="str">
        <f>IF(ISBLANK(Table1[[#This Row],[AdvisoryNumber]]),"NTML","ADVZY")</f>
        <v>NTML</v>
      </c>
      <c r="B3623" s="8" t="str">
        <f>_xlfn.TEXTJOIN("-",TRUE,Table1[[#This Row],[Source]],TEXT(Table1[[#This Row],[AdvisoryNumber]],"000"),TEXT(ROW()-1,"000000"),TEXT(Table1[[#This Row],[RecordTimeUTC]],"YYYY-MM-DD"))</f>
        <v>NTML-000-003622-2025-03-14</v>
      </c>
      <c r="C3623" s="1" t="s">
        <v>1031</v>
      </c>
      <c r="D3623" s="2"/>
      <c r="E3623" s="1"/>
      <c r="F3623" s="2"/>
      <c r="G3623" s="1"/>
      <c r="H3623" s="1" t="s">
        <v>8351</v>
      </c>
      <c r="I3623" s="8" t="str">
        <f>IF(Table1[[#This Row],[TMI_Type]]="Reroute",INDEX(_xlfn.REGEXEXTRACT(Table1[[#This Row],[RawText]],".*(ROUTE|FEA|FCA|ICR|CTOP|TBO).+([A-Z]{3})",2,0),1,2),"")</f>
        <v/>
      </c>
      <c r="J3623" s="5"/>
      <c r="K3623" s="5"/>
      <c r="L3623" s="1" t="s">
        <v>10456</v>
      </c>
      <c r="M3623" s="7">
        <v>45730.972222222219</v>
      </c>
      <c r="N3623" s="7">
        <v>45731.041666666664</v>
      </c>
      <c r="O3623" s="7">
        <v>45730.973611111112</v>
      </c>
      <c r="P3623" s="4" t="s">
        <v>11125</v>
      </c>
      <c r="Q3623" s="10" t="s">
        <v>11125</v>
      </c>
      <c r="R3623" s="2" t="s">
        <v>11126</v>
      </c>
      <c r="S3623" s="6">
        <f>IF(OR(ISBLANK(Table1[[#This Row],[ValidEndUTC]]),ISBLANK(Table1[[#This Row],[ValidStartUTC]])),"",Table1[[#This Row],[ValidEndUTC]]-Table1[[#This Row],[ValidStartUTC]])</f>
        <v>6.9444444445252884E-2</v>
      </c>
      <c r="T3623" s="5">
        <f>IF(OR(ISBLANK(Table1[[#This Row],[ValidEndUTC]]),ISBLANK(Table1[[#This Row],[ValidStartUTC]])),"",Table1[[#This Row],[Duration]]*24*60)</f>
        <v>100.00000000116415</v>
      </c>
    </row>
    <row r="3624" spans="1:20" ht="21.6" x14ac:dyDescent="0.25">
      <c r="A3624" s="8" t="str">
        <f>IF(ISBLANK(Table1[[#This Row],[AdvisoryNumber]]),"NTML","ADVZY")</f>
        <v>NTML</v>
      </c>
      <c r="B3624" s="8" t="str">
        <f>_xlfn.TEXTJOIN("-",TRUE,Table1[[#This Row],[Source]],TEXT(Table1[[#This Row],[AdvisoryNumber]],"000"),TEXT(ROW()-1,"000000"),TEXT(Table1[[#This Row],[RecordTimeUTC]],"YYYY-MM-DD"))</f>
        <v>NTML-000-003623-2025-03-14</v>
      </c>
      <c r="C3624" s="1" t="s">
        <v>382</v>
      </c>
      <c r="D3624" s="2"/>
      <c r="E3624" s="1"/>
      <c r="F3624" s="2"/>
      <c r="G3624" s="1" t="s">
        <v>98</v>
      </c>
      <c r="H3624" s="1" t="s">
        <v>101</v>
      </c>
      <c r="I3624" s="8" t="str">
        <f>IF(Table1[[#This Row],[TMI_Type]]="Reroute",INDEX(_xlfn.REGEXEXTRACT(Table1[[#This Row],[RawText]],".*(ROUTE|FEA|FCA|ICR|CTOP|TBO).+([A-Z]{3})",2,0),1,2),"")</f>
        <v/>
      </c>
      <c r="J3624" s="5">
        <v>25</v>
      </c>
      <c r="K3624" s="5"/>
      <c r="L3624" s="1" t="s">
        <v>1973</v>
      </c>
      <c r="M3624" s="7">
        <v>45730.977083333331</v>
      </c>
      <c r="N3624" s="7">
        <v>45731.125</v>
      </c>
      <c r="O3624" s="7">
        <v>45730.977083333331</v>
      </c>
      <c r="P3624" s="4" t="s">
        <v>11109</v>
      </c>
      <c r="Q3624" s="10" t="s">
        <v>11109</v>
      </c>
      <c r="R3624" s="2" t="s">
        <v>11110</v>
      </c>
      <c r="S3624" s="6">
        <f>IF(OR(ISBLANK(Table1[[#This Row],[ValidEndUTC]]),ISBLANK(Table1[[#This Row],[ValidStartUTC]])),"",Table1[[#This Row],[ValidEndUTC]]-Table1[[#This Row],[ValidStartUTC]])</f>
        <v>0.14791666666860692</v>
      </c>
      <c r="T3624" s="5">
        <f>IF(OR(ISBLANK(Table1[[#This Row],[ValidEndUTC]]),ISBLANK(Table1[[#This Row],[ValidStartUTC]])),"",Table1[[#This Row],[Duration]]*24*60)</f>
        <v>213.00000000279397</v>
      </c>
    </row>
    <row r="3625" spans="1:20" x14ac:dyDescent="0.25">
      <c r="A3625" s="8" t="str">
        <f>IF(ISBLANK(Table1[[#This Row],[AdvisoryNumber]]),"NTML","ADVZY")</f>
        <v>NTML</v>
      </c>
      <c r="B3625" s="8" t="str">
        <f>_xlfn.TEXTJOIN("-",TRUE,Table1[[#This Row],[Source]],TEXT(Table1[[#This Row],[AdvisoryNumber]],"000"),TEXT(ROW()-1,"000000"),TEXT(Table1[[#This Row],[RecordTimeUTC]],"YYYY-MM-DD"))</f>
        <v>NTML-000-003624-2025-03-14</v>
      </c>
      <c r="C3625" s="1" t="s">
        <v>343</v>
      </c>
      <c r="D3625" s="2"/>
      <c r="E3625" s="1"/>
      <c r="F3625" s="2"/>
      <c r="G3625" s="1" t="s">
        <v>98</v>
      </c>
      <c r="H3625" s="1" t="s">
        <v>101</v>
      </c>
      <c r="I3625" s="8" t="str">
        <f>IF(Table1[[#This Row],[TMI_Type]]="Reroute",INDEX(_xlfn.REGEXEXTRACT(Table1[[#This Row],[RawText]],".*(ROUTE|FEA|FCA|ICR|CTOP|TBO).+([A-Z]{3})",2,0),1,2),"")</f>
        <v/>
      </c>
      <c r="J3625" s="5">
        <v>7</v>
      </c>
      <c r="K3625" s="5"/>
      <c r="L3625" s="1" t="s">
        <v>2025</v>
      </c>
      <c r="M3625" s="7">
        <v>45730.977777777778</v>
      </c>
      <c r="N3625" s="7">
        <v>45731.125</v>
      </c>
      <c r="O3625" s="7">
        <v>45730.977777777778</v>
      </c>
      <c r="P3625" s="4" t="s">
        <v>5436</v>
      </c>
      <c r="Q3625" s="10" t="s">
        <v>5436</v>
      </c>
      <c r="R3625" s="2" t="s">
        <v>11112</v>
      </c>
      <c r="S3625" s="6">
        <f>IF(OR(ISBLANK(Table1[[#This Row],[ValidEndUTC]]),ISBLANK(Table1[[#This Row],[ValidStartUTC]])),"",Table1[[#This Row],[ValidEndUTC]]-Table1[[#This Row],[ValidStartUTC]])</f>
        <v>0.14722222222189885</v>
      </c>
      <c r="T3625" s="5">
        <f>IF(OR(ISBLANK(Table1[[#This Row],[ValidEndUTC]]),ISBLANK(Table1[[#This Row],[ValidStartUTC]])),"",Table1[[#This Row],[Duration]]*24*60)</f>
        <v>211.99999999953434</v>
      </c>
    </row>
    <row r="3626" spans="1:20" ht="21.6" x14ac:dyDescent="0.25">
      <c r="A3626" s="8" t="str">
        <f>IF(ISBLANK(Table1[[#This Row],[AdvisoryNumber]]),"NTML","ADVZY")</f>
        <v>NTML</v>
      </c>
      <c r="B3626" s="8" t="str">
        <f>_xlfn.TEXTJOIN("-",TRUE,Table1[[#This Row],[Source]],TEXT(Table1[[#This Row],[AdvisoryNumber]],"000"),TEXT(ROW()-1,"000000"),TEXT(Table1[[#This Row],[RecordTimeUTC]],"YYYY-MM-DD"))</f>
        <v>NTML-000-003625-2025-03-14</v>
      </c>
      <c r="C3626" s="1" t="s">
        <v>382</v>
      </c>
      <c r="D3626" s="2"/>
      <c r="E3626" s="1"/>
      <c r="F3626" s="2"/>
      <c r="G3626" s="1" t="s">
        <v>98</v>
      </c>
      <c r="H3626" s="1" t="s">
        <v>101</v>
      </c>
      <c r="I3626" s="8" t="str">
        <f>IF(Table1[[#This Row],[TMI_Type]]="Reroute",INDEX(_xlfn.REGEXEXTRACT(Table1[[#This Row],[RawText]],".*(ROUTE|FEA|FCA|ICR|CTOP|TBO).+([A-Z]{3})",2,0),1,2),"")</f>
        <v/>
      </c>
      <c r="J3626" s="5">
        <v>10</v>
      </c>
      <c r="K3626" s="5"/>
      <c r="L3626" s="1" t="s">
        <v>1973</v>
      </c>
      <c r="M3626" s="7">
        <v>45730.977777777778</v>
      </c>
      <c r="N3626" s="7">
        <v>45731.125</v>
      </c>
      <c r="O3626" s="7">
        <v>45730.977777777778</v>
      </c>
      <c r="P3626" s="4" t="s">
        <v>5437</v>
      </c>
      <c r="Q3626" s="10" t="s">
        <v>5437</v>
      </c>
      <c r="R3626" s="2" t="s">
        <v>11112</v>
      </c>
      <c r="S3626" s="6">
        <f>IF(OR(ISBLANK(Table1[[#This Row],[ValidEndUTC]]),ISBLANK(Table1[[#This Row],[ValidStartUTC]])),"",Table1[[#This Row],[ValidEndUTC]]-Table1[[#This Row],[ValidStartUTC]])</f>
        <v>0.14722222222189885</v>
      </c>
      <c r="T3626" s="5">
        <f>IF(OR(ISBLANK(Table1[[#This Row],[ValidEndUTC]]),ISBLANK(Table1[[#This Row],[ValidStartUTC]])),"",Table1[[#This Row],[Duration]]*24*60)</f>
        <v>211.99999999953434</v>
      </c>
    </row>
    <row r="3627" spans="1:20" ht="21.6" x14ac:dyDescent="0.25">
      <c r="A3627" s="8" t="str">
        <f>IF(ISBLANK(Table1[[#This Row],[AdvisoryNumber]]),"NTML","ADVZY")</f>
        <v>NTML</v>
      </c>
      <c r="B3627" s="8" t="str">
        <f>_xlfn.TEXTJOIN("-",TRUE,Table1[[#This Row],[Source]],TEXT(Table1[[#This Row],[AdvisoryNumber]],"000"),TEXT(ROW()-1,"000000"),TEXT(Table1[[#This Row],[RecordTimeUTC]],"YYYY-MM-DD"))</f>
        <v>NTML-000-003626-2025-03-14</v>
      </c>
      <c r="C3627" s="1" t="s">
        <v>382</v>
      </c>
      <c r="D3627" s="2"/>
      <c r="E3627" s="1"/>
      <c r="F3627" s="2"/>
      <c r="G3627" s="1" t="s">
        <v>98</v>
      </c>
      <c r="H3627" s="1" t="s">
        <v>101</v>
      </c>
      <c r="I3627" s="8" t="str">
        <f>IF(Table1[[#This Row],[TMI_Type]]="Reroute",INDEX(_xlfn.REGEXEXTRACT(Table1[[#This Row],[RawText]],".*(ROUTE|FEA|FCA|ICR|CTOP|TBO).+([A-Z]{3})",2,0),1,2),"")</f>
        <v/>
      </c>
      <c r="J3627" s="5">
        <v>20</v>
      </c>
      <c r="K3627" s="5"/>
      <c r="L3627" s="1" t="s">
        <v>1975</v>
      </c>
      <c r="M3627" s="7">
        <v>45730.979166666664</v>
      </c>
      <c r="N3627" s="7">
        <v>45731.125</v>
      </c>
      <c r="O3627" s="7">
        <v>45730.979166666664</v>
      </c>
      <c r="P3627" s="4" t="s">
        <v>5434</v>
      </c>
      <c r="Q3627" s="10" t="s">
        <v>5434</v>
      </c>
      <c r="R3627" s="2" t="s">
        <v>11111</v>
      </c>
      <c r="S3627" s="6">
        <f>IF(OR(ISBLANK(Table1[[#This Row],[ValidEndUTC]]),ISBLANK(Table1[[#This Row],[ValidStartUTC]])),"",Table1[[#This Row],[ValidEndUTC]]-Table1[[#This Row],[ValidStartUTC]])</f>
        <v>0.14583333333575865</v>
      </c>
      <c r="T3627" s="5">
        <f>IF(OR(ISBLANK(Table1[[#This Row],[ValidEndUTC]]),ISBLANK(Table1[[#This Row],[ValidStartUTC]])),"",Table1[[#This Row],[Duration]]*24*60)</f>
        <v>210.00000000349246</v>
      </c>
    </row>
    <row r="3628" spans="1:20" ht="21.6" x14ac:dyDescent="0.25">
      <c r="A3628" s="8" t="str">
        <f>IF(ISBLANK(Table1[[#This Row],[AdvisoryNumber]]),"NTML","ADVZY")</f>
        <v>NTML</v>
      </c>
      <c r="B3628" s="8" t="str">
        <f>_xlfn.TEXTJOIN("-",TRUE,Table1[[#This Row],[Source]],TEXT(Table1[[#This Row],[AdvisoryNumber]],"000"),TEXT(ROW()-1,"000000"),TEXT(Table1[[#This Row],[RecordTimeUTC]],"YYYY-MM-DD"))</f>
        <v>NTML-000-003627-2025-03-14</v>
      </c>
      <c r="C3628" s="1" t="s">
        <v>382</v>
      </c>
      <c r="D3628" s="2"/>
      <c r="E3628" s="1"/>
      <c r="F3628" s="2"/>
      <c r="G3628" s="1" t="s">
        <v>98</v>
      </c>
      <c r="H3628" s="1" t="s">
        <v>101</v>
      </c>
      <c r="I3628" s="8" t="str">
        <f>IF(Table1[[#This Row],[TMI_Type]]="Reroute",INDEX(_xlfn.REGEXEXTRACT(Table1[[#This Row],[RawText]],".*(ROUTE|FEA|FCA|ICR|CTOP|TBO).+([A-Z]{3})",2,0),1,2),"")</f>
        <v/>
      </c>
      <c r="J3628" s="5">
        <v>20</v>
      </c>
      <c r="K3628" s="5"/>
      <c r="L3628" s="1" t="s">
        <v>1975</v>
      </c>
      <c r="M3628" s="7">
        <v>45730.979166666664</v>
      </c>
      <c r="N3628" s="7">
        <v>45731.125</v>
      </c>
      <c r="O3628" s="7">
        <v>45730.979166666664</v>
      </c>
      <c r="P3628" s="4" t="s">
        <v>5435</v>
      </c>
      <c r="Q3628" s="10" t="s">
        <v>5435</v>
      </c>
      <c r="R3628" s="2" t="s">
        <v>11111</v>
      </c>
      <c r="S3628" s="6">
        <f>IF(OR(ISBLANK(Table1[[#This Row],[ValidEndUTC]]),ISBLANK(Table1[[#This Row],[ValidStartUTC]])),"",Table1[[#This Row],[ValidEndUTC]]-Table1[[#This Row],[ValidStartUTC]])</f>
        <v>0.14583333333575865</v>
      </c>
      <c r="T3628" s="5">
        <f>IF(OR(ISBLANK(Table1[[#This Row],[ValidEndUTC]]),ISBLANK(Table1[[#This Row],[ValidStartUTC]])),"",Table1[[#This Row],[Duration]]*24*60)</f>
        <v>210.00000000349246</v>
      </c>
    </row>
    <row r="3629" spans="1:20" ht="21.6" x14ac:dyDescent="0.25">
      <c r="A3629" s="8" t="str">
        <f>IF(ISBLANK(Table1[[#This Row],[AdvisoryNumber]]),"NTML","ADVZY")</f>
        <v>NTML</v>
      </c>
      <c r="B3629" s="8" t="str">
        <f>_xlfn.TEXTJOIN("-",TRUE,Table1[[#This Row],[Source]],TEXT(Table1[[#This Row],[AdvisoryNumber]],"000"),TEXT(ROW()-1,"000000"),TEXT(Table1[[#This Row],[RecordTimeUTC]],"YYYY-MM-DD"))</f>
        <v>NTML-000-003628-2025-03-15</v>
      </c>
      <c r="C3629" s="1" t="s">
        <v>382</v>
      </c>
      <c r="D3629" s="2"/>
      <c r="E3629" s="1"/>
      <c r="F3629" s="2"/>
      <c r="G3629" s="1" t="s">
        <v>98</v>
      </c>
      <c r="H3629" s="1" t="s">
        <v>101</v>
      </c>
      <c r="I3629" s="8" t="str">
        <f>IF(Table1[[#This Row],[TMI_Type]]="Reroute",INDEX(_xlfn.REGEXEXTRACT(Table1[[#This Row],[RawText]],".*(ROUTE|FEA|FCA|ICR|CTOP|TBO).+([A-Z]{3})",2,0),1,2),"")</f>
        <v/>
      </c>
      <c r="J3629" s="5">
        <v>15</v>
      </c>
      <c r="K3629" s="5"/>
      <c r="L3629" s="1" t="s">
        <v>1973</v>
      </c>
      <c r="M3629" s="7">
        <v>45731.011111111111</v>
      </c>
      <c r="N3629" s="7">
        <v>45731.125</v>
      </c>
      <c r="O3629" s="7">
        <v>45731.011111111111</v>
      </c>
      <c r="P3629" s="4" t="s">
        <v>5438</v>
      </c>
      <c r="Q3629" s="10" t="s">
        <v>5438</v>
      </c>
      <c r="R3629" s="2" t="s">
        <v>11113</v>
      </c>
      <c r="S3629" s="6">
        <f>IF(OR(ISBLANK(Table1[[#This Row],[ValidEndUTC]]),ISBLANK(Table1[[#This Row],[ValidStartUTC]])),"",Table1[[#This Row],[ValidEndUTC]]-Table1[[#This Row],[ValidStartUTC]])</f>
        <v>0.11388888888905058</v>
      </c>
      <c r="T3629" s="5">
        <f>IF(OR(ISBLANK(Table1[[#This Row],[ValidEndUTC]]),ISBLANK(Table1[[#This Row],[ValidStartUTC]])),"",Table1[[#This Row],[Duration]]*24*60)</f>
        <v>164.00000000023283</v>
      </c>
    </row>
    <row r="3630" spans="1:20" ht="21.6" x14ac:dyDescent="0.25">
      <c r="A3630" s="8" t="str">
        <f>IF(ISBLANK(Table1[[#This Row],[AdvisoryNumber]]),"NTML","ADVZY")</f>
        <v>NTML</v>
      </c>
      <c r="B3630" s="8" t="str">
        <f>_xlfn.TEXTJOIN("-",TRUE,Table1[[#This Row],[Source]],TEXT(Table1[[#This Row],[AdvisoryNumber]],"000"),TEXT(ROW()-1,"000000"),TEXT(Table1[[#This Row],[RecordTimeUTC]],"YYYY-MM-DD"))</f>
        <v>NTML-000-003629-2025-03-15</v>
      </c>
      <c r="C3630" s="1" t="s">
        <v>382</v>
      </c>
      <c r="D3630" s="2"/>
      <c r="E3630" s="1"/>
      <c r="F3630" s="2"/>
      <c r="G3630" s="1" t="s">
        <v>98</v>
      </c>
      <c r="H3630" s="1" t="s">
        <v>101</v>
      </c>
      <c r="I3630" s="8" t="str">
        <f>IF(Table1[[#This Row],[TMI_Type]]="Reroute",INDEX(_xlfn.REGEXEXTRACT(Table1[[#This Row],[RawText]],".*(ROUTE|FEA|FCA|ICR|CTOP|TBO).+([A-Z]{3})",2,0),1,2),"")</f>
        <v/>
      </c>
      <c r="J3630" s="5">
        <v>30</v>
      </c>
      <c r="K3630" s="5"/>
      <c r="L3630" s="1" t="s">
        <v>1556</v>
      </c>
      <c r="M3630" s="7">
        <v>45731.070138888892</v>
      </c>
      <c r="N3630" s="7">
        <v>45731.125</v>
      </c>
      <c r="O3630" s="7">
        <v>45731.070833333331</v>
      </c>
      <c r="P3630" s="4" t="s">
        <v>5441</v>
      </c>
      <c r="Q3630" s="10" t="s">
        <v>5441</v>
      </c>
      <c r="R3630" s="2" t="s">
        <v>11116</v>
      </c>
      <c r="S3630" s="6">
        <f>IF(OR(ISBLANK(Table1[[#This Row],[ValidEndUTC]]),ISBLANK(Table1[[#This Row],[ValidStartUTC]])),"",Table1[[#This Row],[ValidEndUTC]]-Table1[[#This Row],[ValidStartUTC]])</f>
        <v>5.486111110803904E-2</v>
      </c>
      <c r="T3630" s="5">
        <f>IF(OR(ISBLANK(Table1[[#This Row],[ValidEndUTC]]),ISBLANK(Table1[[#This Row],[ValidStartUTC]])),"",Table1[[#This Row],[Duration]]*24*60)</f>
        <v>78.999999995576218</v>
      </c>
    </row>
    <row r="3631" spans="1:20" ht="21.6" x14ac:dyDescent="0.25">
      <c r="A3631" s="8" t="str">
        <f>IF(ISBLANK(Table1[[#This Row],[AdvisoryNumber]]),"NTML","ADVZY")</f>
        <v>NTML</v>
      </c>
      <c r="B3631" s="8" t="str">
        <f>_xlfn.TEXTJOIN("-",TRUE,Table1[[#This Row],[Source]],TEXT(Table1[[#This Row],[AdvisoryNumber]],"000"),TEXT(ROW()-1,"000000"),TEXT(Table1[[#This Row],[RecordTimeUTC]],"YYYY-MM-DD"))</f>
        <v>NTML-000-003630-2025-03-15</v>
      </c>
      <c r="C3631" s="1" t="s">
        <v>343</v>
      </c>
      <c r="D3631" s="2"/>
      <c r="E3631" s="1"/>
      <c r="F3631" s="2"/>
      <c r="G3631" s="1" t="s">
        <v>98</v>
      </c>
      <c r="H3631" s="1" t="s">
        <v>101</v>
      </c>
      <c r="I3631" s="8" t="str">
        <f>IF(Table1[[#This Row],[TMI_Type]]="Reroute",INDEX(_xlfn.REGEXEXTRACT(Table1[[#This Row],[RawText]],".*(ROUTE|FEA|FCA|ICR|CTOP|TBO).+([A-Z]{3})",2,0),1,2),"")</f>
        <v/>
      </c>
      <c r="J3631" s="5">
        <v>20</v>
      </c>
      <c r="K3631" s="5"/>
      <c r="L3631" s="1" t="s">
        <v>1556</v>
      </c>
      <c r="M3631" s="7">
        <v>45731.070138888892</v>
      </c>
      <c r="N3631" s="7">
        <v>45731.125</v>
      </c>
      <c r="O3631" s="7">
        <v>45731.070833333331</v>
      </c>
      <c r="P3631" s="4" t="s">
        <v>11117</v>
      </c>
      <c r="Q3631" s="10" t="s">
        <v>11117</v>
      </c>
      <c r="R3631" s="2" t="s">
        <v>11116</v>
      </c>
      <c r="S3631" s="6">
        <f>IF(OR(ISBLANK(Table1[[#This Row],[ValidEndUTC]]),ISBLANK(Table1[[#This Row],[ValidStartUTC]])),"",Table1[[#This Row],[ValidEndUTC]]-Table1[[#This Row],[ValidStartUTC]])</f>
        <v>5.486111110803904E-2</v>
      </c>
      <c r="T3631" s="5">
        <f>IF(OR(ISBLANK(Table1[[#This Row],[ValidEndUTC]]),ISBLANK(Table1[[#This Row],[ValidStartUTC]])),"",Table1[[#This Row],[Duration]]*24*60)</f>
        <v>78.999999995576218</v>
      </c>
    </row>
    <row r="3632" spans="1:20" x14ac:dyDescent="0.25">
      <c r="A3632" s="8" t="str">
        <f>IF(ISBLANK(Table1[[#This Row],[AdvisoryNumber]]),"NTML","ADVZY")</f>
        <v>NTML</v>
      </c>
      <c r="B3632" s="8" t="str">
        <f>_xlfn.TEXTJOIN("-",TRUE,Table1[[#This Row],[Source]],TEXT(Table1[[#This Row],[AdvisoryNumber]],"000"),TEXT(ROW()-1,"000000"),TEXT(Table1[[#This Row],[RecordTimeUTC]],"YYYY-MM-DD"))</f>
        <v>NTML-000-003631-2025-03-15</v>
      </c>
      <c r="C3632" s="1" t="s">
        <v>1031</v>
      </c>
      <c r="D3632" s="2"/>
      <c r="E3632" s="1"/>
      <c r="F3632" s="2"/>
      <c r="G3632" s="1"/>
      <c r="H3632" s="1" t="s">
        <v>101</v>
      </c>
      <c r="I3632" s="8" t="str">
        <f>IF(Table1[[#This Row],[TMI_Type]]="Reroute",INDEX(_xlfn.REGEXEXTRACT(Table1[[#This Row],[RawText]],".*(ROUTE|FEA|FCA|ICR|CTOP|TBO).+([A-Z]{3})",2,0),1,2),"")</f>
        <v/>
      </c>
      <c r="J3632" s="5">
        <v>15</v>
      </c>
      <c r="K3632" s="5"/>
      <c r="L3632" s="1" t="s">
        <v>1661</v>
      </c>
      <c r="M3632" s="7">
        <v>45731.875</v>
      </c>
      <c r="N3632" s="7">
        <v>45732.083333333336</v>
      </c>
      <c r="O3632" s="7">
        <v>45731.895833333336</v>
      </c>
      <c r="P3632" s="4" t="s">
        <v>5445</v>
      </c>
      <c r="Q3632" s="10" t="s">
        <v>5445</v>
      </c>
      <c r="R3632" s="2" t="s">
        <v>11121</v>
      </c>
      <c r="S3632" s="6">
        <f>IF(OR(ISBLANK(Table1[[#This Row],[ValidEndUTC]]),ISBLANK(Table1[[#This Row],[ValidStartUTC]])),"",Table1[[#This Row],[ValidEndUTC]]-Table1[[#This Row],[ValidStartUTC]])</f>
        <v>0.20833333333575865</v>
      </c>
      <c r="T3632" s="5">
        <f>IF(OR(ISBLANK(Table1[[#This Row],[ValidEndUTC]]),ISBLANK(Table1[[#This Row],[ValidStartUTC]])),"",Table1[[#This Row],[Duration]]*24*60)</f>
        <v>300.00000000349246</v>
      </c>
    </row>
    <row r="3633" spans="1:20" x14ac:dyDescent="0.25">
      <c r="A3633" s="8" t="str">
        <f>IF(ISBLANK(Table1[[#This Row],[AdvisoryNumber]]),"NTML","ADVZY")</f>
        <v>NTML</v>
      </c>
      <c r="B3633" s="8" t="str">
        <f>_xlfn.TEXTJOIN("-",TRUE,Table1[[#This Row],[Source]],TEXT(Table1[[#This Row],[AdvisoryNumber]],"000"),TEXT(ROW()-1,"000000"),TEXT(Table1[[#This Row],[RecordTimeUTC]],"YYYY-MM-DD"))</f>
        <v>NTML-000-003632-2025-03-15</v>
      </c>
      <c r="C3633" s="1" t="s">
        <v>1031</v>
      </c>
      <c r="D3633" s="2"/>
      <c r="E3633" s="1"/>
      <c r="F3633" s="2"/>
      <c r="G3633" s="1"/>
      <c r="H3633" s="1" t="s">
        <v>101</v>
      </c>
      <c r="I3633" s="8" t="str">
        <f>IF(Table1[[#This Row],[TMI_Type]]="Reroute",INDEX(_xlfn.REGEXEXTRACT(Table1[[#This Row],[RawText]],".*(ROUTE|FEA|FCA|ICR|CTOP|TBO).+([A-Z]{3})",2,0),1,2),"")</f>
        <v/>
      </c>
      <c r="J3633" s="5">
        <v>40</v>
      </c>
      <c r="K3633" s="5"/>
      <c r="L3633" s="1" t="s">
        <v>2282</v>
      </c>
      <c r="M3633" s="7">
        <v>45731.875</v>
      </c>
      <c r="N3633" s="7">
        <v>45732.083333333336</v>
      </c>
      <c r="O3633" s="7">
        <v>45731.895833333336</v>
      </c>
      <c r="P3633" s="4" t="s">
        <v>5446</v>
      </c>
      <c r="Q3633" s="10" t="s">
        <v>5446</v>
      </c>
      <c r="R3633" s="2" t="s">
        <v>11121</v>
      </c>
      <c r="S3633" s="6">
        <f>IF(OR(ISBLANK(Table1[[#This Row],[ValidEndUTC]]),ISBLANK(Table1[[#This Row],[ValidStartUTC]])),"",Table1[[#This Row],[ValidEndUTC]]-Table1[[#This Row],[ValidStartUTC]])</f>
        <v>0.20833333333575865</v>
      </c>
      <c r="T3633" s="5">
        <f>IF(OR(ISBLANK(Table1[[#This Row],[ValidEndUTC]]),ISBLANK(Table1[[#This Row],[ValidStartUTC]])),"",Table1[[#This Row],[Duration]]*24*60)</f>
        <v>300.00000000349246</v>
      </c>
    </row>
    <row r="3634" spans="1:20" x14ac:dyDescent="0.25">
      <c r="A3634" s="8" t="str">
        <f>IF(ISBLANK(Table1[[#This Row],[AdvisoryNumber]]),"NTML","ADVZY")</f>
        <v>NTML</v>
      </c>
      <c r="B3634" s="8" t="str">
        <f>_xlfn.TEXTJOIN("-",TRUE,Table1[[#This Row],[Source]],TEXT(Table1[[#This Row],[AdvisoryNumber]],"000"),TEXT(ROW()-1,"000000"),TEXT(Table1[[#This Row],[RecordTimeUTC]],"YYYY-MM-DD"))</f>
        <v>NTML-000-003633-2025-03-15</v>
      </c>
      <c r="C3634" s="1" t="s">
        <v>1031</v>
      </c>
      <c r="D3634" s="2"/>
      <c r="E3634" s="1"/>
      <c r="F3634" s="2"/>
      <c r="G3634" s="1"/>
      <c r="H3634" s="1" t="s">
        <v>101</v>
      </c>
      <c r="I3634" s="8" t="str">
        <f>IF(Table1[[#This Row],[TMI_Type]]="Reroute",INDEX(_xlfn.REGEXEXTRACT(Table1[[#This Row],[RawText]],".*(ROUTE|FEA|FCA|ICR|CTOP|TBO).+([A-Z]{3})",2,0),1,2),"")</f>
        <v/>
      </c>
      <c r="J3634" s="5">
        <v>15</v>
      </c>
      <c r="K3634" s="5"/>
      <c r="L3634" s="1" t="s">
        <v>5447</v>
      </c>
      <c r="M3634" s="7">
        <v>45731.875</v>
      </c>
      <c r="N3634" s="7">
        <v>45732.083333333336</v>
      </c>
      <c r="O3634" s="7">
        <v>45731.895833333336</v>
      </c>
      <c r="P3634" s="4" t="s">
        <v>5448</v>
      </c>
      <c r="Q3634" s="10" t="s">
        <v>5448</v>
      </c>
      <c r="R3634" s="2" t="s">
        <v>11121</v>
      </c>
      <c r="S3634" s="6">
        <f>IF(OR(ISBLANK(Table1[[#This Row],[ValidEndUTC]]),ISBLANK(Table1[[#This Row],[ValidStartUTC]])),"",Table1[[#This Row],[ValidEndUTC]]-Table1[[#This Row],[ValidStartUTC]])</f>
        <v>0.20833333333575865</v>
      </c>
      <c r="T3634" s="5">
        <f>IF(OR(ISBLANK(Table1[[#This Row],[ValidEndUTC]]),ISBLANK(Table1[[#This Row],[ValidStartUTC]])),"",Table1[[#This Row],[Duration]]*24*60)</f>
        <v>300.00000000349246</v>
      </c>
    </row>
    <row r="3635" spans="1:20" ht="21.6" x14ac:dyDescent="0.25">
      <c r="A3635" s="8" t="str">
        <f>IF(ISBLANK(Table1[[#This Row],[AdvisoryNumber]]),"NTML","ADVZY")</f>
        <v>NTML</v>
      </c>
      <c r="B3635" s="8" t="str">
        <f>_xlfn.TEXTJOIN("-",TRUE,Table1[[#This Row],[Source]],TEXT(Table1[[#This Row],[AdvisoryNumber]],"000"),TEXT(ROW()-1,"000000"),TEXT(Table1[[#This Row],[RecordTimeUTC]],"YYYY-MM-DD"))</f>
        <v>NTML-000-003634-2025-03-15</v>
      </c>
      <c r="C3635" s="1" t="s">
        <v>11122</v>
      </c>
      <c r="D3635" s="2"/>
      <c r="E3635" s="1"/>
      <c r="F3635" s="2"/>
      <c r="G3635" s="1"/>
      <c r="H3635" s="1" t="s">
        <v>101</v>
      </c>
      <c r="I3635" s="8" t="str">
        <f>IF(Table1[[#This Row],[TMI_Type]]="Reroute",INDEX(_xlfn.REGEXEXTRACT(Table1[[#This Row],[RawText]],".*(ROUTE|FEA|FCA|ICR|CTOP|TBO).+([A-Z]{3})",2,0),1,2),"")</f>
        <v/>
      </c>
      <c r="J3635" s="5">
        <v>30</v>
      </c>
      <c r="K3635" s="5"/>
      <c r="L3635" s="1" t="s">
        <v>198</v>
      </c>
      <c r="M3635" s="7">
        <v>45731.875</v>
      </c>
      <c r="N3635" s="7">
        <v>45732.083333333336</v>
      </c>
      <c r="O3635" s="7">
        <v>45731.895833333336</v>
      </c>
      <c r="P3635" s="4" t="s">
        <v>11123</v>
      </c>
      <c r="Q3635" s="10" t="s">
        <v>11123</v>
      </c>
      <c r="R3635" s="2" t="s">
        <v>11121</v>
      </c>
      <c r="S3635" s="6">
        <f>IF(OR(ISBLANK(Table1[[#This Row],[ValidEndUTC]]),ISBLANK(Table1[[#This Row],[ValidStartUTC]])),"",Table1[[#This Row],[ValidEndUTC]]-Table1[[#This Row],[ValidStartUTC]])</f>
        <v>0.20833333333575865</v>
      </c>
      <c r="T3635" s="5">
        <f>IF(OR(ISBLANK(Table1[[#This Row],[ValidEndUTC]]),ISBLANK(Table1[[#This Row],[ValidStartUTC]])),"",Table1[[#This Row],[Duration]]*24*60)</f>
        <v>300.00000000349246</v>
      </c>
    </row>
    <row r="3636" spans="1:20" x14ac:dyDescent="0.25">
      <c r="A3636" s="8" t="str">
        <f>IF(ISBLANK(Table1[[#This Row],[AdvisoryNumber]]),"NTML","ADVZY")</f>
        <v>NTML</v>
      </c>
      <c r="B3636" s="8" t="str">
        <f>_xlfn.TEXTJOIN("-",TRUE,Table1[[#This Row],[Source]],TEXT(Table1[[#This Row],[AdvisoryNumber]],"000"),TEXT(ROW()-1,"000000"),TEXT(Table1[[#This Row],[RecordTimeUTC]],"YYYY-MM-DD"))</f>
        <v>NTML-000-003635-2025-03-15</v>
      </c>
      <c r="C3636" s="1" t="s">
        <v>1698</v>
      </c>
      <c r="D3636" s="2"/>
      <c r="E3636" s="1"/>
      <c r="F3636" s="2"/>
      <c r="G3636" s="1"/>
      <c r="H3636" s="1" t="s">
        <v>101</v>
      </c>
      <c r="I3636" s="8" t="str">
        <f>IF(Table1[[#This Row],[TMI_Type]]="Reroute",INDEX(_xlfn.REGEXEXTRACT(Table1[[#This Row],[RawText]],".*(ROUTE|FEA|FCA|ICR|CTOP|TBO).+([A-Z]{3})",2,0),1,2),"")</f>
        <v/>
      </c>
      <c r="J3636" s="5">
        <v>10</v>
      </c>
      <c r="K3636" s="5"/>
      <c r="L3636" s="1" t="s">
        <v>1701</v>
      </c>
      <c r="M3636" s="7">
        <v>45732.020833333336</v>
      </c>
      <c r="N3636" s="7">
        <v>45732.125</v>
      </c>
      <c r="O3636" s="7">
        <v>45731.979166666664</v>
      </c>
      <c r="P3636" s="4" t="s">
        <v>5450</v>
      </c>
      <c r="Q3636" s="10" t="s">
        <v>5450</v>
      </c>
      <c r="R3636" s="2" t="s">
        <v>11124</v>
      </c>
      <c r="S3636" s="6">
        <f>IF(OR(ISBLANK(Table1[[#This Row],[ValidEndUTC]]),ISBLANK(Table1[[#This Row],[ValidStartUTC]])),"",Table1[[#This Row],[ValidEndUTC]]-Table1[[#This Row],[ValidStartUTC]])</f>
        <v>0.10416666666424135</v>
      </c>
      <c r="T3636" s="5">
        <f>IF(OR(ISBLANK(Table1[[#This Row],[ValidEndUTC]]),ISBLANK(Table1[[#This Row],[ValidStartUTC]])),"",Table1[[#This Row],[Duration]]*24*60)</f>
        <v>149.99999999650754</v>
      </c>
    </row>
    <row r="3637" spans="1:20" ht="21.6" x14ac:dyDescent="0.25">
      <c r="A3637" s="8" t="str">
        <f>IF(ISBLANK(Table1[[#This Row],[AdvisoryNumber]]),"NTML","ADVZY")</f>
        <v>NTML</v>
      </c>
      <c r="B3637" s="8" t="str">
        <f>_xlfn.TEXTJOIN("-",TRUE,Table1[[#This Row],[Source]],TEXT(Table1[[#This Row],[AdvisoryNumber]],"000"),TEXT(ROW()-1,"000000"),TEXT(Table1[[#This Row],[RecordTimeUTC]],"YYYY-MM-DD"))</f>
        <v>NTML-000-003636-2025-03-16</v>
      </c>
      <c r="C3637" s="1" t="s">
        <v>2876</v>
      </c>
      <c r="D3637" s="2"/>
      <c r="E3637" s="1"/>
      <c r="F3637" s="2"/>
      <c r="G3637" s="1" t="s">
        <v>98</v>
      </c>
      <c r="H3637" s="1" t="s">
        <v>101</v>
      </c>
      <c r="I3637" s="8" t="str">
        <f>IF(Table1[[#This Row],[TMI_Type]]="Reroute",INDEX(_xlfn.REGEXEXTRACT(Table1[[#This Row],[RawText]],".*(ROUTE|FEA|FCA|ICR|CTOP|TBO).+([A-Z]{3})",2,0),1,2),"")</f>
        <v/>
      </c>
      <c r="J3637" s="5">
        <v>20</v>
      </c>
      <c r="K3637" s="5"/>
      <c r="L3637" s="1" t="s">
        <v>5184</v>
      </c>
      <c r="M3637" s="7">
        <v>45732.958333333336</v>
      </c>
      <c r="N3637" s="7">
        <v>45733.083333333336</v>
      </c>
      <c r="O3637" s="7">
        <v>45732.911111111112</v>
      </c>
      <c r="P3637" s="4" t="s">
        <v>5453</v>
      </c>
      <c r="Q3637" s="10" t="s">
        <v>5453</v>
      </c>
      <c r="R3637" s="2" t="s">
        <v>11136</v>
      </c>
      <c r="S3637" s="6">
        <f>IF(OR(ISBLANK(Table1[[#This Row],[ValidEndUTC]]),ISBLANK(Table1[[#This Row],[ValidStartUTC]])),"",Table1[[#This Row],[ValidEndUTC]]-Table1[[#This Row],[ValidStartUTC]])</f>
        <v>0.125</v>
      </c>
      <c r="T3637" s="5">
        <f>IF(OR(ISBLANK(Table1[[#This Row],[ValidEndUTC]]),ISBLANK(Table1[[#This Row],[ValidStartUTC]])),"",Table1[[#This Row],[Duration]]*24*60)</f>
        <v>180</v>
      </c>
    </row>
    <row r="3638" spans="1:20" ht="21.6" x14ac:dyDescent="0.25">
      <c r="A3638" s="8" t="str">
        <f>IF(ISBLANK(Table1[[#This Row],[AdvisoryNumber]]),"NTML","ADVZY")</f>
        <v>NTML</v>
      </c>
      <c r="B3638" s="8" t="str">
        <f>_xlfn.TEXTJOIN("-",TRUE,Table1[[#This Row],[Source]],TEXT(Table1[[#This Row],[AdvisoryNumber]],"000"),TEXT(ROW()-1,"000000"),TEXT(Table1[[#This Row],[RecordTimeUTC]],"YYYY-MM-DD"))</f>
        <v>NTML-000-003637-2025-03-16</v>
      </c>
      <c r="C3638" s="1" t="s">
        <v>2876</v>
      </c>
      <c r="D3638" s="2"/>
      <c r="E3638" s="1"/>
      <c r="F3638" s="2"/>
      <c r="G3638" s="1" t="s">
        <v>98</v>
      </c>
      <c r="H3638" s="1" t="s">
        <v>101</v>
      </c>
      <c r="I3638" s="8" t="str">
        <f>IF(Table1[[#This Row],[TMI_Type]]="Reroute",INDEX(_xlfn.REGEXEXTRACT(Table1[[#This Row],[RawText]],".*(ROUTE|FEA|FCA|ICR|CTOP|TBO).+([A-Z]{3})",2,0),1,2),"")</f>
        <v/>
      </c>
      <c r="J3638" s="5">
        <v>20</v>
      </c>
      <c r="K3638" s="5"/>
      <c r="L3638" s="1" t="s">
        <v>5183</v>
      </c>
      <c r="M3638" s="7">
        <v>45732.958333333336</v>
      </c>
      <c r="N3638" s="7">
        <v>45733.083333333336</v>
      </c>
      <c r="O3638" s="7">
        <v>45732.911111111112</v>
      </c>
      <c r="P3638" s="4" t="s">
        <v>5454</v>
      </c>
      <c r="Q3638" s="10" t="s">
        <v>5454</v>
      </c>
      <c r="R3638" s="2" t="s">
        <v>11136</v>
      </c>
      <c r="S3638" s="6">
        <f>IF(OR(ISBLANK(Table1[[#This Row],[ValidEndUTC]]),ISBLANK(Table1[[#This Row],[ValidStartUTC]])),"",Table1[[#This Row],[ValidEndUTC]]-Table1[[#This Row],[ValidStartUTC]])</f>
        <v>0.125</v>
      </c>
      <c r="T3638" s="5">
        <f>IF(OR(ISBLANK(Table1[[#This Row],[ValidEndUTC]]),ISBLANK(Table1[[#This Row],[ValidStartUTC]])),"",Table1[[#This Row],[Duration]]*24*60)</f>
        <v>180</v>
      </c>
    </row>
    <row r="3639" spans="1:20" ht="21.6" x14ac:dyDescent="0.25">
      <c r="A3639" s="8" t="str">
        <f>IF(ISBLANK(Table1[[#This Row],[AdvisoryNumber]]),"NTML","ADVZY")</f>
        <v>NTML</v>
      </c>
      <c r="B3639" s="8" t="str">
        <f>_xlfn.TEXTJOIN("-",TRUE,Table1[[#This Row],[Source]],TEXT(Table1[[#This Row],[AdvisoryNumber]],"000"),TEXT(ROW()-1,"000000"),TEXT(Table1[[#This Row],[RecordTimeUTC]],"YYYY-MM-DD"))</f>
        <v>NTML-000-003638-2025-03-16</v>
      </c>
      <c r="C3639" s="1" t="s">
        <v>2876</v>
      </c>
      <c r="D3639" s="2"/>
      <c r="E3639" s="1"/>
      <c r="F3639" s="2"/>
      <c r="G3639" s="1" t="s">
        <v>98</v>
      </c>
      <c r="H3639" s="1" t="s">
        <v>101</v>
      </c>
      <c r="I3639" s="8" t="str">
        <f>IF(Table1[[#This Row],[TMI_Type]]="Reroute",INDEX(_xlfn.REGEXEXTRACT(Table1[[#This Row],[RawText]],".*(ROUTE|FEA|FCA|ICR|CTOP|TBO).+([A-Z]{3})",2,0),1,2),"")</f>
        <v/>
      </c>
      <c r="J3639" s="5">
        <v>20</v>
      </c>
      <c r="K3639" s="5"/>
      <c r="L3639" s="1" t="s">
        <v>5184</v>
      </c>
      <c r="M3639" s="7">
        <v>45732.958333333336</v>
      </c>
      <c r="N3639" s="7">
        <v>45733.083333333336</v>
      </c>
      <c r="O3639" s="7">
        <v>45732.914583333331</v>
      </c>
      <c r="P3639" s="4" t="s">
        <v>5455</v>
      </c>
      <c r="Q3639" s="10" t="s">
        <v>5455</v>
      </c>
      <c r="R3639" s="2" t="s">
        <v>11137</v>
      </c>
      <c r="S3639" s="6">
        <f>IF(OR(ISBLANK(Table1[[#This Row],[ValidEndUTC]]),ISBLANK(Table1[[#This Row],[ValidStartUTC]])),"",Table1[[#This Row],[ValidEndUTC]]-Table1[[#This Row],[ValidStartUTC]])</f>
        <v>0.125</v>
      </c>
      <c r="T3639" s="5">
        <f>IF(OR(ISBLANK(Table1[[#This Row],[ValidEndUTC]]),ISBLANK(Table1[[#This Row],[ValidStartUTC]])),"",Table1[[#This Row],[Duration]]*24*60)</f>
        <v>180</v>
      </c>
    </row>
    <row r="3640" spans="1:20" ht="21.6" x14ac:dyDescent="0.25">
      <c r="A3640" s="8" t="str">
        <f>IF(ISBLANK(Table1[[#This Row],[AdvisoryNumber]]),"NTML","ADVZY")</f>
        <v>NTML</v>
      </c>
      <c r="B3640" s="8" t="str">
        <f>_xlfn.TEXTJOIN("-",TRUE,Table1[[#This Row],[Source]],TEXT(Table1[[#This Row],[AdvisoryNumber]],"000"),TEXT(ROW()-1,"000000"),TEXT(Table1[[#This Row],[RecordTimeUTC]],"YYYY-MM-DD"))</f>
        <v>NTML-000-003639-2025-03-16</v>
      </c>
      <c r="C3640" s="1" t="s">
        <v>2876</v>
      </c>
      <c r="D3640" s="2"/>
      <c r="E3640" s="1"/>
      <c r="F3640" s="2"/>
      <c r="G3640" s="1" t="s">
        <v>98</v>
      </c>
      <c r="H3640" s="1" t="s">
        <v>101</v>
      </c>
      <c r="I3640" s="8" t="str">
        <f>IF(Table1[[#This Row],[TMI_Type]]="Reroute",INDEX(_xlfn.REGEXEXTRACT(Table1[[#This Row],[RawText]],".*(ROUTE|FEA|FCA|ICR|CTOP|TBO).+([A-Z]{3})",2,0),1,2),"")</f>
        <v/>
      </c>
      <c r="J3640" s="5">
        <v>20</v>
      </c>
      <c r="K3640" s="5"/>
      <c r="L3640" s="1" t="s">
        <v>5183</v>
      </c>
      <c r="M3640" s="7">
        <v>45732.958333333336</v>
      </c>
      <c r="N3640" s="7">
        <v>45733.083333333336</v>
      </c>
      <c r="O3640" s="7">
        <v>45732.914583333331</v>
      </c>
      <c r="P3640" s="4" t="s">
        <v>5456</v>
      </c>
      <c r="Q3640" s="10" t="s">
        <v>5456</v>
      </c>
      <c r="R3640" s="2" t="s">
        <v>11137</v>
      </c>
      <c r="S3640" s="6">
        <f>IF(OR(ISBLANK(Table1[[#This Row],[ValidEndUTC]]),ISBLANK(Table1[[#This Row],[ValidStartUTC]])),"",Table1[[#This Row],[ValidEndUTC]]-Table1[[#This Row],[ValidStartUTC]])</f>
        <v>0.125</v>
      </c>
      <c r="T3640" s="5">
        <f>IF(OR(ISBLANK(Table1[[#This Row],[ValidEndUTC]]),ISBLANK(Table1[[#This Row],[ValidStartUTC]])),"",Table1[[#This Row],[Duration]]*24*60)</f>
        <v>180</v>
      </c>
    </row>
    <row r="3641" spans="1:20" ht="21.6" x14ac:dyDescent="0.25">
      <c r="A3641" s="8" t="str">
        <f>IF(ISBLANK(Table1[[#This Row],[AdvisoryNumber]]),"NTML","ADVZY")</f>
        <v>NTML</v>
      </c>
      <c r="B3641" s="8" t="str">
        <f>_xlfn.TEXTJOIN("-",TRUE,Table1[[#This Row],[Source]],TEXT(Table1[[#This Row],[AdvisoryNumber]],"000"),TEXT(ROW()-1,"000000"),TEXT(Table1[[#This Row],[RecordTimeUTC]],"YYYY-MM-DD"))</f>
        <v>NTML-000-003640-2025-03-16</v>
      </c>
      <c r="C3641" s="1" t="s">
        <v>2876</v>
      </c>
      <c r="D3641" s="2"/>
      <c r="E3641" s="1"/>
      <c r="F3641" s="2"/>
      <c r="G3641" s="1" t="s">
        <v>98</v>
      </c>
      <c r="H3641" s="1" t="s">
        <v>101</v>
      </c>
      <c r="I3641" s="8" t="str">
        <f>IF(Table1[[#This Row],[TMI_Type]]="Reroute",INDEX(_xlfn.REGEXEXTRACT(Table1[[#This Row],[RawText]],".*(ROUTE|FEA|FCA|ICR|CTOP|TBO).+([A-Z]{3})",2,0),1,2),"")</f>
        <v/>
      </c>
      <c r="J3641" s="5">
        <v>30</v>
      </c>
      <c r="K3641" s="5"/>
      <c r="L3641" s="1" t="s">
        <v>5185</v>
      </c>
      <c r="M3641" s="7">
        <v>45732.958333333336</v>
      </c>
      <c r="N3641" s="7">
        <v>45733.083333333336</v>
      </c>
      <c r="O3641" s="7">
        <v>45732.914583333331</v>
      </c>
      <c r="P3641" s="4" t="s">
        <v>5457</v>
      </c>
      <c r="Q3641" s="10" t="s">
        <v>5457</v>
      </c>
      <c r="R3641" s="2" t="s">
        <v>11137</v>
      </c>
      <c r="S3641" s="6">
        <f>IF(OR(ISBLANK(Table1[[#This Row],[ValidEndUTC]]),ISBLANK(Table1[[#This Row],[ValidStartUTC]])),"",Table1[[#This Row],[ValidEndUTC]]-Table1[[#This Row],[ValidStartUTC]])</f>
        <v>0.125</v>
      </c>
      <c r="T3641" s="5">
        <f>IF(OR(ISBLANK(Table1[[#This Row],[ValidEndUTC]]),ISBLANK(Table1[[#This Row],[ValidStartUTC]])),"",Table1[[#This Row],[Duration]]*24*60)</f>
        <v>180</v>
      </c>
    </row>
    <row r="3642" spans="1:20" ht="21.6" x14ac:dyDescent="0.25">
      <c r="A3642" s="8" t="str">
        <f>IF(ISBLANK(Table1[[#This Row],[AdvisoryNumber]]),"NTML","ADVZY")</f>
        <v>NTML</v>
      </c>
      <c r="B3642" s="8" t="str">
        <f>_xlfn.TEXTJOIN("-",TRUE,Table1[[#This Row],[Source]],TEXT(Table1[[#This Row],[AdvisoryNumber]],"000"),TEXT(ROW()-1,"000000"),TEXT(Table1[[#This Row],[RecordTimeUTC]],"YYYY-MM-DD"))</f>
        <v>NTML-000-003641-2025-03-16</v>
      </c>
      <c r="C3642" s="1" t="s">
        <v>2876</v>
      </c>
      <c r="D3642" s="2"/>
      <c r="E3642" s="1"/>
      <c r="F3642" s="2"/>
      <c r="G3642" s="1" t="s">
        <v>98</v>
      </c>
      <c r="H3642" s="1" t="s">
        <v>101</v>
      </c>
      <c r="I3642" s="8" t="str">
        <f>IF(Table1[[#This Row],[TMI_Type]]="Reroute",INDEX(_xlfn.REGEXEXTRACT(Table1[[#This Row],[RawText]],".*(ROUTE|FEA|FCA|ICR|CTOP|TBO).+([A-Z]{3})",2,0),1,2),"")</f>
        <v/>
      </c>
      <c r="J3642" s="5">
        <v>30</v>
      </c>
      <c r="K3642" s="5"/>
      <c r="L3642" s="1" t="s">
        <v>3810</v>
      </c>
      <c r="M3642" s="7">
        <v>45732.958333333336</v>
      </c>
      <c r="N3642" s="7">
        <v>45733.083333333336</v>
      </c>
      <c r="O3642" s="7">
        <v>45732.914583333331</v>
      </c>
      <c r="P3642" s="4" t="s">
        <v>5458</v>
      </c>
      <c r="Q3642" s="10" t="s">
        <v>5458</v>
      </c>
      <c r="R3642" s="2" t="s">
        <v>11137</v>
      </c>
      <c r="S3642" s="6">
        <f>IF(OR(ISBLANK(Table1[[#This Row],[ValidEndUTC]]),ISBLANK(Table1[[#This Row],[ValidStartUTC]])),"",Table1[[#This Row],[ValidEndUTC]]-Table1[[#This Row],[ValidStartUTC]])</f>
        <v>0.125</v>
      </c>
      <c r="T3642" s="5">
        <f>IF(OR(ISBLANK(Table1[[#This Row],[ValidEndUTC]]),ISBLANK(Table1[[#This Row],[ValidStartUTC]])),"",Table1[[#This Row],[Duration]]*24*60)</f>
        <v>180</v>
      </c>
    </row>
    <row r="3643" spans="1:20" x14ac:dyDescent="0.25">
      <c r="A3643" s="8" t="str">
        <f>IF(ISBLANK(Table1[[#This Row],[AdvisoryNumber]]),"NTML","ADVZY")</f>
        <v>NTML</v>
      </c>
      <c r="B3643" s="8" t="str">
        <f>_xlfn.TEXTJOIN("-",TRUE,Table1[[#This Row],[Source]],TEXT(Table1[[#This Row],[AdvisoryNumber]],"000"),TEXT(ROW()-1,"000000"),TEXT(Table1[[#This Row],[RecordTimeUTC]],"YYYY-MM-DD"))</f>
        <v>NTML-000-003642-2025-03-18</v>
      </c>
      <c r="C3643" s="1" t="s">
        <v>207</v>
      </c>
      <c r="D3643" s="2"/>
      <c r="E3643" s="1"/>
      <c r="F3643" s="2"/>
      <c r="G3643" s="1" t="s">
        <v>98</v>
      </c>
      <c r="H3643" s="1" t="s">
        <v>101</v>
      </c>
      <c r="I3643" s="8" t="str">
        <f>IF(Table1[[#This Row],[TMI_Type]]="Reroute",INDEX(_xlfn.REGEXEXTRACT(Table1[[#This Row],[RawText]],".*(ROUTE|FEA|FCA|ICR|CTOP|TBO).+([A-Z]{3})",2,0),1,2),"")</f>
        <v/>
      </c>
      <c r="J3643" s="5">
        <v>15</v>
      </c>
      <c r="K3643" s="5"/>
      <c r="L3643" s="1" t="s">
        <v>1836</v>
      </c>
      <c r="M3643" s="7">
        <v>45734.958333333336</v>
      </c>
      <c r="N3643" s="7">
        <v>45735.083333333336</v>
      </c>
      <c r="O3643" s="7">
        <v>45734.924305555556</v>
      </c>
      <c r="P3643" s="4" t="s">
        <v>5459</v>
      </c>
      <c r="Q3643" s="10" t="s">
        <v>5459</v>
      </c>
      <c r="R3643" s="2" t="s">
        <v>11138</v>
      </c>
      <c r="S3643" s="6">
        <f>IF(OR(ISBLANK(Table1[[#This Row],[ValidEndUTC]]),ISBLANK(Table1[[#This Row],[ValidStartUTC]])),"",Table1[[#This Row],[ValidEndUTC]]-Table1[[#This Row],[ValidStartUTC]])</f>
        <v>0.125</v>
      </c>
      <c r="T3643" s="5">
        <f>IF(OR(ISBLANK(Table1[[#This Row],[ValidEndUTC]]),ISBLANK(Table1[[#This Row],[ValidStartUTC]])),"",Table1[[#This Row],[Duration]]*24*60)</f>
        <v>180</v>
      </c>
    </row>
    <row r="3644" spans="1:20" x14ac:dyDescent="0.25">
      <c r="A3644" s="8" t="str">
        <f>IF(ISBLANK(Table1[[#This Row],[AdvisoryNumber]]),"NTML","ADVZY")</f>
        <v>NTML</v>
      </c>
      <c r="B3644" s="8" t="str">
        <f>_xlfn.TEXTJOIN("-",TRUE,Table1[[#This Row],[Source]],TEXT(Table1[[#This Row],[AdvisoryNumber]],"000"),TEXT(ROW()-1,"000000"),TEXT(Table1[[#This Row],[RecordTimeUTC]],"YYYY-MM-DD"))</f>
        <v>NTML-000-003643-2025-03-18</v>
      </c>
      <c r="C3644" s="1" t="s">
        <v>207</v>
      </c>
      <c r="D3644" s="2"/>
      <c r="E3644" s="1"/>
      <c r="F3644" s="2"/>
      <c r="G3644" s="1" t="s">
        <v>98</v>
      </c>
      <c r="H3644" s="1" t="s">
        <v>101</v>
      </c>
      <c r="I3644" s="8" t="str">
        <f>IF(Table1[[#This Row],[TMI_Type]]="Reroute",INDEX(_xlfn.REGEXEXTRACT(Table1[[#This Row],[RawText]],".*(ROUTE|FEA|FCA|ICR|CTOP|TBO).+([A-Z]{3})",2,0),1,2),"")</f>
        <v/>
      </c>
      <c r="J3644" s="5">
        <v>15</v>
      </c>
      <c r="K3644" s="5"/>
      <c r="L3644" s="1" t="s">
        <v>1838</v>
      </c>
      <c r="M3644" s="7">
        <v>45734.958333333336</v>
      </c>
      <c r="N3644" s="7">
        <v>45735.083333333336</v>
      </c>
      <c r="O3644" s="7">
        <v>45734.924305555556</v>
      </c>
      <c r="P3644" s="4" t="s">
        <v>5460</v>
      </c>
      <c r="Q3644" s="10" t="s">
        <v>5460</v>
      </c>
      <c r="R3644" s="2" t="s">
        <v>11138</v>
      </c>
      <c r="S3644" s="6">
        <f>IF(OR(ISBLANK(Table1[[#This Row],[ValidEndUTC]]),ISBLANK(Table1[[#This Row],[ValidStartUTC]])),"",Table1[[#This Row],[ValidEndUTC]]-Table1[[#This Row],[ValidStartUTC]])</f>
        <v>0.125</v>
      </c>
      <c r="T3644" s="5">
        <f>IF(OR(ISBLANK(Table1[[#This Row],[ValidEndUTC]]),ISBLANK(Table1[[#This Row],[ValidStartUTC]])),"",Table1[[#This Row],[Duration]]*24*60)</f>
        <v>180</v>
      </c>
    </row>
    <row r="3645" spans="1:20" x14ac:dyDescent="0.25">
      <c r="A3645" s="8" t="str">
        <f>IF(ISBLANK(Table1[[#This Row],[AdvisoryNumber]]),"NTML","ADVZY")</f>
        <v>NTML</v>
      </c>
      <c r="B3645" s="8" t="str">
        <f>_xlfn.TEXTJOIN("-",TRUE,Table1[[#This Row],[Source]],TEXT(Table1[[#This Row],[AdvisoryNumber]],"000"),TEXT(ROW()-1,"000000"),TEXT(Table1[[#This Row],[RecordTimeUTC]],"YYYY-MM-DD"))</f>
        <v>NTML-000-003644-2025-03-18</v>
      </c>
      <c r="C3645" s="1" t="s">
        <v>207</v>
      </c>
      <c r="D3645" s="2"/>
      <c r="E3645" s="1"/>
      <c r="F3645" s="2"/>
      <c r="G3645" s="1" t="s">
        <v>98</v>
      </c>
      <c r="H3645" s="1" t="s">
        <v>101</v>
      </c>
      <c r="I3645" s="8" t="str">
        <f>IF(Table1[[#This Row],[TMI_Type]]="Reroute",INDEX(_xlfn.REGEXEXTRACT(Table1[[#This Row],[RawText]],".*(ROUTE|FEA|FCA|ICR|CTOP|TBO).+([A-Z]{3})",2,0),1,2),"")</f>
        <v/>
      </c>
      <c r="J3645" s="5">
        <v>15</v>
      </c>
      <c r="K3645" s="5"/>
      <c r="L3645" s="1" t="s">
        <v>1840</v>
      </c>
      <c r="M3645" s="7">
        <v>45734.958333333336</v>
      </c>
      <c r="N3645" s="7">
        <v>45735.083333333336</v>
      </c>
      <c r="O3645" s="7">
        <v>45734.924305555556</v>
      </c>
      <c r="P3645" s="4" t="s">
        <v>5461</v>
      </c>
      <c r="Q3645" s="10" t="s">
        <v>5461</v>
      </c>
      <c r="R3645" s="2" t="s">
        <v>11138</v>
      </c>
      <c r="S3645" s="6">
        <f>IF(OR(ISBLANK(Table1[[#This Row],[ValidEndUTC]]),ISBLANK(Table1[[#This Row],[ValidStartUTC]])),"",Table1[[#This Row],[ValidEndUTC]]-Table1[[#This Row],[ValidStartUTC]])</f>
        <v>0.125</v>
      </c>
      <c r="T3645" s="5">
        <f>IF(OR(ISBLANK(Table1[[#This Row],[ValidEndUTC]]),ISBLANK(Table1[[#This Row],[ValidStartUTC]])),"",Table1[[#This Row],[Duration]]*24*60)</f>
        <v>180</v>
      </c>
    </row>
    <row r="3646" spans="1:20" x14ac:dyDescent="0.25">
      <c r="A3646" s="8" t="str">
        <f>IF(ISBLANK(Table1[[#This Row],[AdvisoryNumber]]),"NTML","ADVZY")</f>
        <v>NTML</v>
      </c>
      <c r="B3646" s="8" t="str">
        <f>_xlfn.TEXTJOIN("-",TRUE,Table1[[#This Row],[Source]],TEXT(Table1[[#This Row],[AdvisoryNumber]],"000"),TEXT(ROW()-1,"000000"),TEXT(Table1[[#This Row],[RecordTimeUTC]],"YYYY-MM-DD"))</f>
        <v>NTML-000-003645-2025-03-18</v>
      </c>
      <c r="C3646" s="1" t="s">
        <v>207</v>
      </c>
      <c r="D3646" s="2"/>
      <c r="E3646" s="1"/>
      <c r="F3646" s="2"/>
      <c r="G3646" s="1" t="s">
        <v>98</v>
      </c>
      <c r="H3646" s="1" t="s">
        <v>101</v>
      </c>
      <c r="I3646" s="8" t="str">
        <f>IF(Table1[[#This Row],[TMI_Type]]="Reroute",INDEX(_xlfn.REGEXEXTRACT(Table1[[#This Row],[RawText]],".*(ROUTE|FEA|FCA|ICR|CTOP|TBO).+([A-Z]{3})",2,0),1,2),"")</f>
        <v/>
      </c>
      <c r="J3646" s="5">
        <v>15</v>
      </c>
      <c r="K3646" s="5"/>
      <c r="L3646" s="1" t="s">
        <v>1842</v>
      </c>
      <c r="M3646" s="7">
        <v>45734.958333333336</v>
      </c>
      <c r="N3646" s="7">
        <v>45735.083333333336</v>
      </c>
      <c r="O3646" s="7">
        <v>45734.924305555556</v>
      </c>
      <c r="P3646" s="4" t="s">
        <v>5462</v>
      </c>
      <c r="Q3646" s="10" t="s">
        <v>5462</v>
      </c>
      <c r="R3646" s="2" t="s">
        <v>11138</v>
      </c>
      <c r="S3646" s="6">
        <f>IF(OR(ISBLANK(Table1[[#This Row],[ValidEndUTC]]),ISBLANK(Table1[[#This Row],[ValidStartUTC]])),"",Table1[[#This Row],[ValidEndUTC]]-Table1[[#This Row],[ValidStartUTC]])</f>
        <v>0.125</v>
      </c>
      <c r="T3646" s="5">
        <f>IF(OR(ISBLANK(Table1[[#This Row],[ValidEndUTC]]),ISBLANK(Table1[[#This Row],[ValidStartUTC]])),"",Table1[[#This Row],[Duration]]*24*60)</f>
        <v>180</v>
      </c>
    </row>
    <row r="3647" spans="1:20" ht="21.6" x14ac:dyDescent="0.25">
      <c r="A3647" s="8" t="str">
        <f>IF(ISBLANK(Table1[[#This Row],[AdvisoryNumber]]),"NTML","ADVZY")</f>
        <v>NTML</v>
      </c>
      <c r="B3647" s="8" t="str">
        <f>_xlfn.TEXTJOIN("-",TRUE,Table1[[#This Row],[Source]],TEXT(Table1[[#This Row],[AdvisoryNumber]],"000"),TEXT(ROW()-1,"000000"),TEXT(Table1[[#This Row],[RecordTimeUTC]],"YYYY-MM-DD"))</f>
        <v>NTML-000-003646-2025-03-18</v>
      </c>
      <c r="C3647" s="1" t="s">
        <v>207</v>
      </c>
      <c r="D3647" s="2"/>
      <c r="E3647" s="1"/>
      <c r="F3647" s="2"/>
      <c r="G3647" s="1" t="s">
        <v>98</v>
      </c>
      <c r="H3647" s="1" t="s">
        <v>101</v>
      </c>
      <c r="I3647" s="8" t="str">
        <f>IF(Table1[[#This Row],[TMI_Type]]="Reroute",INDEX(_xlfn.REGEXEXTRACT(Table1[[#This Row],[RawText]],".*(ROUTE|FEA|FCA|ICR|CTOP|TBO).+([A-Z]{3})",2,0),1,2),"")</f>
        <v/>
      </c>
      <c r="J3647" s="5">
        <v>15</v>
      </c>
      <c r="K3647" s="5"/>
      <c r="L3647" s="1" t="s">
        <v>8427</v>
      </c>
      <c r="M3647" s="7">
        <v>45734.958333333336</v>
      </c>
      <c r="N3647" s="7">
        <v>45735.083333333336</v>
      </c>
      <c r="O3647" s="7">
        <v>45734.924305555556</v>
      </c>
      <c r="P3647" s="4" t="s">
        <v>11139</v>
      </c>
      <c r="Q3647" s="10" t="s">
        <v>11139</v>
      </c>
      <c r="R3647" s="2" t="s">
        <v>11138</v>
      </c>
      <c r="S3647" s="6">
        <f>IF(OR(ISBLANK(Table1[[#This Row],[ValidEndUTC]]),ISBLANK(Table1[[#This Row],[ValidStartUTC]])),"",Table1[[#This Row],[ValidEndUTC]]-Table1[[#This Row],[ValidStartUTC]])</f>
        <v>0.125</v>
      </c>
      <c r="T3647" s="5">
        <f>IF(OR(ISBLANK(Table1[[#This Row],[ValidEndUTC]]),ISBLANK(Table1[[#This Row],[ValidStartUTC]])),"",Table1[[#This Row],[Duration]]*24*60)</f>
        <v>180</v>
      </c>
    </row>
    <row r="3648" spans="1:20" ht="21.6" x14ac:dyDescent="0.25">
      <c r="A3648" s="8" t="str">
        <f>IF(ISBLANK(Table1[[#This Row],[AdvisoryNumber]]),"NTML","ADVZY")</f>
        <v>NTML</v>
      </c>
      <c r="B3648" s="8" t="str">
        <f>_xlfn.TEXTJOIN("-",TRUE,Table1[[#This Row],[Source]],TEXT(Table1[[#This Row],[AdvisoryNumber]],"000"),TEXT(ROW()-1,"000000"),TEXT(Table1[[#This Row],[RecordTimeUTC]],"YYYY-MM-DD"))</f>
        <v>NTML-000-003647-2025-03-21</v>
      </c>
      <c r="C3648" s="1" t="s">
        <v>244</v>
      </c>
      <c r="D3648" s="2"/>
      <c r="E3648" s="1"/>
      <c r="F3648" s="2"/>
      <c r="G3648" s="1" t="s">
        <v>98</v>
      </c>
      <c r="H3648" s="1" t="s">
        <v>101</v>
      </c>
      <c r="I3648" s="8" t="str">
        <f>IF(Table1[[#This Row],[TMI_Type]]="Reroute",INDEX(_xlfn.REGEXEXTRACT(Table1[[#This Row],[RawText]],".*(ROUTE|FEA|FCA|ICR|CTOP|TBO).+([A-Z]{3})",2,0),1,2),"")</f>
        <v/>
      </c>
      <c r="J3648" s="5">
        <v>15</v>
      </c>
      <c r="K3648" s="5"/>
      <c r="L3648" s="1" t="s">
        <v>1651</v>
      </c>
      <c r="M3648" s="7">
        <v>45737.999305555553</v>
      </c>
      <c r="N3648" s="7">
        <v>45738.166666666664</v>
      </c>
      <c r="O3648" s="7">
        <v>45737.953472222223</v>
      </c>
      <c r="P3648" s="4" t="s">
        <v>5467</v>
      </c>
      <c r="Q3648" s="10" t="s">
        <v>5467</v>
      </c>
      <c r="R3648" s="2" t="s">
        <v>11143</v>
      </c>
      <c r="S3648" s="6">
        <f>IF(OR(ISBLANK(Table1[[#This Row],[ValidEndUTC]]),ISBLANK(Table1[[#This Row],[ValidStartUTC]])),"",Table1[[#This Row],[ValidEndUTC]]-Table1[[#This Row],[ValidStartUTC]])</f>
        <v>0.16736111111094942</v>
      </c>
      <c r="T3648" s="5">
        <f>IF(OR(ISBLANK(Table1[[#This Row],[ValidEndUTC]]),ISBLANK(Table1[[#This Row],[ValidStartUTC]])),"",Table1[[#This Row],[Duration]]*24*60)</f>
        <v>240.99999999976717</v>
      </c>
    </row>
    <row r="3649" spans="1:20" ht="21.6" x14ac:dyDescent="0.25">
      <c r="A3649" s="8" t="str">
        <f>IF(ISBLANK(Table1[[#This Row],[AdvisoryNumber]]),"NTML","ADVZY")</f>
        <v>NTML</v>
      </c>
      <c r="B3649" s="8" t="str">
        <f>_xlfn.TEXTJOIN("-",TRUE,Table1[[#This Row],[Source]],TEXT(Table1[[#This Row],[AdvisoryNumber]],"000"),TEXT(ROW()-1,"000000"),TEXT(Table1[[#This Row],[RecordTimeUTC]],"YYYY-MM-DD"))</f>
        <v>NTML-000-003648-2025-03-21</v>
      </c>
      <c r="C3649" s="1" t="s">
        <v>244</v>
      </c>
      <c r="D3649" s="2"/>
      <c r="E3649" s="1"/>
      <c r="F3649" s="2"/>
      <c r="G3649" s="1" t="s">
        <v>98</v>
      </c>
      <c r="H3649" s="1" t="s">
        <v>101</v>
      </c>
      <c r="I3649" s="8" t="str">
        <f>IF(Table1[[#This Row],[TMI_Type]]="Reroute",INDEX(_xlfn.REGEXEXTRACT(Table1[[#This Row],[RawText]],".*(ROUTE|FEA|FCA|ICR|CTOP|TBO).+([A-Z]{3})",2,0),1,2),"")</f>
        <v/>
      </c>
      <c r="J3649" s="5">
        <v>15</v>
      </c>
      <c r="K3649" s="5"/>
      <c r="L3649" s="1" t="s">
        <v>1653</v>
      </c>
      <c r="M3649" s="7">
        <v>45737.999305555553</v>
      </c>
      <c r="N3649" s="7">
        <v>45738.166666666664</v>
      </c>
      <c r="O3649" s="7">
        <v>45737.953472222223</v>
      </c>
      <c r="P3649" s="4" t="s">
        <v>5468</v>
      </c>
      <c r="Q3649" s="10" t="s">
        <v>5468</v>
      </c>
      <c r="R3649" s="2" t="s">
        <v>11143</v>
      </c>
      <c r="S3649" s="6">
        <f>IF(OR(ISBLANK(Table1[[#This Row],[ValidEndUTC]]),ISBLANK(Table1[[#This Row],[ValidStartUTC]])),"",Table1[[#This Row],[ValidEndUTC]]-Table1[[#This Row],[ValidStartUTC]])</f>
        <v>0.16736111111094942</v>
      </c>
      <c r="T3649" s="5">
        <f>IF(OR(ISBLANK(Table1[[#This Row],[ValidEndUTC]]),ISBLANK(Table1[[#This Row],[ValidStartUTC]])),"",Table1[[#This Row],[Duration]]*24*60)</f>
        <v>240.99999999976717</v>
      </c>
    </row>
    <row r="3650" spans="1:20" ht="21.6" x14ac:dyDescent="0.25">
      <c r="A3650" s="8" t="str">
        <f>IF(ISBLANK(Table1[[#This Row],[AdvisoryNumber]]),"NTML","ADVZY")</f>
        <v>NTML</v>
      </c>
      <c r="B3650" s="8" t="str">
        <f>_xlfn.TEXTJOIN("-",TRUE,Table1[[#This Row],[Source]],TEXT(Table1[[#This Row],[AdvisoryNumber]],"000"),TEXT(ROW()-1,"000000"),TEXT(Table1[[#This Row],[RecordTimeUTC]],"YYYY-MM-DD"))</f>
        <v>NTML-000-003649-2025-03-21</v>
      </c>
      <c r="C3650" s="1" t="s">
        <v>1262</v>
      </c>
      <c r="D3650" s="2"/>
      <c r="E3650" s="1"/>
      <c r="F3650" s="2"/>
      <c r="G3650" s="1" t="s">
        <v>98</v>
      </c>
      <c r="H3650" s="1" t="s">
        <v>101</v>
      </c>
      <c r="I3650" s="8" t="str">
        <f>IF(Table1[[#This Row],[TMI_Type]]="Reroute",INDEX(_xlfn.REGEXEXTRACT(Table1[[#This Row],[RawText]],".*(ROUTE|FEA|FCA|ICR|CTOP|TBO).+([A-Z]{3})",2,0),1,2),"")</f>
        <v/>
      </c>
      <c r="J3650" s="5">
        <v>15</v>
      </c>
      <c r="K3650" s="5"/>
      <c r="L3650" s="1" t="s">
        <v>1655</v>
      </c>
      <c r="M3650" s="7">
        <v>45737.999305555553</v>
      </c>
      <c r="N3650" s="7">
        <v>45738.166666666664</v>
      </c>
      <c r="O3650" s="7">
        <v>45737.953472222223</v>
      </c>
      <c r="P3650" s="4" t="s">
        <v>5469</v>
      </c>
      <c r="Q3650" s="10" t="s">
        <v>5469</v>
      </c>
      <c r="R3650" s="2" t="s">
        <v>11143</v>
      </c>
      <c r="S3650" s="6">
        <f>IF(OR(ISBLANK(Table1[[#This Row],[ValidEndUTC]]),ISBLANK(Table1[[#This Row],[ValidStartUTC]])),"",Table1[[#This Row],[ValidEndUTC]]-Table1[[#This Row],[ValidStartUTC]])</f>
        <v>0.16736111111094942</v>
      </c>
      <c r="T3650" s="5">
        <f>IF(OR(ISBLANK(Table1[[#This Row],[ValidEndUTC]]),ISBLANK(Table1[[#This Row],[ValidStartUTC]])),"",Table1[[#This Row],[Duration]]*24*60)</f>
        <v>240.99999999976717</v>
      </c>
    </row>
    <row r="3651" spans="1:20" ht="21.6" x14ac:dyDescent="0.25">
      <c r="A3651" s="8" t="str">
        <f>IF(ISBLANK(Table1[[#This Row],[AdvisoryNumber]]),"NTML","ADVZY")</f>
        <v>NTML</v>
      </c>
      <c r="B3651" s="8" t="str">
        <f>_xlfn.TEXTJOIN("-",TRUE,Table1[[#This Row],[Source]],TEXT(Table1[[#This Row],[AdvisoryNumber]],"000"),TEXT(ROW()-1,"000000"),TEXT(Table1[[#This Row],[RecordTimeUTC]],"YYYY-MM-DD"))</f>
        <v>NTML-000-003650-2025-03-21</v>
      </c>
      <c r="C3651" s="1" t="s">
        <v>244</v>
      </c>
      <c r="D3651" s="2"/>
      <c r="E3651" s="1"/>
      <c r="F3651" s="2"/>
      <c r="G3651" s="1" t="s">
        <v>98</v>
      </c>
      <c r="H3651" s="1" t="s">
        <v>101</v>
      </c>
      <c r="I3651" s="8" t="str">
        <f>IF(Table1[[#This Row],[TMI_Type]]="Reroute",INDEX(_xlfn.REGEXEXTRACT(Table1[[#This Row],[RawText]],".*(ROUTE|FEA|FCA|ICR|CTOP|TBO).+([A-Z]{3})",2,0),1,2),"")</f>
        <v/>
      </c>
      <c r="J3651" s="5">
        <v>12</v>
      </c>
      <c r="K3651" s="5"/>
      <c r="L3651" s="1" t="s">
        <v>10364</v>
      </c>
      <c r="M3651" s="7">
        <v>45737.999305555553</v>
      </c>
      <c r="N3651" s="7">
        <v>45738.166666666664</v>
      </c>
      <c r="O3651" s="7">
        <v>45737.99722222222</v>
      </c>
      <c r="P3651" s="4" t="s">
        <v>11145</v>
      </c>
      <c r="Q3651" s="10" t="s">
        <v>11145</v>
      </c>
      <c r="R3651" s="2" t="s">
        <v>11146</v>
      </c>
      <c r="S3651" s="6">
        <f>IF(OR(ISBLANK(Table1[[#This Row],[ValidEndUTC]]),ISBLANK(Table1[[#This Row],[ValidStartUTC]])),"",Table1[[#This Row],[ValidEndUTC]]-Table1[[#This Row],[ValidStartUTC]])</f>
        <v>0.16736111111094942</v>
      </c>
      <c r="T3651" s="5">
        <f>IF(OR(ISBLANK(Table1[[#This Row],[ValidEndUTC]]),ISBLANK(Table1[[#This Row],[ValidStartUTC]])),"",Table1[[#This Row],[Duration]]*24*60)</f>
        <v>240.99999999976717</v>
      </c>
    </row>
    <row r="3652" spans="1:20" ht="21.6" x14ac:dyDescent="0.25">
      <c r="A3652" s="8" t="str">
        <f>IF(ISBLANK(Table1[[#This Row],[AdvisoryNumber]]),"NTML","ADVZY")</f>
        <v>NTML</v>
      </c>
      <c r="B3652" s="8" t="str">
        <f>_xlfn.TEXTJOIN("-",TRUE,Table1[[#This Row],[Source]],TEXT(Table1[[#This Row],[AdvisoryNumber]],"000"),TEXT(ROW()-1,"000000"),TEXT(Table1[[#This Row],[RecordTimeUTC]],"YYYY-MM-DD"))</f>
        <v>NTML-000-003651-2025-03-21</v>
      </c>
      <c r="C3652" s="1" t="s">
        <v>711</v>
      </c>
      <c r="D3652" s="2"/>
      <c r="E3652" s="1"/>
      <c r="F3652" s="2"/>
      <c r="G3652" s="1" t="s">
        <v>98</v>
      </c>
      <c r="H3652" s="1" t="s">
        <v>101</v>
      </c>
      <c r="I3652" s="8" t="str">
        <f>IF(Table1[[#This Row],[TMI_Type]]="Reroute",INDEX(_xlfn.REGEXEXTRACT(Table1[[#This Row],[RawText]],".*(ROUTE|FEA|FCA|ICR|CTOP|TBO).+([A-Z]{3})",2,0),1,2),"")</f>
        <v/>
      </c>
      <c r="J3652" s="5">
        <v>15</v>
      </c>
      <c r="K3652" s="5"/>
      <c r="L3652" s="1"/>
      <c r="M3652" s="7">
        <v>45738</v>
      </c>
      <c r="N3652" s="7">
        <v>45738.166666666664</v>
      </c>
      <c r="O3652" s="7">
        <v>45737.934027777781</v>
      </c>
      <c r="P3652" s="4" t="s">
        <v>5464</v>
      </c>
      <c r="Q3652" s="10" t="s">
        <v>5464</v>
      </c>
      <c r="R3652" s="2" t="s">
        <v>11142</v>
      </c>
      <c r="S3652" s="6">
        <f>IF(OR(ISBLANK(Table1[[#This Row],[ValidEndUTC]]),ISBLANK(Table1[[#This Row],[ValidStartUTC]])),"",Table1[[#This Row],[ValidEndUTC]]-Table1[[#This Row],[ValidStartUTC]])</f>
        <v>0.16666666666424135</v>
      </c>
      <c r="T3652" s="5">
        <f>IF(OR(ISBLANK(Table1[[#This Row],[ValidEndUTC]]),ISBLANK(Table1[[#This Row],[ValidStartUTC]])),"",Table1[[#This Row],[Duration]]*24*60)</f>
        <v>239.99999999650754</v>
      </c>
    </row>
    <row r="3653" spans="1:20" ht="21.6" x14ac:dyDescent="0.25">
      <c r="A3653" s="8" t="str">
        <f>IF(ISBLANK(Table1[[#This Row],[AdvisoryNumber]]),"NTML","ADVZY")</f>
        <v>NTML</v>
      </c>
      <c r="B3653" s="8" t="str">
        <f>_xlfn.TEXTJOIN("-",TRUE,Table1[[#This Row],[Source]],TEXT(Table1[[#This Row],[AdvisoryNumber]],"000"),TEXT(ROW()-1,"000000"),TEXT(Table1[[#This Row],[RecordTimeUTC]],"YYYY-MM-DD"))</f>
        <v>NTML-000-003652-2025-03-21</v>
      </c>
      <c r="C3653" s="1" t="s">
        <v>719</v>
      </c>
      <c r="D3653" s="2"/>
      <c r="E3653" s="1"/>
      <c r="F3653" s="2"/>
      <c r="G3653" s="1" t="s">
        <v>98</v>
      </c>
      <c r="H3653" s="1" t="s">
        <v>101</v>
      </c>
      <c r="I3653" s="8" t="str">
        <f>IF(Table1[[#This Row],[TMI_Type]]="Reroute",INDEX(_xlfn.REGEXEXTRACT(Table1[[#This Row],[RawText]],".*(ROUTE|FEA|FCA|ICR|CTOP|TBO).+([A-Z]{3})",2,0),1,2),"")</f>
        <v/>
      </c>
      <c r="J3653" s="5">
        <v>15</v>
      </c>
      <c r="K3653" s="5"/>
      <c r="L3653" s="1"/>
      <c r="M3653" s="7">
        <v>45738</v>
      </c>
      <c r="N3653" s="7">
        <v>45738.166666666664</v>
      </c>
      <c r="O3653" s="7">
        <v>45737.93472222222</v>
      </c>
      <c r="P3653" s="4" t="s">
        <v>5465</v>
      </c>
      <c r="Q3653" s="10" t="s">
        <v>5465</v>
      </c>
      <c r="R3653" s="2" t="s">
        <v>11142</v>
      </c>
      <c r="S3653" s="6">
        <f>IF(OR(ISBLANK(Table1[[#This Row],[ValidEndUTC]]),ISBLANK(Table1[[#This Row],[ValidStartUTC]])),"",Table1[[#This Row],[ValidEndUTC]]-Table1[[#This Row],[ValidStartUTC]])</f>
        <v>0.16666666666424135</v>
      </c>
      <c r="T3653" s="5">
        <f>IF(OR(ISBLANK(Table1[[#This Row],[ValidEndUTC]]),ISBLANK(Table1[[#This Row],[ValidStartUTC]])),"",Table1[[#This Row],[Duration]]*24*60)</f>
        <v>239.99999999650754</v>
      </c>
    </row>
    <row r="3654" spans="1:20" ht="21.6" x14ac:dyDescent="0.25">
      <c r="A3654" s="8" t="str">
        <f>IF(ISBLANK(Table1[[#This Row],[AdvisoryNumber]]),"NTML","ADVZY")</f>
        <v>NTML</v>
      </c>
      <c r="B3654" s="8" t="str">
        <f>_xlfn.TEXTJOIN("-",TRUE,Table1[[#This Row],[Source]],TEXT(Table1[[#This Row],[AdvisoryNumber]],"000"),TEXT(ROW()-1,"000000"),TEXT(Table1[[#This Row],[RecordTimeUTC]],"YYYY-MM-DD"))</f>
        <v>NTML-000-003653-2025-03-21</v>
      </c>
      <c r="C3654" s="1" t="s">
        <v>1727</v>
      </c>
      <c r="D3654" s="2"/>
      <c r="E3654" s="1"/>
      <c r="F3654" s="2"/>
      <c r="G3654" s="1" t="s">
        <v>98</v>
      </c>
      <c r="H3654" s="1" t="s">
        <v>101</v>
      </c>
      <c r="I3654" s="8" t="str">
        <f>IF(Table1[[#This Row],[TMI_Type]]="Reroute",INDEX(_xlfn.REGEXEXTRACT(Table1[[#This Row],[RawText]],".*(ROUTE|FEA|FCA|ICR|CTOP|TBO).+([A-Z]{3})",2,0),1,2),"")</f>
        <v/>
      </c>
      <c r="J3654" s="5">
        <v>15</v>
      </c>
      <c r="K3654" s="5"/>
      <c r="L3654" s="1"/>
      <c r="M3654" s="7">
        <v>45738</v>
      </c>
      <c r="N3654" s="7">
        <v>45738.166666666664</v>
      </c>
      <c r="O3654" s="7">
        <v>45737.936111111114</v>
      </c>
      <c r="P3654" s="4" t="s">
        <v>5466</v>
      </c>
      <c r="Q3654" s="10" t="s">
        <v>5466</v>
      </c>
      <c r="R3654" s="2" t="s">
        <v>11142</v>
      </c>
      <c r="S3654" s="6">
        <f>IF(OR(ISBLANK(Table1[[#This Row],[ValidEndUTC]]),ISBLANK(Table1[[#This Row],[ValidStartUTC]])),"",Table1[[#This Row],[ValidEndUTC]]-Table1[[#This Row],[ValidStartUTC]])</f>
        <v>0.16666666666424135</v>
      </c>
      <c r="T3654" s="5">
        <f>IF(OR(ISBLANK(Table1[[#This Row],[ValidEndUTC]]),ISBLANK(Table1[[#This Row],[ValidStartUTC]])),"",Table1[[#This Row],[Duration]]*24*60)</f>
        <v>239.99999999650754</v>
      </c>
    </row>
    <row r="3655" spans="1:20" ht="21.6" x14ac:dyDescent="0.25">
      <c r="A3655" s="8" t="str">
        <f>IF(ISBLANK(Table1[[#This Row],[AdvisoryNumber]]),"NTML","ADVZY")</f>
        <v>NTML</v>
      </c>
      <c r="B3655" s="8" t="str">
        <f>_xlfn.TEXTJOIN("-",TRUE,Table1[[#This Row],[Source]],TEXT(Table1[[#This Row],[AdvisoryNumber]],"000"),TEXT(ROW()-1,"000000"),TEXT(Table1[[#This Row],[RecordTimeUTC]],"YYYY-MM-DD"))</f>
        <v>NTML-000-003654-2025-03-22</v>
      </c>
      <c r="C3655" s="1" t="s">
        <v>1262</v>
      </c>
      <c r="D3655" s="2"/>
      <c r="E3655" s="1"/>
      <c r="F3655" s="2"/>
      <c r="G3655" s="1" t="s">
        <v>98</v>
      </c>
      <c r="H3655" s="1" t="s">
        <v>101</v>
      </c>
      <c r="I3655" s="8" t="str">
        <f>IF(Table1[[#This Row],[TMI_Type]]="Reroute",INDEX(_xlfn.REGEXEXTRACT(Table1[[#This Row],[RawText]],".*(ROUTE|FEA|FCA|ICR|CTOP|TBO).+([A-Z]{3})",2,0),1,2),"")</f>
        <v/>
      </c>
      <c r="J3655" s="5">
        <v>20</v>
      </c>
      <c r="K3655" s="5"/>
      <c r="L3655" s="1" t="s">
        <v>1655</v>
      </c>
      <c r="M3655" s="7">
        <v>45738.045138888891</v>
      </c>
      <c r="N3655" s="7">
        <v>45738.166666666664</v>
      </c>
      <c r="O3655" s="7">
        <v>45738.045138888891</v>
      </c>
      <c r="P3655" s="4" t="s">
        <v>5472</v>
      </c>
      <c r="Q3655" s="10" t="s">
        <v>5472</v>
      </c>
      <c r="R3655" s="2" t="s">
        <v>11147</v>
      </c>
      <c r="S3655" s="6">
        <f>IF(OR(ISBLANK(Table1[[#This Row],[ValidEndUTC]]),ISBLANK(Table1[[#This Row],[ValidStartUTC]])),"",Table1[[#This Row],[ValidEndUTC]]-Table1[[#This Row],[ValidStartUTC]])</f>
        <v>0.12152777777373558</v>
      </c>
      <c r="T3655" s="5">
        <f>IF(OR(ISBLANK(Table1[[#This Row],[ValidEndUTC]]),ISBLANK(Table1[[#This Row],[ValidStartUTC]])),"",Table1[[#This Row],[Duration]]*24*60)</f>
        <v>174.99999999417923</v>
      </c>
    </row>
    <row r="3656" spans="1:20" x14ac:dyDescent="0.25">
      <c r="A3656" s="8" t="str">
        <f>IF(ISBLANK(Table1[[#This Row],[AdvisoryNumber]]),"NTML","ADVZY")</f>
        <v>NTML</v>
      </c>
      <c r="B3656" s="8" t="str">
        <f>_xlfn.TEXTJOIN("-",TRUE,Table1[[#This Row],[Source]],TEXT(Table1[[#This Row],[AdvisoryNumber]],"000"),TEXT(ROW()-1,"000000"),TEXT(Table1[[#This Row],[RecordTimeUTC]],"YYYY-MM-DD"))</f>
        <v>NTML-000-003655-2025-03-22</v>
      </c>
      <c r="C3656" s="1" t="s">
        <v>11148</v>
      </c>
      <c r="D3656" s="2"/>
      <c r="E3656" s="1"/>
      <c r="F3656" s="2"/>
      <c r="G3656" s="1"/>
      <c r="H3656" s="1" t="s">
        <v>2640</v>
      </c>
      <c r="I3656" s="8" t="str">
        <f>IF(Table1[[#This Row],[TMI_Type]]="Reroute",INDEX(_xlfn.REGEXEXTRACT(Table1[[#This Row],[RawText]],".*(ROUTE|FEA|FCA|ICR|CTOP|TBO).+([A-Z]{3})",2,0),1,2),"")</f>
        <v/>
      </c>
      <c r="J3656" s="5"/>
      <c r="K3656" s="5"/>
      <c r="L3656" s="1" t="s">
        <v>198</v>
      </c>
      <c r="M3656" s="7">
        <v>45738.147916666669</v>
      </c>
      <c r="N3656" s="7">
        <v>45738.147916666669</v>
      </c>
      <c r="O3656" s="7">
        <v>45738.147916666669</v>
      </c>
      <c r="P3656" s="4" t="s">
        <v>5473</v>
      </c>
      <c r="Q3656" s="10" t="s">
        <v>5473</v>
      </c>
      <c r="R3656" s="2" t="s">
        <v>11149</v>
      </c>
      <c r="S3656" s="6">
        <f>IF(OR(ISBLANK(Table1[[#This Row],[ValidEndUTC]]),ISBLANK(Table1[[#This Row],[ValidStartUTC]])),"",Table1[[#This Row],[ValidEndUTC]]-Table1[[#This Row],[ValidStartUTC]])</f>
        <v>0</v>
      </c>
      <c r="T3656" s="5">
        <f>IF(OR(ISBLANK(Table1[[#This Row],[ValidEndUTC]]),ISBLANK(Table1[[#This Row],[ValidStartUTC]])),"",Table1[[#This Row],[Duration]]*24*60)</f>
        <v>0</v>
      </c>
    </row>
    <row r="3657" spans="1:20" x14ac:dyDescent="0.25">
      <c r="A3657" s="8" t="str">
        <f>IF(ISBLANK(Table1[[#This Row],[AdvisoryNumber]]),"NTML","ADVZY")</f>
        <v>NTML</v>
      </c>
      <c r="B3657" s="8" t="str">
        <f>_xlfn.TEXTJOIN("-",TRUE,Table1[[#This Row],[Source]],TEXT(Table1[[#This Row],[AdvisoryNumber]],"000"),TEXT(ROW()-1,"000000"),TEXT(Table1[[#This Row],[RecordTimeUTC]],"YYYY-MM-DD"))</f>
        <v>NTML-000-003656-2025-03-22</v>
      </c>
      <c r="C3657" s="1" t="s">
        <v>274</v>
      </c>
      <c r="D3657" s="2"/>
      <c r="E3657" s="1"/>
      <c r="F3657" s="2"/>
      <c r="G3657" s="1" t="s">
        <v>98</v>
      </c>
      <c r="H3657" s="1" t="s">
        <v>101</v>
      </c>
      <c r="I3657" s="8" t="str">
        <f>IF(Table1[[#This Row],[TMI_Type]]="Reroute",INDEX(_xlfn.REGEXEXTRACT(Table1[[#This Row],[RawText]],".*(ROUTE|FEA|FCA|ICR|CTOP|TBO).+([A-Z]{3})",2,0),1,2),"")</f>
        <v/>
      </c>
      <c r="J3657" s="5">
        <v>10</v>
      </c>
      <c r="K3657" s="5"/>
      <c r="L3657" s="1" t="s">
        <v>603</v>
      </c>
      <c r="M3657" s="7">
        <v>45738.845138888886</v>
      </c>
      <c r="N3657" s="7">
        <v>45739</v>
      </c>
      <c r="O3657" s="7">
        <v>45738.845138888886</v>
      </c>
      <c r="P3657" s="4" t="s">
        <v>5475</v>
      </c>
      <c r="Q3657" s="10" t="s">
        <v>5475</v>
      </c>
      <c r="R3657" s="2" t="s">
        <v>11151</v>
      </c>
      <c r="S3657" s="6">
        <f>IF(OR(ISBLANK(Table1[[#This Row],[ValidEndUTC]]),ISBLANK(Table1[[#This Row],[ValidStartUTC]])),"",Table1[[#This Row],[ValidEndUTC]]-Table1[[#This Row],[ValidStartUTC]])</f>
        <v>0.15486111111385981</v>
      </c>
      <c r="T3657" s="5">
        <f>IF(OR(ISBLANK(Table1[[#This Row],[ValidEndUTC]]),ISBLANK(Table1[[#This Row],[ValidStartUTC]])),"",Table1[[#This Row],[Duration]]*24*60)</f>
        <v>223.00000000395812</v>
      </c>
    </row>
    <row r="3658" spans="1:20" ht="21.6" x14ac:dyDescent="0.25">
      <c r="A3658" s="8" t="str">
        <f>IF(ISBLANK(Table1[[#This Row],[AdvisoryNumber]]),"NTML","ADVZY")</f>
        <v>NTML</v>
      </c>
      <c r="B3658" s="8" t="str">
        <f>_xlfn.TEXTJOIN("-",TRUE,Table1[[#This Row],[Source]],TEXT(Table1[[#This Row],[AdvisoryNumber]],"000"),TEXT(ROW()-1,"000000"),TEXT(Table1[[#This Row],[RecordTimeUTC]],"YYYY-MM-DD"))</f>
        <v>NTML-000-003657-2025-03-28</v>
      </c>
      <c r="C3658" s="1" t="s">
        <v>218</v>
      </c>
      <c r="D3658" s="2"/>
      <c r="E3658" s="1"/>
      <c r="F3658" s="2"/>
      <c r="G3658" s="1" t="s">
        <v>98</v>
      </c>
      <c r="H3658" s="1" t="s">
        <v>101</v>
      </c>
      <c r="I3658" s="8" t="str">
        <f>IF(Table1[[#This Row],[TMI_Type]]="Reroute",INDEX(_xlfn.REGEXEXTRACT(Table1[[#This Row],[RawText]],".*(ROUTE|FEA|FCA|ICR|CTOP|TBO).+([A-Z]{3})",2,0),1,2),"")</f>
        <v/>
      </c>
      <c r="J3658" s="5">
        <v>30</v>
      </c>
      <c r="K3658" s="5"/>
      <c r="L3658" s="1" t="s">
        <v>1984</v>
      </c>
      <c r="M3658" s="7">
        <v>45744.958333333336</v>
      </c>
      <c r="N3658" s="7">
        <v>45745.125</v>
      </c>
      <c r="O3658" s="7">
        <v>45744.958333333336</v>
      </c>
      <c r="P3658" s="4" t="s">
        <v>5478</v>
      </c>
      <c r="Q3658" s="10" t="s">
        <v>5478</v>
      </c>
      <c r="R3658" s="2" t="s">
        <v>11154</v>
      </c>
      <c r="S3658" s="6">
        <f>IF(OR(ISBLANK(Table1[[#This Row],[ValidEndUTC]]),ISBLANK(Table1[[#This Row],[ValidStartUTC]])),"",Table1[[#This Row],[ValidEndUTC]]-Table1[[#This Row],[ValidStartUTC]])</f>
        <v>0.16666666666424135</v>
      </c>
      <c r="T3658" s="5">
        <f>IF(OR(ISBLANK(Table1[[#This Row],[ValidEndUTC]]),ISBLANK(Table1[[#This Row],[ValidStartUTC]])),"",Table1[[#This Row],[Duration]]*24*60)</f>
        <v>239.99999999650754</v>
      </c>
    </row>
    <row r="3659" spans="1:20" ht="21.6" x14ac:dyDescent="0.25">
      <c r="A3659" s="8" t="str">
        <f>IF(ISBLANK(Table1[[#This Row],[AdvisoryNumber]]),"NTML","ADVZY")</f>
        <v>NTML</v>
      </c>
      <c r="B3659" s="8" t="str">
        <f>_xlfn.TEXTJOIN("-",TRUE,Table1[[#This Row],[Source]],TEXT(Table1[[#This Row],[AdvisoryNumber]],"000"),TEXT(ROW()-1,"000000"),TEXT(Table1[[#This Row],[RecordTimeUTC]],"YYYY-MM-DD"))</f>
        <v>NTML-000-003658-2025-03-28</v>
      </c>
      <c r="C3659" s="1" t="s">
        <v>217</v>
      </c>
      <c r="D3659" s="2"/>
      <c r="E3659" s="1"/>
      <c r="F3659" s="2"/>
      <c r="G3659" s="1" t="s">
        <v>98</v>
      </c>
      <c r="H3659" s="1" t="s">
        <v>101</v>
      </c>
      <c r="I3659" s="8" t="str">
        <f>IF(Table1[[#This Row],[TMI_Type]]="Reroute",INDEX(_xlfn.REGEXEXTRACT(Table1[[#This Row],[RawText]],".*(ROUTE|FEA|FCA|ICR|CTOP|TBO).+([A-Z]{3})",2,0),1,2),"")</f>
        <v/>
      </c>
      <c r="J3659" s="5">
        <v>15</v>
      </c>
      <c r="K3659" s="5"/>
      <c r="L3659" s="1" t="s">
        <v>1534</v>
      </c>
      <c r="M3659" s="7">
        <v>45744.958333333336</v>
      </c>
      <c r="N3659" s="7">
        <v>45745.125</v>
      </c>
      <c r="O3659" s="7">
        <v>45744.958333333336</v>
      </c>
      <c r="P3659" s="4" t="s">
        <v>5479</v>
      </c>
      <c r="Q3659" s="10" t="s">
        <v>5479</v>
      </c>
      <c r="R3659" s="2" t="s">
        <v>11154</v>
      </c>
      <c r="S3659" s="6">
        <f>IF(OR(ISBLANK(Table1[[#This Row],[ValidEndUTC]]),ISBLANK(Table1[[#This Row],[ValidStartUTC]])),"",Table1[[#This Row],[ValidEndUTC]]-Table1[[#This Row],[ValidStartUTC]])</f>
        <v>0.16666666666424135</v>
      </c>
      <c r="T3659" s="5">
        <f>IF(OR(ISBLANK(Table1[[#This Row],[ValidEndUTC]]),ISBLANK(Table1[[#This Row],[ValidStartUTC]])),"",Table1[[#This Row],[Duration]]*24*60)</f>
        <v>239.99999999650754</v>
      </c>
    </row>
    <row r="3660" spans="1:20" ht="21.6" x14ac:dyDescent="0.25">
      <c r="A3660" s="8" t="str">
        <f>IF(ISBLANK(Table1[[#This Row],[AdvisoryNumber]]),"NTML","ADVZY")</f>
        <v>NTML</v>
      </c>
      <c r="B3660" s="8" t="str">
        <f>_xlfn.TEXTJOIN("-",TRUE,Table1[[#This Row],[Source]],TEXT(Table1[[#This Row],[AdvisoryNumber]],"000"),TEXT(ROW()-1,"000000"),TEXT(Table1[[#This Row],[RecordTimeUTC]],"YYYY-MM-DD"))</f>
        <v>NTML-000-003659-2025-03-28</v>
      </c>
      <c r="C3660" s="1" t="s">
        <v>218</v>
      </c>
      <c r="D3660" s="2"/>
      <c r="E3660" s="1"/>
      <c r="F3660" s="2"/>
      <c r="G3660" s="1" t="s">
        <v>98</v>
      </c>
      <c r="H3660" s="1" t="s">
        <v>101</v>
      </c>
      <c r="I3660" s="8" t="str">
        <f>IF(Table1[[#This Row],[TMI_Type]]="Reroute",INDEX(_xlfn.REGEXEXTRACT(Table1[[#This Row],[RawText]],".*(ROUTE|FEA|FCA|ICR|CTOP|TBO).+([A-Z]{3})",2,0),1,2),"")</f>
        <v/>
      </c>
      <c r="J3660" s="5">
        <v>30</v>
      </c>
      <c r="K3660" s="5"/>
      <c r="L3660" s="1" t="s">
        <v>1984</v>
      </c>
      <c r="M3660" s="7">
        <v>45744.958333333336</v>
      </c>
      <c r="N3660" s="7">
        <v>45745.125</v>
      </c>
      <c r="O3660" s="7">
        <v>45744.958333333336</v>
      </c>
      <c r="P3660" s="4" t="s">
        <v>5480</v>
      </c>
      <c r="Q3660" s="10" t="s">
        <v>5480</v>
      </c>
      <c r="R3660" s="2" t="s">
        <v>11154</v>
      </c>
      <c r="S3660" s="6">
        <f>IF(OR(ISBLANK(Table1[[#This Row],[ValidEndUTC]]),ISBLANK(Table1[[#This Row],[ValidStartUTC]])),"",Table1[[#This Row],[ValidEndUTC]]-Table1[[#This Row],[ValidStartUTC]])</f>
        <v>0.16666666666424135</v>
      </c>
      <c r="T3660" s="5">
        <f>IF(OR(ISBLANK(Table1[[#This Row],[ValidEndUTC]]),ISBLANK(Table1[[#This Row],[ValidStartUTC]])),"",Table1[[#This Row],[Duration]]*24*60)</f>
        <v>239.99999999650754</v>
      </c>
    </row>
    <row r="3661" spans="1:20" ht="21.6" x14ac:dyDescent="0.25">
      <c r="A3661" s="8" t="str">
        <f>IF(ISBLANK(Table1[[#This Row],[AdvisoryNumber]]),"NTML","ADVZY")</f>
        <v>NTML</v>
      </c>
      <c r="B3661" s="8" t="str">
        <f>_xlfn.TEXTJOIN("-",TRUE,Table1[[#This Row],[Source]],TEXT(Table1[[#This Row],[AdvisoryNumber]],"000"),TEXT(ROW()-1,"000000"),TEXT(Table1[[#This Row],[RecordTimeUTC]],"YYYY-MM-DD"))</f>
        <v>NTML-000-003660-2025-03-28</v>
      </c>
      <c r="C3661" s="1" t="s">
        <v>218</v>
      </c>
      <c r="D3661" s="2"/>
      <c r="E3661" s="1"/>
      <c r="F3661" s="2"/>
      <c r="G3661" s="1" t="s">
        <v>98</v>
      </c>
      <c r="H3661" s="1" t="s">
        <v>101</v>
      </c>
      <c r="I3661" s="8" t="str">
        <f>IF(Table1[[#This Row],[TMI_Type]]="Reroute",INDEX(_xlfn.REGEXEXTRACT(Table1[[#This Row],[RawText]],".*(ROUTE|FEA|FCA|ICR|CTOP|TBO).+([A-Z]{3})",2,0),1,2),"")</f>
        <v/>
      </c>
      <c r="J3661" s="5">
        <v>30</v>
      </c>
      <c r="K3661" s="5"/>
      <c r="L3661" s="1" t="s">
        <v>5484</v>
      </c>
      <c r="M3661" s="7">
        <v>45744.958333333336</v>
      </c>
      <c r="N3661" s="7">
        <v>45745.125</v>
      </c>
      <c r="O3661" s="7">
        <v>45744.958333333336</v>
      </c>
      <c r="P3661" s="4" t="s">
        <v>5485</v>
      </c>
      <c r="Q3661" s="10" t="s">
        <v>5485</v>
      </c>
      <c r="R3661" s="2" t="s">
        <v>11154</v>
      </c>
      <c r="S3661" s="6">
        <f>IF(OR(ISBLANK(Table1[[#This Row],[ValidEndUTC]]),ISBLANK(Table1[[#This Row],[ValidStartUTC]])),"",Table1[[#This Row],[ValidEndUTC]]-Table1[[#This Row],[ValidStartUTC]])</f>
        <v>0.16666666666424135</v>
      </c>
      <c r="T3661" s="5">
        <f>IF(OR(ISBLANK(Table1[[#This Row],[ValidEndUTC]]),ISBLANK(Table1[[#This Row],[ValidStartUTC]])),"",Table1[[#This Row],[Duration]]*24*60)</f>
        <v>239.99999999650754</v>
      </c>
    </row>
    <row r="3662" spans="1:20" ht="21.6" x14ac:dyDescent="0.25">
      <c r="A3662" s="8" t="str">
        <f>IF(ISBLANK(Table1[[#This Row],[AdvisoryNumber]]),"NTML","ADVZY")</f>
        <v>NTML</v>
      </c>
      <c r="B3662" s="8" t="str">
        <f>_xlfn.TEXTJOIN("-",TRUE,Table1[[#This Row],[Source]],TEXT(Table1[[#This Row],[AdvisoryNumber]],"000"),TEXT(ROW()-1,"000000"),TEXT(Table1[[#This Row],[RecordTimeUTC]],"YYYY-MM-DD"))</f>
        <v>NTML-000-003661-2025-03-28</v>
      </c>
      <c r="C3662" s="1" t="s">
        <v>217</v>
      </c>
      <c r="D3662" s="2"/>
      <c r="E3662" s="1"/>
      <c r="F3662" s="2"/>
      <c r="G3662" s="1" t="s">
        <v>98</v>
      </c>
      <c r="H3662" s="1" t="s">
        <v>101</v>
      </c>
      <c r="I3662" s="8" t="str">
        <f>IF(Table1[[#This Row],[TMI_Type]]="Reroute",INDEX(_xlfn.REGEXEXTRACT(Table1[[#This Row],[RawText]],".*(ROUTE|FEA|FCA|ICR|CTOP|TBO).+([A-Z]{3})",2,0),1,2),"")</f>
        <v/>
      </c>
      <c r="J3662" s="5">
        <v>15</v>
      </c>
      <c r="K3662" s="5"/>
      <c r="L3662" s="1" t="s">
        <v>1579</v>
      </c>
      <c r="M3662" s="7">
        <v>45744.958333333336</v>
      </c>
      <c r="N3662" s="7">
        <v>45745.125</v>
      </c>
      <c r="O3662" s="7">
        <v>45744.958333333336</v>
      </c>
      <c r="P3662" s="4" t="s">
        <v>5490</v>
      </c>
      <c r="Q3662" s="10" t="s">
        <v>5490</v>
      </c>
      <c r="R3662" s="2" t="s">
        <v>11154</v>
      </c>
      <c r="S3662" s="6">
        <f>IF(OR(ISBLANK(Table1[[#This Row],[ValidEndUTC]]),ISBLANK(Table1[[#This Row],[ValidStartUTC]])),"",Table1[[#This Row],[ValidEndUTC]]-Table1[[#This Row],[ValidStartUTC]])</f>
        <v>0.16666666666424135</v>
      </c>
      <c r="T3662" s="5">
        <f>IF(OR(ISBLANK(Table1[[#This Row],[ValidEndUTC]]),ISBLANK(Table1[[#This Row],[ValidStartUTC]])),"",Table1[[#This Row],[Duration]]*24*60)</f>
        <v>239.99999999650754</v>
      </c>
    </row>
    <row r="3663" spans="1:20" ht="21.6" x14ac:dyDescent="0.25">
      <c r="A3663" s="8" t="str">
        <f>IF(ISBLANK(Table1[[#This Row],[AdvisoryNumber]]),"NTML","ADVZY")</f>
        <v>NTML</v>
      </c>
      <c r="B3663" s="8" t="str">
        <f>_xlfn.TEXTJOIN("-",TRUE,Table1[[#This Row],[Source]],TEXT(Table1[[#This Row],[AdvisoryNumber]],"000"),TEXT(ROW()-1,"000000"),TEXT(Table1[[#This Row],[RecordTimeUTC]],"YYYY-MM-DD"))</f>
        <v>NTML-000-003662-2025-03-28</v>
      </c>
      <c r="C3663" s="1" t="s">
        <v>217</v>
      </c>
      <c r="D3663" s="2"/>
      <c r="E3663" s="1"/>
      <c r="F3663" s="2"/>
      <c r="G3663" s="1" t="s">
        <v>98</v>
      </c>
      <c r="H3663" s="1" t="s">
        <v>101</v>
      </c>
      <c r="I3663" s="8" t="str">
        <f>IF(Table1[[#This Row],[TMI_Type]]="Reroute",INDEX(_xlfn.REGEXEXTRACT(Table1[[#This Row],[RawText]],".*(ROUTE|FEA|FCA|ICR|CTOP|TBO).+([A-Z]{3})",2,0),1,2),"")</f>
        <v/>
      </c>
      <c r="J3663" s="5">
        <v>30</v>
      </c>
      <c r="K3663" s="5"/>
      <c r="L3663" s="1" t="s">
        <v>1577</v>
      </c>
      <c r="M3663" s="7">
        <v>45744.958333333336</v>
      </c>
      <c r="N3663" s="7">
        <v>45745.125</v>
      </c>
      <c r="O3663" s="7">
        <v>45744.958333333336</v>
      </c>
      <c r="P3663" s="4" t="s">
        <v>5491</v>
      </c>
      <c r="Q3663" s="10" t="s">
        <v>5491</v>
      </c>
      <c r="R3663" s="2" t="s">
        <v>11154</v>
      </c>
      <c r="S3663" s="6">
        <f>IF(OR(ISBLANK(Table1[[#This Row],[ValidEndUTC]]),ISBLANK(Table1[[#This Row],[ValidStartUTC]])),"",Table1[[#This Row],[ValidEndUTC]]-Table1[[#This Row],[ValidStartUTC]])</f>
        <v>0.16666666666424135</v>
      </c>
      <c r="T3663" s="5">
        <f>IF(OR(ISBLANK(Table1[[#This Row],[ValidEndUTC]]),ISBLANK(Table1[[#This Row],[ValidStartUTC]])),"",Table1[[#This Row],[Duration]]*24*60)</f>
        <v>239.99999999650754</v>
      </c>
    </row>
    <row r="3664" spans="1:20" x14ac:dyDescent="0.25">
      <c r="A3664" s="8" t="str">
        <f>IF(ISBLANK(Table1[[#This Row],[AdvisoryNumber]]),"NTML","ADVZY")</f>
        <v>NTML</v>
      </c>
      <c r="B3664" s="8" t="str">
        <f>_xlfn.TEXTJOIN("-",TRUE,Table1[[#This Row],[Source]],TEXT(Table1[[#This Row],[AdvisoryNumber]],"000"),TEXT(ROW()-1,"000000"),TEXT(Table1[[#This Row],[RecordTimeUTC]],"YYYY-MM-DD"))</f>
        <v>NTML-000-003663-2025-03-28</v>
      </c>
      <c r="C3664" s="1" t="s">
        <v>217</v>
      </c>
      <c r="D3664" s="2"/>
      <c r="E3664" s="1"/>
      <c r="F3664" s="2"/>
      <c r="G3664" s="1" t="s">
        <v>5494</v>
      </c>
      <c r="H3664" s="1" t="s">
        <v>101</v>
      </c>
      <c r="I3664" s="8" t="str">
        <f>IF(Table1[[#This Row],[TMI_Type]]="Reroute",INDEX(_xlfn.REGEXEXTRACT(Table1[[#This Row],[RawText]],".*(ROUTE|FEA|FCA|ICR|CTOP|TBO).+([A-Z]{3})",2,0),1,2),"")</f>
        <v/>
      </c>
      <c r="J3664" s="5"/>
      <c r="K3664" s="5"/>
      <c r="L3664" s="1" t="s">
        <v>10605</v>
      </c>
      <c r="M3664" s="7">
        <v>45744.958333333336</v>
      </c>
      <c r="N3664" s="7">
        <v>45745.125</v>
      </c>
      <c r="O3664" s="7">
        <v>45744.958333333336</v>
      </c>
      <c r="P3664" s="4" t="s">
        <v>5508</v>
      </c>
      <c r="Q3664" s="10" t="s">
        <v>5508</v>
      </c>
      <c r="R3664" s="2" t="s">
        <v>11155</v>
      </c>
      <c r="S3664" s="6">
        <f>IF(OR(ISBLANK(Table1[[#This Row],[ValidEndUTC]]),ISBLANK(Table1[[#This Row],[ValidStartUTC]])),"",Table1[[#This Row],[ValidEndUTC]]-Table1[[#This Row],[ValidStartUTC]])</f>
        <v>0.16666666666424135</v>
      </c>
      <c r="T3664" s="5">
        <f>IF(OR(ISBLANK(Table1[[#This Row],[ValidEndUTC]]),ISBLANK(Table1[[#This Row],[ValidStartUTC]])),"",Table1[[#This Row],[Duration]]*24*60)</f>
        <v>239.99999999650754</v>
      </c>
    </row>
    <row r="3665" spans="1:20" ht="21.6" x14ac:dyDescent="0.25">
      <c r="A3665" s="8" t="str">
        <f>IF(ISBLANK(Table1[[#This Row],[AdvisoryNumber]]),"NTML","ADVZY")</f>
        <v>NTML</v>
      </c>
      <c r="B3665" s="8" t="str">
        <f>_xlfn.TEXTJOIN("-",TRUE,Table1[[#This Row],[Source]],TEXT(Table1[[#This Row],[AdvisoryNumber]],"000"),TEXT(ROW()-1,"000000"),TEXT(Table1[[#This Row],[RecordTimeUTC]],"YYYY-MM-DD"))</f>
        <v>NTML-000-003664-2025-03-28</v>
      </c>
      <c r="C3665" s="1" t="s">
        <v>218</v>
      </c>
      <c r="D3665" s="2"/>
      <c r="E3665" s="1"/>
      <c r="F3665" s="2"/>
      <c r="G3665" s="1" t="s">
        <v>98</v>
      </c>
      <c r="H3665" s="1" t="s">
        <v>101</v>
      </c>
      <c r="I3665" s="8" t="str">
        <f>IF(Table1[[#This Row],[TMI_Type]]="Reroute",INDEX(_xlfn.REGEXEXTRACT(Table1[[#This Row],[RawText]],".*(ROUTE|FEA|FCA|ICR|CTOP|TBO).+([A-Z]{3})",2,0),1,2),"")</f>
        <v/>
      </c>
      <c r="J3665" s="5">
        <v>20</v>
      </c>
      <c r="K3665" s="5"/>
      <c r="L3665" s="1" t="s">
        <v>1984</v>
      </c>
      <c r="M3665" s="7">
        <v>45744.958333333336</v>
      </c>
      <c r="N3665" s="7">
        <v>45745.125</v>
      </c>
      <c r="O3665" s="7">
        <v>45744.966666666667</v>
      </c>
      <c r="P3665" s="4" t="s">
        <v>5511</v>
      </c>
      <c r="Q3665" s="10" t="s">
        <v>5511</v>
      </c>
      <c r="R3665" s="2" t="s">
        <v>11156</v>
      </c>
      <c r="S3665" s="6">
        <f>IF(OR(ISBLANK(Table1[[#This Row],[ValidEndUTC]]),ISBLANK(Table1[[#This Row],[ValidStartUTC]])),"",Table1[[#This Row],[ValidEndUTC]]-Table1[[#This Row],[ValidStartUTC]])</f>
        <v>0.16666666666424135</v>
      </c>
      <c r="T3665" s="5">
        <f>IF(OR(ISBLANK(Table1[[#This Row],[ValidEndUTC]]),ISBLANK(Table1[[#This Row],[ValidStartUTC]])),"",Table1[[#This Row],[Duration]]*24*60)</f>
        <v>239.99999999650754</v>
      </c>
    </row>
    <row r="3666" spans="1:20" x14ac:dyDescent="0.25">
      <c r="A3666" s="8" t="str">
        <f>IF(ISBLANK(Table1[[#This Row],[AdvisoryNumber]]),"NTML","ADVZY")</f>
        <v>NTML</v>
      </c>
      <c r="B3666" s="8" t="str">
        <f>_xlfn.TEXTJOIN("-",TRUE,Table1[[#This Row],[Source]],TEXT(Table1[[#This Row],[AdvisoryNumber]],"000"),TEXT(ROW()-1,"000000"),TEXT(Table1[[#This Row],[RecordTimeUTC]],"YYYY-MM-DD"))</f>
        <v>NTML-000-003665-2025-03-28</v>
      </c>
      <c r="C3666" s="1" t="s">
        <v>217</v>
      </c>
      <c r="D3666" s="2"/>
      <c r="E3666" s="1"/>
      <c r="F3666" s="2"/>
      <c r="G3666" s="1" t="s">
        <v>5494</v>
      </c>
      <c r="H3666" s="1" t="s">
        <v>101</v>
      </c>
      <c r="I3666" s="8" t="str">
        <f>IF(Table1[[#This Row],[TMI_Type]]="Reroute",INDEX(_xlfn.REGEXEXTRACT(Table1[[#This Row],[RawText]],".*(ROUTE|FEA|FCA|ICR|CTOP|TBO).+([A-Z]{3})",2,0),1,2),"")</f>
        <v/>
      </c>
      <c r="J3666" s="5">
        <v>10</v>
      </c>
      <c r="K3666" s="5"/>
      <c r="L3666" s="1" t="s">
        <v>1532</v>
      </c>
      <c r="M3666" s="7">
        <v>45744.96875</v>
      </c>
      <c r="N3666" s="7">
        <v>45745.104166666664</v>
      </c>
      <c r="O3666" s="7">
        <v>45744.958333333336</v>
      </c>
      <c r="P3666" s="4" t="s">
        <v>5496</v>
      </c>
      <c r="Q3666" s="10" t="s">
        <v>5496</v>
      </c>
      <c r="R3666" s="2" t="s">
        <v>11155</v>
      </c>
      <c r="S3666" s="6">
        <f>IF(OR(ISBLANK(Table1[[#This Row],[ValidEndUTC]]),ISBLANK(Table1[[#This Row],[ValidStartUTC]])),"",Table1[[#This Row],[ValidEndUTC]]-Table1[[#This Row],[ValidStartUTC]])</f>
        <v>0.13541666666424135</v>
      </c>
      <c r="T3666" s="5">
        <f>IF(OR(ISBLANK(Table1[[#This Row],[ValidEndUTC]]),ISBLANK(Table1[[#This Row],[ValidStartUTC]])),"",Table1[[#This Row],[Duration]]*24*60)</f>
        <v>194.99999999650754</v>
      </c>
    </row>
    <row r="3667" spans="1:20" x14ac:dyDescent="0.25">
      <c r="A3667" s="8" t="str">
        <f>IF(ISBLANK(Table1[[#This Row],[AdvisoryNumber]]),"NTML","ADVZY")</f>
        <v>NTML</v>
      </c>
      <c r="B3667" s="8" t="str">
        <f>_xlfn.TEXTJOIN("-",TRUE,Table1[[#This Row],[Source]],TEXT(Table1[[#This Row],[AdvisoryNumber]],"000"),TEXT(ROW()-1,"000000"),TEXT(Table1[[#This Row],[RecordTimeUTC]],"YYYY-MM-DD"))</f>
        <v>NTML-000-003666-2025-03-28</v>
      </c>
      <c r="C3667" s="1" t="s">
        <v>217</v>
      </c>
      <c r="D3667" s="2"/>
      <c r="E3667" s="1"/>
      <c r="F3667" s="2"/>
      <c r="G3667" s="1" t="s">
        <v>5494</v>
      </c>
      <c r="H3667" s="1" t="s">
        <v>101</v>
      </c>
      <c r="I3667" s="8" t="str">
        <f>IF(Table1[[#This Row],[TMI_Type]]="Reroute",INDEX(_xlfn.REGEXEXTRACT(Table1[[#This Row],[RawText]],".*(ROUTE|FEA|FCA|ICR|CTOP|TBO).+([A-Z]{3})",2,0),1,2),"")</f>
        <v/>
      </c>
      <c r="J3667" s="5">
        <v>15</v>
      </c>
      <c r="K3667" s="5"/>
      <c r="L3667" s="1" t="s">
        <v>1534</v>
      </c>
      <c r="M3667" s="7">
        <v>45744.96875</v>
      </c>
      <c r="N3667" s="7">
        <v>45745.104166666664</v>
      </c>
      <c r="O3667" s="7">
        <v>45744.958333333336</v>
      </c>
      <c r="P3667" s="4" t="s">
        <v>5497</v>
      </c>
      <c r="Q3667" s="10" t="s">
        <v>5497</v>
      </c>
      <c r="R3667" s="2" t="s">
        <v>11155</v>
      </c>
      <c r="S3667" s="6">
        <f>IF(OR(ISBLANK(Table1[[#This Row],[ValidEndUTC]]),ISBLANK(Table1[[#This Row],[ValidStartUTC]])),"",Table1[[#This Row],[ValidEndUTC]]-Table1[[#This Row],[ValidStartUTC]])</f>
        <v>0.13541666666424135</v>
      </c>
      <c r="T3667" s="5">
        <f>IF(OR(ISBLANK(Table1[[#This Row],[ValidEndUTC]]),ISBLANK(Table1[[#This Row],[ValidStartUTC]])),"",Table1[[#This Row],[Duration]]*24*60)</f>
        <v>194.99999999650754</v>
      </c>
    </row>
    <row r="3668" spans="1:20" x14ac:dyDescent="0.25">
      <c r="A3668" s="8" t="str">
        <f>IF(ISBLANK(Table1[[#This Row],[AdvisoryNumber]]),"NTML","ADVZY")</f>
        <v>NTML</v>
      </c>
      <c r="B3668" s="8" t="str">
        <f>_xlfn.TEXTJOIN("-",TRUE,Table1[[#This Row],[Source]],TEXT(Table1[[#This Row],[AdvisoryNumber]],"000"),TEXT(ROW()-1,"000000"),TEXT(Table1[[#This Row],[RecordTimeUTC]],"YYYY-MM-DD"))</f>
        <v>NTML-000-003667-2025-03-28</v>
      </c>
      <c r="C3668" s="1" t="s">
        <v>217</v>
      </c>
      <c r="D3668" s="2"/>
      <c r="E3668" s="1"/>
      <c r="F3668" s="2"/>
      <c r="G3668" s="1" t="s">
        <v>5494</v>
      </c>
      <c r="H3668" s="1" t="s">
        <v>101</v>
      </c>
      <c r="I3668" s="8" t="str">
        <f>IF(Table1[[#This Row],[TMI_Type]]="Reroute",INDEX(_xlfn.REGEXEXTRACT(Table1[[#This Row],[RawText]],".*(ROUTE|FEA|FCA|ICR|CTOP|TBO).+([A-Z]{3})",2,0),1,2),"")</f>
        <v/>
      </c>
      <c r="J3668" s="5">
        <v>25</v>
      </c>
      <c r="K3668" s="5"/>
      <c r="L3668" s="1" t="s">
        <v>1536</v>
      </c>
      <c r="M3668" s="7">
        <v>45744.96875</v>
      </c>
      <c r="N3668" s="7">
        <v>45745.104166666664</v>
      </c>
      <c r="O3668" s="7">
        <v>45744.958333333336</v>
      </c>
      <c r="P3668" s="4" t="s">
        <v>5498</v>
      </c>
      <c r="Q3668" s="10" t="s">
        <v>5498</v>
      </c>
      <c r="R3668" s="2" t="s">
        <v>11155</v>
      </c>
      <c r="S3668" s="6">
        <f>IF(OR(ISBLANK(Table1[[#This Row],[ValidEndUTC]]),ISBLANK(Table1[[#This Row],[ValidStartUTC]])),"",Table1[[#This Row],[ValidEndUTC]]-Table1[[#This Row],[ValidStartUTC]])</f>
        <v>0.13541666666424135</v>
      </c>
      <c r="T3668" s="5">
        <f>IF(OR(ISBLANK(Table1[[#This Row],[ValidEndUTC]]),ISBLANK(Table1[[#This Row],[ValidStartUTC]])),"",Table1[[#This Row],[Duration]]*24*60)</f>
        <v>194.99999999650754</v>
      </c>
    </row>
    <row r="3669" spans="1:20" x14ac:dyDescent="0.25">
      <c r="A3669" s="8" t="str">
        <f>IF(ISBLANK(Table1[[#This Row],[AdvisoryNumber]]),"NTML","ADVZY")</f>
        <v>NTML</v>
      </c>
      <c r="B3669" s="8" t="str">
        <f>_xlfn.TEXTJOIN("-",TRUE,Table1[[#This Row],[Source]],TEXT(Table1[[#This Row],[AdvisoryNumber]],"000"),TEXT(ROW()-1,"000000"),TEXT(Table1[[#This Row],[RecordTimeUTC]],"YYYY-MM-DD"))</f>
        <v>NTML-000-003668-2025-03-28</v>
      </c>
      <c r="C3669" s="1" t="s">
        <v>217</v>
      </c>
      <c r="D3669" s="2"/>
      <c r="E3669" s="1"/>
      <c r="F3669" s="2"/>
      <c r="G3669" s="1" t="s">
        <v>5494</v>
      </c>
      <c r="H3669" s="1" t="s">
        <v>101</v>
      </c>
      <c r="I3669" s="8" t="str">
        <f>IF(Table1[[#This Row],[TMI_Type]]="Reroute",INDEX(_xlfn.REGEXEXTRACT(Table1[[#This Row],[RawText]],".*(ROUTE|FEA|FCA|ICR|CTOP|TBO).+([A-Z]{3})",2,0),1,2),"")</f>
        <v/>
      </c>
      <c r="J3669" s="5">
        <v>15</v>
      </c>
      <c r="K3669" s="5"/>
      <c r="L3669" s="1" t="s">
        <v>1551</v>
      </c>
      <c r="M3669" s="7">
        <v>45744.96875</v>
      </c>
      <c r="N3669" s="7">
        <v>45745.104166666664</v>
      </c>
      <c r="O3669" s="7">
        <v>45744.958333333336</v>
      </c>
      <c r="P3669" s="4" t="s">
        <v>5499</v>
      </c>
      <c r="Q3669" s="10" t="s">
        <v>5499</v>
      </c>
      <c r="R3669" s="2" t="s">
        <v>11155</v>
      </c>
      <c r="S3669" s="6">
        <f>IF(OR(ISBLANK(Table1[[#This Row],[ValidEndUTC]]),ISBLANK(Table1[[#This Row],[ValidStartUTC]])),"",Table1[[#This Row],[ValidEndUTC]]-Table1[[#This Row],[ValidStartUTC]])</f>
        <v>0.13541666666424135</v>
      </c>
      <c r="T3669" s="5">
        <f>IF(OR(ISBLANK(Table1[[#This Row],[ValidEndUTC]]),ISBLANK(Table1[[#This Row],[ValidStartUTC]])),"",Table1[[#This Row],[Duration]]*24*60)</f>
        <v>194.99999999650754</v>
      </c>
    </row>
    <row r="3670" spans="1:20" x14ac:dyDescent="0.25">
      <c r="A3670" s="8" t="str">
        <f>IF(ISBLANK(Table1[[#This Row],[AdvisoryNumber]]),"NTML","ADVZY")</f>
        <v>NTML</v>
      </c>
      <c r="B3670" s="8" t="str">
        <f>_xlfn.TEXTJOIN("-",TRUE,Table1[[#This Row],[Source]],TEXT(Table1[[#This Row],[AdvisoryNumber]],"000"),TEXT(ROW()-1,"000000"),TEXT(Table1[[#This Row],[RecordTimeUTC]],"YYYY-MM-DD"))</f>
        <v>NTML-000-003669-2025-03-28</v>
      </c>
      <c r="C3670" s="1" t="s">
        <v>217</v>
      </c>
      <c r="D3670" s="2"/>
      <c r="E3670" s="1"/>
      <c r="F3670" s="2"/>
      <c r="G3670" s="1" t="s">
        <v>5494</v>
      </c>
      <c r="H3670" s="1" t="s">
        <v>101</v>
      </c>
      <c r="I3670" s="8" t="str">
        <f>IF(Table1[[#This Row],[TMI_Type]]="Reroute",INDEX(_xlfn.REGEXEXTRACT(Table1[[#This Row],[RawText]],".*(ROUTE|FEA|FCA|ICR|CTOP|TBO).+([A-Z]{3})",2,0),1,2),"")</f>
        <v/>
      </c>
      <c r="J3670" s="5">
        <v>20</v>
      </c>
      <c r="K3670" s="5"/>
      <c r="L3670" s="1" t="s">
        <v>1553</v>
      </c>
      <c r="M3670" s="7">
        <v>45744.96875</v>
      </c>
      <c r="N3670" s="7">
        <v>45745.104166666664</v>
      </c>
      <c r="O3670" s="7">
        <v>45744.958333333336</v>
      </c>
      <c r="P3670" s="4" t="s">
        <v>5500</v>
      </c>
      <c r="Q3670" s="10" t="s">
        <v>5500</v>
      </c>
      <c r="R3670" s="2" t="s">
        <v>11155</v>
      </c>
      <c r="S3670" s="6">
        <f>IF(OR(ISBLANK(Table1[[#This Row],[ValidEndUTC]]),ISBLANK(Table1[[#This Row],[ValidStartUTC]])),"",Table1[[#This Row],[ValidEndUTC]]-Table1[[#This Row],[ValidStartUTC]])</f>
        <v>0.13541666666424135</v>
      </c>
      <c r="T3670" s="5">
        <f>IF(OR(ISBLANK(Table1[[#This Row],[ValidEndUTC]]),ISBLANK(Table1[[#This Row],[ValidStartUTC]])),"",Table1[[#This Row],[Duration]]*24*60)</f>
        <v>194.99999999650754</v>
      </c>
    </row>
    <row r="3671" spans="1:20" x14ac:dyDescent="0.25">
      <c r="A3671" s="8" t="str">
        <f>IF(ISBLANK(Table1[[#This Row],[AdvisoryNumber]]),"NTML","ADVZY")</f>
        <v>NTML</v>
      </c>
      <c r="B3671" s="8" t="str">
        <f>_xlfn.TEXTJOIN("-",TRUE,Table1[[#This Row],[Source]],TEXT(Table1[[#This Row],[AdvisoryNumber]],"000"),TEXT(ROW()-1,"000000"),TEXT(Table1[[#This Row],[RecordTimeUTC]],"YYYY-MM-DD"))</f>
        <v>NTML-000-003670-2025-03-28</v>
      </c>
      <c r="C3671" s="1" t="s">
        <v>217</v>
      </c>
      <c r="D3671" s="2"/>
      <c r="E3671" s="1"/>
      <c r="F3671" s="2"/>
      <c r="G3671" s="1" t="s">
        <v>5494</v>
      </c>
      <c r="H3671" s="1" t="s">
        <v>101</v>
      </c>
      <c r="I3671" s="8" t="str">
        <f>IF(Table1[[#This Row],[TMI_Type]]="Reroute",INDEX(_xlfn.REGEXEXTRACT(Table1[[#This Row],[RawText]],".*(ROUTE|FEA|FCA|ICR|CTOP|TBO).+([A-Z]{3})",2,0),1,2),"")</f>
        <v/>
      </c>
      <c r="J3671" s="5">
        <v>20</v>
      </c>
      <c r="K3671" s="5"/>
      <c r="L3671" s="1" t="s">
        <v>1548</v>
      </c>
      <c r="M3671" s="7">
        <v>45744.96875</v>
      </c>
      <c r="N3671" s="7">
        <v>45745.104166666664</v>
      </c>
      <c r="O3671" s="7">
        <v>45744.958333333336</v>
      </c>
      <c r="P3671" s="4" t="s">
        <v>5501</v>
      </c>
      <c r="Q3671" s="10" t="s">
        <v>5501</v>
      </c>
      <c r="R3671" s="2" t="s">
        <v>11155</v>
      </c>
      <c r="S3671" s="6">
        <f>IF(OR(ISBLANK(Table1[[#This Row],[ValidEndUTC]]),ISBLANK(Table1[[#This Row],[ValidStartUTC]])),"",Table1[[#This Row],[ValidEndUTC]]-Table1[[#This Row],[ValidStartUTC]])</f>
        <v>0.13541666666424135</v>
      </c>
      <c r="T3671" s="5">
        <f>IF(OR(ISBLANK(Table1[[#This Row],[ValidEndUTC]]),ISBLANK(Table1[[#This Row],[ValidStartUTC]])),"",Table1[[#This Row],[Duration]]*24*60)</f>
        <v>194.99999999650754</v>
      </c>
    </row>
    <row r="3672" spans="1:20" x14ac:dyDescent="0.25">
      <c r="A3672" s="8" t="str">
        <f>IF(ISBLANK(Table1[[#This Row],[AdvisoryNumber]]),"NTML","ADVZY")</f>
        <v>NTML</v>
      </c>
      <c r="B3672" s="8" t="str">
        <f>_xlfn.TEXTJOIN("-",TRUE,Table1[[#This Row],[Source]],TEXT(Table1[[#This Row],[AdvisoryNumber]],"000"),TEXT(ROW()-1,"000000"),TEXT(Table1[[#This Row],[RecordTimeUTC]],"YYYY-MM-DD"))</f>
        <v>NTML-000-003671-2025-03-28</v>
      </c>
      <c r="C3672" s="1" t="s">
        <v>217</v>
      </c>
      <c r="D3672" s="2"/>
      <c r="E3672" s="1"/>
      <c r="F3672" s="2"/>
      <c r="G3672" s="1" t="s">
        <v>5494</v>
      </c>
      <c r="H3672" s="1" t="s">
        <v>101</v>
      </c>
      <c r="I3672" s="8" t="str">
        <f>IF(Table1[[#This Row],[TMI_Type]]="Reroute",INDEX(_xlfn.REGEXEXTRACT(Table1[[#This Row],[RawText]],".*(ROUTE|FEA|FCA|ICR|CTOP|TBO).+([A-Z]{3})",2,0),1,2),"")</f>
        <v/>
      </c>
      <c r="J3672" s="5">
        <v>20</v>
      </c>
      <c r="K3672" s="5"/>
      <c r="L3672" s="1" t="s">
        <v>1548</v>
      </c>
      <c r="M3672" s="7">
        <v>45744.96875</v>
      </c>
      <c r="N3672" s="7">
        <v>45745.104166666664</v>
      </c>
      <c r="O3672" s="7">
        <v>45744.958333333336</v>
      </c>
      <c r="P3672" s="4" t="s">
        <v>5502</v>
      </c>
      <c r="Q3672" s="10" t="s">
        <v>5502</v>
      </c>
      <c r="R3672" s="2" t="s">
        <v>11155</v>
      </c>
      <c r="S3672" s="6">
        <f>IF(OR(ISBLANK(Table1[[#This Row],[ValidEndUTC]]),ISBLANK(Table1[[#This Row],[ValidStartUTC]])),"",Table1[[#This Row],[ValidEndUTC]]-Table1[[#This Row],[ValidStartUTC]])</f>
        <v>0.13541666666424135</v>
      </c>
      <c r="T3672" s="5">
        <f>IF(OR(ISBLANK(Table1[[#This Row],[ValidEndUTC]]),ISBLANK(Table1[[#This Row],[ValidStartUTC]])),"",Table1[[#This Row],[Duration]]*24*60)</f>
        <v>194.99999999650754</v>
      </c>
    </row>
    <row r="3673" spans="1:20" x14ac:dyDescent="0.25">
      <c r="A3673" s="8" t="str">
        <f>IF(ISBLANK(Table1[[#This Row],[AdvisoryNumber]]),"NTML","ADVZY")</f>
        <v>NTML</v>
      </c>
      <c r="B3673" s="8" t="str">
        <f>_xlfn.TEXTJOIN("-",TRUE,Table1[[#This Row],[Source]],TEXT(Table1[[#This Row],[AdvisoryNumber]],"000"),TEXT(ROW()-1,"000000"),TEXT(Table1[[#This Row],[RecordTimeUTC]],"YYYY-MM-DD"))</f>
        <v>NTML-000-003672-2025-03-28</v>
      </c>
      <c r="C3673" s="1" t="s">
        <v>217</v>
      </c>
      <c r="D3673" s="2"/>
      <c r="E3673" s="1"/>
      <c r="F3673" s="2"/>
      <c r="G3673" s="1" t="s">
        <v>5494</v>
      </c>
      <c r="H3673" s="1" t="s">
        <v>101</v>
      </c>
      <c r="I3673" s="8" t="str">
        <f>IF(Table1[[#This Row],[TMI_Type]]="Reroute",INDEX(_xlfn.REGEXEXTRACT(Table1[[#This Row],[RawText]],".*(ROUTE|FEA|FCA|ICR|CTOP|TBO).+([A-Z]{3})",2,0),1,2),"")</f>
        <v/>
      </c>
      <c r="J3673" s="5">
        <v>15</v>
      </c>
      <c r="K3673" s="5"/>
      <c r="L3673" s="1" t="s">
        <v>1546</v>
      </c>
      <c r="M3673" s="7">
        <v>45744.96875</v>
      </c>
      <c r="N3673" s="7">
        <v>45745.104166666664</v>
      </c>
      <c r="O3673" s="7">
        <v>45744.958333333336</v>
      </c>
      <c r="P3673" s="4" t="s">
        <v>5503</v>
      </c>
      <c r="Q3673" s="10" t="s">
        <v>5503</v>
      </c>
      <c r="R3673" s="2" t="s">
        <v>11155</v>
      </c>
      <c r="S3673" s="6">
        <f>IF(OR(ISBLANK(Table1[[#This Row],[ValidEndUTC]]),ISBLANK(Table1[[#This Row],[ValidStartUTC]])),"",Table1[[#This Row],[ValidEndUTC]]-Table1[[#This Row],[ValidStartUTC]])</f>
        <v>0.13541666666424135</v>
      </c>
      <c r="T3673" s="5">
        <f>IF(OR(ISBLANK(Table1[[#This Row],[ValidEndUTC]]),ISBLANK(Table1[[#This Row],[ValidStartUTC]])),"",Table1[[#This Row],[Duration]]*24*60)</f>
        <v>194.99999999650754</v>
      </c>
    </row>
    <row r="3674" spans="1:20" x14ac:dyDescent="0.25">
      <c r="A3674" s="8" t="str">
        <f>IF(ISBLANK(Table1[[#This Row],[AdvisoryNumber]]),"NTML","ADVZY")</f>
        <v>NTML</v>
      </c>
      <c r="B3674" s="8" t="str">
        <f>_xlfn.TEXTJOIN("-",TRUE,Table1[[#This Row],[Source]],TEXT(Table1[[#This Row],[AdvisoryNumber]],"000"),TEXT(ROW()-1,"000000"),TEXT(Table1[[#This Row],[RecordTimeUTC]],"YYYY-MM-DD"))</f>
        <v>NTML-000-003673-2025-03-28</v>
      </c>
      <c r="C3674" s="1" t="s">
        <v>217</v>
      </c>
      <c r="D3674" s="2"/>
      <c r="E3674" s="1"/>
      <c r="F3674" s="2"/>
      <c r="G3674" s="1" t="s">
        <v>5494</v>
      </c>
      <c r="H3674" s="1" t="s">
        <v>101</v>
      </c>
      <c r="I3674" s="8" t="str">
        <f>IF(Table1[[#This Row],[TMI_Type]]="Reroute",INDEX(_xlfn.REGEXEXTRACT(Table1[[#This Row],[RawText]],".*(ROUTE|FEA|FCA|ICR|CTOP|TBO).+([A-Z]{3})",2,0),1,2),"")</f>
        <v/>
      </c>
      <c r="J3674" s="5">
        <v>20</v>
      </c>
      <c r="K3674" s="5"/>
      <c r="L3674" s="1" t="s">
        <v>1544</v>
      </c>
      <c r="M3674" s="7">
        <v>45744.96875</v>
      </c>
      <c r="N3674" s="7">
        <v>45745.104166666664</v>
      </c>
      <c r="O3674" s="7">
        <v>45744.958333333336</v>
      </c>
      <c r="P3674" s="4" t="s">
        <v>5504</v>
      </c>
      <c r="Q3674" s="10" t="s">
        <v>5504</v>
      </c>
      <c r="R3674" s="2" t="s">
        <v>11155</v>
      </c>
      <c r="S3674" s="6">
        <f>IF(OR(ISBLANK(Table1[[#This Row],[ValidEndUTC]]),ISBLANK(Table1[[#This Row],[ValidStartUTC]])),"",Table1[[#This Row],[ValidEndUTC]]-Table1[[#This Row],[ValidStartUTC]])</f>
        <v>0.13541666666424135</v>
      </c>
      <c r="T3674" s="5">
        <f>IF(OR(ISBLANK(Table1[[#This Row],[ValidEndUTC]]),ISBLANK(Table1[[#This Row],[ValidStartUTC]])),"",Table1[[#This Row],[Duration]]*24*60)</f>
        <v>194.99999999650754</v>
      </c>
    </row>
    <row r="3675" spans="1:20" x14ac:dyDescent="0.25">
      <c r="A3675" s="8" t="str">
        <f>IF(ISBLANK(Table1[[#This Row],[AdvisoryNumber]]),"NTML","ADVZY")</f>
        <v>NTML</v>
      </c>
      <c r="B3675" s="8" t="str">
        <f>_xlfn.TEXTJOIN("-",TRUE,Table1[[#This Row],[Source]],TEXT(Table1[[#This Row],[AdvisoryNumber]],"000"),TEXT(ROW()-1,"000000"),TEXT(Table1[[#This Row],[RecordTimeUTC]],"YYYY-MM-DD"))</f>
        <v>NTML-000-003674-2025-03-28</v>
      </c>
      <c r="C3675" s="1" t="s">
        <v>217</v>
      </c>
      <c r="D3675" s="2"/>
      <c r="E3675" s="1"/>
      <c r="F3675" s="2"/>
      <c r="G3675" s="1" t="s">
        <v>5494</v>
      </c>
      <c r="H3675" s="1" t="s">
        <v>101</v>
      </c>
      <c r="I3675" s="8" t="str">
        <f>IF(Table1[[#This Row],[TMI_Type]]="Reroute",INDEX(_xlfn.REGEXEXTRACT(Table1[[#This Row],[RawText]],".*(ROUTE|FEA|FCA|ICR|CTOP|TBO).+([A-Z]{3})",2,0),1,2),"")</f>
        <v/>
      </c>
      <c r="J3675" s="5">
        <v>25</v>
      </c>
      <c r="K3675" s="5"/>
      <c r="L3675" s="1" t="s">
        <v>5505</v>
      </c>
      <c r="M3675" s="7">
        <v>45744.96875</v>
      </c>
      <c r="N3675" s="7">
        <v>45745.104166666664</v>
      </c>
      <c r="O3675" s="7">
        <v>45744.958333333336</v>
      </c>
      <c r="P3675" s="4" t="s">
        <v>5506</v>
      </c>
      <c r="Q3675" s="10" t="s">
        <v>5506</v>
      </c>
      <c r="R3675" s="2" t="s">
        <v>11155</v>
      </c>
      <c r="S3675" s="6">
        <f>IF(OR(ISBLANK(Table1[[#This Row],[ValidEndUTC]]),ISBLANK(Table1[[#This Row],[ValidStartUTC]])),"",Table1[[#This Row],[ValidEndUTC]]-Table1[[#This Row],[ValidStartUTC]])</f>
        <v>0.13541666666424135</v>
      </c>
      <c r="T3675" s="5">
        <f>IF(OR(ISBLANK(Table1[[#This Row],[ValidEndUTC]]),ISBLANK(Table1[[#This Row],[ValidStartUTC]])),"",Table1[[#This Row],[Duration]]*24*60)</f>
        <v>194.99999999650754</v>
      </c>
    </row>
    <row r="3676" spans="1:20" x14ac:dyDescent="0.25">
      <c r="A3676" s="8" t="str">
        <f>IF(ISBLANK(Table1[[#This Row],[AdvisoryNumber]]),"NTML","ADVZY")</f>
        <v>NTML</v>
      </c>
      <c r="B3676" s="8" t="str">
        <f>_xlfn.TEXTJOIN("-",TRUE,Table1[[#This Row],[Source]],TEXT(Table1[[#This Row],[AdvisoryNumber]],"000"),TEXT(ROW()-1,"000000"),TEXT(Table1[[#This Row],[RecordTimeUTC]],"YYYY-MM-DD"))</f>
        <v>NTML-000-003675-2025-03-28</v>
      </c>
      <c r="C3676" s="1" t="s">
        <v>217</v>
      </c>
      <c r="D3676" s="2"/>
      <c r="E3676" s="1"/>
      <c r="F3676" s="2"/>
      <c r="G3676" s="1" t="s">
        <v>5494</v>
      </c>
      <c r="H3676" s="1" t="s">
        <v>101</v>
      </c>
      <c r="I3676" s="8" t="str">
        <f>IF(Table1[[#This Row],[TMI_Type]]="Reroute",INDEX(_xlfn.REGEXEXTRACT(Table1[[#This Row],[RawText]],".*(ROUTE|FEA|FCA|ICR|CTOP|TBO).+([A-Z]{3})",2,0),1,2),"")</f>
        <v/>
      </c>
      <c r="J3676" s="5">
        <v>25</v>
      </c>
      <c r="K3676" s="5"/>
      <c r="L3676" s="1" t="s">
        <v>1503</v>
      </c>
      <c r="M3676" s="7">
        <v>45744.96875</v>
      </c>
      <c r="N3676" s="7">
        <v>45745.104166666664</v>
      </c>
      <c r="O3676" s="7">
        <v>45744.958333333336</v>
      </c>
      <c r="P3676" s="4" t="s">
        <v>5507</v>
      </c>
      <c r="Q3676" s="10" t="s">
        <v>5507</v>
      </c>
      <c r="R3676" s="2" t="s">
        <v>11155</v>
      </c>
      <c r="S3676" s="6">
        <f>IF(OR(ISBLANK(Table1[[#This Row],[ValidEndUTC]]),ISBLANK(Table1[[#This Row],[ValidStartUTC]])),"",Table1[[#This Row],[ValidEndUTC]]-Table1[[#This Row],[ValidStartUTC]])</f>
        <v>0.13541666666424135</v>
      </c>
      <c r="T3676" s="5">
        <f>IF(OR(ISBLANK(Table1[[#This Row],[ValidEndUTC]]),ISBLANK(Table1[[#This Row],[ValidStartUTC]])),"",Table1[[#This Row],[Duration]]*24*60)</f>
        <v>194.99999999650754</v>
      </c>
    </row>
    <row r="3677" spans="1:20" x14ac:dyDescent="0.25">
      <c r="A3677" s="8" t="str">
        <f>IF(ISBLANK(Table1[[#This Row],[AdvisoryNumber]]),"NTML","ADVZY")</f>
        <v>NTML</v>
      </c>
      <c r="B3677" s="8" t="str">
        <f>_xlfn.TEXTJOIN("-",TRUE,Table1[[#This Row],[Source]],TEXT(Table1[[#This Row],[AdvisoryNumber]],"000"),TEXT(ROW()-1,"000000"),TEXT(Table1[[#This Row],[RecordTimeUTC]],"YYYY-MM-DD"))</f>
        <v>NTML-000-003676-2025-03-28</v>
      </c>
      <c r="C3677" s="1" t="s">
        <v>208</v>
      </c>
      <c r="D3677" s="2"/>
      <c r="E3677" s="1"/>
      <c r="F3677" s="2"/>
      <c r="G3677" s="1" t="s">
        <v>98</v>
      </c>
      <c r="H3677" s="1" t="s">
        <v>104</v>
      </c>
      <c r="I3677" s="8" t="str">
        <f>IF(Table1[[#This Row],[TMI_Type]]="Reroute",INDEX(_xlfn.REGEXEXTRACT(Table1[[#This Row],[RawText]],".*(ROUTE|FEA|FCA|ICR|CTOP|TBO).+([A-Z]{3})",2,0),1,2),"")</f>
        <v/>
      </c>
      <c r="J3677" s="5"/>
      <c r="K3677" s="5"/>
      <c r="L3677" s="1" t="s">
        <v>1566</v>
      </c>
      <c r="M3677" s="7">
        <v>45744.979166666664</v>
      </c>
      <c r="N3677" s="7">
        <v>45745.125</v>
      </c>
      <c r="O3677" s="7">
        <v>45744.958333333336</v>
      </c>
      <c r="P3677" s="4" t="s">
        <v>5476</v>
      </c>
      <c r="Q3677" s="10" t="s">
        <v>5476</v>
      </c>
      <c r="R3677" s="2" t="s">
        <v>11154</v>
      </c>
      <c r="S3677" s="6">
        <f>IF(OR(ISBLANK(Table1[[#This Row],[ValidEndUTC]]),ISBLANK(Table1[[#This Row],[ValidStartUTC]])),"",Table1[[#This Row],[ValidEndUTC]]-Table1[[#This Row],[ValidStartUTC]])</f>
        <v>0.14583333333575865</v>
      </c>
      <c r="T3677" s="5">
        <f>IF(OR(ISBLANK(Table1[[#This Row],[ValidEndUTC]]),ISBLANK(Table1[[#This Row],[ValidStartUTC]])),"",Table1[[#This Row],[Duration]]*24*60)</f>
        <v>210.00000000349246</v>
      </c>
    </row>
    <row r="3678" spans="1:20" ht="21.6" x14ac:dyDescent="0.25">
      <c r="A3678" s="8" t="str">
        <f>IF(ISBLANK(Table1[[#This Row],[AdvisoryNumber]]),"NTML","ADVZY")</f>
        <v>NTML</v>
      </c>
      <c r="B3678" s="8" t="str">
        <f>_xlfn.TEXTJOIN("-",TRUE,Table1[[#This Row],[Source]],TEXT(Table1[[#This Row],[AdvisoryNumber]],"000"),TEXT(ROW()-1,"000000"),TEXT(Table1[[#This Row],[RecordTimeUTC]],"YYYY-MM-DD"))</f>
        <v>NTML-000-003677-2025-03-28</v>
      </c>
      <c r="C3678" s="1" t="s">
        <v>208</v>
      </c>
      <c r="D3678" s="2"/>
      <c r="E3678" s="1"/>
      <c r="F3678" s="2"/>
      <c r="G3678" s="1" t="s">
        <v>98</v>
      </c>
      <c r="H3678" s="1" t="s">
        <v>101</v>
      </c>
      <c r="I3678" s="8" t="str">
        <f>IF(Table1[[#This Row],[TMI_Type]]="Reroute",INDEX(_xlfn.REGEXEXTRACT(Table1[[#This Row],[RawText]],".*(ROUTE|FEA|FCA|ICR|CTOP|TBO).+([A-Z]{3})",2,0),1,2),"")</f>
        <v/>
      </c>
      <c r="J3678" s="5">
        <v>10</v>
      </c>
      <c r="K3678" s="5"/>
      <c r="L3678" s="1" t="s">
        <v>395</v>
      </c>
      <c r="M3678" s="7">
        <v>45744.979166666664</v>
      </c>
      <c r="N3678" s="7">
        <v>45745.125</v>
      </c>
      <c r="O3678" s="7">
        <v>45744.958333333336</v>
      </c>
      <c r="P3678" s="4" t="s">
        <v>5477</v>
      </c>
      <c r="Q3678" s="10" t="s">
        <v>5477</v>
      </c>
      <c r="R3678" s="2" t="s">
        <v>11154</v>
      </c>
      <c r="S3678" s="6">
        <f>IF(OR(ISBLANK(Table1[[#This Row],[ValidEndUTC]]),ISBLANK(Table1[[#This Row],[ValidStartUTC]])),"",Table1[[#This Row],[ValidEndUTC]]-Table1[[#This Row],[ValidStartUTC]])</f>
        <v>0.14583333333575865</v>
      </c>
      <c r="T3678" s="5">
        <f>IF(OR(ISBLANK(Table1[[#This Row],[ValidEndUTC]]),ISBLANK(Table1[[#This Row],[ValidStartUTC]])),"",Table1[[#This Row],[Duration]]*24*60)</f>
        <v>210.00000000349246</v>
      </c>
    </row>
    <row r="3679" spans="1:20" x14ac:dyDescent="0.25">
      <c r="A3679" s="8" t="str">
        <f>IF(ISBLANK(Table1[[#This Row],[AdvisoryNumber]]),"NTML","ADVZY")</f>
        <v>NTML</v>
      </c>
      <c r="B3679" s="8" t="str">
        <f>_xlfn.TEXTJOIN("-",TRUE,Table1[[#This Row],[Source]],TEXT(Table1[[#This Row],[AdvisoryNumber]],"000"),TEXT(ROW()-1,"000000"),TEXT(Table1[[#This Row],[RecordTimeUTC]],"YYYY-MM-DD"))</f>
        <v>NTML-000-003678-2025-03-28</v>
      </c>
      <c r="C3679" s="1" t="s">
        <v>1570</v>
      </c>
      <c r="D3679" s="2"/>
      <c r="E3679" s="1"/>
      <c r="F3679" s="2"/>
      <c r="G3679" s="1" t="s">
        <v>98</v>
      </c>
      <c r="H3679" s="1" t="s">
        <v>101</v>
      </c>
      <c r="I3679" s="8" t="str">
        <f>IF(Table1[[#This Row],[TMI_Type]]="Reroute",INDEX(_xlfn.REGEXEXTRACT(Table1[[#This Row],[RawText]],".*(ROUTE|FEA|FCA|ICR|CTOP|TBO).+([A-Z]{3})",2,0),1,2),"")</f>
        <v/>
      </c>
      <c r="J3679" s="5">
        <v>20</v>
      </c>
      <c r="K3679" s="5"/>
      <c r="L3679" s="1" t="s">
        <v>1821</v>
      </c>
      <c r="M3679" s="7">
        <v>45744.979166666664</v>
      </c>
      <c r="N3679" s="7">
        <v>45745.125</v>
      </c>
      <c r="O3679" s="7">
        <v>45744.958333333336</v>
      </c>
      <c r="P3679" s="4" t="s">
        <v>5481</v>
      </c>
      <c r="Q3679" s="10" t="s">
        <v>5481</v>
      </c>
      <c r="R3679" s="2" t="s">
        <v>11154</v>
      </c>
      <c r="S3679" s="6">
        <f>IF(OR(ISBLANK(Table1[[#This Row],[ValidEndUTC]]),ISBLANK(Table1[[#This Row],[ValidStartUTC]])),"",Table1[[#This Row],[ValidEndUTC]]-Table1[[#This Row],[ValidStartUTC]])</f>
        <v>0.14583333333575865</v>
      </c>
      <c r="T3679" s="5">
        <f>IF(OR(ISBLANK(Table1[[#This Row],[ValidEndUTC]]),ISBLANK(Table1[[#This Row],[ValidStartUTC]])),"",Table1[[#This Row],[Duration]]*24*60)</f>
        <v>210.00000000349246</v>
      </c>
    </row>
    <row r="3680" spans="1:20" ht="21.6" x14ac:dyDescent="0.25">
      <c r="A3680" s="8" t="str">
        <f>IF(ISBLANK(Table1[[#This Row],[AdvisoryNumber]]),"NTML","ADVZY")</f>
        <v>NTML</v>
      </c>
      <c r="B3680" s="8" t="str">
        <f>_xlfn.TEXTJOIN("-",TRUE,Table1[[#This Row],[Source]],TEXT(Table1[[#This Row],[AdvisoryNumber]],"000"),TEXT(ROW()-1,"000000"),TEXT(Table1[[#This Row],[RecordTimeUTC]],"YYYY-MM-DD"))</f>
        <v>NTML-000-003679-2025-03-28</v>
      </c>
      <c r="C3680" s="1" t="s">
        <v>1570</v>
      </c>
      <c r="D3680" s="2"/>
      <c r="E3680" s="1"/>
      <c r="F3680" s="2"/>
      <c r="G3680" s="1" t="s">
        <v>98</v>
      </c>
      <c r="H3680" s="1" t="s">
        <v>101</v>
      </c>
      <c r="I3680" s="8" t="str">
        <f>IF(Table1[[#This Row],[TMI_Type]]="Reroute",INDEX(_xlfn.REGEXEXTRACT(Table1[[#This Row],[RawText]],".*(ROUTE|FEA|FCA|ICR|CTOP|TBO).+([A-Z]{3})",2,0),1,2),"")</f>
        <v/>
      </c>
      <c r="J3680" s="5">
        <v>20</v>
      </c>
      <c r="K3680" s="5"/>
      <c r="L3680" s="1" t="s">
        <v>1817</v>
      </c>
      <c r="M3680" s="7">
        <v>45744.979166666664</v>
      </c>
      <c r="N3680" s="7">
        <v>45745.125</v>
      </c>
      <c r="O3680" s="7">
        <v>45744.958333333336</v>
      </c>
      <c r="P3680" s="4" t="s">
        <v>5482</v>
      </c>
      <c r="Q3680" s="10" t="s">
        <v>5482</v>
      </c>
      <c r="R3680" s="2" t="s">
        <v>11154</v>
      </c>
      <c r="S3680" s="6">
        <f>IF(OR(ISBLANK(Table1[[#This Row],[ValidEndUTC]]),ISBLANK(Table1[[#This Row],[ValidStartUTC]])),"",Table1[[#This Row],[ValidEndUTC]]-Table1[[#This Row],[ValidStartUTC]])</f>
        <v>0.14583333333575865</v>
      </c>
      <c r="T3680" s="5">
        <f>IF(OR(ISBLANK(Table1[[#This Row],[ValidEndUTC]]),ISBLANK(Table1[[#This Row],[ValidStartUTC]])),"",Table1[[#This Row],[Duration]]*24*60)</f>
        <v>210.00000000349246</v>
      </c>
    </row>
    <row r="3681" spans="1:20" ht="21.6" x14ac:dyDescent="0.25">
      <c r="A3681" s="8" t="str">
        <f>IF(ISBLANK(Table1[[#This Row],[AdvisoryNumber]]),"NTML","ADVZY")</f>
        <v>NTML</v>
      </c>
      <c r="B3681" s="8" t="str">
        <f>_xlfn.TEXTJOIN("-",TRUE,Table1[[#This Row],[Source]],TEXT(Table1[[#This Row],[AdvisoryNumber]],"000"),TEXT(ROW()-1,"000000"),TEXT(Table1[[#This Row],[RecordTimeUTC]],"YYYY-MM-DD"))</f>
        <v>NTML-000-003680-2025-03-28</v>
      </c>
      <c r="C3681" s="1" t="s">
        <v>1570</v>
      </c>
      <c r="D3681" s="2"/>
      <c r="E3681" s="1"/>
      <c r="F3681" s="2"/>
      <c r="G3681" s="1" t="s">
        <v>98</v>
      </c>
      <c r="H3681" s="1" t="s">
        <v>101</v>
      </c>
      <c r="I3681" s="8" t="str">
        <f>IF(Table1[[#This Row],[TMI_Type]]="Reroute",INDEX(_xlfn.REGEXEXTRACT(Table1[[#This Row],[RawText]],".*(ROUTE|FEA|FCA|ICR|CTOP|TBO).+([A-Z]{3})",2,0),1,2),"")</f>
        <v/>
      </c>
      <c r="J3681" s="5">
        <v>20</v>
      </c>
      <c r="K3681" s="5"/>
      <c r="L3681" s="1" t="s">
        <v>1819</v>
      </c>
      <c r="M3681" s="7">
        <v>45744.979166666664</v>
      </c>
      <c r="N3681" s="7">
        <v>45745.125</v>
      </c>
      <c r="O3681" s="7">
        <v>45744.958333333336</v>
      </c>
      <c r="P3681" s="4" t="s">
        <v>5483</v>
      </c>
      <c r="Q3681" s="10" t="s">
        <v>5483</v>
      </c>
      <c r="R3681" s="2" t="s">
        <v>11154</v>
      </c>
      <c r="S3681" s="6">
        <f>IF(OR(ISBLANK(Table1[[#This Row],[ValidEndUTC]]),ISBLANK(Table1[[#This Row],[ValidStartUTC]])),"",Table1[[#This Row],[ValidEndUTC]]-Table1[[#This Row],[ValidStartUTC]])</f>
        <v>0.14583333333575865</v>
      </c>
      <c r="T3681" s="5">
        <f>IF(OR(ISBLANK(Table1[[#This Row],[ValidEndUTC]]),ISBLANK(Table1[[#This Row],[ValidStartUTC]])),"",Table1[[#This Row],[Duration]]*24*60)</f>
        <v>210.00000000349246</v>
      </c>
    </row>
    <row r="3682" spans="1:20" ht="21.6" x14ac:dyDescent="0.25">
      <c r="A3682" s="8" t="str">
        <f>IF(ISBLANK(Table1[[#This Row],[AdvisoryNumber]]),"NTML","ADVZY")</f>
        <v>NTML</v>
      </c>
      <c r="B3682" s="8" t="str">
        <f>_xlfn.TEXTJOIN("-",TRUE,Table1[[#This Row],[Source]],TEXT(Table1[[#This Row],[AdvisoryNumber]],"000"),TEXT(ROW()-1,"000000"),TEXT(Table1[[#This Row],[RecordTimeUTC]],"YYYY-MM-DD"))</f>
        <v>NTML-000-003681-2025-03-28</v>
      </c>
      <c r="C3682" s="1" t="s">
        <v>208</v>
      </c>
      <c r="D3682" s="2"/>
      <c r="E3682" s="1"/>
      <c r="F3682" s="2"/>
      <c r="G3682" s="1" t="s">
        <v>98</v>
      </c>
      <c r="H3682" s="1" t="s">
        <v>101</v>
      </c>
      <c r="I3682" s="8" t="str">
        <f>IF(Table1[[#This Row],[TMI_Type]]="Reroute",INDEX(_xlfn.REGEXEXTRACT(Table1[[#This Row],[RawText]],".*(ROUTE|FEA|FCA|ICR|CTOP|TBO).+([A-Z]{3})",2,0),1,2),"")</f>
        <v/>
      </c>
      <c r="J3682" s="5">
        <v>15</v>
      </c>
      <c r="K3682" s="5"/>
      <c r="L3682" s="1" t="s">
        <v>209</v>
      </c>
      <c r="M3682" s="7">
        <v>45744.979166666664</v>
      </c>
      <c r="N3682" s="7">
        <v>45745.125</v>
      </c>
      <c r="O3682" s="7">
        <v>45744.958333333336</v>
      </c>
      <c r="P3682" s="4" t="s">
        <v>5486</v>
      </c>
      <c r="Q3682" s="10" t="s">
        <v>5486</v>
      </c>
      <c r="R3682" s="2" t="s">
        <v>11154</v>
      </c>
      <c r="S3682" s="6">
        <f>IF(OR(ISBLANK(Table1[[#This Row],[ValidEndUTC]]),ISBLANK(Table1[[#This Row],[ValidStartUTC]])),"",Table1[[#This Row],[ValidEndUTC]]-Table1[[#This Row],[ValidStartUTC]])</f>
        <v>0.14583333333575865</v>
      </c>
      <c r="T3682" s="5">
        <f>IF(OR(ISBLANK(Table1[[#This Row],[ValidEndUTC]]),ISBLANK(Table1[[#This Row],[ValidStartUTC]])),"",Table1[[#This Row],[Duration]]*24*60)</f>
        <v>210.00000000349246</v>
      </c>
    </row>
    <row r="3683" spans="1:20" ht="21.6" x14ac:dyDescent="0.25">
      <c r="A3683" s="8" t="str">
        <f>IF(ISBLANK(Table1[[#This Row],[AdvisoryNumber]]),"NTML","ADVZY")</f>
        <v>NTML</v>
      </c>
      <c r="B3683" s="8" t="str">
        <f>_xlfn.TEXTJOIN("-",TRUE,Table1[[#This Row],[Source]],TEXT(Table1[[#This Row],[AdvisoryNumber]],"000"),TEXT(ROW()-1,"000000"),TEXT(Table1[[#This Row],[RecordTimeUTC]],"YYYY-MM-DD"))</f>
        <v>NTML-000-003682-2025-03-28</v>
      </c>
      <c r="C3683" s="1" t="s">
        <v>208</v>
      </c>
      <c r="D3683" s="2"/>
      <c r="E3683" s="1"/>
      <c r="F3683" s="2"/>
      <c r="G3683" s="1" t="s">
        <v>98</v>
      </c>
      <c r="H3683" s="1" t="s">
        <v>101</v>
      </c>
      <c r="I3683" s="8" t="str">
        <f>IF(Table1[[#This Row],[TMI_Type]]="Reroute",INDEX(_xlfn.REGEXEXTRACT(Table1[[#This Row],[RawText]],".*(ROUTE|FEA|FCA|ICR|CTOP|TBO).+([A-Z]{3})",2,0),1,2),"")</f>
        <v/>
      </c>
      <c r="J3683" s="5">
        <v>30</v>
      </c>
      <c r="K3683" s="5"/>
      <c r="L3683" s="1" t="s">
        <v>392</v>
      </c>
      <c r="M3683" s="7">
        <v>45744.979166666664</v>
      </c>
      <c r="N3683" s="7">
        <v>45745.125</v>
      </c>
      <c r="O3683" s="7">
        <v>45744.958333333336</v>
      </c>
      <c r="P3683" s="4" t="s">
        <v>5487</v>
      </c>
      <c r="Q3683" s="10" t="s">
        <v>5487</v>
      </c>
      <c r="R3683" s="2" t="s">
        <v>11154</v>
      </c>
      <c r="S3683" s="6">
        <f>IF(OR(ISBLANK(Table1[[#This Row],[ValidEndUTC]]),ISBLANK(Table1[[#This Row],[ValidStartUTC]])),"",Table1[[#This Row],[ValidEndUTC]]-Table1[[#This Row],[ValidStartUTC]])</f>
        <v>0.14583333333575865</v>
      </c>
      <c r="T3683" s="5">
        <f>IF(OR(ISBLANK(Table1[[#This Row],[ValidEndUTC]]),ISBLANK(Table1[[#This Row],[ValidStartUTC]])),"",Table1[[#This Row],[Duration]]*24*60)</f>
        <v>210.00000000349246</v>
      </c>
    </row>
    <row r="3684" spans="1:20" ht="21.6" x14ac:dyDescent="0.25">
      <c r="A3684" s="8" t="str">
        <f>IF(ISBLANK(Table1[[#This Row],[AdvisoryNumber]]),"NTML","ADVZY")</f>
        <v>NTML</v>
      </c>
      <c r="B3684" s="8" t="str">
        <f>_xlfn.TEXTJOIN("-",TRUE,Table1[[#This Row],[Source]],TEXT(Table1[[#This Row],[AdvisoryNumber]],"000"),TEXT(ROW()-1,"000000"),TEXT(Table1[[#This Row],[RecordTimeUTC]],"YYYY-MM-DD"))</f>
        <v>NTML-000-003683-2025-03-28</v>
      </c>
      <c r="C3684" s="1" t="s">
        <v>1570</v>
      </c>
      <c r="D3684" s="2"/>
      <c r="E3684" s="1"/>
      <c r="F3684" s="2"/>
      <c r="G3684" s="1" t="s">
        <v>98</v>
      </c>
      <c r="H3684" s="1" t="s">
        <v>101</v>
      </c>
      <c r="I3684" s="8" t="str">
        <f>IF(Table1[[#This Row],[TMI_Type]]="Reroute",INDEX(_xlfn.REGEXEXTRACT(Table1[[#This Row],[RawText]],".*(ROUTE|FEA|FCA|ICR|CTOP|TBO).+([A-Z]{3})",2,0),1,2),"")</f>
        <v/>
      </c>
      <c r="J3684" s="5">
        <v>20</v>
      </c>
      <c r="K3684" s="5"/>
      <c r="L3684" s="1" t="s">
        <v>1826</v>
      </c>
      <c r="M3684" s="7">
        <v>45744.979166666664</v>
      </c>
      <c r="N3684" s="7">
        <v>45745.125</v>
      </c>
      <c r="O3684" s="7">
        <v>45744.958333333336</v>
      </c>
      <c r="P3684" s="4" t="s">
        <v>5488</v>
      </c>
      <c r="Q3684" s="10" t="s">
        <v>5488</v>
      </c>
      <c r="R3684" s="2" t="s">
        <v>11154</v>
      </c>
      <c r="S3684" s="6">
        <f>IF(OR(ISBLANK(Table1[[#This Row],[ValidEndUTC]]),ISBLANK(Table1[[#This Row],[ValidStartUTC]])),"",Table1[[#This Row],[ValidEndUTC]]-Table1[[#This Row],[ValidStartUTC]])</f>
        <v>0.14583333333575865</v>
      </c>
      <c r="T3684" s="5">
        <f>IF(OR(ISBLANK(Table1[[#This Row],[ValidEndUTC]]),ISBLANK(Table1[[#This Row],[ValidStartUTC]])),"",Table1[[#This Row],[Duration]]*24*60)</f>
        <v>210.00000000349246</v>
      </c>
    </row>
    <row r="3685" spans="1:20" ht="21.6" x14ac:dyDescent="0.25">
      <c r="A3685" s="8" t="str">
        <f>IF(ISBLANK(Table1[[#This Row],[AdvisoryNumber]]),"NTML","ADVZY")</f>
        <v>NTML</v>
      </c>
      <c r="B3685" s="8" t="str">
        <f>_xlfn.TEXTJOIN("-",TRUE,Table1[[#This Row],[Source]],TEXT(Table1[[#This Row],[AdvisoryNumber]],"000"),TEXT(ROW()-1,"000000"),TEXT(Table1[[#This Row],[RecordTimeUTC]],"YYYY-MM-DD"))</f>
        <v>NTML-000-003684-2025-03-28</v>
      </c>
      <c r="C3685" s="1" t="s">
        <v>1570</v>
      </c>
      <c r="D3685" s="2"/>
      <c r="E3685" s="1"/>
      <c r="F3685" s="2"/>
      <c r="G3685" s="1" t="s">
        <v>98</v>
      </c>
      <c r="H3685" s="1" t="s">
        <v>101</v>
      </c>
      <c r="I3685" s="8" t="str">
        <f>IF(Table1[[#This Row],[TMI_Type]]="Reroute",INDEX(_xlfn.REGEXEXTRACT(Table1[[#This Row],[RawText]],".*(ROUTE|FEA|FCA|ICR|CTOP|TBO).+([A-Z]{3})",2,0),1,2),"")</f>
        <v/>
      </c>
      <c r="J3685" s="5">
        <v>20</v>
      </c>
      <c r="K3685" s="5"/>
      <c r="L3685" s="1" t="s">
        <v>1828</v>
      </c>
      <c r="M3685" s="7">
        <v>45744.979166666664</v>
      </c>
      <c r="N3685" s="7">
        <v>45745.125</v>
      </c>
      <c r="O3685" s="7">
        <v>45744.958333333336</v>
      </c>
      <c r="P3685" s="4" t="s">
        <v>5489</v>
      </c>
      <c r="Q3685" s="10" t="s">
        <v>5489</v>
      </c>
      <c r="R3685" s="2" t="s">
        <v>11154</v>
      </c>
      <c r="S3685" s="6">
        <f>IF(OR(ISBLANK(Table1[[#This Row],[ValidEndUTC]]),ISBLANK(Table1[[#This Row],[ValidStartUTC]])),"",Table1[[#This Row],[ValidEndUTC]]-Table1[[#This Row],[ValidStartUTC]])</f>
        <v>0.14583333333575865</v>
      </c>
      <c r="T3685" s="5">
        <f>IF(OR(ISBLANK(Table1[[#This Row],[ValidEndUTC]]),ISBLANK(Table1[[#This Row],[ValidStartUTC]])),"",Table1[[#This Row],[Duration]]*24*60)</f>
        <v>210.00000000349246</v>
      </c>
    </row>
    <row r="3686" spans="1:20" ht="21.6" x14ac:dyDescent="0.25">
      <c r="A3686" s="8" t="str">
        <f>IF(ISBLANK(Table1[[#This Row],[AdvisoryNumber]]),"NTML","ADVZY")</f>
        <v>NTML</v>
      </c>
      <c r="B3686" s="8" t="str">
        <f>_xlfn.TEXTJOIN("-",TRUE,Table1[[#This Row],[Source]],TEXT(Table1[[#This Row],[AdvisoryNumber]],"000"),TEXT(ROW()-1,"000000"),TEXT(Table1[[#This Row],[RecordTimeUTC]],"YYYY-MM-DD"))</f>
        <v>NTML-000-003685-2025-03-28</v>
      </c>
      <c r="C3686" s="1" t="s">
        <v>208</v>
      </c>
      <c r="D3686" s="2"/>
      <c r="E3686" s="1"/>
      <c r="F3686" s="2"/>
      <c r="G3686" s="1" t="s">
        <v>98</v>
      </c>
      <c r="H3686" s="1" t="s">
        <v>8351</v>
      </c>
      <c r="I3686" s="8" t="str">
        <f>IF(Table1[[#This Row],[TMI_Type]]="Reroute",INDEX(_xlfn.REGEXEXTRACT(Table1[[#This Row],[RawText]],".*(ROUTE|FEA|FCA|ICR|CTOP|TBO).+([A-Z]{3})",2,0),1,2),"")</f>
        <v/>
      </c>
      <c r="J3686" s="5"/>
      <c r="K3686" s="5"/>
      <c r="L3686" s="1"/>
      <c r="M3686" s="7">
        <v>45744.979166666664</v>
      </c>
      <c r="N3686" s="7">
        <v>45745.125</v>
      </c>
      <c r="O3686" s="7">
        <v>45744.958333333336</v>
      </c>
      <c r="P3686" s="4" t="s">
        <v>5492</v>
      </c>
      <c r="Q3686" s="10" t="s">
        <v>5492</v>
      </c>
      <c r="R3686" s="2" t="s">
        <v>11154</v>
      </c>
      <c r="S3686" s="6">
        <f>IF(OR(ISBLANK(Table1[[#This Row],[ValidEndUTC]]),ISBLANK(Table1[[#This Row],[ValidStartUTC]])),"",Table1[[#This Row],[ValidEndUTC]]-Table1[[#This Row],[ValidStartUTC]])</f>
        <v>0.14583333333575865</v>
      </c>
      <c r="T3686" s="5">
        <f>IF(OR(ISBLANK(Table1[[#This Row],[ValidEndUTC]]),ISBLANK(Table1[[#This Row],[ValidStartUTC]])),"",Table1[[#This Row],[Duration]]*24*60)</f>
        <v>210.00000000349246</v>
      </c>
    </row>
    <row r="3687" spans="1:20" ht="21.6" x14ac:dyDescent="0.25">
      <c r="A3687" s="8" t="str">
        <f>IF(ISBLANK(Table1[[#This Row],[AdvisoryNumber]]),"NTML","ADVZY")</f>
        <v>NTML</v>
      </c>
      <c r="B3687" s="8" t="str">
        <f>_xlfn.TEXTJOIN("-",TRUE,Table1[[#This Row],[Source]],TEXT(Table1[[#This Row],[AdvisoryNumber]],"000"),TEXT(ROW()-1,"000000"),TEXT(Table1[[#This Row],[RecordTimeUTC]],"YYYY-MM-DD"))</f>
        <v>NTML-000-003686-2025-03-28</v>
      </c>
      <c r="C3687" s="1" t="s">
        <v>1570</v>
      </c>
      <c r="D3687" s="2"/>
      <c r="E3687" s="1"/>
      <c r="F3687" s="2"/>
      <c r="G3687" s="1" t="s">
        <v>98</v>
      </c>
      <c r="H3687" s="1" t="s">
        <v>101</v>
      </c>
      <c r="I3687" s="8" t="str">
        <f>IF(Table1[[#This Row],[TMI_Type]]="Reroute",INDEX(_xlfn.REGEXEXTRACT(Table1[[#This Row],[RawText]],".*(ROUTE|FEA|FCA|ICR|CTOP|TBO).+([A-Z]{3})",2,0),1,2),"")</f>
        <v/>
      </c>
      <c r="J3687" s="5">
        <v>10</v>
      </c>
      <c r="K3687" s="5"/>
      <c r="L3687" s="1" t="s">
        <v>4034</v>
      </c>
      <c r="M3687" s="7">
        <v>45744.979166666664</v>
      </c>
      <c r="N3687" s="7">
        <v>45745.125</v>
      </c>
      <c r="O3687" s="7">
        <v>45744.958333333336</v>
      </c>
      <c r="P3687" s="4" t="s">
        <v>5493</v>
      </c>
      <c r="Q3687" s="10" t="s">
        <v>5493</v>
      </c>
      <c r="R3687" s="2" t="s">
        <v>11154</v>
      </c>
      <c r="S3687" s="6">
        <f>IF(OR(ISBLANK(Table1[[#This Row],[ValidEndUTC]]),ISBLANK(Table1[[#This Row],[ValidStartUTC]])),"",Table1[[#This Row],[ValidEndUTC]]-Table1[[#This Row],[ValidStartUTC]])</f>
        <v>0.14583333333575865</v>
      </c>
      <c r="T3687" s="5">
        <f>IF(OR(ISBLANK(Table1[[#This Row],[ValidEndUTC]]),ISBLANK(Table1[[#This Row],[ValidStartUTC]])),"",Table1[[#This Row],[Duration]]*24*60)</f>
        <v>210.00000000349246</v>
      </c>
    </row>
    <row r="3688" spans="1:20" ht="21.6" x14ac:dyDescent="0.25">
      <c r="A3688" s="8" t="str">
        <f>IF(ISBLANK(Table1[[#This Row],[AdvisoryNumber]]),"NTML","ADVZY")</f>
        <v>NTML</v>
      </c>
      <c r="B3688" s="8" t="str">
        <f>_xlfn.TEXTJOIN("-",TRUE,Table1[[#This Row],[Source]],TEXT(Table1[[#This Row],[AdvisoryNumber]],"000"),TEXT(ROW()-1,"000000"),TEXT(Table1[[#This Row],[RecordTimeUTC]],"YYYY-MM-DD"))</f>
        <v>NTML-000-003687-2025-03-28</v>
      </c>
      <c r="C3688" s="1" t="s">
        <v>218</v>
      </c>
      <c r="D3688" s="2"/>
      <c r="E3688" s="1"/>
      <c r="F3688" s="2"/>
      <c r="G3688" s="1" t="s">
        <v>98</v>
      </c>
      <c r="H3688" s="1" t="s">
        <v>101</v>
      </c>
      <c r="I3688" s="8" t="str">
        <f>IF(Table1[[#This Row],[TMI_Type]]="Reroute",INDEX(_xlfn.REGEXEXTRACT(Table1[[#This Row],[RawText]],".*(ROUTE|FEA|FCA|ICR|CTOP|TBO).+([A-Z]{3})",2,0),1,2),"")</f>
        <v/>
      </c>
      <c r="J3688" s="5">
        <v>20</v>
      </c>
      <c r="K3688" s="5"/>
      <c r="L3688" s="1" t="s">
        <v>5509</v>
      </c>
      <c r="M3688" s="7">
        <v>45744.979166666664</v>
      </c>
      <c r="N3688" s="7">
        <v>45745.125</v>
      </c>
      <c r="O3688" s="7">
        <v>45744.966666666667</v>
      </c>
      <c r="P3688" s="4" t="s">
        <v>5510</v>
      </c>
      <c r="Q3688" s="10" t="s">
        <v>5510</v>
      </c>
      <c r="R3688" s="2" t="s">
        <v>11156</v>
      </c>
      <c r="S3688" s="6">
        <f>IF(OR(ISBLANK(Table1[[#This Row],[ValidEndUTC]]),ISBLANK(Table1[[#This Row],[ValidStartUTC]])),"",Table1[[#This Row],[ValidEndUTC]]-Table1[[#This Row],[ValidStartUTC]])</f>
        <v>0.14583333333575865</v>
      </c>
      <c r="T3688" s="5">
        <f>IF(OR(ISBLANK(Table1[[#This Row],[ValidEndUTC]]),ISBLANK(Table1[[#This Row],[ValidStartUTC]])),"",Table1[[#This Row],[Duration]]*24*60)</f>
        <v>210.00000000349246</v>
      </c>
    </row>
    <row r="3689" spans="1:20" ht="21.6" x14ac:dyDescent="0.25">
      <c r="A3689" s="8" t="str">
        <f>IF(ISBLANK(Table1[[#This Row],[AdvisoryNumber]]),"NTML","ADVZY")</f>
        <v>NTML</v>
      </c>
      <c r="B3689" s="8" t="str">
        <f>_xlfn.TEXTJOIN("-",TRUE,Table1[[#This Row],[Source]],TEXT(Table1[[#This Row],[AdvisoryNumber]],"000"),TEXT(ROW()-1,"000000"),TEXT(Table1[[#This Row],[RecordTimeUTC]],"YYYY-MM-DD"))</f>
        <v>NTML-000-003688-2025-03-28</v>
      </c>
      <c r="C3689" s="1" t="s">
        <v>218</v>
      </c>
      <c r="D3689" s="2"/>
      <c r="E3689" s="1"/>
      <c r="F3689" s="2"/>
      <c r="G3689" s="1" t="s">
        <v>98</v>
      </c>
      <c r="H3689" s="1" t="s">
        <v>101</v>
      </c>
      <c r="I3689" s="8" t="str">
        <f>IF(Table1[[#This Row],[TMI_Type]]="Reroute",INDEX(_xlfn.REGEXEXTRACT(Table1[[#This Row],[RawText]],".*(ROUTE|FEA|FCA|ICR|CTOP|TBO).+([A-Z]{3})",2,0),1,2),"")</f>
        <v/>
      </c>
      <c r="J3689" s="5">
        <v>20</v>
      </c>
      <c r="K3689" s="5"/>
      <c r="L3689" s="1" t="s">
        <v>1278</v>
      </c>
      <c r="M3689" s="7">
        <v>45744.979166666664</v>
      </c>
      <c r="N3689" s="7">
        <v>45745.125</v>
      </c>
      <c r="O3689" s="7">
        <v>45744.966666666667</v>
      </c>
      <c r="P3689" s="4" t="s">
        <v>5512</v>
      </c>
      <c r="Q3689" s="10" t="s">
        <v>5512</v>
      </c>
      <c r="R3689" s="2" t="s">
        <v>11156</v>
      </c>
      <c r="S3689" s="6">
        <f>IF(OR(ISBLANK(Table1[[#This Row],[ValidEndUTC]]),ISBLANK(Table1[[#This Row],[ValidStartUTC]])),"",Table1[[#This Row],[ValidEndUTC]]-Table1[[#This Row],[ValidStartUTC]])</f>
        <v>0.14583333333575865</v>
      </c>
      <c r="T3689" s="5">
        <f>IF(OR(ISBLANK(Table1[[#This Row],[ValidEndUTC]]),ISBLANK(Table1[[#This Row],[ValidStartUTC]])),"",Table1[[#This Row],[Duration]]*24*60)</f>
        <v>210.00000000349246</v>
      </c>
    </row>
    <row r="3690" spans="1:20" x14ac:dyDescent="0.25">
      <c r="A3690" s="8" t="str">
        <f>IF(ISBLANK(Table1[[#This Row],[AdvisoryNumber]]),"NTML","ADVZY")</f>
        <v>NTML</v>
      </c>
      <c r="B3690" s="8" t="str">
        <f>_xlfn.TEXTJOIN("-",TRUE,Table1[[#This Row],[Source]],TEXT(Table1[[#This Row],[AdvisoryNumber]],"000"),TEXT(ROW()-1,"000000"),TEXT(Table1[[#This Row],[RecordTimeUTC]],"YYYY-MM-DD"))</f>
        <v>NTML-000-003689-2025-03-28</v>
      </c>
      <c r="C3690" s="1" t="s">
        <v>217</v>
      </c>
      <c r="D3690" s="2"/>
      <c r="E3690" s="1"/>
      <c r="F3690" s="2"/>
      <c r="G3690" s="1" t="s">
        <v>5494</v>
      </c>
      <c r="H3690" s="1" t="s">
        <v>101</v>
      </c>
      <c r="I3690" s="8" t="str">
        <f>IF(Table1[[#This Row],[TMI_Type]]="Reroute",INDEX(_xlfn.REGEXEXTRACT(Table1[[#This Row],[RawText]],".*(ROUTE|FEA|FCA|ICR|CTOP|TBO).+([A-Z]{3})",2,0),1,2),"")</f>
        <v/>
      </c>
      <c r="J3690" s="5">
        <v>10</v>
      </c>
      <c r="K3690" s="5"/>
      <c r="L3690" s="1" t="s">
        <v>1772</v>
      </c>
      <c r="M3690" s="7">
        <v>45745.052083333336</v>
      </c>
      <c r="N3690" s="7">
        <v>45745.104166666664</v>
      </c>
      <c r="O3690" s="7">
        <v>45744.958333333336</v>
      </c>
      <c r="P3690" s="4" t="s">
        <v>5495</v>
      </c>
      <c r="Q3690" s="10" t="s">
        <v>5495</v>
      </c>
      <c r="R3690" s="2" t="s">
        <v>11155</v>
      </c>
      <c r="S3690" s="6">
        <f>IF(OR(ISBLANK(Table1[[#This Row],[ValidEndUTC]]),ISBLANK(Table1[[#This Row],[ValidStartUTC]])),"",Table1[[#This Row],[ValidEndUTC]]-Table1[[#This Row],[ValidStartUTC]])</f>
        <v>5.2083333328482695E-2</v>
      </c>
      <c r="T3690" s="5">
        <f>IF(OR(ISBLANK(Table1[[#This Row],[ValidEndUTC]]),ISBLANK(Table1[[#This Row],[ValidStartUTC]])),"",Table1[[#This Row],[Duration]]*24*60)</f>
        <v>74.999999993015081</v>
      </c>
    </row>
    <row r="3691" spans="1:20" x14ac:dyDescent="0.25">
      <c r="A3691" s="8" t="str">
        <f>IF(ISBLANK(Table1[[#This Row],[AdvisoryNumber]]),"NTML","ADVZY")</f>
        <v>NTML</v>
      </c>
      <c r="B3691" s="8" t="str">
        <f>_xlfn.TEXTJOIN("-",TRUE,Table1[[#This Row],[Source]],TEXT(Table1[[#This Row],[AdvisoryNumber]],"000"),TEXT(ROW()-1,"000000"),TEXT(Table1[[#This Row],[RecordTimeUTC]],"YYYY-MM-DD"))</f>
        <v>NTML-000-003690-2025-03-29</v>
      </c>
      <c r="C3691" s="1" t="s">
        <v>217</v>
      </c>
      <c r="D3691" s="2"/>
      <c r="E3691" s="1"/>
      <c r="F3691" s="2"/>
      <c r="G3691" s="1"/>
      <c r="H3691" s="1" t="s">
        <v>2640</v>
      </c>
      <c r="I3691" s="8" t="str">
        <f>IF(Table1[[#This Row],[TMI_Type]]="Reroute",INDEX(_xlfn.REGEXEXTRACT(Table1[[#This Row],[RawText]],".*(ROUTE|FEA|FCA|ICR|CTOP|TBO).+([A-Z]{3})",2,0),1,2),"")</f>
        <v/>
      </c>
      <c r="J3691" s="5"/>
      <c r="K3691" s="5"/>
      <c r="L3691" s="1" t="s">
        <v>198</v>
      </c>
      <c r="M3691" s="7">
        <v>45745.077777777777</v>
      </c>
      <c r="N3691" s="7">
        <v>45745.077777777777</v>
      </c>
      <c r="O3691" s="7">
        <v>45745.077777777777</v>
      </c>
      <c r="P3691" s="4" t="s">
        <v>11158</v>
      </c>
      <c r="Q3691" s="10" t="s">
        <v>11158</v>
      </c>
      <c r="R3691" s="2" t="s">
        <v>11159</v>
      </c>
      <c r="S3691" s="6">
        <f>IF(OR(ISBLANK(Table1[[#This Row],[ValidEndUTC]]),ISBLANK(Table1[[#This Row],[ValidStartUTC]])),"",Table1[[#This Row],[ValidEndUTC]]-Table1[[#This Row],[ValidStartUTC]])</f>
        <v>0</v>
      </c>
      <c r="T3691" s="5">
        <f>IF(OR(ISBLANK(Table1[[#This Row],[ValidEndUTC]]),ISBLANK(Table1[[#This Row],[ValidStartUTC]])),"",Table1[[#This Row],[Duration]]*24*60)</f>
        <v>0</v>
      </c>
    </row>
    <row r="3692" spans="1:20" x14ac:dyDescent="0.25">
      <c r="A3692" s="8" t="str">
        <f>IF(ISBLANK(Table1[[#This Row],[AdvisoryNumber]]),"NTML","ADVZY")</f>
        <v>NTML</v>
      </c>
      <c r="B3692" s="8" t="str">
        <f>_xlfn.TEXTJOIN("-",TRUE,Table1[[#This Row],[Source]],TEXT(Table1[[#This Row],[AdvisoryNumber]],"000"),TEXT(ROW()-1,"000000"),TEXT(Table1[[#This Row],[RecordTimeUTC]],"YYYY-MM-DD"))</f>
        <v>NTML-000-003691-2025-03-29</v>
      </c>
      <c r="C3692" s="1" t="s">
        <v>218</v>
      </c>
      <c r="D3692" s="2"/>
      <c r="E3692" s="1"/>
      <c r="F3692" s="2"/>
      <c r="G3692" s="1"/>
      <c r="H3692" s="1" t="s">
        <v>2640</v>
      </c>
      <c r="I3692" s="8" t="str">
        <f>IF(Table1[[#This Row],[TMI_Type]]="Reroute",INDEX(_xlfn.REGEXEXTRACT(Table1[[#This Row],[RawText]],".*(ROUTE|FEA|FCA|ICR|CTOP|TBO).+([A-Z]{3})",2,0),1,2),"")</f>
        <v/>
      </c>
      <c r="J3692" s="5"/>
      <c r="K3692" s="5"/>
      <c r="L3692" s="1" t="s">
        <v>198</v>
      </c>
      <c r="M3692" s="7">
        <v>45745.098611111112</v>
      </c>
      <c r="N3692" s="7">
        <v>45745.098611111112</v>
      </c>
      <c r="O3692" s="7">
        <v>45745.098611111112</v>
      </c>
      <c r="P3692" s="4" t="s">
        <v>5516</v>
      </c>
      <c r="Q3692" s="10" t="s">
        <v>5516</v>
      </c>
      <c r="R3692" s="2" t="s">
        <v>11161</v>
      </c>
      <c r="S3692" s="6">
        <f>IF(OR(ISBLANK(Table1[[#This Row],[ValidEndUTC]]),ISBLANK(Table1[[#This Row],[ValidStartUTC]])),"",Table1[[#This Row],[ValidEndUTC]]-Table1[[#This Row],[ValidStartUTC]])</f>
        <v>0</v>
      </c>
      <c r="T3692" s="5">
        <f>IF(OR(ISBLANK(Table1[[#This Row],[ValidEndUTC]]),ISBLANK(Table1[[#This Row],[ValidStartUTC]])),"",Table1[[#This Row],[Duration]]*24*60)</f>
        <v>0</v>
      </c>
    </row>
    <row r="3693" spans="1:20" x14ac:dyDescent="0.25">
      <c r="A3693" s="8" t="str">
        <f>IF(ISBLANK(Table1[[#This Row],[AdvisoryNumber]]),"NTML","ADVZY")</f>
        <v>NTML</v>
      </c>
      <c r="B3693" s="8" t="str">
        <f>_xlfn.TEXTJOIN("-",TRUE,Table1[[#This Row],[Source]],TEXT(Table1[[#This Row],[AdvisoryNumber]],"000"),TEXT(ROW()-1,"000000"),TEXT(Table1[[#This Row],[RecordTimeUTC]],"YYYY-MM-DD"))</f>
        <v>NTML-000-003692-2025-03-29</v>
      </c>
      <c r="C3693" s="1" t="s">
        <v>208</v>
      </c>
      <c r="D3693" s="2"/>
      <c r="E3693" s="1"/>
      <c r="F3693" s="2"/>
      <c r="G3693" s="1"/>
      <c r="H3693" s="1" t="s">
        <v>2640</v>
      </c>
      <c r="I3693" s="8" t="str">
        <f>IF(Table1[[#This Row],[TMI_Type]]="Reroute",INDEX(_xlfn.REGEXEXTRACT(Table1[[#This Row],[RawText]],".*(ROUTE|FEA|FCA|ICR|CTOP|TBO).+([A-Z]{3})",2,0),1,2),"")</f>
        <v/>
      </c>
      <c r="J3693" s="5"/>
      <c r="K3693" s="5"/>
      <c r="L3693" s="1" t="s">
        <v>198</v>
      </c>
      <c r="M3693" s="7">
        <v>45745.847222222219</v>
      </c>
      <c r="N3693" s="7">
        <v>45745.847222222219</v>
      </c>
      <c r="O3693" s="7">
        <v>45745.847222222219</v>
      </c>
      <c r="P3693" s="4" t="s">
        <v>5514</v>
      </c>
      <c r="Q3693" s="10" t="s">
        <v>5514</v>
      </c>
      <c r="R3693" s="2" t="s">
        <v>11160</v>
      </c>
      <c r="S3693" s="6">
        <f>IF(OR(ISBLANK(Table1[[#This Row],[ValidEndUTC]]),ISBLANK(Table1[[#This Row],[ValidStartUTC]])),"",Table1[[#This Row],[ValidEndUTC]]-Table1[[#This Row],[ValidStartUTC]])</f>
        <v>0</v>
      </c>
      <c r="T3693" s="5">
        <f>IF(OR(ISBLANK(Table1[[#This Row],[ValidEndUTC]]),ISBLANK(Table1[[#This Row],[ValidStartUTC]])),"",Table1[[#This Row],[Duration]]*24*60)</f>
        <v>0</v>
      </c>
    </row>
    <row r="3694" spans="1:20" x14ac:dyDescent="0.25">
      <c r="A3694" s="8" t="str">
        <f>IF(ISBLANK(Table1[[#This Row],[AdvisoryNumber]]),"NTML","ADVZY")</f>
        <v>NTML</v>
      </c>
      <c r="B3694" s="8" t="str">
        <f>_xlfn.TEXTJOIN("-",TRUE,Table1[[#This Row],[Source]],TEXT(Table1[[#This Row],[AdvisoryNumber]],"000"),TEXT(ROW()-1,"000000"),TEXT(Table1[[#This Row],[RecordTimeUTC]],"YYYY-MM-DD"))</f>
        <v>NTML-000-003693-2025-03-29</v>
      </c>
      <c r="C3694" s="1" t="s">
        <v>1570</v>
      </c>
      <c r="D3694" s="2"/>
      <c r="E3694" s="1"/>
      <c r="F3694" s="2"/>
      <c r="G3694" s="1"/>
      <c r="H3694" s="1" t="s">
        <v>2640</v>
      </c>
      <c r="I3694" s="8" t="str">
        <f>IF(Table1[[#This Row],[TMI_Type]]="Reroute",INDEX(_xlfn.REGEXEXTRACT(Table1[[#This Row],[RawText]],".*(ROUTE|FEA|FCA|ICR|CTOP|TBO).+([A-Z]{3})",2,0),1,2),"")</f>
        <v/>
      </c>
      <c r="J3694" s="5"/>
      <c r="K3694" s="5"/>
      <c r="L3694" s="1" t="s">
        <v>198</v>
      </c>
      <c r="M3694" s="7">
        <v>45745.847222222219</v>
      </c>
      <c r="N3694" s="7">
        <v>45745.847222222219</v>
      </c>
      <c r="O3694" s="7">
        <v>45745.847222222219</v>
      </c>
      <c r="P3694" s="4" t="s">
        <v>5515</v>
      </c>
      <c r="Q3694" s="10" t="s">
        <v>5515</v>
      </c>
      <c r="R3694" s="2" t="s">
        <v>11160</v>
      </c>
      <c r="S3694" s="6">
        <f>IF(OR(ISBLANK(Table1[[#This Row],[ValidEndUTC]]),ISBLANK(Table1[[#This Row],[ValidStartUTC]])),"",Table1[[#This Row],[ValidEndUTC]]-Table1[[#This Row],[ValidStartUTC]])</f>
        <v>0</v>
      </c>
      <c r="T3694" s="5">
        <f>IF(OR(ISBLANK(Table1[[#This Row],[ValidEndUTC]]),ISBLANK(Table1[[#This Row],[ValidStartUTC]])),"",Table1[[#This Row],[Duration]]*24*60)</f>
        <v>0</v>
      </c>
    </row>
    <row r="3695" spans="1:20" x14ac:dyDescent="0.25">
      <c r="A3695" s="8" t="str">
        <f>IF(ISBLANK(Table1[[#This Row],[AdvisoryNumber]]),"NTML","ADVZY")</f>
        <v>NTML</v>
      </c>
      <c r="B3695" s="8" t="str">
        <f>_xlfn.TEXTJOIN("-",TRUE,Table1[[#This Row],[Source]],TEXT(Table1[[#This Row],[AdvisoryNumber]],"000"),TEXT(ROW()-1,"000000"),TEXT(Table1[[#This Row],[RecordTimeUTC]],"YYYY-MM-DD"))</f>
        <v>NTML-000-003694-2025-04-05</v>
      </c>
      <c r="C3695" s="1" t="s">
        <v>31</v>
      </c>
      <c r="D3695" s="2"/>
      <c r="E3695" s="1"/>
      <c r="F3695" s="2"/>
      <c r="G3695" s="1" t="s">
        <v>98</v>
      </c>
      <c r="H3695" s="1" t="s">
        <v>101</v>
      </c>
      <c r="I3695" s="8" t="str">
        <f>IF(Table1[[#This Row],[TMI_Type]]="Reroute",INDEX(_xlfn.REGEXEXTRACT(Table1[[#This Row],[RawText]],".*(ROUTE|FEA|FCA|ICR|CTOP|TBO).+([A-Z]{3})",2,0),1,2),"")</f>
        <v/>
      </c>
      <c r="J3695" s="5">
        <v>50</v>
      </c>
      <c r="K3695" s="5"/>
      <c r="L3695" s="1" t="s">
        <v>342</v>
      </c>
      <c r="M3695" s="7">
        <v>45752.958333333336</v>
      </c>
      <c r="N3695" s="7">
        <v>45753.125</v>
      </c>
      <c r="O3695" s="7">
        <v>45752.9375</v>
      </c>
      <c r="P3695" s="4" t="s">
        <v>5536</v>
      </c>
      <c r="Q3695" s="10" t="s">
        <v>5536</v>
      </c>
      <c r="R3695" s="2" t="s">
        <v>11163</v>
      </c>
      <c r="S3695" s="6">
        <f>IF(OR(ISBLANK(Table1[[#This Row],[ValidEndUTC]]),ISBLANK(Table1[[#This Row],[ValidStartUTC]])),"",Table1[[#This Row],[ValidEndUTC]]-Table1[[#This Row],[ValidStartUTC]])</f>
        <v>0.16666666666424135</v>
      </c>
      <c r="T3695" s="5">
        <f>IF(OR(ISBLANK(Table1[[#This Row],[ValidEndUTC]]),ISBLANK(Table1[[#This Row],[ValidStartUTC]])),"",Table1[[#This Row],[Duration]]*24*60)</f>
        <v>239.99999999650754</v>
      </c>
    </row>
    <row r="3696" spans="1:20" x14ac:dyDescent="0.25">
      <c r="A3696" s="8" t="str">
        <f>IF(ISBLANK(Table1[[#This Row],[AdvisoryNumber]]),"NTML","ADVZY")</f>
        <v>NTML</v>
      </c>
      <c r="B3696" s="8" t="str">
        <f>_xlfn.TEXTJOIN("-",TRUE,Table1[[#This Row],[Source]],TEXT(Table1[[#This Row],[AdvisoryNumber]],"000"),TEXT(ROW()-1,"000000"),TEXT(Table1[[#This Row],[RecordTimeUTC]],"YYYY-MM-DD"))</f>
        <v>NTML-000-003695-2025-04-05</v>
      </c>
      <c r="C3696" s="1" t="s">
        <v>31</v>
      </c>
      <c r="D3696" s="2"/>
      <c r="E3696" s="1"/>
      <c r="F3696" s="2"/>
      <c r="G3696" s="1" t="s">
        <v>98</v>
      </c>
      <c r="H3696" s="1" t="s">
        <v>101</v>
      </c>
      <c r="I3696" s="8" t="str">
        <f>IF(Table1[[#This Row],[TMI_Type]]="Reroute",INDEX(_xlfn.REGEXEXTRACT(Table1[[#This Row],[RawText]],".*(ROUTE|FEA|FCA|ICR|CTOP|TBO).+([A-Z]{3})",2,0),1,2),"")</f>
        <v/>
      </c>
      <c r="J3696" s="5">
        <v>40</v>
      </c>
      <c r="K3696" s="5"/>
      <c r="L3696" s="1" t="s">
        <v>513</v>
      </c>
      <c r="M3696" s="7">
        <v>45752.958333333336</v>
      </c>
      <c r="N3696" s="7">
        <v>45753.125</v>
      </c>
      <c r="O3696" s="7">
        <v>45752.9375</v>
      </c>
      <c r="P3696" s="4" t="s">
        <v>5537</v>
      </c>
      <c r="Q3696" s="10" t="s">
        <v>5537</v>
      </c>
      <c r="R3696" s="2" t="s">
        <v>11163</v>
      </c>
      <c r="S3696" s="6">
        <f>IF(OR(ISBLANK(Table1[[#This Row],[ValidEndUTC]]),ISBLANK(Table1[[#This Row],[ValidStartUTC]])),"",Table1[[#This Row],[ValidEndUTC]]-Table1[[#This Row],[ValidStartUTC]])</f>
        <v>0.16666666666424135</v>
      </c>
      <c r="T3696" s="5">
        <f>IF(OR(ISBLANK(Table1[[#This Row],[ValidEndUTC]]),ISBLANK(Table1[[#This Row],[ValidStartUTC]])),"",Table1[[#This Row],[Duration]]*24*60)</f>
        <v>239.99999999650754</v>
      </c>
    </row>
    <row r="3697" spans="1:20" x14ac:dyDescent="0.25">
      <c r="A3697" s="8" t="str">
        <f>IF(ISBLANK(Table1[[#This Row],[AdvisoryNumber]]),"NTML","ADVZY")</f>
        <v>NTML</v>
      </c>
      <c r="B3697" s="8" t="str">
        <f>_xlfn.TEXTJOIN("-",TRUE,Table1[[#This Row],[Source]],TEXT(Table1[[#This Row],[AdvisoryNumber]],"000"),TEXT(ROW()-1,"000000"),TEXT(Table1[[#This Row],[RecordTimeUTC]],"YYYY-MM-DD"))</f>
        <v>NTML-000-003696-2025-04-05</v>
      </c>
      <c r="C3697" s="1" t="s">
        <v>31</v>
      </c>
      <c r="D3697" s="2"/>
      <c r="E3697" s="1"/>
      <c r="F3697" s="2"/>
      <c r="G3697" s="1" t="s">
        <v>98</v>
      </c>
      <c r="H3697" s="1" t="s">
        <v>101</v>
      </c>
      <c r="I3697" s="8" t="str">
        <f>IF(Table1[[#This Row],[TMI_Type]]="Reroute",INDEX(_xlfn.REGEXEXTRACT(Table1[[#This Row],[RawText]],".*(ROUTE|FEA|FCA|ICR|CTOP|TBO).+([A-Z]{3})",2,0),1,2),"")</f>
        <v/>
      </c>
      <c r="J3697" s="5">
        <v>20</v>
      </c>
      <c r="K3697" s="5"/>
      <c r="L3697" s="1" t="s">
        <v>10887</v>
      </c>
      <c r="M3697" s="7">
        <v>45752.979166666664</v>
      </c>
      <c r="N3697" s="7">
        <v>45753.145833333336</v>
      </c>
      <c r="O3697" s="7">
        <v>45752.881944444445</v>
      </c>
      <c r="P3697" s="4" t="s">
        <v>5517</v>
      </c>
      <c r="Q3697" s="10" t="s">
        <v>5517</v>
      </c>
      <c r="R3697" s="2" t="s">
        <v>11162</v>
      </c>
      <c r="S3697" s="6">
        <f>IF(OR(ISBLANK(Table1[[#This Row],[ValidEndUTC]]),ISBLANK(Table1[[#This Row],[ValidStartUTC]])),"",Table1[[#This Row],[ValidEndUTC]]-Table1[[#This Row],[ValidStartUTC]])</f>
        <v>0.16666666667151731</v>
      </c>
      <c r="T3697" s="5">
        <f>IF(OR(ISBLANK(Table1[[#This Row],[ValidEndUTC]]),ISBLANK(Table1[[#This Row],[ValidStartUTC]])),"",Table1[[#This Row],[Duration]]*24*60)</f>
        <v>240.00000000698492</v>
      </c>
    </row>
    <row r="3698" spans="1:20" x14ac:dyDescent="0.25">
      <c r="A3698" s="8" t="str">
        <f>IF(ISBLANK(Table1[[#This Row],[AdvisoryNumber]]),"NTML","ADVZY")</f>
        <v>NTML</v>
      </c>
      <c r="B3698" s="8" t="str">
        <f>_xlfn.TEXTJOIN("-",TRUE,Table1[[#This Row],[Source]],TEXT(Table1[[#This Row],[AdvisoryNumber]],"000"),TEXT(ROW()-1,"000000"),TEXT(Table1[[#This Row],[RecordTimeUTC]],"YYYY-MM-DD"))</f>
        <v>NTML-000-003697-2025-04-05</v>
      </c>
      <c r="C3698" s="1" t="s">
        <v>31</v>
      </c>
      <c r="D3698" s="2"/>
      <c r="E3698" s="1"/>
      <c r="F3698" s="2"/>
      <c r="G3698" s="1" t="s">
        <v>98</v>
      </c>
      <c r="H3698" s="1" t="s">
        <v>101</v>
      </c>
      <c r="I3698" s="8" t="str">
        <f>IF(Table1[[#This Row],[TMI_Type]]="Reroute",INDEX(_xlfn.REGEXEXTRACT(Table1[[#This Row],[RawText]],".*(ROUTE|FEA|FCA|ICR|CTOP|TBO).+([A-Z]{3})",2,0),1,2),"")</f>
        <v/>
      </c>
      <c r="J3698" s="5">
        <v>20</v>
      </c>
      <c r="K3698" s="5"/>
      <c r="L3698" s="1" t="s">
        <v>1897</v>
      </c>
      <c r="M3698" s="7">
        <v>45752.979166666664</v>
      </c>
      <c r="N3698" s="7">
        <v>45753.145833333336</v>
      </c>
      <c r="O3698" s="7">
        <v>45752.881944444445</v>
      </c>
      <c r="P3698" s="4" t="s">
        <v>5518</v>
      </c>
      <c r="Q3698" s="10" t="s">
        <v>5518</v>
      </c>
      <c r="R3698" s="2" t="s">
        <v>11162</v>
      </c>
      <c r="S3698" s="6">
        <f>IF(OR(ISBLANK(Table1[[#This Row],[ValidEndUTC]]),ISBLANK(Table1[[#This Row],[ValidStartUTC]])),"",Table1[[#This Row],[ValidEndUTC]]-Table1[[#This Row],[ValidStartUTC]])</f>
        <v>0.16666666667151731</v>
      </c>
      <c r="T3698" s="5">
        <f>IF(OR(ISBLANK(Table1[[#This Row],[ValidEndUTC]]),ISBLANK(Table1[[#This Row],[ValidStartUTC]])),"",Table1[[#This Row],[Duration]]*24*60)</f>
        <v>240.00000000698492</v>
      </c>
    </row>
    <row r="3699" spans="1:20" x14ac:dyDescent="0.25">
      <c r="A3699" s="8" t="str">
        <f>IF(ISBLANK(Table1[[#This Row],[AdvisoryNumber]]),"NTML","ADVZY")</f>
        <v>NTML</v>
      </c>
      <c r="B3699" s="8" t="str">
        <f>_xlfn.TEXTJOIN("-",TRUE,Table1[[#This Row],[Source]],TEXT(Table1[[#This Row],[AdvisoryNumber]],"000"),TEXT(ROW()-1,"000000"),TEXT(Table1[[#This Row],[RecordTimeUTC]],"YYYY-MM-DD"))</f>
        <v>NTML-000-003698-2025-04-05</v>
      </c>
      <c r="C3699" s="1" t="s">
        <v>31</v>
      </c>
      <c r="D3699" s="2"/>
      <c r="E3699" s="1"/>
      <c r="F3699" s="2"/>
      <c r="G3699" s="1" t="s">
        <v>98</v>
      </c>
      <c r="H3699" s="1" t="s">
        <v>101</v>
      </c>
      <c r="I3699" s="8" t="str">
        <f>IF(Table1[[#This Row],[TMI_Type]]="Reroute",INDEX(_xlfn.REGEXEXTRACT(Table1[[#This Row],[RawText]],".*(ROUTE|FEA|FCA|ICR|CTOP|TBO).+([A-Z]{3})",2,0),1,2),"")</f>
        <v/>
      </c>
      <c r="J3699" s="5">
        <v>20</v>
      </c>
      <c r="K3699" s="5"/>
      <c r="L3699" s="1" t="s">
        <v>503</v>
      </c>
      <c r="M3699" s="7">
        <v>45752.979166666664</v>
      </c>
      <c r="N3699" s="7">
        <v>45753.145833333336</v>
      </c>
      <c r="O3699" s="7">
        <v>45752.881944444445</v>
      </c>
      <c r="P3699" s="4" t="s">
        <v>5519</v>
      </c>
      <c r="Q3699" s="10" t="s">
        <v>5519</v>
      </c>
      <c r="R3699" s="2" t="s">
        <v>11162</v>
      </c>
      <c r="S3699" s="6">
        <f>IF(OR(ISBLANK(Table1[[#This Row],[ValidEndUTC]]),ISBLANK(Table1[[#This Row],[ValidStartUTC]])),"",Table1[[#This Row],[ValidEndUTC]]-Table1[[#This Row],[ValidStartUTC]])</f>
        <v>0.16666666667151731</v>
      </c>
      <c r="T3699" s="5">
        <f>IF(OR(ISBLANK(Table1[[#This Row],[ValidEndUTC]]),ISBLANK(Table1[[#This Row],[ValidStartUTC]])),"",Table1[[#This Row],[Duration]]*24*60)</f>
        <v>240.00000000698492</v>
      </c>
    </row>
    <row r="3700" spans="1:20" x14ac:dyDescent="0.25">
      <c r="A3700" s="8" t="str">
        <f>IF(ISBLANK(Table1[[#This Row],[AdvisoryNumber]]),"NTML","ADVZY")</f>
        <v>NTML</v>
      </c>
      <c r="B3700" s="8" t="str">
        <f>_xlfn.TEXTJOIN("-",TRUE,Table1[[#This Row],[Source]],TEXT(Table1[[#This Row],[AdvisoryNumber]],"000"),TEXT(ROW()-1,"000000"),TEXT(Table1[[#This Row],[RecordTimeUTC]],"YYYY-MM-DD"))</f>
        <v>NTML-000-003699-2025-04-05</v>
      </c>
      <c r="C3700" s="1" t="s">
        <v>31</v>
      </c>
      <c r="D3700" s="2"/>
      <c r="E3700" s="1"/>
      <c r="F3700" s="2"/>
      <c r="G3700" s="1" t="s">
        <v>98</v>
      </c>
      <c r="H3700" s="1" t="s">
        <v>101</v>
      </c>
      <c r="I3700" s="8" t="str">
        <f>IF(Table1[[#This Row],[TMI_Type]]="Reroute",INDEX(_xlfn.REGEXEXTRACT(Table1[[#This Row],[RawText]],".*(ROUTE|FEA|FCA|ICR|CTOP|TBO).+([A-Z]{3})",2,0),1,2),"")</f>
        <v/>
      </c>
      <c r="J3700" s="5">
        <v>20</v>
      </c>
      <c r="K3700" s="5"/>
      <c r="L3700" s="1" t="s">
        <v>1900</v>
      </c>
      <c r="M3700" s="7">
        <v>45752.979166666664</v>
      </c>
      <c r="N3700" s="7">
        <v>45753.145833333336</v>
      </c>
      <c r="O3700" s="7">
        <v>45752.881944444445</v>
      </c>
      <c r="P3700" s="4" t="s">
        <v>5520</v>
      </c>
      <c r="Q3700" s="10" t="s">
        <v>5520</v>
      </c>
      <c r="R3700" s="2" t="s">
        <v>11162</v>
      </c>
      <c r="S3700" s="6">
        <f>IF(OR(ISBLANK(Table1[[#This Row],[ValidEndUTC]]),ISBLANK(Table1[[#This Row],[ValidStartUTC]])),"",Table1[[#This Row],[ValidEndUTC]]-Table1[[#This Row],[ValidStartUTC]])</f>
        <v>0.16666666667151731</v>
      </c>
      <c r="T3700" s="5">
        <f>IF(OR(ISBLANK(Table1[[#This Row],[ValidEndUTC]]),ISBLANK(Table1[[#This Row],[ValidStartUTC]])),"",Table1[[#This Row],[Duration]]*24*60)</f>
        <v>240.00000000698492</v>
      </c>
    </row>
    <row r="3701" spans="1:20" x14ac:dyDescent="0.25">
      <c r="A3701" s="8" t="str">
        <f>IF(ISBLANK(Table1[[#This Row],[AdvisoryNumber]]),"NTML","ADVZY")</f>
        <v>NTML</v>
      </c>
      <c r="B3701" s="8" t="str">
        <f>_xlfn.TEXTJOIN("-",TRUE,Table1[[#This Row],[Source]],TEXT(Table1[[#This Row],[AdvisoryNumber]],"000"),TEXT(ROW()-1,"000000"),TEXT(Table1[[#This Row],[RecordTimeUTC]],"YYYY-MM-DD"))</f>
        <v>NTML-000-003700-2025-04-05</v>
      </c>
      <c r="C3701" s="1" t="s">
        <v>31</v>
      </c>
      <c r="D3701" s="2"/>
      <c r="E3701" s="1"/>
      <c r="F3701" s="2"/>
      <c r="G3701" s="1" t="s">
        <v>98</v>
      </c>
      <c r="H3701" s="1" t="s">
        <v>101</v>
      </c>
      <c r="I3701" s="8" t="str">
        <f>IF(Table1[[#This Row],[TMI_Type]]="Reroute",INDEX(_xlfn.REGEXEXTRACT(Table1[[#This Row],[RawText]],".*(ROUTE|FEA|FCA|ICR|CTOP|TBO).+([A-Z]{3})",2,0),1,2),"")</f>
        <v/>
      </c>
      <c r="J3701" s="5">
        <v>20</v>
      </c>
      <c r="K3701" s="5"/>
      <c r="L3701" s="1" t="s">
        <v>10889</v>
      </c>
      <c r="M3701" s="7">
        <v>45752.979166666664</v>
      </c>
      <c r="N3701" s="7">
        <v>45753.145833333336</v>
      </c>
      <c r="O3701" s="7">
        <v>45752.881944444445</v>
      </c>
      <c r="P3701" s="4" t="s">
        <v>5521</v>
      </c>
      <c r="Q3701" s="10" t="s">
        <v>5521</v>
      </c>
      <c r="R3701" s="2" t="s">
        <v>11162</v>
      </c>
      <c r="S3701" s="6">
        <f>IF(OR(ISBLANK(Table1[[#This Row],[ValidEndUTC]]),ISBLANK(Table1[[#This Row],[ValidStartUTC]])),"",Table1[[#This Row],[ValidEndUTC]]-Table1[[#This Row],[ValidStartUTC]])</f>
        <v>0.16666666667151731</v>
      </c>
      <c r="T3701" s="5">
        <f>IF(OR(ISBLANK(Table1[[#This Row],[ValidEndUTC]]),ISBLANK(Table1[[#This Row],[ValidStartUTC]])),"",Table1[[#This Row],[Duration]]*24*60)</f>
        <v>240.00000000698492</v>
      </c>
    </row>
    <row r="3702" spans="1:20" x14ac:dyDescent="0.25">
      <c r="A3702" s="8" t="str">
        <f>IF(ISBLANK(Table1[[#This Row],[AdvisoryNumber]]),"NTML","ADVZY")</f>
        <v>NTML</v>
      </c>
      <c r="B3702" s="8" t="str">
        <f>_xlfn.TEXTJOIN("-",TRUE,Table1[[#This Row],[Source]],TEXT(Table1[[#This Row],[AdvisoryNumber]],"000"),TEXT(ROW()-1,"000000"),TEXT(Table1[[#This Row],[RecordTimeUTC]],"YYYY-MM-DD"))</f>
        <v>NTML-000-003701-2025-04-05</v>
      </c>
      <c r="C3702" s="1" t="s">
        <v>31</v>
      </c>
      <c r="D3702" s="2"/>
      <c r="E3702" s="1"/>
      <c r="F3702" s="2"/>
      <c r="G3702" s="1" t="s">
        <v>98</v>
      </c>
      <c r="H3702" s="1" t="s">
        <v>101</v>
      </c>
      <c r="I3702" s="8" t="str">
        <f>IF(Table1[[#This Row],[TMI_Type]]="Reroute",INDEX(_xlfn.REGEXEXTRACT(Table1[[#This Row],[RawText]],".*(ROUTE|FEA|FCA|ICR|CTOP|TBO).+([A-Z]{3})",2,0),1,2),"")</f>
        <v/>
      </c>
      <c r="J3702" s="5">
        <v>20</v>
      </c>
      <c r="K3702" s="5"/>
      <c r="L3702" s="1" t="s">
        <v>10890</v>
      </c>
      <c r="M3702" s="7">
        <v>45752.979166666664</v>
      </c>
      <c r="N3702" s="7">
        <v>45753.145833333336</v>
      </c>
      <c r="O3702" s="7">
        <v>45752.881944444445</v>
      </c>
      <c r="P3702" s="4" t="s">
        <v>5522</v>
      </c>
      <c r="Q3702" s="10" t="s">
        <v>5522</v>
      </c>
      <c r="R3702" s="2" t="s">
        <v>11162</v>
      </c>
      <c r="S3702" s="6">
        <f>IF(OR(ISBLANK(Table1[[#This Row],[ValidEndUTC]]),ISBLANK(Table1[[#This Row],[ValidStartUTC]])),"",Table1[[#This Row],[ValidEndUTC]]-Table1[[#This Row],[ValidStartUTC]])</f>
        <v>0.16666666667151731</v>
      </c>
      <c r="T3702" s="5">
        <f>IF(OR(ISBLANK(Table1[[#This Row],[ValidEndUTC]]),ISBLANK(Table1[[#This Row],[ValidStartUTC]])),"",Table1[[#This Row],[Duration]]*24*60)</f>
        <v>240.00000000698492</v>
      </c>
    </row>
    <row r="3703" spans="1:20" ht="21.6" x14ac:dyDescent="0.25">
      <c r="A3703" s="8" t="str">
        <f>IF(ISBLANK(Table1[[#This Row],[AdvisoryNumber]]),"NTML","ADVZY")</f>
        <v>NTML</v>
      </c>
      <c r="B3703" s="8" t="str">
        <f>_xlfn.TEXTJOIN("-",TRUE,Table1[[#This Row],[Source]],TEXT(Table1[[#This Row],[AdvisoryNumber]],"000"),TEXT(ROW()-1,"000000"),TEXT(Table1[[#This Row],[RecordTimeUTC]],"YYYY-MM-DD"))</f>
        <v>NTML-000-003702-2025-04-05</v>
      </c>
      <c r="C3703" s="1" t="s">
        <v>31</v>
      </c>
      <c r="D3703" s="2"/>
      <c r="E3703" s="1"/>
      <c r="F3703" s="2"/>
      <c r="G3703" s="1" t="s">
        <v>98</v>
      </c>
      <c r="H3703" s="1" t="s">
        <v>101</v>
      </c>
      <c r="I3703" s="8" t="str">
        <f>IF(Table1[[#This Row],[TMI_Type]]="Reroute",INDEX(_xlfn.REGEXEXTRACT(Table1[[#This Row],[RawText]],".*(ROUTE|FEA|FCA|ICR|CTOP|TBO).+([A-Z]{3})",2,0),1,2),"")</f>
        <v/>
      </c>
      <c r="J3703" s="5">
        <v>30</v>
      </c>
      <c r="K3703" s="5"/>
      <c r="L3703" s="1" t="s">
        <v>9124</v>
      </c>
      <c r="M3703" s="7">
        <v>45752.979166666664</v>
      </c>
      <c r="N3703" s="7">
        <v>45753.145833333336</v>
      </c>
      <c r="O3703" s="7">
        <v>45752.881944444445</v>
      </c>
      <c r="P3703" s="4" t="s">
        <v>5523</v>
      </c>
      <c r="Q3703" s="10" t="s">
        <v>5523</v>
      </c>
      <c r="R3703" s="2" t="s">
        <v>11162</v>
      </c>
      <c r="S3703" s="6">
        <f>IF(OR(ISBLANK(Table1[[#This Row],[ValidEndUTC]]),ISBLANK(Table1[[#This Row],[ValidStartUTC]])),"",Table1[[#This Row],[ValidEndUTC]]-Table1[[#This Row],[ValidStartUTC]])</f>
        <v>0.16666666667151731</v>
      </c>
      <c r="T3703" s="5">
        <f>IF(OR(ISBLANK(Table1[[#This Row],[ValidEndUTC]]),ISBLANK(Table1[[#This Row],[ValidStartUTC]])),"",Table1[[#This Row],[Duration]]*24*60)</f>
        <v>240.00000000698492</v>
      </c>
    </row>
    <row r="3704" spans="1:20" x14ac:dyDescent="0.25">
      <c r="A3704" s="8" t="str">
        <f>IF(ISBLANK(Table1[[#This Row],[AdvisoryNumber]]),"NTML","ADVZY")</f>
        <v>NTML</v>
      </c>
      <c r="B3704" s="8" t="str">
        <f>_xlfn.TEXTJOIN("-",TRUE,Table1[[#This Row],[Source]],TEXT(Table1[[#This Row],[AdvisoryNumber]],"000"),TEXT(ROW()-1,"000000"),TEXT(Table1[[#This Row],[RecordTimeUTC]],"YYYY-MM-DD"))</f>
        <v>NTML-000-003703-2025-04-05</v>
      </c>
      <c r="C3704" s="1" t="s">
        <v>344</v>
      </c>
      <c r="D3704" s="2"/>
      <c r="E3704" s="1"/>
      <c r="F3704" s="2"/>
      <c r="G3704" s="1" t="s">
        <v>98</v>
      </c>
      <c r="H3704" s="1" t="s">
        <v>101</v>
      </c>
      <c r="I3704" s="8" t="str">
        <f>IF(Table1[[#This Row],[TMI_Type]]="Reroute",INDEX(_xlfn.REGEXEXTRACT(Table1[[#This Row],[RawText]],".*(ROUTE|FEA|FCA|ICR|CTOP|TBO).+([A-Z]{3})",2,0),1,2),"")</f>
        <v/>
      </c>
      <c r="J3704" s="5">
        <v>10</v>
      </c>
      <c r="K3704" s="5"/>
      <c r="L3704" s="1" t="s">
        <v>10891</v>
      </c>
      <c r="M3704" s="7">
        <v>45752.979166666664</v>
      </c>
      <c r="N3704" s="7">
        <v>45753.145833333336</v>
      </c>
      <c r="O3704" s="7">
        <v>45752.881944444445</v>
      </c>
      <c r="P3704" s="4" t="s">
        <v>5524</v>
      </c>
      <c r="Q3704" s="10" t="s">
        <v>5524</v>
      </c>
      <c r="R3704" s="2" t="s">
        <v>11162</v>
      </c>
      <c r="S3704" s="6">
        <f>IF(OR(ISBLANK(Table1[[#This Row],[ValidEndUTC]]),ISBLANK(Table1[[#This Row],[ValidStartUTC]])),"",Table1[[#This Row],[ValidEndUTC]]-Table1[[#This Row],[ValidStartUTC]])</f>
        <v>0.16666666667151731</v>
      </c>
      <c r="T3704" s="5">
        <f>IF(OR(ISBLANK(Table1[[#This Row],[ValidEndUTC]]),ISBLANK(Table1[[#This Row],[ValidStartUTC]])),"",Table1[[#This Row],[Duration]]*24*60)</f>
        <v>240.00000000698492</v>
      </c>
    </row>
    <row r="3705" spans="1:20" x14ac:dyDescent="0.25">
      <c r="A3705" s="8" t="str">
        <f>IF(ISBLANK(Table1[[#This Row],[AdvisoryNumber]]),"NTML","ADVZY")</f>
        <v>NTML</v>
      </c>
      <c r="B3705" s="8" t="str">
        <f>_xlfn.TEXTJOIN("-",TRUE,Table1[[#This Row],[Source]],TEXT(Table1[[#This Row],[AdvisoryNumber]],"000"),TEXT(ROW()-1,"000000"),TEXT(Table1[[#This Row],[RecordTimeUTC]],"YYYY-MM-DD"))</f>
        <v>NTML-000-003704-2025-04-05</v>
      </c>
      <c r="C3705" s="1" t="s">
        <v>344</v>
      </c>
      <c r="D3705" s="2"/>
      <c r="E3705" s="1"/>
      <c r="F3705" s="2"/>
      <c r="G3705" s="1" t="s">
        <v>98</v>
      </c>
      <c r="H3705" s="1" t="s">
        <v>101</v>
      </c>
      <c r="I3705" s="8" t="str">
        <f>IF(Table1[[#This Row],[TMI_Type]]="Reroute",INDEX(_xlfn.REGEXEXTRACT(Table1[[#This Row],[RawText]],".*(ROUTE|FEA|FCA|ICR|CTOP|TBO).+([A-Z]{3})",2,0),1,2),"")</f>
        <v/>
      </c>
      <c r="J3705" s="5">
        <v>10</v>
      </c>
      <c r="K3705" s="5"/>
      <c r="L3705" s="1" t="s">
        <v>1906</v>
      </c>
      <c r="M3705" s="7">
        <v>45752.979166666664</v>
      </c>
      <c r="N3705" s="7">
        <v>45753.145833333336</v>
      </c>
      <c r="O3705" s="7">
        <v>45752.881944444445</v>
      </c>
      <c r="P3705" s="4" t="s">
        <v>5525</v>
      </c>
      <c r="Q3705" s="10" t="s">
        <v>5525</v>
      </c>
      <c r="R3705" s="2" t="s">
        <v>11162</v>
      </c>
      <c r="S3705" s="6">
        <f>IF(OR(ISBLANK(Table1[[#This Row],[ValidEndUTC]]),ISBLANK(Table1[[#This Row],[ValidStartUTC]])),"",Table1[[#This Row],[ValidEndUTC]]-Table1[[#This Row],[ValidStartUTC]])</f>
        <v>0.16666666667151731</v>
      </c>
      <c r="T3705" s="5">
        <f>IF(OR(ISBLANK(Table1[[#This Row],[ValidEndUTC]]),ISBLANK(Table1[[#This Row],[ValidStartUTC]])),"",Table1[[#This Row],[Duration]]*24*60)</f>
        <v>240.00000000698492</v>
      </c>
    </row>
    <row r="3706" spans="1:20" x14ac:dyDescent="0.25">
      <c r="A3706" s="8" t="str">
        <f>IF(ISBLANK(Table1[[#This Row],[AdvisoryNumber]]),"NTML","ADVZY")</f>
        <v>NTML</v>
      </c>
      <c r="B3706" s="8" t="str">
        <f>_xlfn.TEXTJOIN("-",TRUE,Table1[[#This Row],[Source]],TEXT(Table1[[#This Row],[AdvisoryNumber]],"000"),TEXT(ROW()-1,"000000"),TEXT(Table1[[#This Row],[RecordTimeUTC]],"YYYY-MM-DD"))</f>
        <v>NTML-000-003705-2025-04-05</v>
      </c>
      <c r="C3706" s="1" t="s">
        <v>344</v>
      </c>
      <c r="D3706" s="2"/>
      <c r="E3706" s="1"/>
      <c r="F3706" s="2"/>
      <c r="G3706" s="1" t="s">
        <v>98</v>
      </c>
      <c r="H3706" s="1" t="s">
        <v>101</v>
      </c>
      <c r="I3706" s="8" t="str">
        <f>IF(Table1[[#This Row],[TMI_Type]]="Reroute",INDEX(_xlfn.REGEXEXTRACT(Table1[[#This Row],[RawText]],".*(ROUTE|FEA|FCA|ICR|CTOP|TBO).+([A-Z]{3})",2,0),1,2),"")</f>
        <v/>
      </c>
      <c r="J3706" s="5">
        <v>10</v>
      </c>
      <c r="K3706" s="5"/>
      <c r="L3706" s="1" t="s">
        <v>1908</v>
      </c>
      <c r="M3706" s="7">
        <v>45752.979166666664</v>
      </c>
      <c r="N3706" s="7">
        <v>45753.145833333336</v>
      </c>
      <c r="O3706" s="7">
        <v>45752.881944444445</v>
      </c>
      <c r="P3706" s="4" t="s">
        <v>5526</v>
      </c>
      <c r="Q3706" s="10" t="s">
        <v>5526</v>
      </c>
      <c r="R3706" s="2" t="s">
        <v>11162</v>
      </c>
      <c r="S3706" s="6">
        <f>IF(OR(ISBLANK(Table1[[#This Row],[ValidEndUTC]]),ISBLANK(Table1[[#This Row],[ValidStartUTC]])),"",Table1[[#This Row],[ValidEndUTC]]-Table1[[#This Row],[ValidStartUTC]])</f>
        <v>0.16666666667151731</v>
      </c>
      <c r="T3706" s="5">
        <f>IF(OR(ISBLANK(Table1[[#This Row],[ValidEndUTC]]),ISBLANK(Table1[[#This Row],[ValidStartUTC]])),"",Table1[[#This Row],[Duration]]*24*60)</f>
        <v>240.00000000698492</v>
      </c>
    </row>
    <row r="3707" spans="1:20" x14ac:dyDescent="0.25">
      <c r="A3707" s="8" t="str">
        <f>IF(ISBLANK(Table1[[#This Row],[AdvisoryNumber]]),"NTML","ADVZY")</f>
        <v>NTML</v>
      </c>
      <c r="B3707" s="8" t="str">
        <f>_xlfn.TEXTJOIN("-",TRUE,Table1[[#This Row],[Source]],TEXT(Table1[[#This Row],[AdvisoryNumber]],"000"),TEXT(ROW()-1,"000000"),TEXT(Table1[[#This Row],[RecordTimeUTC]],"YYYY-MM-DD"))</f>
        <v>NTML-000-003706-2025-04-05</v>
      </c>
      <c r="C3707" s="1" t="s">
        <v>344</v>
      </c>
      <c r="D3707" s="2"/>
      <c r="E3707" s="1"/>
      <c r="F3707" s="2"/>
      <c r="G3707" s="1" t="s">
        <v>98</v>
      </c>
      <c r="H3707" s="1" t="s">
        <v>101</v>
      </c>
      <c r="I3707" s="8" t="str">
        <f>IF(Table1[[#This Row],[TMI_Type]]="Reroute",INDEX(_xlfn.REGEXEXTRACT(Table1[[#This Row],[RawText]],".*(ROUTE|FEA|FCA|ICR|CTOP|TBO).+([A-Z]{3})",2,0),1,2),"")</f>
        <v/>
      </c>
      <c r="J3707" s="5">
        <v>10</v>
      </c>
      <c r="K3707" s="5"/>
      <c r="L3707" s="1" t="s">
        <v>10892</v>
      </c>
      <c r="M3707" s="7">
        <v>45752.979166666664</v>
      </c>
      <c r="N3707" s="7">
        <v>45753.145833333336</v>
      </c>
      <c r="O3707" s="7">
        <v>45752.881944444445</v>
      </c>
      <c r="P3707" s="4" t="s">
        <v>5527</v>
      </c>
      <c r="Q3707" s="10" t="s">
        <v>5527</v>
      </c>
      <c r="R3707" s="2" t="s">
        <v>11162</v>
      </c>
      <c r="S3707" s="6">
        <f>IF(OR(ISBLANK(Table1[[#This Row],[ValidEndUTC]]),ISBLANK(Table1[[#This Row],[ValidStartUTC]])),"",Table1[[#This Row],[ValidEndUTC]]-Table1[[#This Row],[ValidStartUTC]])</f>
        <v>0.16666666667151731</v>
      </c>
      <c r="T3707" s="5">
        <f>IF(OR(ISBLANK(Table1[[#This Row],[ValidEndUTC]]),ISBLANK(Table1[[#This Row],[ValidStartUTC]])),"",Table1[[#This Row],[Duration]]*24*60)</f>
        <v>240.00000000698492</v>
      </c>
    </row>
    <row r="3708" spans="1:20" x14ac:dyDescent="0.25">
      <c r="A3708" s="8" t="str">
        <f>IF(ISBLANK(Table1[[#This Row],[AdvisoryNumber]]),"NTML","ADVZY")</f>
        <v>NTML</v>
      </c>
      <c r="B3708" s="8" t="str">
        <f>_xlfn.TEXTJOIN("-",TRUE,Table1[[#This Row],[Source]],TEXT(Table1[[#This Row],[AdvisoryNumber]],"000"),TEXT(ROW()-1,"000000"),TEXT(Table1[[#This Row],[RecordTimeUTC]],"YYYY-MM-DD"))</f>
        <v>NTML-000-003707-2025-04-05</v>
      </c>
      <c r="C3708" s="1" t="s">
        <v>344</v>
      </c>
      <c r="D3708" s="2"/>
      <c r="E3708" s="1"/>
      <c r="F3708" s="2"/>
      <c r="G3708" s="1" t="s">
        <v>98</v>
      </c>
      <c r="H3708" s="1" t="s">
        <v>101</v>
      </c>
      <c r="I3708" s="8" t="str">
        <f>IF(Table1[[#This Row],[TMI_Type]]="Reroute",INDEX(_xlfn.REGEXEXTRACT(Table1[[#This Row],[RawText]],".*(ROUTE|FEA|FCA|ICR|CTOP|TBO).+([A-Z]{3})",2,0),1,2),"")</f>
        <v/>
      </c>
      <c r="J3708" s="5">
        <v>10</v>
      </c>
      <c r="K3708" s="5"/>
      <c r="L3708" s="1" t="s">
        <v>1070</v>
      </c>
      <c r="M3708" s="7">
        <v>45752.979166666664</v>
      </c>
      <c r="N3708" s="7">
        <v>45753.145833333336</v>
      </c>
      <c r="O3708" s="7">
        <v>45752.881944444445</v>
      </c>
      <c r="P3708" s="4" t="s">
        <v>5528</v>
      </c>
      <c r="Q3708" s="10" t="s">
        <v>5528</v>
      </c>
      <c r="R3708" s="2" t="s">
        <v>11162</v>
      </c>
      <c r="S3708" s="6">
        <f>IF(OR(ISBLANK(Table1[[#This Row],[ValidEndUTC]]),ISBLANK(Table1[[#This Row],[ValidStartUTC]])),"",Table1[[#This Row],[ValidEndUTC]]-Table1[[#This Row],[ValidStartUTC]])</f>
        <v>0.16666666667151731</v>
      </c>
      <c r="T3708" s="5">
        <f>IF(OR(ISBLANK(Table1[[#This Row],[ValidEndUTC]]),ISBLANK(Table1[[#This Row],[ValidStartUTC]])),"",Table1[[#This Row],[Duration]]*24*60)</f>
        <v>240.00000000698492</v>
      </c>
    </row>
    <row r="3709" spans="1:20" x14ac:dyDescent="0.25">
      <c r="A3709" s="8" t="str">
        <f>IF(ISBLANK(Table1[[#This Row],[AdvisoryNumber]]),"NTML","ADVZY")</f>
        <v>NTML</v>
      </c>
      <c r="B3709" s="8" t="str">
        <f>_xlfn.TEXTJOIN("-",TRUE,Table1[[#This Row],[Source]],TEXT(Table1[[#This Row],[AdvisoryNumber]],"000"),TEXT(ROW()-1,"000000"),TEXT(Table1[[#This Row],[RecordTimeUTC]],"YYYY-MM-DD"))</f>
        <v>NTML-000-003708-2025-04-05</v>
      </c>
      <c r="C3709" s="1" t="s">
        <v>300</v>
      </c>
      <c r="D3709" s="2"/>
      <c r="E3709" s="1"/>
      <c r="F3709" s="2"/>
      <c r="G3709" s="1" t="s">
        <v>98</v>
      </c>
      <c r="H3709" s="1" t="s">
        <v>101</v>
      </c>
      <c r="I3709" s="8" t="str">
        <f>IF(Table1[[#This Row],[TMI_Type]]="Reroute",INDEX(_xlfn.REGEXEXTRACT(Table1[[#This Row],[RawText]],".*(ROUTE|FEA|FCA|ICR|CTOP|TBO).+([A-Z]{3})",2,0),1,2),"")</f>
        <v/>
      </c>
      <c r="J3709" s="5">
        <v>10</v>
      </c>
      <c r="K3709" s="5"/>
      <c r="L3709" s="1" t="s">
        <v>626</v>
      </c>
      <c r="M3709" s="7">
        <v>45752.979166666664</v>
      </c>
      <c r="N3709" s="7">
        <v>45753.145833333336</v>
      </c>
      <c r="O3709" s="7">
        <v>45752.881944444445</v>
      </c>
      <c r="P3709" s="4" t="s">
        <v>5529</v>
      </c>
      <c r="Q3709" s="10" t="s">
        <v>5529</v>
      </c>
      <c r="R3709" s="2" t="s">
        <v>11162</v>
      </c>
      <c r="S3709" s="6">
        <f>IF(OR(ISBLANK(Table1[[#This Row],[ValidEndUTC]]),ISBLANK(Table1[[#This Row],[ValidStartUTC]])),"",Table1[[#This Row],[ValidEndUTC]]-Table1[[#This Row],[ValidStartUTC]])</f>
        <v>0.16666666667151731</v>
      </c>
      <c r="T3709" s="5">
        <f>IF(OR(ISBLANK(Table1[[#This Row],[ValidEndUTC]]),ISBLANK(Table1[[#This Row],[ValidStartUTC]])),"",Table1[[#This Row],[Duration]]*24*60)</f>
        <v>240.00000000698492</v>
      </c>
    </row>
    <row r="3710" spans="1:20" x14ac:dyDescent="0.25">
      <c r="A3710" s="8" t="str">
        <f>IF(ISBLANK(Table1[[#This Row],[AdvisoryNumber]]),"NTML","ADVZY")</f>
        <v>NTML</v>
      </c>
      <c r="B3710" s="8" t="str">
        <f>_xlfn.TEXTJOIN("-",TRUE,Table1[[#This Row],[Source]],TEXT(Table1[[#This Row],[AdvisoryNumber]],"000"),TEXT(ROW()-1,"000000"),TEXT(Table1[[#This Row],[RecordTimeUTC]],"YYYY-MM-DD"))</f>
        <v>NTML-000-003709-2025-04-05</v>
      </c>
      <c r="C3710" s="1" t="s">
        <v>300</v>
      </c>
      <c r="D3710" s="2"/>
      <c r="E3710" s="1"/>
      <c r="F3710" s="2"/>
      <c r="G3710" s="1" t="s">
        <v>98</v>
      </c>
      <c r="H3710" s="1" t="s">
        <v>101</v>
      </c>
      <c r="I3710" s="8" t="str">
        <f>IF(Table1[[#This Row],[TMI_Type]]="Reroute",INDEX(_xlfn.REGEXEXTRACT(Table1[[#This Row],[RawText]],".*(ROUTE|FEA|FCA|ICR|CTOP|TBO).+([A-Z]{3})",2,0),1,2),"")</f>
        <v/>
      </c>
      <c r="J3710" s="5">
        <v>10</v>
      </c>
      <c r="K3710" s="5"/>
      <c r="L3710" s="1" t="s">
        <v>1913</v>
      </c>
      <c r="M3710" s="7">
        <v>45752.979166666664</v>
      </c>
      <c r="N3710" s="7">
        <v>45753.145833333336</v>
      </c>
      <c r="O3710" s="7">
        <v>45752.881944444445</v>
      </c>
      <c r="P3710" s="4" t="s">
        <v>5530</v>
      </c>
      <c r="Q3710" s="10" t="s">
        <v>5530</v>
      </c>
      <c r="R3710" s="2" t="s">
        <v>11162</v>
      </c>
      <c r="S3710" s="6">
        <f>IF(OR(ISBLANK(Table1[[#This Row],[ValidEndUTC]]),ISBLANK(Table1[[#This Row],[ValidStartUTC]])),"",Table1[[#This Row],[ValidEndUTC]]-Table1[[#This Row],[ValidStartUTC]])</f>
        <v>0.16666666667151731</v>
      </c>
      <c r="T3710" s="5">
        <f>IF(OR(ISBLANK(Table1[[#This Row],[ValidEndUTC]]),ISBLANK(Table1[[#This Row],[ValidStartUTC]])),"",Table1[[#This Row],[Duration]]*24*60)</f>
        <v>240.00000000698492</v>
      </c>
    </row>
    <row r="3711" spans="1:20" x14ac:dyDescent="0.25">
      <c r="A3711" s="8" t="str">
        <f>IF(ISBLANK(Table1[[#This Row],[AdvisoryNumber]]),"NTML","ADVZY")</f>
        <v>NTML</v>
      </c>
      <c r="B3711" s="8" t="str">
        <f>_xlfn.TEXTJOIN("-",TRUE,Table1[[#This Row],[Source]],TEXT(Table1[[#This Row],[AdvisoryNumber]],"000"),TEXT(ROW()-1,"000000"),TEXT(Table1[[#This Row],[RecordTimeUTC]],"YYYY-MM-DD"))</f>
        <v>NTML-000-003710-2025-04-05</v>
      </c>
      <c r="C3711" s="1" t="s">
        <v>300</v>
      </c>
      <c r="D3711" s="2"/>
      <c r="E3711" s="1"/>
      <c r="F3711" s="2"/>
      <c r="G3711" s="1" t="s">
        <v>98</v>
      </c>
      <c r="H3711" s="1" t="s">
        <v>101</v>
      </c>
      <c r="I3711" s="8" t="str">
        <f>IF(Table1[[#This Row],[TMI_Type]]="Reroute",INDEX(_xlfn.REGEXEXTRACT(Table1[[#This Row],[RawText]],".*(ROUTE|FEA|FCA|ICR|CTOP|TBO).+([A-Z]{3})",2,0),1,2),"")</f>
        <v/>
      </c>
      <c r="J3711" s="5">
        <v>10</v>
      </c>
      <c r="K3711" s="5"/>
      <c r="L3711" s="1" t="s">
        <v>1915</v>
      </c>
      <c r="M3711" s="7">
        <v>45752.979166666664</v>
      </c>
      <c r="N3711" s="7">
        <v>45753.145833333336</v>
      </c>
      <c r="O3711" s="7">
        <v>45752.881944444445</v>
      </c>
      <c r="P3711" s="4" t="s">
        <v>5531</v>
      </c>
      <c r="Q3711" s="10" t="s">
        <v>5531</v>
      </c>
      <c r="R3711" s="2" t="s">
        <v>11162</v>
      </c>
      <c r="S3711" s="6">
        <f>IF(OR(ISBLANK(Table1[[#This Row],[ValidEndUTC]]),ISBLANK(Table1[[#This Row],[ValidStartUTC]])),"",Table1[[#This Row],[ValidEndUTC]]-Table1[[#This Row],[ValidStartUTC]])</f>
        <v>0.16666666667151731</v>
      </c>
      <c r="T3711" s="5">
        <f>IF(OR(ISBLANK(Table1[[#This Row],[ValidEndUTC]]),ISBLANK(Table1[[#This Row],[ValidStartUTC]])),"",Table1[[#This Row],[Duration]]*24*60)</f>
        <v>240.00000000698492</v>
      </c>
    </row>
    <row r="3712" spans="1:20" ht="21.6" x14ac:dyDescent="0.25">
      <c r="A3712" s="8" t="str">
        <f>IF(ISBLANK(Table1[[#This Row],[AdvisoryNumber]]),"NTML","ADVZY")</f>
        <v>NTML</v>
      </c>
      <c r="B3712" s="8" t="str">
        <f>_xlfn.TEXTJOIN("-",TRUE,Table1[[#This Row],[Source]],TEXT(Table1[[#This Row],[AdvisoryNumber]],"000"),TEXT(ROW()-1,"000000"),TEXT(Table1[[#This Row],[RecordTimeUTC]],"YYYY-MM-DD"))</f>
        <v>NTML-000-003711-2025-04-05</v>
      </c>
      <c r="C3712" s="1" t="s">
        <v>300</v>
      </c>
      <c r="D3712" s="2"/>
      <c r="E3712" s="1"/>
      <c r="F3712" s="2"/>
      <c r="G3712" s="1" t="s">
        <v>98</v>
      </c>
      <c r="H3712" s="1" t="s">
        <v>101</v>
      </c>
      <c r="I3712" s="8" t="str">
        <f>IF(Table1[[#This Row],[TMI_Type]]="Reroute",INDEX(_xlfn.REGEXEXTRACT(Table1[[#This Row],[RawText]],".*(ROUTE|FEA|FCA|ICR|CTOP|TBO).+([A-Z]{3})",2,0),1,2),"")</f>
        <v/>
      </c>
      <c r="J3712" s="5">
        <v>10</v>
      </c>
      <c r="K3712" s="5"/>
      <c r="L3712" s="1" t="s">
        <v>10890</v>
      </c>
      <c r="M3712" s="7">
        <v>45752.979166666664</v>
      </c>
      <c r="N3712" s="7">
        <v>45753.145833333336</v>
      </c>
      <c r="O3712" s="7">
        <v>45752.881944444445</v>
      </c>
      <c r="P3712" s="4" t="s">
        <v>5532</v>
      </c>
      <c r="Q3712" s="10" t="s">
        <v>5532</v>
      </c>
      <c r="R3712" s="2" t="s">
        <v>11162</v>
      </c>
      <c r="S3712" s="6">
        <f>IF(OR(ISBLANK(Table1[[#This Row],[ValidEndUTC]]),ISBLANK(Table1[[#This Row],[ValidStartUTC]])),"",Table1[[#This Row],[ValidEndUTC]]-Table1[[#This Row],[ValidStartUTC]])</f>
        <v>0.16666666667151731</v>
      </c>
      <c r="T3712" s="5">
        <f>IF(OR(ISBLANK(Table1[[#This Row],[ValidEndUTC]]),ISBLANK(Table1[[#This Row],[ValidStartUTC]])),"",Table1[[#This Row],[Duration]]*24*60)</f>
        <v>240.00000000698492</v>
      </c>
    </row>
    <row r="3713" spans="1:20" x14ac:dyDescent="0.25">
      <c r="A3713" s="8" t="str">
        <f>IF(ISBLANK(Table1[[#This Row],[AdvisoryNumber]]),"NTML","ADVZY")</f>
        <v>NTML</v>
      </c>
      <c r="B3713" s="8" t="str">
        <f>_xlfn.TEXTJOIN("-",TRUE,Table1[[#This Row],[Source]],TEXT(Table1[[#This Row],[AdvisoryNumber]],"000"),TEXT(ROW()-1,"000000"),TEXT(Table1[[#This Row],[RecordTimeUTC]],"YYYY-MM-DD"))</f>
        <v>NTML-000-003712-2025-04-05</v>
      </c>
      <c r="C3713" s="1" t="s">
        <v>300</v>
      </c>
      <c r="D3713" s="2"/>
      <c r="E3713" s="1"/>
      <c r="F3713" s="2"/>
      <c r="G3713" s="1" t="s">
        <v>98</v>
      </c>
      <c r="H3713" s="1" t="s">
        <v>101</v>
      </c>
      <c r="I3713" s="8" t="str">
        <f>IF(Table1[[#This Row],[TMI_Type]]="Reroute",INDEX(_xlfn.REGEXEXTRACT(Table1[[#This Row],[RawText]],".*(ROUTE|FEA|FCA|ICR|CTOP|TBO).+([A-Z]{3})",2,0),1,2),"")</f>
        <v/>
      </c>
      <c r="J3713" s="5">
        <v>10</v>
      </c>
      <c r="K3713" s="5"/>
      <c r="L3713" s="1" t="s">
        <v>1918</v>
      </c>
      <c r="M3713" s="7">
        <v>45752.979166666664</v>
      </c>
      <c r="N3713" s="7">
        <v>45753.145833333336</v>
      </c>
      <c r="O3713" s="7">
        <v>45752.881944444445</v>
      </c>
      <c r="P3713" s="4" t="s">
        <v>5533</v>
      </c>
      <c r="Q3713" s="10" t="s">
        <v>5533</v>
      </c>
      <c r="R3713" s="2" t="s">
        <v>11162</v>
      </c>
      <c r="S3713" s="6">
        <f>IF(OR(ISBLANK(Table1[[#This Row],[ValidEndUTC]]),ISBLANK(Table1[[#This Row],[ValidStartUTC]])),"",Table1[[#This Row],[ValidEndUTC]]-Table1[[#This Row],[ValidStartUTC]])</f>
        <v>0.16666666667151731</v>
      </c>
      <c r="T3713" s="5">
        <f>IF(OR(ISBLANK(Table1[[#This Row],[ValidEndUTC]]),ISBLANK(Table1[[#This Row],[ValidStartUTC]])),"",Table1[[#This Row],[Duration]]*24*60)</f>
        <v>240.00000000698492</v>
      </c>
    </row>
    <row r="3714" spans="1:20" x14ac:dyDescent="0.25">
      <c r="A3714" s="8" t="str">
        <f>IF(ISBLANK(Table1[[#This Row],[AdvisoryNumber]]),"NTML","ADVZY")</f>
        <v>NTML</v>
      </c>
      <c r="B3714" s="8" t="str">
        <f>_xlfn.TEXTJOIN("-",TRUE,Table1[[#This Row],[Source]],TEXT(Table1[[#This Row],[AdvisoryNumber]],"000"),TEXT(ROW()-1,"000000"),TEXT(Table1[[#This Row],[RecordTimeUTC]],"YYYY-MM-DD"))</f>
        <v>NTML-000-003713-2025-04-05</v>
      </c>
      <c r="C3714" s="1" t="s">
        <v>300</v>
      </c>
      <c r="D3714" s="2"/>
      <c r="E3714" s="1"/>
      <c r="F3714" s="2"/>
      <c r="G3714" s="1" t="s">
        <v>98</v>
      </c>
      <c r="H3714" s="1" t="s">
        <v>101</v>
      </c>
      <c r="I3714" s="8" t="str">
        <f>IF(Table1[[#This Row],[TMI_Type]]="Reroute",INDEX(_xlfn.REGEXEXTRACT(Table1[[#This Row],[RawText]],".*(ROUTE|FEA|FCA|ICR|CTOP|TBO).+([A-Z]{3})",2,0),1,2),"")</f>
        <v/>
      </c>
      <c r="J3714" s="5">
        <v>10</v>
      </c>
      <c r="K3714" s="5"/>
      <c r="L3714" s="1" t="s">
        <v>1920</v>
      </c>
      <c r="M3714" s="7">
        <v>45752.979166666664</v>
      </c>
      <c r="N3714" s="7">
        <v>45753.145833333336</v>
      </c>
      <c r="O3714" s="7">
        <v>45752.881944444445</v>
      </c>
      <c r="P3714" s="4" t="s">
        <v>5534</v>
      </c>
      <c r="Q3714" s="10" t="s">
        <v>5534</v>
      </c>
      <c r="R3714" s="2" t="s">
        <v>11162</v>
      </c>
      <c r="S3714" s="6">
        <f>IF(OR(ISBLANK(Table1[[#This Row],[ValidEndUTC]]),ISBLANK(Table1[[#This Row],[ValidStartUTC]])),"",Table1[[#This Row],[ValidEndUTC]]-Table1[[#This Row],[ValidStartUTC]])</f>
        <v>0.16666666667151731</v>
      </c>
      <c r="T3714" s="5">
        <f>IF(OR(ISBLANK(Table1[[#This Row],[ValidEndUTC]]),ISBLANK(Table1[[#This Row],[ValidStartUTC]])),"",Table1[[#This Row],[Duration]]*24*60)</f>
        <v>240.00000000698492</v>
      </c>
    </row>
    <row r="3715" spans="1:20" x14ac:dyDescent="0.25">
      <c r="A3715" s="8" t="str">
        <f>IF(ISBLANK(Table1[[#This Row],[AdvisoryNumber]]),"NTML","ADVZY")</f>
        <v>NTML</v>
      </c>
      <c r="B3715" s="8" t="str">
        <f>_xlfn.TEXTJOIN("-",TRUE,Table1[[#This Row],[Source]],TEXT(Table1[[#This Row],[AdvisoryNumber]],"000"),TEXT(ROW()-1,"000000"),TEXT(Table1[[#This Row],[RecordTimeUTC]],"YYYY-MM-DD"))</f>
        <v>NTML-000-003714-2025-04-05</v>
      </c>
      <c r="C3715" s="1" t="s">
        <v>300</v>
      </c>
      <c r="D3715" s="2"/>
      <c r="E3715" s="1"/>
      <c r="F3715" s="2"/>
      <c r="G3715" s="1" t="s">
        <v>98</v>
      </c>
      <c r="H3715" s="1" t="s">
        <v>101</v>
      </c>
      <c r="I3715" s="8" t="str">
        <f>IF(Table1[[#This Row],[TMI_Type]]="Reroute",INDEX(_xlfn.REGEXEXTRACT(Table1[[#This Row],[RawText]],".*(ROUTE|FEA|FCA|ICR|CTOP|TBO).+([A-Z]{3})",2,0),1,2),"")</f>
        <v/>
      </c>
      <c r="J3715" s="5">
        <v>10</v>
      </c>
      <c r="K3715" s="5"/>
      <c r="L3715" s="1" t="s">
        <v>1288</v>
      </c>
      <c r="M3715" s="7">
        <v>45752.979166666664</v>
      </c>
      <c r="N3715" s="7">
        <v>45753.145833333336</v>
      </c>
      <c r="O3715" s="7">
        <v>45752.881944444445</v>
      </c>
      <c r="P3715" s="4" t="s">
        <v>5535</v>
      </c>
      <c r="Q3715" s="10" t="s">
        <v>5535</v>
      </c>
      <c r="R3715" s="2" t="s">
        <v>11162</v>
      </c>
      <c r="S3715" s="6">
        <f>IF(OR(ISBLANK(Table1[[#This Row],[ValidEndUTC]]),ISBLANK(Table1[[#This Row],[ValidStartUTC]])),"",Table1[[#This Row],[ValidEndUTC]]-Table1[[#This Row],[ValidStartUTC]])</f>
        <v>0.16666666667151731</v>
      </c>
      <c r="T3715" s="5">
        <f>IF(OR(ISBLANK(Table1[[#This Row],[ValidEndUTC]]),ISBLANK(Table1[[#This Row],[ValidStartUTC]])),"",Table1[[#This Row],[Duration]]*24*60)</f>
        <v>240.00000000698492</v>
      </c>
    </row>
    <row r="3716" spans="1:20" x14ac:dyDescent="0.25">
      <c r="A3716" s="8" t="str">
        <f>IF(ISBLANK(Table1[[#This Row],[AdvisoryNumber]]),"NTML","ADVZY")</f>
        <v>NTML</v>
      </c>
      <c r="B3716" s="8" t="str">
        <f>_xlfn.TEXTJOIN("-",TRUE,Table1[[#This Row],[Source]],TEXT(Table1[[#This Row],[AdvisoryNumber]],"000"),TEXT(ROW()-1,"000000"),TEXT(Table1[[#This Row],[RecordTimeUTC]],"YYYY-MM-DD"))</f>
        <v>NTML-000-003715-2025-04-09</v>
      </c>
      <c r="C3716" s="1" t="s">
        <v>5119</v>
      </c>
      <c r="D3716" s="2"/>
      <c r="E3716" s="1"/>
      <c r="F3716" s="2"/>
      <c r="G3716" s="1" t="s">
        <v>98</v>
      </c>
      <c r="H3716" s="1" t="s">
        <v>101</v>
      </c>
      <c r="I3716" s="8" t="str">
        <f>IF(Table1[[#This Row],[TMI_Type]]="Reroute",INDEX(_xlfn.REGEXEXTRACT(Table1[[#This Row],[RawText]],".*(ROUTE|FEA|FCA|ICR|CTOP|TBO).+([A-Z]{3})",2,0),1,2),"")</f>
        <v/>
      </c>
      <c r="J3716" s="5">
        <v>15</v>
      </c>
      <c r="K3716" s="5"/>
      <c r="L3716" s="1" t="s">
        <v>198</v>
      </c>
      <c r="M3716" s="7">
        <v>45756.958333333336</v>
      </c>
      <c r="N3716" s="7">
        <v>45757.083333333336</v>
      </c>
      <c r="O3716" s="7">
        <v>45756.926388888889</v>
      </c>
      <c r="P3716" s="4" t="s">
        <v>5538</v>
      </c>
      <c r="Q3716" s="10" t="s">
        <v>5538</v>
      </c>
      <c r="R3716" s="2" t="s">
        <v>11166</v>
      </c>
      <c r="S3716" s="6">
        <f>IF(OR(ISBLANK(Table1[[#This Row],[ValidEndUTC]]),ISBLANK(Table1[[#This Row],[ValidStartUTC]])),"",Table1[[#This Row],[ValidEndUTC]]-Table1[[#This Row],[ValidStartUTC]])</f>
        <v>0.125</v>
      </c>
      <c r="T3716" s="5">
        <f>IF(OR(ISBLANK(Table1[[#This Row],[ValidEndUTC]]),ISBLANK(Table1[[#This Row],[ValidStartUTC]])),"",Table1[[#This Row],[Duration]]*24*60)</f>
        <v>180</v>
      </c>
    </row>
    <row r="3717" spans="1:20" x14ac:dyDescent="0.25">
      <c r="A3717" s="8" t="str">
        <f>IF(ISBLANK(Table1[[#This Row],[AdvisoryNumber]]),"NTML","ADVZY")</f>
        <v>NTML</v>
      </c>
      <c r="B3717" s="8" t="str">
        <f>_xlfn.TEXTJOIN("-",TRUE,Table1[[#This Row],[Source]],TEXT(Table1[[#This Row],[AdvisoryNumber]],"000"),TEXT(ROW()-1,"000000"),TEXT(Table1[[#This Row],[RecordTimeUTC]],"YYYY-MM-DD"))</f>
        <v>NTML-000-003716-2025-04-11</v>
      </c>
      <c r="C3717" s="1" t="s">
        <v>208</v>
      </c>
      <c r="D3717" s="2"/>
      <c r="E3717" s="1"/>
      <c r="F3717" s="2"/>
      <c r="G3717" s="1" t="s">
        <v>98</v>
      </c>
      <c r="H3717" s="1" t="s">
        <v>101</v>
      </c>
      <c r="I3717" s="8" t="str">
        <f>IF(Table1[[#This Row],[TMI_Type]]="Reroute",INDEX(_xlfn.REGEXEXTRACT(Table1[[#This Row],[RawText]],".*(ROUTE|FEA|FCA|ICR|CTOP|TBO).+([A-Z]{3})",2,0),1,2),"")</f>
        <v/>
      </c>
      <c r="J3717" s="5">
        <v>15</v>
      </c>
      <c r="K3717" s="5"/>
      <c r="L3717" s="1"/>
      <c r="M3717" s="7">
        <v>45758.041666666664</v>
      </c>
      <c r="N3717" s="7">
        <v>45758.125</v>
      </c>
      <c r="O3717" s="7">
        <v>45758.034722222219</v>
      </c>
      <c r="P3717" s="4" t="s">
        <v>5563</v>
      </c>
      <c r="Q3717" s="10" t="s">
        <v>5563</v>
      </c>
      <c r="R3717" s="2" t="s">
        <v>11183</v>
      </c>
      <c r="S3717" s="6">
        <f>IF(OR(ISBLANK(Table1[[#This Row],[ValidEndUTC]]),ISBLANK(Table1[[#This Row],[ValidStartUTC]])),"",Table1[[#This Row],[ValidEndUTC]]-Table1[[#This Row],[ValidStartUTC]])</f>
        <v>8.3333333335758653E-2</v>
      </c>
      <c r="T3717" s="5">
        <f>IF(OR(ISBLANK(Table1[[#This Row],[ValidEndUTC]]),ISBLANK(Table1[[#This Row],[ValidStartUTC]])),"",Table1[[#This Row],[Duration]]*24*60)</f>
        <v>120.00000000349246</v>
      </c>
    </row>
    <row r="3718" spans="1:20" x14ac:dyDescent="0.25">
      <c r="A3718" s="8" t="str">
        <f>IF(ISBLANK(Table1[[#This Row],[AdvisoryNumber]]),"NTML","ADVZY")</f>
        <v>NTML</v>
      </c>
      <c r="B3718" s="8" t="str">
        <f>_xlfn.TEXTJOIN("-",TRUE,Table1[[#This Row],[Source]],TEXT(Table1[[#This Row],[AdvisoryNumber]],"000"),TEXT(ROW()-1,"000000"),TEXT(Table1[[#This Row],[RecordTimeUTC]],"YYYY-MM-DD"))</f>
        <v>NTML-000-003717-2025-04-11</v>
      </c>
      <c r="C3718" s="1" t="s">
        <v>1570</v>
      </c>
      <c r="D3718" s="2"/>
      <c r="E3718" s="1"/>
      <c r="F3718" s="2"/>
      <c r="G3718" s="1" t="s">
        <v>98</v>
      </c>
      <c r="H3718" s="1" t="s">
        <v>101</v>
      </c>
      <c r="I3718" s="8" t="str">
        <f>IF(Table1[[#This Row],[TMI_Type]]="Reroute",INDEX(_xlfn.REGEXEXTRACT(Table1[[#This Row],[RawText]],".*(ROUTE|FEA|FCA|ICR|CTOP|TBO).+([A-Z]{3})",2,0),1,2),"")</f>
        <v/>
      </c>
      <c r="J3718" s="5">
        <v>25</v>
      </c>
      <c r="K3718" s="5"/>
      <c r="L3718" s="1"/>
      <c r="M3718" s="7">
        <v>45758.041666666664</v>
      </c>
      <c r="N3718" s="7">
        <v>45758.125</v>
      </c>
      <c r="O3718" s="7">
        <v>45758.034722222219</v>
      </c>
      <c r="P3718" s="4" t="s">
        <v>5564</v>
      </c>
      <c r="Q3718" s="10" t="s">
        <v>5564</v>
      </c>
      <c r="R3718" s="2" t="s">
        <v>11183</v>
      </c>
      <c r="S3718" s="6">
        <f>IF(OR(ISBLANK(Table1[[#This Row],[ValidEndUTC]]),ISBLANK(Table1[[#This Row],[ValidStartUTC]])),"",Table1[[#This Row],[ValidEndUTC]]-Table1[[#This Row],[ValidStartUTC]])</f>
        <v>8.3333333335758653E-2</v>
      </c>
      <c r="T3718" s="5">
        <f>IF(OR(ISBLANK(Table1[[#This Row],[ValidEndUTC]]),ISBLANK(Table1[[#This Row],[ValidStartUTC]])),"",Table1[[#This Row],[Duration]]*24*60)</f>
        <v>120.00000000349246</v>
      </c>
    </row>
    <row r="3719" spans="1:20" x14ac:dyDescent="0.25">
      <c r="A3719" s="8" t="str">
        <f>IF(ISBLANK(Table1[[#This Row],[AdvisoryNumber]]),"NTML","ADVZY")</f>
        <v>NTML</v>
      </c>
      <c r="B3719" s="8" t="str">
        <f>_xlfn.TEXTJOIN("-",TRUE,Table1[[#This Row],[Source]],TEXT(Table1[[#This Row],[AdvisoryNumber]],"000"),TEXT(ROW()-1,"000000"),TEXT(Table1[[#This Row],[RecordTimeUTC]],"YYYY-MM-DD"))</f>
        <v>NTML-000-003718-2025-04-11</v>
      </c>
      <c r="C3719" s="1" t="s">
        <v>208</v>
      </c>
      <c r="D3719" s="2"/>
      <c r="E3719" s="1"/>
      <c r="F3719" s="2"/>
      <c r="G3719" s="1" t="s">
        <v>98</v>
      </c>
      <c r="H3719" s="1" t="s">
        <v>101</v>
      </c>
      <c r="I3719" s="8" t="str">
        <f>IF(Table1[[#This Row],[TMI_Type]]="Reroute",INDEX(_xlfn.REGEXEXTRACT(Table1[[#This Row],[RawText]],".*(ROUTE|FEA|FCA|ICR|CTOP|TBO).+([A-Z]{3})",2,0),1,2),"")</f>
        <v/>
      </c>
      <c r="J3719" s="5"/>
      <c r="K3719" s="5"/>
      <c r="L3719" s="1"/>
      <c r="M3719" s="7">
        <v>45758.069444444445</v>
      </c>
      <c r="N3719" s="7">
        <v>45758.125</v>
      </c>
      <c r="O3719" s="7">
        <v>45758.069444444445</v>
      </c>
      <c r="P3719" s="4" t="s">
        <v>5565</v>
      </c>
      <c r="Q3719" s="10" t="s">
        <v>5565</v>
      </c>
      <c r="R3719" s="2" t="s">
        <v>11184</v>
      </c>
      <c r="S3719" s="6">
        <f>IF(OR(ISBLANK(Table1[[#This Row],[ValidEndUTC]]),ISBLANK(Table1[[#This Row],[ValidStartUTC]])),"",Table1[[#This Row],[ValidEndUTC]]-Table1[[#This Row],[ValidStartUTC]])</f>
        <v>5.5555555554747116E-2</v>
      </c>
      <c r="T3719" s="5">
        <f>IF(OR(ISBLANK(Table1[[#This Row],[ValidEndUTC]]),ISBLANK(Table1[[#This Row],[ValidStartUTC]])),"",Table1[[#This Row],[Duration]]*24*60)</f>
        <v>79.999999998835847</v>
      </c>
    </row>
    <row r="3720" spans="1:20" x14ac:dyDescent="0.25">
      <c r="A3720" s="8" t="str">
        <f>IF(ISBLANK(Table1[[#This Row],[AdvisoryNumber]]),"NTML","ADVZY")</f>
        <v>NTML</v>
      </c>
      <c r="B3720" s="8" t="str">
        <f>_xlfn.TEXTJOIN("-",TRUE,Table1[[#This Row],[Source]],TEXT(Table1[[#This Row],[AdvisoryNumber]],"000"),TEXT(ROW()-1,"000000"),TEXT(Table1[[#This Row],[RecordTimeUTC]],"YYYY-MM-DD"))</f>
        <v>NTML-000-003719-2025-04-11</v>
      </c>
      <c r="C3720" s="1" t="s">
        <v>1570</v>
      </c>
      <c r="D3720" s="2"/>
      <c r="E3720" s="1"/>
      <c r="F3720" s="2"/>
      <c r="G3720" s="1" t="s">
        <v>98</v>
      </c>
      <c r="H3720" s="1" t="s">
        <v>101</v>
      </c>
      <c r="I3720" s="8" t="str">
        <f>IF(Table1[[#This Row],[TMI_Type]]="Reroute",INDEX(_xlfn.REGEXEXTRACT(Table1[[#This Row],[RawText]],".*(ROUTE|FEA|FCA|ICR|CTOP|TBO).+([A-Z]{3})",2,0),1,2),"")</f>
        <v/>
      </c>
      <c r="J3720" s="5">
        <v>10</v>
      </c>
      <c r="K3720" s="5"/>
      <c r="L3720" s="1"/>
      <c r="M3720" s="7">
        <v>45758.069444444445</v>
      </c>
      <c r="N3720" s="7">
        <v>45758.125</v>
      </c>
      <c r="O3720" s="7">
        <v>45758.069444444445</v>
      </c>
      <c r="P3720" s="4" t="s">
        <v>5566</v>
      </c>
      <c r="Q3720" s="10" t="s">
        <v>5566</v>
      </c>
      <c r="R3720" s="2" t="s">
        <v>11184</v>
      </c>
      <c r="S3720" s="6">
        <f>IF(OR(ISBLANK(Table1[[#This Row],[ValidEndUTC]]),ISBLANK(Table1[[#This Row],[ValidStartUTC]])),"",Table1[[#This Row],[ValidEndUTC]]-Table1[[#This Row],[ValidStartUTC]])</f>
        <v>5.5555555554747116E-2</v>
      </c>
      <c r="T3720" s="5">
        <f>IF(OR(ISBLANK(Table1[[#This Row],[ValidEndUTC]]),ISBLANK(Table1[[#This Row],[ValidStartUTC]])),"",Table1[[#This Row],[Duration]]*24*60)</f>
        <v>79.999999998835847</v>
      </c>
    </row>
    <row r="3721" spans="1:20" x14ac:dyDescent="0.25">
      <c r="A3721" s="8" t="str">
        <f>IF(ISBLANK(Table1[[#This Row],[AdvisoryNumber]]),"NTML","ADVZY")</f>
        <v>NTML</v>
      </c>
      <c r="B3721" s="8" t="str">
        <f>_xlfn.TEXTJOIN("-",TRUE,Table1[[#This Row],[Source]],TEXT(Table1[[#This Row],[AdvisoryNumber]],"000"),TEXT(ROW()-1,"000000"),TEXT(Table1[[#This Row],[RecordTimeUTC]],"YYYY-MM-DD"))</f>
        <v>NTML-000-003720-2025-04-11</v>
      </c>
      <c r="C3721" s="1" t="s">
        <v>208</v>
      </c>
      <c r="D3721" s="2"/>
      <c r="E3721" s="1"/>
      <c r="F3721" s="2"/>
      <c r="G3721" s="1" t="s">
        <v>98</v>
      </c>
      <c r="H3721" s="1" t="s">
        <v>101</v>
      </c>
      <c r="I3721" s="8" t="str">
        <f>IF(Table1[[#This Row],[TMI_Type]]="Reroute",INDEX(_xlfn.REGEXEXTRACT(Table1[[#This Row],[RawText]],".*(ROUTE|FEA|FCA|ICR|CTOP|TBO).+([A-Z]{3})",2,0),1,2),"")</f>
        <v/>
      </c>
      <c r="J3721" s="5"/>
      <c r="K3721" s="5"/>
      <c r="L3721" s="1"/>
      <c r="M3721" s="7">
        <v>45758.083333333336</v>
      </c>
      <c r="N3721" s="7">
        <v>45758.125</v>
      </c>
      <c r="O3721" s="7">
        <v>45758.086805555555</v>
      </c>
      <c r="P3721" s="4" t="s">
        <v>5567</v>
      </c>
      <c r="Q3721" s="10" t="s">
        <v>5567</v>
      </c>
      <c r="R3721" s="2" t="s">
        <v>11185</v>
      </c>
      <c r="S3721" s="6">
        <f>IF(OR(ISBLANK(Table1[[#This Row],[ValidEndUTC]]),ISBLANK(Table1[[#This Row],[ValidStartUTC]])),"",Table1[[#This Row],[ValidEndUTC]]-Table1[[#This Row],[ValidStartUTC]])</f>
        <v>4.1666666664241347E-2</v>
      </c>
      <c r="T3721" s="5">
        <f>IF(OR(ISBLANK(Table1[[#This Row],[ValidEndUTC]]),ISBLANK(Table1[[#This Row],[ValidStartUTC]])),"",Table1[[#This Row],[Duration]]*24*60)</f>
        <v>59.99999999650754</v>
      </c>
    </row>
    <row r="3722" spans="1:20" ht="21.6" x14ac:dyDescent="0.25">
      <c r="A3722" s="8" t="str">
        <f>IF(ISBLANK(Table1[[#This Row],[AdvisoryNumber]]),"NTML","ADVZY")</f>
        <v>NTML</v>
      </c>
      <c r="B3722" s="8" t="str">
        <f>_xlfn.TEXTJOIN("-",TRUE,Table1[[#This Row],[Source]],TEXT(Table1[[#This Row],[AdvisoryNumber]],"000"),TEXT(ROW()-1,"000000"),TEXT(Table1[[#This Row],[RecordTimeUTC]],"YYYY-MM-DD"))</f>
        <v>NTML-000-003721-2025-04-11</v>
      </c>
      <c r="C3722" s="1" t="s">
        <v>5568</v>
      </c>
      <c r="D3722" s="2"/>
      <c r="E3722" s="1"/>
      <c r="F3722" s="2"/>
      <c r="G3722" s="1" t="s">
        <v>98</v>
      </c>
      <c r="H3722" s="1" t="s">
        <v>101</v>
      </c>
      <c r="I3722" s="8" t="str">
        <f>IF(Table1[[#This Row],[TMI_Type]]="Reroute",INDEX(_xlfn.REGEXEXTRACT(Table1[[#This Row],[RawText]],".*(ROUTE|FEA|FCA|ICR|CTOP|TBO).+([A-Z]{3})",2,0),1,2),"")</f>
        <v/>
      </c>
      <c r="J3722" s="5"/>
      <c r="K3722" s="5"/>
      <c r="L3722" s="1"/>
      <c r="M3722" s="7">
        <v>45758.083333333336</v>
      </c>
      <c r="N3722" s="7">
        <v>45758.125</v>
      </c>
      <c r="O3722" s="7">
        <v>45758.086805555555</v>
      </c>
      <c r="P3722" s="4" t="s">
        <v>11186</v>
      </c>
      <c r="Q3722" s="10" t="s">
        <v>11186</v>
      </c>
      <c r="R3722" s="2" t="s">
        <v>11185</v>
      </c>
      <c r="S3722" s="6">
        <f>IF(OR(ISBLANK(Table1[[#This Row],[ValidEndUTC]]),ISBLANK(Table1[[#This Row],[ValidStartUTC]])),"",Table1[[#This Row],[ValidEndUTC]]-Table1[[#This Row],[ValidStartUTC]])</f>
        <v>4.1666666664241347E-2</v>
      </c>
      <c r="T3722" s="5">
        <f>IF(OR(ISBLANK(Table1[[#This Row],[ValidEndUTC]]),ISBLANK(Table1[[#This Row],[ValidStartUTC]])),"",Table1[[#This Row],[Duration]]*24*60)</f>
        <v>59.99999999650754</v>
      </c>
    </row>
    <row r="3723" spans="1:20" x14ac:dyDescent="0.25">
      <c r="A3723" s="8" t="str">
        <f>IF(ISBLANK(Table1[[#This Row],[AdvisoryNumber]]),"NTML","ADVZY")</f>
        <v>NTML</v>
      </c>
      <c r="B3723" s="8" t="str">
        <f>_xlfn.TEXTJOIN("-",TRUE,Table1[[#This Row],[Source]],TEXT(Table1[[#This Row],[AdvisoryNumber]],"000"),TEXT(ROW()-1,"000000"),TEXT(Table1[[#This Row],[RecordTimeUTC]],"YYYY-MM-DD"))</f>
        <v>NTML-000-003722-2025-04-11</v>
      </c>
      <c r="C3723" s="1" t="s">
        <v>208</v>
      </c>
      <c r="D3723" s="2"/>
      <c r="E3723" s="1"/>
      <c r="F3723" s="2"/>
      <c r="G3723" s="1" t="s">
        <v>98</v>
      </c>
      <c r="H3723" s="1" t="s">
        <v>101</v>
      </c>
      <c r="I3723" s="8" t="str">
        <f>IF(Table1[[#This Row],[TMI_Type]]="Reroute",INDEX(_xlfn.REGEXEXTRACT(Table1[[#This Row],[RawText]],".*(ROUTE|FEA|FCA|ICR|CTOP|TBO).+([A-Z]{3})",2,0),1,2),"")</f>
        <v/>
      </c>
      <c r="J3723" s="5">
        <v>40</v>
      </c>
      <c r="K3723" s="5"/>
      <c r="L3723" s="1" t="s">
        <v>4625</v>
      </c>
      <c r="M3723" s="7">
        <v>45758.9375</v>
      </c>
      <c r="N3723" s="7">
        <v>45759.104166666664</v>
      </c>
      <c r="O3723" s="7">
        <v>45758.479166666664</v>
      </c>
      <c r="P3723" s="4" t="s">
        <v>5539</v>
      </c>
      <c r="Q3723" s="10" t="s">
        <v>5539</v>
      </c>
      <c r="R3723" s="2" t="s">
        <v>11167</v>
      </c>
      <c r="S3723" s="6">
        <f>IF(OR(ISBLANK(Table1[[#This Row],[ValidEndUTC]]),ISBLANK(Table1[[#This Row],[ValidStartUTC]])),"",Table1[[#This Row],[ValidEndUTC]]-Table1[[#This Row],[ValidStartUTC]])</f>
        <v>0.16666666666424135</v>
      </c>
      <c r="T3723" s="5">
        <f>IF(OR(ISBLANK(Table1[[#This Row],[ValidEndUTC]]),ISBLANK(Table1[[#This Row],[ValidStartUTC]])),"",Table1[[#This Row],[Duration]]*24*60)</f>
        <v>239.99999999650754</v>
      </c>
    </row>
    <row r="3724" spans="1:20" x14ac:dyDescent="0.25">
      <c r="A3724" s="8" t="str">
        <f>IF(ISBLANK(Table1[[#This Row],[AdvisoryNumber]]),"NTML","ADVZY")</f>
        <v>NTML</v>
      </c>
      <c r="B3724" s="8" t="str">
        <f>_xlfn.TEXTJOIN("-",TRUE,Table1[[#This Row],[Source]],TEXT(Table1[[#This Row],[AdvisoryNumber]],"000"),TEXT(ROW()-1,"000000"),TEXT(Table1[[#This Row],[RecordTimeUTC]],"YYYY-MM-DD"))</f>
        <v>NTML-000-003723-2025-04-11</v>
      </c>
      <c r="C3724" s="1" t="s">
        <v>208</v>
      </c>
      <c r="D3724" s="2"/>
      <c r="E3724" s="1"/>
      <c r="F3724" s="2"/>
      <c r="G3724" s="1" t="s">
        <v>98</v>
      </c>
      <c r="H3724" s="1" t="s">
        <v>101</v>
      </c>
      <c r="I3724" s="8" t="str">
        <f>IF(Table1[[#This Row],[TMI_Type]]="Reroute",INDEX(_xlfn.REGEXEXTRACT(Table1[[#This Row],[RawText]],".*(ROUTE|FEA|FCA|ICR|CTOP|TBO).+([A-Z]{3})",2,0),1,2),"")</f>
        <v/>
      </c>
      <c r="J3724" s="5">
        <v>40</v>
      </c>
      <c r="K3724" s="5"/>
      <c r="L3724" s="1" t="s">
        <v>5540</v>
      </c>
      <c r="M3724" s="7">
        <v>45758.9375</v>
      </c>
      <c r="N3724" s="7">
        <v>45759.104166666664</v>
      </c>
      <c r="O3724" s="7">
        <v>45758.479166666664</v>
      </c>
      <c r="P3724" s="4" t="s">
        <v>5541</v>
      </c>
      <c r="Q3724" s="10" t="s">
        <v>5541</v>
      </c>
      <c r="R3724" s="2" t="s">
        <v>11167</v>
      </c>
      <c r="S3724" s="6">
        <f>IF(OR(ISBLANK(Table1[[#This Row],[ValidEndUTC]]),ISBLANK(Table1[[#This Row],[ValidStartUTC]])),"",Table1[[#This Row],[ValidEndUTC]]-Table1[[#This Row],[ValidStartUTC]])</f>
        <v>0.16666666666424135</v>
      </c>
      <c r="T3724" s="5">
        <f>IF(OR(ISBLANK(Table1[[#This Row],[ValidEndUTC]]),ISBLANK(Table1[[#This Row],[ValidStartUTC]])),"",Table1[[#This Row],[Duration]]*24*60)</f>
        <v>239.99999999650754</v>
      </c>
    </row>
    <row r="3725" spans="1:20" x14ac:dyDescent="0.25">
      <c r="A3725" s="8" t="str">
        <f>IF(ISBLANK(Table1[[#This Row],[AdvisoryNumber]]),"NTML","ADVZY")</f>
        <v>NTML</v>
      </c>
      <c r="B3725" s="8" t="str">
        <f>_xlfn.TEXTJOIN("-",TRUE,Table1[[#This Row],[Source]],TEXT(Table1[[#This Row],[AdvisoryNumber]],"000"),TEXT(ROW()-1,"000000"),TEXT(Table1[[#This Row],[RecordTimeUTC]],"YYYY-MM-DD"))</f>
        <v>NTML-000-003724-2025-04-11</v>
      </c>
      <c r="C3725" s="1" t="s">
        <v>1570</v>
      </c>
      <c r="D3725" s="2"/>
      <c r="E3725" s="1"/>
      <c r="F3725" s="2"/>
      <c r="G3725" s="1" t="s">
        <v>98</v>
      </c>
      <c r="H3725" s="1" t="s">
        <v>101</v>
      </c>
      <c r="I3725" s="8" t="str">
        <f>IF(Table1[[#This Row],[TMI_Type]]="Reroute",INDEX(_xlfn.REGEXEXTRACT(Table1[[#This Row],[RawText]],".*(ROUTE|FEA|FCA|ICR|CTOP|TBO).+([A-Z]{3})",2,0),1,2),"")</f>
        <v/>
      </c>
      <c r="J3725" s="5">
        <v>40</v>
      </c>
      <c r="K3725" s="5"/>
      <c r="L3725" s="1" t="s">
        <v>5542</v>
      </c>
      <c r="M3725" s="7">
        <v>45758.9375</v>
      </c>
      <c r="N3725" s="7">
        <v>45759.104166666664</v>
      </c>
      <c r="O3725" s="7">
        <v>45758.479166666664</v>
      </c>
      <c r="P3725" s="4" t="s">
        <v>5543</v>
      </c>
      <c r="Q3725" s="10" t="s">
        <v>5543</v>
      </c>
      <c r="R3725" s="2" t="s">
        <v>11167</v>
      </c>
      <c r="S3725" s="6">
        <f>IF(OR(ISBLANK(Table1[[#This Row],[ValidEndUTC]]),ISBLANK(Table1[[#This Row],[ValidStartUTC]])),"",Table1[[#This Row],[ValidEndUTC]]-Table1[[#This Row],[ValidStartUTC]])</f>
        <v>0.16666666666424135</v>
      </c>
      <c r="T3725" s="5">
        <f>IF(OR(ISBLANK(Table1[[#This Row],[ValidEndUTC]]),ISBLANK(Table1[[#This Row],[ValidStartUTC]])),"",Table1[[#This Row],[Duration]]*24*60)</f>
        <v>239.99999999650754</v>
      </c>
    </row>
    <row r="3726" spans="1:20" x14ac:dyDescent="0.25">
      <c r="A3726" s="8" t="str">
        <f>IF(ISBLANK(Table1[[#This Row],[AdvisoryNumber]]),"NTML","ADVZY")</f>
        <v>NTML</v>
      </c>
      <c r="B3726" s="8" t="str">
        <f>_xlfn.TEXTJOIN("-",TRUE,Table1[[#This Row],[Source]],TEXT(Table1[[#This Row],[AdvisoryNumber]],"000"),TEXT(ROW()-1,"000000"),TEXT(Table1[[#This Row],[RecordTimeUTC]],"YYYY-MM-DD"))</f>
        <v>NTML-000-003725-2025-04-11</v>
      </c>
      <c r="C3726" s="1" t="s">
        <v>1570</v>
      </c>
      <c r="D3726" s="2"/>
      <c r="E3726" s="1"/>
      <c r="F3726" s="2"/>
      <c r="G3726" s="1" t="s">
        <v>98</v>
      </c>
      <c r="H3726" s="1" t="s">
        <v>101</v>
      </c>
      <c r="I3726" s="8" t="str">
        <f>IF(Table1[[#This Row],[TMI_Type]]="Reroute",INDEX(_xlfn.REGEXEXTRACT(Table1[[#This Row],[RawText]],".*(ROUTE|FEA|FCA|ICR|CTOP|TBO).+([A-Z]{3})",2,0),1,2),"")</f>
        <v/>
      </c>
      <c r="J3726" s="5">
        <v>40</v>
      </c>
      <c r="K3726" s="5"/>
      <c r="L3726" s="1" t="s">
        <v>5544</v>
      </c>
      <c r="M3726" s="7">
        <v>45758.9375</v>
      </c>
      <c r="N3726" s="7">
        <v>45759.104166666664</v>
      </c>
      <c r="O3726" s="7">
        <v>45758.479166666664</v>
      </c>
      <c r="P3726" s="4" t="s">
        <v>5545</v>
      </c>
      <c r="Q3726" s="10" t="s">
        <v>5545</v>
      </c>
      <c r="R3726" s="2" t="s">
        <v>11167</v>
      </c>
      <c r="S3726" s="6">
        <f>IF(OR(ISBLANK(Table1[[#This Row],[ValidEndUTC]]),ISBLANK(Table1[[#This Row],[ValidStartUTC]])),"",Table1[[#This Row],[ValidEndUTC]]-Table1[[#This Row],[ValidStartUTC]])</f>
        <v>0.16666666666424135</v>
      </c>
      <c r="T3726" s="5">
        <f>IF(OR(ISBLANK(Table1[[#This Row],[ValidEndUTC]]),ISBLANK(Table1[[#This Row],[ValidStartUTC]])),"",Table1[[#This Row],[Duration]]*24*60)</f>
        <v>239.99999999650754</v>
      </c>
    </row>
    <row r="3727" spans="1:20" x14ac:dyDescent="0.25">
      <c r="A3727" s="8" t="str">
        <f>IF(ISBLANK(Table1[[#This Row],[AdvisoryNumber]]),"NTML","ADVZY")</f>
        <v>NTML</v>
      </c>
      <c r="B3727" s="8" t="str">
        <f>_xlfn.TEXTJOIN("-",TRUE,Table1[[#This Row],[Source]],TEXT(Table1[[#This Row],[AdvisoryNumber]],"000"),TEXT(ROW()-1,"000000"),TEXT(Table1[[#This Row],[RecordTimeUTC]],"YYYY-MM-DD"))</f>
        <v>NTML-000-003726-2025-04-11</v>
      </c>
      <c r="C3727" s="1" t="s">
        <v>208</v>
      </c>
      <c r="D3727" s="2"/>
      <c r="E3727" s="1"/>
      <c r="F3727" s="2"/>
      <c r="G3727" s="1" t="s">
        <v>98</v>
      </c>
      <c r="H3727" s="1" t="s">
        <v>101</v>
      </c>
      <c r="I3727" s="8" t="str">
        <f>IF(Table1[[#This Row],[TMI_Type]]="Reroute",INDEX(_xlfn.REGEXEXTRACT(Table1[[#This Row],[RawText]],".*(ROUTE|FEA|FCA|ICR|CTOP|TBO).+([A-Z]{3})",2,0),1,2),"")</f>
        <v/>
      </c>
      <c r="J3727" s="5">
        <v>40</v>
      </c>
      <c r="K3727" s="5"/>
      <c r="L3727" s="1" t="s">
        <v>5287</v>
      </c>
      <c r="M3727" s="7">
        <v>45758.9375</v>
      </c>
      <c r="N3727" s="7">
        <v>45759.104166666664</v>
      </c>
      <c r="O3727" s="7">
        <v>45758.479166666664</v>
      </c>
      <c r="P3727" s="4" t="s">
        <v>5546</v>
      </c>
      <c r="Q3727" s="10" t="s">
        <v>5546</v>
      </c>
      <c r="R3727" s="2" t="s">
        <v>11167</v>
      </c>
      <c r="S3727" s="6">
        <f>IF(OR(ISBLANK(Table1[[#This Row],[ValidEndUTC]]),ISBLANK(Table1[[#This Row],[ValidStartUTC]])),"",Table1[[#This Row],[ValidEndUTC]]-Table1[[#This Row],[ValidStartUTC]])</f>
        <v>0.16666666666424135</v>
      </c>
      <c r="T3727" s="5">
        <f>IF(OR(ISBLANK(Table1[[#This Row],[ValidEndUTC]]),ISBLANK(Table1[[#This Row],[ValidStartUTC]])),"",Table1[[#This Row],[Duration]]*24*60)</f>
        <v>239.99999999650754</v>
      </c>
    </row>
    <row r="3728" spans="1:20" x14ac:dyDescent="0.25">
      <c r="A3728" s="8" t="str">
        <f>IF(ISBLANK(Table1[[#This Row],[AdvisoryNumber]]),"NTML","ADVZY")</f>
        <v>NTML</v>
      </c>
      <c r="B3728" s="8" t="str">
        <f>_xlfn.TEXTJOIN("-",TRUE,Table1[[#This Row],[Source]],TEXT(Table1[[#This Row],[AdvisoryNumber]],"000"),TEXT(ROW()-1,"000000"),TEXT(Table1[[#This Row],[RecordTimeUTC]],"YYYY-MM-DD"))</f>
        <v>NTML-000-003727-2025-04-11</v>
      </c>
      <c r="C3728" s="1" t="s">
        <v>1570</v>
      </c>
      <c r="D3728" s="2"/>
      <c r="E3728" s="1"/>
      <c r="F3728" s="2"/>
      <c r="G3728" s="1" t="s">
        <v>98</v>
      </c>
      <c r="H3728" s="1" t="s">
        <v>101</v>
      </c>
      <c r="I3728" s="8" t="str">
        <f>IF(Table1[[#This Row],[TMI_Type]]="Reroute",INDEX(_xlfn.REGEXEXTRACT(Table1[[#This Row],[RawText]],".*(ROUTE|FEA|FCA|ICR|CTOP|TBO).+([A-Z]{3})",2,0),1,2),"")</f>
        <v/>
      </c>
      <c r="J3728" s="5">
        <v>40</v>
      </c>
      <c r="K3728" s="5"/>
      <c r="L3728" s="1" t="s">
        <v>5287</v>
      </c>
      <c r="M3728" s="7">
        <v>45758.9375</v>
      </c>
      <c r="N3728" s="7">
        <v>45759.104166666664</v>
      </c>
      <c r="O3728" s="7">
        <v>45758.479166666664</v>
      </c>
      <c r="P3728" s="4" t="s">
        <v>5547</v>
      </c>
      <c r="Q3728" s="10" t="s">
        <v>5547</v>
      </c>
      <c r="R3728" s="2" t="s">
        <v>11167</v>
      </c>
      <c r="S3728" s="6">
        <f>IF(OR(ISBLANK(Table1[[#This Row],[ValidEndUTC]]),ISBLANK(Table1[[#This Row],[ValidStartUTC]])),"",Table1[[#This Row],[ValidEndUTC]]-Table1[[#This Row],[ValidStartUTC]])</f>
        <v>0.16666666666424135</v>
      </c>
      <c r="T3728" s="5">
        <f>IF(OR(ISBLANK(Table1[[#This Row],[ValidEndUTC]]),ISBLANK(Table1[[#This Row],[ValidStartUTC]])),"",Table1[[#This Row],[Duration]]*24*60)</f>
        <v>239.99999999650754</v>
      </c>
    </row>
    <row r="3729" spans="1:20" ht="21.6" x14ac:dyDescent="0.25">
      <c r="A3729" s="8" t="str">
        <f>IF(ISBLANK(Table1[[#This Row],[AdvisoryNumber]]),"NTML","ADVZY")</f>
        <v>NTML</v>
      </c>
      <c r="B3729" s="8" t="str">
        <f>_xlfn.TEXTJOIN("-",TRUE,Table1[[#This Row],[Source]],TEXT(Table1[[#This Row],[AdvisoryNumber]],"000"),TEXT(ROW()-1,"000000"),TEXT(Table1[[#This Row],[RecordTimeUTC]],"YYYY-MM-DD"))</f>
        <v>NTML-000-003728-2025-04-11</v>
      </c>
      <c r="C3729" s="1" t="s">
        <v>208</v>
      </c>
      <c r="D3729" s="2"/>
      <c r="E3729" s="1"/>
      <c r="F3729" s="2"/>
      <c r="G3729" s="1" t="s">
        <v>98</v>
      </c>
      <c r="H3729" s="1" t="s">
        <v>101</v>
      </c>
      <c r="I3729" s="8" t="str">
        <f>IF(Table1[[#This Row],[TMI_Type]]="Reroute",INDEX(_xlfn.REGEXEXTRACT(Table1[[#This Row],[RawText]],".*(ROUTE|FEA|FCA|ICR|CTOP|TBO).+([A-Z]{3})",2,0),1,2),"")</f>
        <v/>
      </c>
      <c r="J3729" s="5">
        <v>40</v>
      </c>
      <c r="K3729" s="5"/>
      <c r="L3729" s="1" t="s">
        <v>11168</v>
      </c>
      <c r="M3729" s="7">
        <v>45758.9375</v>
      </c>
      <c r="N3729" s="7">
        <v>45759.104166666664</v>
      </c>
      <c r="O3729" s="7">
        <v>45758.479166666664</v>
      </c>
      <c r="P3729" s="4" t="s">
        <v>11169</v>
      </c>
      <c r="Q3729" s="10" t="s">
        <v>11169</v>
      </c>
      <c r="R3729" s="2" t="s">
        <v>11167</v>
      </c>
      <c r="S3729" s="6">
        <f>IF(OR(ISBLANK(Table1[[#This Row],[ValidEndUTC]]),ISBLANK(Table1[[#This Row],[ValidStartUTC]])),"",Table1[[#This Row],[ValidEndUTC]]-Table1[[#This Row],[ValidStartUTC]])</f>
        <v>0.16666666666424135</v>
      </c>
      <c r="T3729" s="5">
        <f>IF(OR(ISBLANK(Table1[[#This Row],[ValidEndUTC]]),ISBLANK(Table1[[#This Row],[ValidStartUTC]])),"",Table1[[#This Row],[Duration]]*24*60)</f>
        <v>239.99999999650754</v>
      </c>
    </row>
    <row r="3730" spans="1:20" ht="21.6" x14ac:dyDescent="0.25">
      <c r="A3730" s="8" t="str">
        <f>IF(ISBLANK(Table1[[#This Row],[AdvisoryNumber]]),"NTML","ADVZY")</f>
        <v>NTML</v>
      </c>
      <c r="B3730" s="8" t="str">
        <f>_xlfn.TEXTJOIN("-",TRUE,Table1[[#This Row],[Source]],TEXT(Table1[[#This Row],[AdvisoryNumber]],"000"),TEXT(ROW()-1,"000000"),TEXT(Table1[[#This Row],[RecordTimeUTC]],"YYYY-MM-DD"))</f>
        <v>NTML-000-003729-2025-04-11</v>
      </c>
      <c r="C3730" s="1" t="s">
        <v>1570</v>
      </c>
      <c r="D3730" s="2"/>
      <c r="E3730" s="1"/>
      <c r="F3730" s="2"/>
      <c r="G3730" s="1" t="s">
        <v>98</v>
      </c>
      <c r="H3730" s="1" t="s">
        <v>101</v>
      </c>
      <c r="I3730" s="8" t="str">
        <f>IF(Table1[[#This Row],[TMI_Type]]="Reroute",INDEX(_xlfn.REGEXEXTRACT(Table1[[#This Row],[RawText]],".*(ROUTE|FEA|FCA|ICR|CTOP|TBO).+([A-Z]{3})",2,0),1,2),"")</f>
        <v/>
      </c>
      <c r="J3730" s="5">
        <v>40</v>
      </c>
      <c r="K3730" s="5"/>
      <c r="L3730" s="1" t="s">
        <v>11168</v>
      </c>
      <c r="M3730" s="7">
        <v>45758.9375</v>
      </c>
      <c r="N3730" s="7">
        <v>45759.104166666664</v>
      </c>
      <c r="O3730" s="7">
        <v>45758.479166666664</v>
      </c>
      <c r="P3730" s="4" t="s">
        <v>11170</v>
      </c>
      <c r="Q3730" s="10" t="s">
        <v>11170</v>
      </c>
      <c r="R3730" s="2" t="s">
        <v>11167</v>
      </c>
      <c r="S3730" s="6">
        <f>IF(OR(ISBLANK(Table1[[#This Row],[ValidEndUTC]]),ISBLANK(Table1[[#This Row],[ValidStartUTC]])),"",Table1[[#This Row],[ValidEndUTC]]-Table1[[#This Row],[ValidStartUTC]])</f>
        <v>0.16666666666424135</v>
      </c>
      <c r="T3730" s="5">
        <f>IF(OR(ISBLANK(Table1[[#This Row],[ValidEndUTC]]),ISBLANK(Table1[[#This Row],[ValidStartUTC]])),"",Table1[[#This Row],[Duration]]*24*60)</f>
        <v>239.99999999650754</v>
      </c>
    </row>
    <row r="3731" spans="1:20" ht="21.6" x14ac:dyDescent="0.25">
      <c r="A3731" s="8" t="str">
        <f>IF(ISBLANK(Table1[[#This Row],[AdvisoryNumber]]),"NTML","ADVZY")</f>
        <v>NTML</v>
      </c>
      <c r="B3731" s="8" t="str">
        <f>_xlfn.TEXTJOIN("-",TRUE,Table1[[#This Row],[Source]],TEXT(Table1[[#This Row],[AdvisoryNumber]],"000"),TEXT(ROW()-1,"000000"),TEXT(Table1[[#This Row],[RecordTimeUTC]],"YYYY-MM-DD"))</f>
        <v>NTML-000-003730-2025-04-11</v>
      </c>
      <c r="C3731" s="1" t="s">
        <v>208</v>
      </c>
      <c r="D3731" s="2"/>
      <c r="E3731" s="1"/>
      <c r="F3731" s="2"/>
      <c r="G3731" s="1" t="s">
        <v>98</v>
      </c>
      <c r="H3731" s="1" t="s">
        <v>101</v>
      </c>
      <c r="I3731" s="8" t="str">
        <f>IF(Table1[[#This Row],[TMI_Type]]="Reroute",INDEX(_xlfn.REGEXEXTRACT(Table1[[#This Row],[RawText]],".*(ROUTE|FEA|FCA|ICR|CTOP|TBO).+([A-Z]{3})",2,0),1,2),"")</f>
        <v/>
      </c>
      <c r="J3731" s="5">
        <v>15</v>
      </c>
      <c r="K3731" s="5"/>
      <c r="L3731" s="1" t="s">
        <v>1159</v>
      </c>
      <c r="M3731" s="7">
        <v>45758.979166666664</v>
      </c>
      <c r="N3731" s="7">
        <v>45759.125</v>
      </c>
      <c r="O3731" s="7">
        <v>45758.895833333336</v>
      </c>
      <c r="P3731" s="4" t="s">
        <v>5548</v>
      </c>
      <c r="Q3731" s="10" t="s">
        <v>5548</v>
      </c>
      <c r="R3731" s="2" t="s">
        <v>11171</v>
      </c>
      <c r="S3731" s="6">
        <f>IF(OR(ISBLANK(Table1[[#This Row],[ValidEndUTC]]),ISBLANK(Table1[[#This Row],[ValidStartUTC]])),"",Table1[[#This Row],[ValidEndUTC]]-Table1[[#This Row],[ValidStartUTC]])</f>
        <v>0.14583333333575865</v>
      </c>
      <c r="T3731" s="5">
        <f>IF(OR(ISBLANK(Table1[[#This Row],[ValidEndUTC]]),ISBLANK(Table1[[#This Row],[ValidStartUTC]])),"",Table1[[#This Row],[Duration]]*24*60)</f>
        <v>210.00000000349246</v>
      </c>
    </row>
    <row r="3732" spans="1:20" x14ac:dyDescent="0.25">
      <c r="A3732" s="8" t="str">
        <f>IF(ISBLANK(Table1[[#This Row],[AdvisoryNumber]]),"NTML","ADVZY")</f>
        <v>NTML</v>
      </c>
      <c r="B3732" s="8" t="str">
        <f>_xlfn.TEXTJOIN("-",TRUE,Table1[[#This Row],[Source]],TEXT(Table1[[#This Row],[AdvisoryNumber]],"000"),TEXT(ROW()-1,"000000"),TEXT(Table1[[#This Row],[RecordTimeUTC]],"YYYY-MM-DD"))</f>
        <v>NTML-000-003731-2025-04-11</v>
      </c>
      <c r="C3732" s="1" t="s">
        <v>208</v>
      </c>
      <c r="D3732" s="2"/>
      <c r="E3732" s="1"/>
      <c r="F3732" s="2"/>
      <c r="G3732" s="1" t="s">
        <v>98</v>
      </c>
      <c r="H3732" s="1" t="s">
        <v>101</v>
      </c>
      <c r="I3732" s="8" t="str">
        <f>IF(Table1[[#This Row],[TMI_Type]]="Reroute",INDEX(_xlfn.REGEXEXTRACT(Table1[[#This Row],[RawText]],".*(ROUTE|FEA|FCA|ICR|CTOP|TBO).+([A-Z]{3})",2,0),1,2),"")</f>
        <v/>
      </c>
      <c r="J3732" s="5">
        <v>25</v>
      </c>
      <c r="K3732" s="5"/>
      <c r="L3732" s="1" t="s">
        <v>224</v>
      </c>
      <c r="M3732" s="7">
        <v>45758.979166666664</v>
      </c>
      <c r="N3732" s="7">
        <v>45759.125</v>
      </c>
      <c r="O3732" s="7">
        <v>45758.895833333336</v>
      </c>
      <c r="P3732" s="4" t="s">
        <v>5549</v>
      </c>
      <c r="Q3732" s="10" t="s">
        <v>5549</v>
      </c>
      <c r="R3732" s="2" t="s">
        <v>11171</v>
      </c>
      <c r="S3732" s="6">
        <f>IF(OR(ISBLANK(Table1[[#This Row],[ValidEndUTC]]),ISBLANK(Table1[[#This Row],[ValidStartUTC]])),"",Table1[[#This Row],[ValidEndUTC]]-Table1[[#This Row],[ValidStartUTC]])</f>
        <v>0.14583333333575865</v>
      </c>
      <c r="T3732" s="5">
        <f>IF(OR(ISBLANK(Table1[[#This Row],[ValidEndUTC]]),ISBLANK(Table1[[#This Row],[ValidStartUTC]])),"",Table1[[#This Row],[Duration]]*24*60)</f>
        <v>210.00000000349246</v>
      </c>
    </row>
    <row r="3733" spans="1:20" ht="21.6" x14ac:dyDescent="0.25">
      <c r="A3733" s="8" t="str">
        <f>IF(ISBLANK(Table1[[#This Row],[AdvisoryNumber]]),"NTML","ADVZY")</f>
        <v>NTML</v>
      </c>
      <c r="B3733" s="8" t="str">
        <f>_xlfn.TEXTJOIN("-",TRUE,Table1[[#This Row],[Source]],TEXT(Table1[[#This Row],[AdvisoryNumber]],"000"),TEXT(ROW()-1,"000000"),TEXT(Table1[[#This Row],[RecordTimeUTC]],"YYYY-MM-DD"))</f>
        <v>NTML-000-003732-2025-04-11</v>
      </c>
      <c r="C3733" s="1" t="s">
        <v>1570</v>
      </c>
      <c r="D3733" s="2"/>
      <c r="E3733" s="1"/>
      <c r="F3733" s="2"/>
      <c r="G3733" s="1" t="s">
        <v>98</v>
      </c>
      <c r="H3733" s="1" t="s">
        <v>101</v>
      </c>
      <c r="I3733" s="8" t="str">
        <f>IF(Table1[[#This Row],[TMI_Type]]="Reroute",INDEX(_xlfn.REGEXEXTRACT(Table1[[#This Row],[RawText]],".*(ROUTE|FEA|FCA|ICR|CTOP|TBO).+([A-Z]{3})",2,0),1,2),"")</f>
        <v/>
      </c>
      <c r="J3733" s="5">
        <v>20</v>
      </c>
      <c r="K3733" s="5"/>
      <c r="L3733" s="1" t="s">
        <v>1813</v>
      </c>
      <c r="M3733" s="7">
        <v>45758.979166666664</v>
      </c>
      <c r="N3733" s="7">
        <v>45759.125</v>
      </c>
      <c r="O3733" s="7">
        <v>45758.895833333336</v>
      </c>
      <c r="P3733" s="4" t="s">
        <v>5550</v>
      </c>
      <c r="Q3733" s="10" t="s">
        <v>5550</v>
      </c>
      <c r="R3733" s="2" t="s">
        <v>11171</v>
      </c>
      <c r="S3733" s="6">
        <f>IF(OR(ISBLANK(Table1[[#This Row],[ValidEndUTC]]),ISBLANK(Table1[[#This Row],[ValidStartUTC]])),"",Table1[[#This Row],[ValidEndUTC]]-Table1[[#This Row],[ValidStartUTC]])</f>
        <v>0.14583333333575865</v>
      </c>
      <c r="T3733" s="5">
        <f>IF(OR(ISBLANK(Table1[[#This Row],[ValidEndUTC]]),ISBLANK(Table1[[#This Row],[ValidStartUTC]])),"",Table1[[#This Row],[Duration]]*24*60)</f>
        <v>210.00000000349246</v>
      </c>
    </row>
    <row r="3734" spans="1:20" x14ac:dyDescent="0.25">
      <c r="A3734" s="8" t="str">
        <f>IF(ISBLANK(Table1[[#This Row],[AdvisoryNumber]]),"NTML","ADVZY")</f>
        <v>NTML</v>
      </c>
      <c r="B3734" s="8" t="str">
        <f>_xlfn.TEXTJOIN("-",TRUE,Table1[[#This Row],[Source]],TEXT(Table1[[#This Row],[AdvisoryNumber]],"000"),TEXT(ROW()-1,"000000"),TEXT(Table1[[#This Row],[RecordTimeUTC]],"YYYY-MM-DD"))</f>
        <v>NTML-000-003733-2025-04-11</v>
      </c>
      <c r="C3734" s="1" t="s">
        <v>1570</v>
      </c>
      <c r="D3734" s="2"/>
      <c r="E3734" s="1"/>
      <c r="F3734" s="2"/>
      <c r="G3734" s="1" t="s">
        <v>98</v>
      </c>
      <c r="H3734" s="1" t="s">
        <v>101</v>
      </c>
      <c r="I3734" s="8" t="str">
        <f>IF(Table1[[#This Row],[TMI_Type]]="Reroute",INDEX(_xlfn.REGEXEXTRACT(Table1[[#This Row],[RawText]],".*(ROUTE|FEA|FCA|ICR|CTOP|TBO).+([A-Z]{3})",2,0),1,2),"")</f>
        <v/>
      </c>
      <c r="J3734" s="5">
        <v>20</v>
      </c>
      <c r="K3734" s="5"/>
      <c r="L3734" s="1" t="s">
        <v>224</v>
      </c>
      <c r="M3734" s="7">
        <v>45758.979166666664</v>
      </c>
      <c r="N3734" s="7">
        <v>45759.125</v>
      </c>
      <c r="O3734" s="7">
        <v>45758.895833333336</v>
      </c>
      <c r="P3734" s="4" t="s">
        <v>5551</v>
      </c>
      <c r="Q3734" s="10" t="s">
        <v>5551</v>
      </c>
      <c r="R3734" s="2" t="s">
        <v>11171</v>
      </c>
      <c r="S3734" s="6">
        <f>IF(OR(ISBLANK(Table1[[#This Row],[ValidEndUTC]]),ISBLANK(Table1[[#This Row],[ValidStartUTC]])),"",Table1[[#This Row],[ValidEndUTC]]-Table1[[#This Row],[ValidStartUTC]])</f>
        <v>0.14583333333575865</v>
      </c>
      <c r="T3734" s="5">
        <f>IF(OR(ISBLANK(Table1[[#This Row],[ValidEndUTC]]),ISBLANK(Table1[[#This Row],[ValidStartUTC]])),"",Table1[[#This Row],[Duration]]*24*60)</f>
        <v>210.00000000349246</v>
      </c>
    </row>
    <row r="3735" spans="1:20" ht="21.6" x14ac:dyDescent="0.25">
      <c r="A3735" s="8" t="str">
        <f>IF(ISBLANK(Table1[[#This Row],[AdvisoryNumber]]),"NTML","ADVZY")</f>
        <v>NTML</v>
      </c>
      <c r="B3735" s="8" t="str">
        <f>_xlfn.TEXTJOIN("-",TRUE,Table1[[#This Row],[Source]],TEXT(Table1[[#This Row],[AdvisoryNumber]],"000"),TEXT(ROW()-1,"000000"),TEXT(Table1[[#This Row],[RecordTimeUTC]],"YYYY-MM-DD"))</f>
        <v>NTML-000-003734-2025-04-11</v>
      </c>
      <c r="C3735" s="1" t="s">
        <v>208</v>
      </c>
      <c r="D3735" s="2"/>
      <c r="E3735" s="1"/>
      <c r="F3735" s="2"/>
      <c r="G3735" s="1" t="s">
        <v>98</v>
      </c>
      <c r="H3735" s="1" t="s">
        <v>101</v>
      </c>
      <c r="I3735" s="8" t="str">
        <f>IF(Table1[[#This Row],[TMI_Type]]="Reroute",INDEX(_xlfn.REGEXEXTRACT(Table1[[#This Row],[RawText]],".*(ROUTE|FEA|FCA|ICR|CTOP|TBO).+([A-Z]{3})",2,0),1,2),"")</f>
        <v/>
      </c>
      <c r="J3735" s="5">
        <v>20</v>
      </c>
      <c r="K3735" s="5"/>
      <c r="L3735" s="1" t="s">
        <v>10956</v>
      </c>
      <c r="M3735" s="7">
        <v>45758.979166666664</v>
      </c>
      <c r="N3735" s="7">
        <v>45759.125</v>
      </c>
      <c r="O3735" s="7">
        <v>45758.895833333336</v>
      </c>
      <c r="P3735" s="4" t="s">
        <v>11172</v>
      </c>
      <c r="Q3735" s="10" t="s">
        <v>11172</v>
      </c>
      <c r="R3735" s="2" t="s">
        <v>11171</v>
      </c>
      <c r="S3735" s="6">
        <f>IF(OR(ISBLANK(Table1[[#This Row],[ValidEndUTC]]),ISBLANK(Table1[[#This Row],[ValidStartUTC]])),"",Table1[[#This Row],[ValidEndUTC]]-Table1[[#This Row],[ValidStartUTC]])</f>
        <v>0.14583333333575865</v>
      </c>
      <c r="T3735" s="5">
        <f>IF(OR(ISBLANK(Table1[[#This Row],[ValidEndUTC]]),ISBLANK(Table1[[#This Row],[ValidStartUTC]])),"",Table1[[#This Row],[Duration]]*24*60)</f>
        <v>210.00000000349246</v>
      </c>
    </row>
    <row r="3736" spans="1:20" ht="21.6" x14ac:dyDescent="0.25">
      <c r="A3736" s="8" t="str">
        <f>IF(ISBLANK(Table1[[#This Row],[AdvisoryNumber]]),"NTML","ADVZY")</f>
        <v>NTML</v>
      </c>
      <c r="B3736" s="8" t="str">
        <f>_xlfn.TEXTJOIN("-",TRUE,Table1[[#This Row],[Source]],TEXT(Table1[[#This Row],[AdvisoryNumber]],"000"),TEXT(ROW()-1,"000000"),TEXT(Table1[[#This Row],[RecordTimeUTC]],"YYYY-MM-DD"))</f>
        <v>NTML-000-003735-2025-04-11</v>
      </c>
      <c r="C3736" s="1" t="s">
        <v>1570</v>
      </c>
      <c r="D3736" s="2"/>
      <c r="E3736" s="1"/>
      <c r="F3736" s="2"/>
      <c r="G3736" s="1" t="s">
        <v>98</v>
      </c>
      <c r="H3736" s="1" t="s">
        <v>101</v>
      </c>
      <c r="I3736" s="8" t="str">
        <f>IF(Table1[[#This Row],[TMI_Type]]="Reroute",INDEX(_xlfn.REGEXEXTRACT(Table1[[#This Row],[RawText]],".*(ROUTE|FEA|FCA|ICR|CTOP|TBO).+([A-Z]{3})",2,0),1,2),"")</f>
        <v/>
      </c>
      <c r="J3736" s="5">
        <v>40</v>
      </c>
      <c r="K3736" s="5"/>
      <c r="L3736" s="1" t="s">
        <v>1817</v>
      </c>
      <c r="M3736" s="7">
        <v>45758.979166666664</v>
      </c>
      <c r="N3736" s="7">
        <v>45759.125</v>
      </c>
      <c r="O3736" s="7">
        <v>45758.895833333336</v>
      </c>
      <c r="P3736" s="4" t="s">
        <v>5552</v>
      </c>
      <c r="Q3736" s="10" t="s">
        <v>5552</v>
      </c>
      <c r="R3736" s="2" t="s">
        <v>11171</v>
      </c>
      <c r="S3736" s="6">
        <f>IF(OR(ISBLANK(Table1[[#This Row],[ValidEndUTC]]),ISBLANK(Table1[[#This Row],[ValidStartUTC]])),"",Table1[[#This Row],[ValidEndUTC]]-Table1[[#This Row],[ValidStartUTC]])</f>
        <v>0.14583333333575865</v>
      </c>
      <c r="T3736" s="5">
        <f>IF(OR(ISBLANK(Table1[[#This Row],[ValidEndUTC]]),ISBLANK(Table1[[#This Row],[ValidStartUTC]])),"",Table1[[#This Row],[Duration]]*24*60)</f>
        <v>210.00000000349246</v>
      </c>
    </row>
    <row r="3737" spans="1:20" ht="21.6" x14ac:dyDescent="0.25">
      <c r="A3737" s="8" t="str">
        <f>IF(ISBLANK(Table1[[#This Row],[AdvisoryNumber]]),"NTML","ADVZY")</f>
        <v>NTML</v>
      </c>
      <c r="B3737" s="8" t="str">
        <f>_xlfn.TEXTJOIN("-",TRUE,Table1[[#This Row],[Source]],TEXT(Table1[[#This Row],[AdvisoryNumber]],"000"),TEXT(ROW()-1,"000000"),TEXT(Table1[[#This Row],[RecordTimeUTC]],"YYYY-MM-DD"))</f>
        <v>NTML-000-003736-2025-04-11</v>
      </c>
      <c r="C3737" s="1" t="s">
        <v>1570</v>
      </c>
      <c r="D3737" s="2"/>
      <c r="E3737" s="1"/>
      <c r="F3737" s="2"/>
      <c r="G3737" s="1" t="s">
        <v>98</v>
      </c>
      <c r="H3737" s="1" t="s">
        <v>101</v>
      </c>
      <c r="I3737" s="8" t="str">
        <f>IF(Table1[[#This Row],[TMI_Type]]="Reroute",INDEX(_xlfn.REGEXEXTRACT(Table1[[#This Row],[RawText]],".*(ROUTE|FEA|FCA|ICR|CTOP|TBO).+([A-Z]{3})",2,0),1,2),"")</f>
        <v/>
      </c>
      <c r="J3737" s="5">
        <v>30</v>
      </c>
      <c r="K3737" s="5"/>
      <c r="L3737" s="1" t="s">
        <v>1819</v>
      </c>
      <c r="M3737" s="7">
        <v>45758.979166666664</v>
      </c>
      <c r="N3737" s="7">
        <v>45759.125</v>
      </c>
      <c r="O3737" s="7">
        <v>45758.895833333336</v>
      </c>
      <c r="P3737" s="4" t="s">
        <v>5553</v>
      </c>
      <c r="Q3737" s="10" t="s">
        <v>5553</v>
      </c>
      <c r="R3737" s="2" t="s">
        <v>11171</v>
      </c>
      <c r="S3737" s="6">
        <f>IF(OR(ISBLANK(Table1[[#This Row],[ValidEndUTC]]),ISBLANK(Table1[[#This Row],[ValidStartUTC]])),"",Table1[[#This Row],[ValidEndUTC]]-Table1[[#This Row],[ValidStartUTC]])</f>
        <v>0.14583333333575865</v>
      </c>
      <c r="T3737" s="5">
        <f>IF(OR(ISBLANK(Table1[[#This Row],[ValidEndUTC]]),ISBLANK(Table1[[#This Row],[ValidStartUTC]])),"",Table1[[#This Row],[Duration]]*24*60)</f>
        <v>210.00000000349246</v>
      </c>
    </row>
    <row r="3738" spans="1:20" x14ac:dyDescent="0.25">
      <c r="A3738" s="8" t="str">
        <f>IF(ISBLANK(Table1[[#This Row],[AdvisoryNumber]]),"NTML","ADVZY")</f>
        <v>NTML</v>
      </c>
      <c r="B3738" s="8" t="str">
        <f>_xlfn.TEXTJOIN("-",TRUE,Table1[[#This Row],[Source]],TEXT(Table1[[#This Row],[AdvisoryNumber]],"000"),TEXT(ROW()-1,"000000"),TEXT(Table1[[#This Row],[RecordTimeUTC]],"YYYY-MM-DD"))</f>
        <v>NTML-000-003737-2025-04-11</v>
      </c>
      <c r="C3738" s="1" t="s">
        <v>1570</v>
      </c>
      <c r="D3738" s="2"/>
      <c r="E3738" s="1"/>
      <c r="F3738" s="2"/>
      <c r="G3738" s="1" t="s">
        <v>98</v>
      </c>
      <c r="H3738" s="1" t="s">
        <v>101</v>
      </c>
      <c r="I3738" s="8" t="str">
        <f>IF(Table1[[#This Row],[TMI_Type]]="Reroute",INDEX(_xlfn.REGEXEXTRACT(Table1[[#This Row],[RawText]],".*(ROUTE|FEA|FCA|ICR|CTOP|TBO).+([A-Z]{3})",2,0),1,2),"")</f>
        <v/>
      </c>
      <c r="J3738" s="5">
        <v>50</v>
      </c>
      <c r="K3738" s="5"/>
      <c r="L3738" s="1" t="s">
        <v>1821</v>
      </c>
      <c r="M3738" s="7">
        <v>45758.979166666664</v>
      </c>
      <c r="N3738" s="7">
        <v>45759.125</v>
      </c>
      <c r="O3738" s="7">
        <v>45758.895833333336</v>
      </c>
      <c r="P3738" s="4" t="s">
        <v>5554</v>
      </c>
      <c r="Q3738" s="10" t="s">
        <v>5554</v>
      </c>
      <c r="R3738" s="2" t="s">
        <v>11171</v>
      </c>
      <c r="S3738" s="6">
        <f>IF(OR(ISBLANK(Table1[[#This Row],[ValidEndUTC]]),ISBLANK(Table1[[#This Row],[ValidStartUTC]])),"",Table1[[#This Row],[ValidEndUTC]]-Table1[[#This Row],[ValidStartUTC]])</f>
        <v>0.14583333333575865</v>
      </c>
      <c r="T3738" s="5">
        <f>IF(OR(ISBLANK(Table1[[#This Row],[ValidEndUTC]]),ISBLANK(Table1[[#This Row],[ValidStartUTC]])),"",Table1[[#This Row],[Duration]]*24*60)</f>
        <v>210.00000000349246</v>
      </c>
    </row>
    <row r="3739" spans="1:20" ht="21.6" x14ac:dyDescent="0.25">
      <c r="A3739" s="8" t="str">
        <f>IF(ISBLANK(Table1[[#This Row],[AdvisoryNumber]]),"NTML","ADVZY")</f>
        <v>NTML</v>
      </c>
      <c r="B3739" s="8" t="str">
        <f>_xlfn.TEXTJOIN("-",TRUE,Table1[[#This Row],[Source]],TEXT(Table1[[#This Row],[AdvisoryNumber]],"000"),TEXT(ROW()-1,"000000"),TEXT(Table1[[#This Row],[RecordTimeUTC]],"YYYY-MM-DD"))</f>
        <v>NTML-000-003738-2025-04-11</v>
      </c>
      <c r="C3739" s="1" t="s">
        <v>208</v>
      </c>
      <c r="D3739" s="2"/>
      <c r="E3739" s="1"/>
      <c r="F3739" s="2"/>
      <c r="G3739" s="1" t="s">
        <v>98</v>
      </c>
      <c r="H3739" s="1" t="s">
        <v>101</v>
      </c>
      <c r="I3739" s="8" t="str">
        <f>IF(Table1[[#This Row],[TMI_Type]]="Reroute",INDEX(_xlfn.REGEXEXTRACT(Table1[[#This Row],[RawText]],".*(ROUTE|FEA|FCA|ICR|CTOP|TBO).+([A-Z]{3})",2,0),1,2),"")</f>
        <v/>
      </c>
      <c r="J3739" s="5">
        <v>25</v>
      </c>
      <c r="K3739" s="5"/>
      <c r="L3739" s="1" t="s">
        <v>10248</v>
      </c>
      <c r="M3739" s="7">
        <v>45758.979166666664</v>
      </c>
      <c r="N3739" s="7">
        <v>45759.125</v>
      </c>
      <c r="O3739" s="7">
        <v>45758.895833333336</v>
      </c>
      <c r="P3739" s="4" t="s">
        <v>11173</v>
      </c>
      <c r="Q3739" s="10" t="s">
        <v>11173</v>
      </c>
      <c r="R3739" s="2" t="s">
        <v>11171</v>
      </c>
      <c r="S3739" s="6">
        <f>IF(OR(ISBLANK(Table1[[#This Row],[ValidEndUTC]]),ISBLANK(Table1[[#This Row],[ValidStartUTC]])),"",Table1[[#This Row],[ValidEndUTC]]-Table1[[#This Row],[ValidStartUTC]])</f>
        <v>0.14583333333575865</v>
      </c>
      <c r="T3739" s="5">
        <f>IF(OR(ISBLANK(Table1[[#This Row],[ValidEndUTC]]),ISBLANK(Table1[[#This Row],[ValidStartUTC]])),"",Table1[[#This Row],[Duration]]*24*60)</f>
        <v>210.00000000349246</v>
      </c>
    </row>
    <row r="3740" spans="1:20" ht="21.6" x14ac:dyDescent="0.25">
      <c r="A3740" s="8" t="str">
        <f>IF(ISBLANK(Table1[[#This Row],[AdvisoryNumber]]),"NTML","ADVZY")</f>
        <v>NTML</v>
      </c>
      <c r="B3740" s="8" t="str">
        <f>_xlfn.TEXTJOIN("-",TRUE,Table1[[#This Row],[Source]],TEXT(Table1[[#This Row],[AdvisoryNumber]],"000"),TEXT(ROW()-1,"000000"),TEXT(Table1[[#This Row],[RecordTimeUTC]],"YYYY-MM-DD"))</f>
        <v>NTML-000-003739-2025-04-11</v>
      </c>
      <c r="C3740" s="1" t="s">
        <v>208</v>
      </c>
      <c r="D3740" s="2"/>
      <c r="E3740" s="1"/>
      <c r="F3740" s="2"/>
      <c r="G3740" s="1" t="s">
        <v>98</v>
      </c>
      <c r="H3740" s="1" t="s">
        <v>101</v>
      </c>
      <c r="I3740" s="8" t="str">
        <f>IF(Table1[[#This Row],[TMI_Type]]="Reroute",INDEX(_xlfn.REGEXEXTRACT(Table1[[#This Row],[RawText]],".*(ROUTE|FEA|FCA|ICR|CTOP|TBO).+([A-Z]{3})",2,0),1,2),"")</f>
        <v/>
      </c>
      <c r="J3740" s="5">
        <v>30</v>
      </c>
      <c r="K3740" s="5"/>
      <c r="L3740" s="1" t="s">
        <v>2001</v>
      </c>
      <c r="M3740" s="7">
        <v>45758.979166666664</v>
      </c>
      <c r="N3740" s="7">
        <v>45759.125</v>
      </c>
      <c r="O3740" s="7">
        <v>45758.895833333336</v>
      </c>
      <c r="P3740" s="4" t="s">
        <v>5555</v>
      </c>
      <c r="Q3740" s="10" t="s">
        <v>5555</v>
      </c>
      <c r="R3740" s="2" t="s">
        <v>11171</v>
      </c>
      <c r="S3740" s="6">
        <f>IF(OR(ISBLANK(Table1[[#This Row],[ValidEndUTC]]),ISBLANK(Table1[[#This Row],[ValidStartUTC]])),"",Table1[[#This Row],[ValidEndUTC]]-Table1[[#This Row],[ValidStartUTC]])</f>
        <v>0.14583333333575865</v>
      </c>
      <c r="T3740" s="5">
        <f>IF(OR(ISBLANK(Table1[[#This Row],[ValidEndUTC]]),ISBLANK(Table1[[#This Row],[ValidStartUTC]])),"",Table1[[#This Row],[Duration]]*24*60)</f>
        <v>210.00000000349246</v>
      </c>
    </row>
    <row r="3741" spans="1:20" ht="21.6" x14ac:dyDescent="0.25">
      <c r="A3741" s="8" t="str">
        <f>IF(ISBLANK(Table1[[#This Row],[AdvisoryNumber]]),"NTML","ADVZY")</f>
        <v>NTML</v>
      </c>
      <c r="B3741" s="8" t="str">
        <f>_xlfn.TEXTJOIN("-",TRUE,Table1[[#This Row],[Source]],TEXT(Table1[[#This Row],[AdvisoryNumber]],"000"),TEXT(ROW()-1,"000000"),TEXT(Table1[[#This Row],[RecordTimeUTC]],"YYYY-MM-DD"))</f>
        <v>NTML-000-003740-2025-04-11</v>
      </c>
      <c r="C3741" s="1" t="s">
        <v>208</v>
      </c>
      <c r="D3741" s="2"/>
      <c r="E3741" s="1"/>
      <c r="F3741" s="2"/>
      <c r="G3741" s="1" t="s">
        <v>98</v>
      </c>
      <c r="H3741" s="1" t="s">
        <v>101</v>
      </c>
      <c r="I3741" s="8" t="str">
        <f>IF(Table1[[#This Row],[TMI_Type]]="Reroute",INDEX(_xlfn.REGEXEXTRACT(Table1[[#This Row],[RawText]],".*(ROUTE|FEA|FCA|ICR|CTOP|TBO).+([A-Z]{3})",2,0),1,2),"")</f>
        <v/>
      </c>
      <c r="J3741" s="5">
        <v>30</v>
      </c>
      <c r="K3741" s="5"/>
      <c r="L3741" s="1" t="s">
        <v>10856</v>
      </c>
      <c r="M3741" s="7">
        <v>45758.979166666664</v>
      </c>
      <c r="N3741" s="7">
        <v>45759.125</v>
      </c>
      <c r="O3741" s="7">
        <v>45758.895833333336</v>
      </c>
      <c r="P3741" s="4" t="s">
        <v>11174</v>
      </c>
      <c r="Q3741" s="10" t="s">
        <v>11174</v>
      </c>
      <c r="R3741" s="2" t="s">
        <v>11171</v>
      </c>
      <c r="S3741" s="6">
        <f>IF(OR(ISBLANK(Table1[[#This Row],[ValidEndUTC]]),ISBLANK(Table1[[#This Row],[ValidStartUTC]])),"",Table1[[#This Row],[ValidEndUTC]]-Table1[[#This Row],[ValidStartUTC]])</f>
        <v>0.14583333333575865</v>
      </c>
      <c r="T3741" s="5">
        <f>IF(OR(ISBLANK(Table1[[#This Row],[ValidEndUTC]]),ISBLANK(Table1[[#This Row],[ValidStartUTC]])),"",Table1[[#This Row],[Duration]]*24*60)</f>
        <v>210.00000000349246</v>
      </c>
    </row>
    <row r="3742" spans="1:20" ht="21.6" x14ac:dyDescent="0.25">
      <c r="A3742" s="8" t="str">
        <f>IF(ISBLANK(Table1[[#This Row],[AdvisoryNumber]]),"NTML","ADVZY")</f>
        <v>NTML</v>
      </c>
      <c r="B3742" s="8" t="str">
        <f>_xlfn.TEXTJOIN("-",TRUE,Table1[[#This Row],[Source]],TEXT(Table1[[#This Row],[AdvisoryNumber]],"000"),TEXT(ROW()-1,"000000"),TEXT(Table1[[#This Row],[RecordTimeUTC]],"YYYY-MM-DD"))</f>
        <v>NTML-000-003741-2025-04-11</v>
      </c>
      <c r="C3742" s="1" t="s">
        <v>1570</v>
      </c>
      <c r="D3742" s="2"/>
      <c r="E3742" s="1"/>
      <c r="F3742" s="2"/>
      <c r="G3742" s="1" t="s">
        <v>98</v>
      </c>
      <c r="H3742" s="1" t="s">
        <v>101</v>
      </c>
      <c r="I3742" s="8" t="str">
        <f>IF(Table1[[#This Row],[TMI_Type]]="Reroute",INDEX(_xlfn.REGEXEXTRACT(Table1[[#This Row],[RawText]],".*(ROUTE|FEA|FCA|ICR|CTOP|TBO).+([A-Z]{3})",2,0),1,2),"")</f>
        <v/>
      </c>
      <c r="J3742" s="5">
        <v>25</v>
      </c>
      <c r="K3742" s="5"/>
      <c r="L3742" s="1" t="s">
        <v>1826</v>
      </c>
      <c r="M3742" s="7">
        <v>45758.979166666664</v>
      </c>
      <c r="N3742" s="7">
        <v>45759.125</v>
      </c>
      <c r="O3742" s="7">
        <v>45758.895833333336</v>
      </c>
      <c r="P3742" s="4" t="s">
        <v>5556</v>
      </c>
      <c r="Q3742" s="10" t="s">
        <v>5556</v>
      </c>
      <c r="R3742" s="2" t="s">
        <v>11171</v>
      </c>
      <c r="S3742" s="6">
        <f>IF(OR(ISBLANK(Table1[[#This Row],[ValidEndUTC]]),ISBLANK(Table1[[#This Row],[ValidStartUTC]])),"",Table1[[#This Row],[ValidEndUTC]]-Table1[[#This Row],[ValidStartUTC]])</f>
        <v>0.14583333333575865</v>
      </c>
      <c r="T3742" s="5">
        <f>IF(OR(ISBLANK(Table1[[#This Row],[ValidEndUTC]]),ISBLANK(Table1[[#This Row],[ValidStartUTC]])),"",Table1[[#This Row],[Duration]]*24*60)</f>
        <v>210.00000000349246</v>
      </c>
    </row>
    <row r="3743" spans="1:20" ht="21.6" x14ac:dyDescent="0.25">
      <c r="A3743" s="8" t="str">
        <f>IF(ISBLANK(Table1[[#This Row],[AdvisoryNumber]]),"NTML","ADVZY")</f>
        <v>NTML</v>
      </c>
      <c r="B3743" s="8" t="str">
        <f>_xlfn.TEXTJOIN("-",TRUE,Table1[[#This Row],[Source]],TEXT(Table1[[#This Row],[AdvisoryNumber]],"000"),TEXT(ROW()-1,"000000"),TEXT(Table1[[#This Row],[RecordTimeUTC]],"YYYY-MM-DD"))</f>
        <v>NTML-000-003742-2025-04-11</v>
      </c>
      <c r="C3743" s="1" t="s">
        <v>1570</v>
      </c>
      <c r="D3743" s="2"/>
      <c r="E3743" s="1"/>
      <c r="F3743" s="2"/>
      <c r="G3743" s="1" t="s">
        <v>98</v>
      </c>
      <c r="H3743" s="1" t="s">
        <v>101</v>
      </c>
      <c r="I3743" s="8" t="str">
        <f>IF(Table1[[#This Row],[TMI_Type]]="Reroute",INDEX(_xlfn.REGEXEXTRACT(Table1[[#This Row],[RawText]],".*(ROUTE|FEA|FCA|ICR|CTOP|TBO).+([A-Z]{3})",2,0),1,2),"")</f>
        <v/>
      </c>
      <c r="J3743" s="5">
        <v>50</v>
      </c>
      <c r="K3743" s="5"/>
      <c r="L3743" s="1" t="s">
        <v>1828</v>
      </c>
      <c r="M3743" s="7">
        <v>45758.979166666664</v>
      </c>
      <c r="N3743" s="7">
        <v>45759.125</v>
      </c>
      <c r="O3743" s="7">
        <v>45758.895833333336</v>
      </c>
      <c r="P3743" s="4" t="s">
        <v>5557</v>
      </c>
      <c r="Q3743" s="10" t="s">
        <v>5557</v>
      </c>
      <c r="R3743" s="2" t="s">
        <v>11171</v>
      </c>
      <c r="S3743" s="6">
        <f>IF(OR(ISBLANK(Table1[[#This Row],[ValidEndUTC]]),ISBLANK(Table1[[#This Row],[ValidStartUTC]])),"",Table1[[#This Row],[ValidEndUTC]]-Table1[[#This Row],[ValidStartUTC]])</f>
        <v>0.14583333333575865</v>
      </c>
      <c r="T3743" s="5">
        <f>IF(OR(ISBLANK(Table1[[#This Row],[ValidEndUTC]]),ISBLANK(Table1[[#This Row],[ValidStartUTC]])),"",Table1[[#This Row],[Duration]]*24*60)</f>
        <v>210.00000000349246</v>
      </c>
    </row>
    <row r="3744" spans="1:20" ht="21.6" x14ac:dyDescent="0.25">
      <c r="A3744" s="8" t="str">
        <f>IF(ISBLANK(Table1[[#This Row],[AdvisoryNumber]]),"NTML","ADVZY")</f>
        <v>NTML</v>
      </c>
      <c r="B3744" s="8" t="str">
        <f>_xlfn.TEXTJOIN("-",TRUE,Table1[[#This Row],[Source]],TEXT(Table1[[#This Row],[AdvisoryNumber]],"000"),TEXT(ROW()-1,"000000"),TEXT(Table1[[#This Row],[RecordTimeUTC]],"YYYY-MM-DD"))</f>
        <v>NTML-000-003743-2025-04-11</v>
      </c>
      <c r="C3744" s="1" t="s">
        <v>208</v>
      </c>
      <c r="D3744" s="2"/>
      <c r="E3744" s="1"/>
      <c r="F3744" s="2"/>
      <c r="G3744" s="1" t="s">
        <v>98</v>
      </c>
      <c r="H3744" s="1" t="s">
        <v>101</v>
      </c>
      <c r="I3744" s="8" t="str">
        <f>IF(Table1[[#This Row],[TMI_Type]]="Reroute",INDEX(_xlfn.REGEXEXTRACT(Table1[[#This Row],[RawText]],".*(ROUTE|FEA|FCA|ICR|CTOP|TBO).+([A-Z]{3})",2,0),1,2),"")</f>
        <v/>
      </c>
      <c r="J3744" s="5">
        <v>20</v>
      </c>
      <c r="K3744" s="5"/>
      <c r="L3744" s="1" t="s">
        <v>1566</v>
      </c>
      <c r="M3744" s="7">
        <v>45758.979166666664</v>
      </c>
      <c r="N3744" s="7">
        <v>45759.125</v>
      </c>
      <c r="O3744" s="7">
        <v>45758.895833333336</v>
      </c>
      <c r="P3744" s="4" t="s">
        <v>5558</v>
      </c>
      <c r="Q3744" s="10" t="s">
        <v>5558</v>
      </c>
      <c r="R3744" s="2" t="s">
        <v>11171</v>
      </c>
      <c r="S3744" s="6">
        <f>IF(OR(ISBLANK(Table1[[#This Row],[ValidEndUTC]]),ISBLANK(Table1[[#This Row],[ValidStartUTC]])),"",Table1[[#This Row],[ValidEndUTC]]-Table1[[#This Row],[ValidStartUTC]])</f>
        <v>0.14583333333575865</v>
      </c>
      <c r="T3744" s="5">
        <f>IF(OR(ISBLANK(Table1[[#This Row],[ValidEndUTC]]),ISBLANK(Table1[[#This Row],[ValidStartUTC]])),"",Table1[[#This Row],[Duration]]*24*60)</f>
        <v>210.00000000349246</v>
      </c>
    </row>
    <row r="3745" spans="1:20" ht="21.6" x14ac:dyDescent="0.25">
      <c r="A3745" s="8" t="str">
        <f>IF(ISBLANK(Table1[[#This Row],[AdvisoryNumber]]),"NTML","ADVZY")</f>
        <v>NTML</v>
      </c>
      <c r="B3745" s="8" t="str">
        <f>_xlfn.TEXTJOIN("-",TRUE,Table1[[#This Row],[Source]],TEXT(Table1[[#This Row],[AdvisoryNumber]],"000"),TEXT(ROW()-1,"000000"),TEXT(Table1[[#This Row],[RecordTimeUTC]],"YYYY-MM-DD"))</f>
        <v>NTML-000-003744-2025-04-11</v>
      </c>
      <c r="C3745" s="1" t="s">
        <v>208</v>
      </c>
      <c r="D3745" s="2"/>
      <c r="E3745" s="1"/>
      <c r="F3745" s="2"/>
      <c r="G3745" s="1" t="s">
        <v>98</v>
      </c>
      <c r="H3745" s="1" t="s">
        <v>101</v>
      </c>
      <c r="I3745" s="8" t="str">
        <f>IF(Table1[[#This Row],[TMI_Type]]="Reroute",INDEX(_xlfn.REGEXEXTRACT(Table1[[#This Row],[RawText]],".*(ROUTE|FEA|FCA|ICR|CTOP|TBO).+([A-Z]{3})",2,0),1,2),"")</f>
        <v/>
      </c>
      <c r="J3745" s="5">
        <v>20</v>
      </c>
      <c r="K3745" s="5"/>
      <c r="L3745" s="1" t="s">
        <v>1831</v>
      </c>
      <c r="M3745" s="7">
        <v>45758.979166666664</v>
      </c>
      <c r="N3745" s="7">
        <v>45759.125</v>
      </c>
      <c r="O3745" s="7">
        <v>45758.895833333336</v>
      </c>
      <c r="P3745" s="4" t="s">
        <v>5559</v>
      </c>
      <c r="Q3745" s="10" t="s">
        <v>5559</v>
      </c>
      <c r="R3745" s="2" t="s">
        <v>11171</v>
      </c>
      <c r="S3745" s="6">
        <f>IF(OR(ISBLANK(Table1[[#This Row],[ValidEndUTC]]),ISBLANK(Table1[[#This Row],[ValidStartUTC]])),"",Table1[[#This Row],[ValidEndUTC]]-Table1[[#This Row],[ValidStartUTC]])</f>
        <v>0.14583333333575865</v>
      </c>
      <c r="T3745" s="5">
        <f>IF(OR(ISBLANK(Table1[[#This Row],[ValidEndUTC]]),ISBLANK(Table1[[#This Row],[ValidStartUTC]])),"",Table1[[#This Row],[Duration]]*24*60)</f>
        <v>210.00000000349246</v>
      </c>
    </row>
    <row r="3746" spans="1:20" ht="21.6" x14ac:dyDescent="0.25">
      <c r="A3746" s="8" t="str">
        <f>IF(ISBLANK(Table1[[#This Row],[AdvisoryNumber]]),"NTML","ADVZY")</f>
        <v>NTML</v>
      </c>
      <c r="B3746" s="8" t="str">
        <f>_xlfn.TEXTJOIN("-",TRUE,Table1[[#This Row],[Source]],TEXT(Table1[[#This Row],[AdvisoryNumber]],"000"),TEXT(ROW()-1,"000000"),TEXT(Table1[[#This Row],[RecordTimeUTC]],"YYYY-MM-DD"))</f>
        <v>NTML-000-003745-2025-04-11</v>
      </c>
      <c r="C3746" s="1" t="s">
        <v>208</v>
      </c>
      <c r="D3746" s="2"/>
      <c r="E3746" s="1"/>
      <c r="F3746" s="2"/>
      <c r="G3746" s="1" t="s">
        <v>98</v>
      </c>
      <c r="H3746" s="1" t="s">
        <v>101</v>
      </c>
      <c r="I3746" s="8" t="str">
        <f>IF(Table1[[#This Row],[TMI_Type]]="Reroute",INDEX(_xlfn.REGEXEXTRACT(Table1[[#This Row],[RawText]],".*(ROUTE|FEA|FCA|ICR|CTOP|TBO).+([A-Z]{3})",2,0),1,2),"")</f>
        <v/>
      </c>
      <c r="J3746" s="5">
        <v>30</v>
      </c>
      <c r="K3746" s="5"/>
      <c r="L3746" s="1" t="s">
        <v>395</v>
      </c>
      <c r="M3746" s="7">
        <v>45758.979166666664</v>
      </c>
      <c r="N3746" s="7">
        <v>45759.125</v>
      </c>
      <c r="O3746" s="7">
        <v>45758.895833333336</v>
      </c>
      <c r="P3746" s="4" t="s">
        <v>5560</v>
      </c>
      <c r="Q3746" s="10" t="s">
        <v>5560</v>
      </c>
      <c r="R3746" s="2" t="s">
        <v>11171</v>
      </c>
      <c r="S3746" s="6">
        <f>IF(OR(ISBLANK(Table1[[#This Row],[ValidEndUTC]]),ISBLANK(Table1[[#This Row],[ValidStartUTC]])),"",Table1[[#This Row],[ValidEndUTC]]-Table1[[#This Row],[ValidStartUTC]])</f>
        <v>0.14583333333575865</v>
      </c>
      <c r="T3746" s="5">
        <f>IF(OR(ISBLANK(Table1[[#This Row],[ValidEndUTC]]),ISBLANK(Table1[[#This Row],[ValidStartUTC]])),"",Table1[[#This Row],[Duration]]*24*60)</f>
        <v>210.00000000349246</v>
      </c>
    </row>
    <row r="3747" spans="1:20" ht="21.6" x14ac:dyDescent="0.25">
      <c r="A3747" s="8" t="str">
        <f>IF(ISBLANK(Table1[[#This Row],[AdvisoryNumber]]),"NTML","ADVZY")</f>
        <v>NTML</v>
      </c>
      <c r="B3747" s="8" t="str">
        <f>_xlfn.TEXTJOIN("-",TRUE,Table1[[#This Row],[Source]],TEXT(Table1[[#This Row],[AdvisoryNumber]],"000"),TEXT(ROW()-1,"000000"),TEXT(Table1[[#This Row],[RecordTimeUTC]],"YYYY-MM-DD"))</f>
        <v>NTML-000-003746-2025-04-11</v>
      </c>
      <c r="C3747" s="1" t="s">
        <v>1570</v>
      </c>
      <c r="D3747" s="2"/>
      <c r="E3747" s="1"/>
      <c r="F3747" s="2"/>
      <c r="G3747" s="1" t="s">
        <v>98</v>
      </c>
      <c r="H3747" s="1" t="s">
        <v>101</v>
      </c>
      <c r="I3747" s="8" t="str">
        <f>IF(Table1[[#This Row],[TMI_Type]]="Reroute",INDEX(_xlfn.REGEXEXTRACT(Table1[[#This Row],[RawText]],".*(ROUTE|FEA|FCA|ICR|CTOP|TBO).+([A-Z]{3})",2,0),1,2),"")</f>
        <v/>
      </c>
      <c r="J3747" s="5">
        <v>20</v>
      </c>
      <c r="K3747" s="5"/>
      <c r="L3747" s="1" t="s">
        <v>1834</v>
      </c>
      <c r="M3747" s="7">
        <v>45758.979166666664</v>
      </c>
      <c r="N3747" s="7">
        <v>45759.125</v>
      </c>
      <c r="O3747" s="7">
        <v>45758.895833333336</v>
      </c>
      <c r="P3747" s="4" t="s">
        <v>5561</v>
      </c>
      <c r="Q3747" s="10" t="s">
        <v>5561</v>
      </c>
      <c r="R3747" s="2" t="s">
        <v>11171</v>
      </c>
      <c r="S3747" s="6">
        <f>IF(OR(ISBLANK(Table1[[#This Row],[ValidEndUTC]]),ISBLANK(Table1[[#This Row],[ValidStartUTC]])),"",Table1[[#This Row],[ValidEndUTC]]-Table1[[#This Row],[ValidStartUTC]])</f>
        <v>0.14583333333575865</v>
      </c>
      <c r="T3747" s="5">
        <f>IF(OR(ISBLANK(Table1[[#This Row],[ValidEndUTC]]),ISBLANK(Table1[[#This Row],[ValidStartUTC]])),"",Table1[[#This Row],[Duration]]*24*60)</f>
        <v>210.00000000349246</v>
      </c>
    </row>
    <row r="3748" spans="1:20" ht="21.6" x14ac:dyDescent="0.25">
      <c r="A3748" s="8" t="str">
        <f>IF(ISBLANK(Table1[[#This Row],[AdvisoryNumber]]),"NTML","ADVZY")</f>
        <v>NTML</v>
      </c>
      <c r="B3748" s="8" t="str">
        <f>_xlfn.TEXTJOIN("-",TRUE,Table1[[#This Row],[Source]],TEXT(Table1[[#This Row],[AdvisoryNumber]],"000"),TEXT(ROW()-1,"000000"),TEXT(Table1[[#This Row],[RecordTimeUTC]],"YYYY-MM-DD"))</f>
        <v>NTML-000-003747-2025-04-11</v>
      </c>
      <c r="C3748" s="1" t="s">
        <v>1570</v>
      </c>
      <c r="D3748" s="2"/>
      <c r="E3748" s="1"/>
      <c r="F3748" s="2"/>
      <c r="G3748" s="1" t="s">
        <v>98</v>
      </c>
      <c r="H3748" s="1" t="s">
        <v>101</v>
      </c>
      <c r="I3748" s="8" t="str">
        <f>IF(Table1[[#This Row],[TMI_Type]]="Reroute",INDEX(_xlfn.REGEXEXTRACT(Table1[[#This Row],[RawText]],".*(ROUTE|FEA|FCA|ICR|CTOP|TBO).+([A-Z]{3})",2,0),1,2),"")</f>
        <v/>
      </c>
      <c r="J3748" s="5">
        <v>8</v>
      </c>
      <c r="K3748" s="5"/>
      <c r="L3748" s="1" t="s">
        <v>4034</v>
      </c>
      <c r="M3748" s="7">
        <v>45758.979166666664</v>
      </c>
      <c r="N3748" s="7">
        <v>45759.125</v>
      </c>
      <c r="O3748" s="7">
        <v>45758.895833333336</v>
      </c>
      <c r="P3748" s="4" t="s">
        <v>5562</v>
      </c>
      <c r="Q3748" s="10" t="s">
        <v>5562</v>
      </c>
      <c r="R3748" s="2" t="s">
        <v>11171</v>
      </c>
      <c r="S3748" s="6">
        <f>IF(OR(ISBLANK(Table1[[#This Row],[ValidEndUTC]]),ISBLANK(Table1[[#This Row],[ValidStartUTC]])),"",Table1[[#This Row],[ValidEndUTC]]-Table1[[#This Row],[ValidStartUTC]])</f>
        <v>0.14583333333575865</v>
      </c>
      <c r="T3748" s="5">
        <f>IF(OR(ISBLANK(Table1[[#This Row],[ValidEndUTC]]),ISBLANK(Table1[[#This Row],[ValidStartUTC]])),"",Table1[[#This Row],[Duration]]*24*60)</f>
        <v>210.00000000349246</v>
      </c>
    </row>
    <row r="3749" spans="1:20" ht="21.6" x14ac:dyDescent="0.25">
      <c r="A3749" s="8" t="str">
        <f>IF(ISBLANK(Table1[[#This Row],[AdvisoryNumber]]),"NTML","ADVZY")</f>
        <v>NTML</v>
      </c>
      <c r="B3749" s="8" t="str">
        <f>_xlfn.TEXTJOIN("-",TRUE,Table1[[#This Row],[Source]],TEXT(Table1[[#This Row],[AdvisoryNumber]],"000"),TEXT(ROW()-1,"000000"),TEXT(Table1[[#This Row],[RecordTimeUTC]],"YYYY-MM-DD"))</f>
        <v>NTML-000-003748-2025-04-11</v>
      </c>
      <c r="C3749" s="1" t="s">
        <v>208</v>
      </c>
      <c r="D3749" s="2"/>
      <c r="E3749" s="1"/>
      <c r="F3749" s="2"/>
      <c r="G3749" s="1" t="s">
        <v>98</v>
      </c>
      <c r="H3749" s="1" t="s">
        <v>8351</v>
      </c>
      <c r="I3749" s="8" t="str">
        <f>IF(Table1[[#This Row],[TMI_Type]]="Reroute",INDEX(_xlfn.REGEXEXTRACT(Table1[[#This Row],[RawText]],".*(ROUTE|FEA|FCA|ICR|CTOP|TBO).+([A-Z]{3})",2,0),1,2),"")</f>
        <v/>
      </c>
      <c r="J3749" s="5"/>
      <c r="K3749" s="5"/>
      <c r="L3749" s="1"/>
      <c r="M3749" s="7">
        <v>45758.979166666664</v>
      </c>
      <c r="N3749" s="7">
        <v>45759.125</v>
      </c>
      <c r="O3749" s="7">
        <v>45758.895833333336</v>
      </c>
      <c r="P3749" s="4" t="s">
        <v>11175</v>
      </c>
      <c r="Q3749" s="10" t="s">
        <v>11175</v>
      </c>
      <c r="R3749" s="2" t="s">
        <v>11171</v>
      </c>
      <c r="S3749" s="6">
        <f>IF(OR(ISBLANK(Table1[[#This Row],[ValidEndUTC]]),ISBLANK(Table1[[#This Row],[ValidStartUTC]])),"",Table1[[#This Row],[ValidEndUTC]]-Table1[[#This Row],[ValidStartUTC]])</f>
        <v>0.14583333333575865</v>
      </c>
      <c r="T3749" s="5">
        <f>IF(OR(ISBLANK(Table1[[#This Row],[ValidEndUTC]]),ISBLANK(Table1[[#This Row],[ValidStartUTC]])),"",Table1[[#This Row],[Duration]]*24*60)</f>
        <v>210.00000000349246</v>
      </c>
    </row>
    <row r="3750" spans="1:20" ht="21.6" x14ac:dyDescent="0.25">
      <c r="A3750" s="8" t="str">
        <f>IF(ISBLANK(Table1[[#This Row],[AdvisoryNumber]]),"NTML","ADVZY")</f>
        <v>NTML</v>
      </c>
      <c r="B3750" s="8" t="str">
        <f>_xlfn.TEXTJOIN("-",TRUE,Table1[[#This Row],[Source]],TEXT(Table1[[#This Row],[AdvisoryNumber]],"000"),TEXT(ROW()-1,"000000"),TEXT(Table1[[#This Row],[RecordTimeUTC]],"YYYY-MM-DD"))</f>
        <v>NTML-000-003749-2025-04-11</v>
      </c>
      <c r="C3750" s="1" t="s">
        <v>208</v>
      </c>
      <c r="D3750" s="2"/>
      <c r="E3750" s="1"/>
      <c r="F3750" s="2"/>
      <c r="G3750" s="1" t="s">
        <v>98</v>
      </c>
      <c r="H3750" s="1" t="s">
        <v>101</v>
      </c>
      <c r="I3750" s="8" t="str">
        <f>IF(Table1[[#This Row],[TMI_Type]]="Reroute",INDEX(_xlfn.REGEXEXTRACT(Table1[[#This Row],[RawText]],".*(ROUTE|FEA|FCA|ICR|CTOP|TBO).+([A-Z]{3})",2,0),1,2),"")</f>
        <v/>
      </c>
      <c r="J3750" s="5">
        <v>30</v>
      </c>
      <c r="K3750" s="5"/>
      <c r="L3750" s="1" t="s">
        <v>1831</v>
      </c>
      <c r="M3750" s="7">
        <v>45758.979166666664</v>
      </c>
      <c r="N3750" s="7">
        <v>45759.125</v>
      </c>
      <c r="O3750" s="7">
        <v>45758.975694444445</v>
      </c>
      <c r="P3750" s="4" t="s">
        <v>11178</v>
      </c>
      <c r="Q3750" s="10" t="s">
        <v>11178</v>
      </c>
      <c r="R3750" s="2" t="s">
        <v>11179</v>
      </c>
      <c r="S3750" s="6">
        <f>IF(OR(ISBLANK(Table1[[#This Row],[ValidEndUTC]]),ISBLANK(Table1[[#This Row],[ValidStartUTC]])),"",Table1[[#This Row],[ValidEndUTC]]-Table1[[#This Row],[ValidStartUTC]])</f>
        <v>0.14583333333575865</v>
      </c>
      <c r="T3750" s="5">
        <f>IF(OR(ISBLANK(Table1[[#This Row],[ValidEndUTC]]),ISBLANK(Table1[[#This Row],[ValidStartUTC]])),"",Table1[[#This Row],[Duration]]*24*60)</f>
        <v>210.00000000349246</v>
      </c>
    </row>
    <row r="3751" spans="1:20" ht="21.6" x14ac:dyDescent="0.25">
      <c r="A3751" s="8" t="str">
        <f>IF(ISBLANK(Table1[[#This Row],[AdvisoryNumber]]),"NTML","ADVZY")</f>
        <v>NTML</v>
      </c>
      <c r="B3751" s="8" t="str">
        <f>_xlfn.TEXTJOIN("-",TRUE,Table1[[#This Row],[Source]],TEXT(Table1[[#This Row],[AdvisoryNumber]],"000"),TEXT(ROW()-1,"000000"),TEXT(Table1[[#This Row],[RecordTimeUTC]],"YYYY-MM-DD"))</f>
        <v>NTML-000-003750-2025-04-12</v>
      </c>
      <c r="C3751" s="1" t="s">
        <v>1570</v>
      </c>
      <c r="D3751" s="2"/>
      <c r="E3751" s="1"/>
      <c r="F3751" s="2"/>
      <c r="G3751" s="1" t="s">
        <v>98</v>
      </c>
      <c r="H3751" s="1" t="s">
        <v>101</v>
      </c>
      <c r="I3751" s="8" t="str">
        <f>IF(Table1[[#This Row],[TMI_Type]]="Reroute",INDEX(_xlfn.REGEXEXTRACT(Table1[[#This Row],[RawText]],".*(ROUTE|FEA|FCA|ICR|CTOP|TBO).+([A-Z]{3})",2,0),1,2),"")</f>
        <v/>
      </c>
      <c r="J3751" s="5">
        <v>50</v>
      </c>
      <c r="K3751" s="5"/>
      <c r="L3751" s="1" t="s">
        <v>11180</v>
      </c>
      <c r="M3751" s="7">
        <v>45759.020833333336</v>
      </c>
      <c r="N3751" s="7">
        <v>45759.125</v>
      </c>
      <c r="O3751" s="7">
        <v>45759.020833333336</v>
      </c>
      <c r="P3751" s="4" t="s">
        <v>11181</v>
      </c>
      <c r="Q3751" s="10" t="s">
        <v>11181</v>
      </c>
      <c r="R3751" s="2" t="s">
        <v>11182</v>
      </c>
      <c r="S3751" s="6">
        <f>IF(OR(ISBLANK(Table1[[#This Row],[ValidEndUTC]]),ISBLANK(Table1[[#This Row],[ValidStartUTC]])),"",Table1[[#This Row],[ValidEndUTC]]-Table1[[#This Row],[ValidStartUTC]])</f>
        <v>0.10416666666424135</v>
      </c>
      <c r="T3751" s="5">
        <f>IF(OR(ISBLANK(Table1[[#This Row],[ValidEndUTC]]),ISBLANK(Table1[[#This Row],[ValidStartUTC]])),"",Table1[[#This Row],[Duration]]*24*60)</f>
        <v>149.99999999650754</v>
      </c>
    </row>
    <row r="3752" spans="1:20" x14ac:dyDescent="0.25">
      <c r="A3752" s="8" t="str">
        <f>IF(ISBLANK(Table1[[#This Row],[AdvisoryNumber]]),"NTML","ADVZY")</f>
        <v>NTML</v>
      </c>
      <c r="B3752" s="8" t="str">
        <f>_xlfn.TEXTJOIN("-",TRUE,Table1[[#This Row],[Source]],TEXT(Table1[[#This Row],[AdvisoryNumber]],"000"),TEXT(ROW()-1,"000000"),TEXT(Table1[[#This Row],[RecordTimeUTC]],"YYYY-MM-DD"))</f>
        <v>NTML-000-003751-2025-04-13</v>
      </c>
      <c r="C3752" s="1" t="s">
        <v>711</v>
      </c>
      <c r="D3752" s="2"/>
      <c r="E3752" s="1"/>
      <c r="F3752" s="2"/>
      <c r="G3752" s="1" t="s">
        <v>98</v>
      </c>
      <c r="H3752" s="1" t="s">
        <v>101</v>
      </c>
      <c r="I3752" s="8" t="str">
        <f>IF(Table1[[#This Row],[TMI_Type]]="Reroute",INDEX(_xlfn.REGEXEXTRACT(Table1[[#This Row],[RawText]],".*(ROUTE|FEA|FCA|ICR|CTOP|TBO).+([A-Z]{3})",2,0),1,2),"")</f>
        <v/>
      </c>
      <c r="J3752" s="5">
        <v>30</v>
      </c>
      <c r="K3752" s="5"/>
      <c r="L3752" s="1"/>
      <c r="M3752" s="7">
        <v>45760.958333333336</v>
      </c>
      <c r="N3752" s="7">
        <v>45761.125</v>
      </c>
      <c r="O3752" s="7">
        <v>45760.954861111109</v>
      </c>
      <c r="P3752" s="4" t="s">
        <v>11187</v>
      </c>
      <c r="Q3752" s="10" t="s">
        <v>11187</v>
      </c>
      <c r="R3752" s="2" t="s">
        <v>11188</v>
      </c>
      <c r="S3752" s="6">
        <f>IF(OR(ISBLANK(Table1[[#This Row],[ValidEndUTC]]),ISBLANK(Table1[[#This Row],[ValidStartUTC]])),"",Table1[[#This Row],[ValidEndUTC]]-Table1[[#This Row],[ValidStartUTC]])</f>
        <v>0.16666666666424135</v>
      </c>
      <c r="T3752" s="5">
        <f>IF(OR(ISBLANK(Table1[[#This Row],[ValidEndUTC]]),ISBLANK(Table1[[#This Row],[ValidStartUTC]])),"",Table1[[#This Row],[Duration]]*24*60)</f>
        <v>239.99999999650754</v>
      </c>
    </row>
    <row r="3753" spans="1:20" ht="21.6" x14ac:dyDescent="0.25">
      <c r="A3753" s="8" t="str">
        <f>IF(ISBLANK(Table1[[#This Row],[AdvisoryNumber]]),"NTML","ADVZY")</f>
        <v>NTML</v>
      </c>
      <c r="B3753" s="8" t="str">
        <f>_xlfn.TEXTJOIN("-",TRUE,Table1[[#This Row],[Source]],TEXT(Table1[[#This Row],[AdvisoryNumber]],"000"),TEXT(ROW()-1,"000000"),TEXT(Table1[[#This Row],[RecordTimeUTC]],"YYYY-MM-DD"))</f>
        <v>NTML-000-003752-2025-04-13</v>
      </c>
      <c r="C3753" s="1" t="s">
        <v>555</v>
      </c>
      <c r="D3753" s="2"/>
      <c r="E3753" s="1"/>
      <c r="F3753" s="2"/>
      <c r="G3753" s="1" t="s">
        <v>98</v>
      </c>
      <c r="H3753" s="1" t="s">
        <v>101</v>
      </c>
      <c r="I3753" s="8" t="str">
        <f>IF(Table1[[#This Row],[TMI_Type]]="Reroute",INDEX(_xlfn.REGEXEXTRACT(Table1[[#This Row],[RawText]],".*(ROUTE|FEA|FCA|ICR|CTOP|TBO).+([A-Z]{3})",2,0),1,2),"")</f>
        <v/>
      </c>
      <c r="J3753" s="5">
        <v>15</v>
      </c>
      <c r="K3753" s="5"/>
      <c r="L3753" s="1"/>
      <c r="M3753" s="7">
        <v>45760.958333333336</v>
      </c>
      <c r="N3753" s="7">
        <v>45761.125</v>
      </c>
      <c r="O3753" s="7">
        <v>45760.954861111109</v>
      </c>
      <c r="P3753" s="4" t="s">
        <v>11189</v>
      </c>
      <c r="Q3753" s="10" t="s">
        <v>11189</v>
      </c>
      <c r="R3753" s="2" t="s">
        <v>11188</v>
      </c>
      <c r="S3753" s="6">
        <f>IF(OR(ISBLANK(Table1[[#This Row],[ValidEndUTC]]),ISBLANK(Table1[[#This Row],[ValidStartUTC]])),"",Table1[[#This Row],[ValidEndUTC]]-Table1[[#This Row],[ValidStartUTC]])</f>
        <v>0.16666666666424135</v>
      </c>
      <c r="T3753" s="5">
        <f>IF(OR(ISBLANK(Table1[[#This Row],[ValidEndUTC]]),ISBLANK(Table1[[#This Row],[ValidStartUTC]])),"",Table1[[#This Row],[Duration]]*24*60)</f>
        <v>239.99999999650754</v>
      </c>
    </row>
    <row r="3754" spans="1:20" ht="21.6" x14ac:dyDescent="0.25">
      <c r="A3754" s="8" t="str">
        <f>IF(ISBLANK(Table1[[#This Row],[AdvisoryNumber]]),"NTML","ADVZY")</f>
        <v>NTML</v>
      </c>
      <c r="B3754" s="8" t="str">
        <f>_xlfn.TEXTJOIN("-",TRUE,Table1[[#This Row],[Source]],TEXT(Table1[[#This Row],[AdvisoryNumber]],"000"),TEXT(ROW()-1,"000000"),TEXT(Table1[[#This Row],[RecordTimeUTC]],"YYYY-MM-DD"))</f>
        <v>NTML-000-003753-2025-04-18</v>
      </c>
      <c r="C3754" s="1" t="s">
        <v>2705</v>
      </c>
      <c r="D3754" s="2"/>
      <c r="E3754" s="1"/>
      <c r="F3754" s="2"/>
      <c r="G3754" s="1" t="s">
        <v>98</v>
      </c>
      <c r="H3754" s="1" t="s">
        <v>101</v>
      </c>
      <c r="I3754" s="8" t="str">
        <f>IF(Table1[[#This Row],[TMI_Type]]="Reroute",INDEX(_xlfn.REGEXEXTRACT(Table1[[#This Row],[RawText]],".*(ROUTE|FEA|FCA|ICR|CTOP|TBO).+([A-Z]{3})",2,0),1,2),"")</f>
        <v/>
      </c>
      <c r="J3754" s="5">
        <v>20</v>
      </c>
      <c r="K3754" s="5"/>
      <c r="L3754" s="1" t="s">
        <v>198</v>
      </c>
      <c r="M3754" s="7">
        <v>45765.004166666666</v>
      </c>
      <c r="N3754" s="7">
        <v>45765.083333333336</v>
      </c>
      <c r="O3754" s="7">
        <v>45765.004166666666</v>
      </c>
      <c r="P3754" s="4" t="s">
        <v>11192</v>
      </c>
      <c r="Q3754" s="10" t="s">
        <v>11192</v>
      </c>
      <c r="R3754" s="2" t="s">
        <v>11193</v>
      </c>
      <c r="S3754" s="6">
        <f>IF(OR(ISBLANK(Table1[[#This Row],[ValidEndUTC]]),ISBLANK(Table1[[#This Row],[ValidStartUTC]])),"",Table1[[#This Row],[ValidEndUTC]]-Table1[[#This Row],[ValidStartUTC]])</f>
        <v>7.9166666670062114E-2</v>
      </c>
      <c r="T3754" s="5">
        <f>IF(OR(ISBLANK(Table1[[#This Row],[ValidEndUTC]]),ISBLANK(Table1[[#This Row],[ValidStartUTC]])),"",Table1[[#This Row],[Duration]]*24*60)</f>
        <v>114.00000000488944</v>
      </c>
    </row>
    <row r="3755" spans="1:20" ht="21.6" x14ac:dyDescent="0.25">
      <c r="A3755" s="8" t="str">
        <f>IF(ISBLANK(Table1[[#This Row],[AdvisoryNumber]]),"NTML","ADVZY")</f>
        <v>NTML</v>
      </c>
      <c r="B3755" s="8" t="str">
        <f>_xlfn.TEXTJOIN("-",TRUE,Table1[[#This Row],[Source]],TEXT(Table1[[#This Row],[AdvisoryNumber]],"000"),TEXT(ROW()-1,"000000"),TEXT(Table1[[#This Row],[RecordTimeUTC]],"YYYY-MM-DD"))</f>
        <v>NTML-000-003754-2025-04-18</v>
      </c>
      <c r="C3755" s="1" t="s">
        <v>2705</v>
      </c>
      <c r="D3755" s="2"/>
      <c r="E3755" s="1"/>
      <c r="F3755" s="2"/>
      <c r="G3755" s="1" t="s">
        <v>98</v>
      </c>
      <c r="H3755" s="1" t="s">
        <v>101</v>
      </c>
      <c r="I3755" s="8" t="str">
        <f>IF(Table1[[#This Row],[TMI_Type]]="Reroute",INDEX(_xlfn.REGEXEXTRACT(Table1[[#This Row],[RawText]],".*(ROUTE|FEA|FCA|ICR|CTOP|TBO).+([A-Z]{3})",2,0),1,2),"")</f>
        <v/>
      </c>
      <c r="J3755" s="5">
        <v>20</v>
      </c>
      <c r="K3755" s="5"/>
      <c r="L3755" s="1" t="s">
        <v>198</v>
      </c>
      <c r="M3755" s="7">
        <v>45765.004166666666</v>
      </c>
      <c r="N3755" s="7">
        <v>45765.083333333336</v>
      </c>
      <c r="O3755" s="7">
        <v>45765.004166666666</v>
      </c>
      <c r="P3755" s="4" t="s">
        <v>11194</v>
      </c>
      <c r="Q3755" s="10" t="s">
        <v>11194</v>
      </c>
      <c r="R3755" s="2" t="s">
        <v>11193</v>
      </c>
      <c r="S3755" s="6">
        <f>IF(OR(ISBLANK(Table1[[#This Row],[ValidEndUTC]]),ISBLANK(Table1[[#This Row],[ValidStartUTC]])),"",Table1[[#This Row],[ValidEndUTC]]-Table1[[#This Row],[ValidStartUTC]])</f>
        <v>7.9166666670062114E-2</v>
      </c>
      <c r="T3755" s="5">
        <f>IF(OR(ISBLANK(Table1[[#This Row],[ValidEndUTC]]),ISBLANK(Table1[[#This Row],[ValidStartUTC]])),"",Table1[[#This Row],[Duration]]*24*60)</f>
        <v>114.00000000488944</v>
      </c>
    </row>
    <row r="3756" spans="1:20" x14ac:dyDescent="0.25">
      <c r="A3756" s="8" t="str">
        <f>IF(ISBLANK(Table1[[#This Row],[AdvisoryNumber]]),"NTML","ADVZY")</f>
        <v>NTML</v>
      </c>
      <c r="B3756" s="8" t="str">
        <f>_xlfn.TEXTJOIN("-",TRUE,Table1[[#This Row],[Source]],TEXT(Table1[[#This Row],[AdvisoryNumber]],"000"),TEXT(ROW()-1,"000000"),TEXT(Table1[[#This Row],[RecordTimeUTC]],"YYYY-MM-DD"))</f>
        <v>NTML-000-003755-2025-04-19</v>
      </c>
      <c r="C3756" s="1" t="s">
        <v>495</v>
      </c>
      <c r="D3756" s="2"/>
      <c r="E3756" s="1"/>
      <c r="F3756" s="2"/>
      <c r="G3756" s="1" t="s">
        <v>2262</v>
      </c>
      <c r="H3756" s="1" t="s">
        <v>101</v>
      </c>
      <c r="I3756" s="8" t="str">
        <f>IF(Table1[[#This Row],[TMI_Type]]="Reroute",INDEX(_xlfn.REGEXEXTRACT(Table1[[#This Row],[RawText]],".*(ROUTE|FEA|FCA|ICR|CTOP|TBO).+([A-Z]{3})",2,0),1,2),"")</f>
        <v/>
      </c>
      <c r="J3756" s="5">
        <v>30</v>
      </c>
      <c r="K3756" s="5"/>
      <c r="L3756" s="1" t="s">
        <v>11199</v>
      </c>
      <c r="M3756" s="7">
        <v>45766.958333333336</v>
      </c>
      <c r="N3756" s="7">
        <v>45767.052083333336</v>
      </c>
      <c r="O3756" s="7">
        <v>45766.60833333333</v>
      </c>
      <c r="P3756" s="4" t="s">
        <v>11200</v>
      </c>
      <c r="Q3756" s="10" t="s">
        <v>11200</v>
      </c>
      <c r="R3756" s="2" t="s">
        <v>11196</v>
      </c>
      <c r="S3756" s="6">
        <f>IF(OR(ISBLANK(Table1[[#This Row],[ValidEndUTC]]),ISBLANK(Table1[[#This Row],[ValidStartUTC]])),"",Table1[[#This Row],[ValidEndUTC]]-Table1[[#This Row],[ValidStartUTC]])</f>
        <v>9.375E-2</v>
      </c>
      <c r="T3756" s="5">
        <f>IF(OR(ISBLANK(Table1[[#This Row],[ValidEndUTC]]),ISBLANK(Table1[[#This Row],[ValidStartUTC]])),"",Table1[[#This Row],[Duration]]*24*60)</f>
        <v>135</v>
      </c>
    </row>
    <row r="3757" spans="1:20" x14ac:dyDescent="0.25">
      <c r="A3757" s="8" t="str">
        <f>IF(ISBLANK(Table1[[#This Row],[AdvisoryNumber]]),"NTML","ADVZY")</f>
        <v>NTML</v>
      </c>
      <c r="B3757" s="8" t="str">
        <f>_xlfn.TEXTJOIN("-",TRUE,Table1[[#This Row],[Source]],TEXT(Table1[[#This Row],[AdvisoryNumber]],"000"),TEXT(ROW()-1,"000000"),TEXT(Table1[[#This Row],[RecordTimeUTC]],"YYYY-MM-DD"))</f>
        <v>NTML-000-003756-2025-04-19</v>
      </c>
      <c r="C3757" s="1" t="s">
        <v>108</v>
      </c>
      <c r="D3757" s="2"/>
      <c r="E3757" s="1"/>
      <c r="F3757" s="2"/>
      <c r="G3757" s="1" t="s">
        <v>98</v>
      </c>
      <c r="H3757" s="1" t="s">
        <v>101</v>
      </c>
      <c r="I3757" s="8" t="str">
        <f>IF(Table1[[#This Row],[TMI_Type]]="Reroute",INDEX(_xlfn.REGEXEXTRACT(Table1[[#This Row],[RawText]],".*(ROUTE|FEA|FCA|ICR|CTOP|TBO).+([A-Z]{3})",2,0),1,2),"")</f>
        <v/>
      </c>
      <c r="J3757" s="5">
        <v>40</v>
      </c>
      <c r="K3757" s="5"/>
      <c r="L3757" s="1" t="s">
        <v>198</v>
      </c>
      <c r="M3757" s="7">
        <v>45766.958333333336</v>
      </c>
      <c r="N3757" s="7">
        <v>45767.083333333336</v>
      </c>
      <c r="O3757" s="7">
        <v>45766.586805555555</v>
      </c>
      <c r="P3757" s="4" t="s">
        <v>5571</v>
      </c>
      <c r="Q3757" s="10" t="s">
        <v>5571</v>
      </c>
      <c r="R3757" s="2" t="s">
        <v>11195</v>
      </c>
      <c r="S3757" s="6">
        <f>IF(OR(ISBLANK(Table1[[#This Row],[ValidEndUTC]]),ISBLANK(Table1[[#This Row],[ValidStartUTC]])),"",Table1[[#This Row],[ValidEndUTC]]-Table1[[#This Row],[ValidStartUTC]])</f>
        <v>0.125</v>
      </c>
      <c r="T3757" s="5">
        <f>IF(OR(ISBLANK(Table1[[#This Row],[ValidEndUTC]]),ISBLANK(Table1[[#This Row],[ValidStartUTC]])),"",Table1[[#This Row],[Duration]]*24*60)</f>
        <v>180</v>
      </c>
    </row>
    <row r="3758" spans="1:20" ht="21.6" x14ac:dyDescent="0.25">
      <c r="A3758" s="8" t="str">
        <f>IF(ISBLANK(Table1[[#This Row],[AdvisoryNumber]]),"NTML","ADVZY")</f>
        <v>NTML</v>
      </c>
      <c r="B3758" s="8" t="str">
        <f>_xlfn.TEXTJOIN("-",TRUE,Table1[[#This Row],[Source]],TEXT(Table1[[#This Row],[AdvisoryNumber]],"000"),TEXT(ROW()-1,"000000"),TEXT(Table1[[#This Row],[RecordTimeUTC]],"YYYY-MM-DD"))</f>
        <v>NTML-000-003757-2025-04-19</v>
      </c>
      <c r="C3758" s="1" t="s">
        <v>108</v>
      </c>
      <c r="D3758" s="2"/>
      <c r="E3758" s="1"/>
      <c r="F3758" s="2"/>
      <c r="G3758" s="1" t="s">
        <v>98</v>
      </c>
      <c r="H3758" s="1" t="s">
        <v>101</v>
      </c>
      <c r="I3758" s="8" t="str">
        <f>IF(Table1[[#This Row],[TMI_Type]]="Reroute",INDEX(_xlfn.REGEXEXTRACT(Table1[[#This Row],[RawText]],".*(ROUTE|FEA|FCA|ICR|CTOP|TBO).+([A-Z]{3})",2,0),1,2),"")</f>
        <v/>
      </c>
      <c r="J3758" s="5">
        <v>25</v>
      </c>
      <c r="K3758" s="5"/>
      <c r="L3758" s="1" t="s">
        <v>8364</v>
      </c>
      <c r="M3758" s="7">
        <v>45766.958333333336</v>
      </c>
      <c r="N3758" s="7">
        <v>45767.104166666664</v>
      </c>
      <c r="O3758" s="7">
        <v>45766.60833333333</v>
      </c>
      <c r="P3758" s="4" t="s">
        <v>5576</v>
      </c>
      <c r="Q3758" s="10" t="s">
        <v>5576</v>
      </c>
      <c r="R3758" s="2" t="s">
        <v>11196</v>
      </c>
      <c r="S3758" s="6">
        <f>IF(OR(ISBLANK(Table1[[#This Row],[ValidEndUTC]]),ISBLANK(Table1[[#This Row],[ValidStartUTC]])),"",Table1[[#This Row],[ValidEndUTC]]-Table1[[#This Row],[ValidStartUTC]])</f>
        <v>0.14583333332848269</v>
      </c>
      <c r="T3758" s="5">
        <f>IF(OR(ISBLANK(Table1[[#This Row],[ValidEndUTC]]),ISBLANK(Table1[[#This Row],[ValidStartUTC]])),"",Table1[[#This Row],[Duration]]*24*60)</f>
        <v>209.99999999301508</v>
      </c>
    </row>
    <row r="3759" spans="1:20" x14ac:dyDescent="0.25">
      <c r="A3759" s="8" t="str">
        <f>IF(ISBLANK(Table1[[#This Row],[AdvisoryNumber]]),"NTML","ADVZY")</f>
        <v>NTML</v>
      </c>
      <c r="B3759" s="8" t="str">
        <f>_xlfn.TEXTJOIN("-",TRUE,Table1[[#This Row],[Source]],TEXT(Table1[[#This Row],[AdvisoryNumber]],"000"),TEXT(ROW()-1,"000000"),TEXT(Table1[[#This Row],[RecordTimeUTC]],"YYYY-MM-DD"))</f>
        <v>NTML-000-003758-2025-04-19</v>
      </c>
      <c r="C3759" s="1" t="s">
        <v>108</v>
      </c>
      <c r="D3759" s="2"/>
      <c r="E3759" s="1"/>
      <c r="F3759" s="2"/>
      <c r="G3759" s="1" t="s">
        <v>98</v>
      </c>
      <c r="H3759" s="1" t="s">
        <v>101</v>
      </c>
      <c r="I3759" s="8" t="str">
        <f>IF(Table1[[#This Row],[TMI_Type]]="Reroute",INDEX(_xlfn.REGEXEXTRACT(Table1[[#This Row],[RawText]],".*(ROUTE|FEA|FCA|ICR|CTOP|TBO).+([A-Z]{3})",2,0),1,2),"")</f>
        <v/>
      </c>
      <c r="J3759" s="5">
        <v>15</v>
      </c>
      <c r="K3759" s="5"/>
      <c r="L3759" s="1" t="s">
        <v>1261</v>
      </c>
      <c r="M3759" s="7">
        <v>45766.96875</v>
      </c>
      <c r="N3759" s="7">
        <v>45767.097222222219</v>
      </c>
      <c r="O3759" s="7">
        <v>45766.60833333333</v>
      </c>
      <c r="P3759" s="4" t="s">
        <v>5575</v>
      </c>
      <c r="Q3759" s="10" t="s">
        <v>5575</v>
      </c>
      <c r="R3759" s="2" t="s">
        <v>11196</v>
      </c>
      <c r="S3759" s="6">
        <f>IF(OR(ISBLANK(Table1[[#This Row],[ValidEndUTC]]),ISBLANK(Table1[[#This Row],[ValidStartUTC]])),"",Table1[[#This Row],[ValidEndUTC]]-Table1[[#This Row],[ValidStartUTC]])</f>
        <v>0.12847222221898846</v>
      </c>
      <c r="T3759" s="5">
        <f>IF(OR(ISBLANK(Table1[[#This Row],[ValidEndUTC]]),ISBLANK(Table1[[#This Row],[ValidStartUTC]])),"",Table1[[#This Row],[Duration]]*24*60)</f>
        <v>184.99999999534339</v>
      </c>
    </row>
    <row r="3760" spans="1:20" x14ac:dyDescent="0.25">
      <c r="A3760" s="8" t="str">
        <f>IF(ISBLANK(Table1[[#This Row],[AdvisoryNumber]]),"NTML","ADVZY")</f>
        <v>NTML</v>
      </c>
      <c r="B3760" s="8" t="str">
        <f>_xlfn.TEXTJOIN("-",TRUE,Table1[[#This Row],[Source]],TEXT(Table1[[#This Row],[AdvisoryNumber]],"000"),TEXT(ROW()-1,"000000"),TEXT(Table1[[#This Row],[RecordTimeUTC]],"YYYY-MM-DD"))</f>
        <v>NTML-000-003759-2025-04-19</v>
      </c>
      <c r="C3760" s="1" t="s">
        <v>108</v>
      </c>
      <c r="D3760" s="2"/>
      <c r="E3760" s="1"/>
      <c r="F3760" s="2"/>
      <c r="G3760" s="1" t="s">
        <v>98</v>
      </c>
      <c r="H3760" s="1" t="s">
        <v>101</v>
      </c>
      <c r="I3760" s="8" t="str">
        <f>IF(Table1[[#This Row],[TMI_Type]]="Reroute",INDEX(_xlfn.REGEXEXTRACT(Table1[[#This Row],[RawText]],".*(ROUTE|FEA|FCA|ICR|CTOP|TBO).+([A-Z]{3})",2,0),1,2),"")</f>
        <v/>
      </c>
      <c r="J3760" s="5">
        <v>20</v>
      </c>
      <c r="K3760" s="5"/>
      <c r="L3760" s="1" t="s">
        <v>1259</v>
      </c>
      <c r="M3760" s="7">
        <v>45766.96875</v>
      </c>
      <c r="N3760" s="7">
        <v>45767.097222222219</v>
      </c>
      <c r="O3760" s="7">
        <v>45766.60833333333</v>
      </c>
      <c r="P3760" s="4" t="s">
        <v>11197</v>
      </c>
      <c r="Q3760" s="10" t="s">
        <v>11197</v>
      </c>
      <c r="R3760" s="2" t="s">
        <v>11196</v>
      </c>
      <c r="S3760" s="6">
        <f>IF(OR(ISBLANK(Table1[[#This Row],[ValidEndUTC]]),ISBLANK(Table1[[#This Row],[ValidStartUTC]])),"",Table1[[#This Row],[ValidEndUTC]]-Table1[[#This Row],[ValidStartUTC]])</f>
        <v>0.12847222221898846</v>
      </c>
      <c r="T3760" s="5">
        <f>IF(OR(ISBLANK(Table1[[#This Row],[ValidEndUTC]]),ISBLANK(Table1[[#This Row],[ValidStartUTC]])),"",Table1[[#This Row],[Duration]]*24*60)</f>
        <v>184.99999999534339</v>
      </c>
    </row>
    <row r="3761" spans="1:20" x14ac:dyDescent="0.25">
      <c r="A3761" s="8" t="str">
        <f>IF(ISBLANK(Table1[[#This Row],[AdvisoryNumber]]),"NTML","ADVZY")</f>
        <v>NTML</v>
      </c>
      <c r="B3761" s="8" t="str">
        <f>_xlfn.TEXTJOIN("-",TRUE,Table1[[#This Row],[Source]],TEXT(Table1[[#This Row],[AdvisoryNumber]],"000"),TEXT(ROW()-1,"000000"),TEXT(Table1[[#This Row],[RecordTimeUTC]],"YYYY-MM-DD"))</f>
        <v>NTML-000-003760-2025-04-19</v>
      </c>
      <c r="C3761" s="1" t="s">
        <v>108</v>
      </c>
      <c r="D3761" s="2"/>
      <c r="E3761" s="1"/>
      <c r="F3761" s="2"/>
      <c r="G3761" s="1" t="s">
        <v>98</v>
      </c>
      <c r="H3761" s="1" t="s">
        <v>101</v>
      </c>
      <c r="I3761" s="8" t="str">
        <f>IF(Table1[[#This Row],[TMI_Type]]="Reroute",INDEX(_xlfn.REGEXEXTRACT(Table1[[#This Row],[RawText]],".*(ROUTE|FEA|FCA|ICR|CTOP|TBO).+([A-Z]{3})",2,0),1,2),"")</f>
        <v/>
      </c>
      <c r="J3761" s="5">
        <v>40</v>
      </c>
      <c r="K3761" s="5"/>
      <c r="L3761" s="1" t="s">
        <v>198</v>
      </c>
      <c r="M3761" s="7">
        <v>45766.979166666664</v>
      </c>
      <c r="N3761" s="7">
        <v>45767.083333333336</v>
      </c>
      <c r="O3761" s="7">
        <v>45766.586805555555</v>
      </c>
      <c r="P3761" s="4" t="s">
        <v>5570</v>
      </c>
      <c r="Q3761" s="10" t="s">
        <v>5570</v>
      </c>
      <c r="R3761" s="2" t="s">
        <v>11195</v>
      </c>
      <c r="S3761" s="6">
        <f>IF(OR(ISBLANK(Table1[[#This Row],[ValidEndUTC]]),ISBLANK(Table1[[#This Row],[ValidStartUTC]])),"",Table1[[#This Row],[ValidEndUTC]]-Table1[[#This Row],[ValidStartUTC]])</f>
        <v>0.10416666667151731</v>
      </c>
      <c r="T3761" s="5">
        <f>IF(OR(ISBLANK(Table1[[#This Row],[ValidEndUTC]]),ISBLANK(Table1[[#This Row],[ValidStartUTC]])),"",Table1[[#This Row],[Duration]]*24*60)</f>
        <v>150.00000000698492</v>
      </c>
    </row>
    <row r="3762" spans="1:20" x14ac:dyDescent="0.25">
      <c r="A3762" s="8" t="str">
        <f>IF(ISBLANK(Table1[[#This Row],[AdvisoryNumber]]),"NTML","ADVZY")</f>
        <v>NTML</v>
      </c>
      <c r="B3762" s="8" t="str">
        <f>_xlfn.TEXTJOIN("-",TRUE,Table1[[#This Row],[Source]],TEXT(Table1[[#This Row],[AdvisoryNumber]],"000"),TEXT(ROW()-1,"000000"),TEXT(Table1[[#This Row],[RecordTimeUTC]],"YYYY-MM-DD"))</f>
        <v>NTML-000-003761-2025-04-19</v>
      </c>
      <c r="C3762" s="1" t="s">
        <v>108</v>
      </c>
      <c r="D3762" s="2"/>
      <c r="E3762" s="1"/>
      <c r="F3762" s="2"/>
      <c r="G3762" s="1" t="s">
        <v>98</v>
      </c>
      <c r="H3762" s="1" t="s">
        <v>101</v>
      </c>
      <c r="I3762" s="8" t="str">
        <f>IF(Table1[[#This Row],[TMI_Type]]="Reroute",INDEX(_xlfn.REGEXEXTRACT(Table1[[#This Row],[RawText]],".*(ROUTE|FEA|FCA|ICR|CTOP|TBO).+([A-Z]{3})",2,0),1,2),"")</f>
        <v/>
      </c>
      <c r="J3762" s="5">
        <v>15</v>
      </c>
      <c r="K3762" s="5"/>
      <c r="L3762" s="1" t="s">
        <v>4707</v>
      </c>
      <c r="M3762" s="7">
        <v>45766.979166666664</v>
      </c>
      <c r="N3762" s="7">
        <v>45767.09375</v>
      </c>
      <c r="O3762" s="7">
        <v>45766.60833333333</v>
      </c>
      <c r="P3762" s="4" t="s">
        <v>5573</v>
      </c>
      <c r="Q3762" s="10" t="s">
        <v>5573</v>
      </c>
      <c r="R3762" s="2" t="s">
        <v>11196</v>
      </c>
      <c r="S3762" s="6">
        <f>IF(OR(ISBLANK(Table1[[#This Row],[ValidEndUTC]]),ISBLANK(Table1[[#This Row],[ValidStartUTC]])),"",Table1[[#This Row],[ValidEndUTC]]-Table1[[#This Row],[ValidStartUTC]])</f>
        <v>0.11458333333575865</v>
      </c>
      <c r="T3762" s="5">
        <f>IF(OR(ISBLANK(Table1[[#This Row],[ValidEndUTC]]),ISBLANK(Table1[[#This Row],[ValidStartUTC]])),"",Table1[[#This Row],[Duration]]*24*60)</f>
        <v>165.00000000349246</v>
      </c>
    </row>
    <row r="3763" spans="1:20" x14ac:dyDescent="0.25">
      <c r="A3763" s="8" t="str">
        <f>IF(ISBLANK(Table1[[#This Row],[AdvisoryNumber]]),"NTML","ADVZY")</f>
        <v>NTML</v>
      </c>
      <c r="B3763" s="8" t="str">
        <f>_xlfn.TEXTJOIN("-",TRUE,Table1[[#This Row],[Source]],TEXT(Table1[[#This Row],[AdvisoryNumber]],"000"),TEXT(ROW()-1,"000000"),TEXT(Table1[[#This Row],[RecordTimeUTC]],"YYYY-MM-DD"))</f>
        <v>NTML-000-003762-2025-04-19</v>
      </c>
      <c r="C3763" s="1" t="s">
        <v>108</v>
      </c>
      <c r="D3763" s="2"/>
      <c r="E3763" s="1"/>
      <c r="F3763" s="2"/>
      <c r="G3763" s="1" t="s">
        <v>98</v>
      </c>
      <c r="H3763" s="1" t="s">
        <v>8351</v>
      </c>
      <c r="I3763" s="8" t="str">
        <f>IF(Table1[[#This Row],[TMI_Type]]="Reroute",INDEX(_xlfn.REGEXEXTRACT(Table1[[#This Row],[RawText]],".*(ROUTE|FEA|FCA|ICR|CTOP|TBO).+([A-Z]{3})",2,0),1,2),"")</f>
        <v/>
      </c>
      <c r="J3763" s="5"/>
      <c r="K3763" s="5"/>
      <c r="L3763" s="1"/>
      <c r="M3763" s="7">
        <v>45766.986111111109</v>
      </c>
      <c r="N3763" s="7">
        <v>45767.114583333336</v>
      </c>
      <c r="O3763" s="7">
        <v>45766.60833333333</v>
      </c>
      <c r="P3763" s="4" t="s">
        <v>11198</v>
      </c>
      <c r="Q3763" s="10" t="s">
        <v>11198</v>
      </c>
      <c r="R3763" s="2" t="s">
        <v>11196</v>
      </c>
      <c r="S3763" s="6">
        <f>IF(OR(ISBLANK(Table1[[#This Row],[ValidEndUTC]]),ISBLANK(Table1[[#This Row],[ValidStartUTC]])),"",Table1[[#This Row],[ValidEndUTC]]-Table1[[#This Row],[ValidStartUTC]])</f>
        <v>0.12847222222626442</v>
      </c>
      <c r="T3763" s="5">
        <f>IF(OR(ISBLANK(Table1[[#This Row],[ValidEndUTC]]),ISBLANK(Table1[[#This Row],[ValidStartUTC]])),"",Table1[[#This Row],[Duration]]*24*60)</f>
        <v>185.00000000582077</v>
      </c>
    </row>
    <row r="3764" spans="1:20" x14ac:dyDescent="0.25">
      <c r="A3764" s="8" t="str">
        <f>IF(ISBLANK(Table1[[#This Row],[AdvisoryNumber]]),"NTML","ADVZY")</f>
        <v>NTML</v>
      </c>
      <c r="B3764" s="8" t="str">
        <f>_xlfn.TEXTJOIN("-",TRUE,Table1[[#This Row],[Source]],TEXT(Table1[[#This Row],[AdvisoryNumber]],"000"),TEXT(ROW()-1,"000000"),TEXT(Table1[[#This Row],[RecordTimeUTC]],"YYYY-MM-DD"))</f>
        <v>NTML-000-003763-2025-04-19</v>
      </c>
      <c r="C3764" s="1" t="s">
        <v>108</v>
      </c>
      <c r="D3764" s="2"/>
      <c r="E3764" s="1"/>
      <c r="F3764" s="2"/>
      <c r="G3764" s="1" t="s">
        <v>98</v>
      </c>
      <c r="H3764" s="1" t="s">
        <v>101</v>
      </c>
      <c r="I3764" s="8" t="str">
        <f>IF(Table1[[#This Row],[TMI_Type]]="Reroute",INDEX(_xlfn.REGEXEXTRACT(Table1[[#This Row],[RawText]],".*(ROUTE|FEA|FCA|ICR|CTOP|TBO).+([A-Z]{3})",2,0),1,2),"")</f>
        <v/>
      </c>
      <c r="J3764" s="5">
        <v>25</v>
      </c>
      <c r="K3764" s="5"/>
      <c r="L3764" s="1" t="s">
        <v>3933</v>
      </c>
      <c r="M3764" s="7">
        <v>45766.989583333336</v>
      </c>
      <c r="N3764" s="7">
        <v>45767.097222222219</v>
      </c>
      <c r="O3764" s="7">
        <v>45766.60833333333</v>
      </c>
      <c r="P3764" s="4" t="s">
        <v>5574</v>
      </c>
      <c r="Q3764" s="10" t="s">
        <v>5574</v>
      </c>
      <c r="R3764" s="2" t="s">
        <v>11196</v>
      </c>
      <c r="S3764" s="6">
        <f>IF(OR(ISBLANK(Table1[[#This Row],[ValidEndUTC]]),ISBLANK(Table1[[#This Row],[ValidStartUTC]])),"",Table1[[#This Row],[ValidEndUTC]]-Table1[[#This Row],[ValidStartUTC]])</f>
        <v>0.10763888888322981</v>
      </c>
      <c r="T3764" s="5">
        <f>IF(OR(ISBLANK(Table1[[#This Row],[ValidEndUTC]]),ISBLANK(Table1[[#This Row],[ValidStartUTC]])),"",Table1[[#This Row],[Duration]]*24*60)</f>
        <v>154.99999999185093</v>
      </c>
    </row>
    <row r="3765" spans="1:20" ht="409.6" x14ac:dyDescent="0.25">
      <c r="A3765" s="8" t="str">
        <f>IF(ISBLANK(Table1[[#This Row],[AdvisoryNumber]]),"NTML","ADVZY")</f>
        <v>ADVZY</v>
      </c>
      <c r="B3765" s="8" t="str">
        <f>_xlfn.TEXTJOIN("-",TRUE,Table1[[#This Row],[Source]],TEXT(Table1[[#This Row],[AdvisoryNumber]],"000"),TEXT(ROW()-1,"000000"),TEXT(Table1[[#This Row],[RecordTimeUTC]],"YYYY-MM-DD"))</f>
        <v>ADVZY-009-003764-2025-04-26</v>
      </c>
      <c r="C3765" s="1" t="s">
        <v>16</v>
      </c>
      <c r="D3765" s="2"/>
      <c r="E3765" s="1">
        <v>9</v>
      </c>
      <c r="F3765" s="2" t="s">
        <v>5996</v>
      </c>
      <c r="G3765" s="1"/>
      <c r="H3765" s="1" t="s">
        <v>6014</v>
      </c>
      <c r="I3765" s="8" t="str">
        <f>IF(Table1[[#This Row],[TMI_Type]]="Reroute",INDEX(_xlfn.REGEXEXTRACT(Table1[[#This Row],[RawText]],".*(ROUTE|FEA|FCA|ICR|CTOP|TBO).+([A-Z]{3})",2,0),1,2),"")</f>
        <v/>
      </c>
      <c r="J3765" s="5"/>
      <c r="K3765" s="5"/>
      <c r="L3765" s="1"/>
      <c r="M3765" s="7">
        <v>45773.115277777775</v>
      </c>
      <c r="N3765" s="7">
        <v>45773.999305555553</v>
      </c>
      <c r="O3765" s="7">
        <v>45773.118750000001</v>
      </c>
      <c r="P3765" s="4" t="s">
        <v>2133</v>
      </c>
      <c r="Q3765" s="10" t="s">
        <v>8104</v>
      </c>
      <c r="R3765" s="2" t="s">
        <v>8105</v>
      </c>
      <c r="S3765" s="6">
        <f>IF(OR(ISBLANK(Table1[[#This Row],[ValidEndUTC]]),ISBLANK(Table1[[#This Row],[ValidStartUTC]])),"",Table1[[#This Row],[ValidEndUTC]]-Table1[[#This Row],[ValidStartUTC]])</f>
        <v>0.88402777777810115</v>
      </c>
      <c r="T3765" s="5">
        <f>IF(OR(ISBLANK(Table1[[#This Row],[ValidEndUTC]]),ISBLANK(Table1[[#This Row],[ValidStartUTC]])),"",Table1[[#This Row],[Duration]]*24*60)</f>
        <v>1273.0000000004657</v>
      </c>
    </row>
    <row r="3766" spans="1:20" ht="259.2" x14ac:dyDescent="0.25">
      <c r="A3766" s="8" t="str">
        <f>IF(ISBLANK(Table1[[#This Row],[AdvisoryNumber]]),"NTML","ADVZY")</f>
        <v>ADVZY</v>
      </c>
      <c r="B3766" s="8" t="str">
        <f>_xlfn.TEXTJOIN("-",TRUE,Table1[[#This Row],[Source]],TEXT(Table1[[#This Row],[AdvisoryNumber]],"000"),TEXT(ROW()-1,"000000"),TEXT(Table1[[#This Row],[RecordTimeUTC]],"YYYY-MM-DD"))</f>
        <v>ADVZY-010-003765-2025-04-26</v>
      </c>
      <c r="C3766" s="1" t="s">
        <v>16</v>
      </c>
      <c r="D3766" s="2" t="s">
        <v>8106</v>
      </c>
      <c r="E3766" s="1">
        <v>10</v>
      </c>
      <c r="F3766" s="2" t="s">
        <v>5995</v>
      </c>
      <c r="G3766" s="1" t="s">
        <v>35</v>
      </c>
      <c r="H3766" s="1" t="s">
        <v>32</v>
      </c>
      <c r="I3766" s="8" t="str">
        <f>IF(Table1[[#This Row],[TMI_Type]]="Reroute",INDEX(_xlfn.REGEXEXTRACT(Table1[[#This Row],[RawText]],".*(ROUTE|FEA|FCA|ICR|CTOP|TBO).+([A-Z]{3})",2,0),1,2),"")</f>
        <v/>
      </c>
      <c r="J3766" s="5"/>
      <c r="K3766" s="5"/>
      <c r="L3766" s="1"/>
      <c r="M3766" s="7">
        <v>45773.385416666664</v>
      </c>
      <c r="N3766" s="7">
        <v>45773.999305555553</v>
      </c>
      <c r="O3766" s="7">
        <v>45773.393055555556</v>
      </c>
      <c r="P3766" s="4" t="s">
        <v>2134</v>
      </c>
      <c r="Q3766" s="10" t="s">
        <v>8107</v>
      </c>
      <c r="R3766" s="2" t="s">
        <v>8108</v>
      </c>
      <c r="S3766" s="6">
        <f>IF(OR(ISBLANK(Table1[[#This Row],[ValidEndUTC]]),ISBLANK(Table1[[#This Row],[ValidStartUTC]])),"",Table1[[#This Row],[ValidEndUTC]]-Table1[[#This Row],[ValidStartUTC]])</f>
        <v>0.61388888888905058</v>
      </c>
      <c r="T3766" s="5">
        <f>IF(OR(ISBLANK(Table1[[#This Row],[ValidEndUTC]]),ISBLANK(Table1[[#This Row],[ValidStartUTC]])),"",Table1[[#This Row],[Duration]]*24*60)</f>
        <v>884.00000000023283</v>
      </c>
    </row>
    <row r="3767" spans="1:20" ht="151.19999999999999" x14ac:dyDescent="0.25">
      <c r="A3767" s="8" t="str">
        <f>IF(ISBLANK(Table1[[#This Row],[AdvisoryNumber]]),"NTML","ADVZY")</f>
        <v>ADVZY</v>
      </c>
      <c r="B3767" s="8" t="str">
        <f>_xlfn.TEXTJOIN("-",TRUE,Table1[[#This Row],[Source]],TEXT(Table1[[#This Row],[AdvisoryNumber]],"000"),TEXT(ROW()-1,"000000"),TEXT(Table1[[#This Row],[RecordTimeUTC]],"YYYY-MM-DD"))</f>
        <v>ADVZY-011-003766-2025-04-26</v>
      </c>
      <c r="C3767" s="1" t="s">
        <v>16</v>
      </c>
      <c r="D3767" s="2"/>
      <c r="E3767" s="1">
        <v>11</v>
      </c>
      <c r="F3767" s="2" t="s">
        <v>6061</v>
      </c>
      <c r="G3767" s="1" t="s">
        <v>24</v>
      </c>
      <c r="H3767" s="1" t="s">
        <v>6019</v>
      </c>
      <c r="I3767" s="8" t="str">
        <f>IF(Table1[[#This Row],[TMI_Type]]="Reroute",INDEX(_xlfn.REGEXEXTRACT(Table1[[#This Row],[RawText]],".*(ROUTE|FEA|FCA|ICR|CTOP|TBO).+([A-Z]{3})",2,0),1,2),"")</f>
        <v/>
      </c>
      <c r="J3767" s="5"/>
      <c r="K3767" s="5"/>
      <c r="L3767" s="1"/>
      <c r="M3767" s="7">
        <v>45773.445833333331</v>
      </c>
      <c r="N3767" s="7">
        <v>45773.999305555553</v>
      </c>
      <c r="O3767" s="7">
        <v>45773.447222222225</v>
      </c>
      <c r="P3767" s="4" t="s">
        <v>2135</v>
      </c>
      <c r="Q3767" s="10" t="s">
        <v>8109</v>
      </c>
      <c r="R3767" s="2" t="s">
        <v>8110</v>
      </c>
      <c r="S3767" s="6">
        <f>IF(OR(ISBLANK(Table1[[#This Row],[ValidEndUTC]]),ISBLANK(Table1[[#This Row],[ValidStartUTC]])),"",Table1[[#This Row],[ValidEndUTC]]-Table1[[#This Row],[ValidStartUTC]])</f>
        <v>0.55347222222189885</v>
      </c>
      <c r="T3767" s="5">
        <f>IF(OR(ISBLANK(Table1[[#This Row],[ValidEndUTC]]),ISBLANK(Table1[[#This Row],[ValidStartUTC]])),"",Table1[[#This Row],[Duration]]*24*60)</f>
        <v>796.99999999953434</v>
      </c>
    </row>
    <row r="3768" spans="1:20" ht="97.2" x14ac:dyDescent="0.25">
      <c r="A3768" s="8" t="str">
        <f>IF(ISBLANK(Table1[[#This Row],[AdvisoryNumber]]),"NTML","ADVZY")</f>
        <v>ADVZY</v>
      </c>
      <c r="B3768" s="8" t="str">
        <f>_xlfn.TEXTJOIN("-",TRUE,Table1[[#This Row],[Source]],TEXT(Table1[[#This Row],[AdvisoryNumber]],"000"),TEXT(ROW()-1,"000000"),TEXT(Table1[[#This Row],[RecordTimeUTC]],"YYYY-MM-DD"))</f>
        <v>ADVZY-003-003767-2025-04-26</v>
      </c>
      <c r="C3768" s="1" t="s">
        <v>87</v>
      </c>
      <c r="D3768" s="2"/>
      <c r="E3768" s="1">
        <v>3</v>
      </c>
      <c r="F3768" s="2" t="s">
        <v>5994</v>
      </c>
      <c r="G3768" s="1"/>
      <c r="H3768" s="1" t="s">
        <v>32</v>
      </c>
      <c r="I3768" s="8" t="str">
        <f>IF(Table1[[#This Row],[TMI_Type]]="Reroute",INDEX(_xlfn.REGEXEXTRACT(Table1[[#This Row],[RawText]],".*(ROUTE|FEA|FCA|ICR|CTOP|TBO).+([A-Z]{3})",2,0),1,2),"")</f>
        <v/>
      </c>
      <c r="J3768" s="5"/>
      <c r="K3768" s="5"/>
      <c r="L3768" s="1"/>
      <c r="M3768" s="7">
        <v>45773.748611111114</v>
      </c>
      <c r="N3768" s="7">
        <v>45773.783333333333</v>
      </c>
      <c r="O3768" s="7">
        <v>45773.783333333333</v>
      </c>
      <c r="P3768" s="4" t="s">
        <v>2136</v>
      </c>
      <c r="Q3768" s="10" t="s">
        <v>8114</v>
      </c>
      <c r="R3768" s="2" t="s">
        <v>8115</v>
      </c>
      <c r="S3768" s="6">
        <f>IF(OR(ISBLANK(Table1[[#This Row],[ValidEndUTC]]),ISBLANK(Table1[[#This Row],[ValidStartUTC]])),"",Table1[[#This Row],[ValidEndUTC]]-Table1[[#This Row],[ValidStartUTC]])</f>
        <v>3.4722222218988463E-2</v>
      </c>
      <c r="T3768" s="5">
        <f>IF(OR(ISBLANK(Table1[[#This Row],[ValidEndUTC]]),ISBLANK(Table1[[#This Row],[ValidStartUTC]])),"",Table1[[#This Row],[Duration]]*24*60)</f>
        <v>49.999999995343387</v>
      </c>
    </row>
    <row r="3769" spans="1:20" ht="151.19999999999999" x14ac:dyDescent="0.25">
      <c r="A3769" s="8" t="str">
        <f>IF(ISBLANK(Table1[[#This Row],[AdvisoryNumber]]),"NTML","ADVZY")</f>
        <v>ADVZY</v>
      </c>
      <c r="B3769" s="8" t="str">
        <f>_xlfn.TEXTJOIN("-",TRUE,Table1[[#This Row],[Source]],TEXT(Table1[[#This Row],[AdvisoryNumber]],"000"),TEXT(ROW()-1,"000000"),TEXT(Table1[[#This Row],[RecordTimeUTC]],"YYYY-MM-DD"))</f>
        <v>ADVZY-002-003768-2025-04-26</v>
      </c>
      <c r="C3769" s="1" t="s">
        <v>87</v>
      </c>
      <c r="D3769" s="2" t="s">
        <v>8111</v>
      </c>
      <c r="E3769" s="1">
        <v>2</v>
      </c>
      <c r="F3769" s="2" t="s">
        <v>5995</v>
      </c>
      <c r="G3769" s="1" t="s">
        <v>35</v>
      </c>
      <c r="H3769" s="1" t="s">
        <v>32</v>
      </c>
      <c r="I3769" s="8" t="str">
        <f>IF(Table1[[#This Row],[TMI_Type]]="Reroute",INDEX(_xlfn.REGEXEXTRACT(Table1[[#This Row],[RawText]],".*(ROUTE|FEA|FCA|ICR|CTOP|TBO).+([A-Z]{3})",2,0),1,2),"")</f>
        <v/>
      </c>
      <c r="J3769" s="5"/>
      <c r="K3769" s="5"/>
      <c r="L3769" s="1"/>
      <c r="M3769" s="7">
        <v>45773.748611111114</v>
      </c>
      <c r="N3769" s="7">
        <v>45773.791666666664</v>
      </c>
      <c r="O3769" s="7">
        <v>45773.747916666667</v>
      </c>
      <c r="P3769" s="4" t="s">
        <v>2137</v>
      </c>
      <c r="Q3769" s="10" t="s">
        <v>8112</v>
      </c>
      <c r="R3769" s="2" t="s">
        <v>8113</v>
      </c>
      <c r="S3769" s="6">
        <f>IF(OR(ISBLANK(Table1[[#This Row],[ValidEndUTC]]),ISBLANK(Table1[[#This Row],[ValidStartUTC]])),"",Table1[[#This Row],[ValidEndUTC]]-Table1[[#This Row],[ValidStartUTC]])</f>
        <v>4.3055555550381541E-2</v>
      </c>
      <c r="T3769" s="5">
        <f>IF(OR(ISBLANK(Table1[[#This Row],[ValidEndUTC]]),ISBLANK(Table1[[#This Row],[ValidStartUTC]])),"",Table1[[#This Row],[Duration]]*24*60)</f>
        <v>61.999999992549419</v>
      </c>
    </row>
    <row r="3770" spans="1:20" ht="151.19999999999999" x14ac:dyDescent="0.25">
      <c r="A3770" s="8" t="str">
        <f>IF(ISBLANK(Table1[[#This Row],[AdvisoryNumber]]),"NTML","ADVZY")</f>
        <v>ADVZY</v>
      </c>
      <c r="B3770" s="8" t="str">
        <f>_xlfn.TEXTJOIN("-",TRUE,Table1[[#This Row],[Source]],TEXT(Table1[[#This Row],[AdvisoryNumber]],"000"),TEXT(ROW()-1,"000000"),TEXT(Table1[[#This Row],[RecordTimeUTC]],"YYYY-MM-DD"))</f>
        <v>ADVZY-004-003769-2025-04-26</v>
      </c>
      <c r="C3770" s="1" t="s">
        <v>87</v>
      </c>
      <c r="D3770" s="2" t="s">
        <v>8111</v>
      </c>
      <c r="E3770" s="1">
        <v>4</v>
      </c>
      <c r="F3770" s="2" t="s">
        <v>5995</v>
      </c>
      <c r="G3770" s="1" t="s">
        <v>35</v>
      </c>
      <c r="H3770" s="1" t="s">
        <v>32</v>
      </c>
      <c r="I3770" s="8" t="str">
        <f>IF(Table1[[#This Row],[TMI_Type]]="Reroute",INDEX(_xlfn.REGEXEXTRACT(Table1[[#This Row],[RawText]],".*(ROUTE|FEA|FCA|ICR|CTOP|TBO).+([A-Z]{3})",2,0),1,2),"")</f>
        <v/>
      </c>
      <c r="J3770" s="5"/>
      <c r="K3770" s="5"/>
      <c r="L3770" s="1"/>
      <c r="M3770" s="7">
        <v>45773.813194444447</v>
      </c>
      <c r="N3770" s="7">
        <v>45773.895833333336</v>
      </c>
      <c r="O3770" s="7">
        <v>45773.817361111112</v>
      </c>
      <c r="P3770" s="4" t="s">
        <v>2138</v>
      </c>
      <c r="Q3770" s="10" t="s">
        <v>8116</v>
      </c>
      <c r="R3770" s="2" t="s">
        <v>8117</v>
      </c>
      <c r="S3770" s="6">
        <f>IF(OR(ISBLANK(Table1[[#This Row],[ValidEndUTC]]),ISBLANK(Table1[[#This Row],[ValidStartUTC]])),"",Table1[[#This Row],[ValidEndUTC]]-Table1[[#This Row],[ValidStartUTC]])</f>
        <v>8.2638888889050577E-2</v>
      </c>
      <c r="T3770" s="5">
        <f>IF(OR(ISBLANK(Table1[[#This Row],[ValidEndUTC]]),ISBLANK(Table1[[#This Row],[ValidStartUTC]])),"",Table1[[#This Row],[Duration]]*24*60)</f>
        <v>119.00000000023283</v>
      </c>
    </row>
    <row r="3771" spans="1:20" ht="151.19999999999999" x14ac:dyDescent="0.25">
      <c r="A3771" s="8" t="str">
        <f>IF(ISBLANK(Table1[[#This Row],[AdvisoryNumber]]),"NTML","ADVZY")</f>
        <v>ADVZY</v>
      </c>
      <c r="B3771" s="8" t="str">
        <f>_xlfn.TEXTJOIN("-",TRUE,Table1[[#This Row],[Source]],TEXT(Table1[[#This Row],[AdvisoryNumber]],"000"),TEXT(ROW()-1,"000000"),TEXT(Table1[[#This Row],[RecordTimeUTC]],"YYYY-MM-DD"))</f>
        <v>ADVZY-005-003770-2025-04-26</v>
      </c>
      <c r="C3771" s="1" t="s">
        <v>2139</v>
      </c>
      <c r="D3771" s="2" t="s">
        <v>8118</v>
      </c>
      <c r="E3771" s="1">
        <v>5</v>
      </c>
      <c r="F3771" s="2" t="s">
        <v>5995</v>
      </c>
      <c r="G3771" s="1" t="s">
        <v>35</v>
      </c>
      <c r="H3771" s="1" t="s">
        <v>32</v>
      </c>
      <c r="I3771" s="8" t="str">
        <f>IF(Table1[[#This Row],[TMI_Type]]="Reroute",INDEX(_xlfn.REGEXEXTRACT(Table1[[#This Row],[RawText]],".*(ROUTE|FEA|FCA|ICR|CTOP|TBO).+([A-Z]{3})",2,0),1,2),"")</f>
        <v/>
      </c>
      <c r="J3771" s="5"/>
      <c r="K3771" s="5"/>
      <c r="L3771" s="1"/>
      <c r="M3771" s="7">
        <v>45773.888194444444</v>
      </c>
      <c r="N3771" s="7">
        <v>45773.9375</v>
      </c>
      <c r="O3771" s="7">
        <v>45773.888888888891</v>
      </c>
      <c r="P3771" s="4" t="s">
        <v>2140</v>
      </c>
      <c r="Q3771" s="10" t="s">
        <v>8119</v>
      </c>
      <c r="R3771" s="2" t="s">
        <v>8120</v>
      </c>
      <c r="S3771" s="6">
        <f>IF(OR(ISBLANK(Table1[[#This Row],[ValidEndUTC]]),ISBLANK(Table1[[#This Row],[ValidStartUTC]])),"",Table1[[#This Row],[ValidEndUTC]]-Table1[[#This Row],[ValidStartUTC]])</f>
        <v>4.9305555556202307E-2</v>
      </c>
      <c r="T3771" s="5">
        <f>IF(OR(ISBLANK(Table1[[#This Row],[ValidEndUTC]]),ISBLANK(Table1[[#This Row],[ValidStartUTC]])),"",Table1[[#This Row],[Duration]]*24*60)</f>
        <v>71.000000000931323</v>
      </c>
    </row>
    <row r="3772" spans="1:20" ht="129.6" x14ac:dyDescent="0.25">
      <c r="A3772" s="8" t="str">
        <f>IF(ISBLANK(Table1[[#This Row],[AdvisoryNumber]]),"NTML","ADVZY")</f>
        <v>ADVZY</v>
      </c>
      <c r="B3772" s="8" t="str">
        <f>_xlfn.TEXTJOIN("-",TRUE,Table1[[#This Row],[Source]],TEXT(Table1[[#This Row],[AdvisoryNumber]],"000"),TEXT(ROW()-1,"000000"),TEXT(Table1[[#This Row],[RecordTimeUTC]],"YYYY-MM-DD"))</f>
        <v>ADVZY-001-003771-2025-05-02</v>
      </c>
      <c r="C3772" s="1" t="s">
        <v>16</v>
      </c>
      <c r="D3772" s="2" t="s">
        <v>8121</v>
      </c>
      <c r="E3772" s="1">
        <v>1</v>
      </c>
      <c r="F3772" s="2" t="s">
        <v>6250</v>
      </c>
      <c r="G3772" s="1" t="s">
        <v>24</v>
      </c>
      <c r="H3772" s="1" t="s">
        <v>6019</v>
      </c>
      <c r="I3772" s="8" t="str">
        <f>IF(Table1[[#This Row],[TMI_Type]]="Reroute",INDEX(_xlfn.REGEXEXTRACT(Table1[[#This Row],[RawText]],".*(ROUTE|FEA|FCA|ICR|CTOP|TBO).+([A-Z]{3})",2,0),1,2),"")</f>
        <v/>
      </c>
      <c r="J3772" s="5"/>
      <c r="K3772" s="5"/>
      <c r="L3772" s="1"/>
      <c r="M3772" s="7">
        <v>45779.958333333336</v>
      </c>
      <c r="N3772" s="7">
        <v>45780.125</v>
      </c>
      <c r="O3772" s="7">
        <v>45779.970138888886</v>
      </c>
      <c r="P3772" s="4" t="s">
        <v>2141</v>
      </c>
      <c r="Q3772" s="10" t="s">
        <v>8122</v>
      </c>
      <c r="R3772" s="2" t="s">
        <v>8123</v>
      </c>
      <c r="S3772" s="6">
        <f>IF(OR(ISBLANK(Table1[[#This Row],[ValidEndUTC]]),ISBLANK(Table1[[#This Row],[ValidStartUTC]])),"",Table1[[#This Row],[ValidEndUTC]]-Table1[[#This Row],[ValidStartUTC]])</f>
        <v>0.16666666666424135</v>
      </c>
      <c r="T3772" s="5">
        <f>IF(OR(ISBLANK(Table1[[#This Row],[ValidEndUTC]]),ISBLANK(Table1[[#This Row],[ValidStartUTC]])),"",Table1[[#This Row],[Duration]]*24*60)</f>
        <v>239.99999999650754</v>
      </c>
    </row>
    <row r="3773" spans="1:20" ht="75.599999999999994" x14ac:dyDescent="0.25">
      <c r="A3773" s="8" t="str">
        <f>IF(ISBLANK(Table1[[#This Row],[AdvisoryNumber]]),"NTML","ADVZY")</f>
        <v>ADVZY</v>
      </c>
      <c r="B3773" s="8" t="str">
        <f>_xlfn.TEXTJOIN("-",TRUE,Table1[[#This Row],[Source]],TEXT(Table1[[#This Row],[AdvisoryNumber]],"000"),TEXT(ROW()-1,"000000"),TEXT(Table1[[#This Row],[RecordTimeUTC]],"YYYY-MM-DD"))</f>
        <v>ADVZY-002-003772-2025-05-03</v>
      </c>
      <c r="C3773" s="1" t="s">
        <v>16</v>
      </c>
      <c r="D3773" s="2"/>
      <c r="E3773" s="1">
        <v>2</v>
      </c>
      <c r="F3773" s="2" t="s">
        <v>6250</v>
      </c>
      <c r="G3773" s="1"/>
      <c r="H3773" s="1" t="s">
        <v>6019</v>
      </c>
      <c r="I3773" s="8" t="str">
        <f>IF(Table1[[#This Row],[TMI_Type]]="Reroute",INDEX(_xlfn.REGEXEXTRACT(Table1[[#This Row],[RawText]],".*(ROUTE|FEA|FCA|ICR|CTOP|TBO).+([A-Z]{3})",2,0),1,2),"")</f>
        <v/>
      </c>
      <c r="J3773" s="5"/>
      <c r="K3773" s="5"/>
      <c r="L3773" s="1"/>
      <c r="M3773" s="7">
        <v>45779.958333333336</v>
      </c>
      <c r="N3773" s="7">
        <v>45780.125</v>
      </c>
      <c r="O3773" s="7">
        <v>45780.140277777777</v>
      </c>
      <c r="P3773" s="4" t="s">
        <v>2142</v>
      </c>
      <c r="Q3773" s="10" t="s">
        <v>8124</v>
      </c>
      <c r="R3773" s="2" t="s">
        <v>8125</v>
      </c>
      <c r="S3773" s="6">
        <f>IF(OR(ISBLANK(Table1[[#This Row],[ValidEndUTC]]),ISBLANK(Table1[[#This Row],[ValidStartUTC]])),"",Table1[[#This Row],[ValidEndUTC]]-Table1[[#This Row],[ValidStartUTC]])</f>
        <v>0.16666666666424135</v>
      </c>
      <c r="T3773" s="5">
        <f>IF(OR(ISBLANK(Table1[[#This Row],[ValidEndUTC]]),ISBLANK(Table1[[#This Row],[ValidStartUTC]])),"",Table1[[#This Row],[Duration]]*24*60)</f>
        <v>239.99999999650754</v>
      </c>
    </row>
    <row r="3774" spans="1:20" ht="151.19999999999999" x14ac:dyDescent="0.25">
      <c r="A3774" s="8" t="str">
        <f>IF(ISBLANK(Table1[[#This Row],[AdvisoryNumber]]),"NTML","ADVZY")</f>
        <v>ADVZY</v>
      </c>
      <c r="B3774" s="8" t="str">
        <f>_xlfn.TEXTJOIN("-",TRUE,Table1[[#This Row],[Source]],TEXT(Table1[[#This Row],[AdvisoryNumber]],"000"),TEXT(ROW()-1,"000000"),TEXT(Table1[[#This Row],[RecordTimeUTC]],"YYYY-MM-DD"))</f>
        <v>ADVZY-001-003773-2025-05-03</v>
      </c>
      <c r="C3774" s="1" t="s">
        <v>16</v>
      </c>
      <c r="D3774" s="2" t="s">
        <v>8126</v>
      </c>
      <c r="E3774" s="1">
        <v>1</v>
      </c>
      <c r="F3774" s="2" t="s">
        <v>6312</v>
      </c>
      <c r="G3774" s="1" t="s">
        <v>24</v>
      </c>
      <c r="H3774" s="1" t="s">
        <v>6019</v>
      </c>
      <c r="I3774" s="8" t="str">
        <f>IF(Table1[[#This Row],[TMI_Type]]="Reroute",INDEX(_xlfn.REGEXEXTRACT(Table1[[#This Row],[RawText]],".*(ROUTE|FEA|FCA|ICR|CTOP|TBO).+([A-Z]{3})",2,0),1,2),"")</f>
        <v/>
      </c>
      <c r="J3774" s="5"/>
      <c r="K3774" s="5"/>
      <c r="L3774" s="1"/>
      <c r="M3774" s="7">
        <v>45780.958333333336</v>
      </c>
      <c r="N3774" s="7">
        <v>45781.125</v>
      </c>
      <c r="O3774" s="7">
        <v>45780.950694444444</v>
      </c>
      <c r="P3774" s="4" t="s">
        <v>2143</v>
      </c>
      <c r="Q3774" s="10" t="s">
        <v>11694</v>
      </c>
      <c r="R3774" s="2" t="s">
        <v>8127</v>
      </c>
      <c r="S3774" s="6">
        <f>IF(OR(ISBLANK(Table1[[#This Row],[ValidEndUTC]]),ISBLANK(Table1[[#This Row],[ValidStartUTC]])),"",Table1[[#This Row],[ValidEndUTC]]-Table1[[#This Row],[ValidStartUTC]])</f>
        <v>0.16666666666424135</v>
      </c>
      <c r="T3774" s="5">
        <f>IF(OR(ISBLANK(Table1[[#This Row],[ValidEndUTC]]),ISBLANK(Table1[[#This Row],[ValidStartUTC]])),"",Table1[[#This Row],[Duration]]*24*60)</f>
        <v>239.99999999650754</v>
      </c>
    </row>
    <row r="3775" spans="1:20" ht="237.6" x14ac:dyDescent="0.25">
      <c r="A3775" s="8" t="str">
        <f>IF(ISBLANK(Table1[[#This Row],[AdvisoryNumber]]),"NTML","ADVZY")</f>
        <v>ADVZY</v>
      </c>
      <c r="B3775" s="8" t="str">
        <f>_xlfn.TEXTJOIN("-",TRUE,Table1[[#This Row],[Source]],TEXT(Table1[[#This Row],[AdvisoryNumber]],"000"),TEXT(ROW()-1,"000000"),TEXT(Table1[[#This Row],[RecordTimeUTC]],"YYYY-MM-DD"))</f>
        <v>ADVZY-001-003774-2025-05-17</v>
      </c>
      <c r="C3775" s="1" t="s">
        <v>16</v>
      </c>
      <c r="D3775" s="2" t="s">
        <v>8128</v>
      </c>
      <c r="E3775" s="1">
        <v>1</v>
      </c>
      <c r="F3775" s="2" t="s">
        <v>2144</v>
      </c>
      <c r="G3775" s="1" t="s">
        <v>54</v>
      </c>
      <c r="H3775" s="1" t="s">
        <v>19</v>
      </c>
      <c r="I3775" s="8" t="str">
        <f>IF(Table1[[#This Row],[TMI_Type]]="Reroute",INDEX(_xlfn.REGEXEXTRACT(Table1[[#This Row],[RawText]],".*(ROUTE|FEA|FCA|ICR|CTOP|TBO).+([A-Z]{3})",2,0),1,2),"")</f>
        <v>RQD</v>
      </c>
      <c r="J3775" s="5"/>
      <c r="K3775" s="5"/>
      <c r="L3775" s="1"/>
      <c r="M3775" s="7">
        <v>45794.9375</v>
      </c>
      <c r="N3775" s="7">
        <v>45795.104166666664</v>
      </c>
      <c r="O3775" s="7">
        <v>45794.929166666669</v>
      </c>
      <c r="P3775" s="4" t="s">
        <v>2145</v>
      </c>
      <c r="Q3775" s="10" t="s">
        <v>8129</v>
      </c>
      <c r="R3775" s="2" t="s">
        <v>8130</v>
      </c>
      <c r="S3775" s="6">
        <f>IF(OR(ISBLANK(Table1[[#This Row],[ValidEndUTC]]),ISBLANK(Table1[[#This Row],[ValidStartUTC]])),"",Table1[[#This Row],[ValidEndUTC]]-Table1[[#This Row],[ValidStartUTC]])</f>
        <v>0.16666666666424135</v>
      </c>
      <c r="T3775" s="5">
        <f>IF(OR(ISBLANK(Table1[[#This Row],[ValidEndUTC]]),ISBLANK(Table1[[#This Row],[ValidStartUTC]])),"",Table1[[#This Row],[Duration]]*24*60)</f>
        <v>239.99999999650754</v>
      </c>
    </row>
    <row r="3776" spans="1:20" ht="75.599999999999994" x14ac:dyDescent="0.25">
      <c r="A3776" s="8" t="str">
        <f>IF(ISBLANK(Table1[[#This Row],[AdvisoryNumber]]),"NTML","ADVZY")</f>
        <v>ADVZY</v>
      </c>
      <c r="B3776" s="8" t="str">
        <f>_xlfn.TEXTJOIN("-",TRUE,Table1[[#This Row],[Source]],TEXT(Table1[[#This Row],[AdvisoryNumber]],"000"),TEXT(ROW()-1,"000000"),TEXT(Table1[[#This Row],[RecordTimeUTC]],"YYYY-MM-DD"))</f>
        <v>ADVZY-003-003775-2025-05-18</v>
      </c>
      <c r="C3776" s="1" t="s">
        <v>16</v>
      </c>
      <c r="D3776" s="2"/>
      <c r="E3776" s="1">
        <v>3</v>
      </c>
      <c r="F3776" s="2" t="s">
        <v>6265</v>
      </c>
      <c r="G3776" s="1"/>
      <c r="H3776" s="1" t="s">
        <v>6019</v>
      </c>
      <c r="I3776" s="8" t="str">
        <f>IF(Table1[[#This Row],[TMI_Type]]="Reroute",INDEX(_xlfn.REGEXEXTRACT(Table1[[#This Row],[RawText]],".*(ROUTE|FEA|FCA|ICR|CTOP|TBO).+([A-Z]{3})",2,0),1,2),"")</f>
        <v/>
      </c>
      <c r="J3776" s="5"/>
      <c r="K3776" s="5"/>
      <c r="L3776" s="1"/>
      <c r="M3776" s="7">
        <v>45794.953472222223</v>
      </c>
      <c r="N3776" s="7">
        <v>45795.087500000001</v>
      </c>
      <c r="O3776" s="7">
        <v>45795.087500000001</v>
      </c>
      <c r="P3776" s="4" t="s">
        <v>2147</v>
      </c>
      <c r="Q3776" s="10" t="s">
        <v>8134</v>
      </c>
      <c r="R3776" s="2" t="s">
        <v>8135</v>
      </c>
      <c r="S3776" s="6">
        <f>IF(OR(ISBLANK(Table1[[#This Row],[ValidEndUTC]]),ISBLANK(Table1[[#This Row],[ValidStartUTC]])),"",Table1[[#This Row],[ValidEndUTC]]-Table1[[#This Row],[ValidStartUTC]])</f>
        <v>0.13402777777810115</v>
      </c>
      <c r="T3776" s="5">
        <f>IF(OR(ISBLANK(Table1[[#This Row],[ValidEndUTC]]),ISBLANK(Table1[[#This Row],[ValidStartUTC]])),"",Table1[[#This Row],[Duration]]*24*60)</f>
        <v>193.00000000046566</v>
      </c>
    </row>
    <row r="3777" spans="1:20" ht="140.4" x14ac:dyDescent="0.25">
      <c r="A3777" s="8" t="str">
        <f>IF(ISBLANK(Table1[[#This Row],[AdvisoryNumber]]),"NTML","ADVZY")</f>
        <v>ADVZY</v>
      </c>
      <c r="B3777" s="8" t="str">
        <f>_xlfn.TEXTJOIN("-",TRUE,Table1[[#This Row],[Source]],TEXT(Table1[[#This Row],[AdvisoryNumber]],"000"),TEXT(ROW()-1,"000000"),TEXT(Table1[[#This Row],[RecordTimeUTC]],"YYYY-MM-DD"))</f>
        <v>ADVZY-002-003776-2025-05-17</v>
      </c>
      <c r="C3777" s="1" t="s">
        <v>16</v>
      </c>
      <c r="D3777" s="2" t="s">
        <v>8131</v>
      </c>
      <c r="E3777" s="1">
        <v>2</v>
      </c>
      <c r="F3777" s="2" t="s">
        <v>6265</v>
      </c>
      <c r="G3777" s="1" t="s">
        <v>24</v>
      </c>
      <c r="H3777" s="1" t="s">
        <v>6019</v>
      </c>
      <c r="I3777" s="8" t="str">
        <f>IF(Table1[[#This Row],[TMI_Type]]="Reroute",INDEX(_xlfn.REGEXEXTRACT(Table1[[#This Row],[RawText]],".*(ROUTE|FEA|FCA|ICR|CTOP|TBO).+([A-Z]{3})",2,0),1,2),"")</f>
        <v/>
      </c>
      <c r="J3777" s="5"/>
      <c r="K3777" s="5"/>
      <c r="L3777" s="1"/>
      <c r="M3777" s="7">
        <v>45794.953472222223</v>
      </c>
      <c r="N3777" s="7">
        <v>45795.114583333336</v>
      </c>
      <c r="O3777" s="7">
        <v>45794.95416666667</v>
      </c>
      <c r="P3777" s="4" t="s">
        <v>2146</v>
      </c>
      <c r="Q3777" s="10" t="s">
        <v>8132</v>
      </c>
      <c r="R3777" s="2" t="s">
        <v>8133</v>
      </c>
      <c r="S3777" s="6">
        <f>IF(OR(ISBLANK(Table1[[#This Row],[ValidEndUTC]]),ISBLANK(Table1[[#This Row],[ValidStartUTC]])),"",Table1[[#This Row],[ValidEndUTC]]-Table1[[#This Row],[ValidStartUTC]])</f>
        <v>0.16111111111240461</v>
      </c>
      <c r="T3777" s="5">
        <f>IF(OR(ISBLANK(Table1[[#This Row],[ValidEndUTC]]),ISBLANK(Table1[[#This Row],[ValidStartUTC]])),"",Table1[[#This Row],[Duration]]*24*60)</f>
        <v>232.00000000186265</v>
      </c>
    </row>
    <row r="3778" spans="1:20" ht="151.19999999999999" x14ac:dyDescent="0.25">
      <c r="A3778" s="8" t="str">
        <f>IF(ISBLANK(Table1[[#This Row],[AdvisoryNumber]]),"NTML","ADVZY")</f>
        <v>ADVZY</v>
      </c>
      <c r="B3778" s="8" t="str">
        <f>_xlfn.TEXTJOIN("-",TRUE,Table1[[#This Row],[Source]],TEXT(Table1[[#This Row],[AdvisoryNumber]],"000"),TEXT(ROW()-1,"000000"),TEXT(Table1[[#This Row],[RecordTimeUTC]],"YYYY-MM-DD"))</f>
        <v>ADVZY-001-003777-2025-05-24</v>
      </c>
      <c r="C3778" s="1" t="s">
        <v>16</v>
      </c>
      <c r="D3778" s="2" t="s">
        <v>8136</v>
      </c>
      <c r="E3778" s="1">
        <v>1</v>
      </c>
      <c r="F3778" s="2" t="s">
        <v>6250</v>
      </c>
      <c r="G3778" s="1" t="s">
        <v>24</v>
      </c>
      <c r="H3778" s="1" t="s">
        <v>6019</v>
      </c>
      <c r="I3778" s="8" t="str">
        <f>IF(Table1[[#This Row],[TMI_Type]]="Reroute",INDEX(_xlfn.REGEXEXTRACT(Table1[[#This Row],[RawText]],".*(ROUTE|FEA|FCA|ICR|CTOP|TBO).+([A-Z]{3})",2,0),1,2),"")</f>
        <v/>
      </c>
      <c r="J3778" s="5"/>
      <c r="K3778" s="5"/>
      <c r="L3778" s="1"/>
      <c r="M3778" s="7">
        <v>45801.958333333336</v>
      </c>
      <c r="N3778" s="7">
        <v>45802.125</v>
      </c>
      <c r="O3778" s="7">
        <v>45801.979166666664</v>
      </c>
      <c r="P3778" s="4" t="s">
        <v>2148</v>
      </c>
      <c r="Q3778" s="10" t="s">
        <v>11693</v>
      </c>
      <c r="R3778" s="2" t="s">
        <v>8137</v>
      </c>
      <c r="S3778" s="6">
        <f>IF(OR(ISBLANK(Table1[[#This Row],[ValidEndUTC]]),ISBLANK(Table1[[#This Row],[ValidStartUTC]])),"",Table1[[#This Row],[ValidEndUTC]]-Table1[[#This Row],[ValidStartUTC]])</f>
        <v>0.16666666666424135</v>
      </c>
      <c r="T3778" s="5">
        <f>IF(OR(ISBLANK(Table1[[#This Row],[ValidEndUTC]]),ISBLANK(Table1[[#This Row],[ValidStartUTC]])),"",Table1[[#This Row],[Duration]]*24*60)</f>
        <v>239.99999999650754</v>
      </c>
    </row>
    <row r="3779" spans="1:20" ht="226.8" x14ac:dyDescent="0.25">
      <c r="A3779" s="8" t="str">
        <f>IF(ISBLANK(Table1[[#This Row],[AdvisoryNumber]]),"NTML","ADVZY")</f>
        <v>ADVZY</v>
      </c>
      <c r="B3779" s="8" t="str">
        <f>_xlfn.TEXTJOIN("-",TRUE,Table1[[#This Row],[Source]],TEXT(Table1[[#This Row],[AdvisoryNumber]],"000"),TEXT(ROW()-1,"000000"),TEXT(Table1[[#This Row],[RecordTimeUTC]],"YYYY-MM-DD"))</f>
        <v>ADVZY-001-003778-2025-05-31</v>
      </c>
      <c r="C3779" s="1" t="s">
        <v>16</v>
      </c>
      <c r="D3779" s="2" t="s">
        <v>8143</v>
      </c>
      <c r="E3779" s="1">
        <v>1</v>
      </c>
      <c r="F3779" s="2" t="s">
        <v>2151</v>
      </c>
      <c r="G3779" s="1" t="s">
        <v>54</v>
      </c>
      <c r="H3779" s="1" t="s">
        <v>19</v>
      </c>
      <c r="I3779" s="8" t="str">
        <f>IF(Table1[[#This Row],[TMI_Type]]="Reroute",INDEX(_xlfn.REGEXEXTRACT(Table1[[#This Row],[RawText]],".*(ROUTE|FEA|FCA|ICR|CTOP|TBO).+([A-Z]{3})",2,0),1,2),"")</f>
        <v>RQD</v>
      </c>
      <c r="J3779" s="5"/>
      <c r="K3779" s="5"/>
      <c r="L3779" s="1"/>
      <c r="M3779" s="7">
        <v>45808.958333333336</v>
      </c>
      <c r="N3779" s="7">
        <v>45809.125</v>
      </c>
      <c r="O3779" s="7">
        <v>45808.961111111108</v>
      </c>
      <c r="P3779" s="4" t="s">
        <v>2152</v>
      </c>
      <c r="Q3779" s="10" t="s">
        <v>8144</v>
      </c>
      <c r="R3779" s="2" t="s">
        <v>8142</v>
      </c>
      <c r="S3779" s="6">
        <f>IF(OR(ISBLANK(Table1[[#This Row],[ValidEndUTC]]),ISBLANK(Table1[[#This Row],[ValidStartUTC]])),"",Table1[[#This Row],[ValidEndUTC]]-Table1[[#This Row],[ValidStartUTC]])</f>
        <v>0.16666666666424135</v>
      </c>
      <c r="T3779" s="5">
        <f>IF(OR(ISBLANK(Table1[[#This Row],[ValidEndUTC]]),ISBLANK(Table1[[#This Row],[ValidStartUTC]])),"",Table1[[#This Row],[Duration]]*24*60)</f>
        <v>239.99999999650754</v>
      </c>
    </row>
    <row r="3780" spans="1:20" ht="194.4" x14ac:dyDescent="0.25">
      <c r="A3780" s="8" t="str">
        <f>IF(ISBLANK(Table1[[#This Row],[AdvisoryNumber]]),"NTML","ADVZY")</f>
        <v>ADVZY</v>
      </c>
      <c r="B3780" s="8" t="str">
        <f>_xlfn.TEXTJOIN("-",TRUE,Table1[[#This Row],[Source]],TEXT(Table1[[#This Row],[AdvisoryNumber]],"000"),TEXT(ROW()-1,"000000"),TEXT(Table1[[#This Row],[RecordTimeUTC]],"YYYY-MM-DD"))</f>
        <v>ADVZY-001-003779-2025-05-31</v>
      </c>
      <c r="C3780" s="1" t="s">
        <v>16</v>
      </c>
      <c r="D3780" s="2" t="s">
        <v>8140</v>
      </c>
      <c r="E3780" s="1">
        <v>1</v>
      </c>
      <c r="F3780" s="2" t="s">
        <v>6700</v>
      </c>
      <c r="G3780" s="1" t="s">
        <v>24</v>
      </c>
      <c r="H3780" s="1" t="s">
        <v>6019</v>
      </c>
      <c r="I3780" s="8" t="str">
        <f>IF(Table1[[#This Row],[TMI_Type]]="Reroute",INDEX(_xlfn.REGEXEXTRACT(Table1[[#This Row],[RawText]],".*(ROUTE|FEA|FCA|ICR|CTOP|TBO).+([A-Z]{3})",2,0),1,2),"")</f>
        <v/>
      </c>
      <c r="J3780" s="5"/>
      <c r="K3780" s="5"/>
      <c r="L3780" s="1"/>
      <c r="M3780" s="7">
        <v>45808.958333333336</v>
      </c>
      <c r="N3780" s="7">
        <v>45809.125</v>
      </c>
      <c r="O3780" s="7">
        <v>45808.961111111108</v>
      </c>
      <c r="P3780" s="4" t="s">
        <v>2150</v>
      </c>
      <c r="Q3780" s="10" t="s">
        <v>8141</v>
      </c>
      <c r="R3780" s="2" t="s">
        <v>8142</v>
      </c>
      <c r="S3780" s="6">
        <f>IF(OR(ISBLANK(Table1[[#This Row],[ValidEndUTC]]),ISBLANK(Table1[[#This Row],[ValidStartUTC]])),"",Table1[[#This Row],[ValidEndUTC]]-Table1[[#This Row],[ValidStartUTC]])</f>
        <v>0.16666666666424135</v>
      </c>
      <c r="T3780" s="5">
        <f>IF(OR(ISBLANK(Table1[[#This Row],[ValidEndUTC]]),ISBLANK(Table1[[#This Row],[ValidStartUTC]])),"",Table1[[#This Row],[Duration]]*24*60)</f>
        <v>239.99999999650754</v>
      </c>
    </row>
    <row r="3781" spans="1:20" ht="151.19999999999999" x14ac:dyDescent="0.25">
      <c r="A3781" s="8" t="str">
        <f>IF(ISBLANK(Table1[[#This Row],[AdvisoryNumber]]),"NTML","ADVZY")</f>
        <v>ADVZY</v>
      </c>
      <c r="B3781" s="8" t="str">
        <f>_xlfn.TEXTJOIN("-",TRUE,Table1[[#This Row],[Source]],TEXT(Table1[[#This Row],[AdvisoryNumber]],"000"),TEXT(ROW()-1,"000000"),TEXT(Table1[[#This Row],[RecordTimeUTC]],"YYYY-MM-DD"))</f>
        <v>ADVZY-002-003780-2025-06-07</v>
      </c>
      <c r="C3781" s="1" t="s">
        <v>16</v>
      </c>
      <c r="D3781" s="2"/>
      <c r="E3781" s="1">
        <v>2</v>
      </c>
      <c r="F3781" s="2" t="s">
        <v>6237</v>
      </c>
      <c r="G3781" s="1" t="s">
        <v>24</v>
      </c>
      <c r="H3781" s="1" t="s">
        <v>6019</v>
      </c>
      <c r="I3781" s="8" t="str">
        <f>IF(Table1[[#This Row],[TMI_Type]]="Reroute",INDEX(_xlfn.REGEXEXTRACT(Table1[[#This Row],[RawText]],".*(ROUTE|FEA|FCA|ICR|CTOP|TBO).+([A-Z]{3})",2,0),1,2),"")</f>
        <v/>
      </c>
      <c r="J3781" s="5"/>
      <c r="K3781" s="5"/>
      <c r="L3781" s="1"/>
      <c r="M3781" s="7">
        <v>45815.583333333336</v>
      </c>
      <c r="N3781" s="7">
        <v>45815.875</v>
      </c>
      <c r="O3781" s="7">
        <v>45815.581944444442</v>
      </c>
      <c r="P3781" s="4" t="s">
        <v>2155</v>
      </c>
      <c r="Q3781" s="10" t="s">
        <v>8149</v>
      </c>
      <c r="R3781" s="2" t="s">
        <v>8150</v>
      </c>
      <c r="S3781" s="6">
        <f>IF(OR(ISBLANK(Table1[[#This Row],[ValidEndUTC]]),ISBLANK(Table1[[#This Row],[ValidStartUTC]])),"",Table1[[#This Row],[ValidEndUTC]]-Table1[[#This Row],[ValidStartUTC]])</f>
        <v>0.29166666666424135</v>
      </c>
      <c r="T3781" s="5">
        <f>IF(OR(ISBLANK(Table1[[#This Row],[ValidEndUTC]]),ISBLANK(Table1[[#This Row],[ValidStartUTC]])),"",Table1[[#This Row],[Duration]]*24*60)</f>
        <v>419.99999999650754</v>
      </c>
    </row>
    <row r="3782" spans="1:20" ht="151.19999999999999" x14ac:dyDescent="0.25">
      <c r="A3782" s="8" t="str">
        <f>IF(ISBLANK(Table1[[#This Row],[AdvisoryNumber]]),"NTML","ADVZY")</f>
        <v>ADVZY</v>
      </c>
      <c r="B3782" s="8" t="str">
        <f>_xlfn.TEXTJOIN("-",TRUE,Table1[[#This Row],[Source]],TEXT(Table1[[#This Row],[AdvisoryNumber]],"000"),TEXT(ROW()-1,"000000"),TEXT(Table1[[#This Row],[RecordTimeUTC]],"YYYY-MM-DD"))</f>
        <v>ADVZY-001-003781-2025-06-07</v>
      </c>
      <c r="C3782" s="1" t="s">
        <v>16</v>
      </c>
      <c r="D3782" s="2" t="s">
        <v>8151</v>
      </c>
      <c r="E3782" s="1">
        <v>1</v>
      </c>
      <c r="F3782" s="2" t="s">
        <v>6312</v>
      </c>
      <c r="G3782" s="1" t="s">
        <v>24</v>
      </c>
      <c r="H3782" s="1" t="s">
        <v>6019</v>
      </c>
      <c r="I3782" s="8" t="str">
        <f>IF(Table1[[#This Row],[TMI_Type]]="Reroute",INDEX(_xlfn.REGEXEXTRACT(Table1[[#This Row],[RawText]],".*(ROUTE|FEA|FCA|ICR|CTOP|TBO).+([A-Z]{3})",2,0),1,2),"")</f>
        <v/>
      </c>
      <c r="J3782" s="5"/>
      <c r="K3782" s="5"/>
      <c r="L3782" s="1"/>
      <c r="M3782" s="7">
        <v>45815.958333333336</v>
      </c>
      <c r="N3782" s="7">
        <v>45816.125</v>
      </c>
      <c r="O3782" s="7">
        <v>45815.96875</v>
      </c>
      <c r="P3782" s="4" t="s">
        <v>2156</v>
      </c>
      <c r="Q3782" s="10" t="s">
        <v>8152</v>
      </c>
      <c r="R3782" s="2" t="s">
        <v>8153</v>
      </c>
      <c r="S3782" s="6">
        <f>IF(OR(ISBLANK(Table1[[#This Row],[ValidEndUTC]]),ISBLANK(Table1[[#This Row],[ValidStartUTC]])),"",Table1[[#This Row],[ValidEndUTC]]-Table1[[#This Row],[ValidStartUTC]])</f>
        <v>0.16666666666424135</v>
      </c>
      <c r="T3782" s="5">
        <f>IF(OR(ISBLANK(Table1[[#This Row],[ValidEndUTC]]),ISBLANK(Table1[[#This Row],[ValidStartUTC]])),"",Table1[[#This Row],[Duration]]*24*60)</f>
        <v>239.99999999650754</v>
      </c>
    </row>
    <row r="3783" spans="1:20" ht="75.599999999999994" x14ac:dyDescent="0.25">
      <c r="A3783" s="8" t="str">
        <f>IF(ISBLANK(Table1[[#This Row],[AdvisoryNumber]]),"NTML","ADVZY")</f>
        <v>ADVZY</v>
      </c>
      <c r="B3783" s="8" t="str">
        <f>_xlfn.TEXTJOIN("-",TRUE,Table1[[#This Row],[Source]],TEXT(Table1[[#This Row],[AdvisoryNumber]],"000"),TEXT(ROW()-1,"000000"),TEXT(Table1[[#This Row],[RecordTimeUTC]],"YYYY-MM-DD"))</f>
        <v>ADVZY-002-003782-2025-06-08</v>
      </c>
      <c r="C3783" s="1" t="s">
        <v>16</v>
      </c>
      <c r="D3783" s="2"/>
      <c r="E3783" s="1">
        <v>2</v>
      </c>
      <c r="F3783" s="2" t="s">
        <v>6312</v>
      </c>
      <c r="G3783" s="1"/>
      <c r="H3783" s="1" t="s">
        <v>6019</v>
      </c>
      <c r="I3783" s="8" t="str">
        <f>IF(Table1[[#This Row],[TMI_Type]]="Reroute",INDEX(_xlfn.REGEXEXTRACT(Table1[[#This Row],[RawText]],".*(ROUTE|FEA|FCA|ICR|CTOP|TBO).+([A-Z]{3})",2,0),1,2),"")</f>
        <v/>
      </c>
      <c r="J3783" s="5"/>
      <c r="K3783" s="5"/>
      <c r="L3783" s="1"/>
      <c r="M3783" s="7">
        <v>45815.958333333336</v>
      </c>
      <c r="N3783" s="7">
        <v>45816.125</v>
      </c>
      <c r="O3783" s="7">
        <v>45816.115972222222</v>
      </c>
      <c r="P3783" s="4" t="s">
        <v>2157</v>
      </c>
      <c r="Q3783" s="10" t="s">
        <v>8154</v>
      </c>
      <c r="R3783" s="2" t="s">
        <v>8155</v>
      </c>
      <c r="S3783" s="6">
        <f>IF(OR(ISBLANK(Table1[[#This Row],[ValidEndUTC]]),ISBLANK(Table1[[#This Row],[ValidStartUTC]])),"",Table1[[#This Row],[ValidEndUTC]]-Table1[[#This Row],[ValidStartUTC]])</f>
        <v>0.16666666666424135</v>
      </c>
      <c r="T3783" s="5">
        <f>IF(OR(ISBLANK(Table1[[#This Row],[ValidEndUTC]]),ISBLANK(Table1[[#This Row],[ValidStartUTC]])),"",Table1[[#This Row],[Duration]]*24*60)</f>
        <v>239.99999999650754</v>
      </c>
    </row>
    <row r="3784" spans="1:20" ht="226.8" x14ac:dyDescent="0.25">
      <c r="A3784" s="8" t="str">
        <f>IF(ISBLANK(Table1[[#This Row],[AdvisoryNumber]]),"NTML","ADVZY")</f>
        <v>ADVZY</v>
      </c>
      <c r="B3784" s="8" t="str">
        <f>_xlfn.TEXTJOIN("-",TRUE,Table1[[#This Row],[Source]],TEXT(Table1[[#This Row],[AdvisoryNumber]],"000"),TEXT(ROW()-1,"000000"),TEXT(Table1[[#This Row],[RecordTimeUTC]],"YYYY-MM-DD"))</f>
        <v>ADVZY-001-003783-2025-06-13</v>
      </c>
      <c r="C3784" s="1" t="s">
        <v>16</v>
      </c>
      <c r="D3784" s="2" t="s">
        <v>7848</v>
      </c>
      <c r="E3784" s="1">
        <v>1</v>
      </c>
      <c r="F3784" s="2" t="s">
        <v>2129</v>
      </c>
      <c r="G3784" s="1" t="s">
        <v>35</v>
      </c>
      <c r="H3784" s="1" t="s">
        <v>19</v>
      </c>
      <c r="I3784" s="8" t="str">
        <f>IF(Table1[[#This Row],[TMI_Type]]="Reroute",INDEX(_xlfn.REGEXEXTRACT(Table1[[#This Row],[RawText]],".*(ROUTE|FEA|FCA|ICR|CTOP|TBO).+([A-Z]{3})",2,0),1,2),"")</f>
        <v>RQD</v>
      </c>
      <c r="J3784" s="5"/>
      <c r="K3784" s="5"/>
      <c r="L3784" s="1"/>
      <c r="M3784" s="7">
        <v>45821.958333333336</v>
      </c>
      <c r="N3784" s="7">
        <v>45822.125</v>
      </c>
      <c r="O3784" s="7">
        <v>45821.919444444444</v>
      </c>
      <c r="P3784" s="4" t="s">
        <v>2158</v>
      </c>
      <c r="Q3784" s="10" t="s">
        <v>8156</v>
      </c>
      <c r="R3784" s="2" t="s">
        <v>8157</v>
      </c>
      <c r="S3784" s="6">
        <f>IF(OR(ISBLANK(Table1[[#This Row],[ValidEndUTC]]),ISBLANK(Table1[[#This Row],[ValidStartUTC]])),"",Table1[[#This Row],[ValidEndUTC]]-Table1[[#This Row],[ValidStartUTC]])</f>
        <v>0.16666666666424135</v>
      </c>
      <c r="T3784" s="5">
        <f>IF(OR(ISBLANK(Table1[[#This Row],[ValidEndUTC]]),ISBLANK(Table1[[#This Row],[ValidStartUTC]])),"",Table1[[#This Row],[Duration]]*24*60)</f>
        <v>239.99999999650754</v>
      </c>
    </row>
    <row r="3785" spans="1:20" ht="367.2" x14ac:dyDescent="0.25">
      <c r="A3785" s="8" t="str">
        <f>IF(ISBLANK(Table1[[#This Row],[AdvisoryNumber]]),"NTML","ADVZY")</f>
        <v>ADVZY</v>
      </c>
      <c r="B3785" s="8" t="str">
        <f>_xlfn.TEXTJOIN("-",TRUE,Table1[[#This Row],[Source]],TEXT(Table1[[#This Row],[AdvisoryNumber]],"000"),TEXT(ROW()-1,"000000"),TEXT(Table1[[#This Row],[RecordTimeUTC]],"YYYY-MM-DD"))</f>
        <v>ADVZY-002-003784-2025-06-13</v>
      </c>
      <c r="C3785" s="1" t="s">
        <v>16</v>
      </c>
      <c r="D3785" s="2" t="s">
        <v>8158</v>
      </c>
      <c r="E3785" s="1">
        <v>2</v>
      </c>
      <c r="F3785" s="2" t="s">
        <v>2159</v>
      </c>
      <c r="G3785" s="1" t="s">
        <v>35</v>
      </c>
      <c r="H3785" s="1" t="s">
        <v>19</v>
      </c>
      <c r="I3785" s="8" t="str">
        <f>IF(Table1[[#This Row],[TMI_Type]]="Reroute",INDEX(_xlfn.REGEXEXTRACT(Table1[[#This Row],[RawText]],".*(ROUTE|FEA|FCA|ICR|CTOP|TBO).+([A-Z]{3})",2,0),1,2),"")</f>
        <v>RQD</v>
      </c>
      <c r="J3785" s="5"/>
      <c r="K3785" s="5"/>
      <c r="L3785" s="1"/>
      <c r="M3785" s="7">
        <v>45821.958333333336</v>
      </c>
      <c r="N3785" s="7">
        <v>45822.125</v>
      </c>
      <c r="O3785" s="7">
        <v>45821.923611111109</v>
      </c>
      <c r="P3785" s="4" t="s">
        <v>2160</v>
      </c>
      <c r="Q3785" s="10" t="s">
        <v>8159</v>
      </c>
      <c r="R3785" s="2" t="s">
        <v>8160</v>
      </c>
      <c r="S3785" s="6">
        <f>IF(OR(ISBLANK(Table1[[#This Row],[ValidEndUTC]]),ISBLANK(Table1[[#This Row],[ValidStartUTC]])),"",Table1[[#This Row],[ValidEndUTC]]-Table1[[#This Row],[ValidStartUTC]])</f>
        <v>0.16666666666424135</v>
      </c>
      <c r="T3785" s="5">
        <f>IF(OR(ISBLANK(Table1[[#This Row],[ValidEndUTC]]),ISBLANK(Table1[[#This Row],[ValidStartUTC]])),"",Table1[[#This Row],[Duration]]*24*60)</f>
        <v>239.99999999650754</v>
      </c>
    </row>
    <row r="3786" spans="1:20" ht="140.4" x14ac:dyDescent="0.25">
      <c r="A3786" s="8" t="str">
        <f>IF(ISBLANK(Table1[[#This Row],[AdvisoryNumber]]),"NTML","ADVZY")</f>
        <v>ADVZY</v>
      </c>
      <c r="B3786" s="8" t="str">
        <f>_xlfn.TEXTJOIN("-",TRUE,Table1[[#This Row],[Source]],TEXT(Table1[[#This Row],[AdvisoryNumber]],"000"),TEXT(ROW()-1,"000000"),TEXT(Table1[[#This Row],[RecordTimeUTC]],"YYYY-MM-DD"))</f>
        <v>ADVZY-003-003785-2025-06-13</v>
      </c>
      <c r="C3786" s="1" t="s">
        <v>16</v>
      </c>
      <c r="D3786" s="2" t="s">
        <v>8161</v>
      </c>
      <c r="E3786" s="1">
        <v>3</v>
      </c>
      <c r="F3786" s="2" t="s">
        <v>6061</v>
      </c>
      <c r="G3786" s="1" t="s">
        <v>24</v>
      </c>
      <c r="H3786" s="1" t="s">
        <v>6019</v>
      </c>
      <c r="I3786" s="8" t="str">
        <f>IF(Table1[[#This Row],[TMI_Type]]="Reroute",INDEX(_xlfn.REGEXEXTRACT(Table1[[#This Row],[RawText]],".*(ROUTE|FEA|FCA|ICR|CTOP|TBO).+([A-Z]{3})",2,0),1,2),"")</f>
        <v/>
      </c>
      <c r="J3786" s="5"/>
      <c r="K3786" s="5"/>
      <c r="L3786" s="1"/>
      <c r="M3786" s="7">
        <v>45821.958333333336</v>
      </c>
      <c r="N3786" s="7">
        <v>45822.125</v>
      </c>
      <c r="O3786" s="7">
        <v>45821.950694444444</v>
      </c>
      <c r="P3786" s="4" t="s">
        <v>2161</v>
      </c>
      <c r="Q3786" s="10" t="s">
        <v>8162</v>
      </c>
      <c r="R3786" s="2" t="s">
        <v>8163</v>
      </c>
      <c r="S3786" s="6">
        <f>IF(OR(ISBLANK(Table1[[#This Row],[ValidEndUTC]]),ISBLANK(Table1[[#This Row],[ValidStartUTC]])),"",Table1[[#This Row],[ValidEndUTC]]-Table1[[#This Row],[ValidStartUTC]])</f>
        <v>0.16666666666424135</v>
      </c>
      <c r="T3786" s="5">
        <f>IF(OR(ISBLANK(Table1[[#This Row],[ValidEndUTC]]),ISBLANK(Table1[[#This Row],[ValidStartUTC]])),"",Table1[[#This Row],[Duration]]*24*60)</f>
        <v>239.99999999650754</v>
      </c>
    </row>
    <row r="3787" spans="1:20" ht="75.599999999999994" x14ac:dyDescent="0.25">
      <c r="A3787" s="8" t="str">
        <f>IF(ISBLANK(Table1[[#This Row],[AdvisoryNumber]]),"NTML","ADVZY")</f>
        <v>ADVZY</v>
      </c>
      <c r="B3787" s="8" t="str">
        <f>_xlfn.TEXTJOIN("-",TRUE,Table1[[#This Row],[Source]],TEXT(Table1[[#This Row],[AdvisoryNumber]],"000"),TEXT(ROW()-1,"000000"),TEXT(Table1[[#This Row],[RecordTimeUTC]],"YYYY-MM-DD"))</f>
        <v>ADVZY-003-003786-2025-06-14</v>
      </c>
      <c r="C3787" s="1" t="s">
        <v>16</v>
      </c>
      <c r="D3787" s="2"/>
      <c r="E3787" s="1">
        <v>3</v>
      </c>
      <c r="F3787" s="2" t="s">
        <v>6061</v>
      </c>
      <c r="G3787" s="1"/>
      <c r="H3787" s="1" t="s">
        <v>6019</v>
      </c>
      <c r="I3787" s="8" t="str">
        <f>IF(Table1[[#This Row],[TMI_Type]]="Reroute",INDEX(_xlfn.REGEXEXTRACT(Table1[[#This Row],[RawText]],".*(ROUTE|FEA|FCA|ICR|CTOP|TBO).+([A-Z]{3})",2,0),1,2),"")</f>
        <v/>
      </c>
      <c r="J3787" s="5"/>
      <c r="K3787" s="5"/>
      <c r="L3787" s="1"/>
      <c r="M3787" s="7">
        <v>45821.958333333336</v>
      </c>
      <c r="N3787" s="7">
        <v>45822.125</v>
      </c>
      <c r="O3787" s="7">
        <v>45822.104166666664</v>
      </c>
      <c r="P3787" s="4" t="s">
        <v>2162</v>
      </c>
      <c r="Q3787" s="10" t="s">
        <v>8164</v>
      </c>
      <c r="R3787" s="2" t="s">
        <v>8165</v>
      </c>
      <c r="S3787" s="6">
        <f>IF(OR(ISBLANK(Table1[[#This Row],[ValidEndUTC]]),ISBLANK(Table1[[#This Row],[ValidStartUTC]])),"",Table1[[#This Row],[ValidEndUTC]]-Table1[[#This Row],[ValidStartUTC]])</f>
        <v>0.16666666666424135</v>
      </c>
      <c r="T3787" s="5">
        <f>IF(OR(ISBLANK(Table1[[#This Row],[ValidEndUTC]]),ISBLANK(Table1[[#This Row],[ValidStartUTC]])),"",Table1[[#This Row],[Duration]]*24*60)</f>
        <v>239.99999999650754</v>
      </c>
    </row>
    <row r="3788" spans="1:20" ht="151.19999999999999" x14ac:dyDescent="0.25">
      <c r="A3788" s="8" t="str">
        <f>IF(ISBLANK(Table1[[#This Row],[AdvisoryNumber]]),"NTML","ADVZY")</f>
        <v>ADVZY</v>
      </c>
      <c r="B3788" s="8" t="str">
        <f>_xlfn.TEXTJOIN("-",TRUE,Table1[[#This Row],[Source]],TEXT(Table1[[#This Row],[AdvisoryNumber]],"000"),TEXT(ROW()-1,"000000"),TEXT(Table1[[#This Row],[RecordTimeUTC]],"YYYY-MM-DD"))</f>
        <v>ADVZY-004-003787-2025-06-14</v>
      </c>
      <c r="C3788" s="1" t="s">
        <v>16</v>
      </c>
      <c r="D3788" s="2" t="s">
        <v>8166</v>
      </c>
      <c r="E3788" s="1">
        <v>4</v>
      </c>
      <c r="F3788" s="2" t="s">
        <v>6312</v>
      </c>
      <c r="G3788" s="1" t="s">
        <v>24</v>
      </c>
      <c r="H3788" s="1" t="s">
        <v>6019</v>
      </c>
      <c r="I3788" s="8" t="str">
        <f>IF(Table1[[#This Row],[TMI_Type]]="Reroute",INDEX(_xlfn.REGEXEXTRACT(Table1[[#This Row],[RawText]],".*(ROUTE|FEA|FCA|ICR|CTOP|TBO).+([A-Z]{3})",2,0),1,2),"")</f>
        <v/>
      </c>
      <c r="J3788" s="5"/>
      <c r="K3788" s="5"/>
      <c r="L3788" s="1"/>
      <c r="M3788" s="7">
        <v>45822.958333333336</v>
      </c>
      <c r="N3788" s="7">
        <v>45823.125</v>
      </c>
      <c r="O3788" s="7">
        <v>45822.941666666666</v>
      </c>
      <c r="P3788" s="4" t="s">
        <v>2163</v>
      </c>
      <c r="Q3788" s="10" t="s">
        <v>8167</v>
      </c>
      <c r="R3788" s="2" t="s">
        <v>8168</v>
      </c>
      <c r="S3788" s="6">
        <f>IF(OR(ISBLANK(Table1[[#This Row],[ValidEndUTC]]),ISBLANK(Table1[[#This Row],[ValidStartUTC]])),"",Table1[[#This Row],[ValidEndUTC]]-Table1[[#This Row],[ValidStartUTC]])</f>
        <v>0.16666666666424135</v>
      </c>
      <c r="T3788" s="5">
        <f>IF(OR(ISBLANK(Table1[[#This Row],[ValidEndUTC]]),ISBLANK(Table1[[#This Row],[ValidStartUTC]])),"",Table1[[#This Row],[Duration]]*24*60)</f>
        <v>239.99999999650754</v>
      </c>
    </row>
    <row r="3789" spans="1:20" ht="21.6" x14ac:dyDescent="0.25">
      <c r="A3789" s="8" t="str">
        <f>IF(ISBLANK(Table1[[#This Row],[AdvisoryNumber]]),"NTML","ADVZY")</f>
        <v>NTML</v>
      </c>
      <c r="B3789" s="8" t="str">
        <f>_xlfn.TEXTJOIN("-",TRUE,Table1[[#This Row],[Source]],TEXT(Table1[[#This Row],[AdvisoryNumber]],"000"),TEXT(ROW()-1,"000000"),TEXT(Table1[[#This Row],[RecordTimeUTC]],"YYYY-MM-DD"))</f>
        <v>NTML-000-003788-2025-06-16</v>
      </c>
      <c r="C3789" s="1" t="s">
        <v>11211</v>
      </c>
      <c r="D3789" s="2"/>
      <c r="E3789" s="1"/>
      <c r="F3789" s="2"/>
      <c r="G3789" s="1" t="s">
        <v>98</v>
      </c>
      <c r="H3789" s="1" t="s">
        <v>104</v>
      </c>
      <c r="I3789" s="8" t="str">
        <f>IF(Table1[[#This Row],[TMI_Type]]="Reroute",INDEX(_xlfn.REGEXEXTRACT(Table1[[#This Row],[RawText]],".*(ROUTE|FEA|FCA|ICR|CTOP|TBO).+([A-Z]{3})",2,0),1,2),"")</f>
        <v/>
      </c>
      <c r="J3789" s="5"/>
      <c r="K3789" s="5"/>
      <c r="L3789" s="1" t="s">
        <v>11215</v>
      </c>
      <c r="M3789" s="7">
        <v>45824.020833333336</v>
      </c>
      <c r="N3789" s="7">
        <v>45824.125</v>
      </c>
      <c r="O3789" s="7">
        <v>45824.020833333336</v>
      </c>
      <c r="P3789" s="4" t="s">
        <v>11216</v>
      </c>
      <c r="Q3789" s="10" t="s">
        <v>11216</v>
      </c>
      <c r="R3789" s="2" t="s">
        <v>11217</v>
      </c>
      <c r="S3789" s="6">
        <f>IF(OR(ISBLANK(Table1[[#This Row],[ValidEndUTC]]),ISBLANK(Table1[[#This Row],[ValidStartUTC]])),"",Table1[[#This Row],[ValidEndUTC]]-Table1[[#This Row],[ValidStartUTC]])</f>
        <v>0.10416666666424135</v>
      </c>
      <c r="T3789" s="5">
        <f>IF(OR(ISBLANK(Table1[[#This Row],[ValidEndUTC]]),ISBLANK(Table1[[#This Row],[ValidStartUTC]])),"",Table1[[#This Row],[Duration]]*24*60)</f>
        <v>149.99999999650754</v>
      </c>
    </row>
    <row r="3790" spans="1:20" ht="21.6" x14ac:dyDescent="0.25">
      <c r="A3790" s="8" t="str">
        <f>IF(ISBLANK(Table1[[#This Row],[AdvisoryNumber]]),"NTML","ADVZY")</f>
        <v>NTML</v>
      </c>
      <c r="B3790" s="8" t="str">
        <f>_xlfn.TEXTJOIN("-",TRUE,Table1[[#This Row],[Source]],TEXT(Table1[[#This Row],[AdvisoryNumber]],"000"),TEXT(ROW()-1,"000000"),TEXT(Table1[[#This Row],[RecordTimeUTC]],"YYYY-MM-DD"))</f>
        <v>NTML-000-003789-2025-06-16</v>
      </c>
      <c r="C3790" s="1" t="s">
        <v>11213</v>
      </c>
      <c r="D3790" s="2"/>
      <c r="E3790" s="1"/>
      <c r="F3790" s="2"/>
      <c r="G3790" s="1" t="s">
        <v>98</v>
      </c>
      <c r="H3790" s="1" t="s">
        <v>104</v>
      </c>
      <c r="I3790" s="8" t="str">
        <f>IF(Table1[[#This Row],[TMI_Type]]="Reroute",INDEX(_xlfn.REGEXEXTRACT(Table1[[#This Row],[RawText]],".*(ROUTE|FEA|FCA|ICR|CTOP|TBO).+([A-Z]{3})",2,0),1,2),"")</f>
        <v/>
      </c>
      <c r="J3790" s="5"/>
      <c r="K3790" s="5"/>
      <c r="L3790" s="1" t="s">
        <v>11218</v>
      </c>
      <c r="M3790" s="7">
        <v>45824.020833333336</v>
      </c>
      <c r="N3790" s="7">
        <v>45824.125</v>
      </c>
      <c r="O3790" s="7">
        <v>45824.020833333336</v>
      </c>
      <c r="P3790" s="4" t="s">
        <v>11219</v>
      </c>
      <c r="Q3790" s="10" t="s">
        <v>11219</v>
      </c>
      <c r="R3790" s="2" t="s">
        <v>11217</v>
      </c>
      <c r="S3790" s="6">
        <f>IF(OR(ISBLANK(Table1[[#This Row],[ValidEndUTC]]),ISBLANK(Table1[[#This Row],[ValidStartUTC]])),"",Table1[[#This Row],[ValidEndUTC]]-Table1[[#This Row],[ValidStartUTC]])</f>
        <v>0.10416666666424135</v>
      </c>
      <c r="T3790" s="5">
        <f>IF(OR(ISBLANK(Table1[[#This Row],[ValidEndUTC]]),ISBLANK(Table1[[#This Row],[ValidStartUTC]])),"",Table1[[#This Row],[Duration]]*24*60)</f>
        <v>149.99999999650754</v>
      </c>
    </row>
    <row r="3791" spans="1:20" ht="21.6" x14ac:dyDescent="0.25">
      <c r="A3791" s="8" t="str">
        <f>IF(ISBLANK(Table1[[#This Row],[AdvisoryNumber]]),"NTML","ADVZY")</f>
        <v>NTML</v>
      </c>
      <c r="B3791" s="8" t="str">
        <f>_xlfn.TEXTJOIN("-",TRUE,Table1[[#This Row],[Source]],TEXT(Table1[[#This Row],[AdvisoryNumber]],"000"),TEXT(ROW()-1,"000000"),TEXT(Table1[[#This Row],[RecordTimeUTC]],"YYYY-MM-DD"))</f>
        <v>NTML-000-003790-2025-06-16</v>
      </c>
      <c r="C3791" s="1" t="s">
        <v>11213</v>
      </c>
      <c r="D3791" s="2"/>
      <c r="E3791" s="1"/>
      <c r="F3791" s="2"/>
      <c r="G3791" s="1" t="s">
        <v>98</v>
      </c>
      <c r="H3791" s="1" t="s">
        <v>104</v>
      </c>
      <c r="I3791" s="8" t="str">
        <f>IF(Table1[[#This Row],[TMI_Type]]="Reroute",INDEX(_xlfn.REGEXEXTRACT(Table1[[#This Row],[RawText]],".*(ROUTE|FEA|FCA|ICR|CTOP|TBO).+([A-Z]{3})",2,0),1,2),"")</f>
        <v/>
      </c>
      <c r="J3791" s="5"/>
      <c r="K3791" s="5"/>
      <c r="L3791" s="1" t="s">
        <v>11220</v>
      </c>
      <c r="M3791" s="7">
        <v>45824.050694444442</v>
      </c>
      <c r="N3791" s="7">
        <v>45824.125</v>
      </c>
      <c r="O3791" s="7">
        <v>45824.050694444442</v>
      </c>
      <c r="P3791" s="4" t="s">
        <v>5586</v>
      </c>
      <c r="Q3791" s="10" t="s">
        <v>5586</v>
      </c>
      <c r="R3791" s="2" t="s">
        <v>11217</v>
      </c>
      <c r="S3791" s="6">
        <f>IF(OR(ISBLANK(Table1[[#This Row],[ValidEndUTC]]),ISBLANK(Table1[[#This Row],[ValidStartUTC]])),"",Table1[[#This Row],[ValidEndUTC]]-Table1[[#This Row],[ValidStartUTC]])</f>
        <v>7.4305555557657499E-2</v>
      </c>
      <c r="T3791" s="5">
        <f>IF(OR(ISBLANK(Table1[[#This Row],[ValidEndUTC]]),ISBLANK(Table1[[#This Row],[ValidStartUTC]])),"",Table1[[#This Row],[Duration]]*24*60)</f>
        <v>107.0000000030268</v>
      </c>
    </row>
    <row r="3792" spans="1:20" ht="21.6" x14ac:dyDescent="0.25">
      <c r="A3792" s="8" t="str">
        <f>IF(ISBLANK(Table1[[#This Row],[AdvisoryNumber]]),"NTML","ADVZY")</f>
        <v>NTML</v>
      </c>
      <c r="B3792" s="8" t="str">
        <f>_xlfn.TEXTJOIN("-",TRUE,Table1[[#This Row],[Source]],TEXT(Table1[[#This Row],[AdvisoryNumber]],"000"),TEXT(ROW()-1,"000000"),TEXT(Table1[[#This Row],[RecordTimeUTC]],"YYYY-MM-DD"))</f>
        <v>NTML-000-003791-2025-06-16</v>
      </c>
      <c r="C3792" s="1" t="s">
        <v>129</v>
      </c>
      <c r="D3792" s="2"/>
      <c r="E3792" s="1"/>
      <c r="F3792" s="2"/>
      <c r="G3792" s="1" t="s">
        <v>98</v>
      </c>
      <c r="H3792" s="1" t="s">
        <v>99</v>
      </c>
      <c r="I3792" s="8" t="str">
        <f>IF(Table1[[#This Row],[TMI_Type]]="Reroute",INDEX(_xlfn.REGEXEXTRACT(Table1[[#This Row],[RawText]],".*(ROUTE|FEA|FCA|ICR|CTOP|TBO).+([A-Z]{3})",2,0),1,2),"")</f>
        <v/>
      </c>
      <c r="J3792" s="5">
        <v>20</v>
      </c>
      <c r="K3792" s="5"/>
      <c r="L3792" s="1" t="s">
        <v>11221</v>
      </c>
      <c r="M3792" s="7">
        <v>45824.050694444442</v>
      </c>
      <c r="N3792" s="7">
        <v>45824.125</v>
      </c>
      <c r="O3792" s="7">
        <v>45824.050694444442</v>
      </c>
      <c r="P3792" s="4" t="s">
        <v>11222</v>
      </c>
      <c r="Q3792" s="10" t="s">
        <v>11222</v>
      </c>
      <c r="R3792" s="2" t="s">
        <v>11217</v>
      </c>
      <c r="S3792" s="6">
        <f>IF(OR(ISBLANK(Table1[[#This Row],[ValidEndUTC]]),ISBLANK(Table1[[#This Row],[ValidStartUTC]])),"",Table1[[#This Row],[ValidEndUTC]]-Table1[[#This Row],[ValidStartUTC]])</f>
        <v>7.4305555557657499E-2</v>
      </c>
      <c r="T3792" s="5">
        <f>IF(OR(ISBLANK(Table1[[#This Row],[ValidEndUTC]]),ISBLANK(Table1[[#This Row],[ValidStartUTC]])),"",Table1[[#This Row],[Duration]]*24*60)</f>
        <v>107.0000000030268</v>
      </c>
    </row>
    <row r="3793" spans="1:20" ht="21.6" x14ac:dyDescent="0.25">
      <c r="A3793" s="8" t="str">
        <f>IF(ISBLANK(Table1[[#This Row],[AdvisoryNumber]]),"NTML","ADVZY")</f>
        <v>NTML</v>
      </c>
      <c r="B3793" s="8" t="str">
        <f>_xlfn.TEXTJOIN("-",TRUE,Table1[[#This Row],[Source]],TEXT(Table1[[#This Row],[AdvisoryNumber]],"000"),TEXT(ROW()-1,"000000"),TEXT(Table1[[#This Row],[RecordTimeUTC]],"YYYY-MM-DD"))</f>
        <v>NTML-000-003792-2025-06-16</v>
      </c>
      <c r="C3793" s="1" t="s">
        <v>244</v>
      </c>
      <c r="D3793" s="2"/>
      <c r="E3793" s="1"/>
      <c r="F3793" s="2"/>
      <c r="G3793" s="1" t="s">
        <v>98</v>
      </c>
      <c r="H3793" s="1" t="s">
        <v>99</v>
      </c>
      <c r="I3793" s="8" t="str">
        <f>IF(Table1[[#This Row],[TMI_Type]]="Reroute",INDEX(_xlfn.REGEXEXTRACT(Table1[[#This Row],[RawText]],".*(ROUTE|FEA|FCA|ICR|CTOP|TBO).+([A-Z]{3})",2,0),1,2),"")</f>
        <v/>
      </c>
      <c r="J3793" s="5">
        <v>20</v>
      </c>
      <c r="K3793" s="5"/>
      <c r="L3793" s="1" t="s">
        <v>1038</v>
      </c>
      <c r="M3793" s="7">
        <v>45824.052083333336</v>
      </c>
      <c r="N3793" s="7">
        <v>45824.083333333336</v>
      </c>
      <c r="O3793" s="7">
        <v>45824.052083333336</v>
      </c>
      <c r="P3793" s="4" t="s">
        <v>11201</v>
      </c>
      <c r="Q3793" s="10" t="s">
        <v>11201</v>
      </c>
      <c r="R3793" s="2" t="s">
        <v>11202</v>
      </c>
      <c r="S3793" s="6">
        <f>IF(OR(ISBLANK(Table1[[#This Row],[ValidEndUTC]]),ISBLANK(Table1[[#This Row],[ValidStartUTC]])),"",Table1[[#This Row],[ValidEndUTC]]-Table1[[#This Row],[ValidStartUTC]])</f>
        <v>3.125E-2</v>
      </c>
      <c r="T3793" s="5">
        <f>IF(OR(ISBLANK(Table1[[#This Row],[ValidEndUTC]]),ISBLANK(Table1[[#This Row],[ValidStartUTC]])),"",Table1[[#This Row],[Duration]]*24*60)</f>
        <v>45</v>
      </c>
    </row>
    <row r="3794" spans="1:20" ht="21.6" x14ac:dyDescent="0.25">
      <c r="A3794" s="8" t="str">
        <f>IF(ISBLANK(Table1[[#This Row],[AdvisoryNumber]]),"NTML","ADVZY")</f>
        <v>NTML</v>
      </c>
      <c r="B3794" s="8" t="str">
        <f>_xlfn.TEXTJOIN("-",TRUE,Table1[[#This Row],[Source]],TEXT(Table1[[#This Row],[AdvisoryNumber]],"000"),TEXT(ROW()-1,"000000"),TEXT(Table1[[#This Row],[RecordTimeUTC]],"YYYY-MM-DD"))</f>
        <v>NTML-000-003793-2025-06-16</v>
      </c>
      <c r="C3794" s="1" t="s">
        <v>129</v>
      </c>
      <c r="D3794" s="2"/>
      <c r="E3794" s="1"/>
      <c r="F3794" s="2"/>
      <c r="G3794" s="1" t="s">
        <v>98</v>
      </c>
      <c r="H3794" s="1" t="s">
        <v>101</v>
      </c>
      <c r="I3794" s="8" t="str">
        <f>IF(Table1[[#This Row],[TMI_Type]]="Reroute",INDEX(_xlfn.REGEXEXTRACT(Table1[[#This Row],[RawText]],".*(ROUTE|FEA|FCA|ICR|CTOP|TBO).+([A-Z]{3})",2,0),1,2),"")</f>
        <v/>
      </c>
      <c r="J3794" s="5">
        <v>20</v>
      </c>
      <c r="K3794" s="5"/>
      <c r="L3794" s="1" t="s">
        <v>1518</v>
      </c>
      <c r="M3794" s="7">
        <v>45824.958333333336</v>
      </c>
      <c r="N3794" s="7">
        <v>45825.083333333336</v>
      </c>
      <c r="O3794" s="7">
        <v>45824.934027777781</v>
      </c>
      <c r="P3794" s="4" t="s">
        <v>5577</v>
      </c>
      <c r="Q3794" s="10" t="s">
        <v>5577</v>
      </c>
      <c r="R3794" s="2" t="s">
        <v>11205</v>
      </c>
      <c r="S3794" s="6">
        <f>IF(OR(ISBLANK(Table1[[#This Row],[ValidEndUTC]]),ISBLANK(Table1[[#This Row],[ValidStartUTC]])),"",Table1[[#This Row],[ValidEndUTC]]-Table1[[#This Row],[ValidStartUTC]])</f>
        <v>0.125</v>
      </c>
      <c r="T3794" s="5">
        <f>IF(OR(ISBLANK(Table1[[#This Row],[ValidEndUTC]]),ISBLANK(Table1[[#This Row],[ValidStartUTC]])),"",Table1[[#This Row],[Duration]]*24*60)</f>
        <v>180</v>
      </c>
    </row>
    <row r="3795" spans="1:20" ht="21.6" x14ac:dyDescent="0.25">
      <c r="A3795" s="8" t="str">
        <f>IF(ISBLANK(Table1[[#This Row],[AdvisoryNumber]]),"NTML","ADVZY")</f>
        <v>NTML</v>
      </c>
      <c r="B3795" s="8" t="str">
        <f>_xlfn.TEXTJOIN("-",TRUE,Table1[[#This Row],[Source]],TEXT(Table1[[#This Row],[AdvisoryNumber]],"000"),TEXT(ROW()-1,"000000"),TEXT(Table1[[#This Row],[RecordTimeUTC]],"YYYY-MM-DD"))</f>
        <v>NTML-000-003794-2025-06-16</v>
      </c>
      <c r="C3795" s="1" t="s">
        <v>129</v>
      </c>
      <c r="D3795" s="2"/>
      <c r="E3795" s="1"/>
      <c r="F3795" s="2"/>
      <c r="G3795" s="1" t="s">
        <v>98</v>
      </c>
      <c r="H3795" s="1" t="s">
        <v>101</v>
      </c>
      <c r="I3795" s="8" t="str">
        <f>IF(Table1[[#This Row],[TMI_Type]]="Reroute",INDEX(_xlfn.REGEXEXTRACT(Table1[[#This Row],[RawText]],".*(ROUTE|FEA|FCA|ICR|CTOP|TBO).+([A-Z]{3})",2,0),1,2),"")</f>
        <v/>
      </c>
      <c r="J3795" s="5">
        <v>20</v>
      </c>
      <c r="K3795" s="5"/>
      <c r="L3795" s="1" t="s">
        <v>1519</v>
      </c>
      <c r="M3795" s="7">
        <v>45824.958333333336</v>
      </c>
      <c r="N3795" s="7">
        <v>45825.083333333336</v>
      </c>
      <c r="O3795" s="7">
        <v>45824.934027777781</v>
      </c>
      <c r="P3795" s="4" t="s">
        <v>5578</v>
      </c>
      <c r="Q3795" s="10" t="s">
        <v>5578</v>
      </c>
      <c r="R3795" s="2" t="s">
        <v>11205</v>
      </c>
      <c r="S3795" s="6">
        <f>IF(OR(ISBLANK(Table1[[#This Row],[ValidEndUTC]]),ISBLANK(Table1[[#This Row],[ValidStartUTC]])),"",Table1[[#This Row],[ValidEndUTC]]-Table1[[#This Row],[ValidStartUTC]])</f>
        <v>0.125</v>
      </c>
      <c r="T3795" s="5">
        <f>IF(OR(ISBLANK(Table1[[#This Row],[ValidEndUTC]]),ISBLANK(Table1[[#This Row],[ValidStartUTC]])),"",Table1[[#This Row],[Duration]]*24*60)</f>
        <v>180</v>
      </c>
    </row>
    <row r="3796" spans="1:20" ht="21.6" x14ac:dyDescent="0.25">
      <c r="A3796" s="8" t="str">
        <f>IF(ISBLANK(Table1[[#This Row],[AdvisoryNumber]]),"NTML","ADVZY")</f>
        <v>NTML</v>
      </c>
      <c r="B3796" s="8" t="str">
        <f>_xlfn.TEXTJOIN("-",TRUE,Table1[[#This Row],[Source]],TEXT(Table1[[#This Row],[AdvisoryNumber]],"000"),TEXT(ROW()-1,"000000"),TEXT(Table1[[#This Row],[RecordTimeUTC]],"YYYY-MM-DD"))</f>
        <v>NTML-000-003795-2025-06-16</v>
      </c>
      <c r="C3796" s="1" t="s">
        <v>129</v>
      </c>
      <c r="D3796" s="2"/>
      <c r="E3796" s="1"/>
      <c r="F3796" s="2"/>
      <c r="G3796" s="1" t="s">
        <v>98</v>
      </c>
      <c r="H3796" s="1" t="s">
        <v>101</v>
      </c>
      <c r="I3796" s="8" t="str">
        <f>IF(Table1[[#This Row],[TMI_Type]]="Reroute",INDEX(_xlfn.REGEXEXTRACT(Table1[[#This Row],[RawText]],".*(ROUTE|FEA|FCA|ICR|CTOP|TBO).+([A-Z]{3})",2,0),1,2),"")</f>
        <v/>
      </c>
      <c r="J3796" s="5">
        <v>30</v>
      </c>
      <c r="K3796" s="5"/>
      <c r="L3796" s="1" t="s">
        <v>1517</v>
      </c>
      <c r="M3796" s="7">
        <v>45824.958333333336</v>
      </c>
      <c r="N3796" s="7">
        <v>45825.083333333336</v>
      </c>
      <c r="O3796" s="7">
        <v>45824.934027777781</v>
      </c>
      <c r="P3796" s="4" t="s">
        <v>5579</v>
      </c>
      <c r="Q3796" s="10" t="s">
        <v>5579</v>
      </c>
      <c r="R3796" s="2" t="s">
        <v>11205</v>
      </c>
      <c r="S3796" s="6">
        <f>IF(OR(ISBLANK(Table1[[#This Row],[ValidEndUTC]]),ISBLANK(Table1[[#This Row],[ValidStartUTC]])),"",Table1[[#This Row],[ValidEndUTC]]-Table1[[#This Row],[ValidStartUTC]])</f>
        <v>0.125</v>
      </c>
      <c r="T3796" s="5">
        <f>IF(OR(ISBLANK(Table1[[#This Row],[ValidEndUTC]]),ISBLANK(Table1[[#This Row],[ValidStartUTC]])),"",Table1[[#This Row],[Duration]]*24*60)</f>
        <v>180</v>
      </c>
    </row>
    <row r="3797" spans="1:20" x14ac:dyDescent="0.25">
      <c r="A3797" s="8" t="str">
        <f>IF(ISBLANK(Table1[[#This Row],[AdvisoryNumber]]),"NTML","ADVZY")</f>
        <v>NTML</v>
      </c>
      <c r="B3797" s="8" t="str">
        <f>_xlfn.TEXTJOIN("-",TRUE,Table1[[#This Row],[Source]],TEXT(Table1[[#This Row],[AdvisoryNumber]],"000"),TEXT(ROW()-1,"000000"),TEXT(Table1[[#This Row],[RecordTimeUTC]],"YYYY-MM-DD"))</f>
        <v>NTML-000-003796-2025-06-16</v>
      </c>
      <c r="C3797" s="1" t="s">
        <v>132</v>
      </c>
      <c r="D3797" s="2"/>
      <c r="E3797" s="1"/>
      <c r="F3797" s="2"/>
      <c r="G3797" s="1" t="s">
        <v>98</v>
      </c>
      <c r="H3797" s="1" t="s">
        <v>101</v>
      </c>
      <c r="I3797" s="8" t="str">
        <f>IF(Table1[[#This Row],[TMI_Type]]="Reroute",INDEX(_xlfn.REGEXEXTRACT(Table1[[#This Row],[RawText]],".*(ROUTE|FEA|FCA|ICR|CTOP|TBO).+([A-Z]{3})",2,0),1,2),"")</f>
        <v/>
      </c>
      <c r="J3797" s="5">
        <v>20</v>
      </c>
      <c r="K3797" s="5"/>
      <c r="L3797" s="1" t="s">
        <v>198</v>
      </c>
      <c r="M3797" s="7">
        <v>45824.958333333336</v>
      </c>
      <c r="N3797" s="7">
        <v>45825.083333333336</v>
      </c>
      <c r="O3797" s="7">
        <v>45824.934027777781</v>
      </c>
      <c r="P3797" s="4" t="s">
        <v>5580</v>
      </c>
      <c r="Q3797" s="10" t="s">
        <v>5580</v>
      </c>
      <c r="R3797" s="2" t="s">
        <v>11205</v>
      </c>
      <c r="S3797" s="6">
        <f>IF(OR(ISBLANK(Table1[[#This Row],[ValidEndUTC]]),ISBLANK(Table1[[#This Row],[ValidStartUTC]])),"",Table1[[#This Row],[ValidEndUTC]]-Table1[[#This Row],[ValidStartUTC]])</f>
        <v>0.125</v>
      </c>
      <c r="T3797" s="5">
        <f>IF(OR(ISBLANK(Table1[[#This Row],[ValidEndUTC]]),ISBLANK(Table1[[#This Row],[ValidStartUTC]])),"",Table1[[#This Row],[Duration]]*24*60)</f>
        <v>180</v>
      </c>
    </row>
    <row r="3798" spans="1:20" ht="21.6" x14ac:dyDescent="0.25">
      <c r="A3798" s="8" t="str">
        <f>IF(ISBLANK(Table1[[#This Row],[AdvisoryNumber]]),"NTML","ADVZY")</f>
        <v>NTML</v>
      </c>
      <c r="B3798" s="8" t="str">
        <f>_xlfn.TEXTJOIN("-",TRUE,Table1[[#This Row],[Source]],TEXT(Table1[[#This Row],[AdvisoryNumber]],"000"),TEXT(ROW()-1,"000000"),TEXT(Table1[[#This Row],[RecordTimeUTC]],"YYYY-MM-DD"))</f>
        <v>NTML-000-003797-2025-06-16</v>
      </c>
      <c r="C3798" s="1" t="s">
        <v>129</v>
      </c>
      <c r="D3798" s="2"/>
      <c r="E3798" s="1"/>
      <c r="F3798" s="2"/>
      <c r="G3798" s="1" t="s">
        <v>98</v>
      </c>
      <c r="H3798" s="1" t="s">
        <v>101</v>
      </c>
      <c r="I3798" s="8" t="str">
        <f>IF(Table1[[#This Row],[TMI_Type]]="Reroute",INDEX(_xlfn.REGEXEXTRACT(Table1[[#This Row],[RawText]],".*(ROUTE|FEA|FCA|ICR|CTOP|TBO).+([A-Z]{3})",2,0),1,2),"")</f>
        <v/>
      </c>
      <c r="J3798" s="5">
        <v>30</v>
      </c>
      <c r="K3798" s="5"/>
      <c r="L3798" s="1" t="s">
        <v>11206</v>
      </c>
      <c r="M3798" s="7">
        <v>45824.958333333336</v>
      </c>
      <c r="N3798" s="7">
        <v>45825.125</v>
      </c>
      <c r="O3798" s="7">
        <v>45824.958333333336</v>
      </c>
      <c r="P3798" s="4" t="s">
        <v>11207</v>
      </c>
      <c r="Q3798" s="10" t="s">
        <v>11207</v>
      </c>
      <c r="R3798" s="2" t="s">
        <v>11208</v>
      </c>
      <c r="S3798" s="6">
        <f>IF(OR(ISBLANK(Table1[[#This Row],[ValidEndUTC]]),ISBLANK(Table1[[#This Row],[ValidStartUTC]])),"",Table1[[#This Row],[ValidEndUTC]]-Table1[[#This Row],[ValidStartUTC]])</f>
        <v>0.16666666666424135</v>
      </c>
      <c r="T3798" s="5">
        <f>IF(OR(ISBLANK(Table1[[#This Row],[ValidEndUTC]]),ISBLANK(Table1[[#This Row],[ValidStartUTC]])),"",Table1[[#This Row],[Duration]]*24*60)</f>
        <v>239.99999999650754</v>
      </c>
    </row>
    <row r="3799" spans="1:20" x14ac:dyDescent="0.25">
      <c r="A3799" s="8" t="str">
        <f>IF(ISBLANK(Table1[[#This Row],[AdvisoryNumber]]),"NTML","ADVZY")</f>
        <v>NTML</v>
      </c>
      <c r="B3799" s="8" t="str">
        <f>_xlfn.TEXTJOIN("-",TRUE,Table1[[#This Row],[Source]],TEXT(Table1[[#This Row],[AdvisoryNumber]],"000"),TEXT(ROW()-1,"000000"),TEXT(Table1[[#This Row],[RecordTimeUTC]],"YYYY-MM-DD"))</f>
        <v>NTML-000-003798-2025-06-16</v>
      </c>
      <c r="C3799" s="1" t="s">
        <v>132</v>
      </c>
      <c r="D3799" s="2"/>
      <c r="E3799" s="1"/>
      <c r="F3799" s="2"/>
      <c r="G3799" s="1" t="s">
        <v>98</v>
      </c>
      <c r="H3799" s="1" t="s">
        <v>101</v>
      </c>
      <c r="I3799" s="8" t="str">
        <f>IF(Table1[[#This Row],[TMI_Type]]="Reroute",INDEX(_xlfn.REGEXEXTRACT(Table1[[#This Row],[RawText]],".*(ROUTE|FEA|FCA|ICR|CTOP|TBO).+([A-Z]{3})",2,0),1,2),"")</f>
        <v/>
      </c>
      <c r="J3799" s="5">
        <v>35</v>
      </c>
      <c r="K3799" s="5"/>
      <c r="L3799" s="1" t="s">
        <v>11209</v>
      </c>
      <c r="M3799" s="7">
        <v>45824.958333333336</v>
      </c>
      <c r="N3799" s="7">
        <v>45825.125</v>
      </c>
      <c r="O3799" s="7">
        <v>45824.958333333336</v>
      </c>
      <c r="P3799" s="4" t="s">
        <v>11210</v>
      </c>
      <c r="Q3799" s="10" t="s">
        <v>11210</v>
      </c>
      <c r="R3799" s="2" t="s">
        <v>11208</v>
      </c>
      <c r="S3799" s="6">
        <f>IF(OR(ISBLANK(Table1[[#This Row],[ValidEndUTC]]),ISBLANK(Table1[[#This Row],[ValidStartUTC]])),"",Table1[[#This Row],[ValidEndUTC]]-Table1[[#This Row],[ValidStartUTC]])</f>
        <v>0.16666666666424135</v>
      </c>
      <c r="T3799" s="5">
        <f>IF(OR(ISBLANK(Table1[[#This Row],[ValidEndUTC]]),ISBLANK(Table1[[#This Row],[ValidStartUTC]])),"",Table1[[#This Row],[Duration]]*24*60)</f>
        <v>239.99999999650754</v>
      </c>
    </row>
    <row r="3800" spans="1:20" ht="21.6" x14ac:dyDescent="0.25">
      <c r="A3800" s="8" t="str">
        <f>IF(ISBLANK(Table1[[#This Row],[AdvisoryNumber]]),"NTML","ADVZY")</f>
        <v>NTML</v>
      </c>
      <c r="B3800" s="8" t="str">
        <f>_xlfn.TEXTJOIN("-",TRUE,Table1[[#This Row],[Source]],TEXT(Table1[[#This Row],[AdvisoryNumber]],"000"),TEXT(ROW()-1,"000000"),TEXT(Table1[[#This Row],[RecordTimeUTC]],"YYYY-MM-DD"))</f>
        <v>NTML-000-003799-2025-06-16</v>
      </c>
      <c r="C3800" s="1" t="s">
        <v>11211</v>
      </c>
      <c r="D3800" s="2"/>
      <c r="E3800" s="1"/>
      <c r="F3800" s="2"/>
      <c r="G3800" s="1" t="s">
        <v>98</v>
      </c>
      <c r="H3800" s="1" t="s">
        <v>104</v>
      </c>
      <c r="I3800" s="8" t="str">
        <f>IF(Table1[[#This Row],[TMI_Type]]="Reroute",INDEX(_xlfn.REGEXEXTRACT(Table1[[#This Row],[RawText]],".*(ROUTE|FEA|FCA|ICR|CTOP|TBO).+([A-Z]{3})",2,0),1,2),"")</f>
        <v/>
      </c>
      <c r="J3800" s="5"/>
      <c r="K3800" s="5"/>
      <c r="L3800" s="1" t="s">
        <v>11212</v>
      </c>
      <c r="M3800" s="7">
        <v>45824.958333333336</v>
      </c>
      <c r="N3800" s="7">
        <v>45825.125</v>
      </c>
      <c r="O3800" s="7">
        <v>45824.958333333336</v>
      </c>
      <c r="P3800" s="4" t="s">
        <v>5581</v>
      </c>
      <c r="Q3800" s="10" t="s">
        <v>5581</v>
      </c>
      <c r="R3800" s="2" t="s">
        <v>11208</v>
      </c>
      <c r="S3800" s="6">
        <f>IF(OR(ISBLANK(Table1[[#This Row],[ValidEndUTC]]),ISBLANK(Table1[[#This Row],[ValidStartUTC]])),"",Table1[[#This Row],[ValidEndUTC]]-Table1[[#This Row],[ValidStartUTC]])</f>
        <v>0.16666666666424135</v>
      </c>
      <c r="T3800" s="5">
        <f>IF(OR(ISBLANK(Table1[[#This Row],[ValidEndUTC]]),ISBLANK(Table1[[#This Row],[ValidStartUTC]])),"",Table1[[#This Row],[Duration]]*24*60)</f>
        <v>239.99999999650754</v>
      </c>
    </row>
    <row r="3801" spans="1:20" ht="21.6" x14ac:dyDescent="0.25">
      <c r="A3801" s="8" t="str">
        <f>IF(ISBLANK(Table1[[#This Row],[AdvisoryNumber]]),"NTML","ADVZY")</f>
        <v>NTML</v>
      </c>
      <c r="B3801" s="8" t="str">
        <f>_xlfn.TEXTJOIN("-",TRUE,Table1[[#This Row],[Source]],TEXT(Table1[[#This Row],[AdvisoryNumber]],"000"),TEXT(ROW()-1,"000000"),TEXT(Table1[[#This Row],[RecordTimeUTC]],"YYYY-MM-DD"))</f>
        <v>NTML-000-003800-2025-06-16</v>
      </c>
      <c r="C3801" s="1" t="s">
        <v>11213</v>
      </c>
      <c r="D3801" s="2"/>
      <c r="E3801" s="1"/>
      <c r="F3801" s="2"/>
      <c r="G3801" s="1" t="s">
        <v>98</v>
      </c>
      <c r="H3801" s="1" t="s">
        <v>104</v>
      </c>
      <c r="I3801" s="8" t="str">
        <f>IF(Table1[[#This Row],[TMI_Type]]="Reroute",INDEX(_xlfn.REGEXEXTRACT(Table1[[#This Row],[RawText]],".*(ROUTE|FEA|FCA|ICR|CTOP|TBO).+([A-Z]{3})",2,0),1,2),"")</f>
        <v/>
      </c>
      <c r="J3801" s="5"/>
      <c r="K3801" s="5"/>
      <c r="L3801" s="1" t="s">
        <v>11214</v>
      </c>
      <c r="M3801" s="7">
        <v>45824.958333333336</v>
      </c>
      <c r="N3801" s="7">
        <v>45825.125</v>
      </c>
      <c r="O3801" s="7">
        <v>45824.958333333336</v>
      </c>
      <c r="P3801" s="4" t="s">
        <v>5582</v>
      </c>
      <c r="Q3801" s="10" t="s">
        <v>5582</v>
      </c>
      <c r="R3801" s="2" t="s">
        <v>11208</v>
      </c>
      <c r="S3801" s="6">
        <f>IF(OR(ISBLANK(Table1[[#This Row],[ValidEndUTC]]),ISBLANK(Table1[[#This Row],[ValidStartUTC]])),"",Table1[[#This Row],[ValidEndUTC]]-Table1[[#This Row],[ValidStartUTC]])</f>
        <v>0.16666666666424135</v>
      </c>
      <c r="T3801" s="5">
        <f>IF(OR(ISBLANK(Table1[[#This Row],[ValidEndUTC]]),ISBLANK(Table1[[#This Row],[ValidStartUTC]])),"",Table1[[#This Row],[Duration]]*24*60)</f>
        <v>239.99999999650754</v>
      </c>
    </row>
    <row r="3802" spans="1:20" ht="21.6" x14ac:dyDescent="0.25">
      <c r="A3802" s="8" t="str">
        <f>IF(ISBLANK(Table1[[#This Row],[AdvisoryNumber]]),"NTML","ADVZY")</f>
        <v>NTML</v>
      </c>
      <c r="B3802" s="8" t="str">
        <f>_xlfn.TEXTJOIN("-",TRUE,Table1[[#This Row],[Source]],TEXT(Table1[[#This Row],[AdvisoryNumber]],"000"),TEXT(ROW()-1,"000000"),TEXT(Table1[[#This Row],[RecordTimeUTC]],"YYYY-MM-DD"))</f>
        <v>NTML-000-003801-2025-06-16</v>
      </c>
      <c r="C3802" s="1" t="s">
        <v>129</v>
      </c>
      <c r="D3802" s="2"/>
      <c r="E3802" s="1"/>
      <c r="F3802" s="2"/>
      <c r="G3802" s="1" t="s">
        <v>98</v>
      </c>
      <c r="H3802" s="1" t="s">
        <v>101</v>
      </c>
      <c r="I3802" s="8" t="str">
        <f>IF(Table1[[#This Row],[TMI_Type]]="Reroute",INDEX(_xlfn.REGEXEXTRACT(Table1[[#This Row],[RawText]],".*(ROUTE|FEA|FCA|ICR|CTOP|TBO).+([A-Z]{3})",2,0),1,2),"")</f>
        <v/>
      </c>
      <c r="J3802" s="5">
        <v>25</v>
      </c>
      <c r="K3802" s="5"/>
      <c r="L3802" s="1" t="s">
        <v>5583</v>
      </c>
      <c r="M3802" s="7">
        <v>45824.958333333336</v>
      </c>
      <c r="N3802" s="7">
        <v>45825.125</v>
      </c>
      <c r="O3802" s="7">
        <v>45824.958333333336</v>
      </c>
      <c r="P3802" s="4" t="s">
        <v>5584</v>
      </c>
      <c r="Q3802" s="10" t="s">
        <v>5584</v>
      </c>
      <c r="R3802" s="2" t="s">
        <v>11208</v>
      </c>
      <c r="S3802" s="6">
        <f>IF(OR(ISBLANK(Table1[[#This Row],[ValidEndUTC]]),ISBLANK(Table1[[#This Row],[ValidStartUTC]])),"",Table1[[#This Row],[ValidEndUTC]]-Table1[[#This Row],[ValidStartUTC]])</f>
        <v>0.16666666666424135</v>
      </c>
      <c r="T3802" s="5">
        <f>IF(OR(ISBLANK(Table1[[#This Row],[ValidEndUTC]]),ISBLANK(Table1[[#This Row],[ValidStartUTC]])),"",Table1[[#This Row],[Duration]]*24*60)</f>
        <v>239.99999999650754</v>
      </c>
    </row>
    <row r="3803" spans="1:20" x14ac:dyDescent="0.25">
      <c r="A3803" s="8" t="str">
        <f>IF(ISBLANK(Table1[[#This Row],[AdvisoryNumber]]),"NTML","ADVZY")</f>
        <v>NTML</v>
      </c>
      <c r="B3803" s="8" t="str">
        <f>_xlfn.TEXTJOIN("-",TRUE,Table1[[#This Row],[Source]],TEXT(Table1[[#This Row],[AdvisoryNumber]],"000"),TEXT(ROW()-1,"000000"),TEXT(Table1[[#This Row],[RecordTimeUTC]],"YYYY-MM-DD"))</f>
        <v>NTML-000-003802-2025-06-16</v>
      </c>
      <c r="C3803" s="1" t="s">
        <v>132</v>
      </c>
      <c r="D3803" s="2"/>
      <c r="E3803" s="1"/>
      <c r="F3803" s="2"/>
      <c r="G3803" s="1" t="s">
        <v>98</v>
      </c>
      <c r="H3803" s="1" t="s">
        <v>101</v>
      </c>
      <c r="I3803" s="8" t="str">
        <f>IF(Table1[[#This Row],[TMI_Type]]="Reroute",INDEX(_xlfn.REGEXEXTRACT(Table1[[#This Row],[RawText]],".*(ROUTE|FEA|FCA|ICR|CTOP|TBO).+([A-Z]{3})",2,0),1,2),"")</f>
        <v/>
      </c>
      <c r="J3803" s="5">
        <v>20</v>
      </c>
      <c r="K3803" s="5"/>
      <c r="L3803" s="1" t="s">
        <v>198</v>
      </c>
      <c r="M3803" s="7">
        <v>45824.958333333336</v>
      </c>
      <c r="N3803" s="7">
        <v>45825.125</v>
      </c>
      <c r="O3803" s="7">
        <v>45824.958333333336</v>
      </c>
      <c r="P3803" s="4" t="s">
        <v>5585</v>
      </c>
      <c r="Q3803" s="10" t="s">
        <v>5585</v>
      </c>
      <c r="R3803" s="2" t="s">
        <v>11208</v>
      </c>
      <c r="S3803" s="6">
        <f>IF(OR(ISBLANK(Table1[[#This Row],[ValidEndUTC]]),ISBLANK(Table1[[#This Row],[ValidStartUTC]])),"",Table1[[#This Row],[ValidEndUTC]]-Table1[[#This Row],[ValidStartUTC]])</f>
        <v>0.16666666666424135</v>
      </c>
      <c r="T3803" s="5">
        <f>IF(OR(ISBLANK(Table1[[#This Row],[ValidEndUTC]]),ISBLANK(Table1[[#This Row],[ValidStartUTC]])),"",Table1[[#This Row],[Duration]]*24*60)</f>
        <v>239.99999999650754</v>
      </c>
    </row>
    <row r="3804" spans="1:20" ht="21.6" x14ac:dyDescent="0.25">
      <c r="A3804" s="8" t="str">
        <f>IF(ISBLANK(Table1[[#This Row],[AdvisoryNumber]]),"NTML","ADVZY")</f>
        <v>NTML</v>
      </c>
      <c r="B3804" s="8" t="str">
        <f>_xlfn.TEXTJOIN("-",TRUE,Table1[[#This Row],[Source]],TEXT(Table1[[#This Row],[AdvisoryNumber]],"000"),TEXT(ROW()-1,"000000"),TEXT(Table1[[#This Row],[RecordTimeUTC]],"YYYY-MM-DD"))</f>
        <v>NTML-000-003803-2025-06-21</v>
      </c>
      <c r="C3804" s="1" t="s">
        <v>372</v>
      </c>
      <c r="D3804" s="2"/>
      <c r="E3804" s="1"/>
      <c r="F3804" s="2"/>
      <c r="G3804" s="1" t="s">
        <v>98</v>
      </c>
      <c r="H3804" s="1" t="s">
        <v>101</v>
      </c>
      <c r="I3804" s="8" t="str">
        <f>IF(Table1[[#This Row],[TMI_Type]]="Reroute",INDEX(_xlfn.REGEXEXTRACT(Table1[[#This Row],[RawText]],".*(ROUTE|FEA|FCA|ICR|CTOP|TBO).+([A-Z]{3})",2,0),1,2),"")</f>
        <v/>
      </c>
      <c r="J3804" s="5">
        <v>15</v>
      </c>
      <c r="K3804" s="5"/>
      <c r="L3804" s="1" t="s">
        <v>2051</v>
      </c>
      <c r="M3804" s="7">
        <v>45829.958333333336</v>
      </c>
      <c r="N3804" s="7">
        <v>45830.125</v>
      </c>
      <c r="O3804" s="7">
        <v>45829.933333333334</v>
      </c>
      <c r="P3804" s="4" t="s">
        <v>5587</v>
      </c>
      <c r="Q3804" s="10" t="s">
        <v>5587</v>
      </c>
      <c r="R3804" s="2" t="s">
        <v>11223</v>
      </c>
      <c r="S3804" s="6">
        <f>IF(OR(ISBLANK(Table1[[#This Row],[ValidEndUTC]]),ISBLANK(Table1[[#This Row],[ValidStartUTC]])),"",Table1[[#This Row],[ValidEndUTC]]-Table1[[#This Row],[ValidStartUTC]])</f>
        <v>0.16666666666424135</v>
      </c>
      <c r="T3804" s="5">
        <f>IF(OR(ISBLANK(Table1[[#This Row],[ValidEndUTC]]),ISBLANK(Table1[[#This Row],[ValidStartUTC]])),"",Table1[[#This Row],[Duration]]*24*60)</f>
        <v>239.99999999650754</v>
      </c>
    </row>
    <row r="3805" spans="1:20" ht="21.6" x14ac:dyDescent="0.25">
      <c r="A3805" s="8" t="str">
        <f>IF(ISBLANK(Table1[[#This Row],[AdvisoryNumber]]),"NTML","ADVZY")</f>
        <v>NTML</v>
      </c>
      <c r="B3805" s="8" t="str">
        <f>_xlfn.TEXTJOIN("-",TRUE,Table1[[#This Row],[Source]],TEXT(Table1[[#This Row],[AdvisoryNumber]],"000"),TEXT(ROW()-1,"000000"),TEXT(Table1[[#This Row],[RecordTimeUTC]],"YYYY-MM-DD"))</f>
        <v>NTML-000-003804-2025-06-21</v>
      </c>
      <c r="C3805" s="1" t="s">
        <v>372</v>
      </c>
      <c r="D3805" s="2"/>
      <c r="E3805" s="1"/>
      <c r="F3805" s="2"/>
      <c r="G3805" s="1" t="s">
        <v>98</v>
      </c>
      <c r="H3805" s="1" t="s">
        <v>101</v>
      </c>
      <c r="I3805" s="8" t="str">
        <f>IF(Table1[[#This Row],[TMI_Type]]="Reroute",INDEX(_xlfn.REGEXEXTRACT(Table1[[#This Row],[RawText]],".*(ROUTE|FEA|FCA|ICR|CTOP|TBO).+([A-Z]{3})",2,0),1,2),"")</f>
        <v/>
      </c>
      <c r="J3805" s="5">
        <v>15</v>
      </c>
      <c r="K3805" s="5"/>
      <c r="L3805" s="1" t="s">
        <v>1491</v>
      </c>
      <c r="M3805" s="7">
        <v>45829.958333333336</v>
      </c>
      <c r="N3805" s="7">
        <v>45830.125</v>
      </c>
      <c r="O3805" s="7">
        <v>45829.93472222222</v>
      </c>
      <c r="P3805" s="4" t="s">
        <v>5588</v>
      </c>
      <c r="Q3805" s="10" t="s">
        <v>5588</v>
      </c>
      <c r="R3805" s="2" t="s">
        <v>11223</v>
      </c>
      <c r="S3805" s="6">
        <f>IF(OR(ISBLANK(Table1[[#This Row],[ValidEndUTC]]),ISBLANK(Table1[[#This Row],[ValidStartUTC]])),"",Table1[[#This Row],[ValidEndUTC]]-Table1[[#This Row],[ValidStartUTC]])</f>
        <v>0.16666666666424135</v>
      </c>
      <c r="T3805" s="5">
        <f>IF(OR(ISBLANK(Table1[[#This Row],[ValidEndUTC]]),ISBLANK(Table1[[#This Row],[ValidStartUTC]])),"",Table1[[#This Row],[Duration]]*24*60)</f>
        <v>239.99999999650754</v>
      </c>
    </row>
    <row r="3806" spans="1:20" ht="21.6" x14ac:dyDescent="0.25">
      <c r="A3806" s="8" t="str">
        <f>IF(ISBLANK(Table1[[#This Row],[AdvisoryNumber]]),"NTML","ADVZY")</f>
        <v>NTML</v>
      </c>
      <c r="B3806" s="8" t="str">
        <f>_xlfn.TEXTJOIN("-",TRUE,Table1[[#This Row],[Source]],TEXT(Table1[[#This Row],[AdvisoryNumber]],"000"),TEXT(ROW()-1,"000000"),TEXT(Table1[[#This Row],[RecordTimeUTC]],"YYYY-MM-DD"))</f>
        <v>NTML-000-003805-2025-06-21</v>
      </c>
      <c r="C3806" s="1" t="s">
        <v>372</v>
      </c>
      <c r="D3806" s="2"/>
      <c r="E3806" s="1"/>
      <c r="F3806" s="2"/>
      <c r="G3806" s="1" t="s">
        <v>98</v>
      </c>
      <c r="H3806" s="1" t="s">
        <v>101</v>
      </c>
      <c r="I3806" s="8" t="str">
        <f>IF(Table1[[#This Row],[TMI_Type]]="Reroute",INDEX(_xlfn.REGEXEXTRACT(Table1[[#This Row],[RawText]],".*(ROUTE|FEA|FCA|ICR|CTOP|TBO).+([A-Z]{3})",2,0),1,2),"")</f>
        <v/>
      </c>
      <c r="J3806" s="5">
        <v>20</v>
      </c>
      <c r="K3806" s="5"/>
      <c r="L3806" s="1" t="s">
        <v>1497</v>
      </c>
      <c r="M3806" s="7">
        <v>45829.958333333336</v>
      </c>
      <c r="N3806" s="7">
        <v>45830.125</v>
      </c>
      <c r="O3806" s="7">
        <v>45829.936111111114</v>
      </c>
      <c r="P3806" s="4" t="s">
        <v>5589</v>
      </c>
      <c r="Q3806" s="10" t="s">
        <v>5589</v>
      </c>
      <c r="R3806" s="2" t="s">
        <v>11223</v>
      </c>
      <c r="S3806" s="6">
        <f>IF(OR(ISBLANK(Table1[[#This Row],[ValidEndUTC]]),ISBLANK(Table1[[#This Row],[ValidStartUTC]])),"",Table1[[#This Row],[ValidEndUTC]]-Table1[[#This Row],[ValidStartUTC]])</f>
        <v>0.16666666666424135</v>
      </c>
      <c r="T3806" s="5">
        <f>IF(OR(ISBLANK(Table1[[#This Row],[ValidEndUTC]]),ISBLANK(Table1[[#This Row],[ValidStartUTC]])),"",Table1[[#This Row],[Duration]]*24*60)</f>
        <v>239.99999999650754</v>
      </c>
    </row>
    <row r="3807" spans="1:20" ht="21.6" x14ac:dyDescent="0.25">
      <c r="A3807" s="8" t="str">
        <f>IF(ISBLANK(Table1[[#This Row],[AdvisoryNumber]]),"NTML","ADVZY")</f>
        <v>NTML</v>
      </c>
      <c r="B3807" s="8" t="str">
        <f>_xlfn.TEXTJOIN("-",TRUE,Table1[[#This Row],[Source]],TEXT(Table1[[#This Row],[AdvisoryNumber]],"000"),TEXT(ROW()-1,"000000"),TEXT(Table1[[#This Row],[RecordTimeUTC]],"YYYY-MM-DD"))</f>
        <v>NTML-000-003806-2025-06-21</v>
      </c>
      <c r="C3807" s="1" t="s">
        <v>372</v>
      </c>
      <c r="D3807" s="2"/>
      <c r="E3807" s="1"/>
      <c r="F3807" s="2"/>
      <c r="G3807" s="1" t="s">
        <v>98</v>
      </c>
      <c r="H3807" s="1" t="s">
        <v>101</v>
      </c>
      <c r="I3807" s="8" t="str">
        <f>IF(Table1[[#This Row],[TMI_Type]]="Reroute",INDEX(_xlfn.REGEXEXTRACT(Table1[[#This Row],[RawText]],".*(ROUTE|FEA|FCA|ICR|CTOP|TBO).+([A-Z]{3})",2,0),1,2),"")</f>
        <v/>
      </c>
      <c r="J3807" s="5">
        <v>25</v>
      </c>
      <c r="K3807" s="5"/>
      <c r="L3807" s="1" t="s">
        <v>2049</v>
      </c>
      <c r="M3807" s="7">
        <v>45829.958333333336</v>
      </c>
      <c r="N3807" s="7">
        <v>45830.125</v>
      </c>
      <c r="O3807" s="7">
        <v>45829.9375</v>
      </c>
      <c r="P3807" s="4" t="s">
        <v>5590</v>
      </c>
      <c r="Q3807" s="10" t="s">
        <v>5590</v>
      </c>
      <c r="R3807" s="2" t="s">
        <v>11223</v>
      </c>
      <c r="S3807" s="6">
        <f>IF(OR(ISBLANK(Table1[[#This Row],[ValidEndUTC]]),ISBLANK(Table1[[#This Row],[ValidStartUTC]])),"",Table1[[#This Row],[ValidEndUTC]]-Table1[[#This Row],[ValidStartUTC]])</f>
        <v>0.16666666666424135</v>
      </c>
      <c r="T3807" s="5">
        <f>IF(OR(ISBLANK(Table1[[#This Row],[ValidEndUTC]]),ISBLANK(Table1[[#This Row],[ValidStartUTC]])),"",Table1[[#This Row],[Duration]]*24*60)</f>
        <v>239.99999999650754</v>
      </c>
    </row>
    <row r="3808" spans="1:20" ht="21.6" x14ac:dyDescent="0.25">
      <c r="A3808" s="8" t="str">
        <f>IF(ISBLANK(Table1[[#This Row],[AdvisoryNumber]]),"NTML","ADVZY")</f>
        <v>NTML</v>
      </c>
      <c r="B3808" s="8" t="str">
        <f>_xlfn.TEXTJOIN("-",TRUE,Table1[[#This Row],[Source]],TEXT(Table1[[#This Row],[AdvisoryNumber]],"000"),TEXT(ROW()-1,"000000"),TEXT(Table1[[#This Row],[RecordTimeUTC]],"YYYY-MM-DD"))</f>
        <v>NTML-000-003807-2025-06-21</v>
      </c>
      <c r="C3808" s="1" t="s">
        <v>372</v>
      </c>
      <c r="D3808" s="2"/>
      <c r="E3808" s="1"/>
      <c r="F3808" s="2"/>
      <c r="G3808" s="1" t="s">
        <v>98</v>
      </c>
      <c r="H3808" s="1" t="s">
        <v>101</v>
      </c>
      <c r="I3808" s="8" t="str">
        <f>IF(Table1[[#This Row],[TMI_Type]]="Reroute",INDEX(_xlfn.REGEXEXTRACT(Table1[[#This Row],[RawText]],".*(ROUTE|FEA|FCA|ICR|CTOP|TBO).+([A-Z]{3})",2,0),1,2),"")</f>
        <v/>
      </c>
      <c r="J3808" s="5">
        <v>15</v>
      </c>
      <c r="K3808" s="5"/>
      <c r="L3808" s="1" t="s">
        <v>5592</v>
      </c>
      <c r="M3808" s="7">
        <v>45829.958333333336</v>
      </c>
      <c r="N3808" s="7">
        <v>45830.125</v>
      </c>
      <c r="O3808" s="7">
        <v>45829.943749999999</v>
      </c>
      <c r="P3808" s="4" t="s">
        <v>5593</v>
      </c>
      <c r="Q3808" s="10" t="s">
        <v>5593</v>
      </c>
      <c r="R3808" s="2" t="s">
        <v>11225</v>
      </c>
      <c r="S3808" s="6">
        <f>IF(OR(ISBLANK(Table1[[#This Row],[ValidEndUTC]]),ISBLANK(Table1[[#This Row],[ValidStartUTC]])),"",Table1[[#This Row],[ValidEndUTC]]-Table1[[#This Row],[ValidStartUTC]])</f>
        <v>0.16666666666424135</v>
      </c>
      <c r="T3808" s="5">
        <f>IF(OR(ISBLANK(Table1[[#This Row],[ValidEndUTC]]),ISBLANK(Table1[[#This Row],[ValidStartUTC]])),"",Table1[[#This Row],[Duration]]*24*60)</f>
        <v>239.99999999650754</v>
      </c>
    </row>
    <row r="3809" spans="1:20" x14ac:dyDescent="0.25">
      <c r="A3809" s="8" t="str">
        <f>IF(ISBLANK(Table1[[#This Row],[AdvisoryNumber]]),"NTML","ADVZY")</f>
        <v>NTML</v>
      </c>
      <c r="B3809" s="8" t="str">
        <f>_xlfn.TEXTJOIN("-",TRUE,Table1[[#This Row],[Source]],TEXT(Table1[[#This Row],[AdvisoryNumber]],"000"),TEXT(ROW()-1,"000000"),TEXT(Table1[[#This Row],[RecordTimeUTC]],"YYYY-MM-DD"))</f>
        <v>NTML-000-003808-2025-06-21</v>
      </c>
      <c r="C3809" s="1" t="s">
        <v>1309</v>
      </c>
      <c r="D3809" s="2"/>
      <c r="E3809" s="1"/>
      <c r="F3809" s="2"/>
      <c r="G3809" s="1" t="s">
        <v>98</v>
      </c>
      <c r="H3809" s="1" t="s">
        <v>101</v>
      </c>
      <c r="I3809" s="8" t="str">
        <f>IF(Table1[[#This Row],[TMI_Type]]="Reroute",INDEX(_xlfn.REGEXEXTRACT(Table1[[#This Row],[RawText]],".*(ROUTE|FEA|FCA|ICR|CTOP|TBO).+([A-Z]{3})",2,0),1,2),"")</f>
        <v/>
      </c>
      <c r="J3809" s="5">
        <v>20</v>
      </c>
      <c r="K3809" s="5"/>
      <c r="L3809" s="1" t="s">
        <v>5594</v>
      </c>
      <c r="M3809" s="7">
        <v>45829.958333333336</v>
      </c>
      <c r="N3809" s="7">
        <v>45830.125</v>
      </c>
      <c r="O3809" s="7">
        <v>45829.943749999999</v>
      </c>
      <c r="P3809" s="4" t="s">
        <v>5595</v>
      </c>
      <c r="Q3809" s="10" t="s">
        <v>5595</v>
      </c>
      <c r="R3809" s="2" t="s">
        <v>11225</v>
      </c>
      <c r="S3809" s="6">
        <f>IF(OR(ISBLANK(Table1[[#This Row],[ValidEndUTC]]),ISBLANK(Table1[[#This Row],[ValidStartUTC]])),"",Table1[[#This Row],[ValidEndUTC]]-Table1[[#This Row],[ValidStartUTC]])</f>
        <v>0.16666666666424135</v>
      </c>
      <c r="T3809" s="5">
        <f>IF(OR(ISBLANK(Table1[[#This Row],[ValidEndUTC]]),ISBLANK(Table1[[#This Row],[ValidStartUTC]])),"",Table1[[#This Row],[Duration]]*24*60)</f>
        <v>239.99999999650754</v>
      </c>
    </row>
    <row r="3810" spans="1:20" ht="21.6" x14ac:dyDescent="0.25">
      <c r="A3810" s="8" t="str">
        <f>IF(ISBLANK(Table1[[#This Row],[AdvisoryNumber]]),"NTML","ADVZY")</f>
        <v>NTML</v>
      </c>
      <c r="B3810" s="8" t="str">
        <f>_xlfn.TEXTJOIN("-",TRUE,Table1[[#This Row],[Source]],TEXT(Table1[[#This Row],[AdvisoryNumber]],"000"),TEXT(ROW()-1,"000000"),TEXT(Table1[[#This Row],[RecordTimeUTC]],"YYYY-MM-DD"))</f>
        <v>NTML-000-003809-2025-06-21</v>
      </c>
      <c r="C3810" s="1" t="s">
        <v>372</v>
      </c>
      <c r="D3810" s="2"/>
      <c r="E3810" s="1"/>
      <c r="F3810" s="2"/>
      <c r="G3810" s="1" t="s">
        <v>98</v>
      </c>
      <c r="H3810" s="1" t="s">
        <v>101</v>
      </c>
      <c r="I3810" s="8" t="str">
        <f>IF(Table1[[#This Row],[TMI_Type]]="Reroute",INDEX(_xlfn.REGEXEXTRACT(Table1[[#This Row],[RawText]],".*(ROUTE|FEA|FCA|ICR|CTOP|TBO).+([A-Z]{3})",2,0),1,2),"")</f>
        <v/>
      </c>
      <c r="J3810" s="5">
        <v>15</v>
      </c>
      <c r="K3810" s="5"/>
      <c r="L3810" s="1" t="s">
        <v>5596</v>
      </c>
      <c r="M3810" s="7">
        <v>45829.958333333336</v>
      </c>
      <c r="N3810" s="7">
        <v>45830.125</v>
      </c>
      <c r="O3810" s="7">
        <v>45829.943749999999</v>
      </c>
      <c r="P3810" s="4" t="s">
        <v>5597</v>
      </c>
      <c r="Q3810" s="10" t="s">
        <v>5597</v>
      </c>
      <c r="R3810" s="2" t="s">
        <v>11225</v>
      </c>
      <c r="S3810" s="6">
        <f>IF(OR(ISBLANK(Table1[[#This Row],[ValidEndUTC]]),ISBLANK(Table1[[#This Row],[ValidStartUTC]])),"",Table1[[#This Row],[ValidEndUTC]]-Table1[[#This Row],[ValidStartUTC]])</f>
        <v>0.16666666666424135</v>
      </c>
      <c r="T3810" s="5">
        <f>IF(OR(ISBLANK(Table1[[#This Row],[ValidEndUTC]]),ISBLANK(Table1[[#This Row],[ValidStartUTC]])),"",Table1[[#This Row],[Duration]]*24*60)</f>
        <v>239.99999999650754</v>
      </c>
    </row>
    <row r="3811" spans="1:20" ht="21.6" x14ac:dyDescent="0.25">
      <c r="A3811" s="8" t="str">
        <f>IF(ISBLANK(Table1[[#This Row],[AdvisoryNumber]]),"NTML","ADVZY")</f>
        <v>NTML</v>
      </c>
      <c r="B3811" s="8" t="str">
        <f>_xlfn.TEXTJOIN("-",TRUE,Table1[[#This Row],[Source]],TEXT(Table1[[#This Row],[AdvisoryNumber]],"000"),TEXT(ROW()-1,"000000"),TEXT(Table1[[#This Row],[RecordTimeUTC]],"YYYY-MM-DD"))</f>
        <v>NTML-000-003810-2025-06-21</v>
      </c>
      <c r="C3811" s="1" t="s">
        <v>1309</v>
      </c>
      <c r="D3811" s="2"/>
      <c r="E3811" s="1"/>
      <c r="F3811" s="2"/>
      <c r="G3811" s="1" t="s">
        <v>98</v>
      </c>
      <c r="H3811" s="1" t="s">
        <v>101</v>
      </c>
      <c r="I3811" s="8" t="str">
        <f>IF(Table1[[#This Row],[TMI_Type]]="Reroute",INDEX(_xlfn.REGEXEXTRACT(Table1[[#This Row],[RawText]],".*(ROUTE|FEA|FCA|ICR|CTOP|TBO).+([A-Z]{3})",2,0),1,2),"")</f>
        <v/>
      </c>
      <c r="J3811" s="5">
        <v>20</v>
      </c>
      <c r="K3811" s="5"/>
      <c r="L3811" s="1" t="s">
        <v>198</v>
      </c>
      <c r="M3811" s="7">
        <v>45829.958333333336</v>
      </c>
      <c r="N3811" s="7">
        <v>45830.125</v>
      </c>
      <c r="O3811" s="7">
        <v>45829.943749999999</v>
      </c>
      <c r="P3811" s="4" t="s">
        <v>5598</v>
      </c>
      <c r="Q3811" s="10" t="s">
        <v>5598</v>
      </c>
      <c r="R3811" s="2" t="s">
        <v>11225</v>
      </c>
      <c r="S3811" s="6">
        <f>IF(OR(ISBLANK(Table1[[#This Row],[ValidEndUTC]]),ISBLANK(Table1[[#This Row],[ValidStartUTC]])),"",Table1[[#This Row],[ValidEndUTC]]-Table1[[#This Row],[ValidStartUTC]])</f>
        <v>0.16666666666424135</v>
      </c>
      <c r="T3811" s="5">
        <f>IF(OR(ISBLANK(Table1[[#This Row],[ValidEndUTC]]),ISBLANK(Table1[[#This Row],[ValidStartUTC]])),"",Table1[[#This Row],[Duration]]*24*60)</f>
        <v>239.99999999650754</v>
      </c>
    </row>
    <row r="3812" spans="1:20" ht="21.6" x14ac:dyDescent="0.25">
      <c r="A3812" s="8" t="str">
        <f>IF(ISBLANK(Table1[[#This Row],[AdvisoryNumber]]),"NTML","ADVZY")</f>
        <v>NTML</v>
      </c>
      <c r="B3812" s="8" t="str">
        <f>_xlfn.TEXTJOIN("-",TRUE,Table1[[#This Row],[Source]],TEXT(Table1[[#This Row],[AdvisoryNumber]],"000"),TEXT(ROW()-1,"000000"),TEXT(Table1[[#This Row],[RecordTimeUTC]],"YYYY-MM-DD"))</f>
        <v>NTML-000-003811-2025-06-21</v>
      </c>
      <c r="C3812" s="1" t="s">
        <v>10909</v>
      </c>
      <c r="D3812" s="2"/>
      <c r="E3812" s="1"/>
      <c r="F3812" s="2"/>
      <c r="G3812" s="1" t="s">
        <v>98</v>
      </c>
      <c r="H3812" s="1" t="s">
        <v>104</v>
      </c>
      <c r="I3812" s="8" t="str">
        <f>IF(Table1[[#This Row],[TMI_Type]]="Reroute",INDEX(_xlfn.REGEXEXTRACT(Table1[[#This Row],[RawText]],".*(ROUTE|FEA|FCA|ICR|CTOP|TBO).+([A-Z]{3})",2,0),1,2),"")</f>
        <v/>
      </c>
      <c r="J3812" s="5"/>
      <c r="K3812" s="5"/>
      <c r="L3812" s="1" t="s">
        <v>11226</v>
      </c>
      <c r="M3812" s="7">
        <v>45829.958333333336</v>
      </c>
      <c r="N3812" s="7">
        <v>45830.125</v>
      </c>
      <c r="O3812" s="7">
        <v>45829.943749999999</v>
      </c>
      <c r="P3812" s="4" t="s">
        <v>5599</v>
      </c>
      <c r="Q3812" s="10" t="s">
        <v>5599</v>
      </c>
      <c r="R3812" s="2" t="s">
        <v>11225</v>
      </c>
      <c r="S3812" s="6">
        <f>IF(OR(ISBLANK(Table1[[#This Row],[ValidEndUTC]]),ISBLANK(Table1[[#This Row],[ValidStartUTC]])),"",Table1[[#This Row],[ValidEndUTC]]-Table1[[#This Row],[ValidStartUTC]])</f>
        <v>0.16666666666424135</v>
      </c>
      <c r="T3812" s="5">
        <f>IF(OR(ISBLANK(Table1[[#This Row],[ValidEndUTC]]),ISBLANK(Table1[[#This Row],[ValidStartUTC]])),"",Table1[[#This Row],[Duration]]*24*60)</f>
        <v>239.99999999650754</v>
      </c>
    </row>
    <row r="3813" spans="1:20" ht="21.6" x14ac:dyDescent="0.25">
      <c r="A3813" s="8" t="str">
        <f>IF(ISBLANK(Table1[[#This Row],[AdvisoryNumber]]),"NTML","ADVZY")</f>
        <v>NTML</v>
      </c>
      <c r="B3813" s="8" t="str">
        <f>_xlfn.TEXTJOIN("-",TRUE,Table1[[#This Row],[Source]],TEXT(Table1[[#This Row],[AdvisoryNumber]],"000"),TEXT(ROW()-1,"000000"),TEXT(Table1[[#This Row],[RecordTimeUTC]],"YYYY-MM-DD"))</f>
        <v>NTML-000-003812-2025-06-21</v>
      </c>
      <c r="C3813" s="1" t="s">
        <v>372</v>
      </c>
      <c r="D3813" s="2"/>
      <c r="E3813" s="1"/>
      <c r="F3813" s="2"/>
      <c r="G3813" s="1" t="s">
        <v>98</v>
      </c>
      <c r="H3813" s="1" t="s">
        <v>101</v>
      </c>
      <c r="I3813" s="8" t="str">
        <f>IF(Table1[[#This Row],[TMI_Type]]="Reroute",INDEX(_xlfn.REGEXEXTRACT(Table1[[#This Row],[RawText]],".*(ROUTE|FEA|FCA|ICR|CTOP|TBO).+([A-Z]{3})",2,0),1,2),"")</f>
        <v/>
      </c>
      <c r="J3813" s="5">
        <v>15</v>
      </c>
      <c r="K3813" s="5"/>
      <c r="L3813" s="1" t="s">
        <v>2287</v>
      </c>
      <c r="M3813" s="7">
        <v>45829.979166666664</v>
      </c>
      <c r="N3813" s="7">
        <v>45830.114583333336</v>
      </c>
      <c r="O3813" s="7">
        <v>45829.942361111112</v>
      </c>
      <c r="P3813" s="4" t="s">
        <v>5591</v>
      </c>
      <c r="Q3813" s="10" t="s">
        <v>5591</v>
      </c>
      <c r="R3813" s="2" t="s">
        <v>11224</v>
      </c>
      <c r="S3813" s="6">
        <f>IF(OR(ISBLANK(Table1[[#This Row],[ValidEndUTC]]),ISBLANK(Table1[[#This Row],[ValidStartUTC]])),"",Table1[[#This Row],[ValidEndUTC]]-Table1[[#This Row],[ValidStartUTC]])</f>
        <v>0.13541666667151731</v>
      </c>
      <c r="T3813" s="5">
        <f>IF(OR(ISBLANK(Table1[[#This Row],[ValidEndUTC]]),ISBLANK(Table1[[#This Row],[ValidStartUTC]])),"",Table1[[#This Row],[Duration]]*24*60)</f>
        <v>195.00000000698492</v>
      </c>
    </row>
    <row r="3814" spans="1:20" x14ac:dyDescent="0.25">
      <c r="A3814" s="8" t="str">
        <f>IF(ISBLANK(Table1[[#This Row],[AdvisoryNumber]]),"NTML","ADVZY")</f>
        <v>NTML</v>
      </c>
      <c r="B3814" s="8" t="str">
        <f>_xlfn.TEXTJOIN("-",TRUE,Table1[[#This Row],[Source]],TEXT(Table1[[#This Row],[AdvisoryNumber]],"000"),TEXT(ROW()-1,"000000"),TEXT(Table1[[#This Row],[RecordTimeUTC]],"YYYY-MM-DD"))</f>
        <v>NTML-000-003813-2025-06-27</v>
      </c>
      <c r="C3814" s="1" t="s">
        <v>621</v>
      </c>
      <c r="D3814" s="2"/>
      <c r="E3814" s="1"/>
      <c r="F3814" s="2"/>
      <c r="G3814" s="1" t="s">
        <v>98</v>
      </c>
      <c r="H3814" s="1" t="s">
        <v>101</v>
      </c>
      <c r="I3814" s="8" t="str">
        <f>IF(Table1[[#This Row],[TMI_Type]]="Reroute",INDEX(_xlfn.REGEXEXTRACT(Table1[[#This Row],[RawText]],".*(ROUTE|FEA|FCA|ICR|CTOP|TBO).+([A-Z]{3})",2,0),1,2),"")</f>
        <v/>
      </c>
      <c r="J3814" s="5">
        <v>40</v>
      </c>
      <c r="K3814" s="5"/>
      <c r="L3814" s="1" t="s">
        <v>4547</v>
      </c>
      <c r="M3814" s="7">
        <v>45835.010416666664</v>
      </c>
      <c r="N3814" s="7">
        <v>45835.104166666664</v>
      </c>
      <c r="O3814" s="7">
        <v>45835.011805555558</v>
      </c>
      <c r="P3814" s="4" t="s">
        <v>5658</v>
      </c>
      <c r="Q3814" s="10" t="s">
        <v>5658</v>
      </c>
      <c r="R3814" s="2" t="s">
        <v>11237</v>
      </c>
      <c r="S3814" s="6">
        <f>IF(OR(ISBLANK(Table1[[#This Row],[ValidEndUTC]]),ISBLANK(Table1[[#This Row],[ValidStartUTC]])),"",Table1[[#This Row],[ValidEndUTC]]-Table1[[#This Row],[ValidStartUTC]])</f>
        <v>9.375E-2</v>
      </c>
      <c r="T3814" s="5">
        <f>IF(OR(ISBLANK(Table1[[#This Row],[ValidEndUTC]]),ISBLANK(Table1[[#This Row],[ValidStartUTC]])),"",Table1[[#This Row],[Duration]]*24*60)</f>
        <v>135</v>
      </c>
    </row>
    <row r="3815" spans="1:20" x14ac:dyDescent="0.25">
      <c r="A3815" s="8" t="str">
        <f>IF(ISBLANK(Table1[[#This Row],[AdvisoryNumber]]),"NTML","ADVZY")</f>
        <v>NTML</v>
      </c>
      <c r="B3815" s="8" t="str">
        <f>_xlfn.TEXTJOIN("-",TRUE,Table1[[#This Row],[Source]],TEXT(Table1[[#This Row],[AdvisoryNumber]],"000"),TEXT(ROW()-1,"000000"),TEXT(Table1[[#This Row],[RecordTimeUTC]],"YYYY-MM-DD"))</f>
        <v>NTML-000-003814-2025-06-27</v>
      </c>
      <c r="C3815" s="1" t="s">
        <v>621</v>
      </c>
      <c r="D3815" s="2"/>
      <c r="E3815" s="1"/>
      <c r="F3815" s="2"/>
      <c r="G3815" s="1" t="s">
        <v>98</v>
      </c>
      <c r="H3815" s="1" t="s">
        <v>101</v>
      </c>
      <c r="I3815" s="8" t="str">
        <f>IF(Table1[[#This Row],[TMI_Type]]="Reroute",INDEX(_xlfn.REGEXEXTRACT(Table1[[#This Row],[RawText]],".*(ROUTE|FEA|FCA|ICR|CTOP|TBO).+([A-Z]{3})",2,0),1,2),"")</f>
        <v/>
      </c>
      <c r="J3815" s="5">
        <v>40</v>
      </c>
      <c r="K3815" s="5"/>
      <c r="L3815" s="1" t="s">
        <v>4862</v>
      </c>
      <c r="M3815" s="7">
        <v>45835.010416666664</v>
      </c>
      <c r="N3815" s="7">
        <v>45835.104166666664</v>
      </c>
      <c r="O3815" s="7">
        <v>45835.011805555558</v>
      </c>
      <c r="P3815" s="4" t="s">
        <v>5659</v>
      </c>
      <c r="Q3815" s="10" t="s">
        <v>5659</v>
      </c>
      <c r="R3815" s="2" t="s">
        <v>11237</v>
      </c>
      <c r="S3815" s="6">
        <f>IF(OR(ISBLANK(Table1[[#This Row],[ValidEndUTC]]),ISBLANK(Table1[[#This Row],[ValidStartUTC]])),"",Table1[[#This Row],[ValidEndUTC]]-Table1[[#This Row],[ValidStartUTC]])</f>
        <v>9.375E-2</v>
      </c>
      <c r="T3815" s="5">
        <f>IF(OR(ISBLANK(Table1[[#This Row],[ValidEndUTC]]),ISBLANK(Table1[[#This Row],[ValidStartUTC]])),"",Table1[[#This Row],[Duration]]*24*60)</f>
        <v>135</v>
      </c>
    </row>
    <row r="3816" spans="1:20" ht="409.6" x14ac:dyDescent="0.25">
      <c r="A3816" s="8" t="str">
        <f>IF(ISBLANK(Table1[[#This Row],[AdvisoryNumber]]),"NTML","ADVZY")</f>
        <v>ADVZY</v>
      </c>
      <c r="B3816" s="8" t="str">
        <f>_xlfn.TEXTJOIN("-",TRUE,Table1[[#This Row],[Source]],TEXT(Table1[[#This Row],[AdvisoryNumber]],"000"),TEXT(ROW()-1,"000000"),TEXT(Table1[[#This Row],[RecordTimeUTC]],"YYYY-MM-DD"))</f>
        <v>ADVZY-001-003815-2025-06-28</v>
      </c>
      <c r="C3816" s="1" t="s">
        <v>16</v>
      </c>
      <c r="D3816" s="2" t="s">
        <v>8169</v>
      </c>
      <c r="E3816" s="1">
        <v>1</v>
      </c>
      <c r="F3816" s="2" t="s">
        <v>2165</v>
      </c>
      <c r="G3816" s="1" t="s">
        <v>54</v>
      </c>
      <c r="H3816" s="1" t="s">
        <v>19</v>
      </c>
      <c r="I3816" s="8" t="str">
        <f>IF(Table1[[#This Row],[TMI_Type]]="Reroute",INDEX(_xlfn.REGEXEXTRACT(Table1[[#This Row],[RawText]],".*(ROUTE|FEA|FCA|ICR|CTOP|TBO).+([A-Z]{3})",2,0),1,2),"")</f>
        <v>RQD</v>
      </c>
      <c r="J3816" s="5"/>
      <c r="K3816" s="5"/>
      <c r="L3816" s="1"/>
      <c r="M3816" s="7">
        <v>45835.666666666664</v>
      </c>
      <c r="N3816" s="7">
        <v>45836.083333333336</v>
      </c>
      <c r="O3816" s="7">
        <v>45836.763888888891</v>
      </c>
      <c r="P3816" s="4" t="s">
        <v>3589</v>
      </c>
      <c r="Q3816" s="10" t="s">
        <v>8170</v>
      </c>
      <c r="R3816" s="2" t="s">
        <v>8171</v>
      </c>
      <c r="S3816" s="6">
        <f>IF(OR(ISBLANK(Table1[[#This Row],[ValidEndUTC]]),ISBLANK(Table1[[#This Row],[ValidStartUTC]])),"",Table1[[#This Row],[ValidEndUTC]]-Table1[[#This Row],[ValidStartUTC]])</f>
        <v>0.41666666667151731</v>
      </c>
      <c r="T3816" s="5">
        <f>IF(OR(ISBLANK(Table1[[#This Row],[ValidEndUTC]]),ISBLANK(Table1[[#This Row],[ValidStartUTC]])),"",Table1[[#This Row],[Duration]]*24*60)</f>
        <v>600.00000000698492</v>
      </c>
    </row>
    <row r="3817" spans="1:20" x14ac:dyDescent="0.25">
      <c r="A3817" s="8" t="str">
        <f>IF(ISBLANK(Table1[[#This Row],[AdvisoryNumber]]),"NTML","ADVZY")</f>
        <v>NTML</v>
      </c>
      <c r="B3817" s="8" t="str">
        <f>_xlfn.TEXTJOIN("-",TRUE,Table1[[#This Row],[Source]],TEXT(Table1[[#This Row],[AdvisoryNumber]],"000"),TEXT(ROW()-1,"000000"),TEXT(Table1[[#This Row],[RecordTimeUTC]],"YYYY-MM-DD"))</f>
        <v>NTML-000-003816-2025-06-27</v>
      </c>
      <c r="C3817" s="1" t="s">
        <v>621</v>
      </c>
      <c r="D3817" s="2"/>
      <c r="E3817" s="1"/>
      <c r="F3817" s="2"/>
      <c r="G3817" s="1" t="s">
        <v>98</v>
      </c>
      <c r="H3817" s="1" t="s">
        <v>104</v>
      </c>
      <c r="I3817" s="8" t="str">
        <f>IF(Table1[[#This Row],[TMI_Type]]="Reroute",INDEX(_xlfn.REGEXEXTRACT(Table1[[#This Row],[RawText]],".*(ROUTE|FEA|FCA|ICR|CTOP|TBO).+([A-Z]{3})",2,0),1,2),"")</f>
        <v/>
      </c>
      <c r="J3817" s="5"/>
      <c r="K3817" s="5"/>
      <c r="L3817" s="1" t="s">
        <v>233</v>
      </c>
      <c r="M3817" s="7">
        <v>45835.916666666664</v>
      </c>
      <c r="N3817" s="7">
        <v>45836.145833333336</v>
      </c>
      <c r="O3817" s="7">
        <v>45835.925000000003</v>
      </c>
      <c r="P3817" s="4" t="s">
        <v>5614</v>
      </c>
      <c r="Q3817" s="10" t="s">
        <v>5614</v>
      </c>
      <c r="R3817" s="2" t="s">
        <v>11227</v>
      </c>
      <c r="S3817" s="6">
        <f>IF(OR(ISBLANK(Table1[[#This Row],[ValidEndUTC]]),ISBLANK(Table1[[#This Row],[ValidStartUTC]])),"",Table1[[#This Row],[ValidEndUTC]]-Table1[[#This Row],[ValidStartUTC]])</f>
        <v>0.22916666667151731</v>
      </c>
      <c r="T3817" s="5">
        <f>IF(OR(ISBLANK(Table1[[#This Row],[ValidEndUTC]]),ISBLANK(Table1[[#This Row],[ValidStartUTC]])),"",Table1[[#This Row],[Duration]]*24*60)</f>
        <v>330.00000000698492</v>
      </c>
    </row>
    <row r="3818" spans="1:20" x14ac:dyDescent="0.25">
      <c r="A3818" s="8" t="str">
        <f>IF(ISBLANK(Table1[[#This Row],[AdvisoryNumber]]),"NTML","ADVZY")</f>
        <v>NTML</v>
      </c>
      <c r="B3818" s="8" t="str">
        <f>_xlfn.TEXTJOIN("-",TRUE,Table1[[#This Row],[Source]],TEXT(Table1[[#This Row],[AdvisoryNumber]],"000"),TEXT(ROW()-1,"000000"),TEXT(Table1[[#This Row],[RecordTimeUTC]],"YYYY-MM-DD"))</f>
        <v>NTML-000-003817-2025-06-27</v>
      </c>
      <c r="C3818" s="1" t="s">
        <v>97</v>
      </c>
      <c r="D3818" s="2"/>
      <c r="E3818" s="1"/>
      <c r="F3818" s="2"/>
      <c r="G3818" s="1" t="s">
        <v>98</v>
      </c>
      <c r="H3818" s="1" t="s">
        <v>101</v>
      </c>
      <c r="I3818" s="8" t="str">
        <f>IF(Table1[[#This Row],[TMI_Type]]="Reroute",INDEX(_xlfn.REGEXEXTRACT(Table1[[#This Row],[RawText]],".*(ROUTE|FEA|FCA|ICR|CTOP|TBO).+([A-Z]{3})",2,0),1,2),"")</f>
        <v/>
      </c>
      <c r="J3818" s="5">
        <v>30</v>
      </c>
      <c r="K3818" s="5"/>
      <c r="L3818" s="1" t="s">
        <v>102</v>
      </c>
      <c r="M3818" s="7">
        <v>45835.916666666664</v>
      </c>
      <c r="N3818" s="7">
        <v>45836.145833333336</v>
      </c>
      <c r="O3818" s="7">
        <v>45835.940972222219</v>
      </c>
      <c r="P3818" s="4" t="s">
        <v>5618</v>
      </c>
      <c r="Q3818" s="10" t="s">
        <v>5618</v>
      </c>
      <c r="R3818" s="2" t="s">
        <v>11229</v>
      </c>
      <c r="S3818" s="6">
        <f>IF(OR(ISBLANK(Table1[[#This Row],[ValidEndUTC]]),ISBLANK(Table1[[#This Row],[ValidStartUTC]])),"",Table1[[#This Row],[ValidEndUTC]]-Table1[[#This Row],[ValidStartUTC]])</f>
        <v>0.22916666667151731</v>
      </c>
      <c r="T3818" s="5">
        <f>IF(OR(ISBLANK(Table1[[#This Row],[ValidEndUTC]]),ISBLANK(Table1[[#This Row],[ValidStartUTC]])),"",Table1[[#This Row],[Duration]]*24*60)</f>
        <v>330.00000000698492</v>
      </c>
    </row>
    <row r="3819" spans="1:20" x14ac:dyDescent="0.25">
      <c r="A3819" s="8" t="str">
        <f>IF(ISBLANK(Table1[[#This Row],[AdvisoryNumber]]),"NTML","ADVZY")</f>
        <v>NTML</v>
      </c>
      <c r="B3819" s="8" t="str">
        <f>_xlfn.TEXTJOIN("-",TRUE,Table1[[#This Row],[Source]],TEXT(Table1[[#This Row],[AdvisoryNumber]],"000"),TEXT(ROW()-1,"000000"),TEXT(Table1[[#This Row],[RecordTimeUTC]],"YYYY-MM-DD"))</f>
        <v>NTML-000-003818-2025-06-27</v>
      </c>
      <c r="C3819" s="1" t="s">
        <v>97</v>
      </c>
      <c r="D3819" s="2"/>
      <c r="E3819" s="1"/>
      <c r="F3819" s="2"/>
      <c r="G3819" s="1" t="s">
        <v>98</v>
      </c>
      <c r="H3819" s="1" t="s">
        <v>101</v>
      </c>
      <c r="I3819" s="8" t="str">
        <f>IF(Table1[[#This Row],[TMI_Type]]="Reroute",INDEX(_xlfn.REGEXEXTRACT(Table1[[#This Row],[RawText]],".*(ROUTE|FEA|FCA|ICR|CTOP|TBO).+([A-Z]{3})",2,0),1,2),"")</f>
        <v/>
      </c>
      <c r="J3819" s="5">
        <v>30</v>
      </c>
      <c r="K3819" s="5"/>
      <c r="L3819" s="1" t="s">
        <v>642</v>
      </c>
      <c r="M3819" s="7">
        <v>45835.916666666664</v>
      </c>
      <c r="N3819" s="7">
        <v>45836.145833333336</v>
      </c>
      <c r="O3819" s="7">
        <v>45835.940972222219</v>
      </c>
      <c r="P3819" s="4" t="s">
        <v>5619</v>
      </c>
      <c r="Q3819" s="10" t="s">
        <v>5619</v>
      </c>
      <c r="R3819" s="2" t="s">
        <v>11229</v>
      </c>
      <c r="S3819" s="6">
        <f>IF(OR(ISBLANK(Table1[[#This Row],[ValidEndUTC]]),ISBLANK(Table1[[#This Row],[ValidStartUTC]])),"",Table1[[#This Row],[ValidEndUTC]]-Table1[[#This Row],[ValidStartUTC]])</f>
        <v>0.22916666667151731</v>
      </c>
      <c r="T3819" s="5">
        <f>IF(OR(ISBLANK(Table1[[#This Row],[ValidEndUTC]]),ISBLANK(Table1[[#This Row],[ValidStartUTC]])),"",Table1[[#This Row],[Duration]]*24*60)</f>
        <v>330.00000000698492</v>
      </c>
    </row>
    <row r="3820" spans="1:20" x14ac:dyDescent="0.25">
      <c r="A3820" s="8" t="str">
        <f>IF(ISBLANK(Table1[[#This Row],[AdvisoryNumber]]),"NTML","ADVZY")</f>
        <v>NTML</v>
      </c>
      <c r="B3820" s="8" t="str">
        <f>_xlfn.TEXTJOIN("-",TRUE,Table1[[#This Row],[Source]],TEXT(Table1[[#This Row],[AdvisoryNumber]],"000"),TEXT(ROW()-1,"000000"),TEXT(Table1[[#This Row],[RecordTimeUTC]],"YYYY-MM-DD"))</f>
        <v>NTML-000-003819-2025-06-27</v>
      </c>
      <c r="C3820" s="1" t="s">
        <v>97</v>
      </c>
      <c r="D3820" s="2"/>
      <c r="E3820" s="1"/>
      <c r="F3820" s="2"/>
      <c r="G3820" s="1" t="s">
        <v>98</v>
      </c>
      <c r="H3820" s="1" t="s">
        <v>101</v>
      </c>
      <c r="I3820" s="8" t="str">
        <f>IF(Table1[[#This Row],[TMI_Type]]="Reroute",INDEX(_xlfn.REGEXEXTRACT(Table1[[#This Row],[RawText]],".*(ROUTE|FEA|FCA|ICR|CTOP|TBO).+([A-Z]{3})",2,0),1,2),"")</f>
        <v/>
      </c>
      <c r="J3820" s="5">
        <v>30</v>
      </c>
      <c r="K3820" s="5"/>
      <c r="L3820" s="1" t="s">
        <v>1108</v>
      </c>
      <c r="M3820" s="7">
        <v>45835.916666666664</v>
      </c>
      <c r="N3820" s="7">
        <v>45836.145833333336</v>
      </c>
      <c r="O3820" s="7">
        <v>45835.940972222219</v>
      </c>
      <c r="P3820" s="4" t="s">
        <v>5620</v>
      </c>
      <c r="Q3820" s="10" t="s">
        <v>5620</v>
      </c>
      <c r="R3820" s="2" t="s">
        <v>11229</v>
      </c>
      <c r="S3820" s="6">
        <f>IF(OR(ISBLANK(Table1[[#This Row],[ValidEndUTC]]),ISBLANK(Table1[[#This Row],[ValidStartUTC]])),"",Table1[[#This Row],[ValidEndUTC]]-Table1[[#This Row],[ValidStartUTC]])</f>
        <v>0.22916666667151731</v>
      </c>
      <c r="T3820" s="5">
        <f>IF(OR(ISBLANK(Table1[[#This Row],[ValidEndUTC]]),ISBLANK(Table1[[#This Row],[ValidStartUTC]])),"",Table1[[#This Row],[Duration]]*24*60)</f>
        <v>330.00000000698492</v>
      </c>
    </row>
    <row r="3821" spans="1:20" ht="21.6" x14ac:dyDescent="0.25">
      <c r="A3821" s="8" t="str">
        <f>IF(ISBLANK(Table1[[#This Row],[AdvisoryNumber]]),"NTML","ADVZY")</f>
        <v>NTML</v>
      </c>
      <c r="B3821" s="8" t="str">
        <f>_xlfn.TEXTJOIN("-",TRUE,Table1[[#This Row],[Source]],TEXT(Table1[[#This Row],[AdvisoryNumber]],"000"),TEXT(ROW()-1,"000000"),TEXT(Table1[[#This Row],[RecordTimeUTC]],"YYYY-MM-DD"))</f>
        <v>NTML-000-003820-2025-06-27</v>
      </c>
      <c r="C3821" s="1" t="s">
        <v>97</v>
      </c>
      <c r="D3821" s="2"/>
      <c r="E3821" s="1"/>
      <c r="F3821" s="2"/>
      <c r="G3821" s="1" t="s">
        <v>98</v>
      </c>
      <c r="H3821" s="1" t="s">
        <v>101</v>
      </c>
      <c r="I3821" s="8" t="str">
        <f>IF(Table1[[#This Row],[TMI_Type]]="Reroute",INDEX(_xlfn.REGEXEXTRACT(Table1[[#This Row],[RawText]],".*(ROUTE|FEA|FCA|ICR|CTOP|TBO).+([A-Z]{3})",2,0),1,2),"")</f>
        <v/>
      </c>
      <c r="J3821" s="5">
        <v>40</v>
      </c>
      <c r="K3821" s="5"/>
      <c r="L3821" s="1" t="s">
        <v>11230</v>
      </c>
      <c r="M3821" s="7">
        <v>45835.916666666664</v>
      </c>
      <c r="N3821" s="7">
        <v>45836.145833333336</v>
      </c>
      <c r="O3821" s="7">
        <v>45835.940972222219</v>
      </c>
      <c r="P3821" s="4" t="s">
        <v>5621</v>
      </c>
      <c r="Q3821" s="10" t="s">
        <v>5621</v>
      </c>
      <c r="R3821" s="2" t="s">
        <v>11229</v>
      </c>
      <c r="S3821" s="6">
        <f>IF(OR(ISBLANK(Table1[[#This Row],[ValidEndUTC]]),ISBLANK(Table1[[#This Row],[ValidStartUTC]])),"",Table1[[#This Row],[ValidEndUTC]]-Table1[[#This Row],[ValidStartUTC]])</f>
        <v>0.22916666667151731</v>
      </c>
      <c r="T3821" s="5">
        <f>IF(OR(ISBLANK(Table1[[#This Row],[ValidEndUTC]]),ISBLANK(Table1[[#This Row],[ValidStartUTC]])),"",Table1[[#This Row],[Duration]]*24*60)</f>
        <v>330.00000000698492</v>
      </c>
    </row>
    <row r="3822" spans="1:20" x14ac:dyDescent="0.25">
      <c r="A3822" s="8" t="str">
        <f>IF(ISBLANK(Table1[[#This Row],[AdvisoryNumber]]),"NTML","ADVZY")</f>
        <v>NTML</v>
      </c>
      <c r="B3822" s="8" t="str">
        <f>_xlfn.TEXTJOIN("-",TRUE,Table1[[#This Row],[Source]],TEXT(Table1[[#This Row],[AdvisoryNumber]],"000"),TEXT(ROW()-1,"000000"),TEXT(Table1[[#This Row],[RecordTimeUTC]],"YYYY-MM-DD"))</f>
        <v>NTML-000-003821-2025-06-27</v>
      </c>
      <c r="C3822" s="1" t="s">
        <v>621</v>
      </c>
      <c r="D3822" s="2"/>
      <c r="E3822" s="1"/>
      <c r="F3822" s="2"/>
      <c r="G3822" s="1" t="s">
        <v>98</v>
      </c>
      <c r="H3822" s="1" t="s">
        <v>101</v>
      </c>
      <c r="I3822" s="8" t="str">
        <f>IF(Table1[[#This Row],[TMI_Type]]="Reroute",INDEX(_xlfn.REGEXEXTRACT(Table1[[#This Row],[RawText]],".*(ROUTE|FEA|FCA|ICR|CTOP|TBO).+([A-Z]{3})",2,0),1,2),"")</f>
        <v/>
      </c>
      <c r="J3822" s="5">
        <v>35</v>
      </c>
      <c r="K3822" s="5"/>
      <c r="L3822" s="1" t="s">
        <v>5622</v>
      </c>
      <c r="M3822" s="7">
        <v>45835.916666666664</v>
      </c>
      <c r="N3822" s="7">
        <v>45836.145833333336</v>
      </c>
      <c r="O3822" s="7">
        <v>45835.940972222219</v>
      </c>
      <c r="P3822" s="4" t="s">
        <v>5623</v>
      </c>
      <c r="Q3822" s="10" t="s">
        <v>5623</v>
      </c>
      <c r="R3822" s="2" t="s">
        <v>11229</v>
      </c>
      <c r="S3822" s="6">
        <f>IF(OR(ISBLANK(Table1[[#This Row],[ValidEndUTC]]),ISBLANK(Table1[[#This Row],[ValidStartUTC]])),"",Table1[[#This Row],[ValidEndUTC]]-Table1[[#This Row],[ValidStartUTC]])</f>
        <v>0.22916666667151731</v>
      </c>
      <c r="T3822" s="5">
        <f>IF(OR(ISBLANK(Table1[[#This Row],[ValidEndUTC]]),ISBLANK(Table1[[#This Row],[ValidStartUTC]])),"",Table1[[#This Row],[Duration]]*24*60)</f>
        <v>330.00000000698492</v>
      </c>
    </row>
    <row r="3823" spans="1:20" x14ac:dyDescent="0.25">
      <c r="A3823" s="8" t="str">
        <f>IF(ISBLANK(Table1[[#This Row],[AdvisoryNumber]]),"NTML","ADVZY")</f>
        <v>NTML</v>
      </c>
      <c r="B3823" s="8" t="str">
        <f>_xlfn.TEXTJOIN("-",TRUE,Table1[[#This Row],[Source]],TEXT(Table1[[#This Row],[AdvisoryNumber]],"000"),TEXT(ROW()-1,"000000"),TEXT(Table1[[#This Row],[RecordTimeUTC]],"YYYY-MM-DD"))</f>
        <v>NTML-000-003822-2025-06-27</v>
      </c>
      <c r="C3823" s="1" t="s">
        <v>621</v>
      </c>
      <c r="D3823" s="2"/>
      <c r="E3823" s="1"/>
      <c r="F3823" s="2"/>
      <c r="G3823" s="1" t="s">
        <v>98</v>
      </c>
      <c r="H3823" s="1" t="s">
        <v>101</v>
      </c>
      <c r="I3823" s="8" t="str">
        <f>IF(Table1[[#This Row],[TMI_Type]]="Reroute",INDEX(_xlfn.REGEXEXTRACT(Table1[[#This Row],[RawText]],".*(ROUTE|FEA|FCA|ICR|CTOP|TBO).+([A-Z]{3})",2,0),1,2),"")</f>
        <v/>
      </c>
      <c r="J3823" s="5">
        <v>30</v>
      </c>
      <c r="K3823" s="5"/>
      <c r="L3823" s="1" t="s">
        <v>1108</v>
      </c>
      <c r="M3823" s="7">
        <v>45835.916666666664</v>
      </c>
      <c r="N3823" s="7">
        <v>45836.145833333336</v>
      </c>
      <c r="O3823" s="7">
        <v>45835.940972222219</v>
      </c>
      <c r="P3823" s="4" t="s">
        <v>5624</v>
      </c>
      <c r="Q3823" s="10" t="s">
        <v>5624</v>
      </c>
      <c r="R3823" s="2" t="s">
        <v>11229</v>
      </c>
      <c r="S3823" s="6">
        <f>IF(OR(ISBLANK(Table1[[#This Row],[ValidEndUTC]]),ISBLANK(Table1[[#This Row],[ValidStartUTC]])),"",Table1[[#This Row],[ValidEndUTC]]-Table1[[#This Row],[ValidStartUTC]])</f>
        <v>0.22916666667151731</v>
      </c>
      <c r="T3823" s="5">
        <f>IF(OR(ISBLANK(Table1[[#This Row],[ValidEndUTC]]),ISBLANK(Table1[[#This Row],[ValidStartUTC]])),"",Table1[[#This Row],[Duration]]*24*60)</f>
        <v>330.00000000698492</v>
      </c>
    </row>
    <row r="3824" spans="1:20" x14ac:dyDescent="0.25">
      <c r="A3824" s="8" t="str">
        <f>IF(ISBLANK(Table1[[#This Row],[AdvisoryNumber]]),"NTML","ADVZY")</f>
        <v>NTML</v>
      </c>
      <c r="B3824" s="8" t="str">
        <f>_xlfn.TEXTJOIN("-",TRUE,Table1[[#This Row],[Source]],TEXT(Table1[[#This Row],[AdvisoryNumber]],"000"),TEXT(ROW()-1,"000000"),TEXT(Table1[[#This Row],[RecordTimeUTC]],"YYYY-MM-DD"))</f>
        <v>NTML-000-003823-2025-06-27</v>
      </c>
      <c r="C3824" s="1" t="s">
        <v>621</v>
      </c>
      <c r="D3824" s="2"/>
      <c r="E3824" s="1"/>
      <c r="F3824" s="2"/>
      <c r="G3824" s="1" t="s">
        <v>98</v>
      </c>
      <c r="H3824" s="1" t="s">
        <v>101</v>
      </c>
      <c r="I3824" s="8" t="str">
        <f>IF(Table1[[#This Row],[TMI_Type]]="Reroute",INDEX(_xlfn.REGEXEXTRACT(Table1[[#This Row],[RawText]],".*(ROUTE|FEA|FCA|ICR|CTOP|TBO).+([A-Z]{3})",2,0),1,2),"")</f>
        <v/>
      </c>
      <c r="J3824" s="5">
        <v>25</v>
      </c>
      <c r="K3824" s="5"/>
      <c r="L3824" s="1" t="s">
        <v>4870</v>
      </c>
      <c r="M3824" s="7">
        <v>45835.916666666664</v>
      </c>
      <c r="N3824" s="7">
        <v>45836.145833333336</v>
      </c>
      <c r="O3824" s="7">
        <v>45835.940972222219</v>
      </c>
      <c r="P3824" s="4" t="s">
        <v>5625</v>
      </c>
      <c r="Q3824" s="10" t="s">
        <v>5625</v>
      </c>
      <c r="R3824" s="2" t="s">
        <v>11229</v>
      </c>
      <c r="S3824" s="6">
        <f>IF(OR(ISBLANK(Table1[[#This Row],[ValidEndUTC]]),ISBLANK(Table1[[#This Row],[ValidStartUTC]])),"",Table1[[#This Row],[ValidEndUTC]]-Table1[[#This Row],[ValidStartUTC]])</f>
        <v>0.22916666667151731</v>
      </c>
      <c r="T3824" s="5">
        <f>IF(OR(ISBLANK(Table1[[#This Row],[ValidEndUTC]]),ISBLANK(Table1[[#This Row],[ValidStartUTC]])),"",Table1[[#This Row],[Duration]]*24*60)</f>
        <v>330.00000000698492</v>
      </c>
    </row>
    <row r="3825" spans="1:20" x14ac:dyDescent="0.25">
      <c r="A3825" s="8" t="str">
        <f>IF(ISBLANK(Table1[[#This Row],[AdvisoryNumber]]),"NTML","ADVZY")</f>
        <v>NTML</v>
      </c>
      <c r="B3825" s="8" t="str">
        <f>_xlfn.TEXTJOIN("-",TRUE,Table1[[#This Row],[Source]],TEXT(Table1[[#This Row],[AdvisoryNumber]],"000"),TEXT(ROW()-1,"000000"),TEXT(Table1[[#This Row],[RecordTimeUTC]],"YYYY-MM-DD"))</f>
        <v>NTML-000-003824-2025-06-27</v>
      </c>
      <c r="C3825" s="1" t="s">
        <v>621</v>
      </c>
      <c r="D3825" s="2"/>
      <c r="E3825" s="1"/>
      <c r="F3825" s="2"/>
      <c r="G3825" s="1" t="s">
        <v>98</v>
      </c>
      <c r="H3825" s="1" t="s">
        <v>101</v>
      </c>
      <c r="I3825" s="8" t="str">
        <f>IF(Table1[[#This Row],[TMI_Type]]="Reroute",INDEX(_xlfn.REGEXEXTRACT(Table1[[#This Row],[RawText]],".*(ROUTE|FEA|FCA|ICR|CTOP|TBO).+([A-Z]{3})",2,0),1,2),"")</f>
        <v/>
      </c>
      <c r="J3825" s="5">
        <v>30</v>
      </c>
      <c r="K3825" s="5"/>
      <c r="L3825" s="1" t="s">
        <v>4547</v>
      </c>
      <c r="M3825" s="7">
        <v>45835.916666666664</v>
      </c>
      <c r="N3825" s="7">
        <v>45836.145833333336</v>
      </c>
      <c r="O3825" s="7">
        <v>45835.940972222219</v>
      </c>
      <c r="P3825" s="4" t="s">
        <v>5626</v>
      </c>
      <c r="Q3825" s="10" t="s">
        <v>5626</v>
      </c>
      <c r="R3825" s="2" t="s">
        <v>11229</v>
      </c>
      <c r="S3825" s="6">
        <f>IF(OR(ISBLANK(Table1[[#This Row],[ValidEndUTC]]),ISBLANK(Table1[[#This Row],[ValidStartUTC]])),"",Table1[[#This Row],[ValidEndUTC]]-Table1[[#This Row],[ValidStartUTC]])</f>
        <v>0.22916666667151731</v>
      </c>
      <c r="T3825" s="5">
        <f>IF(OR(ISBLANK(Table1[[#This Row],[ValidEndUTC]]),ISBLANK(Table1[[#This Row],[ValidStartUTC]])),"",Table1[[#This Row],[Duration]]*24*60)</f>
        <v>330.00000000698492</v>
      </c>
    </row>
    <row r="3826" spans="1:20" x14ac:dyDescent="0.25">
      <c r="A3826" s="8" t="str">
        <f>IF(ISBLANK(Table1[[#This Row],[AdvisoryNumber]]),"NTML","ADVZY")</f>
        <v>NTML</v>
      </c>
      <c r="B3826" s="8" t="str">
        <f>_xlfn.TEXTJOIN("-",TRUE,Table1[[#This Row],[Source]],TEXT(Table1[[#This Row],[AdvisoryNumber]],"000"),TEXT(ROW()-1,"000000"),TEXT(Table1[[#This Row],[RecordTimeUTC]],"YYYY-MM-DD"))</f>
        <v>NTML-000-003825-2025-06-27</v>
      </c>
      <c r="C3826" s="1" t="s">
        <v>619</v>
      </c>
      <c r="D3826" s="2"/>
      <c r="E3826" s="1"/>
      <c r="F3826" s="2"/>
      <c r="G3826" s="1" t="s">
        <v>98</v>
      </c>
      <c r="H3826" s="1" t="s">
        <v>101</v>
      </c>
      <c r="I3826" s="8" t="str">
        <f>IF(Table1[[#This Row],[TMI_Type]]="Reroute",INDEX(_xlfn.REGEXEXTRACT(Table1[[#This Row],[RawText]],".*(ROUTE|FEA|FCA|ICR|CTOP|TBO).+([A-Z]{3})",2,0),1,2),"")</f>
        <v/>
      </c>
      <c r="J3826" s="5">
        <v>20</v>
      </c>
      <c r="K3826" s="5"/>
      <c r="L3826" s="1" t="s">
        <v>4540</v>
      </c>
      <c r="M3826" s="7">
        <v>45835.916666666664</v>
      </c>
      <c r="N3826" s="7">
        <v>45836.145833333336</v>
      </c>
      <c r="O3826" s="7">
        <v>45835.940972222219</v>
      </c>
      <c r="P3826" s="4" t="s">
        <v>5627</v>
      </c>
      <c r="Q3826" s="10" t="s">
        <v>5627</v>
      </c>
      <c r="R3826" s="2" t="s">
        <v>11229</v>
      </c>
      <c r="S3826" s="6">
        <f>IF(OR(ISBLANK(Table1[[#This Row],[ValidEndUTC]]),ISBLANK(Table1[[#This Row],[ValidStartUTC]])),"",Table1[[#This Row],[ValidEndUTC]]-Table1[[#This Row],[ValidStartUTC]])</f>
        <v>0.22916666667151731</v>
      </c>
      <c r="T3826" s="5">
        <f>IF(OR(ISBLANK(Table1[[#This Row],[ValidEndUTC]]),ISBLANK(Table1[[#This Row],[ValidStartUTC]])),"",Table1[[#This Row],[Duration]]*24*60)</f>
        <v>330.00000000698492</v>
      </c>
    </row>
    <row r="3827" spans="1:20" x14ac:dyDescent="0.25">
      <c r="A3827" s="8" t="str">
        <f>IF(ISBLANK(Table1[[#This Row],[AdvisoryNumber]]),"NTML","ADVZY")</f>
        <v>NTML</v>
      </c>
      <c r="B3827" s="8" t="str">
        <f>_xlfn.TEXTJOIN("-",TRUE,Table1[[#This Row],[Source]],TEXT(Table1[[#This Row],[AdvisoryNumber]],"000"),TEXT(ROW()-1,"000000"),TEXT(Table1[[#This Row],[RecordTimeUTC]],"YYYY-MM-DD"))</f>
        <v>NTML-000-003826-2025-06-27</v>
      </c>
      <c r="C3827" s="1" t="s">
        <v>619</v>
      </c>
      <c r="D3827" s="2"/>
      <c r="E3827" s="1"/>
      <c r="F3827" s="2"/>
      <c r="G3827" s="1" t="s">
        <v>98</v>
      </c>
      <c r="H3827" s="1" t="s">
        <v>101</v>
      </c>
      <c r="I3827" s="8" t="str">
        <f>IF(Table1[[#This Row],[TMI_Type]]="Reroute",INDEX(_xlfn.REGEXEXTRACT(Table1[[#This Row],[RawText]],".*(ROUTE|FEA|FCA|ICR|CTOP|TBO).+([A-Z]{3})",2,0),1,2),"")</f>
        <v/>
      </c>
      <c r="J3827" s="5">
        <v>30</v>
      </c>
      <c r="K3827" s="5"/>
      <c r="L3827" s="1" t="s">
        <v>1108</v>
      </c>
      <c r="M3827" s="7">
        <v>45835.916666666664</v>
      </c>
      <c r="N3827" s="7">
        <v>45836.145833333336</v>
      </c>
      <c r="O3827" s="7">
        <v>45835.940972222219</v>
      </c>
      <c r="P3827" s="4" t="s">
        <v>5628</v>
      </c>
      <c r="Q3827" s="10" t="s">
        <v>5628</v>
      </c>
      <c r="R3827" s="2" t="s">
        <v>11229</v>
      </c>
      <c r="S3827" s="6">
        <f>IF(OR(ISBLANK(Table1[[#This Row],[ValidEndUTC]]),ISBLANK(Table1[[#This Row],[ValidStartUTC]])),"",Table1[[#This Row],[ValidEndUTC]]-Table1[[#This Row],[ValidStartUTC]])</f>
        <v>0.22916666667151731</v>
      </c>
      <c r="T3827" s="5">
        <f>IF(OR(ISBLANK(Table1[[#This Row],[ValidEndUTC]]),ISBLANK(Table1[[#This Row],[ValidStartUTC]])),"",Table1[[#This Row],[Duration]]*24*60)</f>
        <v>330.00000000698492</v>
      </c>
    </row>
    <row r="3828" spans="1:20" x14ac:dyDescent="0.25">
      <c r="A3828" s="8" t="str">
        <f>IF(ISBLANK(Table1[[#This Row],[AdvisoryNumber]]),"NTML","ADVZY")</f>
        <v>NTML</v>
      </c>
      <c r="B3828" s="8" t="str">
        <f>_xlfn.TEXTJOIN("-",TRUE,Table1[[#This Row],[Source]],TEXT(Table1[[#This Row],[AdvisoryNumber]],"000"),TEXT(ROW()-1,"000000"),TEXT(Table1[[#This Row],[RecordTimeUTC]],"YYYY-MM-DD"))</f>
        <v>NTML-000-003827-2025-06-27</v>
      </c>
      <c r="C3828" s="1" t="s">
        <v>619</v>
      </c>
      <c r="D3828" s="2"/>
      <c r="E3828" s="1"/>
      <c r="F3828" s="2"/>
      <c r="G3828" s="1" t="s">
        <v>98</v>
      </c>
      <c r="H3828" s="1" t="s">
        <v>101</v>
      </c>
      <c r="I3828" s="8" t="str">
        <f>IF(Table1[[#This Row],[TMI_Type]]="Reroute",INDEX(_xlfn.REGEXEXTRACT(Table1[[#This Row],[RawText]],".*(ROUTE|FEA|FCA|ICR|CTOP|TBO).+([A-Z]{3})",2,0),1,2),"")</f>
        <v/>
      </c>
      <c r="J3828" s="5">
        <v>30</v>
      </c>
      <c r="K3828" s="5"/>
      <c r="L3828" s="1" t="s">
        <v>4547</v>
      </c>
      <c r="M3828" s="7">
        <v>45835.916666666664</v>
      </c>
      <c r="N3828" s="7">
        <v>45836.145833333336</v>
      </c>
      <c r="O3828" s="7">
        <v>45835.940972222219</v>
      </c>
      <c r="P3828" s="4" t="s">
        <v>5629</v>
      </c>
      <c r="Q3828" s="10" t="s">
        <v>5629</v>
      </c>
      <c r="R3828" s="2" t="s">
        <v>11229</v>
      </c>
      <c r="S3828" s="6">
        <f>IF(OR(ISBLANK(Table1[[#This Row],[ValidEndUTC]]),ISBLANK(Table1[[#This Row],[ValidStartUTC]])),"",Table1[[#This Row],[ValidEndUTC]]-Table1[[#This Row],[ValidStartUTC]])</f>
        <v>0.22916666667151731</v>
      </c>
      <c r="T3828" s="5">
        <f>IF(OR(ISBLANK(Table1[[#This Row],[ValidEndUTC]]),ISBLANK(Table1[[#This Row],[ValidStartUTC]])),"",Table1[[#This Row],[Duration]]*24*60)</f>
        <v>330.00000000698492</v>
      </c>
    </row>
    <row r="3829" spans="1:20" x14ac:dyDescent="0.25">
      <c r="A3829" s="8" t="str">
        <f>IF(ISBLANK(Table1[[#This Row],[AdvisoryNumber]]),"NTML","ADVZY")</f>
        <v>NTML</v>
      </c>
      <c r="B3829" s="8" t="str">
        <f>_xlfn.TEXTJOIN("-",TRUE,Table1[[#This Row],[Source]],TEXT(Table1[[#This Row],[AdvisoryNumber]],"000"),TEXT(ROW()-1,"000000"),TEXT(Table1[[#This Row],[RecordTimeUTC]],"YYYY-MM-DD"))</f>
        <v>NTML-000-003828-2025-06-27</v>
      </c>
      <c r="C3829" s="1" t="s">
        <v>621</v>
      </c>
      <c r="D3829" s="2"/>
      <c r="E3829" s="1"/>
      <c r="F3829" s="2"/>
      <c r="G3829" s="1" t="s">
        <v>98</v>
      </c>
      <c r="H3829" s="1" t="s">
        <v>101</v>
      </c>
      <c r="I3829" s="8" t="str">
        <f>IF(Table1[[#This Row],[TMI_Type]]="Reroute",INDEX(_xlfn.REGEXEXTRACT(Table1[[#This Row],[RawText]],".*(ROUTE|FEA|FCA|ICR|CTOP|TBO).+([A-Z]{3})",2,0),1,2),"")</f>
        <v/>
      </c>
      <c r="J3829" s="5">
        <v>45</v>
      </c>
      <c r="K3829" s="5"/>
      <c r="L3829" s="1" t="s">
        <v>5630</v>
      </c>
      <c r="M3829" s="7">
        <v>45835.9375</v>
      </c>
      <c r="N3829" s="7">
        <v>45836.145833333336</v>
      </c>
      <c r="O3829" s="7">
        <v>45835.956250000003</v>
      </c>
      <c r="P3829" s="4" t="s">
        <v>5949</v>
      </c>
      <c r="Q3829" s="10" t="s">
        <v>5949</v>
      </c>
      <c r="R3829" s="2" t="s">
        <v>11231</v>
      </c>
      <c r="S3829" s="6">
        <f>IF(OR(ISBLANK(Table1[[#This Row],[ValidEndUTC]]),ISBLANK(Table1[[#This Row],[ValidStartUTC]])),"",Table1[[#This Row],[ValidEndUTC]]-Table1[[#This Row],[ValidStartUTC]])</f>
        <v>0.20833333333575865</v>
      </c>
      <c r="T3829" s="5">
        <f>IF(OR(ISBLANK(Table1[[#This Row],[ValidEndUTC]]),ISBLANK(Table1[[#This Row],[ValidStartUTC]])),"",Table1[[#This Row],[Duration]]*24*60)</f>
        <v>300.00000000349246</v>
      </c>
    </row>
    <row r="3830" spans="1:20" x14ac:dyDescent="0.25">
      <c r="A3830" s="8" t="str">
        <f>IF(ISBLANK(Table1[[#This Row],[AdvisoryNumber]]),"NTML","ADVZY")</f>
        <v>NTML</v>
      </c>
      <c r="B3830" s="8" t="str">
        <f>_xlfn.TEXTJOIN("-",TRUE,Table1[[#This Row],[Source]],TEXT(Table1[[#This Row],[AdvisoryNumber]],"000"),TEXT(ROW()-1,"000000"),TEXT(Table1[[#This Row],[RecordTimeUTC]],"YYYY-MM-DD"))</f>
        <v>NTML-000-003829-2025-06-27</v>
      </c>
      <c r="C3830" s="1" t="s">
        <v>619</v>
      </c>
      <c r="D3830" s="2"/>
      <c r="E3830" s="1"/>
      <c r="F3830" s="2"/>
      <c r="G3830" s="1" t="s">
        <v>98</v>
      </c>
      <c r="H3830" s="1" t="s">
        <v>101</v>
      </c>
      <c r="I3830" s="8" t="str">
        <f>IF(Table1[[#This Row],[TMI_Type]]="Reroute",INDEX(_xlfn.REGEXEXTRACT(Table1[[#This Row],[RawText]],".*(ROUTE|FEA|FCA|ICR|CTOP|TBO).+([A-Z]{3})",2,0),1,2),"")</f>
        <v/>
      </c>
      <c r="J3830" s="5">
        <v>40</v>
      </c>
      <c r="K3830" s="5"/>
      <c r="L3830" s="1" t="s">
        <v>5631</v>
      </c>
      <c r="M3830" s="7">
        <v>45835.9375</v>
      </c>
      <c r="N3830" s="7">
        <v>45836.145833333336</v>
      </c>
      <c r="O3830" s="7">
        <v>45835.956250000003</v>
      </c>
      <c r="P3830" s="4" t="s">
        <v>5950</v>
      </c>
      <c r="Q3830" s="10" t="s">
        <v>5950</v>
      </c>
      <c r="R3830" s="2" t="s">
        <v>11231</v>
      </c>
      <c r="S3830" s="6">
        <f>IF(OR(ISBLANK(Table1[[#This Row],[ValidEndUTC]]),ISBLANK(Table1[[#This Row],[ValidStartUTC]])),"",Table1[[#This Row],[ValidEndUTC]]-Table1[[#This Row],[ValidStartUTC]])</f>
        <v>0.20833333333575865</v>
      </c>
      <c r="T3830" s="5">
        <f>IF(OR(ISBLANK(Table1[[#This Row],[ValidEndUTC]]),ISBLANK(Table1[[#This Row],[ValidStartUTC]])),"",Table1[[#This Row],[Duration]]*24*60)</f>
        <v>300.00000000349246</v>
      </c>
    </row>
    <row r="3831" spans="1:20" x14ac:dyDescent="0.25">
      <c r="A3831" s="8" t="str">
        <f>IF(ISBLANK(Table1[[#This Row],[AdvisoryNumber]]),"NTML","ADVZY")</f>
        <v>NTML</v>
      </c>
      <c r="B3831" s="8" t="str">
        <f>_xlfn.TEXTJOIN("-",TRUE,Table1[[#This Row],[Source]],TEXT(Table1[[#This Row],[AdvisoryNumber]],"000"),TEXT(ROW()-1,"000000"),TEXT(Table1[[#This Row],[RecordTimeUTC]],"YYYY-MM-DD"))</f>
        <v>NTML-000-003830-2025-06-27</v>
      </c>
      <c r="C3831" s="1" t="s">
        <v>97</v>
      </c>
      <c r="D3831" s="2"/>
      <c r="E3831" s="1"/>
      <c r="F3831" s="2"/>
      <c r="G3831" s="1" t="s">
        <v>98</v>
      </c>
      <c r="H3831" s="1" t="s">
        <v>101</v>
      </c>
      <c r="I3831" s="8" t="str">
        <f>IF(Table1[[#This Row],[TMI_Type]]="Reroute",INDEX(_xlfn.REGEXEXTRACT(Table1[[#This Row],[RawText]],".*(ROUTE|FEA|FCA|ICR|CTOP|TBO).+([A-Z]{3})",2,0),1,2),"")</f>
        <v/>
      </c>
      <c r="J3831" s="5">
        <v>40</v>
      </c>
      <c r="K3831" s="5"/>
      <c r="L3831" s="1" t="s">
        <v>5632</v>
      </c>
      <c r="M3831" s="7">
        <v>45835.9375</v>
      </c>
      <c r="N3831" s="7">
        <v>45836.145833333336</v>
      </c>
      <c r="O3831" s="7">
        <v>45835.956250000003</v>
      </c>
      <c r="P3831" s="4" t="s">
        <v>5633</v>
      </c>
      <c r="Q3831" s="10" t="s">
        <v>5633</v>
      </c>
      <c r="R3831" s="2" t="s">
        <v>11231</v>
      </c>
      <c r="S3831" s="6">
        <f>IF(OR(ISBLANK(Table1[[#This Row],[ValidEndUTC]]),ISBLANK(Table1[[#This Row],[ValidStartUTC]])),"",Table1[[#This Row],[ValidEndUTC]]-Table1[[#This Row],[ValidStartUTC]])</f>
        <v>0.20833333333575865</v>
      </c>
      <c r="T3831" s="5">
        <f>IF(OR(ISBLANK(Table1[[#This Row],[ValidEndUTC]]),ISBLANK(Table1[[#This Row],[ValidStartUTC]])),"",Table1[[#This Row],[Duration]]*24*60)</f>
        <v>300.00000000349246</v>
      </c>
    </row>
    <row r="3832" spans="1:20" x14ac:dyDescent="0.25">
      <c r="A3832" s="8" t="str">
        <f>IF(ISBLANK(Table1[[#This Row],[AdvisoryNumber]]),"NTML","ADVZY")</f>
        <v>NTML</v>
      </c>
      <c r="B3832" s="8" t="str">
        <f>_xlfn.TEXTJOIN("-",TRUE,Table1[[#This Row],[Source]],TEXT(Table1[[#This Row],[AdvisoryNumber]],"000"),TEXT(ROW()-1,"000000"),TEXT(Table1[[#This Row],[RecordTimeUTC]],"YYYY-MM-DD"))</f>
        <v>NTML-000-003831-2025-06-27</v>
      </c>
      <c r="C3832" s="1" t="s">
        <v>621</v>
      </c>
      <c r="D3832" s="2"/>
      <c r="E3832" s="1"/>
      <c r="F3832" s="2"/>
      <c r="G3832" s="1" t="s">
        <v>98</v>
      </c>
      <c r="H3832" s="1" t="s">
        <v>101</v>
      </c>
      <c r="I3832" s="8" t="str">
        <f>IF(Table1[[#This Row],[TMI_Type]]="Reroute",INDEX(_xlfn.REGEXEXTRACT(Table1[[#This Row],[RawText]],".*(ROUTE|FEA|FCA|ICR|CTOP|TBO).+([A-Z]{3})",2,0),1,2),"")</f>
        <v/>
      </c>
      <c r="J3832" s="5">
        <v>45</v>
      </c>
      <c r="K3832" s="5"/>
      <c r="L3832" s="1" t="s">
        <v>5634</v>
      </c>
      <c r="M3832" s="7">
        <v>45835.9375</v>
      </c>
      <c r="N3832" s="7">
        <v>45836.145833333336</v>
      </c>
      <c r="O3832" s="7">
        <v>45835.956250000003</v>
      </c>
      <c r="P3832" s="4" t="s">
        <v>5635</v>
      </c>
      <c r="Q3832" s="10" t="s">
        <v>5635</v>
      </c>
      <c r="R3832" s="2" t="s">
        <v>11231</v>
      </c>
      <c r="S3832" s="6">
        <f>IF(OR(ISBLANK(Table1[[#This Row],[ValidEndUTC]]),ISBLANK(Table1[[#This Row],[ValidStartUTC]])),"",Table1[[#This Row],[ValidEndUTC]]-Table1[[#This Row],[ValidStartUTC]])</f>
        <v>0.20833333333575865</v>
      </c>
      <c r="T3832" s="5">
        <f>IF(OR(ISBLANK(Table1[[#This Row],[ValidEndUTC]]),ISBLANK(Table1[[#This Row],[ValidStartUTC]])),"",Table1[[#This Row],[Duration]]*24*60)</f>
        <v>300.00000000349246</v>
      </c>
    </row>
    <row r="3833" spans="1:20" x14ac:dyDescent="0.25">
      <c r="A3833" s="8" t="str">
        <f>IF(ISBLANK(Table1[[#This Row],[AdvisoryNumber]]),"NTML","ADVZY")</f>
        <v>NTML</v>
      </c>
      <c r="B3833" s="8" t="str">
        <f>_xlfn.TEXTJOIN("-",TRUE,Table1[[#This Row],[Source]],TEXT(Table1[[#This Row],[AdvisoryNumber]],"000"),TEXT(ROW()-1,"000000"),TEXT(Table1[[#This Row],[RecordTimeUTC]],"YYYY-MM-DD"))</f>
        <v>NTML-000-003832-2025-06-27</v>
      </c>
      <c r="C3833" s="1" t="s">
        <v>619</v>
      </c>
      <c r="D3833" s="2"/>
      <c r="E3833" s="1"/>
      <c r="F3833" s="2"/>
      <c r="G3833" s="1" t="s">
        <v>98</v>
      </c>
      <c r="H3833" s="1" t="s">
        <v>101</v>
      </c>
      <c r="I3833" s="8" t="str">
        <f>IF(Table1[[#This Row],[TMI_Type]]="Reroute",INDEX(_xlfn.REGEXEXTRACT(Table1[[#This Row],[RawText]],".*(ROUTE|FEA|FCA|ICR|CTOP|TBO).+([A-Z]{3})",2,0),1,2),"")</f>
        <v/>
      </c>
      <c r="J3833" s="5">
        <v>40</v>
      </c>
      <c r="K3833" s="5"/>
      <c r="L3833" s="1" t="s">
        <v>2387</v>
      </c>
      <c r="M3833" s="7">
        <v>45835.9375</v>
      </c>
      <c r="N3833" s="7">
        <v>45836.145833333336</v>
      </c>
      <c r="O3833" s="7">
        <v>45835.956250000003</v>
      </c>
      <c r="P3833" s="4" t="s">
        <v>5636</v>
      </c>
      <c r="Q3833" s="10" t="s">
        <v>5636</v>
      </c>
      <c r="R3833" s="2" t="s">
        <v>11231</v>
      </c>
      <c r="S3833" s="6">
        <f>IF(OR(ISBLANK(Table1[[#This Row],[ValidEndUTC]]),ISBLANK(Table1[[#This Row],[ValidStartUTC]])),"",Table1[[#This Row],[ValidEndUTC]]-Table1[[#This Row],[ValidStartUTC]])</f>
        <v>0.20833333333575865</v>
      </c>
      <c r="T3833" s="5">
        <f>IF(OR(ISBLANK(Table1[[#This Row],[ValidEndUTC]]),ISBLANK(Table1[[#This Row],[ValidStartUTC]])),"",Table1[[#This Row],[Duration]]*24*60)</f>
        <v>300.00000000349246</v>
      </c>
    </row>
    <row r="3834" spans="1:20" x14ac:dyDescent="0.25">
      <c r="A3834" s="8" t="str">
        <f>IF(ISBLANK(Table1[[#This Row],[AdvisoryNumber]]),"NTML","ADVZY")</f>
        <v>NTML</v>
      </c>
      <c r="B3834" s="8" t="str">
        <f>_xlfn.TEXTJOIN("-",TRUE,Table1[[#This Row],[Source]],TEXT(Table1[[#This Row],[AdvisoryNumber]],"000"),TEXT(ROW()-1,"000000"),TEXT(Table1[[#This Row],[RecordTimeUTC]],"YYYY-MM-DD"))</f>
        <v>NTML-000-003833-2025-06-27</v>
      </c>
      <c r="C3834" s="1" t="s">
        <v>97</v>
      </c>
      <c r="D3834" s="2"/>
      <c r="E3834" s="1"/>
      <c r="F3834" s="2"/>
      <c r="G3834" s="1" t="s">
        <v>98</v>
      </c>
      <c r="H3834" s="1" t="s">
        <v>101</v>
      </c>
      <c r="I3834" s="8" t="str">
        <f>IF(Table1[[#This Row],[TMI_Type]]="Reroute",INDEX(_xlfn.REGEXEXTRACT(Table1[[#This Row],[RawText]],".*(ROUTE|FEA|FCA|ICR|CTOP|TBO).+([A-Z]{3})",2,0),1,2),"")</f>
        <v/>
      </c>
      <c r="J3834" s="5">
        <v>40</v>
      </c>
      <c r="K3834" s="5"/>
      <c r="L3834" s="1" t="s">
        <v>2389</v>
      </c>
      <c r="M3834" s="7">
        <v>45835.9375</v>
      </c>
      <c r="N3834" s="7">
        <v>45836.145833333336</v>
      </c>
      <c r="O3834" s="7">
        <v>45835.956250000003</v>
      </c>
      <c r="P3834" s="4" t="s">
        <v>5637</v>
      </c>
      <c r="Q3834" s="10" t="s">
        <v>5637</v>
      </c>
      <c r="R3834" s="2" t="s">
        <v>11231</v>
      </c>
      <c r="S3834" s="6">
        <f>IF(OR(ISBLANK(Table1[[#This Row],[ValidEndUTC]]),ISBLANK(Table1[[#This Row],[ValidStartUTC]])),"",Table1[[#This Row],[ValidEndUTC]]-Table1[[#This Row],[ValidStartUTC]])</f>
        <v>0.20833333333575865</v>
      </c>
      <c r="T3834" s="5">
        <f>IF(OR(ISBLANK(Table1[[#This Row],[ValidEndUTC]]),ISBLANK(Table1[[#This Row],[ValidStartUTC]])),"",Table1[[#This Row],[Duration]]*24*60)</f>
        <v>300.00000000349246</v>
      </c>
    </row>
    <row r="3835" spans="1:20" x14ac:dyDescent="0.25">
      <c r="A3835" s="8" t="str">
        <f>IF(ISBLANK(Table1[[#This Row],[AdvisoryNumber]]),"NTML","ADVZY")</f>
        <v>NTML</v>
      </c>
      <c r="B3835" s="8" t="str">
        <f>_xlfn.TEXTJOIN("-",TRUE,Table1[[#This Row],[Source]],TEXT(Table1[[#This Row],[AdvisoryNumber]],"000"),TEXT(ROW()-1,"000000"),TEXT(Table1[[#This Row],[RecordTimeUTC]],"YYYY-MM-DD"))</f>
        <v>NTML-000-003834-2025-06-27</v>
      </c>
      <c r="C3835" s="1" t="s">
        <v>270</v>
      </c>
      <c r="D3835" s="2"/>
      <c r="E3835" s="1"/>
      <c r="F3835" s="2"/>
      <c r="G3835" s="1" t="s">
        <v>98</v>
      </c>
      <c r="H3835" s="1" t="s">
        <v>101</v>
      </c>
      <c r="I3835" s="8" t="str">
        <f>IF(Table1[[#This Row],[TMI_Type]]="Reroute",INDEX(_xlfn.REGEXEXTRACT(Table1[[#This Row],[RawText]],".*(ROUTE|FEA|FCA|ICR|CTOP|TBO).+([A-Z]{3})",2,0),1,2),"")</f>
        <v/>
      </c>
      <c r="J3835" s="5">
        <v>20</v>
      </c>
      <c r="K3835" s="5"/>
      <c r="L3835" s="1" t="s">
        <v>1173</v>
      </c>
      <c r="M3835" s="7">
        <v>45835.958333333336</v>
      </c>
      <c r="N3835" s="7">
        <v>45836.125</v>
      </c>
      <c r="O3835" s="7">
        <v>45835.925000000003</v>
      </c>
      <c r="P3835" s="4" t="s">
        <v>5600</v>
      </c>
      <c r="Q3835" s="10" t="s">
        <v>5600</v>
      </c>
      <c r="R3835" s="2" t="s">
        <v>11227</v>
      </c>
      <c r="S3835" s="6">
        <f>IF(OR(ISBLANK(Table1[[#This Row],[ValidEndUTC]]),ISBLANK(Table1[[#This Row],[ValidStartUTC]])),"",Table1[[#This Row],[ValidEndUTC]]-Table1[[#This Row],[ValidStartUTC]])</f>
        <v>0.16666666666424135</v>
      </c>
      <c r="T3835" s="5">
        <f>IF(OR(ISBLANK(Table1[[#This Row],[ValidEndUTC]]),ISBLANK(Table1[[#This Row],[ValidStartUTC]])),"",Table1[[#This Row],[Duration]]*24*60)</f>
        <v>239.99999999650754</v>
      </c>
    </row>
    <row r="3836" spans="1:20" x14ac:dyDescent="0.25">
      <c r="A3836" s="8" t="str">
        <f>IF(ISBLANK(Table1[[#This Row],[AdvisoryNumber]]),"NTML","ADVZY")</f>
        <v>NTML</v>
      </c>
      <c r="B3836" s="8" t="str">
        <f>_xlfn.TEXTJOIN("-",TRUE,Table1[[#This Row],[Source]],TEXT(Table1[[#This Row],[AdvisoryNumber]],"000"),TEXT(ROW()-1,"000000"),TEXT(Table1[[#This Row],[RecordTimeUTC]],"YYYY-MM-DD"))</f>
        <v>NTML-000-003835-2025-06-27</v>
      </c>
      <c r="C3836" s="1" t="s">
        <v>232</v>
      </c>
      <c r="D3836" s="2"/>
      <c r="E3836" s="1"/>
      <c r="F3836" s="2"/>
      <c r="G3836" s="1" t="s">
        <v>98</v>
      </c>
      <c r="H3836" s="1" t="s">
        <v>101</v>
      </c>
      <c r="I3836" s="8" t="str">
        <f>IF(Table1[[#This Row],[TMI_Type]]="Reroute",INDEX(_xlfn.REGEXEXTRACT(Table1[[#This Row],[RawText]],".*(ROUTE|FEA|FCA|ICR|CTOP|TBO).+([A-Z]{3})",2,0),1,2),"")</f>
        <v/>
      </c>
      <c r="J3836" s="5">
        <v>20</v>
      </c>
      <c r="K3836" s="5"/>
      <c r="L3836" s="1" t="s">
        <v>376</v>
      </c>
      <c r="M3836" s="7">
        <v>45835.958333333336</v>
      </c>
      <c r="N3836" s="7">
        <v>45836.125</v>
      </c>
      <c r="O3836" s="7">
        <v>45835.925000000003</v>
      </c>
      <c r="P3836" s="4" t="s">
        <v>5601</v>
      </c>
      <c r="Q3836" s="10" t="s">
        <v>5601</v>
      </c>
      <c r="R3836" s="2" t="s">
        <v>11227</v>
      </c>
      <c r="S3836" s="6">
        <f>IF(OR(ISBLANK(Table1[[#This Row],[ValidEndUTC]]),ISBLANK(Table1[[#This Row],[ValidStartUTC]])),"",Table1[[#This Row],[ValidEndUTC]]-Table1[[#This Row],[ValidStartUTC]])</f>
        <v>0.16666666666424135</v>
      </c>
      <c r="T3836" s="5">
        <f>IF(OR(ISBLANK(Table1[[#This Row],[ValidEndUTC]]),ISBLANK(Table1[[#This Row],[ValidStartUTC]])),"",Table1[[#This Row],[Duration]]*24*60)</f>
        <v>239.99999999650754</v>
      </c>
    </row>
    <row r="3837" spans="1:20" x14ac:dyDescent="0.25">
      <c r="A3837" s="8" t="str">
        <f>IF(ISBLANK(Table1[[#This Row],[AdvisoryNumber]]),"NTML","ADVZY")</f>
        <v>NTML</v>
      </c>
      <c r="B3837" s="8" t="str">
        <f>_xlfn.TEXTJOIN("-",TRUE,Table1[[#This Row],[Source]],TEXT(Table1[[#This Row],[AdvisoryNumber]],"000"),TEXT(ROW()-1,"000000"),TEXT(Table1[[#This Row],[RecordTimeUTC]],"YYYY-MM-DD"))</f>
        <v>NTML-000-003836-2025-06-27</v>
      </c>
      <c r="C3837" s="1" t="s">
        <v>232</v>
      </c>
      <c r="D3837" s="2"/>
      <c r="E3837" s="1"/>
      <c r="F3837" s="2"/>
      <c r="G3837" s="1" t="s">
        <v>98</v>
      </c>
      <c r="H3837" s="1" t="s">
        <v>101</v>
      </c>
      <c r="I3837" s="8" t="str">
        <f>IF(Table1[[#This Row],[TMI_Type]]="Reroute",INDEX(_xlfn.REGEXEXTRACT(Table1[[#This Row],[RawText]],".*(ROUTE|FEA|FCA|ICR|CTOP|TBO).+([A-Z]{3})",2,0),1,2),"")</f>
        <v/>
      </c>
      <c r="J3837" s="5">
        <v>25</v>
      </c>
      <c r="K3837" s="5"/>
      <c r="L3837" s="1" t="s">
        <v>326</v>
      </c>
      <c r="M3837" s="7">
        <v>45835.958333333336</v>
      </c>
      <c r="N3837" s="7">
        <v>45836.125</v>
      </c>
      <c r="O3837" s="7">
        <v>45835.925000000003</v>
      </c>
      <c r="P3837" s="4" t="s">
        <v>5602</v>
      </c>
      <c r="Q3837" s="10" t="s">
        <v>5602</v>
      </c>
      <c r="R3837" s="2" t="s">
        <v>11227</v>
      </c>
      <c r="S3837" s="6">
        <f>IF(OR(ISBLANK(Table1[[#This Row],[ValidEndUTC]]),ISBLANK(Table1[[#This Row],[ValidStartUTC]])),"",Table1[[#This Row],[ValidEndUTC]]-Table1[[#This Row],[ValidStartUTC]])</f>
        <v>0.16666666666424135</v>
      </c>
      <c r="T3837" s="5">
        <f>IF(OR(ISBLANK(Table1[[#This Row],[ValidEndUTC]]),ISBLANK(Table1[[#This Row],[ValidStartUTC]])),"",Table1[[#This Row],[Duration]]*24*60)</f>
        <v>239.99999999650754</v>
      </c>
    </row>
    <row r="3838" spans="1:20" x14ac:dyDescent="0.25">
      <c r="A3838" s="8" t="str">
        <f>IF(ISBLANK(Table1[[#This Row],[AdvisoryNumber]]),"NTML","ADVZY")</f>
        <v>NTML</v>
      </c>
      <c r="B3838" s="8" t="str">
        <f>_xlfn.TEXTJOIN("-",TRUE,Table1[[#This Row],[Source]],TEXT(Table1[[#This Row],[AdvisoryNumber]],"000"),TEXT(ROW()-1,"000000"),TEXT(Table1[[#This Row],[RecordTimeUTC]],"YYYY-MM-DD"))</f>
        <v>NTML-000-003837-2025-06-27</v>
      </c>
      <c r="C3838" s="1" t="s">
        <v>202</v>
      </c>
      <c r="D3838" s="2"/>
      <c r="E3838" s="1"/>
      <c r="F3838" s="2"/>
      <c r="G3838" s="1" t="s">
        <v>98</v>
      </c>
      <c r="H3838" s="1" t="s">
        <v>101</v>
      </c>
      <c r="I3838" s="8" t="str">
        <f>IF(Table1[[#This Row],[TMI_Type]]="Reroute",INDEX(_xlfn.REGEXEXTRACT(Table1[[#This Row],[RawText]],".*(ROUTE|FEA|FCA|ICR|CTOP|TBO).+([A-Z]{3})",2,0),1,2),"")</f>
        <v/>
      </c>
      <c r="J3838" s="5">
        <v>25</v>
      </c>
      <c r="K3838" s="5"/>
      <c r="L3838" s="1" t="s">
        <v>623</v>
      </c>
      <c r="M3838" s="7">
        <v>45835.958333333336</v>
      </c>
      <c r="N3838" s="7">
        <v>45836.125</v>
      </c>
      <c r="O3838" s="7">
        <v>45835.925000000003</v>
      </c>
      <c r="P3838" s="4" t="s">
        <v>5603</v>
      </c>
      <c r="Q3838" s="10" t="s">
        <v>5603</v>
      </c>
      <c r="R3838" s="2" t="s">
        <v>11227</v>
      </c>
      <c r="S3838" s="6">
        <f>IF(OR(ISBLANK(Table1[[#This Row],[ValidEndUTC]]),ISBLANK(Table1[[#This Row],[ValidStartUTC]])),"",Table1[[#This Row],[ValidEndUTC]]-Table1[[#This Row],[ValidStartUTC]])</f>
        <v>0.16666666666424135</v>
      </c>
      <c r="T3838" s="5">
        <f>IF(OR(ISBLANK(Table1[[#This Row],[ValidEndUTC]]),ISBLANK(Table1[[#This Row],[ValidStartUTC]])),"",Table1[[#This Row],[Duration]]*24*60)</f>
        <v>239.99999999650754</v>
      </c>
    </row>
    <row r="3839" spans="1:20" x14ac:dyDescent="0.25">
      <c r="A3839" s="8" t="str">
        <f>IF(ISBLANK(Table1[[#This Row],[AdvisoryNumber]]),"NTML","ADVZY")</f>
        <v>NTML</v>
      </c>
      <c r="B3839" s="8" t="str">
        <f>_xlfn.TEXTJOIN("-",TRUE,Table1[[#This Row],[Source]],TEXT(Table1[[#This Row],[AdvisoryNumber]],"000"),TEXT(ROW()-1,"000000"),TEXT(Table1[[#This Row],[RecordTimeUTC]],"YYYY-MM-DD"))</f>
        <v>NTML-000-003838-2025-06-27</v>
      </c>
      <c r="C3839" s="1" t="s">
        <v>270</v>
      </c>
      <c r="D3839" s="2"/>
      <c r="E3839" s="1"/>
      <c r="F3839" s="2"/>
      <c r="G3839" s="1" t="s">
        <v>98</v>
      </c>
      <c r="H3839" s="1" t="s">
        <v>101</v>
      </c>
      <c r="I3839" s="8" t="str">
        <f>IF(Table1[[#This Row],[TMI_Type]]="Reroute",INDEX(_xlfn.REGEXEXTRACT(Table1[[#This Row],[RawText]],".*(ROUTE|FEA|FCA|ICR|CTOP|TBO).+([A-Z]{3})",2,0),1,2),"")</f>
        <v/>
      </c>
      <c r="J3839" s="5">
        <v>30</v>
      </c>
      <c r="K3839" s="5"/>
      <c r="L3839" s="1" t="s">
        <v>1175</v>
      </c>
      <c r="M3839" s="7">
        <v>45835.958333333336</v>
      </c>
      <c r="N3839" s="7">
        <v>45836.125</v>
      </c>
      <c r="O3839" s="7">
        <v>45835.925000000003</v>
      </c>
      <c r="P3839" s="4" t="s">
        <v>5604</v>
      </c>
      <c r="Q3839" s="10" t="s">
        <v>5604</v>
      </c>
      <c r="R3839" s="2" t="s">
        <v>11227</v>
      </c>
      <c r="S3839" s="6">
        <f>IF(OR(ISBLANK(Table1[[#This Row],[ValidEndUTC]]),ISBLANK(Table1[[#This Row],[ValidStartUTC]])),"",Table1[[#This Row],[ValidEndUTC]]-Table1[[#This Row],[ValidStartUTC]])</f>
        <v>0.16666666666424135</v>
      </c>
      <c r="T3839" s="5">
        <f>IF(OR(ISBLANK(Table1[[#This Row],[ValidEndUTC]]),ISBLANK(Table1[[#This Row],[ValidStartUTC]])),"",Table1[[#This Row],[Duration]]*24*60)</f>
        <v>239.99999999650754</v>
      </c>
    </row>
    <row r="3840" spans="1:20" x14ac:dyDescent="0.25">
      <c r="A3840" s="8" t="str">
        <f>IF(ISBLANK(Table1[[#This Row],[AdvisoryNumber]]),"NTML","ADVZY")</f>
        <v>NTML</v>
      </c>
      <c r="B3840" s="8" t="str">
        <f>_xlfn.TEXTJOIN("-",TRUE,Table1[[#This Row],[Source]],TEXT(Table1[[#This Row],[AdvisoryNumber]],"000"),TEXT(ROW()-1,"000000"),TEXT(Table1[[#This Row],[RecordTimeUTC]],"YYYY-MM-DD"))</f>
        <v>NTML-000-003839-2025-06-27</v>
      </c>
      <c r="C3840" s="1" t="s">
        <v>232</v>
      </c>
      <c r="D3840" s="2"/>
      <c r="E3840" s="1"/>
      <c r="F3840" s="2"/>
      <c r="G3840" s="1" t="s">
        <v>98</v>
      </c>
      <c r="H3840" s="1" t="s">
        <v>101</v>
      </c>
      <c r="I3840" s="8" t="str">
        <f>IF(Table1[[#This Row],[TMI_Type]]="Reroute",INDEX(_xlfn.REGEXEXTRACT(Table1[[#This Row],[RawText]],".*(ROUTE|FEA|FCA|ICR|CTOP|TBO).+([A-Z]{3})",2,0),1,2),"")</f>
        <v/>
      </c>
      <c r="J3840" s="5">
        <v>30</v>
      </c>
      <c r="K3840" s="5"/>
      <c r="L3840" s="1" t="s">
        <v>1165</v>
      </c>
      <c r="M3840" s="7">
        <v>45835.958333333336</v>
      </c>
      <c r="N3840" s="7">
        <v>45836.125</v>
      </c>
      <c r="O3840" s="7">
        <v>45835.925000000003</v>
      </c>
      <c r="P3840" s="4" t="s">
        <v>5605</v>
      </c>
      <c r="Q3840" s="10" t="s">
        <v>5605</v>
      </c>
      <c r="R3840" s="2" t="s">
        <v>11227</v>
      </c>
      <c r="S3840" s="6">
        <f>IF(OR(ISBLANK(Table1[[#This Row],[ValidEndUTC]]),ISBLANK(Table1[[#This Row],[ValidStartUTC]])),"",Table1[[#This Row],[ValidEndUTC]]-Table1[[#This Row],[ValidStartUTC]])</f>
        <v>0.16666666666424135</v>
      </c>
      <c r="T3840" s="5">
        <f>IF(OR(ISBLANK(Table1[[#This Row],[ValidEndUTC]]),ISBLANK(Table1[[#This Row],[ValidStartUTC]])),"",Table1[[#This Row],[Duration]]*24*60)</f>
        <v>239.99999999650754</v>
      </c>
    </row>
    <row r="3841" spans="1:20" x14ac:dyDescent="0.25">
      <c r="A3841" s="8" t="str">
        <f>IF(ISBLANK(Table1[[#This Row],[AdvisoryNumber]]),"NTML","ADVZY")</f>
        <v>NTML</v>
      </c>
      <c r="B3841" s="8" t="str">
        <f>_xlfn.TEXTJOIN("-",TRUE,Table1[[#This Row],[Source]],TEXT(Table1[[#This Row],[AdvisoryNumber]],"000"),TEXT(ROW()-1,"000000"),TEXT(Table1[[#This Row],[RecordTimeUTC]],"YYYY-MM-DD"))</f>
        <v>NTML-000-003840-2025-06-27</v>
      </c>
      <c r="C3841" s="1" t="s">
        <v>232</v>
      </c>
      <c r="D3841" s="2"/>
      <c r="E3841" s="1"/>
      <c r="F3841" s="2"/>
      <c r="G3841" s="1" t="s">
        <v>98</v>
      </c>
      <c r="H3841" s="1" t="s">
        <v>101</v>
      </c>
      <c r="I3841" s="8" t="str">
        <f>IF(Table1[[#This Row],[TMI_Type]]="Reroute",INDEX(_xlfn.REGEXEXTRACT(Table1[[#This Row],[RawText]],".*(ROUTE|FEA|FCA|ICR|CTOP|TBO).+([A-Z]{3})",2,0),1,2),"")</f>
        <v/>
      </c>
      <c r="J3841" s="5">
        <v>20</v>
      </c>
      <c r="K3841" s="5"/>
      <c r="L3841" s="1" t="s">
        <v>1179</v>
      </c>
      <c r="M3841" s="7">
        <v>45835.958333333336</v>
      </c>
      <c r="N3841" s="7">
        <v>45836.125</v>
      </c>
      <c r="O3841" s="7">
        <v>45835.925000000003</v>
      </c>
      <c r="P3841" s="4" t="s">
        <v>5606</v>
      </c>
      <c r="Q3841" s="10" t="s">
        <v>5606</v>
      </c>
      <c r="R3841" s="2" t="s">
        <v>11227</v>
      </c>
      <c r="S3841" s="6">
        <f>IF(OR(ISBLANK(Table1[[#This Row],[ValidEndUTC]]),ISBLANK(Table1[[#This Row],[ValidStartUTC]])),"",Table1[[#This Row],[ValidEndUTC]]-Table1[[#This Row],[ValidStartUTC]])</f>
        <v>0.16666666666424135</v>
      </c>
      <c r="T3841" s="5">
        <f>IF(OR(ISBLANK(Table1[[#This Row],[ValidEndUTC]]),ISBLANK(Table1[[#This Row],[ValidStartUTC]])),"",Table1[[#This Row],[Duration]]*24*60)</f>
        <v>239.99999999650754</v>
      </c>
    </row>
    <row r="3842" spans="1:20" ht="21.6" x14ac:dyDescent="0.25">
      <c r="A3842" s="8" t="str">
        <f>IF(ISBLANK(Table1[[#This Row],[AdvisoryNumber]]),"NTML","ADVZY")</f>
        <v>NTML</v>
      </c>
      <c r="B3842" s="8" t="str">
        <f>_xlfn.TEXTJOIN("-",TRUE,Table1[[#This Row],[Source]],TEXT(Table1[[#This Row],[AdvisoryNumber]],"000"),TEXT(ROW()-1,"000000"),TEXT(Table1[[#This Row],[RecordTimeUTC]],"YYYY-MM-DD"))</f>
        <v>NTML-000-003841-2025-06-27</v>
      </c>
      <c r="C3842" s="1" t="s">
        <v>202</v>
      </c>
      <c r="D3842" s="2"/>
      <c r="E3842" s="1"/>
      <c r="F3842" s="2"/>
      <c r="G3842" s="1" t="s">
        <v>98</v>
      </c>
      <c r="H3842" s="1" t="s">
        <v>101</v>
      </c>
      <c r="I3842" s="8" t="str">
        <f>IF(Table1[[#This Row],[TMI_Type]]="Reroute",INDEX(_xlfn.REGEXEXTRACT(Table1[[#This Row],[RawText]],".*(ROUTE|FEA|FCA|ICR|CTOP|TBO).+([A-Z]{3})",2,0),1,2),"")</f>
        <v/>
      </c>
      <c r="J3842" s="5">
        <v>25</v>
      </c>
      <c r="K3842" s="5"/>
      <c r="L3842" s="1" t="s">
        <v>9424</v>
      </c>
      <c r="M3842" s="7">
        <v>45835.958333333336</v>
      </c>
      <c r="N3842" s="7">
        <v>45836.125</v>
      </c>
      <c r="O3842" s="7">
        <v>45835.925000000003</v>
      </c>
      <c r="P3842" s="4" t="s">
        <v>5607</v>
      </c>
      <c r="Q3842" s="10" t="s">
        <v>5607</v>
      </c>
      <c r="R3842" s="2" t="s">
        <v>11227</v>
      </c>
      <c r="S3842" s="6">
        <f>IF(OR(ISBLANK(Table1[[#This Row],[ValidEndUTC]]),ISBLANK(Table1[[#This Row],[ValidStartUTC]])),"",Table1[[#This Row],[ValidEndUTC]]-Table1[[#This Row],[ValidStartUTC]])</f>
        <v>0.16666666666424135</v>
      </c>
      <c r="T3842" s="5">
        <f>IF(OR(ISBLANK(Table1[[#This Row],[ValidEndUTC]]),ISBLANK(Table1[[#This Row],[ValidStartUTC]])),"",Table1[[#This Row],[Duration]]*24*60)</f>
        <v>239.99999999650754</v>
      </c>
    </row>
    <row r="3843" spans="1:20" x14ac:dyDescent="0.25">
      <c r="A3843" s="8" t="str">
        <f>IF(ISBLANK(Table1[[#This Row],[AdvisoryNumber]]),"NTML","ADVZY")</f>
        <v>NTML</v>
      </c>
      <c r="B3843" s="8" t="str">
        <f>_xlfn.TEXTJOIN("-",TRUE,Table1[[#This Row],[Source]],TEXT(Table1[[#This Row],[AdvisoryNumber]],"000"),TEXT(ROW()-1,"000000"),TEXT(Table1[[#This Row],[RecordTimeUTC]],"YYYY-MM-DD"))</f>
        <v>NTML-000-003842-2025-06-27</v>
      </c>
      <c r="C3843" s="1" t="s">
        <v>270</v>
      </c>
      <c r="D3843" s="2"/>
      <c r="E3843" s="1"/>
      <c r="F3843" s="2"/>
      <c r="G3843" s="1" t="s">
        <v>98</v>
      </c>
      <c r="H3843" s="1" t="s">
        <v>101</v>
      </c>
      <c r="I3843" s="8" t="str">
        <f>IF(Table1[[#This Row],[TMI_Type]]="Reroute",INDEX(_xlfn.REGEXEXTRACT(Table1[[#This Row],[RawText]],".*(ROUTE|FEA|FCA|ICR|CTOP|TBO).+([A-Z]{3})",2,0),1,2),"")</f>
        <v/>
      </c>
      <c r="J3843" s="5">
        <v>30</v>
      </c>
      <c r="K3843" s="5"/>
      <c r="L3843" s="1" t="s">
        <v>286</v>
      </c>
      <c r="M3843" s="7">
        <v>45835.958333333336</v>
      </c>
      <c r="N3843" s="7">
        <v>45836.125</v>
      </c>
      <c r="O3843" s="7">
        <v>45835.925000000003</v>
      </c>
      <c r="P3843" s="4" t="s">
        <v>5608</v>
      </c>
      <c r="Q3843" s="10" t="s">
        <v>5608</v>
      </c>
      <c r="R3843" s="2" t="s">
        <v>11227</v>
      </c>
      <c r="S3843" s="6">
        <f>IF(OR(ISBLANK(Table1[[#This Row],[ValidEndUTC]]),ISBLANK(Table1[[#This Row],[ValidStartUTC]])),"",Table1[[#This Row],[ValidEndUTC]]-Table1[[#This Row],[ValidStartUTC]])</f>
        <v>0.16666666666424135</v>
      </c>
      <c r="T3843" s="5">
        <f>IF(OR(ISBLANK(Table1[[#This Row],[ValidEndUTC]]),ISBLANK(Table1[[#This Row],[ValidStartUTC]])),"",Table1[[#This Row],[Duration]]*24*60)</f>
        <v>239.99999999650754</v>
      </c>
    </row>
    <row r="3844" spans="1:20" x14ac:dyDescent="0.25">
      <c r="A3844" s="8" t="str">
        <f>IF(ISBLANK(Table1[[#This Row],[AdvisoryNumber]]),"NTML","ADVZY")</f>
        <v>NTML</v>
      </c>
      <c r="B3844" s="8" t="str">
        <f>_xlfn.TEXTJOIN("-",TRUE,Table1[[#This Row],[Source]],TEXT(Table1[[#This Row],[AdvisoryNumber]],"000"),TEXT(ROW()-1,"000000"),TEXT(Table1[[#This Row],[RecordTimeUTC]],"YYYY-MM-DD"))</f>
        <v>NTML-000-003843-2025-06-27</v>
      </c>
      <c r="C3844" s="1" t="s">
        <v>232</v>
      </c>
      <c r="D3844" s="2"/>
      <c r="E3844" s="1"/>
      <c r="F3844" s="2"/>
      <c r="G3844" s="1" t="s">
        <v>98</v>
      </c>
      <c r="H3844" s="1" t="s">
        <v>101</v>
      </c>
      <c r="I3844" s="8" t="str">
        <f>IF(Table1[[#This Row],[TMI_Type]]="Reroute",INDEX(_xlfn.REGEXEXTRACT(Table1[[#This Row],[RawText]],".*(ROUTE|FEA|FCA|ICR|CTOP|TBO).+([A-Z]{3})",2,0),1,2),"")</f>
        <v/>
      </c>
      <c r="J3844" s="5">
        <v>30</v>
      </c>
      <c r="K3844" s="5"/>
      <c r="L3844" s="1" t="s">
        <v>1593</v>
      </c>
      <c r="M3844" s="7">
        <v>45835.958333333336</v>
      </c>
      <c r="N3844" s="7">
        <v>45836.125</v>
      </c>
      <c r="O3844" s="7">
        <v>45835.925000000003</v>
      </c>
      <c r="P3844" s="4" t="s">
        <v>5609</v>
      </c>
      <c r="Q3844" s="10" t="s">
        <v>5609</v>
      </c>
      <c r="R3844" s="2" t="s">
        <v>11227</v>
      </c>
      <c r="S3844" s="6">
        <f>IF(OR(ISBLANK(Table1[[#This Row],[ValidEndUTC]]),ISBLANK(Table1[[#This Row],[ValidStartUTC]])),"",Table1[[#This Row],[ValidEndUTC]]-Table1[[#This Row],[ValidStartUTC]])</f>
        <v>0.16666666666424135</v>
      </c>
      <c r="T3844" s="5">
        <f>IF(OR(ISBLANK(Table1[[#This Row],[ValidEndUTC]]),ISBLANK(Table1[[#This Row],[ValidStartUTC]])),"",Table1[[#This Row],[Duration]]*24*60)</f>
        <v>239.99999999650754</v>
      </c>
    </row>
    <row r="3845" spans="1:20" x14ac:dyDescent="0.25">
      <c r="A3845" s="8" t="str">
        <f>IF(ISBLANK(Table1[[#This Row],[AdvisoryNumber]]),"NTML","ADVZY")</f>
        <v>NTML</v>
      </c>
      <c r="B3845" s="8" t="str">
        <f>_xlfn.TEXTJOIN("-",TRUE,Table1[[#This Row],[Source]],TEXT(Table1[[#This Row],[AdvisoryNumber]],"000"),TEXT(ROW()-1,"000000"),TEXT(Table1[[#This Row],[RecordTimeUTC]],"YYYY-MM-DD"))</f>
        <v>NTML-000-003844-2025-06-27</v>
      </c>
      <c r="C3845" s="1" t="s">
        <v>202</v>
      </c>
      <c r="D3845" s="2"/>
      <c r="E3845" s="1"/>
      <c r="F3845" s="2"/>
      <c r="G3845" s="1" t="s">
        <v>98</v>
      </c>
      <c r="H3845" s="1" t="s">
        <v>101</v>
      </c>
      <c r="I3845" s="8" t="str">
        <f>IF(Table1[[#This Row],[TMI_Type]]="Reroute",INDEX(_xlfn.REGEXEXTRACT(Table1[[#This Row],[RawText]],".*(ROUTE|FEA|FCA|ICR|CTOP|TBO).+([A-Z]{3})",2,0),1,2),"")</f>
        <v/>
      </c>
      <c r="J3845" s="5">
        <v>35</v>
      </c>
      <c r="K3845" s="5"/>
      <c r="L3845" s="1" t="s">
        <v>623</v>
      </c>
      <c r="M3845" s="7">
        <v>45835.958333333336</v>
      </c>
      <c r="N3845" s="7">
        <v>45836.125</v>
      </c>
      <c r="O3845" s="7">
        <v>45835.925000000003</v>
      </c>
      <c r="P3845" s="4" t="s">
        <v>5610</v>
      </c>
      <c r="Q3845" s="10" t="s">
        <v>5610</v>
      </c>
      <c r="R3845" s="2" t="s">
        <v>11227</v>
      </c>
      <c r="S3845" s="6">
        <f>IF(OR(ISBLANK(Table1[[#This Row],[ValidEndUTC]]),ISBLANK(Table1[[#This Row],[ValidStartUTC]])),"",Table1[[#This Row],[ValidEndUTC]]-Table1[[#This Row],[ValidStartUTC]])</f>
        <v>0.16666666666424135</v>
      </c>
      <c r="T3845" s="5">
        <f>IF(OR(ISBLANK(Table1[[#This Row],[ValidEndUTC]]),ISBLANK(Table1[[#This Row],[ValidStartUTC]])),"",Table1[[#This Row],[Duration]]*24*60)</f>
        <v>239.99999999650754</v>
      </c>
    </row>
    <row r="3846" spans="1:20" x14ac:dyDescent="0.25">
      <c r="A3846" s="8" t="str">
        <f>IF(ISBLANK(Table1[[#This Row],[AdvisoryNumber]]),"NTML","ADVZY")</f>
        <v>NTML</v>
      </c>
      <c r="B3846" s="8" t="str">
        <f>_xlfn.TEXTJOIN("-",TRUE,Table1[[#This Row],[Source]],TEXT(Table1[[#This Row],[AdvisoryNumber]],"000"),TEXT(ROW()-1,"000000"),TEXT(Table1[[#This Row],[RecordTimeUTC]],"YYYY-MM-DD"))</f>
        <v>NTML-000-003845-2025-06-27</v>
      </c>
      <c r="C3846" s="1" t="s">
        <v>270</v>
      </c>
      <c r="D3846" s="2"/>
      <c r="E3846" s="1"/>
      <c r="F3846" s="2"/>
      <c r="G3846" s="1" t="s">
        <v>98</v>
      </c>
      <c r="H3846" s="1" t="s">
        <v>101</v>
      </c>
      <c r="I3846" s="8" t="str">
        <f>IF(Table1[[#This Row],[TMI_Type]]="Reroute",INDEX(_xlfn.REGEXEXTRACT(Table1[[#This Row],[RawText]],".*(ROUTE|FEA|FCA|ICR|CTOP|TBO).+([A-Z]{3})",2,0),1,2),"")</f>
        <v/>
      </c>
      <c r="J3846" s="5">
        <v>25</v>
      </c>
      <c r="K3846" s="5"/>
      <c r="L3846" s="1" t="s">
        <v>1177</v>
      </c>
      <c r="M3846" s="7">
        <v>45835.958333333336</v>
      </c>
      <c r="N3846" s="7">
        <v>45836.125</v>
      </c>
      <c r="O3846" s="7">
        <v>45835.925000000003</v>
      </c>
      <c r="P3846" s="4" t="s">
        <v>5611</v>
      </c>
      <c r="Q3846" s="10" t="s">
        <v>5611</v>
      </c>
      <c r="R3846" s="2" t="s">
        <v>11227</v>
      </c>
      <c r="S3846" s="6">
        <f>IF(OR(ISBLANK(Table1[[#This Row],[ValidEndUTC]]),ISBLANK(Table1[[#This Row],[ValidStartUTC]])),"",Table1[[#This Row],[ValidEndUTC]]-Table1[[#This Row],[ValidStartUTC]])</f>
        <v>0.16666666666424135</v>
      </c>
      <c r="T3846" s="5">
        <f>IF(OR(ISBLANK(Table1[[#This Row],[ValidEndUTC]]),ISBLANK(Table1[[#This Row],[ValidStartUTC]])),"",Table1[[#This Row],[Duration]]*24*60)</f>
        <v>239.99999999650754</v>
      </c>
    </row>
    <row r="3847" spans="1:20" x14ac:dyDescent="0.25">
      <c r="A3847" s="8" t="str">
        <f>IF(ISBLANK(Table1[[#This Row],[AdvisoryNumber]]),"NTML","ADVZY")</f>
        <v>NTML</v>
      </c>
      <c r="B3847" s="8" t="str">
        <f>_xlfn.TEXTJOIN("-",TRUE,Table1[[#This Row],[Source]],TEXT(Table1[[#This Row],[AdvisoryNumber]],"000"),TEXT(ROW()-1,"000000"),TEXT(Table1[[#This Row],[RecordTimeUTC]],"YYYY-MM-DD"))</f>
        <v>NTML-000-003846-2025-06-27</v>
      </c>
      <c r="C3847" s="1" t="s">
        <v>232</v>
      </c>
      <c r="D3847" s="2"/>
      <c r="E3847" s="1"/>
      <c r="F3847" s="2"/>
      <c r="G3847" s="1" t="s">
        <v>98</v>
      </c>
      <c r="H3847" s="1" t="s">
        <v>101</v>
      </c>
      <c r="I3847" s="8" t="str">
        <f>IF(Table1[[#This Row],[TMI_Type]]="Reroute",INDEX(_xlfn.REGEXEXTRACT(Table1[[#This Row],[RawText]],".*(ROUTE|FEA|FCA|ICR|CTOP|TBO).+([A-Z]{3})",2,0),1,2),"")</f>
        <v/>
      </c>
      <c r="J3847" s="5">
        <v>35</v>
      </c>
      <c r="K3847" s="5"/>
      <c r="L3847" s="1" t="s">
        <v>1345</v>
      </c>
      <c r="M3847" s="7">
        <v>45835.958333333336</v>
      </c>
      <c r="N3847" s="7">
        <v>45836.125</v>
      </c>
      <c r="O3847" s="7">
        <v>45835.925000000003</v>
      </c>
      <c r="P3847" s="4" t="s">
        <v>5612</v>
      </c>
      <c r="Q3847" s="10" t="s">
        <v>5612</v>
      </c>
      <c r="R3847" s="2" t="s">
        <v>11227</v>
      </c>
      <c r="S3847" s="6">
        <f>IF(OR(ISBLANK(Table1[[#This Row],[ValidEndUTC]]),ISBLANK(Table1[[#This Row],[ValidStartUTC]])),"",Table1[[#This Row],[ValidEndUTC]]-Table1[[#This Row],[ValidStartUTC]])</f>
        <v>0.16666666666424135</v>
      </c>
      <c r="T3847" s="5">
        <f>IF(OR(ISBLANK(Table1[[#This Row],[ValidEndUTC]]),ISBLANK(Table1[[#This Row],[ValidStartUTC]])),"",Table1[[#This Row],[Duration]]*24*60)</f>
        <v>239.99999999650754</v>
      </c>
    </row>
    <row r="3848" spans="1:20" x14ac:dyDescent="0.25">
      <c r="A3848" s="8" t="str">
        <f>IF(ISBLANK(Table1[[#This Row],[AdvisoryNumber]]),"NTML","ADVZY")</f>
        <v>NTML</v>
      </c>
      <c r="B3848" s="8" t="str">
        <f>_xlfn.TEXTJOIN("-",TRUE,Table1[[#This Row],[Source]],TEXT(Table1[[#This Row],[AdvisoryNumber]],"000"),TEXT(ROW()-1,"000000"),TEXT(Table1[[#This Row],[RecordTimeUTC]],"YYYY-MM-DD"))</f>
        <v>NTML-000-003847-2025-06-27</v>
      </c>
      <c r="C3848" s="1" t="s">
        <v>202</v>
      </c>
      <c r="D3848" s="2"/>
      <c r="E3848" s="1"/>
      <c r="F3848" s="2"/>
      <c r="G3848" s="1" t="s">
        <v>98</v>
      </c>
      <c r="H3848" s="1" t="s">
        <v>101</v>
      </c>
      <c r="I3848" s="8" t="str">
        <f>IF(Table1[[#This Row],[TMI_Type]]="Reroute",INDEX(_xlfn.REGEXEXTRACT(Table1[[#This Row],[RawText]],".*(ROUTE|FEA|FCA|ICR|CTOP|TBO).+([A-Z]{3})",2,0),1,2),"")</f>
        <v/>
      </c>
      <c r="J3848" s="5">
        <v>25</v>
      </c>
      <c r="K3848" s="5"/>
      <c r="L3848" s="1" t="s">
        <v>318</v>
      </c>
      <c r="M3848" s="7">
        <v>45835.958333333336</v>
      </c>
      <c r="N3848" s="7">
        <v>45836.125</v>
      </c>
      <c r="O3848" s="7">
        <v>45835.925000000003</v>
      </c>
      <c r="P3848" s="4" t="s">
        <v>5613</v>
      </c>
      <c r="Q3848" s="10" t="s">
        <v>5613</v>
      </c>
      <c r="R3848" s="2" t="s">
        <v>11227</v>
      </c>
      <c r="S3848" s="6">
        <f>IF(OR(ISBLANK(Table1[[#This Row],[ValidEndUTC]]),ISBLANK(Table1[[#This Row],[ValidStartUTC]])),"",Table1[[#This Row],[ValidEndUTC]]-Table1[[#This Row],[ValidStartUTC]])</f>
        <v>0.16666666666424135</v>
      </c>
      <c r="T3848" s="5">
        <f>IF(OR(ISBLANK(Table1[[#This Row],[ValidEndUTC]]),ISBLANK(Table1[[#This Row],[ValidStartUTC]])),"",Table1[[#This Row],[Duration]]*24*60)</f>
        <v>239.99999999650754</v>
      </c>
    </row>
    <row r="3849" spans="1:20" x14ac:dyDescent="0.25">
      <c r="A3849" s="8" t="str">
        <f>IF(ISBLANK(Table1[[#This Row],[AdvisoryNumber]]),"NTML","ADVZY")</f>
        <v>NTML</v>
      </c>
      <c r="B3849" s="8" t="str">
        <f>_xlfn.TEXTJOIN("-",TRUE,Table1[[#This Row],[Source]],TEXT(Table1[[#This Row],[AdvisoryNumber]],"000"),TEXT(ROW()-1,"000000"),TEXT(Table1[[#This Row],[RecordTimeUTC]],"YYYY-MM-DD"))</f>
        <v>NTML-000-003848-2025-06-27</v>
      </c>
      <c r="C3849" s="1" t="s">
        <v>31</v>
      </c>
      <c r="D3849" s="2"/>
      <c r="E3849" s="1"/>
      <c r="F3849" s="2"/>
      <c r="G3849" s="1" t="s">
        <v>98</v>
      </c>
      <c r="H3849" s="1" t="s">
        <v>101</v>
      </c>
      <c r="I3849" s="8" t="str">
        <f>IF(Table1[[#This Row],[TMI_Type]]="Reroute",INDEX(_xlfn.REGEXEXTRACT(Table1[[#This Row],[RawText]],".*(ROUTE|FEA|FCA|ICR|CTOP|TBO).+([A-Z]{3})",2,0),1,2),"")</f>
        <v/>
      </c>
      <c r="J3849" s="5">
        <v>30</v>
      </c>
      <c r="K3849" s="5"/>
      <c r="L3849" s="1" t="s">
        <v>499</v>
      </c>
      <c r="M3849" s="7">
        <v>45835.958333333336</v>
      </c>
      <c r="N3849" s="7">
        <v>45836.125</v>
      </c>
      <c r="O3849" s="7">
        <v>45835.956250000003</v>
      </c>
      <c r="P3849" s="4" t="s">
        <v>5638</v>
      </c>
      <c r="Q3849" s="10" t="s">
        <v>5638</v>
      </c>
      <c r="R3849" s="2" t="s">
        <v>11231</v>
      </c>
      <c r="S3849" s="6">
        <f>IF(OR(ISBLANK(Table1[[#This Row],[ValidEndUTC]]),ISBLANK(Table1[[#This Row],[ValidStartUTC]])),"",Table1[[#This Row],[ValidEndUTC]]-Table1[[#This Row],[ValidStartUTC]])</f>
        <v>0.16666666666424135</v>
      </c>
      <c r="T3849" s="5">
        <f>IF(OR(ISBLANK(Table1[[#This Row],[ValidEndUTC]]),ISBLANK(Table1[[#This Row],[ValidStartUTC]])),"",Table1[[#This Row],[Duration]]*24*60)</f>
        <v>239.99999999650754</v>
      </c>
    </row>
    <row r="3850" spans="1:20" x14ac:dyDescent="0.25">
      <c r="A3850" s="8" t="str">
        <f>IF(ISBLANK(Table1[[#This Row],[AdvisoryNumber]]),"NTML","ADVZY")</f>
        <v>NTML</v>
      </c>
      <c r="B3850" s="8" t="str">
        <f>_xlfn.TEXTJOIN("-",TRUE,Table1[[#This Row],[Source]],TEXT(Table1[[#This Row],[AdvisoryNumber]],"000"),TEXT(ROW()-1,"000000"),TEXT(Table1[[#This Row],[RecordTimeUTC]],"YYYY-MM-DD"))</f>
        <v>NTML-000-003849-2025-06-27</v>
      </c>
      <c r="C3850" s="1" t="s">
        <v>31</v>
      </c>
      <c r="D3850" s="2"/>
      <c r="E3850" s="1"/>
      <c r="F3850" s="2"/>
      <c r="G3850" s="1" t="s">
        <v>98</v>
      </c>
      <c r="H3850" s="1" t="s">
        <v>101</v>
      </c>
      <c r="I3850" s="8" t="str">
        <f>IF(Table1[[#This Row],[TMI_Type]]="Reroute",INDEX(_xlfn.REGEXEXTRACT(Table1[[#This Row],[RawText]],".*(ROUTE|FEA|FCA|ICR|CTOP|TBO).+([A-Z]{3})",2,0),1,2),"")</f>
        <v/>
      </c>
      <c r="J3850" s="5">
        <v>30</v>
      </c>
      <c r="K3850" s="5"/>
      <c r="L3850" s="1" t="s">
        <v>513</v>
      </c>
      <c r="M3850" s="7">
        <v>45835.958333333336</v>
      </c>
      <c r="N3850" s="7">
        <v>45836.125</v>
      </c>
      <c r="O3850" s="7">
        <v>45835.956250000003</v>
      </c>
      <c r="P3850" s="4" t="s">
        <v>5639</v>
      </c>
      <c r="Q3850" s="10" t="s">
        <v>5639</v>
      </c>
      <c r="R3850" s="2" t="s">
        <v>11231</v>
      </c>
      <c r="S3850" s="6">
        <f>IF(OR(ISBLANK(Table1[[#This Row],[ValidEndUTC]]),ISBLANK(Table1[[#This Row],[ValidStartUTC]])),"",Table1[[#This Row],[ValidEndUTC]]-Table1[[#This Row],[ValidStartUTC]])</f>
        <v>0.16666666666424135</v>
      </c>
      <c r="T3850" s="5">
        <f>IF(OR(ISBLANK(Table1[[#This Row],[ValidEndUTC]]),ISBLANK(Table1[[#This Row],[ValidStartUTC]])),"",Table1[[#This Row],[Duration]]*24*60)</f>
        <v>239.99999999650754</v>
      </c>
    </row>
    <row r="3851" spans="1:20" x14ac:dyDescent="0.25">
      <c r="A3851" s="8" t="str">
        <f>IF(ISBLANK(Table1[[#This Row],[AdvisoryNumber]]),"NTML","ADVZY")</f>
        <v>NTML</v>
      </c>
      <c r="B3851" s="8" t="str">
        <f>_xlfn.TEXTJOIN("-",TRUE,Table1[[#This Row],[Source]],TEXT(Table1[[#This Row],[AdvisoryNumber]],"000"),TEXT(ROW()-1,"000000"),TEXT(Table1[[#This Row],[RecordTimeUTC]],"YYYY-MM-DD"))</f>
        <v>NTML-000-003850-2025-06-27</v>
      </c>
      <c r="C3851" s="1" t="s">
        <v>31</v>
      </c>
      <c r="D3851" s="2"/>
      <c r="E3851" s="1"/>
      <c r="F3851" s="2"/>
      <c r="G3851" s="1" t="s">
        <v>98</v>
      </c>
      <c r="H3851" s="1" t="s">
        <v>101</v>
      </c>
      <c r="I3851" s="8" t="str">
        <f>IF(Table1[[#This Row],[TMI_Type]]="Reroute",INDEX(_xlfn.REGEXEXTRACT(Table1[[#This Row],[RawText]],".*(ROUTE|FEA|FCA|ICR|CTOP|TBO).+([A-Z]{3})",2,0),1,2),"")</f>
        <v/>
      </c>
      <c r="J3851" s="5">
        <v>20</v>
      </c>
      <c r="K3851" s="5"/>
      <c r="L3851" s="1" t="s">
        <v>1627</v>
      </c>
      <c r="M3851" s="7">
        <v>45835.958333333336</v>
      </c>
      <c r="N3851" s="7">
        <v>45836.125</v>
      </c>
      <c r="O3851" s="7">
        <v>45835.956250000003</v>
      </c>
      <c r="P3851" s="4" t="s">
        <v>5640</v>
      </c>
      <c r="Q3851" s="10" t="s">
        <v>5640</v>
      </c>
      <c r="R3851" s="2" t="s">
        <v>11231</v>
      </c>
      <c r="S3851" s="6">
        <f>IF(OR(ISBLANK(Table1[[#This Row],[ValidEndUTC]]),ISBLANK(Table1[[#This Row],[ValidStartUTC]])),"",Table1[[#This Row],[ValidEndUTC]]-Table1[[#This Row],[ValidStartUTC]])</f>
        <v>0.16666666666424135</v>
      </c>
      <c r="T3851" s="5">
        <f>IF(OR(ISBLANK(Table1[[#This Row],[ValidEndUTC]]),ISBLANK(Table1[[#This Row],[ValidStartUTC]])),"",Table1[[#This Row],[Duration]]*24*60)</f>
        <v>239.99999999650754</v>
      </c>
    </row>
    <row r="3852" spans="1:20" x14ac:dyDescent="0.25">
      <c r="A3852" s="8" t="str">
        <f>IF(ISBLANK(Table1[[#This Row],[AdvisoryNumber]]),"NTML","ADVZY")</f>
        <v>NTML</v>
      </c>
      <c r="B3852" s="8" t="str">
        <f>_xlfn.TEXTJOIN("-",TRUE,Table1[[#This Row],[Source]],TEXT(Table1[[#This Row],[AdvisoryNumber]],"000"),TEXT(ROW()-1,"000000"),TEXT(Table1[[#This Row],[RecordTimeUTC]],"YYYY-MM-DD"))</f>
        <v>NTML-000-003851-2025-06-27</v>
      </c>
      <c r="C3852" s="1" t="s">
        <v>31</v>
      </c>
      <c r="D3852" s="2"/>
      <c r="E3852" s="1"/>
      <c r="F3852" s="2"/>
      <c r="G3852" s="1" t="s">
        <v>98</v>
      </c>
      <c r="H3852" s="1" t="s">
        <v>101</v>
      </c>
      <c r="I3852" s="8" t="str">
        <f>IF(Table1[[#This Row],[TMI_Type]]="Reroute",INDEX(_xlfn.REGEXEXTRACT(Table1[[#This Row],[RawText]],".*(ROUTE|FEA|FCA|ICR|CTOP|TBO).+([A-Z]{3})",2,0),1,2),"")</f>
        <v/>
      </c>
      <c r="J3852" s="5">
        <v>20</v>
      </c>
      <c r="K3852" s="5"/>
      <c r="L3852" s="1" t="s">
        <v>342</v>
      </c>
      <c r="M3852" s="7">
        <v>45835.958333333336</v>
      </c>
      <c r="N3852" s="7">
        <v>45836.125</v>
      </c>
      <c r="O3852" s="7">
        <v>45835.956250000003</v>
      </c>
      <c r="P3852" s="4" t="s">
        <v>5641</v>
      </c>
      <c r="Q3852" s="10" t="s">
        <v>5641</v>
      </c>
      <c r="R3852" s="2" t="s">
        <v>11231</v>
      </c>
      <c r="S3852" s="6">
        <f>IF(OR(ISBLANK(Table1[[#This Row],[ValidEndUTC]]),ISBLANK(Table1[[#This Row],[ValidStartUTC]])),"",Table1[[#This Row],[ValidEndUTC]]-Table1[[#This Row],[ValidStartUTC]])</f>
        <v>0.16666666666424135</v>
      </c>
      <c r="T3852" s="5">
        <f>IF(OR(ISBLANK(Table1[[#This Row],[ValidEndUTC]]),ISBLANK(Table1[[#This Row],[ValidStartUTC]])),"",Table1[[#This Row],[Duration]]*24*60)</f>
        <v>239.99999999650754</v>
      </c>
    </row>
    <row r="3853" spans="1:20" x14ac:dyDescent="0.25">
      <c r="A3853" s="8" t="str">
        <f>IF(ISBLANK(Table1[[#This Row],[AdvisoryNumber]]),"NTML","ADVZY")</f>
        <v>NTML</v>
      </c>
      <c r="B3853" s="8" t="str">
        <f>_xlfn.TEXTJOIN("-",TRUE,Table1[[#This Row],[Source]],TEXT(Table1[[#This Row],[AdvisoryNumber]],"000"),TEXT(ROW()-1,"000000"),TEXT(Table1[[#This Row],[RecordTimeUTC]],"YYYY-MM-DD"))</f>
        <v>NTML-000-003852-2025-06-27</v>
      </c>
      <c r="C3853" s="1" t="s">
        <v>31</v>
      </c>
      <c r="D3853" s="2"/>
      <c r="E3853" s="1"/>
      <c r="F3853" s="2"/>
      <c r="G3853" s="1" t="s">
        <v>98</v>
      </c>
      <c r="H3853" s="1" t="s">
        <v>101</v>
      </c>
      <c r="I3853" s="8" t="str">
        <f>IF(Table1[[#This Row],[TMI_Type]]="Reroute",INDEX(_xlfn.REGEXEXTRACT(Table1[[#This Row],[RawText]],".*(ROUTE|FEA|FCA|ICR|CTOP|TBO).+([A-Z]{3})",2,0),1,2),"")</f>
        <v/>
      </c>
      <c r="J3853" s="5">
        <v>20</v>
      </c>
      <c r="K3853" s="5"/>
      <c r="L3853" s="1" t="s">
        <v>503</v>
      </c>
      <c r="M3853" s="7">
        <v>45835.958333333336</v>
      </c>
      <c r="N3853" s="7">
        <v>45836.125</v>
      </c>
      <c r="O3853" s="7">
        <v>45835.956250000003</v>
      </c>
      <c r="P3853" s="4" t="s">
        <v>5642</v>
      </c>
      <c r="Q3853" s="10" t="s">
        <v>5642</v>
      </c>
      <c r="R3853" s="2" t="s">
        <v>11231</v>
      </c>
      <c r="S3853" s="6">
        <f>IF(OR(ISBLANK(Table1[[#This Row],[ValidEndUTC]]),ISBLANK(Table1[[#This Row],[ValidStartUTC]])),"",Table1[[#This Row],[ValidEndUTC]]-Table1[[#This Row],[ValidStartUTC]])</f>
        <v>0.16666666666424135</v>
      </c>
      <c r="T3853" s="5">
        <f>IF(OR(ISBLANK(Table1[[#This Row],[ValidEndUTC]]),ISBLANK(Table1[[#This Row],[ValidStartUTC]])),"",Table1[[#This Row],[Duration]]*24*60)</f>
        <v>239.99999999650754</v>
      </c>
    </row>
    <row r="3854" spans="1:20" x14ac:dyDescent="0.25">
      <c r="A3854" s="8" t="str">
        <f>IF(ISBLANK(Table1[[#This Row],[AdvisoryNumber]]),"NTML","ADVZY")</f>
        <v>NTML</v>
      </c>
      <c r="B3854" s="8" t="str">
        <f>_xlfn.TEXTJOIN("-",TRUE,Table1[[#This Row],[Source]],TEXT(Table1[[#This Row],[AdvisoryNumber]],"000"),TEXT(ROW()-1,"000000"),TEXT(Table1[[#This Row],[RecordTimeUTC]],"YYYY-MM-DD"))</f>
        <v>NTML-000-003853-2025-06-27</v>
      </c>
      <c r="C3854" s="1" t="s">
        <v>31</v>
      </c>
      <c r="D3854" s="2"/>
      <c r="E3854" s="1"/>
      <c r="F3854" s="2"/>
      <c r="G3854" s="1" t="s">
        <v>98</v>
      </c>
      <c r="H3854" s="1" t="s">
        <v>101</v>
      </c>
      <c r="I3854" s="8" t="str">
        <f>IF(Table1[[#This Row],[TMI_Type]]="Reroute",INDEX(_xlfn.REGEXEXTRACT(Table1[[#This Row],[RawText]],".*(ROUTE|FEA|FCA|ICR|CTOP|TBO).+([A-Z]{3})",2,0),1,2),"")</f>
        <v/>
      </c>
      <c r="J3854" s="5">
        <v>20</v>
      </c>
      <c r="K3854" s="5"/>
      <c r="L3854" s="1" t="s">
        <v>1065</v>
      </c>
      <c r="M3854" s="7">
        <v>45835.958333333336</v>
      </c>
      <c r="N3854" s="7">
        <v>45836.125</v>
      </c>
      <c r="O3854" s="7">
        <v>45835.956250000003</v>
      </c>
      <c r="P3854" s="4" t="s">
        <v>5643</v>
      </c>
      <c r="Q3854" s="10" t="s">
        <v>5643</v>
      </c>
      <c r="R3854" s="2" t="s">
        <v>11231</v>
      </c>
      <c r="S3854" s="6">
        <f>IF(OR(ISBLANK(Table1[[#This Row],[ValidEndUTC]]),ISBLANK(Table1[[#This Row],[ValidStartUTC]])),"",Table1[[#This Row],[ValidEndUTC]]-Table1[[#This Row],[ValidStartUTC]])</f>
        <v>0.16666666666424135</v>
      </c>
      <c r="T3854" s="5">
        <f>IF(OR(ISBLANK(Table1[[#This Row],[ValidEndUTC]]),ISBLANK(Table1[[#This Row],[ValidStartUTC]])),"",Table1[[#This Row],[Duration]]*24*60)</f>
        <v>239.99999999650754</v>
      </c>
    </row>
    <row r="3855" spans="1:20" x14ac:dyDescent="0.25">
      <c r="A3855" s="8" t="str">
        <f>IF(ISBLANK(Table1[[#This Row],[AdvisoryNumber]]),"NTML","ADVZY")</f>
        <v>NTML</v>
      </c>
      <c r="B3855" s="8" t="str">
        <f>_xlfn.TEXTJOIN("-",TRUE,Table1[[#This Row],[Source]],TEXT(Table1[[#This Row],[AdvisoryNumber]],"000"),TEXT(ROW()-1,"000000"),TEXT(Table1[[#This Row],[RecordTimeUTC]],"YYYY-MM-DD"))</f>
        <v>NTML-000-003854-2025-06-27</v>
      </c>
      <c r="C3855" s="1" t="s">
        <v>31</v>
      </c>
      <c r="D3855" s="2"/>
      <c r="E3855" s="1"/>
      <c r="F3855" s="2"/>
      <c r="G3855" s="1" t="s">
        <v>98</v>
      </c>
      <c r="H3855" s="1" t="s">
        <v>101</v>
      </c>
      <c r="I3855" s="8" t="str">
        <f>IF(Table1[[#This Row],[TMI_Type]]="Reroute",INDEX(_xlfn.REGEXEXTRACT(Table1[[#This Row],[RawText]],".*(ROUTE|FEA|FCA|ICR|CTOP|TBO).+([A-Z]{3})",2,0),1,2),"")</f>
        <v/>
      </c>
      <c r="J3855" s="5">
        <v>20</v>
      </c>
      <c r="K3855" s="5"/>
      <c r="L3855" s="1" t="s">
        <v>501</v>
      </c>
      <c r="M3855" s="7">
        <v>45835.958333333336</v>
      </c>
      <c r="N3855" s="7">
        <v>45836.125</v>
      </c>
      <c r="O3855" s="7">
        <v>45835.956250000003</v>
      </c>
      <c r="P3855" s="4" t="s">
        <v>5644</v>
      </c>
      <c r="Q3855" s="10" t="s">
        <v>5644</v>
      </c>
      <c r="R3855" s="2" t="s">
        <v>11231</v>
      </c>
      <c r="S3855" s="6">
        <f>IF(OR(ISBLANK(Table1[[#This Row],[ValidEndUTC]]),ISBLANK(Table1[[#This Row],[ValidStartUTC]])),"",Table1[[#This Row],[ValidEndUTC]]-Table1[[#This Row],[ValidStartUTC]])</f>
        <v>0.16666666666424135</v>
      </c>
      <c r="T3855" s="5">
        <f>IF(OR(ISBLANK(Table1[[#This Row],[ValidEndUTC]]),ISBLANK(Table1[[#This Row],[ValidStartUTC]])),"",Table1[[#This Row],[Duration]]*24*60)</f>
        <v>239.99999999650754</v>
      </c>
    </row>
    <row r="3856" spans="1:20" ht="21.6" x14ac:dyDescent="0.25">
      <c r="A3856" s="8" t="str">
        <f>IF(ISBLANK(Table1[[#This Row],[AdvisoryNumber]]),"NTML","ADVZY")</f>
        <v>NTML</v>
      </c>
      <c r="B3856" s="8" t="str">
        <f>_xlfn.TEXTJOIN("-",TRUE,Table1[[#This Row],[Source]],TEXT(Table1[[#This Row],[AdvisoryNumber]],"000"),TEXT(ROW()-1,"000000"),TEXT(Table1[[#This Row],[RecordTimeUTC]],"YYYY-MM-DD"))</f>
        <v>NTML-000-003855-2025-06-27</v>
      </c>
      <c r="C3856" s="1" t="s">
        <v>31</v>
      </c>
      <c r="D3856" s="2"/>
      <c r="E3856" s="1"/>
      <c r="F3856" s="2"/>
      <c r="G3856" s="1" t="s">
        <v>98</v>
      </c>
      <c r="H3856" s="1" t="s">
        <v>101</v>
      </c>
      <c r="I3856" s="8" t="str">
        <f>IF(Table1[[#This Row],[TMI_Type]]="Reroute",INDEX(_xlfn.REGEXEXTRACT(Table1[[#This Row],[RawText]],".*(ROUTE|FEA|FCA|ICR|CTOP|TBO).+([A-Z]{3})",2,0),1,2),"")</f>
        <v/>
      </c>
      <c r="J3856" s="5">
        <v>20</v>
      </c>
      <c r="K3856" s="5"/>
      <c r="L3856" s="1" t="s">
        <v>198</v>
      </c>
      <c r="M3856" s="7">
        <v>45835.958333333336</v>
      </c>
      <c r="N3856" s="7">
        <v>45836.125</v>
      </c>
      <c r="O3856" s="7">
        <v>45835.956250000003</v>
      </c>
      <c r="P3856" s="4" t="s">
        <v>5645</v>
      </c>
      <c r="Q3856" s="10" t="s">
        <v>5645</v>
      </c>
      <c r="R3856" s="2" t="s">
        <v>11231</v>
      </c>
      <c r="S3856" s="6">
        <f>IF(OR(ISBLANK(Table1[[#This Row],[ValidEndUTC]]),ISBLANK(Table1[[#This Row],[ValidStartUTC]])),"",Table1[[#This Row],[ValidEndUTC]]-Table1[[#This Row],[ValidStartUTC]])</f>
        <v>0.16666666666424135</v>
      </c>
      <c r="T3856" s="5">
        <f>IF(OR(ISBLANK(Table1[[#This Row],[ValidEndUTC]]),ISBLANK(Table1[[#This Row],[ValidStartUTC]])),"",Table1[[#This Row],[Duration]]*24*60)</f>
        <v>239.99999999650754</v>
      </c>
    </row>
    <row r="3857" spans="1:20" x14ac:dyDescent="0.25">
      <c r="A3857" s="8" t="str">
        <f>IF(ISBLANK(Table1[[#This Row],[AdvisoryNumber]]),"NTML","ADVZY")</f>
        <v>NTML</v>
      </c>
      <c r="B3857" s="8" t="str">
        <f>_xlfn.TEXTJOIN("-",TRUE,Table1[[#This Row],[Source]],TEXT(Table1[[#This Row],[AdvisoryNumber]],"000"),TEXT(ROW()-1,"000000"),TEXT(Table1[[#This Row],[RecordTimeUTC]],"YYYY-MM-DD"))</f>
        <v>NTML-000-003856-2025-06-27</v>
      </c>
      <c r="C3857" s="1" t="s">
        <v>31</v>
      </c>
      <c r="D3857" s="2"/>
      <c r="E3857" s="1"/>
      <c r="F3857" s="2"/>
      <c r="G3857" s="1" t="s">
        <v>98</v>
      </c>
      <c r="H3857" s="1" t="s">
        <v>101</v>
      </c>
      <c r="I3857" s="8" t="str">
        <f>IF(Table1[[#This Row],[TMI_Type]]="Reroute",INDEX(_xlfn.REGEXEXTRACT(Table1[[#This Row],[RawText]],".*(ROUTE|FEA|FCA|ICR|CTOP|TBO).+([A-Z]{3})",2,0),1,2),"")</f>
        <v/>
      </c>
      <c r="J3857" s="5">
        <v>20</v>
      </c>
      <c r="K3857" s="5"/>
      <c r="L3857" s="1" t="s">
        <v>1059</v>
      </c>
      <c r="M3857" s="7">
        <v>45835.958333333336</v>
      </c>
      <c r="N3857" s="7">
        <v>45836.125</v>
      </c>
      <c r="O3857" s="7">
        <v>45835.956250000003</v>
      </c>
      <c r="P3857" s="4" t="s">
        <v>5646</v>
      </c>
      <c r="Q3857" s="10" t="s">
        <v>5646</v>
      </c>
      <c r="R3857" s="2" t="s">
        <v>11231</v>
      </c>
      <c r="S3857" s="6">
        <f>IF(OR(ISBLANK(Table1[[#This Row],[ValidEndUTC]]),ISBLANK(Table1[[#This Row],[ValidStartUTC]])),"",Table1[[#This Row],[ValidEndUTC]]-Table1[[#This Row],[ValidStartUTC]])</f>
        <v>0.16666666666424135</v>
      </c>
      <c r="T3857" s="5">
        <f>IF(OR(ISBLANK(Table1[[#This Row],[ValidEndUTC]]),ISBLANK(Table1[[#This Row],[ValidStartUTC]])),"",Table1[[#This Row],[Duration]]*24*60)</f>
        <v>239.99999999650754</v>
      </c>
    </row>
    <row r="3858" spans="1:20" x14ac:dyDescent="0.25">
      <c r="A3858" s="8" t="str">
        <f>IF(ISBLANK(Table1[[#This Row],[AdvisoryNumber]]),"NTML","ADVZY")</f>
        <v>NTML</v>
      </c>
      <c r="B3858" s="8" t="str">
        <f>_xlfn.TEXTJOIN("-",TRUE,Table1[[#This Row],[Source]],TEXT(Table1[[#This Row],[AdvisoryNumber]],"000"),TEXT(ROW()-1,"000000"),TEXT(Table1[[#This Row],[RecordTimeUTC]],"YYYY-MM-DD"))</f>
        <v>NTML-000-003857-2025-06-27</v>
      </c>
      <c r="C3858" s="1" t="s">
        <v>31</v>
      </c>
      <c r="D3858" s="2"/>
      <c r="E3858" s="1"/>
      <c r="F3858" s="2"/>
      <c r="G3858" s="1" t="s">
        <v>98</v>
      </c>
      <c r="H3858" s="1" t="s">
        <v>101</v>
      </c>
      <c r="I3858" s="8" t="str">
        <f>IF(Table1[[#This Row],[TMI_Type]]="Reroute",INDEX(_xlfn.REGEXEXTRACT(Table1[[#This Row],[RawText]],".*(ROUTE|FEA|FCA|ICR|CTOP|TBO).+([A-Z]{3})",2,0),1,2),"")</f>
        <v/>
      </c>
      <c r="J3858" s="5">
        <v>20</v>
      </c>
      <c r="K3858" s="5"/>
      <c r="L3858" s="1" t="s">
        <v>489</v>
      </c>
      <c r="M3858" s="7">
        <v>45835.958333333336</v>
      </c>
      <c r="N3858" s="7">
        <v>45836.125</v>
      </c>
      <c r="O3858" s="7">
        <v>45835.956250000003</v>
      </c>
      <c r="P3858" s="4" t="s">
        <v>5647</v>
      </c>
      <c r="Q3858" s="10" t="s">
        <v>5647</v>
      </c>
      <c r="R3858" s="2" t="s">
        <v>11231</v>
      </c>
      <c r="S3858" s="6">
        <f>IF(OR(ISBLANK(Table1[[#This Row],[ValidEndUTC]]),ISBLANK(Table1[[#This Row],[ValidStartUTC]])),"",Table1[[#This Row],[ValidEndUTC]]-Table1[[#This Row],[ValidStartUTC]])</f>
        <v>0.16666666666424135</v>
      </c>
      <c r="T3858" s="5">
        <f>IF(OR(ISBLANK(Table1[[#This Row],[ValidEndUTC]]),ISBLANK(Table1[[#This Row],[ValidStartUTC]])),"",Table1[[#This Row],[Duration]]*24*60)</f>
        <v>239.99999999650754</v>
      </c>
    </row>
    <row r="3859" spans="1:20" x14ac:dyDescent="0.25">
      <c r="A3859" s="8" t="str">
        <f>IF(ISBLANK(Table1[[#This Row],[AdvisoryNumber]]),"NTML","ADVZY")</f>
        <v>NTML</v>
      </c>
      <c r="B3859" s="8" t="str">
        <f>_xlfn.TEXTJOIN("-",TRUE,Table1[[#This Row],[Source]],TEXT(Table1[[#This Row],[AdvisoryNumber]],"000"),TEXT(ROW()-1,"000000"),TEXT(Table1[[#This Row],[RecordTimeUTC]],"YYYY-MM-DD"))</f>
        <v>NTML-000-003858-2025-06-27</v>
      </c>
      <c r="C3859" s="1" t="s">
        <v>31</v>
      </c>
      <c r="D3859" s="2"/>
      <c r="E3859" s="1"/>
      <c r="F3859" s="2"/>
      <c r="G3859" s="1" t="s">
        <v>98</v>
      </c>
      <c r="H3859" s="1" t="s">
        <v>101</v>
      </c>
      <c r="I3859" s="8" t="str">
        <f>IF(Table1[[#This Row],[TMI_Type]]="Reroute",INDEX(_xlfn.REGEXEXTRACT(Table1[[#This Row],[RawText]],".*(ROUTE|FEA|FCA|ICR|CTOP|TBO).+([A-Z]{3})",2,0),1,2),"")</f>
        <v/>
      </c>
      <c r="J3859" s="5">
        <v>20</v>
      </c>
      <c r="K3859" s="5"/>
      <c r="L3859" s="1" t="s">
        <v>1065</v>
      </c>
      <c r="M3859" s="7">
        <v>45835.958333333336</v>
      </c>
      <c r="N3859" s="7">
        <v>45836.125</v>
      </c>
      <c r="O3859" s="7">
        <v>45835.956250000003</v>
      </c>
      <c r="P3859" s="4" t="s">
        <v>5648</v>
      </c>
      <c r="Q3859" s="10" t="s">
        <v>5648</v>
      </c>
      <c r="R3859" s="2" t="s">
        <v>11231</v>
      </c>
      <c r="S3859" s="6">
        <f>IF(OR(ISBLANK(Table1[[#This Row],[ValidEndUTC]]),ISBLANK(Table1[[#This Row],[ValidStartUTC]])),"",Table1[[#This Row],[ValidEndUTC]]-Table1[[#This Row],[ValidStartUTC]])</f>
        <v>0.16666666666424135</v>
      </c>
      <c r="T3859" s="5">
        <f>IF(OR(ISBLANK(Table1[[#This Row],[ValidEndUTC]]),ISBLANK(Table1[[#This Row],[ValidStartUTC]])),"",Table1[[#This Row],[Duration]]*24*60)</f>
        <v>239.99999999650754</v>
      </c>
    </row>
    <row r="3860" spans="1:20" ht="21.6" x14ac:dyDescent="0.25">
      <c r="A3860" s="8" t="str">
        <f>IF(ISBLANK(Table1[[#This Row],[AdvisoryNumber]]),"NTML","ADVZY")</f>
        <v>NTML</v>
      </c>
      <c r="B3860" s="8" t="str">
        <f>_xlfn.TEXTJOIN("-",TRUE,Table1[[#This Row],[Source]],TEXT(Table1[[#This Row],[AdvisoryNumber]],"000"),TEXT(ROW()-1,"000000"),TEXT(Table1[[#This Row],[RecordTimeUTC]],"YYYY-MM-DD"))</f>
        <v>NTML-000-003859-2025-06-27</v>
      </c>
      <c r="C3860" s="1" t="s">
        <v>31</v>
      </c>
      <c r="D3860" s="2"/>
      <c r="E3860" s="1"/>
      <c r="F3860" s="2"/>
      <c r="G3860" s="1" t="s">
        <v>98</v>
      </c>
      <c r="H3860" s="1" t="s">
        <v>101</v>
      </c>
      <c r="I3860" s="8" t="str">
        <f>IF(Table1[[#This Row],[TMI_Type]]="Reroute",INDEX(_xlfn.REGEXEXTRACT(Table1[[#This Row],[RawText]],".*(ROUTE|FEA|FCA|ICR|CTOP|TBO).+([A-Z]{3})",2,0),1,2),"")</f>
        <v/>
      </c>
      <c r="J3860" s="5">
        <v>20</v>
      </c>
      <c r="K3860" s="5"/>
      <c r="L3860" s="1" t="s">
        <v>11232</v>
      </c>
      <c r="M3860" s="7">
        <v>45835.958333333336</v>
      </c>
      <c r="N3860" s="7">
        <v>45836.125</v>
      </c>
      <c r="O3860" s="7">
        <v>45835.956250000003</v>
      </c>
      <c r="P3860" s="4" t="s">
        <v>11233</v>
      </c>
      <c r="Q3860" s="10" t="s">
        <v>11233</v>
      </c>
      <c r="R3860" s="2" t="s">
        <v>11231</v>
      </c>
      <c r="S3860" s="6">
        <f>IF(OR(ISBLANK(Table1[[#This Row],[ValidEndUTC]]),ISBLANK(Table1[[#This Row],[ValidStartUTC]])),"",Table1[[#This Row],[ValidEndUTC]]-Table1[[#This Row],[ValidStartUTC]])</f>
        <v>0.16666666666424135</v>
      </c>
      <c r="T3860" s="5">
        <f>IF(OR(ISBLANK(Table1[[#This Row],[ValidEndUTC]]),ISBLANK(Table1[[#This Row],[ValidStartUTC]])),"",Table1[[#This Row],[Duration]]*24*60)</f>
        <v>239.99999999650754</v>
      </c>
    </row>
    <row r="3861" spans="1:20" x14ac:dyDescent="0.25">
      <c r="A3861" s="8" t="str">
        <f>IF(ISBLANK(Table1[[#This Row],[AdvisoryNumber]]),"NTML","ADVZY")</f>
        <v>NTML</v>
      </c>
      <c r="B3861" s="8" t="str">
        <f>_xlfn.TEXTJOIN("-",TRUE,Table1[[#This Row],[Source]],TEXT(Table1[[#This Row],[AdvisoryNumber]],"000"),TEXT(ROW()-1,"000000"),TEXT(Table1[[#This Row],[RecordTimeUTC]],"YYYY-MM-DD"))</f>
        <v>NTML-000-003860-2025-06-27</v>
      </c>
      <c r="C3861" s="1" t="s">
        <v>31</v>
      </c>
      <c r="D3861" s="2"/>
      <c r="E3861" s="1"/>
      <c r="F3861" s="2"/>
      <c r="G3861" s="1" t="s">
        <v>98</v>
      </c>
      <c r="H3861" s="1" t="s">
        <v>101</v>
      </c>
      <c r="I3861" s="8" t="str">
        <f>IF(Table1[[#This Row],[TMI_Type]]="Reroute",INDEX(_xlfn.REGEXEXTRACT(Table1[[#This Row],[RawText]],".*(ROUTE|FEA|FCA|ICR|CTOP|TBO).+([A-Z]{3})",2,0),1,2),"")</f>
        <v/>
      </c>
      <c r="J3861" s="5">
        <v>40</v>
      </c>
      <c r="K3861" s="5"/>
      <c r="L3861" s="1" t="s">
        <v>5649</v>
      </c>
      <c r="M3861" s="7">
        <v>45835.958333333336</v>
      </c>
      <c r="N3861" s="7">
        <v>45836.125</v>
      </c>
      <c r="O3861" s="7">
        <v>45835.956250000003</v>
      </c>
      <c r="P3861" s="4" t="s">
        <v>5650</v>
      </c>
      <c r="Q3861" s="10" t="s">
        <v>5650</v>
      </c>
      <c r="R3861" s="2" t="s">
        <v>11231</v>
      </c>
      <c r="S3861" s="6">
        <f>IF(OR(ISBLANK(Table1[[#This Row],[ValidEndUTC]]),ISBLANK(Table1[[#This Row],[ValidStartUTC]])),"",Table1[[#This Row],[ValidEndUTC]]-Table1[[#This Row],[ValidStartUTC]])</f>
        <v>0.16666666666424135</v>
      </c>
      <c r="T3861" s="5">
        <f>IF(OR(ISBLANK(Table1[[#This Row],[ValidEndUTC]]),ISBLANK(Table1[[#This Row],[ValidStartUTC]])),"",Table1[[#This Row],[Duration]]*24*60)</f>
        <v>239.99999999650754</v>
      </c>
    </row>
    <row r="3862" spans="1:20" ht="21.6" x14ac:dyDescent="0.25">
      <c r="A3862" s="8" t="str">
        <f>IF(ISBLANK(Table1[[#This Row],[AdvisoryNumber]]),"NTML","ADVZY")</f>
        <v>NTML</v>
      </c>
      <c r="B3862" s="8" t="str">
        <f>_xlfn.TEXTJOIN("-",TRUE,Table1[[#This Row],[Source]],TEXT(Table1[[#This Row],[AdvisoryNumber]],"000"),TEXT(ROW()-1,"000000"),TEXT(Table1[[#This Row],[RecordTimeUTC]],"YYYY-MM-DD"))</f>
        <v>NTML-000-003861-2025-06-27</v>
      </c>
      <c r="C3862" s="1" t="s">
        <v>31</v>
      </c>
      <c r="D3862" s="2"/>
      <c r="E3862" s="1"/>
      <c r="F3862" s="2"/>
      <c r="G3862" s="1" t="s">
        <v>98</v>
      </c>
      <c r="H3862" s="1" t="s">
        <v>101</v>
      </c>
      <c r="I3862" s="8" t="str">
        <f>IF(Table1[[#This Row],[TMI_Type]]="Reroute",INDEX(_xlfn.REGEXEXTRACT(Table1[[#This Row],[RawText]],".*(ROUTE|FEA|FCA|ICR|CTOP|TBO).+([A-Z]{3})",2,0),1,2),"")</f>
        <v/>
      </c>
      <c r="J3862" s="5">
        <v>40</v>
      </c>
      <c r="K3862" s="5"/>
      <c r="L3862" s="1" t="s">
        <v>5651</v>
      </c>
      <c r="M3862" s="7">
        <v>45835.958333333336</v>
      </c>
      <c r="N3862" s="7">
        <v>45836.125</v>
      </c>
      <c r="O3862" s="7">
        <v>45835.956250000003</v>
      </c>
      <c r="P3862" s="4" t="s">
        <v>11234</v>
      </c>
      <c r="Q3862" s="10" t="s">
        <v>11234</v>
      </c>
      <c r="R3862" s="2" t="s">
        <v>11231</v>
      </c>
      <c r="S3862" s="6">
        <f>IF(OR(ISBLANK(Table1[[#This Row],[ValidEndUTC]]),ISBLANK(Table1[[#This Row],[ValidStartUTC]])),"",Table1[[#This Row],[ValidEndUTC]]-Table1[[#This Row],[ValidStartUTC]])</f>
        <v>0.16666666666424135</v>
      </c>
      <c r="T3862" s="5">
        <f>IF(OR(ISBLANK(Table1[[#This Row],[ValidEndUTC]]),ISBLANK(Table1[[#This Row],[ValidStartUTC]])),"",Table1[[#This Row],[Duration]]*24*60)</f>
        <v>239.99999999650754</v>
      </c>
    </row>
    <row r="3863" spans="1:20" x14ac:dyDescent="0.25">
      <c r="A3863" s="8" t="str">
        <f>IF(ISBLANK(Table1[[#This Row],[AdvisoryNumber]]),"NTML","ADVZY")</f>
        <v>NTML</v>
      </c>
      <c r="B3863" s="8" t="str">
        <f>_xlfn.TEXTJOIN("-",TRUE,Table1[[#This Row],[Source]],TEXT(Table1[[#This Row],[AdvisoryNumber]],"000"),TEXT(ROW()-1,"000000"),TEXT(Table1[[#This Row],[RecordTimeUTC]],"YYYY-MM-DD"))</f>
        <v>NTML-000-003862-2025-06-28</v>
      </c>
      <c r="C3863" s="1" t="s">
        <v>232</v>
      </c>
      <c r="D3863" s="2"/>
      <c r="E3863" s="1"/>
      <c r="F3863" s="2"/>
      <c r="G3863" s="1" t="s">
        <v>98</v>
      </c>
      <c r="H3863" s="1" t="s">
        <v>101</v>
      </c>
      <c r="I3863" s="8" t="str">
        <f>IF(Table1[[#This Row],[TMI_Type]]="Reroute",INDEX(_xlfn.REGEXEXTRACT(Table1[[#This Row],[RawText]],".*(ROUTE|FEA|FCA|ICR|CTOP|TBO).+([A-Z]{3})",2,0),1,2),"")</f>
        <v/>
      </c>
      <c r="J3863" s="5">
        <v>15</v>
      </c>
      <c r="K3863" s="5"/>
      <c r="L3863" s="1" t="s">
        <v>326</v>
      </c>
      <c r="M3863" s="7">
        <v>45835.958333333336</v>
      </c>
      <c r="N3863" s="7">
        <v>45836.125</v>
      </c>
      <c r="O3863" s="7">
        <v>45836.053472222222</v>
      </c>
      <c r="P3863" s="4" t="s">
        <v>5660</v>
      </c>
      <c r="Q3863" s="10" t="s">
        <v>5660</v>
      </c>
      <c r="R3863" s="2" t="s">
        <v>11238</v>
      </c>
      <c r="S3863" s="6">
        <f>IF(OR(ISBLANK(Table1[[#This Row],[ValidEndUTC]]),ISBLANK(Table1[[#This Row],[ValidStartUTC]])),"",Table1[[#This Row],[ValidEndUTC]]-Table1[[#This Row],[ValidStartUTC]])</f>
        <v>0.16666666666424135</v>
      </c>
      <c r="T3863" s="5">
        <f>IF(OR(ISBLANK(Table1[[#This Row],[ValidEndUTC]]),ISBLANK(Table1[[#This Row],[ValidStartUTC]])),"",Table1[[#This Row],[Duration]]*24*60)</f>
        <v>239.99999999650754</v>
      </c>
    </row>
    <row r="3864" spans="1:20" ht="21.6" x14ac:dyDescent="0.25">
      <c r="A3864" s="8" t="str">
        <f>IF(ISBLANK(Table1[[#This Row],[AdvisoryNumber]]),"NTML","ADVZY")</f>
        <v>NTML</v>
      </c>
      <c r="B3864" s="8" t="str">
        <f>_xlfn.TEXTJOIN("-",TRUE,Table1[[#This Row],[Source]],TEXT(Table1[[#This Row],[AdvisoryNumber]],"000"),TEXT(ROW()-1,"000000"),TEXT(Table1[[#This Row],[RecordTimeUTC]],"YYYY-MM-DD"))</f>
        <v>NTML-000-003863-2025-06-28</v>
      </c>
      <c r="C3864" s="1" t="s">
        <v>232</v>
      </c>
      <c r="D3864" s="2"/>
      <c r="E3864" s="1"/>
      <c r="F3864" s="2"/>
      <c r="G3864" s="1" t="s">
        <v>98</v>
      </c>
      <c r="H3864" s="1" t="s">
        <v>101</v>
      </c>
      <c r="I3864" s="8" t="str">
        <f>IF(Table1[[#This Row],[TMI_Type]]="Reroute",INDEX(_xlfn.REGEXEXTRACT(Table1[[#This Row],[RawText]],".*(ROUTE|FEA|FCA|ICR|CTOP|TBO).+([A-Z]{3})",2,0),1,2),"")</f>
        <v/>
      </c>
      <c r="J3864" s="5">
        <v>20</v>
      </c>
      <c r="K3864" s="5"/>
      <c r="L3864" s="1" t="s">
        <v>1345</v>
      </c>
      <c r="M3864" s="7">
        <v>45835.958333333336</v>
      </c>
      <c r="N3864" s="7">
        <v>45836.125</v>
      </c>
      <c r="O3864" s="7">
        <v>45836.053472222222</v>
      </c>
      <c r="P3864" s="4" t="s">
        <v>11239</v>
      </c>
      <c r="Q3864" s="10" t="s">
        <v>11239</v>
      </c>
      <c r="R3864" s="2" t="s">
        <v>11238</v>
      </c>
      <c r="S3864" s="6">
        <f>IF(OR(ISBLANK(Table1[[#This Row],[ValidEndUTC]]),ISBLANK(Table1[[#This Row],[ValidStartUTC]])),"",Table1[[#This Row],[ValidEndUTC]]-Table1[[#This Row],[ValidStartUTC]])</f>
        <v>0.16666666666424135</v>
      </c>
      <c r="T3864" s="5">
        <f>IF(OR(ISBLANK(Table1[[#This Row],[ValidEndUTC]]),ISBLANK(Table1[[#This Row],[ValidStartUTC]])),"",Table1[[#This Row],[Duration]]*24*60)</f>
        <v>239.99999999650754</v>
      </c>
    </row>
    <row r="3865" spans="1:20" x14ac:dyDescent="0.25">
      <c r="A3865" s="8" t="str">
        <f>IF(ISBLANK(Table1[[#This Row],[AdvisoryNumber]]),"NTML","ADVZY")</f>
        <v>NTML</v>
      </c>
      <c r="B3865" s="8" t="str">
        <f>_xlfn.TEXTJOIN("-",TRUE,Table1[[#This Row],[Source]],TEXT(Table1[[#This Row],[AdvisoryNumber]],"000"),TEXT(ROW()-1,"000000"),TEXT(Table1[[#This Row],[RecordTimeUTC]],"YYYY-MM-DD"))</f>
        <v>NTML-000-003864-2025-06-27</v>
      </c>
      <c r="C3865" s="1" t="s">
        <v>31</v>
      </c>
      <c r="D3865" s="2"/>
      <c r="E3865" s="1"/>
      <c r="F3865" s="2"/>
      <c r="G3865" s="1" t="s">
        <v>98</v>
      </c>
      <c r="H3865" s="1" t="s">
        <v>101</v>
      </c>
      <c r="I3865" s="8" t="str">
        <f>IF(Table1[[#This Row],[TMI_Type]]="Reroute",INDEX(_xlfn.REGEXEXTRACT(Table1[[#This Row],[RawText]],".*(ROUTE|FEA|FCA|ICR|CTOP|TBO).+([A-Z]{3})",2,0),1,2),"")</f>
        <v/>
      </c>
      <c r="J3865" s="5">
        <v>50</v>
      </c>
      <c r="K3865" s="5"/>
      <c r="L3865" s="1" t="s">
        <v>342</v>
      </c>
      <c r="M3865" s="7">
        <v>45835.979166666664</v>
      </c>
      <c r="N3865" s="7">
        <v>45836.145833333336</v>
      </c>
      <c r="O3865" s="7">
        <v>45835.925000000003</v>
      </c>
      <c r="P3865" s="4" t="s">
        <v>5615</v>
      </c>
      <c r="Q3865" s="10" t="s">
        <v>5615</v>
      </c>
      <c r="R3865" s="2" t="s">
        <v>11227</v>
      </c>
      <c r="S3865" s="6">
        <f>IF(OR(ISBLANK(Table1[[#This Row],[ValidEndUTC]]),ISBLANK(Table1[[#This Row],[ValidStartUTC]])),"",Table1[[#This Row],[ValidEndUTC]]-Table1[[#This Row],[ValidStartUTC]])</f>
        <v>0.16666666667151731</v>
      </c>
      <c r="T3865" s="5">
        <f>IF(OR(ISBLANK(Table1[[#This Row],[ValidEndUTC]]),ISBLANK(Table1[[#This Row],[ValidStartUTC]])),"",Table1[[#This Row],[Duration]]*24*60)</f>
        <v>240.00000000698492</v>
      </c>
    </row>
    <row r="3866" spans="1:20" ht="21.6" x14ac:dyDescent="0.25">
      <c r="A3866" s="8" t="str">
        <f>IF(ISBLANK(Table1[[#This Row],[AdvisoryNumber]]),"NTML","ADVZY")</f>
        <v>NTML</v>
      </c>
      <c r="B3866" s="8" t="str">
        <f>_xlfn.TEXTJOIN("-",TRUE,Table1[[#This Row],[Source]],TEXT(Table1[[#This Row],[AdvisoryNumber]],"000"),TEXT(ROW()-1,"000000"),TEXT(Table1[[#This Row],[RecordTimeUTC]],"YYYY-MM-DD"))</f>
        <v>NTML-000-003865-2025-06-27</v>
      </c>
      <c r="C3866" s="1" t="s">
        <v>31</v>
      </c>
      <c r="D3866" s="2"/>
      <c r="E3866" s="1"/>
      <c r="F3866" s="2"/>
      <c r="G3866" s="1" t="s">
        <v>98</v>
      </c>
      <c r="H3866" s="1" t="s">
        <v>101</v>
      </c>
      <c r="I3866" s="8" t="str">
        <f>IF(Table1[[#This Row],[TMI_Type]]="Reroute",INDEX(_xlfn.REGEXEXTRACT(Table1[[#This Row],[RawText]],".*(ROUTE|FEA|FCA|ICR|CTOP|TBO).+([A-Z]{3})",2,0),1,2),"")</f>
        <v/>
      </c>
      <c r="J3866" s="5">
        <v>50</v>
      </c>
      <c r="K3866" s="5"/>
      <c r="L3866" s="1" t="s">
        <v>5616</v>
      </c>
      <c r="M3866" s="7">
        <v>45835.979166666664</v>
      </c>
      <c r="N3866" s="7">
        <v>45836.145833333336</v>
      </c>
      <c r="O3866" s="7">
        <v>45835.925000000003</v>
      </c>
      <c r="P3866" s="4" t="s">
        <v>5617</v>
      </c>
      <c r="Q3866" s="10" t="s">
        <v>5617</v>
      </c>
      <c r="R3866" s="2" t="s">
        <v>11227</v>
      </c>
      <c r="S3866" s="6">
        <f>IF(OR(ISBLANK(Table1[[#This Row],[ValidEndUTC]]),ISBLANK(Table1[[#This Row],[ValidStartUTC]])),"",Table1[[#This Row],[ValidEndUTC]]-Table1[[#This Row],[ValidStartUTC]])</f>
        <v>0.16666666667151731</v>
      </c>
      <c r="T3866" s="5">
        <f>IF(OR(ISBLANK(Table1[[#This Row],[ValidEndUTC]]),ISBLANK(Table1[[#This Row],[ValidStartUTC]])),"",Table1[[#This Row],[Duration]]*24*60)</f>
        <v>240.00000000698492</v>
      </c>
    </row>
    <row r="3867" spans="1:20" ht="21.6" x14ac:dyDescent="0.25">
      <c r="A3867" s="8" t="str">
        <f>IF(ISBLANK(Table1[[#This Row],[AdvisoryNumber]]),"NTML","ADVZY")</f>
        <v>NTML</v>
      </c>
      <c r="B3867" s="8" t="str">
        <f>_xlfn.TEXTJOIN("-",TRUE,Table1[[#This Row],[Source]],TEXT(Table1[[#This Row],[AdvisoryNumber]],"000"),TEXT(ROW()-1,"000000"),TEXT(Table1[[#This Row],[RecordTimeUTC]],"YYYY-MM-DD"))</f>
        <v>NTML-000-003866-2025-06-27</v>
      </c>
      <c r="C3867" s="1" t="s">
        <v>31</v>
      </c>
      <c r="D3867" s="2"/>
      <c r="E3867" s="1"/>
      <c r="F3867" s="2"/>
      <c r="G3867" s="1" t="s">
        <v>98</v>
      </c>
      <c r="H3867" s="1" t="s">
        <v>101</v>
      </c>
      <c r="I3867" s="8" t="str">
        <f>IF(Table1[[#This Row],[TMI_Type]]="Reroute",INDEX(_xlfn.REGEXEXTRACT(Table1[[#This Row],[RawText]],".*(ROUTE|FEA|FCA|ICR|CTOP|TBO).+([A-Z]{3})",2,0),1,2),"")</f>
        <v/>
      </c>
      <c r="J3867" s="5">
        <v>40</v>
      </c>
      <c r="K3867" s="5"/>
      <c r="L3867" s="1" t="s">
        <v>1292</v>
      </c>
      <c r="M3867" s="7">
        <v>45835.979166666664</v>
      </c>
      <c r="N3867" s="7">
        <v>45836.145833333336</v>
      </c>
      <c r="O3867" s="7">
        <v>45835.925000000003</v>
      </c>
      <c r="P3867" s="4" t="s">
        <v>11228</v>
      </c>
      <c r="Q3867" s="10" t="s">
        <v>11228</v>
      </c>
      <c r="R3867" s="2" t="s">
        <v>11227</v>
      </c>
      <c r="S3867" s="6">
        <f>IF(OR(ISBLANK(Table1[[#This Row],[ValidEndUTC]]),ISBLANK(Table1[[#This Row],[ValidStartUTC]])),"",Table1[[#This Row],[ValidEndUTC]]-Table1[[#This Row],[ValidStartUTC]])</f>
        <v>0.16666666667151731</v>
      </c>
      <c r="T3867" s="5">
        <f>IF(OR(ISBLANK(Table1[[#This Row],[ValidEndUTC]]),ISBLANK(Table1[[#This Row],[ValidStartUTC]])),"",Table1[[#This Row],[Duration]]*24*60)</f>
        <v>240.00000000698492</v>
      </c>
    </row>
    <row r="3868" spans="1:20" x14ac:dyDescent="0.25">
      <c r="A3868" s="8" t="str">
        <f>IF(ISBLANK(Table1[[#This Row],[AdvisoryNumber]]),"NTML","ADVZY")</f>
        <v>NTML</v>
      </c>
      <c r="B3868" s="8" t="str">
        <f>_xlfn.TEXTJOIN("-",TRUE,Table1[[#This Row],[Source]],TEXT(Table1[[#This Row],[AdvisoryNumber]],"000"),TEXT(ROW()-1,"000000"),TEXT(Table1[[#This Row],[RecordTimeUTC]],"YYYY-MM-DD"))</f>
        <v>NTML-000-003867-2025-06-27</v>
      </c>
      <c r="C3868" s="1" t="s">
        <v>97</v>
      </c>
      <c r="D3868" s="2"/>
      <c r="E3868" s="1"/>
      <c r="F3868" s="2"/>
      <c r="G3868" s="1" t="s">
        <v>98</v>
      </c>
      <c r="H3868" s="1" t="s">
        <v>101</v>
      </c>
      <c r="I3868" s="8" t="str">
        <f>IF(Table1[[#This Row],[TMI_Type]]="Reroute",INDEX(_xlfn.REGEXEXTRACT(Table1[[#This Row],[RawText]],".*(ROUTE|FEA|FCA|ICR|CTOP|TBO).+([A-Z]{3})",2,0),1,2),"")</f>
        <v/>
      </c>
      <c r="J3868" s="5">
        <v>10</v>
      </c>
      <c r="K3868" s="5"/>
      <c r="L3868" s="1" t="s">
        <v>1616</v>
      </c>
      <c r="M3868" s="7">
        <v>45836</v>
      </c>
      <c r="N3868" s="7">
        <v>45836.125</v>
      </c>
      <c r="O3868" s="7">
        <v>45835.997916666667</v>
      </c>
      <c r="P3868" s="4" t="s">
        <v>5652</v>
      </c>
      <c r="Q3868" s="10" t="s">
        <v>5652</v>
      </c>
      <c r="R3868" s="2" t="s">
        <v>11235</v>
      </c>
      <c r="S3868" s="6">
        <f>IF(OR(ISBLANK(Table1[[#This Row],[ValidEndUTC]]),ISBLANK(Table1[[#This Row],[ValidStartUTC]])),"",Table1[[#This Row],[ValidEndUTC]]-Table1[[#This Row],[ValidStartUTC]])</f>
        <v>0.125</v>
      </c>
      <c r="T3868" s="5">
        <f>IF(OR(ISBLANK(Table1[[#This Row],[ValidEndUTC]]),ISBLANK(Table1[[#This Row],[ValidStartUTC]])),"",Table1[[#This Row],[Duration]]*24*60)</f>
        <v>180</v>
      </c>
    </row>
    <row r="3869" spans="1:20" x14ac:dyDescent="0.25">
      <c r="A3869" s="8" t="str">
        <f>IF(ISBLANK(Table1[[#This Row],[AdvisoryNumber]]),"NTML","ADVZY")</f>
        <v>NTML</v>
      </c>
      <c r="B3869" s="8" t="str">
        <f>_xlfn.TEXTJOIN("-",TRUE,Table1[[#This Row],[Source]],TEXT(Table1[[#This Row],[AdvisoryNumber]],"000"),TEXT(ROW()-1,"000000"),TEXT(Table1[[#This Row],[RecordTimeUTC]],"YYYY-MM-DD"))</f>
        <v>NTML-000-003868-2025-06-27</v>
      </c>
      <c r="C3869" s="1" t="s">
        <v>97</v>
      </c>
      <c r="D3869" s="2"/>
      <c r="E3869" s="1"/>
      <c r="F3869" s="2"/>
      <c r="G3869" s="1" t="s">
        <v>98</v>
      </c>
      <c r="H3869" s="1" t="s">
        <v>101</v>
      </c>
      <c r="I3869" s="8" t="str">
        <f>IF(Table1[[#This Row],[TMI_Type]]="Reroute",INDEX(_xlfn.REGEXEXTRACT(Table1[[#This Row],[RawText]],".*(ROUTE|FEA|FCA|ICR|CTOP|TBO).+([A-Z]{3})",2,0),1,2),"")</f>
        <v/>
      </c>
      <c r="J3869" s="5">
        <v>20</v>
      </c>
      <c r="K3869" s="5"/>
      <c r="L3869" s="1" t="s">
        <v>644</v>
      </c>
      <c r="M3869" s="7">
        <v>45836</v>
      </c>
      <c r="N3869" s="7">
        <v>45836.125</v>
      </c>
      <c r="O3869" s="7">
        <v>45835.997916666667</v>
      </c>
      <c r="P3869" s="4" t="s">
        <v>5653</v>
      </c>
      <c r="Q3869" s="10" t="s">
        <v>5653</v>
      </c>
      <c r="R3869" s="2" t="s">
        <v>11235</v>
      </c>
      <c r="S3869" s="6">
        <f>IF(OR(ISBLANK(Table1[[#This Row],[ValidEndUTC]]),ISBLANK(Table1[[#This Row],[ValidStartUTC]])),"",Table1[[#This Row],[ValidEndUTC]]-Table1[[#This Row],[ValidStartUTC]])</f>
        <v>0.125</v>
      </c>
      <c r="T3869" s="5">
        <f>IF(OR(ISBLANK(Table1[[#This Row],[ValidEndUTC]]),ISBLANK(Table1[[#This Row],[ValidStartUTC]])),"",Table1[[#This Row],[Duration]]*24*60)</f>
        <v>180</v>
      </c>
    </row>
    <row r="3870" spans="1:20" x14ac:dyDescent="0.25">
      <c r="A3870" s="8" t="str">
        <f>IF(ISBLANK(Table1[[#This Row],[AdvisoryNumber]]),"NTML","ADVZY")</f>
        <v>NTML</v>
      </c>
      <c r="B3870" s="8" t="str">
        <f>_xlfn.TEXTJOIN("-",TRUE,Table1[[#This Row],[Source]],TEXT(Table1[[#This Row],[AdvisoryNumber]],"000"),TEXT(ROW()-1,"000000"),TEXT(Table1[[#This Row],[RecordTimeUTC]],"YYYY-MM-DD"))</f>
        <v>NTML-000-003869-2025-06-27</v>
      </c>
      <c r="C3870" s="1" t="s">
        <v>97</v>
      </c>
      <c r="D3870" s="2"/>
      <c r="E3870" s="1"/>
      <c r="F3870" s="2"/>
      <c r="G3870" s="1" t="s">
        <v>98</v>
      </c>
      <c r="H3870" s="1" t="s">
        <v>101</v>
      </c>
      <c r="I3870" s="8" t="str">
        <f>IF(Table1[[#This Row],[TMI_Type]]="Reroute",INDEX(_xlfn.REGEXEXTRACT(Table1[[#This Row],[RawText]],".*(ROUTE|FEA|FCA|ICR|CTOP|TBO).+([A-Z]{3})",2,0),1,2),"")</f>
        <v/>
      </c>
      <c r="J3870" s="5">
        <v>20</v>
      </c>
      <c r="K3870" s="5"/>
      <c r="L3870" s="1" t="s">
        <v>1331</v>
      </c>
      <c r="M3870" s="7">
        <v>45836</v>
      </c>
      <c r="N3870" s="7">
        <v>45836.125</v>
      </c>
      <c r="O3870" s="7">
        <v>45835.997916666667</v>
      </c>
      <c r="P3870" s="4" t="s">
        <v>5654</v>
      </c>
      <c r="Q3870" s="10" t="s">
        <v>5654</v>
      </c>
      <c r="R3870" s="2" t="s">
        <v>11235</v>
      </c>
      <c r="S3870" s="6">
        <f>IF(OR(ISBLANK(Table1[[#This Row],[ValidEndUTC]]),ISBLANK(Table1[[#This Row],[ValidStartUTC]])),"",Table1[[#This Row],[ValidEndUTC]]-Table1[[#This Row],[ValidStartUTC]])</f>
        <v>0.125</v>
      </c>
      <c r="T3870" s="5">
        <f>IF(OR(ISBLANK(Table1[[#This Row],[ValidEndUTC]]),ISBLANK(Table1[[#This Row],[ValidStartUTC]])),"",Table1[[#This Row],[Duration]]*24*60)</f>
        <v>180</v>
      </c>
    </row>
    <row r="3871" spans="1:20" x14ac:dyDescent="0.25">
      <c r="A3871" s="8" t="str">
        <f>IF(ISBLANK(Table1[[#This Row],[AdvisoryNumber]]),"NTML","ADVZY")</f>
        <v>NTML</v>
      </c>
      <c r="B3871" s="8" t="str">
        <f>_xlfn.TEXTJOIN("-",TRUE,Table1[[#This Row],[Source]],TEXT(Table1[[#This Row],[AdvisoryNumber]],"000"),TEXT(ROW()-1,"000000"),TEXT(Table1[[#This Row],[RecordTimeUTC]],"YYYY-MM-DD"))</f>
        <v>NTML-000-003870-2025-06-27</v>
      </c>
      <c r="C3871" s="1" t="s">
        <v>97</v>
      </c>
      <c r="D3871" s="2"/>
      <c r="E3871" s="1"/>
      <c r="F3871" s="2"/>
      <c r="G3871" s="1" t="s">
        <v>98</v>
      </c>
      <c r="H3871" s="1" t="s">
        <v>101</v>
      </c>
      <c r="I3871" s="8" t="str">
        <f>IF(Table1[[#This Row],[TMI_Type]]="Reroute",INDEX(_xlfn.REGEXEXTRACT(Table1[[#This Row],[RawText]],".*(ROUTE|FEA|FCA|ICR|CTOP|TBO).+([A-Z]{3})",2,0),1,2),"")</f>
        <v/>
      </c>
      <c r="J3871" s="5">
        <v>20</v>
      </c>
      <c r="K3871" s="5"/>
      <c r="L3871" s="1" t="s">
        <v>102</v>
      </c>
      <c r="M3871" s="7">
        <v>45836</v>
      </c>
      <c r="N3871" s="7">
        <v>45836.125</v>
      </c>
      <c r="O3871" s="7">
        <v>45835.997916666667</v>
      </c>
      <c r="P3871" s="4" t="s">
        <v>5655</v>
      </c>
      <c r="Q3871" s="10" t="s">
        <v>5655</v>
      </c>
      <c r="R3871" s="2" t="s">
        <v>11235</v>
      </c>
      <c r="S3871" s="6">
        <f>IF(OR(ISBLANK(Table1[[#This Row],[ValidEndUTC]]),ISBLANK(Table1[[#This Row],[ValidStartUTC]])),"",Table1[[#This Row],[ValidEndUTC]]-Table1[[#This Row],[ValidStartUTC]])</f>
        <v>0.125</v>
      </c>
      <c r="T3871" s="5">
        <f>IF(OR(ISBLANK(Table1[[#This Row],[ValidEndUTC]]),ISBLANK(Table1[[#This Row],[ValidStartUTC]])),"",Table1[[#This Row],[Duration]]*24*60)</f>
        <v>180</v>
      </c>
    </row>
    <row r="3872" spans="1:20" x14ac:dyDescent="0.25">
      <c r="A3872" s="8" t="str">
        <f>IF(ISBLANK(Table1[[#This Row],[AdvisoryNumber]]),"NTML","ADVZY")</f>
        <v>NTML</v>
      </c>
      <c r="B3872" s="8" t="str">
        <f>_xlfn.TEXTJOIN("-",TRUE,Table1[[#This Row],[Source]],TEXT(Table1[[#This Row],[AdvisoryNumber]],"000"),TEXT(ROW()-1,"000000"),TEXT(Table1[[#This Row],[RecordTimeUTC]],"YYYY-MM-DD"))</f>
        <v>NTML-000-003871-2025-06-27</v>
      </c>
      <c r="C3872" s="1" t="s">
        <v>97</v>
      </c>
      <c r="D3872" s="2"/>
      <c r="E3872" s="1"/>
      <c r="F3872" s="2"/>
      <c r="G3872" s="1" t="s">
        <v>98</v>
      </c>
      <c r="H3872" s="1" t="s">
        <v>101</v>
      </c>
      <c r="I3872" s="8" t="str">
        <f>IF(Table1[[#This Row],[TMI_Type]]="Reroute",INDEX(_xlfn.REGEXEXTRACT(Table1[[#This Row],[RawText]],".*(ROUTE|FEA|FCA|ICR|CTOP|TBO).+([A-Z]{3})",2,0),1,2),"")</f>
        <v/>
      </c>
      <c r="J3872" s="5">
        <v>20</v>
      </c>
      <c r="K3872" s="5"/>
      <c r="L3872" s="1" t="s">
        <v>642</v>
      </c>
      <c r="M3872" s="7">
        <v>45836</v>
      </c>
      <c r="N3872" s="7">
        <v>45836.125</v>
      </c>
      <c r="O3872" s="7">
        <v>45835.997916666667</v>
      </c>
      <c r="P3872" s="4" t="s">
        <v>5656</v>
      </c>
      <c r="Q3872" s="10" t="s">
        <v>5656</v>
      </c>
      <c r="R3872" s="2" t="s">
        <v>11235</v>
      </c>
      <c r="S3872" s="6">
        <f>IF(OR(ISBLANK(Table1[[#This Row],[ValidEndUTC]]),ISBLANK(Table1[[#This Row],[ValidStartUTC]])),"",Table1[[#This Row],[ValidEndUTC]]-Table1[[#This Row],[ValidStartUTC]])</f>
        <v>0.125</v>
      </c>
      <c r="T3872" s="5">
        <f>IF(OR(ISBLANK(Table1[[#This Row],[ValidEndUTC]]),ISBLANK(Table1[[#This Row],[ValidStartUTC]])),"",Table1[[#This Row],[Duration]]*24*60)</f>
        <v>180</v>
      </c>
    </row>
    <row r="3873" spans="1:20" x14ac:dyDescent="0.25">
      <c r="A3873" s="8" t="str">
        <f>IF(ISBLANK(Table1[[#This Row],[AdvisoryNumber]]),"NTML","ADVZY")</f>
        <v>NTML</v>
      </c>
      <c r="B3873" s="8" t="str">
        <f>_xlfn.TEXTJOIN("-",TRUE,Table1[[#This Row],[Source]],TEXT(Table1[[#This Row],[AdvisoryNumber]],"000"),TEXT(ROW()-1,"000000"),TEXT(Table1[[#This Row],[RecordTimeUTC]],"YYYY-MM-DD"))</f>
        <v>NTML-000-003872-2025-06-27</v>
      </c>
      <c r="C3873" s="1" t="s">
        <v>97</v>
      </c>
      <c r="D3873" s="2"/>
      <c r="E3873" s="1"/>
      <c r="F3873" s="2"/>
      <c r="G3873" s="1" t="s">
        <v>98</v>
      </c>
      <c r="H3873" s="1" t="s">
        <v>101</v>
      </c>
      <c r="I3873" s="8" t="str">
        <f>IF(Table1[[#This Row],[TMI_Type]]="Reroute",INDEX(_xlfn.REGEXEXTRACT(Table1[[#This Row],[RawText]],".*(ROUTE|FEA|FCA|ICR|CTOP|TBO).+([A-Z]{3})",2,0),1,2),"")</f>
        <v/>
      </c>
      <c r="J3873" s="5">
        <v>25</v>
      </c>
      <c r="K3873" s="5"/>
      <c r="L3873" s="1" t="s">
        <v>1108</v>
      </c>
      <c r="M3873" s="7">
        <v>45836</v>
      </c>
      <c r="N3873" s="7">
        <v>45836.125</v>
      </c>
      <c r="O3873" s="7">
        <v>45835.997916666667</v>
      </c>
      <c r="P3873" s="4" t="s">
        <v>5657</v>
      </c>
      <c r="Q3873" s="10" t="s">
        <v>5657</v>
      </c>
      <c r="R3873" s="2" t="s">
        <v>11235</v>
      </c>
      <c r="S3873" s="6">
        <f>IF(OR(ISBLANK(Table1[[#This Row],[ValidEndUTC]]),ISBLANK(Table1[[#This Row],[ValidStartUTC]])),"",Table1[[#This Row],[ValidEndUTC]]-Table1[[#This Row],[ValidStartUTC]])</f>
        <v>0.125</v>
      </c>
      <c r="T3873" s="5">
        <f>IF(OR(ISBLANK(Table1[[#This Row],[ValidEndUTC]]),ISBLANK(Table1[[#This Row],[ValidStartUTC]])),"",Table1[[#This Row],[Duration]]*24*60)</f>
        <v>180</v>
      </c>
    </row>
    <row r="3874" spans="1:20" ht="21.6" x14ac:dyDescent="0.25">
      <c r="A3874" s="8" t="str">
        <f>IF(ISBLANK(Table1[[#This Row],[AdvisoryNumber]]),"NTML","ADVZY")</f>
        <v>NTML</v>
      </c>
      <c r="B3874" s="8" t="str">
        <f>_xlfn.TEXTJOIN("-",TRUE,Table1[[#This Row],[Source]],TEXT(Table1[[#This Row],[AdvisoryNumber]],"000"),TEXT(ROW()-1,"000000"),TEXT(Table1[[#This Row],[RecordTimeUTC]],"YYYY-MM-DD"))</f>
        <v>NTML-000-003873-2025-06-27</v>
      </c>
      <c r="C3874" s="1" t="s">
        <v>97</v>
      </c>
      <c r="D3874" s="2"/>
      <c r="E3874" s="1"/>
      <c r="F3874" s="2"/>
      <c r="G3874" s="1" t="s">
        <v>98</v>
      </c>
      <c r="H3874" s="1" t="s">
        <v>101</v>
      </c>
      <c r="I3874" s="8" t="str">
        <f>IF(Table1[[#This Row],[TMI_Type]]="Reroute",INDEX(_xlfn.REGEXEXTRACT(Table1[[#This Row],[RawText]],".*(ROUTE|FEA|FCA|ICR|CTOP|TBO).+([A-Z]{3})",2,0),1,2),"")</f>
        <v/>
      </c>
      <c r="J3874" s="5">
        <v>30</v>
      </c>
      <c r="K3874" s="5"/>
      <c r="L3874" s="1" t="s">
        <v>11230</v>
      </c>
      <c r="M3874" s="7">
        <v>45836</v>
      </c>
      <c r="N3874" s="7">
        <v>45836.125</v>
      </c>
      <c r="O3874" s="7">
        <v>45835.997916666667</v>
      </c>
      <c r="P3874" s="4" t="s">
        <v>11236</v>
      </c>
      <c r="Q3874" s="10" t="s">
        <v>11236</v>
      </c>
      <c r="R3874" s="2" t="s">
        <v>11235</v>
      </c>
      <c r="S3874" s="6">
        <f>IF(OR(ISBLANK(Table1[[#This Row],[ValidEndUTC]]),ISBLANK(Table1[[#This Row],[ValidStartUTC]])),"",Table1[[#This Row],[ValidEndUTC]]-Table1[[#This Row],[ValidStartUTC]])</f>
        <v>0.125</v>
      </c>
      <c r="T3874" s="5">
        <f>IF(OR(ISBLANK(Table1[[#This Row],[ValidEndUTC]]),ISBLANK(Table1[[#This Row],[ValidStartUTC]])),"",Table1[[#This Row],[Duration]]*24*60)</f>
        <v>180</v>
      </c>
    </row>
    <row r="3875" spans="1:20" ht="194.4" x14ac:dyDescent="0.25">
      <c r="A3875" s="8" t="str">
        <f>IF(ISBLANK(Table1[[#This Row],[AdvisoryNumber]]),"NTML","ADVZY")</f>
        <v>ADVZY</v>
      </c>
      <c r="B3875" s="8" t="str">
        <f>_xlfn.TEXTJOIN("-",TRUE,Table1[[#This Row],[Source]],TEXT(Table1[[#This Row],[AdvisoryNumber]],"000"),TEXT(ROW()-1,"000000"),TEXT(Table1[[#This Row],[RecordTimeUTC]],"YYYY-MM-DD"))</f>
        <v>ADVZY-002-003874-2025-06-28</v>
      </c>
      <c r="C3875" s="1" t="s">
        <v>2164</v>
      </c>
      <c r="D3875" s="2" t="s">
        <v>8172</v>
      </c>
      <c r="E3875" s="1">
        <v>2</v>
      </c>
      <c r="F3875" s="2" t="s">
        <v>5995</v>
      </c>
      <c r="G3875" s="1" t="s">
        <v>35</v>
      </c>
      <c r="H3875" s="1" t="s">
        <v>32</v>
      </c>
      <c r="I3875" s="8" t="str">
        <f>IF(Table1[[#This Row],[TMI_Type]]="Reroute",INDEX(_xlfn.REGEXEXTRACT(Table1[[#This Row],[RawText]],".*(ROUTE|FEA|FCA|ICR|CTOP|TBO).+([A-Z]{3})",2,0),1,2),"")</f>
        <v/>
      </c>
      <c r="J3875" s="5"/>
      <c r="K3875" s="5"/>
      <c r="L3875" s="1"/>
      <c r="M3875" s="7">
        <v>45836.010416666664</v>
      </c>
      <c r="N3875" s="7">
        <v>45836.104166666664</v>
      </c>
      <c r="O3875" s="7">
        <v>45836.763888888891</v>
      </c>
      <c r="P3875" s="4" t="s">
        <v>3280</v>
      </c>
      <c r="Q3875" s="10" t="s">
        <v>8173</v>
      </c>
      <c r="R3875" s="2" t="s">
        <v>8171</v>
      </c>
      <c r="S3875" s="6">
        <f>IF(OR(ISBLANK(Table1[[#This Row],[ValidEndUTC]]),ISBLANK(Table1[[#This Row],[ValidStartUTC]])),"",Table1[[#This Row],[ValidEndUTC]]-Table1[[#This Row],[ValidStartUTC]])</f>
        <v>9.375E-2</v>
      </c>
      <c r="T3875" s="5">
        <f>IF(OR(ISBLANK(Table1[[#This Row],[ValidEndUTC]]),ISBLANK(Table1[[#This Row],[ValidStartUTC]])),"",Table1[[#This Row],[Duration]]*24*60)</f>
        <v>135</v>
      </c>
    </row>
    <row r="3876" spans="1:20" ht="183.6" x14ac:dyDescent="0.25">
      <c r="A3876" s="8" t="str">
        <f>IF(ISBLANK(Table1[[#This Row],[AdvisoryNumber]]),"NTML","ADVZY")</f>
        <v>ADVZY</v>
      </c>
      <c r="B3876" s="8" t="str">
        <f>_xlfn.TEXTJOIN("-",TRUE,Table1[[#This Row],[Source]],TEXT(Table1[[#This Row],[AdvisoryNumber]],"000"),TEXT(ROW()-1,"000000"),TEXT(Table1[[#This Row],[RecordTimeUTC]],"YYYY-MM-DD"))</f>
        <v>ADVZY-003-003875-2025-06-28</v>
      </c>
      <c r="C3876" s="1" t="s">
        <v>2164</v>
      </c>
      <c r="D3876" s="2" t="s">
        <v>8174</v>
      </c>
      <c r="E3876" s="1">
        <v>3</v>
      </c>
      <c r="F3876" s="2" t="s">
        <v>5995</v>
      </c>
      <c r="G3876" s="1" t="s">
        <v>35</v>
      </c>
      <c r="H3876" s="1" t="s">
        <v>32</v>
      </c>
      <c r="I3876" s="8" t="str">
        <f>IF(Table1[[#This Row],[TMI_Type]]="Reroute",INDEX(_xlfn.REGEXEXTRACT(Table1[[#This Row],[RawText]],".*(ROUTE|FEA|FCA|ICR|CTOP|TBO).+([A-Z]{3})",2,0),1,2),"")</f>
        <v/>
      </c>
      <c r="J3876" s="5"/>
      <c r="K3876" s="5"/>
      <c r="L3876" s="1"/>
      <c r="M3876" s="7">
        <v>45836.020833333336</v>
      </c>
      <c r="N3876" s="7">
        <v>45836.0625</v>
      </c>
      <c r="O3876" s="7">
        <v>45836.763888888891</v>
      </c>
      <c r="P3876" s="4" t="s">
        <v>3281</v>
      </c>
      <c r="Q3876" s="10" t="s">
        <v>8175</v>
      </c>
      <c r="R3876" s="2" t="s">
        <v>8171</v>
      </c>
      <c r="S3876" s="6">
        <f>IF(OR(ISBLANK(Table1[[#This Row],[ValidEndUTC]]),ISBLANK(Table1[[#This Row],[ValidStartUTC]])),"",Table1[[#This Row],[ValidEndUTC]]-Table1[[#This Row],[ValidStartUTC]])</f>
        <v>4.1666666664241347E-2</v>
      </c>
      <c r="T3876" s="5">
        <f>IF(OR(ISBLANK(Table1[[#This Row],[ValidEndUTC]]),ISBLANK(Table1[[#This Row],[ValidStartUTC]])),"",Table1[[#This Row],[Duration]]*24*60)</f>
        <v>59.99999999650754</v>
      </c>
    </row>
    <row r="3877" spans="1:20" ht="194.4" x14ac:dyDescent="0.25">
      <c r="A3877" s="8" t="str">
        <f>IF(ISBLANK(Table1[[#This Row],[AdvisoryNumber]]),"NTML","ADVZY")</f>
        <v>ADVZY</v>
      </c>
      <c r="B3877" s="8" t="str">
        <f>_xlfn.TEXTJOIN("-",TRUE,Table1[[#This Row],[Source]],TEXT(Table1[[#This Row],[AdvisoryNumber]],"000"),TEXT(ROW()-1,"000000"),TEXT(Table1[[#This Row],[RecordTimeUTC]],"YYYY-MM-DD"))</f>
        <v>ADVZY-004-003876-2025-06-28</v>
      </c>
      <c r="C3877" s="1" t="s">
        <v>2164</v>
      </c>
      <c r="D3877" s="2" t="s">
        <v>3271</v>
      </c>
      <c r="E3877" s="1">
        <v>4</v>
      </c>
      <c r="F3877" s="2" t="s">
        <v>5995</v>
      </c>
      <c r="G3877" s="1" t="s">
        <v>35</v>
      </c>
      <c r="H3877" s="1" t="s">
        <v>32</v>
      </c>
      <c r="I3877" s="8" t="str">
        <f>IF(Table1[[#This Row],[TMI_Type]]="Reroute",INDEX(_xlfn.REGEXEXTRACT(Table1[[#This Row],[RawText]],".*(ROUTE|FEA|FCA|ICR|CTOP|TBO).+([A-Z]{3})",2,0),1,2),"")</f>
        <v/>
      </c>
      <c r="J3877" s="5"/>
      <c r="K3877" s="5"/>
      <c r="L3877" s="1"/>
      <c r="M3877" s="7">
        <v>45836.027777777781</v>
      </c>
      <c r="N3877" s="7">
        <v>45836.0625</v>
      </c>
      <c r="O3877" s="7">
        <v>45836.763888888891</v>
      </c>
      <c r="P3877" s="4" t="s">
        <v>3282</v>
      </c>
      <c r="Q3877" s="10" t="s">
        <v>8176</v>
      </c>
      <c r="R3877" s="2" t="s">
        <v>8171</v>
      </c>
      <c r="S3877" s="6">
        <f>IF(OR(ISBLANK(Table1[[#This Row],[ValidEndUTC]]),ISBLANK(Table1[[#This Row],[ValidStartUTC]])),"",Table1[[#This Row],[ValidEndUTC]]-Table1[[#This Row],[ValidStartUTC]])</f>
        <v>3.4722222218988463E-2</v>
      </c>
      <c r="T3877" s="5">
        <f>IF(OR(ISBLANK(Table1[[#This Row],[ValidEndUTC]]),ISBLANK(Table1[[#This Row],[ValidStartUTC]])),"",Table1[[#This Row],[Duration]]*24*60)</f>
        <v>49.999999995343387</v>
      </c>
    </row>
    <row r="3878" spans="1:20" ht="97.2" x14ac:dyDescent="0.25">
      <c r="A3878" s="8" t="str">
        <f>IF(ISBLANK(Table1[[#This Row],[AdvisoryNumber]]),"NTML","ADVZY")</f>
        <v>ADVZY</v>
      </c>
      <c r="B3878" s="8" t="str">
        <f>_xlfn.TEXTJOIN("-",TRUE,Table1[[#This Row],[Source]],TEXT(Table1[[#This Row],[AdvisoryNumber]],"000"),TEXT(ROW()-1,"000000"),TEXT(Table1[[#This Row],[RecordTimeUTC]],"YYYY-MM-DD"))</f>
        <v>ADVZY-006-003877-2025-06-28</v>
      </c>
      <c r="C3878" s="1" t="s">
        <v>2164</v>
      </c>
      <c r="D3878" s="2"/>
      <c r="E3878" s="1">
        <v>6</v>
      </c>
      <c r="F3878" s="2" t="s">
        <v>5994</v>
      </c>
      <c r="G3878" s="1"/>
      <c r="H3878" s="1" t="s">
        <v>32</v>
      </c>
      <c r="I3878" s="8" t="str">
        <f>IF(Table1[[#This Row],[TMI_Type]]="Reroute",INDEX(_xlfn.REGEXEXTRACT(Table1[[#This Row],[RawText]],".*(ROUTE|FEA|FCA|ICR|CTOP|TBO).+([A-Z]{3})",2,0),1,2),"")</f>
        <v/>
      </c>
      <c r="J3878" s="5"/>
      <c r="K3878" s="5"/>
      <c r="L3878" s="1"/>
      <c r="M3878" s="7">
        <v>45836.0625</v>
      </c>
      <c r="N3878" s="7">
        <v>45836.125</v>
      </c>
      <c r="O3878" s="7">
        <v>45836.763888888891</v>
      </c>
      <c r="P3878" s="4" t="s">
        <v>3284</v>
      </c>
      <c r="Q3878" s="10" t="s">
        <v>11678</v>
      </c>
      <c r="R3878" s="2" t="s">
        <v>8171</v>
      </c>
      <c r="S3878" s="6">
        <f>IF(OR(ISBLANK(Table1[[#This Row],[ValidEndUTC]]),ISBLANK(Table1[[#This Row],[ValidStartUTC]])),"",Table1[[#This Row],[ValidEndUTC]]-Table1[[#This Row],[ValidStartUTC]])</f>
        <v>6.25E-2</v>
      </c>
      <c r="T3878" s="5">
        <f>IF(OR(ISBLANK(Table1[[#This Row],[ValidEndUTC]]),ISBLANK(Table1[[#This Row],[ValidStartUTC]])),"",Table1[[#This Row],[Duration]]*24*60)</f>
        <v>90</v>
      </c>
    </row>
    <row r="3879" spans="1:20" ht="194.4" x14ac:dyDescent="0.25">
      <c r="A3879" s="8" t="str">
        <f>IF(ISBLANK(Table1[[#This Row],[AdvisoryNumber]]),"NTML","ADVZY")</f>
        <v>ADVZY</v>
      </c>
      <c r="B3879" s="8" t="str">
        <f>_xlfn.TEXTJOIN("-",TRUE,Table1[[#This Row],[Source]],TEXT(Table1[[#This Row],[AdvisoryNumber]],"000"),TEXT(ROW()-1,"000000"),TEXT(Table1[[#This Row],[RecordTimeUTC]],"YYYY-MM-DD"))</f>
        <v>ADVZY-005-003878-2025-06-28</v>
      </c>
      <c r="C3879" s="1" t="s">
        <v>2164</v>
      </c>
      <c r="D3879" s="2" t="s">
        <v>8177</v>
      </c>
      <c r="E3879" s="1">
        <v>5</v>
      </c>
      <c r="F3879" s="2" t="s">
        <v>5995</v>
      </c>
      <c r="G3879" s="1" t="s">
        <v>35</v>
      </c>
      <c r="H3879" s="1" t="s">
        <v>32</v>
      </c>
      <c r="I3879" s="8" t="str">
        <f>IF(Table1[[#This Row],[TMI_Type]]="Reroute",INDEX(_xlfn.REGEXEXTRACT(Table1[[#This Row],[RawText]],".*(ROUTE|FEA|FCA|ICR|CTOP|TBO).+([A-Z]{3})",2,0),1,2),"")</f>
        <v/>
      </c>
      <c r="J3879" s="5"/>
      <c r="K3879" s="5"/>
      <c r="L3879" s="1"/>
      <c r="M3879" s="7">
        <v>45836.0625</v>
      </c>
      <c r="N3879" s="7">
        <v>45836.125</v>
      </c>
      <c r="O3879" s="7">
        <v>45836.763888888891</v>
      </c>
      <c r="P3879" s="4" t="s">
        <v>3283</v>
      </c>
      <c r="Q3879" s="10" t="s">
        <v>8178</v>
      </c>
      <c r="R3879" s="2" t="s">
        <v>8171</v>
      </c>
      <c r="S3879" s="6">
        <f>IF(OR(ISBLANK(Table1[[#This Row],[ValidEndUTC]]),ISBLANK(Table1[[#This Row],[ValidStartUTC]])),"",Table1[[#This Row],[ValidEndUTC]]-Table1[[#This Row],[ValidStartUTC]])</f>
        <v>6.25E-2</v>
      </c>
      <c r="T3879" s="5">
        <f>IF(OR(ISBLANK(Table1[[#This Row],[ValidEndUTC]]),ISBLANK(Table1[[#This Row],[ValidStartUTC]])),"",Table1[[#This Row],[Duration]]*24*60)</f>
        <v>90</v>
      </c>
    </row>
    <row r="3880" spans="1:20" x14ac:dyDescent="0.25">
      <c r="A3880" s="8" t="str">
        <f>IF(ISBLANK(Table1[[#This Row],[AdvisoryNumber]]),"NTML","ADVZY")</f>
        <v>NTML</v>
      </c>
      <c r="B3880" s="8" t="str">
        <f>_xlfn.TEXTJOIN("-",TRUE,Table1[[#This Row],[Source]],TEXT(Table1[[#This Row],[AdvisoryNumber]],"000"),TEXT(ROW()-1,"000000"),TEXT(Table1[[#This Row],[RecordTimeUTC]],"YYYY-MM-DD"))</f>
        <v>NTML-000-003879-2025-06-28</v>
      </c>
      <c r="C3880" s="1" t="s">
        <v>621</v>
      </c>
      <c r="D3880" s="2"/>
      <c r="E3880" s="1"/>
      <c r="F3880" s="2"/>
      <c r="G3880" s="1" t="s">
        <v>98</v>
      </c>
      <c r="H3880" s="1" t="s">
        <v>101</v>
      </c>
      <c r="I3880" s="8" t="str">
        <f>IF(Table1[[#This Row],[TMI_Type]]="Reroute",INDEX(_xlfn.REGEXEXTRACT(Table1[[#This Row],[RawText]],".*(ROUTE|FEA|FCA|ICR|CTOP|TBO).+([A-Z]{3})",2,0),1,2),"")</f>
        <v/>
      </c>
      <c r="J3880" s="5">
        <v>20</v>
      </c>
      <c r="K3880" s="5"/>
      <c r="L3880" s="1" t="s">
        <v>5622</v>
      </c>
      <c r="M3880" s="7">
        <v>45836.076388888891</v>
      </c>
      <c r="N3880" s="7">
        <v>45836.125</v>
      </c>
      <c r="O3880" s="7">
        <v>45836.076388888891</v>
      </c>
      <c r="P3880" s="4" t="s">
        <v>5661</v>
      </c>
      <c r="Q3880" s="10" t="s">
        <v>5661</v>
      </c>
      <c r="R3880" s="2" t="s">
        <v>11242</v>
      </c>
      <c r="S3880" s="6">
        <f>IF(OR(ISBLANK(Table1[[#This Row],[ValidEndUTC]]),ISBLANK(Table1[[#This Row],[ValidStartUTC]])),"",Table1[[#This Row],[ValidEndUTC]]-Table1[[#This Row],[ValidStartUTC]])</f>
        <v>4.8611111109494232E-2</v>
      </c>
      <c r="T3880" s="5">
        <f>IF(OR(ISBLANK(Table1[[#This Row],[ValidEndUTC]]),ISBLANK(Table1[[#This Row],[ValidStartUTC]])),"",Table1[[#This Row],[Duration]]*24*60)</f>
        <v>69.999999997671694</v>
      </c>
    </row>
    <row r="3881" spans="1:20" x14ac:dyDescent="0.25">
      <c r="A3881" s="8" t="str">
        <f>IF(ISBLANK(Table1[[#This Row],[AdvisoryNumber]]),"NTML","ADVZY")</f>
        <v>NTML</v>
      </c>
      <c r="B3881" s="8" t="str">
        <f>_xlfn.TEXTJOIN("-",TRUE,Table1[[#This Row],[Source]],TEXT(Table1[[#This Row],[AdvisoryNumber]],"000"),TEXT(ROW()-1,"000000"),TEXT(Table1[[#This Row],[RecordTimeUTC]],"YYYY-MM-DD"))</f>
        <v>NTML-000-003880-2025-06-28</v>
      </c>
      <c r="C3881" s="1" t="s">
        <v>621</v>
      </c>
      <c r="D3881" s="2"/>
      <c r="E3881" s="1"/>
      <c r="F3881" s="2"/>
      <c r="G3881" s="1" t="s">
        <v>98</v>
      </c>
      <c r="H3881" s="1" t="s">
        <v>101</v>
      </c>
      <c r="I3881" s="8" t="str">
        <f>IF(Table1[[#This Row],[TMI_Type]]="Reroute",INDEX(_xlfn.REGEXEXTRACT(Table1[[#This Row],[RawText]],".*(ROUTE|FEA|FCA|ICR|CTOP|TBO).+([A-Z]{3})",2,0),1,2),"")</f>
        <v/>
      </c>
      <c r="J3881" s="5">
        <v>20</v>
      </c>
      <c r="K3881" s="5"/>
      <c r="L3881" s="1" t="s">
        <v>1108</v>
      </c>
      <c r="M3881" s="7">
        <v>45836.076388888891</v>
      </c>
      <c r="N3881" s="7">
        <v>45836.125</v>
      </c>
      <c r="O3881" s="7">
        <v>45836.076388888891</v>
      </c>
      <c r="P3881" s="4" t="s">
        <v>5662</v>
      </c>
      <c r="Q3881" s="10" t="s">
        <v>5662</v>
      </c>
      <c r="R3881" s="2" t="s">
        <v>11242</v>
      </c>
      <c r="S3881" s="6">
        <f>IF(OR(ISBLANK(Table1[[#This Row],[ValidEndUTC]]),ISBLANK(Table1[[#This Row],[ValidStartUTC]])),"",Table1[[#This Row],[ValidEndUTC]]-Table1[[#This Row],[ValidStartUTC]])</f>
        <v>4.8611111109494232E-2</v>
      </c>
      <c r="T3881" s="5">
        <f>IF(OR(ISBLANK(Table1[[#This Row],[ValidEndUTC]]),ISBLANK(Table1[[#This Row],[ValidStartUTC]])),"",Table1[[#This Row],[Duration]]*24*60)</f>
        <v>69.999999997671694</v>
      </c>
    </row>
    <row r="3882" spans="1:20" x14ac:dyDescent="0.25">
      <c r="A3882" s="8" t="str">
        <f>IF(ISBLANK(Table1[[#This Row],[AdvisoryNumber]]),"NTML","ADVZY")</f>
        <v>NTML</v>
      </c>
      <c r="B3882" s="8" t="str">
        <f>_xlfn.TEXTJOIN("-",TRUE,Table1[[#This Row],[Source]],TEXT(Table1[[#This Row],[AdvisoryNumber]],"000"),TEXT(ROW()-1,"000000"),TEXT(Table1[[#This Row],[RecordTimeUTC]],"YYYY-MM-DD"))</f>
        <v>NTML-000-003881-2025-06-28</v>
      </c>
      <c r="C3882" s="1" t="s">
        <v>621</v>
      </c>
      <c r="D3882" s="2"/>
      <c r="E3882" s="1"/>
      <c r="F3882" s="2"/>
      <c r="G3882" s="1" t="s">
        <v>98</v>
      </c>
      <c r="H3882" s="1" t="s">
        <v>101</v>
      </c>
      <c r="I3882" s="8" t="str">
        <f>IF(Table1[[#This Row],[TMI_Type]]="Reroute",INDEX(_xlfn.REGEXEXTRACT(Table1[[#This Row],[RawText]],".*(ROUTE|FEA|FCA|ICR|CTOP|TBO).+([A-Z]{3})",2,0),1,2),"")</f>
        <v/>
      </c>
      <c r="J3882" s="5">
        <v>15</v>
      </c>
      <c r="K3882" s="5"/>
      <c r="L3882" s="1" t="s">
        <v>4870</v>
      </c>
      <c r="M3882" s="7">
        <v>45836.076388888891</v>
      </c>
      <c r="N3882" s="7">
        <v>45836.125</v>
      </c>
      <c r="O3882" s="7">
        <v>45836.076388888891</v>
      </c>
      <c r="P3882" s="4" t="s">
        <v>5663</v>
      </c>
      <c r="Q3882" s="10" t="s">
        <v>5663</v>
      </c>
      <c r="R3882" s="2" t="s">
        <v>11242</v>
      </c>
      <c r="S3882" s="6">
        <f>IF(OR(ISBLANK(Table1[[#This Row],[ValidEndUTC]]),ISBLANK(Table1[[#This Row],[ValidStartUTC]])),"",Table1[[#This Row],[ValidEndUTC]]-Table1[[#This Row],[ValidStartUTC]])</f>
        <v>4.8611111109494232E-2</v>
      </c>
      <c r="T3882" s="5">
        <f>IF(OR(ISBLANK(Table1[[#This Row],[ValidEndUTC]]),ISBLANK(Table1[[#This Row],[ValidStartUTC]])),"",Table1[[#This Row],[Duration]]*24*60)</f>
        <v>69.999999997671694</v>
      </c>
    </row>
    <row r="3883" spans="1:20" x14ac:dyDescent="0.25">
      <c r="A3883" s="8" t="str">
        <f>IF(ISBLANK(Table1[[#This Row],[AdvisoryNumber]]),"NTML","ADVZY")</f>
        <v>NTML</v>
      </c>
      <c r="B3883" s="8" t="str">
        <f>_xlfn.TEXTJOIN("-",TRUE,Table1[[#This Row],[Source]],TEXT(Table1[[#This Row],[AdvisoryNumber]],"000"),TEXT(ROW()-1,"000000"),TEXT(Table1[[#This Row],[RecordTimeUTC]],"YYYY-MM-DD"))</f>
        <v>NTML-000-003882-2025-06-28</v>
      </c>
      <c r="C3883" s="1" t="s">
        <v>621</v>
      </c>
      <c r="D3883" s="2"/>
      <c r="E3883" s="1"/>
      <c r="F3883" s="2"/>
      <c r="G3883" s="1" t="s">
        <v>98</v>
      </c>
      <c r="H3883" s="1" t="s">
        <v>101</v>
      </c>
      <c r="I3883" s="8" t="str">
        <f>IF(Table1[[#This Row],[TMI_Type]]="Reroute",INDEX(_xlfn.REGEXEXTRACT(Table1[[#This Row],[RawText]],".*(ROUTE|FEA|FCA|ICR|CTOP|TBO).+([A-Z]{3})",2,0),1,2),"")</f>
        <v/>
      </c>
      <c r="J3883" s="5">
        <v>20</v>
      </c>
      <c r="K3883" s="5"/>
      <c r="L3883" s="1" t="s">
        <v>4547</v>
      </c>
      <c r="M3883" s="7">
        <v>45836.076388888891</v>
      </c>
      <c r="N3883" s="7">
        <v>45836.125</v>
      </c>
      <c r="O3883" s="7">
        <v>45836.076388888891</v>
      </c>
      <c r="P3883" s="4" t="s">
        <v>5664</v>
      </c>
      <c r="Q3883" s="10" t="s">
        <v>5664</v>
      </c>
      <c r="R3883" s="2" t="s">
        <v>11242</v>
      </c>
      <c r="S3883" s="6">
        <f>IF(OR(ISBLANK(Table1[[#This Row],[ValidEndUTC]]),ISBLANK(Table1[[#This Row],[ValidStartUTC]])),"",Table1[[#This Row],[ValidEndUTC]]-Table1[[#This Row],[ValidStartUTC]])</f>
        <v>4.8611111109494232E-2</v>
      </c>
      <c r="T3883" s="5">
        <f>IF(OR(ISBLANK(Table1[[#This Row],[ValidEndUTC]]),ISBLANK(Table1[[#This Row],[ValidStartUTC]])),"",Table1[[#This Row],[Duration]]*24*60)</f>
        <v>69.999999997671694</v>
      </c>
    </row>
    <row r="3884" spans="1:20" x14ac:dyDescent="0.25">
      <c r="A3884" s="8" t="str">
        <f>IF(ISBLANK(Table1[[#This Row],[AdvisoryNumber]]),"NTML","ADVZY")</f>
        <v>NTML</v>
      </c>
      <c r="B3884" s="8" t="str">
        <f>_xlfn.TEXTJOIN("-",TRUE,Table1[[#This Row],[Source]],TEXT(Table1[[#This Row],[AdvisoryNumber]],"000"),TEXT(ROW()-1,"000000"),TEXT(Table1[[#This Row],[RecordTimeUTC]],"YYYY-MM-DD"))</f>
        <v>NTML-000-003883-2025-06-28</v>
      </c>
      <c r="C3884" s="1" t="s">
        <v>621</v>
      </c>
      <c r="D3884" s="2"/>
      <c r="E3884" s="1"/>
      <c r="F3884" s="2"/>
      <c r="G3884" s="1" t="s">
        <v>98</v>
      </c>
      <c r="H3884" s="1" t="s">
        <v>101</v>
      </c>
      <c r="I3884" s="8" t="str">
        <f>IF(Table1[[#This Row],[TMI_Type]]="Reroute",INDEX(_xlfn.REGEXEXTRACT(Table1[[#This Row],[RawText]],".*(ROUTE|FEA|FCA|ICR|CTOP|TBO).+([A-Z]{3})",2,0),1,2),"")</f>
        <v/>
      </c>
      <c r="J3884" s="5">
        <v>10</v>
      </c>
      <c r="K3884" s="5"/>
      <c r="L3884" s="1" t="s">
        <v>4864</v>
      </c>
      <c r="M3884" s="7">
        <v>45836.076388888891</v>
      </c>
      <c r="N3884" s="7">
        <v>45836.125</v>
      </c>
      <c r="O3884" s="7">
        <v>45836.076388888891</v>
      </c>
      <c r="P3884" s="4" t="s">
        <v>5665</v>
      </c>
      <c r="Q3884" s="10" t="s">
        <v>5665</v>
      </c>
      <c r="R3884" s="2" t="s">
        <v>11242</v>
      </c>
      <c r="S3884" s="6">
        <f>IF(OR(ISBLANK(Table1[[#This Row],[ValidEndUTC]]),ISBLANK(Table1[[#This Row],[ValidStartUTC]])),"",Table1[[#This Row],[ValidEndUTC]]-Table1[[#This Row],[ValidStartUTC]])</f>
        <v>4.8611111109494232E-2</v>
      </c>
      <c r="T3884" s="5">
        <f>IF(OR(ISBLANK(Table1[[#This Row],[ValidEndUTC]]),ISBLANK(Table1[[#This Row],[ValidStartUTC]])),"",Table1[[#This Row],[Duration]]*24*60)</f>
        <v>69.999999997671694</v>
      </c>
    </row>
    <row r="3885" spans="1:20" x14ac:dyDescent="0.25">
      <c r="A3885" s="8" t="str">
        <f>IF(ISBLANK(Table1[[#This Row],[AdvisoryNumber]]),"NTML","ADVZY")</f>
        <v>NTML</v>
      </c>
      <c r="B3885" s="8" t="str">
        <f>_xlfn.TEXTJOIN("-",TRUE,Table1[[#This Row],[Source]],TEXT(Table1[[#This Row],[AdvisoryNumber]],"000"),TEXT(ROW()-1,"000000"),TEXT(Table1[[#This Row],[RecordTimeUTC]],"YYYY-MM-DD"))</f>
        <v>NTML-000-003884-2025-06-28</v>
      </c>
      <c r="C3885" s="1" t="s">
        <v>621</v>
      </c>
      <c r="D3885" s="2"/>
      <c r="E3885" s="1"/>
      <c r="F3885" s="2"/>
      <c r="G3885" s="1" t="s">
        <v>98</v>
      </c>
      <c r="H3885" s="1" t="s">
        <v>101</v>
      </c>
      <c r="I3885" s="8" t="str">
        <f>IF(Table1[[#This Row],[TMI_Type]]="Reroute",INDEX(_xlfn.REGEXEXTRACT(Table1[[#This Row],[RawText]],".*(ROUTE|FEA|FCA|ICR|CTOP|TBO).+([A-Z]{3})",2,0),1,2),"")</f>
        <v/>
      </c>
      <c r="J3885" s="5">
        <v>15</v>
      </c>
      <c r="K3885" s="5"/>
      <c r="L3885" s="1" t="s">
        <v>4862</v>
      </c>
      <c r="M3885" s="7">
        <v>45836.076388888891</v>
      </c>
      <c r="N3885" s="7">
        <v>45836.125</v>
      </c>
      <c r="O3885" s="7">
        <v>45836.076388888891</v>
      </c>
      <c r="P3885" s="4" t="s">
        <v>5666</v>
      </c>
      <c r="Q3885" s="10" t="s">
        <v>5666</v>
      </c>
      <c r="R3885" s="2" t="s">
        <v>11242</v>
      </c>
      <c r="S3885" s="6">
        <f>IF(OR(ISBLANK(Table1[[#This Row],[ValidEndUTC]]),ISBLANK(Table1[[#This Row],[ValidStartUTC]])),"",Table1[[#This Row],[ValidEndUTC]]-Table1[[#This Row],[ValidStartUTC]])</f>
        <v>4.8611111109494232E-2</v>
      </c>
      <c r="T3885" s="5">
        <f>IF(OR(ISBLANK(Table1[[#This Row],[ValidEndUTC]]),ISBLANK(Table1[[#This Row],[ValidStartUTC]])),"",Table1[[#This Row],[Duration]]*24*60)</f>
        <v>69.999999997671694</v>
      </c>
    </row>
    <row r="3886" spans="1:20" x14ac:dyDescent="0.25">
      <c r="A3886" s="8" t="str">
        <f>IF(ISBLANK(Table1[[#This Row],[AdvisoryNumber]]),"NTML","ADVZY")</f>
        <v>NTML</v>
      </c>
      <c r="B3886" s="8" t="str">
        <f>_xlfn.TEXTJOIN("-",TRUE,Table1[[#This Row],[Source]],TEXT(Table1[[#This Row],[AdvisoryNumber]],"000"),TEXT(ROW()-1,"000000"),TEXT(Table1[[#This Row],[RecordTimeUTC]],"YYYY-MM-DD"))</f>
        <v>NTML-000-003885-2025-06-28</v>
      </c>
      <c r="C3886" s="1" t="s">
        <v>97</v>
      </c>
      <c r="D3886" s="2"/>
      <c r="E3886" s="1"/>
      <c r="F3886" s="2"/>
      <c r="G3886" s="1"/>
      <c r="H3886" s="1" t="s">
        <v>2640</v>
      </c>
      <c r="I3886" s="8" t="str">
        <f>IF(Table1[[#This Row],[TMI_Type]]="Reroute",INDEX(_xlfn.REGEXEXTRACT(Table1[[#This Row],[RawText]],".*(ROUTE|FEA|FCA|ICR|CTOP|TBO).+([A-Z]{3})",2,0),1,2),"")</f>
        <v/>
      </c>
      <c r="J3886" s="5"/>
      <c r="K3886" s="5"/>
      <c r="L3886" s="1" t="s">
        <v>198</v>
      </c>
      <c r="M3886" s="7">
        <v>45836.083333333336</v>
      </c>
      <c r="N3886" s="7">
        <v>45836.083333333336</v>
      </c>
      <c r="O3886" s="7">
        <v>45836.083333333336</v>
      </c>
      <c r="P3886" s="4" t="s">
        <v>5667</v>
      </c>
      <c r="Q3886" s="10" t="s">
        <v>5667</v>
      </c>
      <c r="R3886" s="2" t="s">
        <v>11242</v>
      </c>
      <c r="S3886" s="6">
        <f>IF(OR(ISBLANK(Table1[[#This Row],[ValidEndUTC]]),ISBLANK(Table1[[#This Row],[ValidStartUTC]])),"",Table1[[#This Row],[ValidEndUTC]]-Table1[[#This Row],[ValidStartUTC]])</f>
        <v>0</v>
      </c>
      <c r="T3886" s="5">
        <f>IF(OR(ISBLANK(Table1[[#This Row],[ValidEndUTC]]),ISBLANK(Table1[[#This Row],[ValidStartUTC]])),"",Table1[[#This Row],[Duration]]*24*60)</f>
        <v>0</v>
      </c>
    </row>
    <row r="3887" spans="1:20" ht="21.6" x14ac:dyDescent="0.25">
      <c r="A3887" s="8" t="str">
        <f>IF(ISBLANK(Table1[[#This Row],[AdvisoryNumber]]),"NTML","ADVZY")</f>
        <v>NTML</v>
      </c>
      <c r="B3887" s="8" t="str">
        <f>_xlfn.TEXTJOIN("-",TRUE,Table1[[#This Row],[Source]],TEXT(Table1[[#This Row],[AdvisoryNumber]],"000"),TEXT(ROW()-1,"000000"),TEXT(Table1[[#This Row],[RecordTimeUTC]],"YYYY-MM-DD"))</f>
        <v>NTML-000-003886-2025-07-01</v>
      </c>
      <c r="C3887" s="1" t="s">
        <v>202</v>
      </c>
      <c r="D3887" s="2"/>
      <c r="E3887" s="1"/>
      <c r="F3887" s="2"/>
      <c r="G3887" s="1" t="s">
        <v>98</v>
      </c>
      <c r="H3887" s="1" t="s">
        <v>101</v>
      </c>
      <c r="I3887" s="8" t="str">
        <f>IF(Table1[[#This Row],[TMI_Type]]="Reroute",INDEX(_xlfn.REGEXEXTRACT(Table1[[#This Row],[RawText]],".*(ROUTE|FEA|FCA|ICR|CTOP|TBO).+([A-Z]{3})",2,0),1,2),"")</f>
        <v/>
      </c>
      <c r="J3887" s="5">
        <v>25</v>
      </c>
      <c r="K3887" s="5"/>
      <c r="L3887" s="1" t="s">
        <v>9424</v>
      </c>
      <c r="M3887" s="7">
        <v>45839.958333333336</v>
      </c>
      <c r="N3887" s="7">
        <v>45840.083333333336</v>
      </c>
      <c r="O3887" s="7">
        <v>45839.935416666667</v>
      </c>
      <c r="P3887" s="4" t="s">
        <v>5668</v>
      </c>
      <c r="Q3887" s="10" t="s">
        <v>5668</v>
      </c>
      <c r="R3887" s="2" t="s">
        <v>11243</v>
      </c>
      <c r="S3887" s="6">
        <f>IF(OR(ISBLANK(Table1[[#This Row],[ValidEndUTC]]),ISBLANK(Table1[[#This Row],[ValidStartUTC]])),"",Table1[[#This Row],[ValidEndUTC]]-Table1[[#This Row],[ValidStartUTC]])</f>
        <v>0.125</v>
      </c>
      <c r="T3887" s="5">
        <f>IF(OR(ISBLANK(Table1[[#This Row],[ValidEndUTC]]),ISBLANK(Table1[[#This Row],[ValidStartUTC]])),"",Table1[[#This Row],[Duration]]*24*60)</f>
        <v>180</v>
      </c>
    </row>
    <row r="3888" spans="1:20" x14ac:dyDescent="0.25">
      <c r="A3888" s="8" t="str">
        <f>IF(ISBLANK(Table1[[#This Row],[AdvisoryNumber]]),"NTML","ADVZY")</f>
        <v>NTML</v>
      </c>
      <c r="B3888" s="8" t="str">
        <f>_xlfn.TEXTJOIN("-",TRUE,Table1[[#This Row],[Source]],TEXT(Table1[[#This Row],[AdvisoryNumber]],"000"),TEXT(ROW()-1,"000000"),TEXT(Table1[[#This Row],[RecordTimeUTC]],"YYYY-MM-DD"))</f>
        <v>NTML-000-003887-2025-07-01</v>
      </c>
      <c r="C3888" s="1" t="s">
        <v>202</v>
      </c>
      <c r="D3888" s="2"/>
      <c r="E3888" s="1"/>
      <c r="F3888" s="2"/>
      <c r="G3888" s="1" t="s">
        <v>98</v>
      </c>
      <c r="H3888" s="1" t="s">
        <v>101</v>
      </c>
      <c r="I3888" s="8" t="str">
        <f>IF(Table1[[#This Row],[TMI_Type]]="Reroute",INDEX(_xlfn.REGEXEXTRACT(Table1[[#This Row],[RawText]],".*(ROUTE|FEA|FCA|ICR|CTOP|TBO).+([A-Z]{3})",2,0),1,2),"")</f>
        <v/>
      </c>
      <c r="J3888" s="5">
        <v>25</v>
      </c>
      <c r="K3888" s="5"/>
      <c r="L3888" s="1" t="s">
        <v>623</v>
      </c>
      <c r="M3888" s="7">
        <v>45839.958333333336</v>
      </c>
      <c r="N3888" s="7">
        <v>45840.083333333336</v>
      </c>
      <c r="O3888" s="7">
        <v>45839.935416666667</v>
      </c>
      <c r="P3888" s="4" t="s">
        <v>5669</v>
      </c>
      <c r="Q3888" s="10" t="s">
        <v>5669</v>
      </c>
      <c r="R3888" s="2" t="s">
        <v>11243</v>
      </c>
      <c r="S3888" s="6">
        <f>IF(OR(ISBLANK(Table1[[#This Row],[ValidEndUTC]]),ISBLANK(Table1[[#This Row],[ValidStartUTC]])),"",Table1[[#This Row],[ValidEndUTC]]-Table1[[#This Row],[ValidStartUTC]])</f>
        <v>0.125</v>
      </c>
      <c r="T3888" s="5">
        <f>IF(OR(ISBLANK(Table1[[#This Row],[ValidEndUTC]]),ISBLANK(Table1[[#This Row],[ValidStartUTC]])),"",Table1[[#This Row],[Duration]]*24*60)</f>
        <v>180</v>
      </c>
    </row>
    <row r="3889" spans="1:20" x14ac:dyDescent="0.25">
      <c r="A3889" s="8" t="str">
        <f>IF(ISBLANK(Table1[[#This Row],[AdvisoryNumber]]),"NTML","ADVZY")</f>
        <v>NTML</v>
      </c>
      <c r="B3889" s="8" t="str">
        <f>_xlfn.TEXTJOIN("-",TRUE,Table1[[#This Row],[Source]],TEXT(Table1[[#This Row],[AdvisoryNumber]],"000"),TEXT(ROW()-1,"000000"),TEXT(Table1[[#This Row],[RecordTimeUTC]],"YYYY-MM-DD"))</f>
        <v>NTML-000-003888-2025-07-01</v>
      </c>
      <c r="C3889" s="1" t="s">
        <v>202</v>
      </c>
      <c r="D3889" s="2"/>
      <c r="E3889" s="1"/>
      <c r="F3889" s="2"/>
      <c r="G3889" s="1" t="s">
        <v>98</v>
      </c>
      <c r="H3889" s="1" t="s">
        <v>101</v>
      </c>
      <c r="I3889" s="8" t="str">
        <f>IF(Table1[[#This Row],[TMI_Type]]="Reroute",INDEX(_xlfn.REGEXEXTRACT(Table1[[#This Row],[RawText]],".*(ROUTE|FEA|FCA|ICR|CTOP|TBO).+([A-Z]{3})",2,0),1,2),"")</f>
        <v/>
      </c>
      <c r="J3889" s="5">
        <v>25</v>
      </c>
      <c r="K3889" s="5"/>
      <c r="L3889" s="1" t="s">
        <v>318</v>
      </c>
      <c r="M3889" s="7">
        <v>45839.958333333336</v>
      </c>
      <c r="N3889" s="7">
        <v>45840.083333333336</v>
      </c>
      <c r="O3889" s="7">
        <v>45839.935416666667</v>
      </c>
      <c r="P3889" s="4" t="s">
        <v>5670</v>
      </c>
      <c r="Q3889" s="10" t="s">
        <v>5670</v>
      </c>
      <c r="R3889" s="2" t="s">
        <v>11243</v>
      </c>
      <c r="S3889" s="6">
        <f>IF(OR(ISBLANK(Table1[[#This Row],[ValidEndUTC]]),ISBLANK(Table1[[#This Row],[ValidStartUTC]])),"",Table1[[#This Row],[ValidEndUTC]]-Table1[[#This Row],[ValidStartUTC]])</f>
        <v>0.125</v>
      </c>
      <c r="T3889" s="5">
        <f>IF(OR(ISBLANK(Table1[[#This Row],[ValidEndUTC]]),ISBLANK(Table1[[#This Row],[ValidStartUTC]])),"",Table1[[#This Row],[Duration]]*24*60)</f>
        <v>180</v>
      </c>
    </row>
    <row r="3890" spans="1:20" ht="21.6" x14ac:dyDescent="0.25">
      <c r="A3890" s="8" t="str">
        <f>IF(ISBLANK(Table1[[#This Row],[AdvisoryNumber]]),"NTML","ADVZY")</f>
        <v>NTML</v>
      </c>
      <c r="B3890" s="8" t="str">
        <f>_xlfn.TEXTJOIN("-",TRUE,Table1[[#This Row],[Source]],TEXT(Table1[[#This Row],[AdvisoryNumber]],"000"),TEXT(ROW()-1,"000000"),TEXT(Table1[[#This Row],[RecordTimeUTC]],"YYYY-MM-DD"))</f>
        <v>NTML-000-003889-2025-07-01</v>
      </c>
      <c r="C3890" s="1" t="s">
        <v>202</v>
      </c>
      <c r="D3890" s="2"/>
      <c r="E3890" s="1"/>
      <c r="F3890" s="2"/>
      <c r="G3890" s="1" t="s">
        <v>98</v>
      </c>
      <c r="H3890" s="1" t="s">
        <v>101</v>
      </c>
      <c r="I3890" s="8" t="str">
        <f>IF(Table1[[#This Row],[TMI_Type]]="Reroute",INDEX(_xlfn.REGEXEXTRACT(Table1[[#This Row],[RawText]],".*(ROUTE|FEA|FCA|ICR|CTOP|TBO).+([A-Z]{3})",2,0),1,2),"")</f>
        <v/>
      </c>
      <c r="J3890" s="5">
        <v>35</v>
      </c>
      <c r="K3890" s="5"/>
      <c r="L3890" s="1" t="s">
        <v>623</v>
      </c>
      <c r="M3890" s="7">
        <v>45839.958333333336</v>
      </c>
      <c r="N3890" s="7">
        <v>45840.083333333336</v>
      </c>
      <c r="O3890" s="7">
        <v>45839.935416666667</v>
      </c>
      <c r="P3890" s="4" t="s">
        <v>11244</v>
      </c>
      <c r="Q3890" s="10" t="s">
        <v>11244</v>
      </c>
      <c r="R3890" s="2" t="s">
        <v>11243</v>
      </c>
      <c r="S3890" s="6">
        <f>IF(OR(ISBLANK(Table1[[#This Row],[ValidEndUTC]]),ISBLANK(Table1[[#This Row],[ValidStartUTC]])),"",Table1[[#This Row],[ValidEndUTC]]-Table1[[#This Row],[ValidStartUTC]])</f>
        <v>0.125</v>
      </c>
      <c r="T3890" s="5">
        <f>IF(OR(ISBLANK(Table1[[#This Row],[ValidEndUTC]]),ISBLANK(Table1[[#This Row],[ValidStartUTC]])),"",Table1[[#This Row],[Duration]]*24*60)</f>
        <v>180</v>
      </c>
    </row>
    <row r="3891" spans="1:20" ht="140.4" x14ac:dyDescent="0.25">
      <c r="A3891" s="8" t="str">
        <f>IF(ISBLANK(Table1[[#This Row],[AdvisoryNumber]]),"NTML","ADVZY")</f>
        <v>ADVZY</v>
      </c>
      <c r="B3891" s="8" t="str">
        <f>_xlfn.TEXTJOIN("-",TRUE,Table1[[#This Row],[Source]],TEXT(Table1[[#This Row],[AdvisoryNumber]],"000"),TEXT(ROW()-1,"000000"),TEXT(Table1[[#This Row],[RecordTimeUTC]],"YYYY-MM-DD"))</f>
        <v>ADVZY-001-003890-2025-07-03</v>
      </c>
      <c r="C3891" s="1" t="s">
        <v>16</v>
      </c>
      <c r="D3891" s="2" t="s">
        <v>8179</v>
      </c>
      <c r="E3891" s="1">
        <v>1</v>
      </c>
      <c r="F3891" s="2" t="s">
        <v>6265</v>
      </c>
      <c r="G3891" s="1" t="s">
        <v>24</v>
      </c>
      <c r="H3891" s="1" t="s">
        <v>6019</v>
      </c>
      <c r="I3891" s="8" t="str">
        <f>IF(Table1[[#This Row],[TMI_Type]]="Reroute",INDEX(_xlfn.REGEXEXTRACT(Table1[[#This Row],[RawText]],".*(ROUTE|FEA|FCA|ICR|CTOP|TBO).+([A-Z]{3})",2,0),1,2),"")</f>
        <v/>
      </c>
      <c r="J3891" s="5"/>
      <c r="K3891" s="5"/>
      <c r="L3891" s="1"/>
      <c r="M3891" s="7">
        <v>45841.997916666667</v>
      </c>
      <c r="N3891" s="7">
        <v>45842.114583333336</v>
      </c>
      <c r="O3891" s="7">
        <v>45841.998611111114</v>
      </c>
      <c r="P3891" s="4" t="s">
        <v>2166</v>
      </c>
      <c r="Q3891" s="10" t="s">
        <v>8180</v>
      </c>
      <c r="R3891" s="2" t="s">
        <v>8181</v>
      </c>
      <c r="S3891" s="6">
        <f>IF(OR(ISBLANK(Table1[[#This Row],[ValidEndUTC]]),ISBLANK(Table1[[#This Row],[ValidStartUTC]])),"",Table1[[#This Row],[ValidEndUTC]]-Table1[[#This Row],[ValidStartUTC]])</f>
        <v>0.11666666666860692</v>
      </c>
      <c r="T3891" s="5">
        <f>IF(OR(ISBLANK(Table1[[#This Row],[ValidEndUTC]]),ISBLANK(Table1[[#This Row],[ValidStartUTC]])),"",Table1[[#This Row],[Duration]]*24*60)</f>
        <v>168.00000000279397</v>
      </c>
    </row>
    <row r="3892" spans="1:20" ht="75.599999999999994" x14ac:dyDescent="0.25">
      <c r="A3892" s="8" t="str">
        <f>IF(ISBLANK(Table1[[#This Row],[AdvisoryNumber]]),"NTML","ADVZY")</f>
        <v>ADVZY</v>
      </c>
      <c r="B3892" s="8" t="str">
        <f>_xlfn.TEXTJOIN("-",TRUE,Table1[[#This Row],[Source]],TEXT(Table1[[#This Row],[AdvisoryNumber]],"000"),TEXT(ROW()-1,"000000"),TEXT(Table1[[#This Row],[RecordTimeUTC]],"YYYY-MM-DD"))</f>
        <v>ADVZY-002-003891-2025-07-04</v>
      </c>
      <c r="C3892" s="1" t="s">
        <v>16</v>
      </c>
      <c r="D3892" s="2"/>
      <c r="E3892" s="1">
        <v>2</v>
      </c>
      <c r="F3892" s="2" t="s">
        <v>6265</v>
      </c>
      <c r="G3892" s="1"/>
      <c r="H3892" s="1" t="s">
        <v>6019</v>
      </c>
      <c r="I3892" s="8" t="str">
        <f>IF(Table1[[#This Row],[TMI_Type]]="Reroute",INDEX(_xlfn.REGEXEXTRACT(Table1[[#This Row],[RawText]],".*(ROUTE|FEA|FCA|ICR|CTOP|TBO).+([A-Z]{3})",2,0),1,2),"")</f>
        <v/>
      </c>
      <c r="J3892" s="5"/>
      <c r="K3892" s="5"/>
      <c r="L3892" s="1"/>
      <c r="M3892" s="7">
        <v>45841.997916666667</v>
      </c>
      <c r="N3892" s="7">
        <v>45842.114583333336</v>
      </c>
      <c r="O3892" s="7">
        <v>45842.114583333336</v>
      </c>
      <c r="P3892" s="4" t="s">
        <v>2167</v>
      </c>
      <c r="Q3892" s="10" t="s">
        <v>8182</v>
      </c>
      <c r="R3892" s="2" t="s">
        <v>8183</v>
      </c>
      <c r="S3892" s="6">
        <f>IF(OR(ISBLANK(Table1[[#This Row],[ValidEndUTC]]),ISBLANK(Table1[[#This Row],[ValidStartUTC]])),"",Table1[[#This Row],[ValidEndUTC]]-Table1[[#This Row],[ValidStartUTC]])</f>
        <v>0.11666666666860692</v>
      </c>
      <c r="T3892" s="5">
        <f>IF(OR(ISBLANK(Table1[[#This Row],[ValidEndUTC]]),ISBLANK(Table1[[#This Row],[ValidStartUTC]])),"",Table1[[#This Row],[Duration]]*24*60)</f>
        <v>168.00000000279397</v>
      </c>
    </row>
    <row r="3893" spans="1:20" ht="21.6" x14ac:dyDescent="0.25">
      <c r="A3893" s="8" t="str">
        <f>IF(ISBLANK(Table1[[#This Row],[AdvisoryNumber]]),"NTML","ADVZY")</f>
        <v>NTML</v>
      </c>
      <c r="B3893" s="8" t="str">
        <f>_xlfn.TEXTJOIN("-",TRUE,Table1[[#This Row],[Source]],TEXT(Table1[[#This Row],[AdvisoryNumber]],"000"),TEXT(ROW()-1,"000000"),TEXT(Table1[[#This Row],[RecordTimeUTC]],"YYYY-MM-DD"))</f>
        <v>NTML-000-003892-2025-07-05</v>
      </c>
      <c r="C3893" s="1" t="s">
        <v>129</v>
      </c>
      <c r="D3893" s="2"/>
      <c r="E3893" s="1"/>
      <c r="F3893" s="2"/>
      <c r="G3893" s="1" t="s">
        <v>98</v>
      </c>
      <c r="H3893" s="1" t="s">
        <v>101</v>
      </c>
      <c r="I3893" s="8" t="str">
        <f>IF(Table1[[#This Row],[TMI_Type]]="Reroute",INDEX(_xlfn.REGEXEXTRACT(Table1[[#This Row],[RawText]],".*(ROUTE|FEA|FCA|ICR|CTOP|TBO).+([A-Z]{3})",2,0),1,2),"")</f>
        <v/>
      </c>
      <c r="J3893" s="5">
        <v>10</v>
      </c>
      <c r="K3893" s="5"/>
      <c r="L3893" s="1" t="s">
        <v>198</v>
      </c>
      <c r="M3893" s="7">
        <v>45843.041666666664</v>
      </c>
      <c r="N3893" s="7">
        <v>45843.104166666664</v>
      </c>
      <c r="O3893" s="7">
        <v>45843.041666666664</v>
      </c>
      <c r="P3893" s="4" t="s">
        <v>11257</v>
      </c>
      <c r="Q3893" s="10" t="s">
        <v>11257</v>
      </c>
      <c r="R3893" s="2" t="s">
        <v>11258</v>
      </c>
      <c r="S3893" s="6">
        <f>IF(OR(ISBLANK(Table1[[#This Row],[ValidEndUTC]]),ISBLANK(Table1[[#This Row],[ValidStartUTC]])),"",Table1[[#This Row],[ValidEndUTC]]-Table1[[#This Row],[ValidStartUTC]])</f>
        <v>6.25E-2</v>
      </c>
      <c r="T3893" s="5">
        <f>IF(OR(ISBLANK(Table1[[#This Row],[ValidEndUTC]]),ISBLANK(Table1[[#This Row],[ValidStartUTC]])),"",Table1[[#This Row],[Duration]]*24*60)</f>
        <v>90</v>
      </c>
    </row>
    <row r="3894" spans="1:20" x14ac:dyDescent="0.25">
      <c r="A3894" s="8" t="str">
        <f>IF(ISBLANK(Table1[[#This Row],[AdvisoryNumber]]),"NTML","ADVZY")</f>
        <v>NTML</v>
      </c>
      <c r="B3894" s="8" t="str">
        <f>_xlfn.TEXTJOIN("-",TRUE,Table1[[#This Row],[Source]],TEXT(Table1[[#This Row],[AdvisoryNumber]],"000"),TEXT(ROW()-1,"000000"),TEXT(Table1[[#This Row],[RecordTimeUTC]],"YYYY-MM-DD"))</f>
        <v>NTML-000-003893-2025-07-05</v>
      </c>
      <c r="C3894" s="1" t="s">
        <v>129</v>
      </c>
      <c r="D3894" s="2"/>
      <c r="E3894" s="1"/>
      <c r="F3894" s="2"/>
      <c r="G3894" s="1" t="s">
        <v>98</v>
      </c>
      <c r="H3894" s="1" t="s">
        <v>6014</v>
      </c>
      <c r="I3894" s="8" t="str">
        <f>IF(Table1[[#This Row],[TMI_Type]]="Reroute",INDEX(_xlfn.REGEXEXTRACT(Table1[[#This Row],[RawText]],".*(ROUTE|FEA|FCA|ICR|CTOP|TBO).+([A-Z]{3})",2,0),1,2),"")</f>
        <v/>
      </c>
      <c r="J3894" s="5"/>
      <c r="K3894" s="5"/>
      <c r="L3894" s="1" t="s">
        <v>198</v>
      </c>
      <c r="M3894" s="7">
        <v>45843.041666666664</v>
      </c>
      <c r="N3894" s="7">
        <v>45843.104166666664</v>
      </c>
      <c r="O3894" s="7">
        <v>45843.041666666664</v>
      </c>
      <c r="P3894" s="4" t="s">
        <v>5684</v>
      </c>
      <c r="Q3894" s="10" t="s">
        <v>5684</v>
      </c>
      <c r="R3894" s="2" t="s">
        <v>11258</v>
      </c>
      <c r="S3894" s="6">
        <f>IF(OR(ISBLANK(Table1[[#This Row],[ValidEndUTC]]),ISBLANK(Table1[[#This Row],[ValidStartUTC]])),"",Table1[[#This Row],[ValidEndUTC]]-Table1[[#This Row],[ValidStartUTC]])</f>
        <v>6.25E-2</v>
      </c>
      <c r="T3894" s="5">
        <f>IF(OR(ISBLANK(Table1[[#This Row],[ValidEndUTC]]),ISBLANK(Table1[[#This Row],[ValidStartUTC]])),"",Table1[[#This Row],[Duration]]*24*60)</f>
        <v>90</v>
      </c>
    </row>
    <row r="3895" spans="1:20" x14ac:dyDescent="0.25">
      <c r="A3895" s="8" t="str">
        <f>IF(ISBLANK(Table1[[#This Row],[AdvisoryNumber]]),"NTML","ADVZY")</f>
        <v>NTML</v>
      </c>
      <c r="B3895" s="8" t="str">
        <f>_xlfn.TEXTJOIN("-",TRUE,Table1[[#This Row],[Source]],TEXT(Table1[[#This Row],[AdvisoryNumber]],"000"),TEXT(ROW()-1,"000000"),TEXT(Table1[[#This Row],[RecordTimeUTC]],"YYYY-MM-DD"))</f>
        <v>NTML-000-003894-2025-07-05</v>
      </c>
      <c r="C3895" s="1" t="s">
        <v>129</v>
      </c>
      <c r="D3895" s="2"/>
      <c r="E3895" s="1"/>
      <c r="F3895" s="2"/>
      <c r="G3895" s="1"/>
      <c r="H3895" s="1" t="s">
        <v>2640</v>
      </c>
      <c r="I3895" s="8" t="str">
        <f>IF(Table1[[#This Row],[TMI_Type]]="Reroute",INDEX(_xlfn.REGEXEXTRACT(Table1[[#This Row],[RawText]],".*(ROUTE|FEA|FCA|ICR|CTOP|TBO).+([A-Z]{3})",2,0),1,2),"")</f>
        <v/>
      </c>
      <c r="J3895" s="5"/>
      <c r="K3895" s="5"/>
      <c r="L3895" s="1" t="s">
        <v>11245</v>
      </c>
      <c r="M3895" s="7">
        <v>45843.077777777777</v>
      </c>
      <c r="N3895" s="7">
        <v>45843.077777777777</v>
      </c>
      <c r="O3895" s="7">
        <v>45843.077777777777</v>
      </c>
      <c r="P3895" s="4" t="s">
        <v>11264</v>
      </c>
      <c r="Q3895" s="10" t="s">
        <v>11264</v>
      </c>
      <c r="R3895" s="2" t="s">
        <v>11265</v>
      </c>
      <c r="S3895" s="6">
        <f>IF(OR(ISBLANK(Table1[[#This Row],[ValidEndUTC]]),ISBLANK(Table1[[#This Row],[ValidStartUTC]])),"",Table1[[#This Row],[ValidEndUTC]]-Table1[[#This Row],[ValidStartUTC]])</f>
        <v>0</v>
      </c>
      <c r="T3895" s="5">
        <f>IF(OR(ISBLANK(Table1[[#This Row],[ValidEndUTC]]),ISBLANK(Table1[[#This Row],[ValidStartUTC]])),"",Table1[[#This Row],[Duration]]*24*60)</f>
        <v>0</v>
      </c>
    </row>
    <row r="3896" spans="1:20" x14ac:dyDescent="0.25">
      <c r="A3896" s="8" t="str">
        <f>IF(ISBLANK(Table1[[#This Row],[AdvisoryNumber]]),"NTML","ADVZY")</f>
        <v>NTML</v>
      </c>
      <c r="B3896" s="8" t="str">
        <f>_xlfn.TEXTJOIN("-",TRUE,Table1[[#This Row],[Source]],TEXT(Table1[[#This Row],[AdvisoryNumber]],"000"),TEXT(ROW()-1,"000000"),TEXT(Table1[[#This Row],[RecordTimeUTC]],"YYYY-MM-DD"))</f>
        <v>NTML-000-003895-2025-07-05</v>
      </c>
      <c r="C3896" s="1" t="s">
        <v>129</v>
      </c>
      <c r="D3896" s="2"/>
      <c r="E3896" s="1"/>
      <c r="F3896" s="2"/>
      <c r="G3896" s="1"/>
      <c r="H3896" s="1" t="s">
        <v>2640</v>
      </c>
      <c r="I3896" s="8" t="str">
        <f>IF(Table1[[#This Row],[TMI_Type]]="Reroute",INDEX(_xlfn.REGEXEXTRACT(Table1[[#This Row],[RawText]],".*(ROUTE|FEA|FCA|ICR|CTOP|TBO).+([A-Z]{3})",2,0),1,2),"")</f>
        <v/>
      </c>
      <c r="J3896" s="5"/>
      <c r="K3896" s="5"/>
      <c r="L3896" s="1" t="s">
        <v>198</v>
      </c>
      <c r="M3896" s="7">
        <v>45843.100694444445</v>
      </c>
      <c r="N3896" s="7">
        <v>45843.100694444445</v>
      </c>
      <c r="O3896" s="7">
        <v>45843.100694444445</v>
      </c>
      <c r="P3896" s="4" t="s">
        <v>11266</v>
      </c>
      <c r="Q3896" s="10" t="s">
        <v>11266</v>
      </c>
      <c r="R3896" s="2" t="s">
        <v>11267</v>
      </c>
      <c r="S3896" s="6">
        <f>IF(OR(ISBLANK(Table1[[#This Row],[ValidEndUTC]]),ISBLANK(Table1[[#This Row],[ValidStartUTC]])),"",Table1[[#This Row],[ValidEndUTC]]-Table1[[#This Row],[ValidStartUTC]])</f>
        <v>0</v>
      </c>
      <c r="T3896" s="5">
        <f>IF(OR(ISBLANK(Table1[[#This Row],[ValidEndUTC]]),ISBLANK(Table1[[#This Row],[ValidStartUTC]])),"",Table1[[#This Row],[Duration]]*24*60)</f>
        <v>0</v>
      </c>
    </row>
    <row r="3897" spans="1:20" x14ac:dyDescent="0.25">
      <c r="A3897" s="8" t="str">
        <f>IF(ISBLANK(Table1[[#This Row],[AdvisoryNumber]]),"NTML","ADVZY")</f>
        <v>NTML</v>
      </c>
      <c r="B3897" s="8" t="str">
        <f>_xlfn.TEXTJOIN("-",TRUE,Table1[[#This Row],[Source]],TEXT(Table1[[#This Row],[AdvisoryNumber]],"000"),TEXT(ROW()-1,"000000"),TEXT(Table1[[#This Row],[RecordTimeUTC]],"YYYY-MM-DD"))</f>
        <v>NTML-000-003896-2025-07-05</v>
      </c>
      <c r="C3897" s="1" t="s">
        <v>129</v>
      </c>
      <c r="D3897" s="2"/>
      <c r="E3897" s="1"/>
      <c r="F3897" s="2"/>
      <c r="G3897" s="1" t="s">
        <v>98</v>
      </c>
      <c r="H3897" s="1" t="s">
        <v>101</v>
      </c>
      <c r="I3897" s="8" t="str">
        <f>IF(Table1[[#This Row],[TMI_Type]]="Reroute",INDEX(_xlfn.REGEXEXTRACT(Table1[[#This Row],[RawText]],".*(ROUTE|FEA|FCA|ICR|CTOP|TBO).+([A-Z]{3})",2,0),1,2),"")</f>
        <v/>
      </c>
      <c r="J3897" s="5">
        <v>40</v>
      </c>
      <c r="K3897" s="5"/>
      <c r="L3897" s="1" t="s">
        <v>1684</v>
      </c>
      <c r="M3897" s="7">
        <v>45843.958333333336</v>
      </c>
      <c r="N3897" s="7">
        <v>45844.104166666664</v>
      </c>
      <c r="O3897" s="7">
        <v>45843.945833333331</v>
      </c>
      <c r="P3897" s="4" t="s">
        <v>11247</v>
      </c>
      <c r="Q3897" s="10" t="s">
        <v>11247</v>
      </c>
      <c r="R3897" s="2" t="s">
        <v>11248</v>
      </c>
      <c r="S3897" s="6">
        <f>IF(OR(ISBLANK(Table1[[#This Row],[ValidEndUTC]]),ISBLANK(Table1[[#This Row],[ValidStartUTC]])),"",Table1[[#This Row],[ValidEndUTC]]-Table1[[#This Row],[ValidStartUTC]])</f>
        <v>0.14583333332848269</v>
      </c>
      <c r="T3897" s="5">
        <f>IF(OR(ISBLANK(Table1[[#This Row],[ValidEndUTC]]),ISBLANK(Table1[[#This Row],[ValidStartUTC]])),"",Table1[[#This Row],[Duration]]*24*60)</f>
        <v>209.99999999301508</v>
      </c>
    </row>
    <row r="3898" spans="1:20" x14ac:dyDescent="0.25">
      <c r="A3898" s="8" t="str">
        <f>IF(ISBLANK(Table1[[#This Row],[AdvisoryNumber]]),"NTML","ADVZY")</f>
        <v>NTML</v>
      </c>
      <c r="B3898" s="8" t="str">
        <f>_xlfn.TEXTJOIN("-",TRUE,Table1[[#This Row],[Source]],TEXT(Table1[[#This Row],[AdvisoryNumber]],"000"),TEXT(ROW()-1,"000000"),TEXT(Table1[[#This Row],[RecordTimeUTC]],"YYYY-MM-DD"))</f>
        <v>NTML-000-003897-2025-07-05</v>
      </c>
      <c r="C3898" s="1" t="s">
        <v>129</v>
      </c>
      <c r="D3898" s="2"/>
      <c r="E3898" s="1"/>
      <c r="F3898" s="2"/>
      <c r="G3898" s="1" t="s">
        <v>98</v>
      </c>
      <c r="H3898" s="1" t="s">
        <v>101</v>
      </c>
      <c r="I3898" s="8" t="str">
        <f>IF(Table1[[#This Row],[TMI_Type]]="Reroute",INDEX(_xlfn.REGEXEXTRACT(Table1[[#This Row],[RawText]],".*(ROUTE|FEA|FCA|ICR|CTOP|TBO).+([A-Z]{3})",2,0),1,2),"")</f>
        <v/>
      </c>
      <c r="J3898" s="5">
        <v>25</v>
      </c>
      <c r="K3898" s="5"/>
      <c r="L3898" s="1" t="s">
        <v>4296</v>
      </c>
      <c r="M3898" s="7">
        <v>45843.958333333336</v>
      </c>
      <c r="N3898" s="7">
        <v>45844.104166666664</v>
      </c>
      <c r="O3898" s="7">
        <v>45843.945833333331</v>
      </c>
      <c r="P3898" s="4" t="s">
        <v>11249</v>
      </c>
      <c r="Q3898" s="10" t="s">
        <v>11249</v>
      </c>
      <c r="R3898" s="2" t="s">
        <v>11248</v>
      </c>
      <c r="S3898" s="6">
        <f>IF(OR(ISBLANK(Table1[[#This Row],[ValidEndUTC]]),ISBLANK(Table1[[#This Row],[ValidStartUTC]])),"",Table1[[#This Row],[ValidEndUTC]]-Table1[[#This Row],[ValidStartUTC]])</f>
        <v>0.14583333332848269</v>
      </c>
      <c r="T3898" s="5">
        <f>IF(OR(ISBLANK(Table1[[#This Row],[ValidEndUTC]]),ISBLANK(Table1[[#This Row],[ValidStartUTC]])),"",Table1[[#This Row],[Duration]]*24*60)</f>
        <v>209.99999999301508</v>
      </c>
    </row>
    <row r="3899" spans="1:20" x14ac:dyDescent="0.25">
      <c r="A3899" s="8" t="str">
        <f>IF(ISBLANK(Table1[[#This Row],[AdvisoryNumber]]),"NTML","ADVZY")</f>
        <v>NTML</v>
      </c>
      <c r="B3899" s="8" t="str">
        <f>_xlfn.TEXTJOIN("-",TRUE,Table1[[#This Row],[Source]],TEXT(Table1[[#This Row],[AdvisoryNumber]],"000"),TEXT(ROW()-1,"000000"),TEXT(Table1[[#This Row],[RecordTimeUTC]],"YYYY-MM-DD"))</f>
        <v>NTML-000-003898-2025-07-05</v>
      </c>
      <c r="C3899" s="1" t="s">
        <v>129</v>
      </c>
      <c r="D3899" s="2"/>
      <c r="E3899" s="1"/>
      <c r="F3899" s="2"/>
      <c r="G3899" s="1" t="s">
        <v>98</v>
      </c>
      <c r="H3899" s="1" t="s">
        <v>101</v>
      </c>
      <c r="I3899" s="8" t="str">
        <f>IF(Table1[[#This Row],[TMI_Type]]="Reroute",INDEX(_xlfn.REGEXEXTRACT(Table1[[#This Row],[RawText]],".*(ROUTE|FEA|FCA|ICR|CTOP|TBO).+([A-Z]{3})",2,0),1,2),"")</f>
        <v/>
      </c>
      <c r="J3899" s="5">
        <v>20</v>
      </c>
      <c r="K3899" s="5"/>
      <c r="L3899" s="1" t="s">
        <v>198</v>
      </c>
      <c r="M3899" s="7">
        <v>45843.958333333336</v>
      </c>
      <c r="N3899" s="7">
        <v>45844.104166666664</v>
      </c>
      <c r="O3899" s="7">
        <v>45843.945833333331</v>
      </c>
      <c r="P3899" s="4" t="s">
        <v>11250</v>
      </c>
      <c r="Q3899" s="10" t="s">
        <v>11250</v>
      </c>
      <c r="R3899" s="2" t="s">
        <v>11248</v>
      </c>
      <c r="S3899" s="6">
        <f>IF(OR(ISBLANK(Table1[[#This Row],[ValidEndUTC]]),ISBLANK(Table1[[#This Row],[ValidStartUTC]])),"",Table1[[#This Row],[ValidEndUTC]]-Table1[[#This Row],[ValidStartUTC]])</f>
        <v>0.14583333332848269</v>
      </c>
      <c r="T3899" s="5">
        <f>IF(OR(ISBLANK(Table1[[#This Row],[ValidEndUTC]]),ISBLANK(Table1[[#This Row],[ValidStartUTC]])),"",Table1[[#This Row],[Duration]]*24*60)</f>
        <v>209.99999999301508</v>
      </c>
    </row>
    <row r="3900" spans="1:20" x14ac:dyDescent="0.25">
      <c r="A3900" s="8" t="str">
        <f>IF(ISBLANK(Table1[[#This Row],[AdvisoryNumber]]),"NTML","ADVZY")</f>
        <v>NTML</v>
      </c>
      <c r="B3900" s="8" t="str">
        <f>_xlfn.TEXTJOIN("-",TRUE,Table1[[#This Row],[Source]],TEXT(Table1[[#This Row],[AdvisoryNumber]],"000"),TEXT(ROW()-1,"000000"),TEXT(Table1[[#This Row],[RecordTimeUTC]],"YYYY-MM-DD"))</f>
        <v>NTML-000-003899-2025-07-05</v>
      </c>
      <c r="C3900" s="1" t="s">
        <v>129</v>
      </c>
      <c r="D3900" s="2"/>
      <c r="E3900" s="1"/>
      <c r="F3900" s="2"/>
      <c r="G3900" s="1" t="s">
        <v>98</v>
      </c>
      <c r="H3900" s="1" t="s">
        <v>101</v>
      </c>
      <c r="I3900" s="8" t="str">
        <f>IF(Table1[[#This Row],[TMI_Type]]="Reroute",INDEX(_xlfn.REGEXEXTRACT(Table1[[#This Row],[RawText]],".*(ROUTE|FEA|FCA|ICR|CTOP|TBO).+([A-Z]{3})",2,0),1,2),"")</f>
        <v/>
      </c>
      <c r="J3900" s="5">
        <v>20</v>
      </c>
      <c r="K3900" s="5"/>
      <c r="L3900" s="1" t="s">
        <v>1682</v>
      </c>
      <c r="M3900" s="7">
        <v>45843.958333333336</v>
      </c>
      <c r="N3900" s="7">
        <v>45844.104166666664</v>
      </c>
      <c r="O3900" s="7">
        <v>45843.945833333331</v>
      </c>
      <c r="P3900" s="4" t="s">
        <v>11251</v>
      </c>
      <c r="Q3900" s="10" t="s">
        <v>11251</v>
      </c>
      <c r="R3900" s="2" t="s">
        <v>11248</v>
      </c>
      <c r="S3900" s="6">
        <f>IF(OR(ISBLANK(Table1[[#This Row],[ValidEndUTC]]),ISBLANK(Table1[[#This Row],[ValidStartUTC]])),"",Table1[[#This Row],[ValidEndUTC]]-Table1[[#This Row],[ValidStartUTC]])</f>
        <v>0.14583333332848269</v>
      </c>
      <c r="T3900" s="5">
        <f>IF(OR(ISBLANK(Table1[[#This Row],[ValidEndUTC]]),ISBLANK(Table1[[#This Row],[ValidStartUTC]])),"",Table1[[#This Row],[Duration]]*24*60)</f>
        <v>209.99999999301508</v>
      </c>
    </row>
    <row r="3901" spans="1:20" ht="21.6" x14ac:dyDescent="0.25">
      <c r="A3901" s="8" t="str">
        <f>IF(ISBLANK(Table1[[#This Row],[AdvisoryNumber]]),"NTML","ADVZY")</f>
        <v>NTML</v>
      </c>
      <c r="B3901" s="8" t="str">
        <f>_xlfn.TEXTJOIN("-",TRUE,Table1[[#This Row],[Source]],TEXT(Table1[[#This Row],[AdvisoryNumber]],"000"),TEXT(ROW()-1,"000000"),TEXT(Table1[[#This Row],[RecordTimeUTC]],"YYYY-MM-DD"))</f>
        <v>NTML-000-003900-2025-07-05</v>
      </c>
      <c r="C3901" s="1" t="s">
        <v>11213</v>
      </c>
      <c r="D3901" s="2"/>
      <c r="E3901" s="1"/>
      <c r="F3901" s="2"/>
      <c r="G3901" s="1" t="s">
        <v>98</v>
      </c>
      <c r="H3901" s="1" t="s">
        <v>104</v>
      </c>
      <c r="I3901" s="8" t="str">
        <f>IF(Table1[[#This Row],[TMI_Type]]="Reroute",INDEX(_xlfn.REGEXEXTRACT(Table1[[#This Row],[RawText]],".*(ROUTE|FEA|FCA|ICR|CTOP|TBO).+([A-Z]{3})",2,0),1,2),"")</f>
        <v/>
      </c>
      <c r="J3901" s="5"/>
      <c r="K3901" s="5"/>
      <c r="L3901" s="1" t="s">
        <v>11252</v>
      </c>
      <c r="M3901" s="7">
        <v>45843.958333333336</v>
      </c>
      <c r="N3901" s="7">
        <v>45844.104166666664</v>
      </c>
      <c r="O3901" s="7">
        <v>45843.945833333331</v>
      </c>
      <c r="P3901" s="4" t="s">
        <v>11253</v>
      </c>
      <c r="Q3901" s="10" t="s">
        <v>11253</v>
      </c>
      <c r="R3901" s="2" t="s">
        <v>11248</v>
      </c>
      <c r="S3901" s="6">
        <f>IF(OR(ISBLANK(Table1[[#This Row],[ValidEndUTC]]),ISBLANK(Table1[[#This Row],[ValidStartUTC]])),"",Table1[[#This Row],[ValidEndUTC]]-Table1[[#This Row],[ValidStartUTC]])</f>
        <v>0.14583333332848269</v>
      </c>
      <c r="T3901" s="5">
        <f>IF(OR(ISBLANK(Table1[[#This Row],[ValidEndUTC]]),ISBLANK(Table1[[#This Row],[ValidStartUTC]])),"",Table1[[#This Row],[Duration]]*24*60)</f>
        <v>209.99999999301508</v>
      </c>
    </row>
    <row r="3902" spans="1:20" ht="21.6" x14ac:dyDescent="0.25">
      <c r="A3902" s="8" t="str">
        <f>IF(ISBLANK(Table1[[#This Row],[AdvisoryNumber]]),"NTML","ADVZY")</f>
        <v>NTML</v>
      </c>
      <c r="B3902" s="8" t="str">
        <f>_xlfn.TEXTJOIN("-",TRUE,Table1[[#This Row],[Source]],TEXT(Table1[[#This Row],[AdvisoryNumber]],"000"),TEXT(ROW()-1,"000000"),TEXT(Table1[[#This Row],[RecordTimeUTC]],"YYYY-MM-DD"))</f>
        <v>NTML-000-003901-2025-07-05</v>
      </c>
      <c r="C3902" s="1" t="s">
        <v>129</v>
      </c>
      <c r="D3902" s="2"/>
      <c r="E3902" s="1"/>
      <c r="F3902" s="2"/>
      <c r="G3902" s="1" t="s">
        <v>98</v>
      </c>
      <c r="H3902" s="1" t="s">
        <v>101</v>
      </c>
      <c r="I3902" s="8" t="str">
        <f>IF(Table1[[#This Row],[TMI_Type]]="Reroute",INDEX(_xlfn.REGEXEXTRACT(Table1[[#This Row],[RawText]],".*(ROUTE|FEA|FCA|ICR|CTOP|TBO).+([A-Z]{3})",2,0),1,2),"")</f>
        <v/>
      </c>
      <c r="J3902" s="5">
        <v>30</v>
      </c>
      <c r="K3902" s="5"/>
      <c r="L3902" s="1" t="s">
        <v>11245</v>
      </c>
      <c r="M3902" s="7">
        <v>45843.958333333336</v>
      </c>
      <c r="N3902" s="7">
        <v>45844.125</v>
      </c>
      <c r="O3902" s="7">
        <v>45843.944444444445</v>
      </c>
      <c r="P3902" s="4" t="s">
        <v>5671</v>
      </c>
      <c r="Q3902" s="10" t="s">
        <v>5671</v>
      </c>
      <c r="R3902" s="2" t="s">
        <v>11246</v>
      </c>
      <c r="S3902" s="6">
        <f>IF(OR(ISBLANK(Table1[[#This Row],[ValidEndUTC]]),ISBLANK(Table1[[#This Row],[ValidStartUTC]])),"",Table1[[#This Row],[ValidEndUTC]]-Table1[[#This Row],[ValidStartUTC]])</f>
        <v>0.16666666666424135</v>
      </c>
      <c r="T3902" s="5">
        <f>IF(OR(ISBLANK(Table1[[#This Row],[ValidEndUTC]]),ISBLANK(Table1[[#This Row],[ValidStartUTC]])),"",Table1[[#This Row],[Duration]]*24*60)</f>
        <v>239.99999999650754</v>
      </c>
    </row>
    <row r="3903" spans="1:20" ht="21.6" x14ac:dyDescent="0.25">
      <c r="A3903" s="8" t="str">
        <f>IF(ISBLANK(Table1[[#This Row],[AdvisoryNumber]]),"NTML","ADVZY")</f>
        <v>NTML</v>
      </c>
      <c r="B3903" s="8" t="str">
        <f>_xlfn.TEXTJOIN("-",TRUE,Table1[[#This Row],[Source]],TEXT(Table1[[#This Row],[AdvisoryNumber]],"000"),TEXT(ROW()-1,"000000"),TEXT(Table1[[#This Row],[RecordTimeUTC]],"YYYY-MM-DD"))</f>
        <v>NTML-000-003902-2025-07-05</v>
      </c>
      <c r="C3903" s="1" t="s">
        <v>129</v>
      </c>
      <c r="D3903" s="2"/>
      <c r="E3903" s="1"/>
      <c r="F3903" s="2"/>
      <c r="G3903" s="1" t="s">
        <v>98</v>
      </c>
      <c r="H3903" s="1" t="s">
        <v>101</v>
      </c>
      <c r="I3903" s="8" t="str">
        <f>IF(Table1[[#This Row],[TMI_Type]]="Reroute",INDEX(_xlfn.REGEXEXTRACT(Table1[[#This Row],[RawText]],".*(ROUTE|FEA|FCA|ICR|CTOP|TBO).+([A-Z]{3})",2,0),1,2),"")</f>
        <v/>
      </c>
      <c r="J3903" s="5">
        <v>20</v>
      </c>
      <c r="K3903" s="5"/>
      <c r="L3903" s="1" t="s">
        <v>1518</v>
      </c>
      <c r="M3903" s="7">
        <v>45843.958333333336</v>
      </c>
      <c r="N3903" s="7">
        <v>45844.125</v>
      </c>
      <c r="O3903" s="7">
        <v>45843.944444444445</v>
      </c>
      <c r="P3903" s="4" t="s">
        <v>5672</v>
      </c>
      <c r="Q3903" s="10" t="s">
        <v>5672</v>
      </c>
      <c r="R3903" s="2" t="s">
        <v>11246</v>
      </c>
      <c r="S3903" s="6">
        <f>IF(OR(ISBLANK(Table1[[#This Row],[ValidEndUTC]]),ISBLANK(Table1[[#This Row],[ValidStartUTC]])),"",Table1[[#This Row],[ValidEndUTC]]-Table1[[#This Row],[ValidStartUTC]])</f>
        <v>0.16666666666424135</v>
      </c>
      <c r="T3903" s="5">
        <f>IF(OR(ISBLANK(Table1[[#This Row],[ValidEndUTC]]),ISBLANK(Table1[[#This Row],[ValidStartUTC]])),"",Table1[[#This Row],[Duration]]*24*60)</f>
        <v>239.99999999650754</v>
      </c>
    </row>
    <row r="3904" spans="1:20" ht="21.6" x14ac:dyDescent="0.25">
      <c r="A3904" s="8" t="str">
        <f>IF(ISBLANK(Table1[[#This Row],[AdvisoryNumber]]),"NTML","ADVZY")</f>
        <v>NTML</v>
      </c>
      <c r="B3904" s="8" t="str">
        <f>_xlfn.TEXTJOIN("-",TRUE,Table1[[#This Row],[Source]],TEXT(Table1[[#This Row],[AdvisoryNumber]],"000"),TEXT(ROW()-1,"000000"),TEXT(Table1[[#This Row],[RecordTimeUTC]],"YYYY-MM-DD"))</f>
        <v>NTML-000-003903-2025-07-05</v>
      </c>
      <c r="C3904" s="1" t="s">
        <v>129</v>
      </c>
      <c r="D3904" s="2"/>
      <c r="E3904" s="1"/>
      <c r="F3904" s="2"/>
      <c r="G3904" s="1" t="s">
        <v>98</v>
      </c>
      <c r="H3904" s="1" t="s">
        <v>101</v>
      </c>
      <c r="I3904" s="8" t="str">
        <f>IF(Table1[[#This Row],[TMI_Type]]="Reroute",INDEX(_xlfn.REGEXEXTRACT(Table1[[#This Row],[RawText]],".*(ROUTE|FEA|FCA|ICR|CTOP|TBO).+([A-Z]{3})",2,0),1,2),"")</f>
        <v/>
      </c>
      <c r="J3904" s="5">
        <v>30</v>
      </c>
      <c r="K3904" s="5"/>
      <c r="L3904" s="1" t="s">
        <v>1517</v>
      </c>
      <c r="M3904" s="7">
        <v>45843.958333333336</v>
      </c>
      <c r="N3904" s="7">
        <v>45844.125</v>
      </c>
      <c r="O3904" s="7">
        <v>45843.944444444445</v>
      </c>
      <c r="P3904" s="4" t="s">
        <v>5673</v>
      </c>
      <c r="Q3904" s="10" t="s">
        <v>5673</v>
      </c>
      <c r="R3904" s="2" t="s">
        <v>11246</v>
      </c>
      <c r="S3904" s="6">
        <f>IF(OR(ISBLANK(Table1[[#This Row],[ValidEndUTC]]),ISBLANK(Table1[[#This Row],[ValidStartUTC]])),"",Table1[[#This Row],[ValidEndUTC]]-Table1[[#This Row],[ValidStartUTC]])</f>
        <v>0.16666666666424135</v>
      </c>
      <c r="T3904" s="5">
        <f>IF(OR(ISBLANK(Table1[[#This Row],[ValidEndUTC]]),ISBLANK(Table1[[#This Row],[ValidStartUTC]])),"",Table1[[#This Row],[Duration]]*24*60)</f>
        <v>239.99999999650754</v>
      </c>
    </row>
    <row r="3905" spans="1:20" ht="21.6" x14ac:dyDescent="0.25">
      <c r="A3905" s="8" t="str">
        <f>IF(ISBLANK(Table1[[#This Row],[AdvisoryNumber]]),"NTML","ADVZY")</f>
        <v>NTML</v>
      </c>
      <c r="B3905" s="8" t="str">
        <f>_xlfn.TEXTJOIN("-",TRUE,Table1[[#This Row],[Source]],TEXT(Table1[[#This Row],[AdvisoryNumber]],"000"),TEXT(ROW()-1,"000000"),TEXT(Table1[[#This Row],[RecordTimeUTC]],"YYYY-MM-DD"))</f>
        <v>NTML-000-003904-2025-07-05</v>
      </c>
      <c r="C3905" s="1" t="s">
        <v>129</v>
      </c>
      <c r="D3905" s="2"/>
      <c r="E3905" s="1"/>
      <c r="F3905" s="2"/>
      <c r="G3905" s="1" t="s">
        <v>98</v>
      </c>
      <c r="H3905" s="1" t="s">
        <v>101</v>
      </c>
      <c r="I3905" s="8" t="str">
        <f>IF(Table1[[#This Row],[TMI_Type]]="Reroute",INDEX(_xlfn.REGEXEXTRACT(Table1[[#This Row],[RawText]],".*(ROUTE|FEA|FCA|ICR|CTOP|TBO).+([A-Z]{3})",2,0),1,2),"")</f>
        <v/>
      </c>
      <c r="J3905" s="5">
        <v>20</v>
      </c>
      <c r="K3905" s="5"/>
      <c r="L3905" s="1" t="s">
        <v>1519</v>
      </c>
      <c r="M3905" s="7">
        <v>45843.958333333336</v>
      </c>
      <c r="N3905" s="7">
        <v>45844.125</v>
      </c>
      <c r="O3905" s="7">
        <v>45843.944444444445</v>
      </c>
      <c r="P3905" s="4" t="s">
        <v>5674</v>
      </c>
      <c r="Q3905" s="10" t="s">
        <v>5674</v>
      </c>
      <c r="R3905" s="2" t="s">
        <v>11246</v>
      </c>
      <c r="S3905" s="6">
        <f>IF(OR(ISBLANK(Table1[[#This Row],[ValidEndUTC]]),ISBLANK(Table1[[#This Row],[ValidStartUTC]])),"",Table1[[#This Row],[ValidEndUTC]]-Table1[[#This Row],[ValidStartUTC]])</f>
        <v>0.16666666666424135</v>
      </c>
      <c r="T3905" s="5">
        <f>IF(OR(ISBLANK(Table1[[#This Row],[ValidEndUTC]]),ISBLANK(Table1[[#This Row],[ValidStartUTC]])),"",Table1[[#This Row],[Duration]]*24*60)</f>
        <v>239.99999999650754</v>
      </c>
    </row>
    <row r="3906" spans="1:20" ht="21.6" x14ac:dyDescent="0.25">
      <c r="A3906" s="8" t="str">
        <f>IF(ISBLANK(Table1[[#This Row],[AdvisoryNumber]]),"NTML","ADVZY")</f>
        <v>NTML</v>
      </c>
      <c r="B3906" s="8" t="str">
        <f>_xlfn.TEXTJOIN("-",TRUE,Table1[[#This Row],[Source]],TEXT(Table1[[#This Row],[AdvisoryNumber]],"000"),TEXT(ROW()-1,"000000"),TEXT(Table1[[#This Row],[RecordTimeUTC]],"YYYY-MM-DD"))</f>
        <v>NTML-000-003905-2025-07-05</v>
      </c>
      <c r="C3906" s="1" t="s">
        <v>129</v>
      </c>
      <c r="D3906" s="2"/>
      <c r="E3906" s="1"/>
      <c r="F3906" s="2"/>
      <c r="G3906" s="1" t="s">
        <v>98</v>
      </c>
      <c r="H3906" s="1" t="s">
        <v>101</v>
      </c>
      <c r="I3906" s="8" t="str">
        <f>IF(Table1[[#This Row],[TMI_Type]]="Reroute",INDEX(_xlfn.REGEXEXTRACT(Table1[[#This Row],[RawText]],".*(ROUTE|FEA|FCA|ICR|CTOP|TBO).+([A-Z]{3})",2,0),1,2),"")</f>
        <v/>
      </c>
      <c r="J3906" s="5">
        <v>25</v>
      </c>
      <c r="K3906" s="5"/>
      <c r="L3906" s="1" t="s">
        <v>1672</v>
      </c>
      <c r="M3906" s="7">
        <v>45843.958333333336</v>
      </c>
      <c r="N3906" s="7">
        <v>45844.125</v>
      </c>
      <c r="O3906" s="7">
        <v>45843.944444444445</v>
      </c>
      <c r="P3906" s="4" t="s">
        <v>5675</v>
      </c>
      <c r="Q3906" s="10" t="s">
        <v>5675</v>
      </c>
      <c r="R3906" s="2" t="s">
        <v>11246</v>
      </c>
      <c r="S3906" s="6">
        <f>IF(OR(ISBLANK(Table1[[#This Row],[ValidEndUTC]]),ISBLANK(Table1[[#This Row],[ValidStartUTC]])),"",Table1[[#This Row],[ValidEndUTC]]-Table1[[#This Row],[ValidStartUTC]])</f>
        <v>0.16666666666424135</v>
      </c>
      <c r="T3906" s="5">
        <f>IF(OR(ISBLANK(Table1[[#This Row],[ValidEndUTC]]),ISBLANK(Table1[[#This Row],[ValidStartUTC]])),"",Table1[[#This Row],[Duration]]*24*60)</f>
        <v>239.99999999650754</v>
      </c>
    </row>
    <row r="3907" spans="1:20" ht="21.6" x14ac:dyDescent="0.25">
      <c r="A3907" s="8" t="str">
        <f>IF(ISBLANK(Table1[[#This Row],[AdvisoryNumber]]),"NTML","ADVZY")</f>
        <v>NTML</v>
      </c>
      <c r="B3907" s="8" t="str">
        <f>_xlfn.TEXTJOIN("-",TRUE,Table1[[#This Row],[Source]],TEXT(Table1[[#This Row],[AdvisoryNumber]],"000"),TEXT(ROW()-1,"000000"),TEXT(Table1[[#This Row],[RecordTimeUTC]],"YYYY-MM-DD"))</f>
        <v>NTML-000-003906-2025-07-05</v>
      </c>
      <c r="C3907" s="1" t="s">
        <v>129</v>
      </c>
      <c r="D3907" s="2"/>
      <c r="E3907" s="1"/>
      <c r="F3907" s="2"/>
      <c r="G3907" s="1" t="s">
        <v>98</v>
      </c>
      <c r="H3907" s="1" t="s">
        <v>101</v>
      </c>
      <c r="I3907" s="8" t="str">
        <f>IF(Table1[[#This Row],[TMI_Type]]="Reroute",INDEX(_xlfn.REGEXEXTRACT(Table1[[#This Row],[RawText]],".*(ROUTE|FEA|FCA|ICR|CTOP|TBO).+([A-Z]{3})",2,0),1,2),"")</f>
        <v/>
      </c>
      <c r="J3907" s="5">
        <v>25</v>
      </c>
      <c r="K3907" s="5"/>
      <c r="L3907" s="1" t="s">
        <v>1674</v>
      </c>
      <c r="M3907" s="7">
        <v>45843.958333333336</v>
      </c>
      <c r="N3907" s="7">
        <v>45844.125</v>
      </c>
      <c r="O3907" s="7">
        <v>45843.944444444445</v>
      </c>
      <c r="P3907" s="4" t="s">
        <v>5676</v>
      </c>
      <c r="Q3907" s="10" t="s">
        <v>5676</v>
      </c>
      <c r="R3907" s="2" t="s">
        <v>11246</v>
      </c>
      <c r="S3907" s="6">
        <f>IF(OR(ISBLANK(Table1[[#This Row],[ValidEndUTC]]),ISBLANK(Table1[[#This Row],[ValidStartUTC]])),"",Table1[[#This Row],[ValidEndUTC]]-Table1[[#This Row],[ValidStartUTC]])</f>
        <v>0.16666666666424135</v>
      </c>
      <c r="T3907" s="5">
        <f>IF(OR(ISBLANK(Table1[[#This Row],[ValidEndUTC]]),ISBLANK(Table1[[#This Row],[ValidStartUTC]])),"",Table1[[#This Row],[Duration]]*24*60)</f>
        <v>239.99999999650754</v>
      </c>
    </row>
    <row r="3908" spans="1:20" ht="21.6" x14ac:dyDescent="0.25">
      <c r="A3908" s="8" t="str">
        <f>IF(ISBLANK(Table1[[#This Row],[AdvisoryNumber]]),"NTML","ADVZY")</f>
        <v>NTML</v>
      </c>
      <c r="B3908" s="8" t="str">
        <f>_xlfn.TEXTJOIN("-",TRUE,Table1[[#This Row],[Source]],TEXT(Table1[[#This Row],[AdvisoryNumber]],"000"),TEXT(ROW()-1,"000000"),TEXT(Table1[[#This Row],[RecordTimeUTC]],"YYYY-MM-DD"))</f>
        <v>NTML-000-003907-2025-07-05</v>
      </c>
      <c r="C3908" s="1" t="s">
        <v>343</v>
      </c>
      <c r="D3908" s="2"/>
      <c r="E3908" s="1"/>
      <c r="F3908" s="2"/>
      <c r="G3908" s="1" t="s">
        <v>98</v>
      </c>
      <c r="H3908" s="1" t="s">
        <v>101</v>
      </c>
      <c r="I3908" s="8" t="str">
        <f>IF(Table1[[#This Row],[TMI_Type]]="Reroute",INDEX(_xlfn.REGEXEXTRACT(Table1[[#This Row],[RawText]],".*(ROUTE|FEA|FCA|ICR|CTOP|TBO).+([A-Z]{3})",2,0),1,2),"")</f>
        <v/>
      </c>
      <c r="J3908" s="5">
        <v>20</v>
      </c>
      <c r="K3908" s="5"/>
      <c r="L3908" s="1" t="s">
        <v>1976</v>
      </c>
      <c r="M3908" s="7">
        <v>45843.958333333336</v>
      </c>
      <c r="N3908" s="7">
        <v>45844.125</v>
      </c>
      <c r="O3908" s="7">
        <v>45843.944444444445</v>
      </c>
      <c r="P3908" s="4" t="s">
        <v>5677</v>
      </c>
      <c r="Q3908" s="10" t="s">
        <v>5677</v>
      </c>
      <c r="R3908" s="2" t="s">
        <v>11246</v>
      </c>
      <c r="S3908" s="6">
        <f>IF(OR(ISBLANK(Table1[[#This Row],[ValidEndUTC]]),ISBLANK(Table1[[#This Row],[ValidStartUTC]])),"",Table1[[#This Row],[ValidEndUTC]]-Table1[[#This Row],[ValidStartUTC]])</f>
        <v>0.16666666666424135</v>
      </c>
      <c r="T3908" s="5">
        <f>IF(OR(ISBLANK(Table1[[#This Row],[ValidEndUTC]]),ISBLANK(Table1[[#This Row],[ValidStartUTC]])),"",Table1[[#This Row],[Duration]]*24*60)</f>
        <v>239.99999999650754</v>
      </c>
    </row>
    <row r="3909" spans="1:20" ht="129.6" x14ac:dyDescent="0.25">
      <c r="A3909" s="8" t="str">
        <f>IF(ISBLANK(Table1[[#This Row],[AdvisoryNumber]]),"NTML","ADVZY")</f>
        <v>ADVZY</v>
      </c>
      <c r="B3909" s="8" t="str">
        <f>_xlfn.TEXTJOIN("-",TRUE,Table1[[#This Row],[Source]],TEXT(Table1[[#This Row],[AdvisoryNumber]],"000"),TEXT(ROW()-1,"000000"),TEXT(Table1[[#This Row],[RecordTimeUTC]],"YYYY-MM-DD"))</f>
        <v>ADVZY-001-003908-2025-07-05</v>
      </c>
      <c r="C3909" s="1" t="s">
        <v>16</v>
      </c>
      <c r="D3909" s="2" t="s">
        <v>8184</v>
      </c>
      <c r="E3909" s="1">
        <v>1</v>
      </c>
      <c r="F3909" s="2" t="s">
        <v>6700</v>
      </c>
      <c r="G3909" s="1" t="s">
        <v>24</v>
      </c>
      <c r="H3909" s="1" t="s">
        <v>6019</v>
      </c>
      <c r="I3909" s="8" t="str">
        <f>IF(Table1[[#This Row],[TMI_Type]]="Reroute",INDEX(_xlfn.REGEXEXTRACT(Table1[[#This Row],[RawText]],".*(ROUTE|FEA|FCA|ICR|CTOP|TBO).+([A-Z]{3})",2,0),1,2),"")</f>
        <v/>
      </c>
      <c r="J3909" s="5"/>
      <c r="K3909" s="5"/>
      <c r="L3909" s="1"/>
      <c r="M3909" s="7">
        <v>45843.958333333336</v>
      </c>
      <c r="N3909" s="7">
        <v>45844.125</v>
      </c>
      <c r="O3909" s="7">
        <v>45843.952777777777</v>
      </c>
      <c r="P3909" s="4" t="s">
        <v>2168</v>
      </c>
      <c r="Q3909" s="10" t="s">
        <v>11692</v>
      </c>
      <c r="R3909" s="2" t="s">
        <v>8185</v>
      </c>
      <c r="S3909" s="6">
        <f>IF(OR(ISBLANK(Table1[[#This Row],[ValidEndUTC]]),ISBLANK(Table1[[#This Row],[ValidStartUTC]])),"",Table1[[#This Row],[ValidEndUTC]]-Table1[[#This Row],[ValidStartUTC]])</f>
        <v>0.16666666666424135</v>
      </c>
      <c r="T3909" s="5">
        <f>IF(OR(ISBLANK(Table1[[#This Row],[ValidEndUTC]]),ISBLANK(Table1[[#This Row],[ValidStartUTC]])),"",Table1[[#This Row],[Duration]]*24*60)</f>
        <v>239.99999999650754</v>
      </c>
    </row>
    <row r="3910" spans="1:20" x14ac:dyDescent="0.25">
      <c r="A3910" s="8" t="str">
        <f>IF(ISBLANK(Table1[[#This Row],[AdvisoryNumber]]),"NTML","ADVZY")</f>
        <v>NTML</v>
      </c>
      <c r="B3910" s="8" t="str">
        <f>_xlfn.TEXTJOIN("-",TRUE,Table1[[#This Row],[Source]],TEXT(Table1[[#This Row],[AdvisoryNumber]],"000"),TEXT(ROW()-1,"000000"),TEXT(Table1[[#This Row],[RecordTimeUTC]],"YYYY-MM-DD"))</f>
        <v>NTML-000-003909-2025-07-05</v>
      </c>
      <c r="C3910" s="1" t="s">
        <v>129</v>
      </c>
      <c r="D3910" s="2"/>
      <c r="E3910" s="1"/>
      <c r="F3910" s="2"/>
      <c r="G3910" s="1" t="s">
        <v>98</v>
      </c>
      <c r="H3910" s="1" t="s">
        <v>101</v>
      </c>
      <c r="I3910" s="8" t="str">
        <f>IF(Table1[[#This Row],[TMI_Type]]="Reroute",INDEX(_xlfn.REGEXEXTRACT(Table1[[#This Row],[RawText]],".*(ROUTE|FEA|FCA|ICR|CTOP|TBO).+([A-Z]{3})",2,0),1,2),"")</f>
        <v/>
      </c>
      <c r="J3910" s="5">
        <v>20</v>
      </c>
      <c r="K3910" s="5"/>
      <c r="L3910" s="1" t="s">
        <v>4296</v>
      </c>
      <c r="M3910" s="7">
        <v>45843.979166666664</v>
      </c>
      <c r="N3910" s="7">
        <v>45844.104166666664</v>
      </c>
      <c r="O3910" s="7">
        <v>45843.979166666664</v>
      </c>
      <c r="P3910" s="4" t="s">
        <v>11256</v>
      </c>
      <c r="Q3910" s="10" t="s">
        <v>11256</v>
      </c>
      <c r="R3910" s="2" t="s">
        <v>11255</v>
      </c>
      <c r="S3910" s="6">
        <f>IF(OR(ISBLANK(Table1[[#This Row],[ValidEndUTC]]),ISBLANK(Table1[[#This Row],[ValidStartUTC]])),"",Table1[[#This Row],[ValidEndUTC]]-Table1[[#This Row],[ValidStartUTC]])</f>
        <v>0.125</v>
      </c>
      <c r="T3910" s="5">
        <f>IF(OR(ISBLANK(Table1[[#This Row],[ValidEndUTC]]),ISBLANK(Table1[[#This Row],[ValidStartUTC]])),"",Table1[[#This Row],[Duration]]*24*60)</f>
        <v>180</v>
      </c>
    </row>
    <row r="3911" spans="1:20" x14ac:dyDescent="0.25">
      <c r="A3911" s="8" t="str">
        <f>IF(ISBLANK(Table1[[#This Row],[AdvisoryNumber]]),"NTML","ADVZY")</f>
        <v>NTML</v>
      </c>
      <c r="B3911" s="8" t="str">
        <f>_xlfn.TEXTJOIN("-",TRUE,Table1[[#This Row],[Source]],TEXT(Table1[[#This Row],[AdvisoryNumber]],"000"),TEXT(ROW()-1,"000000"),TEXT(Table1[[#This Row],[RecordTimeUTC]],"YYYY-MM-DD"))</f>
        <v>NTML-000-003910-2025-07-06</v>
      </c>
      <c r="C3911" s="1" t="s">
        <v>129</v>
      </c>
      <c r="D3911" s="2"/>
      <c r="E3911" s="1"/>
      <c r="F3911" s="2"/>
      <c r="G3911" s="1" t="s">
        <v>98</v>
      </c>
      <c r="H3911" s="1" t="s">
        <v>101</v>
      </c>
      <c r="I3911" s="8" t="str">
        <f>IF(Table1[[#This Row],[TMI_Type]]="Reroute",INDEX(_xlfn.REGEXEXTRACT(Table1[[#This Row],[RawText]],".*(ROUTE|FEA|FCA|ICR|CTOP|TBO).+([A-Z]{3})",2,0),1,2),"")</f>
        <v/>
      </c>
      <c r="J3911" s="5">
        <v>10</v>
      </c>
      <c r="K3911" s="5"/>
      <c r="L3911" s="1" t="s">
        <v>4296</v>
      </c>
      <c r="M3911" s="7">
        <v>45843.979166666664</v>
      </c>
      <c r="N3911" s="7">
        <v>45844.104166666664</v>
      </c>
      <c r="O3911" s="7">
        <v>45844.048611111109</v>
      </c>
      <c r="P3911" s="4" t="s">
        <v>11261</v>
      </c>
      <c r="Q3911" s="10" t="s">
        <v>11261</v>
      </c>
      <c r="R3911" s="2" t="s">
        <v>11260</v>
      </c>
      <c r="S3911" s="6">
        <f>IF(OR(ISBLANK(Table1[[#This Row],[ValidEndUTC]]),ISBLANK(Table1[[#This Row],[ValidStartUTC]])),"",Table1[[#This Row],[ValidEndUTC]]-Table1[[#This Row],[ValidStartUTC]])</f>
        <v>0.125</v>
      </c>
      <c r="T3911" s="5">
        <f>IF(OR(ISBLANK(Table1[[#This Row],[ValidEndUTC]]),ISBLANK(Table1[[#This Row],[ValidStartUTC]])),"",Table1[[#This Row],[Duration]]*24*60)</f>
        <v>180</v>
      </c>
    </row>
    <row r="3912" spans="1:20" x14ac:dyDescent="0.25">
      <c r="A3912" s="8" t="str">
        <f>IF(ISBLANK(Table1[[#This Row],[AdvisoryNumber]]),"NTML","ADVZY")</f>
        <v>NTML</v>
      </c>
      <c r="B3912" s="8" t="str">
        <f>_xlfn.TEXTJOIN("-",TRUE,Table1[[#This Row],[Source]],TEXT(Table1[[#This Row],[AdvisoryNumber]],"000"),TEXT(ROW()-1,"000000"),TEXT(Table1[[#This Row],[RecordTimeUTC]],"YYYY-MM-DD"))</f>
        <v>NTML-000-003911-2025-07-06</v>
      </c>
      <c r="C3912" s="1" t="s">
        <v>129</v>
      </c>
      <c r="D3912" s="2"/>
      <c r="E3912" s="1"/>
      <c r="F3912" s="2"/>
      <c r="G3912" s="1" t="s">
        <v>98</v>
      </c>
      <c r="H3912" s="1" t="s">
        <v>101</v>
      </c>
      <c r="I3912" s="8" t="str">
        <f>IF(Table1[[#This Row],[TMI_Type]]="Reroute",INDEX(_xlfn.REGEXEXTRACT(Table1[[#This Row],[RawText]],".*(ROUTE|FEA|FCA|ICR|CTOP|TBO).+([A-Z]{3})",2,0),1,2),"")</f>
        <v/>
      </c>
      <c r="J3912" s="5">
        <v>10</v>
      </c>
      <c r="K3912" s="5"/>
      <c r="L3912" s="1" t="s">
        <v>198</v>
      </c>
      <c r="M3912" s="7">
        <v>45843.979166666664</v>
      </c>
      <c r="N3912" s="7">
        <v>45844.104166666664</v>
      </c>
      <c r="O3912" s="7">
        <v>45844.048611111109</v>
      </c>
      <c r="P3912" s="4" t="s">
        <v>11262</v>
      </c>
      <c r="Q3912" s="10" t="s">
        <v>11262</v>
      </c>
      <c r="R3912" s="2" t="s">
        <v>11260</v>
      </c>
      <c r="S3912" s="6">
        <f>IF(OR(ISBLANK(Table1[[#This Row],[ValidEndUTC]]),ISBLANK(Table1[[#This Row],[ValidStartUTC]])),"",Table1[[#This Row],[ValidEndUTC]]-Table1[[#This Row],[ValidStartUTC]])</f>
        <v>0.125</v>
      </c>
      <c r="T3912" s="5">
        <f>IF(OR(ISBLANK(Table1[[#This Row],[ValidEndUTC]]),ISBLANK(Table1[[#This Row],[ValidStartUTC]])),"",Table1[[#This Row],[Duration]]*24*60)</f>
        <v>180</v>
      </c>
    </row>
    <row r="3913" spans="1:20" ht="21.6" x14ac:dyDescent="0.25">
      <c r="A3913" s="8" t="str">
        <f>IF(ISBLANK(Table1[[#This Row],[AdvisoryNumber]]),"NTML","ADVZY")</f>
        <v>NTML</v>
      </c>
      <c r="B3913" s="8" t="str">
        <f>_xlfn.TEXTJOIN("-",TRUE,Table1[[#This Row],[Source]],TEXT(Table1[[#This Row],[AdvisoryNumber]],"000"),TEXT(ROW()-1,"000000"),TEXT(Table1[[#This Row],[RecordTimeUTC]],"YYYY-MM-DD"))</f>
        <v>NTML-000-003912-2025-07-06</v>
      </c>
      <c r="C3913" s="1" t="s">
        <v>129</v>
      </c>
      <c r="D3913" s="2"/>
      <c r="E3913" s="1"/>
      <c r="F3913" s="2"/>
      <c r="G3913" s="1" t="s">
        <v>98</v>
      </c>
      <c r="H3913" s="1" t="s">
        <v>101</v>
      </c>
      <c r="I3913" s="8" t="str">
        <f>IF(Table1[[#This Row],[TMI_Type]]="Reroute",INDEX(_xlfn.REGEXEXTRACT(Table1[[#This Row],[RawText]],".*(ROUTE|FEA|FCA|ICR|CTOP|TBO).+([A-Z]{3})",2,0),1,2),"")</f>
        <v/>
      </c>
      <c r="J3913" s="5">
        <v>10</v>
      </c>
      <c r="K3913" s="5"/>
      <c r="L3913" s="1" t="s">
        <v>1682</v>
      </c>
      <c r="M3913" s="7">
        <v>45843.979166666664</v>
      </c>
      <c r="N3913" s="7">
        <v>45844.104166666664</v>
      </c>
      <c r="O3913" s="7">
        <v>45844.048611111109</v>
      </c>
      <c r="P3913" s="4" t="s">
        <v>11263</v>
      </c>
      <c r="Q3913" s="10" t="s">
        <v>11263</v>
      </c>
      <c r="R3913" s="2" t="s">
        <v>11260</v>
      </c>
      <c r="S3913" s="6">
        <f>IF(OR(ISBLANK(Table1[[#This Row],[ValidEndUTC]]),ISBLANK(Table1[[#This Row],[ValidStartUTC]])),"",Table1[[#This Row],[ValidEndUTC]]-Table1[[#This Row],[ValidStartUTC]])</f>
        <v>0.125</v>
      </c>
      <c r="T3913" s="5">
        <f>IF(OR(ISBLANK(Table1[[#This Row],[ValidEndUTC]]),ISBLANK(Table1[[#This Row],[ValidStartUTC]])),"",Table1[[#This Row],[Duration]]*24*60)</f>
        <v>180</v>
      </c>
    </row>
    <row r="3914" spans="1:20" ht="21.6" x14ac:dyDescent="0.25">
      <c r="A3914" s="8" t="str">
        <f>IF(ISBLANK(Table1[[#This Row],[AdvisoryNumber]]),"NTML","ADVZY")</f>
        <v>NTML</v>
      </c>
      <c r="B3914" s="8" t="str">
        <f>_xlfn.TEXTJOIN("-",TRUE,Table1[[#This Row],[Source]],TEXT(Table1[[#This Row],[AdvisoryNumber]],"000"),TEXT(ROW()-1,"000000"),TEXT(Table1[[#This Row],[RecordTimeUTC]],"YYYY-MM-DD"))</f>
        <v>NTML-000-003913-2025-07-05</v>
      </c>
      <c r="C3914" s="1" t="s">
        <v>129</v>
      </c>
      <c r="D3914" s="2"/>
      <c r="E3914" s="1"/>
      <c r="F3914" s="2"/>
      <c r="G3914" s="1" t="s">
        <v>98</v>
      </c>
      <c r="H3914" s="1" t="s">
        <v>101</v>
      </c>
      <c r="I3914" s="8" t="str">
        <f>IF(Table1[[#This Row],[TMI_Type]]="Reroute",INDEX(_xlfn.REGEXEXTRACT(Table1[[#This Row],[RawText]],".*(ROUTE|FEA|FCA|ICR|CTOP|TBO).+([A-Z]{3})",2,0),1,2),"")</f>
        <v/>
      </c>
      <c r="J3914" s="5">
        <v>20</v>
      </c>
      <c r="K3914" s="5"/>
      <c r="L3914" s="1" t="s">
        <v>5679</v>
      </c>
      <c r="M3914" s="7">
        <v>45843.979166666664</v>
      </c>
      <c r="N3914" s="7">
        <v>45844.125</v>
      </c>
      <c r="O3914" s="7">
        <v>45843.979166666664</v>
      </c>
      <c r="P3914" s="4" t="s">
        <v>5680</v>
      </c>
      <c r="Q3914" s="10" t="s">
        <v>5680</v>
      </c>
      <c r="R3914" s="2" t="s">
        <v>11255</v>
      </c>
      <c r="S3914" s="6">
        <f>IF(OR(ISBLANK(Table1[[#This Row],[ValidEndUTC]]),ISBLANK(Table1[[#This Row],[ValidStartUTC]])),"",Table1[[#This Row],[ValidEndUTC]]-Table1[[#This Row],[ValidStartUTC]])</f>
        <v>0.14583333333575865</v>
      </c>
      <c r="T3914" s="5">
        <f>IF(OR(ISBLANK(Table1[[#This Row],[ValidEndUTC]]),ISBLANK(Table1[[#This Row],[ValidStartUTC]])),"",Table1[[#This Row],[Duration]]*24*60)</f>
        <v>210.00000000349246</v>
      </c>
    </row>
    <row r="3915" spans="1:20" ht="21.6" x14ac:dyDescent="0.25">
      <c r="A3915" s="8" t="str">
        <f>IF(ISBLANK(Table1[[#This Row],[AdvisoryNumber]]),"NTML","ADVZY")</f>
        <v>NTML</v>
      </c>
      <c r="B3915" s="8" t="str">
        <f>_xlfn.TEXTJOIN("-",TRUE,Table1[[#This Row],[Source]],TEXT(Table1[[#This Row],[AdvisoryNumber]],"000"),TEXT(ROW()-1,"000000"),TEXT(Table1[[#This Row],[RecordTimeUTC]],"YYYY-MM-DD"))</f>
        <v>NTML-000-003914-2025-07-05</v>
      </c>
      <c r="C3915" s="1" t="s">
        <v>129</v>
      </c>
      <c r="D3915" s="2"/>
      <c r="E3915" s="1"/>
      <c r="F3915" s="2"/>
      <c r="G3915" s="1" t="s">
        <v>98</v>
      </c>
      <c r="H3915" s="1" t="s">
        <v>101</v>
      </c>
      <c r="I3915" s="8" t="str">
        <f>IF(Table1[[#This Row],[TMI_Type]]="Reroute",INDEX(_xlfn.REGEXEXTRACT(Table1[[#This Row],[RawText]],".*(ROUTE|FEA|FCA|ICR|CTOP|TBO).+([A-Z]{3})",2,0),1,2),"")</f>
        <v/>
      </c>
      <c r="J3915" s="5">
        <v>20</v>
      </c>
      <c r="K3915" s="5"/>
      <c r="L3915" s="1" t="s">
        <v>5583</v>
      </c>
      <c r="M3915" s="7">
        <v>45843.979166666664</v>
      </c>
      <c r="N3915" s="7">
        <v>45844.125</v>
      </c>
      <c r="O3915" s="7">
        <v>45843.979166666664</v>
      </c>
      <c r="P3915" s="4" t="s">
        <v>5681</v>
      </c>
      <c r="Q3915" s="10" t="s">
        <v>5681</v>
      </c>
      <c r="R3915" s="2" t="s">
        <v>11255</v>
      </c>
      <c r="S3915" s="6">
        <f>IF(OR(ISBLANK(Table1[[#This Row],[ValidEndUTC]]),ISBLANK(Table1[[#This Row],[ValidStartUTC]])),"",Table1[[#This Row],[ValidEndUTC]]-Table1[[#This Row],[ValidStartUTC]])</f>
        <v>0.14583333333575865</v>
      </c>
      <c r="T3915" s="5">
        <f>IF(OR(ISBLANK(Table1[[#This Row],[ValidEndUTC]]),ISBLANK(Table1[[#This Row],[ValidStartUTC]])),"",Table1[[#This Row],[Duration]]*24*60)</f>
        <v>210.00000000349246</v>
      </c>
    </row>
    <row r="3916" spans="1:20" ht="21.6" x14ac:dyDescent="0.25">
      <c r="A3916" s="8" t="str">
        <f>IF(ISBLANK(Table1[[#This Row],[AdvisoryNumber]]),"NTML","ADVZY")</f>
        <v>NTML</v>
      </c>
      <c r="B3916" s="8" t="str">
        <f>_xlfn.TEXTJOIN("-",TRUE,Table1[[#This Row],[Source]],TEXT(Table1[[#This Row],[AdvisoryNumber]],"000"),TEXT(ROW()-1,"000000"),TEXT(Table1[[#This Row],[RecordTimeUTC]],"YYYY-MM-DD"))</f>
        <v>NTML-000-003915-2025-07-05</v>
      </c>
      <c r="C3916" s="1" t="s">
        <v>129</v>
      </c>
      <c r="D3916" s="2"/>
      <c r="E3916" s="1"/>
      <c r="F3916" s="2"/>
      <c r="G3916" s="1" t="s">
        <v>98</v>
      </c>
      <c r="H3916" s="1" t="s">
        <v>101</v>
      </c>
      <c r="I3916" s="8" t="str">
        <f>IF(Table1[[#This Row],[TMI_Type]]="Reroute",INDEX(_xlfn.REGEXEXTRACT(Table1[[#This Row],[RawText]],".*(ROUTE|FEA|FCA|ICR|CTOP|TBO).+([A-Z]{3})",2,0),1,2),"")</f>
        <v/>
      </c>
      <c r="J3916" s="5">
        <v>10</v>
      </c>
      <c r="K3916" s="5"/>
      <c r="L3916" s="1" t="s">
        <v>1519</v>
      </c>
      <c r="M3916" s="7">
        <v>45843.979166666664</v>
      </c>
      <c r="N3916" s="7">
        <v>45844.125</v>
      </c>
      <c r="O3916" s="7">
        <v>45843.979166666664</v>
      </c>
      <c r="P3916" s="4" t="s">
        <v>5682</v>
      </c>
      <c r="Q3916" s="10" t="s">
        <v>5682</v>
      </c>
      <c r="R3916" s="2" t="s">
        <v>11255</v>
      </c>
      <c r="S3916" s="6">
        <f>IF(OR(ISBLANK(Table1[[#This Row],[ValidEndUTC]]),ISBLANK(Table1[[#This Row],[ValidStartUTC]])),"",Table1[[#This Row],[ValidEndUTC]]-Table1[[#This Row],[ValidStartUTC]])</f>
        <v>0.14583333333575865</v>
      </c>
      <c r="T3916" s="5">
        <f>IF(OR(ISBLANK(Table1[[#This Row],[ValidEndUTC]]),ISBLANK(Table1[[#This Row],[ValidStartUTC]])),"",Table1[[#This Row],[Duration]]*24*60)</f>
        <v>210.00000000349246</v>
      </c>
    </row>
    <row r="3917" spans="1:20" ht="21.6" x14ac:dyDescent="0.25">
      <c r="A3917" s="8" t="str">
        <f>IF(ISBLANK(Table1[[#This Row],[AdvisoryNumber]]),"NTML","ADVZY")</f>
        <v>NTML</v>
      </c>
      <c r="B3917" s="8" t="str">
        <f>_xlfn.TEXTJOIN("-",TRUE,Table1[[#This Row],[Source]],TEXT(Table1[[#This Row],[AdvisoryNumber]],"000"),TEXT(ROW()-1,"000000"),TEXT(Table1[[#This Row],[RecordTimeUTC]],"YYYY-MM-DD"))</f>
        <v>NTML-000-003916-2025-07-05</v>
      </c>
      <c r="C3917" s="1" t="s">
        <v>129</v>
      </c>
      <c r="D3917" s="2"/>
      <c r="E3917" s="1"/>
      <c r="F3917" s="2"/>
      <c r="G3917" s="1" t="s">
        <v>98</v>
      </c>
      <c r="H3917" s="1" t="s">
        <v>101</v>
      </c>
      <c r="I3917" s="8" t="str">
        <f>IF(Table1[[#This Row],[TMI_Type]]="Reroute",INDEX(_xlfn.REGEXEXTRACT(Table1[[#This Row],[RawText]],".*(ROUTE|FEA|FCA|ICR|CTOP|TBO).+([A-Z]{3})",2,0),1,2),"")</f>
        <v/>
      </c>
      <c r="J3917" s="5">
        <v>30</v>
      </c>
      <c r="K3917" s="5"/>
      <c r="L3917" s="1" t="s">
        <v>1684</v>
      </c>
      <c r="M3917" s="7">
        <v>45843.979166666664</v>
      </c>
      <c r="N3917" s="7">
        <v>45844.125</v>
      </c>
      <c r="O3917" s="7">
        <v>45843.979166666664</v>
      </c>
      <c r="P3917" s="4" t="s">
        <v>5683</v>
      </c>
      <c r="Q3917" s="10" t="s">
        <v>5683</v>
      </c>
      <c r="R3917" s="2" t="s">
        <v>11255</v>
      </c>
      <c r="S3917" s="6">
        <f>IF(OR(ISBLANK(Table1[[#This Row],[ValidEndUTC]]),ISBLANK(Table1[[#This Row],[ValidStartUTC]])),"",Table1[[#This Row],[ValidEndUTC]]-Table1[[#This Row],[ValidStartUTC]])</f>
        <v>0.14583333333575865</v>
      </c>
      <c r="T3917" s="5">
        <f>IF(OR(ISBLANK(Table1[[#This Row],[ValidEndUTC]]),ISBLANK(Table1[[#This Row],[ValidStartUTC]])),"",Table1[[#This Row],[Duration]]*24*60)</f>
        <v>210.00000000349246</v>
      </c>
    </row>
    <row r="3918" spans="1:20" ht="21.6" x14ac:dyDescent="0.25">
      <c r="A3918" s="8" t="str">
        <f>IF(ISBLANK(Table1[[#This Row],[AdvisoryNumber]]),"NTML","ADVZY")</f>
        <v>NTML</v>
      </c>
      <c r="B3918" s="8" t="str">
        <f>_xlfn.TEXTJOIN("-",TRUE,Table1[[#This Row],[Source]],TEXT(Table1[[#This Row],[AdvisoryNumber]],"000"),TEXT(ROW()-1,"000000"),TEXT(Table1[[#This Row],[RecordTimeUTC]],"YYYY-MM-DD"))</f>
        <v>NTML-000-003917-2025-07-06</v>
      </c>
      <c r="C3918" s="1" t="s">
        <v>129</v>
      </c>
      <c r="D3918" s="2"/>
      <c r="E3918" s="1"/>
      <c r="F3918" s="2"/>
      <c r="G3918" s="1" t="s">
        <v>98</v>
      </c>
      <c r="H3918" s="1" t="s">
        <v>101</v>
      </c>
      <c r="I3918" s="8" t="str">
        <f>IF(Table1[[#This Row],[TMI_Type]]="Reroute",INDEX(_xlfn.REGEXEXTRACT(Table1[[#This Row],[RawText]],".*(ROUTE|FEA|FCA|ICR|CTOP|TBO).+([A-Z]{3})",2,0),1,2),"")</f>
        <v/>
      </c>
      <c r="J3918" s="5">
        <v>15</v>
      </c>
      <c r="K3918" s="5"/>
      <c r="L3918" s="1" t="s">
        <v>1684</v>
      </c>
      <c r="M3918" s="7">
        <v>45843.979166666664</v>
      </c>
      <c r="N3918" s="7">
        <v>45844.125</v>
      </c>
      <c r="O3918" s="7">
        <v>45844.048611111109</v>
      </c>
      <c r="P3918" s="4" t="s">
        <v>11259</v>
      </c>
      <c r="Q3918" s="10" t="s">
        <v>11259</v>
      </c>
      <c r="R3918" s="2" t="s">
        <v>11260</v>
      </c>
      <c r="S3918" s="6">
        <f>IF(OR(ISBLANK(Table1[[#This Row],[ValidEndUTC]]),ISBLANK(Table1[[#This Row],[ValidStartUTC]])),"",Table1[[#This Row],[ValidEndUTC]]-Table1[[#This Row],[ValidStartUTC]])</f>
        <v>0.14583333333575865</v>
      </c>
      <c r="T3918" s="5">
        <f>IF(OR(ISBLANK(Table1[[#This Row],[ValidEndUTC]]),ISBLANK(Table1[[#This Row],[ValidStartUTC]])),"",Table1[[#This Row],[Duration]]*24*60)</f>
        <v>210.00000000349246</v>
      </c>
    </row>
    <row r="3919" spans="1:20" x14ac:dyDescent="0.25">
      <c r="A3919" s="8" t="str">
        <f>IF(ISBLANK(Table1[[#This Row],[AdvisoryNumber]]),"NTML","ADVZY")</f>
        <v>NTML</v>
      </c>
      <c r="B3919" s="8" t="str">
        <f>_xlfn.TEXTJOIN("-",TRUE,Table1[[#This Row],[Source]],TEXT(Table1[[#This Row],[AdvisoryNumber]],"000"),TEXT(ROW()-1,"000000"),TEXT(Table1[[#This Row],[RecordTimeUTC]],"YYYY-MM-DD"))</f>
        <v>NTML-000-003918-2025-07-11</v>
      </c>
      <c r="C3919" s="1" t="s">
        <v>5685</v>
      </c>
      <c r="D3919" s="2"/>
      <c r="E3919" s="1"/>
      <c r="F3919" s="2"/>
      <c r="G3919" s="1" t="s">
        <v>98</v>
      </c>
      <c r="H3919" s="1" t="s">
        <v>101</v>
      </c>
      <c r="I3919" s="8" t="str">
        <f>IF(Table1[[#This Row],[TMI_Type]]="Reroute",INDEX(_xlfn.REGEXEXTRACT(Table1[[#This Row],[RawText]],".*(ROUTE|FEA|FCA|ICR|CTOP|TBO).+([A-Z]{3})",2,0),1,2),"")</f>
        <v/>
      </c>
      <c r="J3919" s="5">
        <v>30</v>
      </c>
      <c r="K3919" s="5"/>
      <c r="L3919" s="1" t="s">
        <v>5686</v>
      </c>
      <c r="M3919" s="7">
        <v>45849.020833333336</v>
      </c>
      <c r="N3919" s="7">
        <v>45849.125</v>
      </c>
      <c r="O3919" s="7">
        <v>45849.003472222219</v>
      </c>
      <c r="P3919" s="4" t="s">
        <v>5695</v>
      </c>
      <c r="Q3919" s="10" t="s">
        <v>5695</v>
      </c>
      <c r="R3919" s="2" t="s">
        <v>11270</v>
      </c>
      <c r="S3919" s="6">
        <f>IF(OR(ISBLANK(Table1[[#This Row],[ValidEndUTC]]),ISBLANK(Table1[[#This Row],[ValidStartUTC]])),"",Table1[[#This Row],[ValidEndUTC]]-Table1[[#This Row],[ValidStartUTC]])</f>
        <v>0.10416666666424135</v>
      </c>
      <c r="T3919" s="5">
        <f>IF(OR(ISBLANK(Table1[[#This Row],[ValidEndUTC]]),ISBLANK(Table1[[#This Row],[ValidStartUTC]])),"",Table1[[#This Row],[Duration]]*24*60)</f>
        <v>149.99999999650754</v>
      </c>
    </row>
    <row r="3920" spans="1:20" ht="21.6" x14ac:dyDescent="0.25">
      <c r="A3920" s="8" t="str">
        <f>IF(ISBLANK(Table1[[#This Row],[AdvisoryNumber]]),"NTML","ADVZY")</f>
        <v>NTML</v>
      </c>
      <c r="B3920" s="8" t="str">
        <f>_xlfn.TEXTJOIN("-",TRUE,Table1[[#This Row],[Source]],TEXT(Table1[[#This Row],[AdvisoryNumber]],"000"),TEXT(ROW()-1,"000000"),TEXT(Table1[[#This Row],[RecordTimeUTC]],"YYYY-MM-DD"))</f>
        <v>NTML-000-003919-2025-07-11</v>
      </c>
      <c r="C3920" s="1" t="s">
        <v>5685</v>
      </c>
      <c r="D3920" s="2"/>
      <c r="E3920" s="1"/>
      <c r="F3920" s="2"/>
      <c r="G3920" s="1" t="s">
        <v>98</v>
      </c>
      <c r="H3920" s="1" t="s">
        <v>101</v>
      </c>
      <c r="I3920" s="8" t="str">
        <f>IF(Table1[[#This Row],[TMI_Type]]="Reroute",INDEX(_xlfn.REGEXEXTRACT(Table1[[#This Row],[RawText]],".*(ROUTE|FEA|FCA|ICR|CTOP|TBO).+([A-Z]{3})",2,0),1,2),"")</f>
        <v/>
      </c>
      <c r="J3920" s="5">
        <v>20</v>
      </c>
      <c r="K3920" s="5"/>
      <c r="L3920" s="1" t="s">
        <v>5690</v>
      </c>
      <c r="M3920" s="7">
        <v>45849.020833333336</v>
      </c>
      <c r="N3920" s="7">
        <v>45849.125</v>
      </c>
      <c r="O3920" s="7">
        <v>45849.003472222219</v>
      </c>
      <c r="P3920" s="4" t="s">
        <v>11271</v>
      </c>
      <c r="Q3920" s="10" t="s">
        <v>11271</v>
      </c>
      <c r="R3920" s="2" t="s">
        <v>11270</v>
      </c>
      <c r="S3920" s="6">
        <f>IF(OR(ISBLANK(Table1[[#This Row],[ValidEndUTC]]),ISBLANK(Table1[[#This Row],[ValidStartUTC]])),"",Table1[[#This Row],[ValidEndUTC]]-Table1[[#This Row],[ValidStartUTC]])</f>
        <v>0.10416666666424135</v>
      </c>
      <c r="T3920" s="5">
        <f>IF(OR(ISBLANK(Table1[[#This Row],[ValidEndUTC]]),ISBLANK(Table1[[#This Row],[ValidStartUTC]])),"",Table1[[#This Row],[Duration]]*24*60)</f>
        <v>149.99999999650754</v>
      </c>
    </row>
    <row r="3921" spans="1:20" x14ac:dyDescent="0.25">
      <c r="A3921" s="8" t="str">
        <f>IF(ISBLANK(Table1[[#This Row],[AdvisoryNumber]]),"NTML","ADVZY")</f>
        <v>NTML</v>
      </c>
      <c r="B3921" s="8" t="str">
        <f>_xlfn.TEXTJOIN("-",TRUE,Table1[[#This Row],[Source]],TEXT(Table1[[#This Row],[AdvisoryNumber]],"000"),TEXT(ROW()-1,"000000"),TEXT(Table1[[#This Row],[RecordTimeUTC]],"YYYY-MM-DD"))</f>
        <v>NTML-000-003920-2025-07-11</v>
      </c>
      <c r="C3921" s="1" t="s">
        <v>5685</v>
      </c>
      <c r="D3921" s="2"/>
      <c r="E3921" s="1"/>
      <c r="F3921" s="2"/>
      <c r="G3921" s="1" t="s">
        <v>98</v>
      </c>
      <c r="H3921" s="1" t="s">
        <v>101</v>
      </c>
      <c r="I3921" s="8" t="str">
        <f>IF(Table1[[#This Row],[TMI_Type]]="Reroute",INDEX(_xlfn.REGEXEXTRACT(Table1[[#This Row],[RawText]],".*(ROUTE|FEA|FCA|ICR|CTOP|TBO).+([A-Z]{3})",2,0),1,2),"")</f>
        <v/>
      </c>
      <c r="J3921" s="5">
        <v>25</v>
      </c>
      <c r="K3921" s="5"/>
      <c r="L3921" s="1" t="s">
        <v>5690</v>
      </c>
      <c r="M3921" s="7">
        <v>45849.020833333336</v>
      </c>
      <c r="N3921" s="7">
        <v>45849.125</v>
      </c>
      <c r="O3921" s="7">
        <v>45849.023611111108</v>
      </c>
      <c r="P3921" s="4" t="s">
        <v>5696</v>
      </c>
      <c r="Q3921" s="10" t="s">
        <v>5696</v>
      </c>
      <c r="R3921" s="2" t="s">
        <v>11272</v>
      </c>
      <c r="S3921" s="6">
        <f>IF(OR(ISBLANK(Table1[[#This Row],[ValidEndUTC]]),ISBLANK(Table1[[#This Row],[ValidStartUTC]])),"",Table1[[#This Row],[ValidEndUTC]]-Table1[[#This Row],[ValidStartUTC]])</f>
        <v>0.10416666666424135</v>
      </c>
      <c r="T3921" s="5">
        <f>IF(OR(ISBLANK(Table1[[#This Row],[ValidEndUTC]]),ISBLANK(Table1[[#This Row],[ValidStartUTC]])),"",Table1[[#This Row],[Duration]]*24*60)</f>
        <v>149.99999999650754</v>
      </c>
    </row>
    <row r="3922" spans="1:20" x14ac:dyDescent="0.25">
      <c r="A3922" s="8" t="str">
        <f>IF(ISBLANK(Table1[[#This Row],[AdvisoryNumber]]),"NTML","ADVZY")</f>
        <v>NTML</v>
      </c>
      <c r="B3922" s="8" t="str">
        <f>_xlfn.TEXTJOIN("-",TRUE,Table1[[#This Row],[Source]],TEXT(Table1[[#This Row],[AdvisoryNumber]],"000"),TEXT(ROW()-1,"000000"),TEXT(Table1[[#This Row],[RecordTimeUTC]],"YYYY-MM-DD"))</f>
        <v>NTML-000-003921-2025-07-11</v>
      </c>
      <c r="C3922" s="1" t="s">
        <v>5685</v>
      </c>
      <c r="D3922" s="2"/>
      <c r="E3922" s="1"/>
      <c r="F3922" s="2"/>
      <c r="G3922" s="1" t="s">
        <v>98</v>
      </c>
      <c r="H3922" s="1" t="s">
        <v>101</v>
      </c>
      <c r="I3922" s="8" t="str">
        <f>IF(Table1[[#This Row],[TMI_Type]]="Reroute",INDEX(_xlfn.REGEXEXTRACT(Table1[[#This Row],[RawText]],".*(ROUTE|FEA|FCA|ICR|CTOP|TBO).+([A-Z]{3})",2,0),1,2),"")</f>
        <v/>
      </c>
      <c r="J3922" s="5">
        <v>20</v>
      </c>
      <c r="K3922" s="5"/>
      <c r="L3922" s="1" t="s">
        <v>5686</v>
      </c>
      <c r="M3922" s="7">
        <v>45849.958333333336</v>
      </c>
      <c r="N3922" s="7">
        <v>45850.125</v>
      </c>
      <c r="O3922" s="7">
        <v>45849.958333333336</v>
      </c>
      <c r="P3922" s="4" t="s">
        <v>5687</v>
      </c>
      <c r="Q3922" s="10" t="s">
        <v>5687</v>
      </c>
      <c r="R3922" s="2" t="s">
        <v>11268</v>
      </c>
      <c r="S3922" s="6">
        <f>IF(OR(ISBLANK(Table1[[#This Row],[ValidEndUTC]]),ISBLANK(Table1[[#This Row],[ValidStartUTC]])),"",Table1[[#This Row],[ValidEndUTC]]-Table1[[#This Row],[ValidStartUTC]])</f>
        <v>0.16666666666424135</v>
      </c>
      <c r="T3922" s="5">
        <f>IF(OR(ISBLANK(Table1[[#This Row],[ValidEndUTC]]),ISBLANK(Table1[[#This Row],[ValidStartUTC]])),"",Table1[[#This Row],[Duration]]*24*60)</f>
        <v>239.99999999650754</v>
      </c>
    </row>
    <row r="3923" spans="1:20" x14ac:dyDescent="0.25">
      <c r="A3923" s="8" t="str">
        <f>IF(ISBLANK(Table1[[#This Row],[AdvisoryNumber]]),"NTML","ADVZY")</f>
        <v>NTML</v>
      </c>
      <c r="B3923" s="8" t="str">
        <f>_xlfn.TEXTJOIN("-",TRUE,Table1[[#This Row],[Source]],TEXT(Table1[[#This Row],[AdvisoryNumber]],"000"),TEXT(ROW()-1,"000000"),TEXT(Table1[[#This Row],[RecordTimeUTC]],"YYYY-MM-DD"))</f>
        <v>NTML-000-003922-2025-07-11</v>
      </c>
      <c r="C3923" s="1" t="s">
        <v>5688</v>
      </c>
      <c r="D3923" s="2"/>
      <c r="E3923" s="1"/>
      <c r="F3923" s="2"/>
      <c r="G3923" s="1" t="s">
        <v>98</v>
      </c>
      <c r="H3923" s="1" t="s">
        <v>101</v>
      </c>
      <c r="I3923" s="8" t="str">
        <f>IF(Table1[[#This Row],[TMI_Type]]="Reroute",INDEX(_xlfn.REGEXEXTRACT(Table1[[#This Row],[RawText]],".*(ROUTE|FEA|FCA|ICR|CTOP|TBO).+([A-Z]{3})",2,0),1,2),"")</f>
        <v/>
      </c>
      <c r="J3923" s="5">
        <v>10</v>
      </c>
      <c r="K3923" s="5"/>
      <c r="L3923" s="1" t="s">
        <v>5686</v>
      </c>
      <c r="M3923" s="7">
        <v>45849.958333333336</v>
      </c>
      <c r="N3923" s="7">
        <v>45850.125</v>
      </c>
      <c r="O3923" s="7">
        <v>45849.958333333336</v>
      </c>
      <c r="P3923" s="4" t="s">
        <v>5689</v>
      </c>
      <c r="Q3923" s="10" t="s">
        <v>5689</v>
      </c>
      <c r="R3923" s="2" t="s">
        <v>11268</v>
      </c>
      <c r="S3923" s="6">
        <f>IF(OR(ISBLANK(Table1[[#This Row],[ValidEndUTC]]),ISBLANK(Table1[[#This Row],[ValidStartUTC]])),"",Table1[[#This Row],[ValidEndUTC]]-Table1[[#This Row],[ValidStartUTC]])</f>
        <v>0.16666666666424135</v>
      </c>
      <c r="T3923" s="5">
        <f>IF(OR(ISBLANK(Table1[[#This Row],[ValidEndUTC]]),ISBLANK(Table1[[#This Row],[ValidStartUTC]])),"",Table1[[#This Row],[Duration]]*24*60)</f>
        <v>239.99999999650754</v>
      </c>
    </row>
    <row r="3924" spans="1:20" x14ac:dyDescent="0.25">
      <c r="A3924" s="8" t="str">
        <f>IF(ISBLANK(Table1[[#This Row],[AdvisoryNumber]]),"NTML","ADVZY")</f>
        <v>NTML</v>
      </c>
      <c r="B3924" s="8" t="str">
        <f>_xlfn.TEXTJOIN("-",TRUE,Table1[[#This Row],[Source]],TEXT(Table1[[#This Row],[AdvisoryNumber]],"000"),TEXT(ROW()-1,"000000"),TEXT(Table1[[#This Row],[RecordTimeUTC]],"YYYY-MM-DD"))</f>
        <v>NTML-000-003923-2025-07-11</v>
      </c>
      <c r="C3924" s="1" t="s">
        <v>5685</v>
      </c>
      <c r="D3924" s="2"/>
      <c r="E3924" s="1"/>
      <c r="F3924" s="2"/>
      <c r="G3924" s="1" t="s">
        <v>98</v>
      </c>
      <c r="H3924" s="1" t="s">
        <v>101</v>
      </c>
      <c r="I3924" s="8" t="str">
        <f>IF(Table1[[#This Row],[TMI_Type]]="Reroute",INDEX(_xlfn.REGEXEXTRACT(Table1[[#This Row],[RawText]],".*(ROUTE|FEA|FCA|ICR|CTOP|TBO).+([A-Z]{3})",2,0),1,2),"")</f>
        <v/>
      </c>
      <c r="J3924" s="5">
        <v>15</v>
      </c>
      <c r="K3924" s="5"/>
      <c r="L3924" s="1" t="s">
        <v>5690</v>
      </c>
      <c r="M3924" s="7">
        <v>45849.958333333336</v>
      </c>
      <c r="N3924" s="7">
        <v>45850.125</v>
      </c>
      <c r="O3924" s="7">
        <v>45849.958333333336</v>
      </c>
      <c r="P3924" s="4" t="s">
        <v>5691</v>
      </c>
      <c r="Q3924" s="10" t="s">
        <v>5691</v>
      </c>
      <c r="R3924" s="2" t="s">
        <v>11268</v>
      </c>
      <c r="S3924" s="6">
        <f>IF(OR(ISBLANK(Table1[[#This Row],[ValidEndUTC]]),ISBLANK(Table1[[#This Row],[ValidStartUTC]])),"",Table1[[#This Row],[ValidEndUTC]]-Table1[[#This Row],[ValidStartUTC]])</f>
        <v>0.16666666666424135</v>
      </c>
      <c r="T3924" s="5">
        <f>IF(OR(ISBLANK(Table1[[#This Row],[ValidEndUTC]]),ISBLANK(Table1[[#This Row],[ValidStartUTC]])),"",Table1[[#This Row],[Duration]]*24*60)</f>
        <v>239.99999999650754</v>
      </c>
    </row>
    <row r="3925" spans="1:20" x14ac:dyDescent="0.25">
      <c r="A3925" s="8" t="str">
        <f>IF(ISBLANK(Table1[[#This Row],[AdvisoryNumber]]),"NTML","ADVZY")</f>
        <v>NTML</v>
      </c>
      <c r="B3925" s="8" t="str">
        <f>_xlfn.TEXTJOIN("-",TRUE,Table1[[#This Row],[Source]],TEXT(Table1[[#This Row],[AdvisoryNumber]],"000"),TEXT(ROW()-1,"000000"),TEXT(Table1[[#This Row],[RecordTimeUTC]],"YYYY-MM-DD"))</f>
        <v>NTML-000-003924-2025-07-11</v>
      </c>
      <c r="C3925" s="1" t="s">
        <v>5688</v>
      </c>
      <c r="D3925" s="2"/>
      <c r="E3925" s="1"/>
      <c r="F3925" s="2"/>
      <c r="G3925" s="1" t="s">
        <v>98</v>
      </c>
      <c r="H3925" s="1" t="s">
        <v>101</v>
      </c>
      <c r="I3925" s="8" t="str">
        <f>IF(Table1[[#This Row],[TMI_Type]]="Reroute",INDEX(_xlfn.REGEXEXTRACT(Table1[[#This Row],[RawText]],".*(ROUTE|FEA|FCA|ICR|CTOP|TBO).+([A-Z]{3})",2,0),1,2),"")</f>
        <v/>
      </c>
      <c r="J3925" s="5">
        <v>20</v>
      </c>
      <c r="K3925" s="5"/>
      <c r="L3925" s="1" t="s">
        <v>5690</v>
      </c>
      <c r="M3925" s="7">
        <v>45849.958333333336</v>
      </c>
      <c r="N3925" s="7">
        <v>45850.125</v>
      </c>
      <c r="O3925" s="7">
        <v>45849.958333333336</v>
      </c>
      <c r="P3925" s="4" t="s">
        <v>5692</v>
      </c>
      <c r="Q3925" s="10" t="s">
        <v>5692</v>
      </c>
      <c r="R3925" s="2" t="s">
        <v>11268</v>
      </c>
      <c r="S3925" s="6">
        <f>IF(OR(ISBLANK(Table1[[#This Row],[ValidEndUTC]]),ISBLANK(Table1[[#This Row],[ValidStartUTC]])),"",Table1[[#This Row],[ValidEndUTC]]-Table1[[#This Row],[ValidStartUTC]])</f>
        <v>0.16666666666424135</v>
      </c>
      <c r="T3925" s="5">
        <f>IF(OR(ISBLANK(Table1[[#This Row],[ValidEndUTC]]),ISBLANK(Table1[[#This Row],[ValidStartUTC]])),"",Table1[[#This Row],[Duration]]*24*60)</f>
        <v>239.99999999650754</v>
      </c>
    </row>
    <row r="3926" spans="1:20" ht="21.6" x14ac:dyDescent="0.25">
      <c r="A3926" s="8" t="str">
        <f>IF(ISBLANK(Table1[[#This Row],[AdvisoryNumber]]),"NTML","ADVZY")</f>
        <v>NTML</v>
      </c>
      <c r="B3926" s="8" t="str">
        <f>_xlfn.TEXTJOIN("-",TRUE,Table1[[#This Row],[Source]],TEXT(Table1[[#This Row],[AdvisoryNumber]],"000"),TEXT(ROW()-1,"000000"),TEXT(Table1[[#This Row],[RecordTimeUTC]],"YYYY-MM-DD"))</f>
        <v>NTML-000-003925-2025-07-11</v>
      </c>
      <c r="C3926" s="1" t="s">
        <v>5693</v>
      </c>
      <c r="D3926" s="2"/>
      <c r="E3926" s="1"/>
      <c r="F3926" s="2"/>
      <c r="G3926" s="1" t="s">
        <v>98</v>
      </c>
      <c r="H3926" s="1" t="s">
        <v>101</v>
      </c>
      <c r="I3926" s="8" t="str">
        <f>IF(Table1[[#This Row],[TMI_Type]]="Reroute",INDEX(_xlfn.REGEXEXTRACT(Table1[[#This Row],[RawText]],".*(ROUTE|FEA|FCA|ICR|CTOP|TBO).+([A-Z]{3})",2,0),1,2),"")</f>
        <v/>
      </c>
      <c r="J3926" s="5">
        <v>15</v>
      </c>
      <c r="K3926" s="5"/>
      <c r="L3926" s="1" t="s">
        <v>5694</v>
      </c>
      <c r="M3926" s="7">
        <v>45849.958333333336</v>
      </c>
      <c r="N3926" s="7">
        <v>45850.125</v>
      </c>
      <c r="O3926" s="7">
        <v>45849.958333333336</v>
      </c>
      <c r="P3926" s="4" t="s">
        <v>11269</v>
      </c>
      <c r="Q3926" s="10" t="s">
        <v>11269</v>
      </c>
      <c r="R3926" s="2" t="s">
        <v>11268</v>
      </c>
      <c r="S3926" s="6">
        <f>IF(OR(ISBLANK(Table1[[#This Row],[ValidEndUTC]]),ISBLANK(Table1[[#This Row],[ValidStartUTC]])),"",Table1[[#This Row],[ValidEndUTC]]-Table1[[#This Row],[ValidStartUTC]])</f>
        <v>0.16666666666424135</v>
      </c>
      <c r="T3926" s="5">
        <f>IF(OR(ISBLANK(Table1[[#This Row],[ValidEndUTC]]),ISBLANK(Table1[[#This Row],[ValidStartUTC]])),"",Table1[[#This Row],[Duration]]*24*60)</f>
        <v>239.99999999650754</v>
      </c>
    </row>
    <row r="3927" spans="1:20" x14ac:dyDescent="0.25">
      <c r="A3927" s="8" t="str">
        <f>IF(ISBLANK(Table1[[#This Row],[AdvisoryNumber]]),"NTML","ADVZY")</f>
        <v>NTML</v>
      </c>
      <c r="B3927" s="8" t="str">
        <f>_xlfn.TEXTJOIN("-",TRUE,Table1[[#This Row],[Source]],TEXT(Table1[[#This Row],[AdvisoryNumber]],"000"),TEXT(ROW()-1,"000000"),TEXT(Table1[[#This Row],[RecordTimeUTC]],"YYYY-MM-DD"))</f>
        <v>NTML-000-003926-2025-07-12</v>
      </c>
      <c r="C3927" s="1" t="s">
        <v>244</v>
      </c>
      <c r="D3927" s="2"/>
      <c r="E3927" s="1"/>
      <c r="F3927" s="2"/>
      <c r="G3927" s="1" t="s">
        <v>98</v>
      </c>
      <c r="H3927" s="1" t="s">
        <v>101</v>
      </c>
      <c r="I3927" s="8" t="str">
        <f>IF(Table1[[#This Row],[TMI_Type]]="Reroute",INDEX(_xlfn.REGEXEXTRACT(Table1[[#This Row],[RawText]],".*(ROUTE|FEA|FCA|ICR|CTOP|TBO).+([A-Z]{3})",2,0),1,2),"")</f>
        <v/>
      </c>
      <c r="J3927" s="5">
        <v>20</v>
      </c>
      <c r="K3927" s="5"/>
      <c r="L3927" s="1" t="s">
        <v>1038</v>
      </c>
      <c r="M3927" s="7">
        <v>45850.958333333336</v>
      </c>
      <c r="N3927" s="7">
        <v>45851.125</v>
      </c>
      <c r="O3927" s="7">
        <v>45850.895833333336</v>
      </c>
      <c r="P3927" s="4" t="s">
        <v>5699</v>
      </c>
      <c r="Q3927" s="10" t="s">
        <v>5699</v>
      </c>
      <c r="R3927" s="2" t="s">
        <v>11274</v>
      </c>
      <c r="S3927" s="6">
        <f>IF(OR(ISBLANK(Table1[[#This Row],[ValidEndUTC]]),ISBLANK(Table1[[#This Row],[ValidStartUTC]])),"",Table1[[#This Row],[ValidEndUTC]]-Table1[[#This Row],[ValidStartUTC]])</f>
        <v>0.16666666666424135</v>
      </c>
      <c r="T3927" s="5">
        <f>IF(OR(ISBLANK(Table1[[#This Row],[ValidEndUTC]]),ISBLANK(Table1[[#This Row],[ValidStartUTC]])),"",Table1[[#This Row],[Duration]]*24*60)</f>
        <v>239.99999999650754</v>
      </c>
    </row>
    <row r="3928" spans="1:20" x14ac:dyDescent="0.25">
      <c r="A3928" s="8" t="str">
        <f>IF(ISBLANK(Table1[[#This Row],[AdvisoryNumber]]),"NTML","ADVZY")</f>
        <v>NTML</v>
      </c>
      <c r="B3928" s="8" t="str">
        <f>_xlfn.TEXTJOIN("-",TRUE,Table1[[#This Row],[Source]],TEXT(Table1[[#This Row],[AdvisoryNumber]],"000"),TEXT(ROW()-1,"000000"),TEXT(Table1[[#This Row],[RecordTimeUTC]],"YYYY-MM-DD"))</f>
        <v>NTML-000-003927-2025-07-12</v>
      </c>
      <c r="C3928" s="1" t="s">
        <v>244</v>
      </c>
      <c r="D3928" s="2"/>
      <c r="E3928" s="1"/>
      <c r="F3928" s="2"/>
      <c r="G3928" s="1" t="s">
        <v>98</v>
      </c>
      <c r="H3928" s="1" t="s">
        <v>101</v>
      </c>
      <c r="I3928" s="8" t="str">
        <f>IF(Table1[[#This Row],[TMI_Type]]="Reroute",INDEX(_xlfn.REGEXEXTRACT(Table1[[#This Row],[RawText]],".*(ROUTE|FEA|FCA|ICR|CTOP|TBO).+([A-Z]{3})",2,0),1,2),"")</f>
        <v/>
      </c>
      <c r="J3928" s="5">
        <v>50</v>
      </c>
      <c r="K3928" s="5"/>
      <c r="L3928" s="1" t="s">
        <v>2354</v>
      </c>
      <c r="M3928" s="7">
        <v>45850.958333333336</v>
      </c>
      <c r="N3928" s="7">
        <v>45851.125</v>
      </c>
      <c r="O3928" s="7">
        <v>45850.895833333336</v>
      </c>
      <c r="P3928" s="4" t="s">
        <v>5700</v>
      </c>
      <c r="Q3928" s="10" t="s">
        <v>5700</v>
      </c>
      <c r="R3928" s="2" t="s">
        <v>11274</v>
      </c>
      <c r="S3928" s="6">
        <f>IF(OR(ISBLANK(Table1[[#This Row],[ValidEndUTC]]),ISBLANK(Table1[[#This Row],[ValidStartUTC]])),"",Table1[[#This Row],[ValidEndUTC]]-Table1[[#This Row],[ValidStartUTC]])</f>
        <v>0.16666666666424135</v>
      </c>
      <c r="T3928" s="5">
        <f>IF(OR(ISBLANK(Table1[[#This Row],[ValidEndUTC]]),ISBLANK(Table1[[#This Row],[ValidStartUTC]])),"",Table1[[#This Row],[Duration]]*24*60)</f>
        <v>239.99999999650754</v>
      </c>
    </row>
    <row r="3929" spans="1:20" ht="21.6" x14ac:dyDescent="0.25">
      <c r="A3929" s="8" t="str">
        <f>IF(ISBLANK(Table1[[#This Row],[AdvisoryNumber]]),"NTML","ADVZY")</f>
        <v>NTML</v>
      </c>
      <c r="B3929" s="8" t="str">
        <f>_xlfn.TEXTJOIN("-",TRUE,Table1[[#This Row],[Source]],TEXT(Table1[[#This Row],[AdvisoryNumber]],"000"),TEXT(ROW()-1,"000000"),TEXT(Table1[[#This Row],[RecordTimeUTC]],"YYYY-MM-DD"))</f>
        <v>NTML-000-003928-2025-07-12</v>
      </c>
      <c r="C3929" s="1" t="s">
        <v>11275</v>
      </c>
      <c r="D3929" s="2"/>
      <c r="E3929" s="1"/>
      <c r="F3929" s="2"/>
      <c r="G3929" s="1" t="s">
        <v>98</v>
      </c>
      <c r="H3929" s="1" t="s">
        <v>101</v>
      </c>
      <c r="I3929" s="8" t="str">
        <f>IF(Table1[[#This Row],[TMI_Type]]="Reroute",INDEX(_xlfn.REGEXEXTRACT(Table1[[#This Row],[RawText]],".*(ROUTE|FEA|FCA|ICR|CTOP|TBO).+([A-Z]{3})",2,0),1,2),"")</f>
        <v/>
      </c>
      <c r="J3929" s="5">
        <v>25</v>
      </c>
      <c r="K3929" s="5"/>
      <c r="L3929" s="1" t="s">
        <v>4363</v>
      </c>
      <c r="M3929" s="7">
        <v>45850.958333333336</v>
      </c>
      <c r="N3929" s="7">
        <v>45851.125</v>
      </c>
      <c r="O3929" s="7">
        <v>45850.895833333336</v>
      </c>
      <c r="P3929" s="4" t="s">
        <v>11276</v>
      </c>
      <c r="Q3929" s="10" t="s">
        <v>11276</v>
      </c>
      <c r="R3929" s="2" t="s">
        <v>11274</v>
      </c>
      <c r="S3929" s="6">
        <f>IF(OR(ISBLANK(Table1[[#This Row],[ValidEndUTC]]),ISBLANK(Table1[[#This Row],[ValidStartUTC]])),"",Table1[[#This Row],[ValidEndUTC]]-Table1[[#This Row],[ValidStartUTC]])</f>
        <v>0.16666666666424135</v>
      </c>
      <c r="T3929" s="5">
        <f>IF(OR(ISBLANK(Table1[[#This Row],[ValidEndUTC]]),ISBLANK(Table1[[#This Row],[ValidStartUTC]])),"",Table1[[#This Row],[Duration]]*24*60)</f>
        <v>239.99999999650754</v>
      </c>
    </row>
    <row r="3930" spans="1:20" ht="21.6" x14ac:dyDescent="0.25">
      <c r="A3930" s="8" t="str">
        <f>IF(ISBLANK(Table1[[#This Row],[AdvisoryNumber]]),"NTML","ADVZY")</f>
        <v>NTML</v>
      </c>
      <c r="B3930" s="8" t="str">
        <f>_xlfn.TEXTJOIN("-",TRUE,Table1[[#This Row],[Source]],TEXT(Table1[[#This Row],[AdvisoryNumber]],"000"),TEXT(ROW()-1,"000000"),TEXT(Table1[[#This Row],[RecordTimeUTC]],"YYYY-MM-DD"))</f>
        <v>NTML-000-003929-2025-07-12</v>
      </c>
      <c r="C3930" s="1" t="s">
        <v>11277</v>
      </c>
      <c r="D3930" s="2"/>
      <c r="E3930" s="1"/>
      <c r="F3930" s="2"/>
      <c r="G3930" s="1" t="s">
        <v>98</v>
      </c>
      <c r="H3930" s="1" t="s">
        <v>101</v>
      </c>
      <c r="I3930" s="8" t="str">
        <f>IF(Table1[[#This Row],[TMI_Type]]="Reroute",INDEX(_xlfn.REGEXEXTRACT(Table1[[#This Row],[RawText]],".*(ROUTE|FEA|FCA|ICR|CTOP|TBO).+([A-Z]{3})",2,0),1,2),"")</f>
        <v/>
      </c>
      <c r="J3930" s="5">
        <v>20</v>
      </c>
      <c r="K3930" s="5"/>
      <c r="L3930" s="1" t="s">
        <v>3618</v>
      </c>
      <c r="M3930" s="7">
        <v>45850.958333333336</v>
      </c>
      <c r="N3930" s="7">
        <v>45851.125</v>
      </c>
      <c r="O3930" s="7">
        <v>45850.895833333336</v>
      </c>
      <c r="P3930" s="4" t="s">
        <v>11278</v>
      </c>
      <c r="Q3930" s="10" t="s">
        <v>11278</v>
      </c>
      <c r="R3930" s="2" t="s">
        <v>11274</v>
      </c>
      <c r="S3930" s="6">
        <f>IF(OR(ISBLANK(Table1[[#This Row],[ValidEndUTC]]),ISBLANK(Table1[[#This Row],[ValidStartUTC]])),"",Table1[[#This Row],[ValidEndUTC]]-Table1[[#This Row],[ValidStartUTC]])</f>
        <v>0.16666666666424135</v>
      </c>
      <c r="T3930" s="5">
        <f>IF(OR(ISBLANK(Table1[[#This Row],[ValidEndUTC]]),ISBLANK(Table1[[#This Row],[ValidStartUTC]])),"",Table1[[#This Row],[Duration]]*24*60)</f>
        <v>239.99999999650754</v>
      </c>
    </row>
    <row r="3931" spans="1:20" ht="21.6" x14ac:dyDescent="0.25">
      <c r="A3931" s="8" t="str">
        <f>IF(ISBLANK(Table1[[#This Row],[AdvisoryNumber]]),"NTML","ADVZY")</f>
        <v>NTML</v>
      </c>
      <c r="B3931" s="8" t="str">
        <f>_xlfn.TEXTJOIN("-",TRUE,Table1[[#This Row],[Source]],TEXT(Table1[[#This Row],[AdvisoryNumber]],"000"),TEXT(ROW()-1,"000000"),TEXT(Table1[[#This Row],[RecordTimeUTC]],"YYYY-MM-DD"))</f>
        <v>NTML-000-003930-2025-07-12</v>
      </c>
      <c r="C3931" s="1" t="s">
        <v>244</v>
      </c>
      <c r="D3931" s="2"/>
      <c r="E3931" s="1"/>
      <c r="F3931" s="2"/>
      <c r="G3931" s="1" t="s">
        <v>98</v>
      </c>
      <c r="H3931" s="1" t="s">
        <v>101</v>
      </c>
      <c r="I3931" s="8" t="str">
        <f>IF(Table1[[#This Row],[TMI_Type]]="Reroute",INDEX(_xlfn.REGEXEXTRACT(Table1[[#This Row],[RawText]],".*(ROUTE|FEA|FCA|ICR|CTOP|TBO).+([A-Z]{3})",2,0),1,2),"")</f>
        <v/>
      </c>
      <c r="J3931" s="5">
        <v>25</v>
      </c>
      <c r="K3931" s="5"/>
      <c r="L3931" s="1" t="s">
        <v>1651</v>
      </c>
      <c r="M3931" s="7">
        <v>45850.958333333336</v>
      </c>
      <c r="N3931" s="7">
        <v>45851.125</v>
      </c>
      <c r="O3931" s="7">
        <v>45850.895833333336</v>
      </c>
      <c r="P3931" s="4" t="s">
        <v>5701</v>
      </c>
      <c r="Q3931" s="10" t="s">
        <v>5701</v>
      </c>
      <c r="R3931" s="2" t="s">
        <v>11274</v>
      </c>
      <c r="S3931" s="6">
        <f>IF(OR(ISBLANK(Table1[[#This Row],[ValidEndUTC]]),ISBLANK(Table1[[#This Row],[ValidStartUTC]])),"",Table1[[#This Row],[ValidEndUTC]]-Table1[[#This Row],[ValidStartUTC]])</f>
        <v>0.16666666666424135</v>
      </c>
      <c r="T3931" s="5">
        <f>IF(OR(ISBLANK(Table1[[#This Row],[ValidEndUTC]]),ISBLANK(Table1[[#This Row],[ValidStartUTC]])),"",Table1[[#This Row],[Duration]]*24*60)</f>
        <v>239.99999999650754</v>
      </c>
    </row>
    <row r="3932" spans="1:20" ht="21.6" x14ac:dyDescent="0.25">
      <c r="A3932" s="8" t="str">
        <f>IF(ISBLANK(Table1[[#This Row],[AdvisoryNumber]]),"NTML","ADVZY")</f>
        <v>NTML</v>
      </c>
      <c r="B3932" s="8" t="str">
        <f>_xlfn.TEXTJOIN("-",TRUE,Table1[[#This Row],[Source]],TEXT(Table1[[#This Row],[AdvisoryNumber]],"000"),TEXT(ROW()-1,"000000"),TEXT(Table1[[#This Row],[RecordTimeUTC]],"YYYY-MM-DD"))</f>
        <v>NTML-000-003931-2025-07-12</v>
      </c>
      <c r="C3932" s="1" t="s">
        <v>244</v>
      </c>
      <c r="D3932" s="2"/>
      <c r="E3932" s="1"/>
      <c r="F3932" s="2"/>
      <c r="G3932" s="1" t="s">
        <v>98</v>
      </c>
      <c r="H3932" s="1" t="s">
        <v>101</v>
      </c>
      <c r="I3932" s="8" t="str">
        <f>IF(Table1[[#This Row],[TMI_Type]]="Reroute",INDEX(_xlfn.REGEXEXTRACT(Table1[[#This Row],[RawText]],".*(ROUTE|FEA|FCA|ICR|CTOP|TBO).+([A-Z]{3})",2,0),1,2),"")</f>
        <v/>
      </c>
      <c r="J3932" s="5">
        <v>35</v>
      </c>
      <c r="K3932" s="5"/>
      <c r="L3932" s="1" t="s">
        <v>1653</v>
      </c>
      <c r="M3932" s="7">
        <v>45850.958333333336</v>
      </c>
      <c r="N3932" s="7">
        <v>45851.125</v>
      </c>
      <c r="O3932" s="7">
        <v>45850.895833333336</v>
      </c>
      <c r="P3932" s="4" t="s">
        <v>5702</v>
      </c>
      <c r="Q3932" s="10" t="s">
        <v>5702</v>
      </c>
      <c r="R3932" s="2" t="s">
        <v>11274</v>
      </c>
      <c r="S3932" s="6">
        <f>IF(OR(ISBLANK(Table1[[#This Row],[ValidEndUTC]]),ISBLANK(Table1[[#This Row],[ValidStartUTC]])),"",Table1[[#This Row],[ValidEndUTC]]-Table1[[#This Row],[ValidStartUTC]])</f>
        <v>0.16666666666424135</v>
      </c>
      <c r="T3932" s="5">
        <f>IF(OR(ISBLANK(Table1[[#This Row],[ValidEndUTC]]),ISBLANK(Table1[[#This Row],[ValidStartUTC]])),"",Table1[[#This Row],[Duration]]*24*60)</f>
        <v>239.99999999650754</v>
      </c>
    </row>
    <row r="3933" spans="1:20" ht="21.6" x14ac:dyDescent="0.25">
      <c r="A3933" s="8" t="str">
        <f>IF(ISBLANK(Table1[[#This Row],[AdvisoryNumber]]),"NTML","ADVZY")</f>
        <v>NTML</v>
      </c>
      <c r="B3933" s="8" t="str">
        <f>_xlfn.TEXTJOIN("-",TRUE,Table1[[#This Row],[Source]],TEXT(Table1[[#This Row],[AdvisoryNumber]],"000"),TEXT(ROW()-1,"000000"),TEXT(Table1[[#This Row],[RecordTimeUTC]],"YYYY-MM-DD"))</f>
        <v>NTML-000-003932-2025-07-12</v>
      </c>
      <c r="C3933" s="1" t="s">
        <v>244</v>
      </c>
      <c r="D3933" s="2"/>
      <c r="E3933" s="1"/>
      <c r="F3933" s="2"/>
      <c r="G3933" s="1" t="s">
        <v>98</v>
      </c>
      <c r="H3933" s="1" t="s">
        <v>101</v>
      </c>
      <c r="I3933" s="8" t="str">
        <f>IF(Table1[[#This Row],[TMI_Type]]="Reroute",INDEX(_xlfn.REGEXEXTRACT(Table1[[#This Row],[RawText]],".*(ROUTE|FEA|FCA|ICR|CTOP|TBO).+([A-Z]{3})",2,0),1,2),"")</f>
        <v/>
      </c>
      <c r="J3933" s="5">
        <v>30</v>
      </c>
      <c r="K3933" s="5"/>
      <c r="L3933" s="1" t="s">
        <v>2350</v>
      </c>
      <c r="M3933" s="7">
        <v>45850.958333333336</v>
      </c>
      <c r="N3933" s="7">
        <v>45851.125</v>
      </c>
      <c r="O3933" s="7">
        <v>45850.895833333336</v>
      </c>
      <c r="P3933" s="4" t="s">
        <v>5703</v>
      </c>
      <c r="Q3933" s="10" t="s">
        <v>5703</v>
      </c>
      <c r="R3933" s="2" t="s">
        <v>11274</v>
      </c>
      <c r="S3933" s="6">
        <f>IF(OR(ISBLANK(Table1[[#This Row],[ValidEndUTC]]),ISBLANK(Table1[[#This Row],[ValidStartUTC]])),"",Table1[[#This Row],[ValidEndUTC]]-Table1[[#This Row],[ValidStartUTC]])</f>
        <v>0.16666666666424135</v>
      </c>
      <c r="T3933" s="5">
        <f>IF(OR(ISBLANK(Table1[[#This Row],[ValidEndUTC]]),ISBLANK(Table1[[#This Row],[ValidStartUTC]])),"",Table1[[#This Row],[Duration]]*24*60)</f>
        <v>239.99999999650754</v>
      </c>
    </row>
    <row r="3934" spans="1:20" ht="21.6" x14ac:dyDescent="0.25">
      <c r="A3934" s="8" t="str">
        <f>IF(ISBLANK(Table1[[#This Row],[AdvisoryNumber]]),"NTML","ADVZY")</f>
        <v>NTML</v>
      </c>
      <c r="B3934" s="8" t="str">
        <f>_xlfn.TEXTJOIN("-",TRUE,Table1[[#This Row],[Source]],TEXT(Table1[[#This Row],[AdvisoryNumber]],"000"),TEXT(ROW()-1,"000000"),TEXT(Table1[[#This Row],[RecordTimeUTC]],"YYYY-MM-DD"))</f>
        <v>NTML-000-003933-2025-07-12</v>
      </c>
      <c r="C3934" s="1" t="s">
        <v>244</v>
      </c>
      <c r="D3934" s="2"/>
      <c r="E3934" s="1"/>
      <c r="F3934" s="2"/>
      <c r="G3934" s="1" t="s">
        <v>98</v>
      </c>
      <c r="H3934" s="1" t="s">
        <v>101</v>
      </c>
      <c r="I3934" s="8" t="str">
        <f>IF(Table1[[#This Row],[TMI_Type]]="Reroute",INDEX(_xlfn.REGEXEXTRACT(Table1[[#This Row],[RawText]],".*(ROUTE|FEA|FCA|ICR|CTOP|TBO).+([A-Z]{3})",2,0),1,2),"")</f>
        <v/>
      </c>
      <c r="J3934" s="5">
        <v>30</v>
      </c>
      <c r="K3934" s="5"/>
      <c r="L3934" s="1" t="s">
        <v>2352</v>
      </c>
      <c r="M3934" s="7">
        <v>45850.958333333336</v>
      </c>
      <c r="N3934" s="7">
        <v>45851.125</v>
      </c>
      <c r="O3934" s="7">
        <v>45850.895833333336</v>
      </c>
      <c r="P3934" s="4" t="s">
        <v>5704</v>
      </c>
      <c r="Q3934" s="10" t="s">
        <v>5704</v>
      </c>
      <c r="R3934" s="2" t="s">
        <v>11274</v>
      </c>
      <c r="S3934" s="6">
        <f>IF(OR(ISBLANK(Table1[[#This Row],[ValidEndUTC]]),ISBLANK(Table1[[#This Row],[ValidStartUTC]])),"",Table1[[#This Row],[ValidEndUTC]]-Table1[[#This Row],[ValidStartUTC]])</f>
        <v>0.16666666666424135</v>
      </c>
      <c r="T3934" s="5">
        <f>IF(OR(ISBLANK(Table1[[#This Row],[ValidEndUTC]]),ISBLANK(Table1[[#This Row],[ValidStartUTC]])),"",Table1[[#This Row],[Duration]]*24*60)</f>
        <v>239.99999999650754</v>
      </c>
    </row>
    <row r="3935" spans="1:20" ht="21.6" x14ac:dyDescent="0.25">
      <c r="A3935" s="8" t="str">
        <f>IF(ISBLANK(Table1[[#This Row],[AdvisoryNumber]]),"NTML","ADVZY")</f>
        <v>NTML</v>
      </c>
      <c r="B3935" s="8" t="str">
        <f>_xlfn.TEXTJOIN("-",TRUE,Table1[[#This Row],[Source]],TEXT(Table1[[#This Row],[AdvisoryNumber]],"000"),TEXT(ROW()-1,"000000"),TEXT(Table1[[#This Row],[RecordTimeUTC]],"YYYY-MM-DD"))</f>
        <v>NTML-000-003934-2025-07-12</v>
      </c>
      <c r="C3935" s="1" t="s">
        <v>244</v>
      </c>
      <c r="D3935" s="2"/>
      <c r="E3935" s="1"/>
      <c r="F3935" s="2"/>
      <c r="G3935" s="1" t="s">
        <v>98</v>
      </c>
      <c r="H3935" s="1" t="s">
        <v>101</v>
      </c>
      <c r="I3935" s="8" t="str">
        <f>IF(Table1[[#This Row],[TMI_Type]]="Reroute",INDEX(_xlfn.REGEXEXTRACT(Table1[[#This Row],[RawText]],".*(ROUTE|FEA|FCA|ICR|CTOP|TBO).+([A-Z]{3})",2,0),1,2),"")</f>
        <v/>
      </c>
      <c r="J3935" s="5">
        <v>50</v>
      </c>
      <c r="K3935" s="5"/>
      <c r="L3935" s="1" t="s">
        <v>2354</v>
      </c>
      <c r="M3935" s="7">
        <v>45850.958333333336</v>
      </c>
      <c r="N3935" s="7">
        <v>45851.125</v>
      </c>
      <c r="O3935" s="7">
        <v>45850.895833333336</v>
      </c>
      <c r="P3935" s="4" t="s">
        <v>5705</v>
      </c>
      <c r="Q3935" s="10" t="s">
        <v>5705</v>
      </c>
      <c r="R3935" s="2" t="s">
        <v>11274</v>
      </c>
      <c r="S3935" s="6">
        <f>IF(OR(ISBLANK(Table1[[#This Row],[ValidEndUTC]]),ISBLANK(Table1[[#This Row],[ValidStartUTC]])),"",Table1[[#This Row],[ValidEndUTC]]-Table1[[#This Row],[ValidStartUTC]])</f>
        <v>0.16666666666424135</v>
      </c>
      <c r="T3935" s="5">
        <f>IF(OR(ISBLANK(Table1[[#This Row],[ValidEndUTC]]),ISBLANK(Table1[[#This Row],[ValidStartUTC]])),"",Table1[[#This Row],[Duration]]*24*60)</f>
        <v>239.99999999650754</v>
      </c>
    </row>
    <row r="3936" spans="1:20" ht="21.6" x14ac:dyDescent="0.25">
      <c r="A3936" s="8" t="str">
        <f>IF(ISBLANK(Table1[[#This Row],[AdvisoryNumber]]),"NTML","ADVZY")</f>
        <v>NTML</v>
      </c>
      <c r="B3936" s="8" t="str">
        <f>_xlfn.TEXTJOIN("-",TRUE,Table1[[#This Row],[Source]],TEXT(Table1[[#This Row],[AdvisoryNumber]],"000"),TEXT(ROW()-1,"000000"),TEXT(Table1[[#This Row],[RecordTimeUTC]],"YYYY-MM-DD"))</f>
        <v>NTML-000-003935-2025-07-12</v>
      </c>
      <c r="C3936" s="1" t="s">
        <v>244</v>
      </c>
      <c r="D3936" s="2"/>
      <c r="E3936" s="1"/>
      <c r="F3936" s="2"/>
      <c r="G3936" s="1" t="s">
        <v>98</v>
      </c>
      <c r="H3936" s="1" t="s">
        <v>101</v>
      </c>
      <c r="I3936" s="8" t="str">
        <f>IF(Table1[[#This Row],[TMI_Type]]="Reroute",INDEX(_xlfn.REGEXEXTRACT(Table1[[#This Row],[RawText]],".*(ROUTE|FEA|FCA|ICR|CTOP|TBO).+([A-Z]{3})",2,0),1,2),"")</f>
        <v/>
      </c>
      <c r="J3936" s="5">
        <v>30</v>
      </c>
      <c r="K3936" s="5"/>
      <c r="L3936" s="1" t="s">
        <v>5706</v>
      </c>
      <c r="M3936" s="7">
        <v>45850.958333333336</v>
      </c>
      <c r="N3936" s="7">
        <v>45851.125</v>
      </c>
      <c r="O3936" s="7">
        <v>45850.895833333336</v>
      </c>
      <c r="P3936" s="4" t="s">
        <v>5707</v>
      </c>
      <c r="Q3936" s="10" t="s">
        <v>5707</v>
      </c>
      <c r="R3936" s="2" t="s">
        <v>11274</v>
      </c>
      <c r="S3936" s="6">
        <f>IF(OR(ISBLANK(Table1[[#This Row],[ValidEndUTC]]),ISBLANK(Table1[[#This Row],[ValidStartUTC]])),"",Table1[[#This Row],[ValidEndUTC]]-Table1[[#This Row],[ValidStartUTC]])</f>
        <v>0.16666666666424135</v>
      </c>
      <c r="T3936" s="5">
        <f>IF(OR(ISBLANK(Table1[[#This Row],[ValidEndUTC]]),ISBLANK(Table1[[#This Row],[ValidStartUTC]])),"",Table1[[#This Row],[Duration]]*24*60)</f>
        <v>239.99999999650754</v>
      </c>
    </row>
    <row r="3937" spans="1:20" ht="21.6" x14ac:dyDescent="0.25">
      <c r="A3937" s="8" t="str">
        <f>IF(ISBLANK(Table1[[#This Row],[AdvisoryNumber]]),"NTML","ADVZY")</f>
        <v>NTML</v>
      </c>
      <c r="B3937" s="8" t="str">
        <f>_xlfn.TEXTJOIN("-",TRUE,Table1[[#This Row],[Source]],TEXT(Table1[[#This Row],[AdvisoryNumber]],"000"),TEXT(ROW()-1,"000000"),TEXT(Table1[[#This Row],[RecordTimeUTC]],"YYYY-MM-DD"))</f>
        <v>NTML-000-003936-2025-07-12</v>
      </c>
      <c r="C3937" s="1" t="s">
        <v>244</v>
      </c>
      <c r="D3937" s="2"/>
      <c r="E3937" s="1"/>
      <c r="F3937" s="2"/>
      <c r="G3937" s="1" t="s">
        <v>98</v>
      </c>
      <c r="H3937" s="1" t="s">
        <v>101</v>
      </c>
      <c r="I3937" s="8" t="str">
        <f>IF(Table1[[#This Row],[TMI_Type]]="Reroute",INDEX(_xlfn.REGEXEXTRACT(Table1[[#This Row],[RawText]],".*(ROUTE|FEA|FCA|ICR|CTOP|TBO).+([A-Z]{3})",2,0),1,2),"")</f>
        <v/>
      </c>
      <c r="J3937" s="5">
        <v>30</v>
      </c>
      <c r="K3937" s="5"/>
      <c r="L3937" s="1" t="s">
        <v>5280</v>
      </c>
      <c r="M3937" s="7">
        <v>45850.958333333336</v>
      </c>
      <c r="N3937" s="7">
        <v>45851.125</v>
      </c>
      <c r="O3937" s="7">
        <v>45850.895833333336</v>
      </c>
      <c r="P3937" s="4" t="s">
        <v>5708</v>
      </c>
      <c r="Q3937" s="10" t="s">
        <v>5708</v>
      </c>
      <c r="R3937" s="2" t="s">
        <v>11274</v>
      </c>
      <c r="S3937" s="6">
        <f>IF(OR(ISBLANK(Table1[[#This Row],[ValidEndUTC]]),ISBLANK(Table1[[#This Row],[ValidStartUTC]])),"",Table1[[#This Row],[ValidEndUTC]]-Table1[[#This Row],[ValidStartUTC]])</f>
        <v>0.16666666666424135</v>
      </c>
      <c r="T3937" s="5">
        <f>IF(OR(ISBLANK(Table1[[#This Row],[ValidEndUTC]]),ISBLANK(Table1[[#This Row],[ValidStartUTC]])),"",Table1[[#This Row],[Duration]]*24*60)</f>
        <v>239.99999999650754</v>
      </c>
    </row>
    <row r="3938" spans="1:20" x14ac:dyDescent="0.25">
      <c r="A3938" s="8" t="str">
        <f>IF(ISBLANK(Table1[[#This Row],[AdvisoryNumber]]),"NTML","ADVZY")</f>
        <v>NTML</v>
      </c>
      <c r="B3938" s="8" t="str">
        <f>_xlfn.TEXTJOIN("-",TRUE,Table1[[#This Row],[Source]],TEXT(Table1[[#This Row],[AdvisoryNumber]],"000"),TEXT(ROW()-1,"000000"),TEXT(Table1[[#This Row],[RecordTimeUTC]],"YYYY-MM-DD"))</f>
        <v>NTML-000-003937-2025-07-12</v>
      </c>
      <c r="C3938" s="1" t="s">
        <v>244</v>
      </c>
      <c r="D3938" s="2"/>
      <c r="E3938" s="1"/>
      <c r="F3938" s="2"/>
      <c r="G3938" s="1" t="s">
        <v>98</v>
      </c>
      <c r="H3938" s="1" t="s">
        <v>101</v>
      </c>
      <c r="I3938" s="8" t="str">
        <f>IF(Table1[[#This Row],[TMI_Type]]="Reroute",INDEX(_xlfn.REGEXEXTRACT(Table1[[#This Row],[RawText]],".*(ROUTE|FEA|FCA|ICR|CTOP|TBO).+([A-Z]{3})",2,0),1,2),"")</f>
        <v/>
      </c>
      <c r="J3938" s="5">
        <v>45</v>
      </c>
      <c r="K3938" s="5"/>
      <c r="L3938" s="1" t="s">
        <v>5709</v>
      </c>
      <c r="M3938" s="7">
        <v>45850.958333333336</v>
      </c>
      <c r="N3938" s="7">
        <v>45851.125</v>
      </c>
      <c r="O3938" s="7">
        <v>45850.944444444445</v>
      </c>
      <c r="P3938" s="4" t="s">
        <v>5710</v>
      </c>
      <c r="Q3938" s="10" t="s">
        <v>5710</v>
      </c>
      <c r="R3938" s="2" t="s">
        <v>11279</v>
      </c>
      <c r="S3938" s="6">
        <f>IF(OR(ISBLANK(Table1[[#This Row],[ValidEndUTC]]),ISBLANK(Table1[[#This Row],[ValidStartUTC]])),"",Table1[[#This Row],[ValidEndUTC]]-Table1[[#This Row],[ValidStartUTC]])</f>
        <v>0.16666666666424135</v>
      </c>
      <c r="T3938" s="5">
        <f>IF(OR(ISBLANK(Table1[[#This Row],[ValidEndUTC]]),ISBLANK(Table1[[#This Row],[ValidStartUTC]])),"",Table1[[#This Row],[Duration]]*24*60)</f>
        <v>239.99999999650754</v>
      </c>
    </row>
    <row r="3939" spans="1:20" x14ac:dyDescent="0.25">
      <c r="A3939" s="8" t="str">
        <f>IF(ISBLANK(Table1[[#This Row],[AdvisoryNumber]]),"NTML","ADVZY")</f>
        <v>NTML</v>
      </c>
      <c r="B3939" s="8" t="str">
        <f>_xlfn.TEXTJOIN("-",TRUE,Table1[[#This Row],[Source]],TEXT(Table1[[#This Row],[AdvisoryNumber]],"000"),TEXT(ROW()-1,"000000"),TEXT(Table1[[#This Row],[RecordTimeUTC]],"YYYY-MM-DD"))</f>
        <v>NTML-000-003938-2025-07-12</v>
      </c>
      <c r="C3939" s="1" t="s">
        <v>244</v>
      </c>
      <c r="D3939" s="2"/>
      <c r="E3939" s="1"/>
      <c r="F3939" s="2"/>
      <c r="G3939" s="1" t="s">
        <v>98</v>
      </c>
      <c r="H3939" s="1" t="s">
        <v>101</v>
      </c>
      <c r="I3939" s="8" t="str">
        <f>IF(Table1[[#This Row],[TMI_Type]]="Reroute",INDEX(_xlfn.REGEXEXTRACT(Table1[[#This Row],[RawText]],".*(ROUTE|FEA|FCA|ICR|CTOP|TBO).+([A-Z]{3})",2,0),1,2),"")</f>
        <v/>
      </c>
      <c r="J3939" s="5">
        <v>45</v>
      </c>
      <c r="K3939" s="5"/>
      <c r="L3939" s="1" t="s">
        <v>5711</v>
      </c>
      <c r="M3939" s="7">
        <v>45850.958333333336</v>
      </c>
      <c r="N3939" s="7">
        <v>45851.125</v>
      </c>
      <c r="O3939" s="7">
        <v>45850.944444444445</v>
      </c>
      <c r="P3939" s="4" t="s">
        <v>5712</v>
      </c>
      <c r="Q3939" s="10" t="s">
        <v>5712</v>
      </c>
      <c r="R3939" s="2" t="s">
        <v>11279</v>
      </c>
      <c r="S3939" s="6">
        <f>IF(OR(ISBLANK(Table1[[#This Row],[ValidEndUTC]]),ISBLANK(Table1[[#This Row],[ValidStartUTC]])),"",Table1[[#This Row],[ValidEndUTC]]-Table1[[#This Row],[ValidStartUTC]])</f>
        <v>0.16666666666424135</v>
      </c>
      <c r="T3939" s="5">
        <f>IF(OR(ISBLANK(Table1[[#This Row],[ValidEndUTC]]),ISBLANK(Table1[[#This Row],[ValidStartUTC]])),"",Table1[[#This Row],[Duration]]*24*60)</f>
        <v>239.99999999650754</v>
      </c>
    </row>
    <row r="3940" spans="1:20" ht="151.19999999999999" x14ac:dyDescent="0.25">
      <c r="A3940" s="8" t="str">
        <f>IF(ISBLANK(Table1[[#This Row],[AdvisoryNumber]]),"NTML","ADVZY")</f>
        <v>ADVZY</v>
      </c>
      <c r="B3940" s="8" t="str">
        <f>_xlfn.TEXTJOIN("-",TRUE,Table1[[#This Row],[Source]],TEXT(Table1[[#This Row],[AdvisoryNumber]],"000"),TEXT(ROW()-1,"000000"),TEXT(Table1[[#This Row],[RecordTimeUTC]],"YYYY-MM-DD"))</f>
        <v>ADVZY-001-003939-2025-07-12</v>
      </c>
      <c r="C3940" s="1" t="s">
        <v>16</v>
      </c>
      <c r="D3940" s="2" t="s">
        <v>8187</v>
      </c>
      <c r="E3940" s="1">
        <v>1</v>
      </c>
      <c r="F3940" s="2" t="s">
        <v>6312</v>
      </c>
      <c r="G3940" s="1" t="s">
        <v>24</v>
      </c>
      <c r="H3940" s="1" t="s">
        <v>6019</v>
      </c>
      <c r="I3940" s="8" t="str">
        <f>IF(Table1[[#This Row],[TMI_Type]]="Reroute",INDEX(_xlfn.REGEXEXTRACT(Table1[[#This Row],[RawText]],".*(ROUTE|FEA|FCA|ICR|CTOP|TBO).+([A-Z]{3})",2,0),1,2),"")</f>
        <v/>
      </c>
      <c r="J3940" s="5"/>
      <c r="K3940" s="5"/>
      <c r="L3940" s="1"/>
      <c r="M3940" s="7">
        <v>45850.958333333336</v>
      </c>
      <c r="N3940" s="7">
        <v>45851.125</v>
      </c>
      <c r="O3940" s="7">
        <v>45850.952777777777</v>
      </c>
      <c r="P3940" s="4" t="s">
        <v>2172</v>
      </c>
      <c r="Q3940" s="10" t="s">
        <v>11690</v>
      </c>
      <c r="R3940" s="2" t="s">
        <v>8188</v>
      </c>
      <c r="S3940" s="6">
        <f>IF(OR(ISBLANK(Table1[[#This Row],[ValidEndUTC]]),ISBLANK(Table1[[#This Row],[ValidStartUTC]])),"",Table1[[#This Row],[ValidEndUTC]]-Table1[[#This Row],[ValidStartUTC]])</f>
        <v>0.16666666666424135</v>
      </c>
      <c r="T3940" s="5">
        <f>IF(OR(ISBLANK(Table1[[#This Row],[ValidEndUTC]]),ISBLANK(Table1[[#This Row],[ValidStartUTC]])),"",Table1[[#This Row],[Duration]]*24*60)</f>
        <v>239.99999999650754</v>
      </c>
    </row>
    <row r="3941" spans="1:20" ht="21.6" x14ac:dyDescent="0.25">
      <c r="A3941" s="8" t="str">
        <f>IF(ISBLANK(Table1[[#This Row],[AdvisoryNumber]]),"NTML","ADVZY")</f>
        <v>NTML</v>
      </c>
      <c r="B3941" s="8" t="str">
        <f>_xlfn.TEXTJOIN("-",TRUE,Table1[[#This Row],[Source]],TEXT(Table1[[#This Row],[AdvisoryNumber]],"000"),TEXT(ROW()-1,"000000"),TEXT(Table1[[#This Row],[RecordTimeUTC]],"YYYY-MM-DD"))</f>
        <v>NTML-000-003940-2025-07-12</v>
      </c>
      <c r="C3941" s="1" t="s">
        <v>711</v>
      </c>
      <c r="D3941" s="2"/>
      <c r="E3941" s="1"/>
      <c r="F3941" s="2"/>
      <c r="G3941" s="1" t="s">
        <v>98</v>
      </c>
      <c r="H3941" s="1" t="s">
        <v>101</v>
      </c>
      <c r="I3941" s="8" t="str">
        <f>IF(Table1[[#This Row],[TMI_Type]]="Reroute",INDEX(_xlfn.REGEXEXTRACT(Table1[[#This Row],[RawText]],".*(ROUTE|FEA|FCA|ICR|CTOP|TBO).+([A-Z]{3})",2,0),1,2),"")</f>
        <v/>
      </c>
      <c r="J3941" s="5">
        <v>20</v>
      </c>
      <c r="K3941" s="5"/>
      <c r="L3941" s="1" t="s">
        <v>198</v>
      </c>
      <c r="M3941" s="7">
        <v>45850.958333333336</v>
      </c>
      <c r="N3941" s="7">
        <v>45851.125</v>
      </c>
      <c r="O3941" s="7">
        <v>45850.955555555556</v>
      </c>
      <c r="P3941" s="4" t="s">
        <v>11280</v>
      </c>
      <c r="Q3941" s="10" t="s">
        <v>11280</v>
      </c>
      <c r="R3941" s="2" t="s">
        <v>11281</v>
      </c>
      <c r="S3941" s="6">
        <f>IF(OR(ISBLANK(Table1[[#This Row],[ValidEndUTC]]),ISBLANK(Table1[[#This Row],[ValidStartUTC]])),"",Table1[[#This Row],[ValidEndUTC]]-Table1[[#This Row],[ValidStartUTC]])</f>
        <v>0.16666666666424135</v>
      </c>
      <c r="T3941" s="5">
        <f>IF(OR(ISBLANK(Table1[[#This Row],[ValidEndUTC]]),ISBLANK(Table1[[#This Row],[ValidStartUTC]])),"",Table1[[#This Row],[Duration]]*24*60)</f>
        <v>239.99999999650754</v>
      </c>
    </row>
    <row r="3942" spans="1:20" x14ac:dyDescent="0.25">
      <c r="A3942" s="8" t="str">
        <f>IF(ISBLANK(Table1[[#This Row],[AdvisoryNumber]]),"NTML","ADVZY")</f>
        <v>NTML</v>
      </c>
      <c r="B3942" s="8" t="str">
        <f>_xlfn.TEXTJOIN("-",TRUE,Table1[[#This Row],[Source]],TEXT(Table1[[#This Row],[AdvisoryNumber]],"000"),TEXT(ROW()-1,"000000"),TEXT(Table1[[#This Row],[RecordTimeUTC]],"YYYY-MM-DD"))</f>
        <v>NTML-000-003941-2025-07-12</v>
      </c>
      <c r="C3942" s="1" t="s">
        <v>11282</v>
      </c>
      <c r="D3942" s="2"/>
      <c r="E3942" s="1"/>
      <c r="F3942" s="2"/>
      <c r="G3942" s="1" t="s">
        <v>98</v>
      </c>
      <c r="H3942" s="1" t="s">
        <v>101</v>
      </c>
      <c r="I3942" s="8" t="str">
        <f>IF(Table1[[#This Row],[TMI_Type]]="Reroute",INDEX(_xlfn.REGEXEXTRACT(Table1[[#This Row],[RawText]],".*(ROUTE|FEA|FCA|ICR|CTOP|TBO).+([A-Z]{3})",2,0),1,2),"")</f>
        <v/>
      </c>
      <c r="J3942" s="5">
        <v>40</v>
      </c>
      <c r="K3942" s="5"/>
      <c r="L3942" s="1" t="s">
        <v>4363</v>
      </c>
      <c r="M3942" s="7">
        <v>45850.999305555553</v>
      </c>
      <c r="N3942" s="7">
        <v>45851.125</v>
      </c>
      <c r="O3942" s="7">
        <v>45850.999305555553</v>
      </c>
      <c r="P3942" s="4" t="s">
        <v>11283</v>
      </c>
      <c r="Q3942" s="10" t="s">
        <v>11283</v>
      </c>
      <c r="R3942" s="2" t="s">
        <v>11284</v>
      </c>
      <c r="S3942" s="6">
        <f>IF(OR(ISBLANK(Table1[[#This Row],[ValidEndUTC]]),ISBLANK(Table1[[#This Row],[ValidStartUTC]])),"",Table1[[#This Row],[ValidEndUTC]]-Table1[[#This Row],[ValidStartUTC]])</f>
        <v>0.12569444444670808</v>
      </c>
      <c r="T3942" s="5">
        <f>IF(OR(ISBLANK(Table1[[#This Row],[ValidEndUTC]]),ISBLANK(Table1[[#This Row],[ValidStartUTC]])),"",Table1[[#This Row],[Duration]]*24*60)</f>
        <v>181.00000000325963</v>
      </c>
    </row>
    <row r="3943" spans="1:20" ht="97.2" x14ac:dyDescent="0.25">
      <c r="A3943" s="8" t="str">
        <f>IF(ISBLANK(Table1[[#This Row],[AdvisoryNumber]]),"NTML","ADVZY")</f>
        <v>ADVZY</v>
      </c>
      <c r="B3943" s="8" t="str">
        <f>_xlfn.TEXTJOIN("-",TRUE,Table1[[#This Row],[Source]],TEXT(Table1[[#This Row],[AdvisoryNumber]],"000"),TEXT(ROW()-1,"000000"),TEXT(Table1[[#This Row],[RecordTimeUTC]],"YYYY-MM-DD"))</f>
        <v>ADVZY-002-003942-2025-07-13</v>
      </c>
      <c r="C3943" s="1" t="s">
        <v>2170</v>
      </c>
      <c r="D3943" s="2" t="s">
        <v>8189</v>
      </c>
      <c r="E3943" s="1">
        <v>2</v>
      </c>
      <c r="F3943" s="2" t="s">
        <v>5995</v>
      </c>
      <c r="G3943" s="1" t="s">
        <v>54</v>
      </c>
      <c r="H3943" s="1" t="s">
        <v>32</v>
      </c>
      <c r="I3943" s="8" t="str">
        <f>IF(Table1[[#This Row],[TMI_Type]]="Reroute",INDEX(_xlfn.REGEXEXTRACT(Table1[[#This Row],[RawText]],".*(ROUTE|FEA|FCA|ICR|CTOP|TBO).+([A-Z]{3})",2,0),1,2),"")</f>
        <v/>
      </c>
      <c r="J3943" s="5"/>
      <c r="K3943" s="5"/>
      <c r="L3943" s="1"/>
      <c r="M3943" s="7">
        <v>45851</v>
      </c>
      <c r="N3943" s="7">
        <v>45851.009027777778</v>
      </c>
      <c r="O3943" s="7">
        <v>45851.009722222225</v>
      </c>
      <c r="P3943" s="4" t="s">
        <v>2171</v>
      </c>
      <c r="Q3943" s="10" t="s">
        <v>8339</v>
      </c>
      <c r="R3943" s="2" t="s">
        <v>8190</v>
      </c>
      <c r="S3943" s="6">
        <f>IF(OR(ISBLANK(Table1[[#This Row],[ValidEndUTC]]),ISBLANK(Table1[[#This Row],[ValidStartUTC]])),"",Table1[[#This Row],[ValidEndUTC]]-Table1[[#This Row],[ValidStartUTC]])</f>
        <v>9.0277777781011537E-3</v>
      </c>
      <c r="T3943" s="5">
        <f>IF(OR(ISBLANK(Table1[[#This Row],[ValidEndUTC]]),ISBLANK(Table1[[#This Row],[ValidStartUTC]])),"",Table1[[#This Row],[Duration]]*24*60)</f>
        <v>13.000000000465661</v>
      </c>
    </row>
    <row r="3944" spans="1:20" x14ac:dyDescent="0.25">
      <c r="A3944" s="8" t="str">
        <f>IF(ISBLANK(Table1[[#This Row],[AdvisoryNumber]]),"NTML","ADVZY")</f>
        <v>NTML</v>
      </c>
      <c r="B3944" s="8" t="str">
        <f>_xlfn.TEXTJOIN("-",TRUE,Table1[[#This Row],[Source]],TEXT(Table1[[#This Row],[AdvisoryNumber]],"000"),TEXT(ROW()-1,"000000"),TEXT(Table1[[#This Row],[RecordTimeUTC]],"YYYY-MM-DD"))</f>
        <v>NTML-000-003943-2025-07-13</v>
      </c>
      <c r="C3944" s="1" t="s">
        <v>11282</v>
      </c>
      <c r="D3944" s="2"/>
      <c r="E3944" s="1"/>
      <c r="F3944" s="2"/>
      <c r="G3944" s="1" t="s">
        <v>98</v>
      </c>
      <c r="H3944" s="1" t="s">
        <v>101</v>
      </c>
      <c r="I3944" s="8" t="str">
        <f>IF(Table1[[#This Row],[TMI_Type]]="Reroute",INDEX(_xlfn.REGEXEXTRACT(Table1[[#This Row],[RawText]],".*(ROUTE|FEA|FCA|ICR|CTOP|TBO).+([A-Z]{3})",2,0),1,2),"")</f>
        <v/>
      </c>
      <c r="J3944" s="5">
        <v>30</v>
      </c>
      <c r="K3944" s="5"/>
      <c r="L3944" s="1" t="s">
        <v>3618</v>
      </c>
      <c r="M3944" s="7">
        <v>45851.013888888891</v>
      </c>
      <c r="N3944" s="7">
        <v>45851.125</v>
      </c>
      <c r="O3944" s="7">
        <v>45851.013888888891</v>
      </c>
      <c r="P3944" s="4" t="s">
        <v>11286</v>
      </c>
      <c r="Q3944" s="10" t="s">
        <v>11286</v>
      </c>
      <c r="R3944" s="2" t="s">
        <v>11287</v>
      </c>
      <c r="S3944" s="6">
        <f>IF(OR(ISBLANK(Table1[[#This Row],[ValidEndUTC]]),ISBLANK(Table1[[#This Row],[ValidStartUTC]])),"",Table1[[#This Row],[ValidEndUTC]]-Table1[[#This Row],[ValidStartUTC]])</f>
        <v>0.11111111110949423</v>
      </c>
      <c r="T3944" s="5">
        <f>IF(OR(ISBLANK(Table1[[#This Row],[ValidEndUTC]]),ISBLANK(Table1[[#This Row],[ValidStartUTC]])),"",Table1[[#This Row],[Duration]]*24*60)</f>
        <v>159.99999999767169</v>
      </c>
    </row>
    <row r="3945" spans="1:20" x14ac:dyDescent="0.25">
      <c r="A3945" s="8" t="str">
        <f>IF(ISBLANK(Table1[[#This Row],[AdvisoryNumber]]),"NTML","ADVZY")</f>
        <v>NTML</v>
      </c>
      <c r="B3945" s="8" t="str">
        <f>_xlfn.TEXTJOIN("-",TRUE,Table1[[#This Row],[Source]],TEXT(Table1[[#This Row],[AdvisoryNumber]],"000"),TEXT(ROW()-1,"000000"),TEXT(Table1[[#This Row],[RecordTimeUTC]],"YYYY-MM-DD"))</f>
        <v>NTML-000-003944-2025-07-13</v>
      </c>
      <c r="C3945" s="1" t="s">
        <v>244</v>
      </c>
      <c r="D3945" s="2"/>
      <c r="E3945" s="1"/>
      <c r="F3945" s="2"/>
      <c r="G3945" s="1" t="s">
        <v>98</v>
      </c>
      <c r="H3945" s="1" t="s">
        <v>99</v>
      </c>
      <c r="I3945" s="8" t="str">
        <f>IF(Table1[[#This Row],[TMI_Type]]="Reroute",INDEX(_xlfn.REGEXEXTRACT(Table1[[#This Row],[RawText]],".*(ROUTE|FEA|FCA|ICR|CTOP|TBO).+([A-Z]{3})",2,0),1,2),"")</f>
        <v/>
      </c>
      <c r="J3945" s="5"/>
      <c r="K3945" s="5">
        <v>5</v>
      </c>
      <c r="L3945" s="1" t="s">
        <v>2350</v>
      </c>
      <c r="M3945" s="7">
        <v>45851.027777777781</v>
      </c>
      <c r="N3945" s="7">
        <v>45851.083333333336</v>
      </c>
      <c r="O3945" s="7">
        <v>45851.027777777781</v>
      </c>
      <c r="P3945" s="4" t="s">
        <v>5715</v>
      </c>
      <c r="Q3945" s="10" t="s">
        <v>5715</v>
      </c>
      <c r="R3945" s="2" t="s">
        <v>11291</v>
      </c>
      <c r="S3945" s="6">
        <f>IF(OR(ISBLANK(Table1[[#This Row],[ValidEndUTC]]),ISBLANK(Table1[[#This Row],[ValidStartUTC]])),"",Table1[[#This Row],[ValidEndUTC]]-Table1[[#This Row],[ValidStartUTC]])</f>
        <v>5.5555555554747116E-2</v>
      </c>
      <c r="T3945" s="5">
        <f>IF(OR(ISBLANK(Table1[[#This Row],[ValidEndUTC]]),ISBLANK(Table1[[#This Row],[ValidStartUTC]])),"",Table1[[#This Row],[Duration]]*24*60)</f>
        <v>79.999999998835847</v>
      </c>
    </row>
    <row r="3946" spans="1:20" x14ac:dyDescent="0.25">
      <c r="A3946" s="8" t="str">
        <f>IF(ISBLANK(Table1[[#This Row],[AdvisoryNumber]]),"NTML","ADVZY")</f>
        <v>NTML</v>
      </c>
      <c r="B3946" s="8" t="str">
        <f>_xlfn.TEXTJOIN("-",TRUE,Table1[[#This Row],[Source]],TEXT(Table1[[#This Row],[AdvisoryNumber]],"000"),TEXT(ROW()-1,"000000"),TEXT(Table1[[#This Row],[RecordTimeUTC]],"YYYY-MM-DD"))</f>
        <v>NTML-000-003945-2025-07-13</v>
      </c>
      <c r="C3946" s="1" t="s">
        <v>11282</v>
      </c>
      <c r="D3946" s="2"/>
      <c r="E3946" s="1"/>
      <c r="F3946" s="2"/>
      <c r="G3946" s="1" t="s">
        <v>98</v>
      </c>
      <c r="H3946" s="1" t="s">
        <v>101</v>
      </c>
      <c r="I3946" s="8" t="str">
        <f>IF(Table1[[#This Row],[TMI_Type]]="Reroute",INDEX(_xlfn.REGEXEXTRACT(Table1[[#This Row],[RawText]],".*(ROUTE|FEA|FCA|ICR|CTOP|TBO).+([A-Z]{3})",2,0),1,2),"")</f>
        <v/>
      </c>
      <c r="J3946" s="5">
        <v>40</v>
      </c>
      <c r="K3946" s="5"/>
      <c r="L3946" s="1" t="s">
        <v>2350</v>
      </c>
      <c r="M3946" s="7">
        <v>45851.027777777781</v>
      </c>
      <c r="N3946" s="7">
        <v>45851.125</v>
      </c>
      <c r="O3946" s="7">
        <v>45851.027777777781</v>
      </c>
      <c r="P3946" s="4" t="s">
        <v>11289</v>
      </c>
      <c r="Q3946" s="10" t="s">
        <v>11289</v>
      </c>
      <c r="R3946" s="2" t="s">
        <v>11290</v>
      </c>
      <c r="S3946" s="6">
        <f>IF(OR(ISBLANK(Table1[[#This Row],[ValidEndUTC]]),ISBLANK(Table1[[#This Row],[ValidStartUTC]])),"",Table1[[#This Row],[ValidEndUTC]]-Table1[[#This Row],[ValidStartUTC]])</f>
        <v>9.7222222218988463E-2</v>
      </c>
      <c r="T3946" s="5">
        <f>IF(OR(ISBLANK(Table1[[#This Row],[ValidEndUTC]]),ISBLANK(Table1[[#This Row],[ValidStartUTC]])),"",Table1[[#This Row],[Duration]]*24*60)</f>
        <v>139.99999999534339</v>
      </c>
    </row>
    <row r="3947" spans="1:20" x14ac:dyDescent="0.25">
      <c r="A3947" s="8" t="str">
        <f>IF(ISBLANK(Table1[[#This Row],[AdvisoryNumber]]),"NTML","ADVZY")</f>
        <v>NTML</v>
      </c>
      <c r="B3947" s="8" t="str">
        <f>_xlfn.TEXTJOIN("-",TRUE,Table1[[#This Row],[Source]],TEXT(Table1[[#This Row],[AdvisoryNumber]],"000"),TEXT(ROW()-1,"000000"),TEXT(Table1[[#This Row],[RecordTimeUTC]],"YYYY-MM-DD"))</f>
        <v>NTML-000-003946-2025-07-13</v>
      </c>
      <c r="C3947" s="1" t="s">
        <v>11282</v>
      </c>
      <c r="D3947" s="2"/>
      <c r="E3947" s="1"/>
      <c r="F3947" s="2"/>
      <c r="G3947" s="1" t="s">
        <v>98</v>
      </c>
      <c r="H3947" s="1" t="s">
        <v>101</v>
      </c>
      <c r="I3947" s="8" t="str">
        <f>IF(Table1[[#This Row],[TMI_Type]]="Reroute",INDEX(_xlfn.REGEXEXTRACT(Table1[[#This Row],[RawText]],".*(ROUTE|FEA|FCA|ICR|CTOP|TBO).+([A-Z]{3})",2,0),1,2),"")</f>
        <v/>
      </c>
      <c r="J3947" s="5">
        <v>20</v>
      </c>
      <c r="K3947" s="5"/>
      <c r="L3947" s="1" t="s">
        <v>3618</v>
      </c>
      <c r="M3947" s="7">
        <v>45851.040972222225</v>
      </c>
      <c r="N3947" s="7">
        <v>45851.125</v>
      </c>
      <c r="O3947" s="7">
        <v>45851.040972222225</v>
      </c>
      <c r="P3947" s="4" t="s">
        <v>11293</v>
      </c>
      <c r="Q3947" s="10" t="s">
        <v>11293</v>
      </c>
      <c r="R3947" s="2" t="s">
        <v>11294</v>
      </c>
      <c r="S3947" s="6">
        <f>IF(OR(ISBLANK(Table1[[#This Row],[ValidEndUTC]]),ISBLANK(Table1[[#This Row],[ValidStartUTC]])),"",Table1[[#This Row],[ValidEndUTC]]-Table1[[#This Row],[ValidStartUTC]])</f>
        <v>8.4027777775190771E-2</v>
      </c>
      <c r="T3947" s="5">
        <f>IF(OR(ISBLANK(Table1[[#This Row],[ValidEndUTC]]),ISBLANK(Table1[[#This Row],[ValidStartUTC]])),"",Table1[[#This Row],[Duration]]*24*60)</f>
        <v>120.99999999627471</v>
      </c>
    </row>
    <row r="3948" spans="1:20" x14ac:dyDescent="0.25">
      <c r="A3948" s="8" t="str">
        <f>IF(ISBLANK(Table1[[#This Row],[AdvisoryNumber]]),"NTML","ADVZY")</f>
        <v>NTML</v>
      </c>
      <c r="B3948" s="8" t="str">
        <f>_xlfn.TEXTJOIN("-",TRUE,Table1[[#This Row],[Source]],TEXT(Table1[[#This Row],[AdvisoryNumber]],"000"),TEXT(ROW()-1,"000000"),TEXT(Table1[[#This Row],[RecordTimeUTC]],"YYYY-MM-DD"))</f>
        <v>NTML-000-003947-2025-07-13</v>
      </c>
      <c r="C3948" s="1" t="s">
        <v>11282</v>
      </c>
      <c r="D3948" s="2"/>
      <c r="E3948" s="1"/>
      <c r="F3948" s="2"/>
      <c r="G3948" s="1" t="s">
        <v>98</v>
      </c>
      <c r="H3948" s="1" t="s">
        <v>101</v>
      </c>
      <c r="I3948" s="8" t="str">
        <f>IF(Table1[[#This Row],[TMI_Type]]="Reroute",INDEX(_xlfn.REGEXEXTRACT(Table1[[#This Row],[RawText]],".*(ROUTE|FEA|FCA|ICR|CTOP|TBO).+([A-Z]{3})",2,0),1,2),"")</f>
        <v/>
      </c>
      <c r="J3948" s="5">
        <v>25</v>
      </c>
      <c r="K3948" s="5"/>
      <c r="L3948" s="1" t="s">
        <v>2350</v>
      </c>
      <c r="M3948" s="7">
        <v>45851.040972222225</v>
      </c>
      <c r="N3948" s="7">
        <v>45851.125</v>
      </c>
      <c r="O3948" s="7">
        <v>45851.040972222225</v>
      </c>
      <c r="P3948" s="4" t="s">
        <v>11295</v>
      </c>
      <c r="Q3948" s="10" t="s">
        <v>11295</v>
      </c>
      <c r="R3948" s="2" t="s">
        <v>11294</v>
      </c>
      <c r="S3948" s="6">
        <f>IF(OR(ISBLANK(Table1[[#This Row],[ValidEndUTC]]),ISBLANK(Table1[[#This Row],[ValidStartUTC]])),"",Table1[[#This Row],[ValidEndUTC]]-Table1[[#This Row],[ValidStartUTC]])</f>
        <v>8.4027777775190771E-2</v>
      </c>
      <c r="T3948" s="5">
        <f>IF(OR(ISBLANK(Table1[[#This Row],[ValidEndUTC]]),ISBLANK(Table1[[#This Row],[ValidStartUTC]])),"",Table1[[#This Row],[Duration]]*24*60)</f>
        <v>120.99999999627471</v>
      </c>
    </row>
    <row r="3949" spans="1:20" x14ac:dyDescent="0.25">
      <c r="A3949" s="8" t="str">
        <f>IF(ISBLANK(Table1[[#This Row],[AdvisoryNumber]]),"NTML","ADVZY")</f>
        <v>NTML</v>
      </c>
      <c r="B3949" s="8" t="str">
        <f>_xlfn.TEXTJOIN("-",TRUE,Table1[[#This Row],[Source]],TEXT(Table1[[#This Row],[AdvisoryNumber]],"000"),TEXT(ROW()-1,"000000"),TEXT(Table1[[#This Row],[RecordTimeUTC]],"YYYY-MM-DD"))</f>
        <v>NTML-000-003948-2025-07-13</v>
      </c>
      <c r="C3949" s="1" t="s">
        <v>244</v>
      </c>
      <c r="D3949" s="2"/>
      <c r="E3949" s="1"/>
      <c r="F3949" s="2"/>
      <c r="G3949" s="1" t="s">
        <v>98</v>
      </c>
      <c r="H3949" s="1" t="s">
        <v>101</v>
      </c>
      <c r="I3949" s="8" t="str">
        <f>IF(Table1[[#This Row],[TMI_Type]]="Reroute",INDEX(_xlfn.REGEXEXTRACT(Table1[[#This Row],[RawText]],".*(ROUTE|FEA|FCA|ICR|CTOP|TBO).+([A-Z]{3})",2,0),1,2),"")</f>
        <v/>
      </c>
      <c r="J3949" s="5">
        <v>20</v>
      </c>
      <c r="K3949" s="5"/>
      <c r="L3949" s="1" t="s">
        <v>1651</v>
      </c>
      <c r="M3949" s="7">
        <v>45851.056250000001</v>
      </c>
      <c r="N3949" s="7">
        <v>45851.125</v>
      </c>
      <c r="O3949" s="7">
        <v>45851.056250000001</v>
      </c>
      <c r="P3949" s="4" t="s">
        <v>5718</v>
      </c>
      <c r="Q3949" s="10" t="s">
        <v>5718</v>
      </c>
      <c r="R3949" s="2" t="s">
        <v>11297</v>
      </c>
      <c r="S3949" s="6">
        <f>IF(OR(ISBLANK(Table1[[#This Row],[ValidEndUTC]]),ISBLANK(Table1[[#This Row],[ValidStartUTC]])),"",Table1[[#This Row],[ValidEndUTC]]-Table1[[#This Row],[ValidStartUTC]])</f>
        <v>6.8749999998544808E-2</v>
      </c>
      <c r="T3949" s="5">
        <f>IF(OR(ISBLANK(Table1[[#This Row],[ValidEndUTC]]),ISBLANK(Table1[[#This Row],[ValidStartUTC]])),"",Table1[[#This Row],[Duration]]*24*60)</f>
        <v>98.999999997904524</v>
      </c>
    </row>
    <row r="3950" spans="1:20" x14ac:dyDescent="0.25">
      <c r="A3950" s="8" t="str">
        <f>IF(ISBLANK(Table1[[#This Row],[AdvisoryNumber]]),"NTML","ADVZY")</f>
        <v>NTML</v>
      </c>
      <c r="B3950" s="8" t="str">
        <f>_xlfn.TEXTJOIN("-",TRUE,Table1[[#This Row],[Source]],TEXT(Table1[[#This Row],[AdvisoryNumber]],"000"),TEXT(ROW()-1,"000000"),TEXT(Table1[[#This Row],[RecordTimeUTC]],"YYYY-MM-DD"))</f>
        <v>NTML-000-003949-2025-07-13</v>
      </c>
      <c r="C3950" s="1" t="s">
        <v>244</v>
      </c>
      <c r="D3950" s="2"/>
      <c r="E3950" s="1"/>
      <c r="F3950" s="2"/>
      <c r="G3950" s="1" t="s">
        <v>98</v>
      </c>
      <c r="H3950" s="1" t="s">
        <v>101</v>
      </c>
      <c r="I3950" s="8" t="str">
        <f>IF(Table1[[#This Row],[TMI_Type]]="Reroute",INDEX(_xlfn.REGEXEXTRACT(Table1[[#This Row],[RawText]],".*(ROUTE|FEA|FCA|ICR|CTOP|TBO).+([A-Z]{3})",2,0),1,2),"")</f>
        <v/>
      </c>
      <c r="J3950" s="5">
        <v>25</v>
      </c>
      <c r="K3950" s="5"/>
      <c r="L3950" s="1" t="s">
        <v>1038</v>
      </c>
      <c r="M3950" s="7">
        <v>45851.064583333333</v>
      </c>
      <c r="N3950" s="7">
        <v>45851.125</v>
      </c>
      <c r="O3950" s="7">
        <v>45851.064583333333</v>
      </c>
      <c r="P3950" s="4" t="s">
        <v>5719</v>
      </c>
      <c r="Q3950" s="10" t="s">
        <v>5719</v>
      </c>
      <c r="R3950" s="2" t="s">
        <v>11298</v>
      </c>
      <c r="S3950" s="6">
        <f>IF(OR(ISBLANK(Table1[[#This Row],[ValidEndUTC]]),ISBLANK(Table1[[#This Row],[ValidStartUTC]])),"",Table1[[#This Row],[ValidEndUTC]]-Table1[[#This Row],[ValidStartUTC]])</f>
        <v>6.0416666667151731E-2</v>
      </c>
      <c r="T3950" s="5">
        <f>IF(OR(ISBLANK(Table1[[#This Row],[ValidEndUTC]]),ISBLANK(Table1[[#This Row],[ValidStartUTC]])),"",Table1[[#This Row],[Duration]]*24*60)</f>
        <v>87.000000000698492</v>
      </c>
    </row>
    <row r="3951" spans="1:20" ht="21.6" x14ac:dyDescent="0.25">
      <c r="A3951" s="8" t="str">
        <f>IF(ISBLANK(Table1[[#This Row],[AdvisoryNumber]]),"NTML","ADVZY")</f>
        <v>NTML</v>
      </c>
      <c r="B3951" s="8" t="str">
        <f>_xlfn.TEXTJOIN("-",TRUE,Table1[[#This Row],[Source]],TEXT(Table1[[#This Row],[AdvisoryNumber]],"000"),TEXT(ROW()-1,"000000"),TEXT(Table1[[#This Row],[RecordTimeUTC]],"YYYY-MM-DD"))</f>
        <v>NTML-000-003950-2025-07-13</v>
      </c>
      <c r="C3951" s="1" t="s">
        <v>244</v>
      </c>
      <c r="D3951" s="2"/>
      <c r="E3951" s="1"/>
      <c r="F3951" s="2"/>
      <c r="G3951" s="1" t="s">
        <v>98</v>
      </c>
      <c r="H3951" s="1" t="s">
        <v>101</v>
      </c>
      <c r="I3951" s="8" t="str">
        <f>IF(Table1[[#This Row],[TMI_Type]]="Reroute",INDEX(_xlfn.REGEXEXTRACT(Table1[[#This Row],[RawText]],".*(ROUTE|FEA|FCA|ICR|CTOP|TBO).+([A-Z]{3})",2,0),1,2),"")</f>
        <v/>
      </c>
      <c r="J3951" s="5">
        <v>15</v>
      </c>
      <c r="K3951" s="5"/>
      <c r="L3951" s="1" t="s">
        <v>1038</v>
      </c>
      <c r="M3951" s="7">
        <v>45851.064583333333</v>
      </c>
      <c r="N3951" s="7">
        <v>45851.125</v>
      </c>
      <c r="O3951" s="7">
        <v>45851.064583333333</v>
      </c>
      <c r="P3951" s="4" t="s">
        <v>5720</v>
      </c>
      <c r="Q3951" s="10" t="s">
        <v>5720</v>
      </c>
      <c r="R3951" s="2" t="s">
        <v>11298</v>
      </c>
      <c r="S3951" s="6">
        <f>IF(OR(ISBLANK(Table1[[#This Row],[ValidEndUTC]]),ISBLANK(Table1[[#This Row],[ValidStartUTC]])),"",Table1[[#This Row],[ValidEndUTC]]-Table1[[#This Row],[ValidStartUTC]])</f>
        <v>6.0416666667151731E-2</v>
      </c>
      <c r="T3951" s="5">
        <f>IF(OR(ISBLANK(Table1[[#This Row],[ValidEndUTC]]),ISBLANK(Table1[[#This Row],[ValidStartUTC]])),"",Table1[[#This Row],[Duration]]*24*60)</f>
        <v>87.000000000698492</v>
      </c>
    </row>
    <row r="3952" spans="1:20" ht="21.6" x14ac:dyDescent="0.25">
      <c r="A3952" s="8" t="str">
        <f>IF(ISBLANK(Table1[[#This Row],[AdvisoryNumber]]),"NTML","ADVZY")</f>
        <v>NTML</v>
      </c>
      <c r="B3952" s="8" t="str">
        <f>_xlfn.TEXTJOIN("-",TRUE,Table1[[#This Row],[Source]],TEXT(Table1[[#This Row],[AdvisoryNumber]],"000"),TEXT(ROW()-1,"000000"),TEXT(Table1[[#This Row],[RecordTimeUTC]],"YYYY-MM-DD"))</f>
        <v>NTML-000-003951-2025-07-13</v>
      </c>
      <c r="C3952" s="1" t="s">
        <v>244</v>
      </c>
      <c r="D3952" s="2"/>
      <c r="E3952" s="1"/>
      <c r="F3952" s="2"/>
      <c r="G3952" s="1" t="s">
        <v>98</v>
      </c>
      <c r="H3952" s="1" t="s">
        <v>101</v>
      </c>
      <c r="I3952" s="8" t="str">
        <f>IF(Table1[[#This Row],[TMI_Type]]="Reroute",INDEX(_xlfn.REGEXEXTRACT(Table1[[#This Row],[RawText]],".*(ROUTE|FEA|FCA|ICR|CTOP|TBO).+([A-Z]{3})",2,0),1,2),"")</f>
        <v/>
      </c>
      <c r="J3952" s="5">
        <v>30</v>
      </c>
      <c r="K3952" s="5"/>
      <c r="L3952" s="1" t="s">
        <v>1038</v>
      </c>
      <c r="M3952" s="7">
        <v>45851.072222222225</v>
      </c>
      <c r="N3952" s="7">
        <v>45851.125</v>
      </c>
      <c r="O3952" s="7">
        <v>45851.072222222225</v>
      </c>
      <c r="P3952" s="4" t="s">
        <v>5722</v>
      </c>
      <c r="Q3952" s="10" t="s">
        <v>5722</v>
      </c>
      <c r="R3952" s="2" t="s">
        <v>11300</v>
      </c>
      <c r="S3952" s="6">
        <f>IF(OR(ISBLANK(Table1[[#This Row],[ValidEndUTC]]),ISBLANK(Table1[[#This Row],[ValidStartUTC]])),"",Table1[[#This Row],[ValidEndUTC]]-Table1[[#This Row],[ValidStartUTC]])</f>
        <v>5.2777777775190771E-2</v>
      </c>
      <c r="T3952" s="5">
        <f>IF(OR(ISBLANK(Table1[[#This Row],[ValidEndUTC]]),ISBLANK(Table1[[#This Row],[ValidStartUTC]])),"",Table1[[#This Row],[Duration]]*24*60)</f>
        <v>75.99999999627471</v>
      </c>
    </row>
    <row r="3953" spans="1:20" x14ac:dyDescent="0.25">
      <c r="A3953" s="8" t="str">
        <f>IF(ISBLANK(Table1[[#This Row],[AdvisoryNumber]]),"NTML","ADVZY")</f>
        <v>NTML</v>
      </c>
      <c r="B3953" s="8" t="str">
        <f>_xlfn.TEXTJOIN("-",TRUE,Table1[[#This Row],[Source]],TEXT(Table1[[#This Row],[AdvisoryNumber]],"000"),TEXT(ROW()-1,"000000"),TEXT(Table1[[#This Row],[RecordTimeUTC]],"YYYY-MM-DD"))</f>
        <v>NTML-000-003952-2025-07-18</v>
      </c>
      <c r="C3953" s="1" t="s">
        <v>1071</v>
      </c>
      <c r="D3953" s="2"/>
      <c r="E3953" s="1"/>
      <c r="F3953" s="2"/>
      <c r="G3953" s="1" t="s">
        <v>98</v>
      </c>
      <c r="H3953" s="1" t="s">
        <v>101</v>
      </c>
      <c r="I3953" s="8" t="str">
        <f>IF(Table1[[#This Row],[TMI_Type]]="Reroute",INDEX(_xlfn.REGEXEXTRACT(Table1[[#This Row],[RawText]],".*(ROUTE|FEA|FCA|ICR|CTOP|TBO).+([A-Z]{3})",2,0),1,2),"")</f>
        <v/>
      </c>
      <c r="J3953" s="5">
        <v>35</v>
      </c>
      <c r="K3953" s="5"/>
      <c r="L3953" s="1" t="s">
        <v>1556</v>
      </c>
      <c r="M3953" s="7">
        <v>45856.958333333336</v>
      </c>
      <c r="N3953" s="7">
        <v>45857.104166666664</v>
      </c>
      <c r="O3953" s="7">
        <v>45856.958333333336</v>
      </c>
      <c r="P3953" s="4" t="s">
        <v>5739</v>
      </c>
      <c r="Q3953" s="10" t="s">
        <v>5739</v>
      </c>
      <c r="R3953" s="2" t="s">
        <v>11310</v>
      </c>
      <c r="S3953" s="6">
        <f>IF(OR(ISBLANK(Table1[[#This Row],[ValidEndUTC]]),ISBLANK(Table1[[#This Row],[ValidStartUTC]])),"",Table1[[#This Row],[ValidEndUTC]]-Table1[[#This Row],[ValidStartUTC]])</f>
        <v>0.14583333332848269</v>
      </c>
      <c r="T3953" s="5">
        <f>IF(OR(ISBLANK(Table1[[#This Row],[ValidEndUTC]]),ISBLANK(Table1[[#This Row],[ValidStartUTC]])),"",Table1[[#This Row],[Duration]]*24*60)</f>
        <v>209.99999999301508</v>
      </c>
    </row>
    <row r="3954" spans="1:20" x14ac:dyDescent="0.25">
      <c r="A3954" s="8" t="str">
        <f>IF(ISBLANK(Table1[[#This Row],[AdvisoryNumber]]),"NTML","ADVZY")</f>
        <v>NTML</v>
      </c>
      <c r="B3954" s="8" t="str">
        <f>_xlfn.TEXTJOIN("-",TRUE,Table1[[#This Row],[Source]],TEXT(Table1[[#This Row],[AdvisoryNumber]],"000"),TEXT(ROW()-1,"000000"),TEXT(Table1[[#This Row],[RecordTimeUTC]],"YYYY-MM-DD"))</f>
        <v>NTML-000-003953-2025-07-18</v>
      </c>
      <c r="C3954" s="1" t="s">
        <v>1071</v>
      </c>
      <c r="D3954" s="2"/>
      <c r="E3954" s="1"/>
      <c r="F3954" s="2"/>
      <c r="G3954" s="1" t="s">
        <v>98</v>
      </c>
      <c r="H3954" s="1" t="s">
        <v>101</v>
      </c>
      <c r="I3954" s="8" t="str">
        <f>IF(Table1[[#This Row],[TMI_Type]]="Reroute",INDEX(_xlfn.REGEXEXTRACT(Table1[[#This Row],[RawText]],".*(ROUTE|FEA|FCA|ICR|CTOP|TBO).+([A-Z]{3})",2,0),1,2),"")</f>
        <v/>
      </c>
      <c r="J3954" s="5">
        <v>20</v>
      </c>
      <c r="K3954" s="5"/>
      <c r="L3954" s="1" t="s">
        <v>4995</v>
      </c>
      <c r="M3954" s="7">
        <v>45856.958333333336</v>
      </c>
      <c r="N3954" s="7">
        <v>45857.104166666664</v>
      </c>
      <c r="O3954" s="7">
        <v>45856.958333333336</v>
      </c>
      <c r="P3954" s="4" t="s">
        <v>5740</v>
      </c>
      <c r="Q3954" s="10" t="s">
        <v>5740</v>
      </c>
      <c r="R3954" s="2" t="s">
        <v>11310</v>
      </c>
      <c r="S3954" s="6">
        <f>IF(OR(ISBLANK(Table1[[#This Row],[ValidEndUTC]]),ISBLANK(Table1[[#This Row],[ValidStartUTC]])),"",Table1[[#This Row],[ValidEndUTC]]-Table1[[#This Row],[ValidStartUTC]])</f>
        <v>0.14583333332848269</v>
      </c>
      <c r="T3954" s="5">
        <f>IF(OR(ISBLANK(Table1[[#This Row],[ValidEndUTC]]),ISBLANK(Table1[[#This Row],[ValidStartUTC]])),"",Table1[[#This Row],[Duration]]*24*60)</f>
        <v>209.99999999301508</v>
      </c>
    </row>
    <row r="3955" spans="1:20" ht="21.6" x14ac:dyDescent="0.25">
      <c r="A3955" s="8" t="str">
        <f>IF(ISBLANK(Table1[[#This Row],[AdvisoryNumber]]),"NTML","ADVZY")</f>
        <v>NTML</v>
      </c>
      <c r="B3955" s="8" t="str">
        <f>_xlfn.TEXTJOIN("-",TRUE,Table1[[#This Row],[Source]],TEXT(Table1[[#This Row],[AdvisoryNumber]],"000"),TEXT(ROW()-1,"000000"),TEXT(Table1[[#This Row],[RecordTimeUTC]],"YYYY-MM-DD"))</f>
        <v>NTML-000-003954-2025-07-18</v>
      </c>
      <c r="C3955" s="1" t="s">
        <v>1071</v>
      </c>
      <c r="D3955" s="2"/>
      <c r="E3955" s="1"/>
      <c r="F3955" s="2"/>
      <c r="G3955" s="1" t="s">
        <v>98</v>
      </c>
      <c r="H3955" s="1" t="s">
        <v>101</v>
      </c>
      <c r="I3955" s="8" t="str">
        <f>IF(Table1[[#This Row],[TMI_Type]]="Reroute",INDEX(_xlfn.REGEXEXTRACT(Table1[[#This Row],[RawText]],".*(ROUTE|FEA|FCA|ICR|CTOP|TBO).+([A-Z]{3})",2,0),1,2),"")</f>
        <v/>
      </c>
      <c r="J3955" s="5">
        <v>45</v>
      </c>
      <c r="K3955" s="5"/>
      <c r="L3955" s="1" t="s">
        <v>11311</v>
      </c>
      <c r="M3955" s="7">
        <v>45856.958333333336</v>
      </c>
      <c r="N3955" s="7">
        <v>45857.104166666664</v>
      </c>
      <c r="O3955" s="7">
        <v>45856.958333333336</v>
      </c>
      <c r="P3955" s="4" t="s">
        <v>5951</v>
      </c>
      <c r="Q3955" s="10" t="s">
        <v>5951</v>
      </c>
      <c r="R3955" s="2" t="s">
        <v>11310</v>
      </c>
      <c r="S3955" s="6">
        <f>IF(OR(ISBLANK(Table1[[#This Row],[ValidEndUTC]]),ISBLANK(Table1[[#This Row],[ValidStartUTC]])),"",Table1[[#This Row],[ValidEndUTC]]-Table1[[#This Row],[ValidStartUTC]])</f>
        <v>0.14583333332848269</v>
      </c>
      <c r="T3955" s="5">
        <f>IF(OR(ISBLANK(Table1[[#This Row],[ValidEndUTC]]),ISBLANK(Table1[[#This Row],[ValidStartUTC]])),"",Table1[[#This Row],[Duration]]*24*60)</f>
        <v>209.99999999301508</v>
      </c>
    </row>
    <row r="3956" spans="1:20" x14ac:dyDescent="0.25">
      <c r="A3956" s="8" t="str">
        <f>IF(ISBLANK(Table1[[#This Row],[AdvisoryNumber]]),"NTML","ADVZY")</f>
        <v>NTML</v>
      </c>
      <c r="B3956" s="8" t="str">
        <f>_xlfn.TEXTJOIN("-",TRUE,Table1[[#This Row],[Source]],TEXT(Table1[[#This Row],[AdvisoryNumber]],"000"),TEXT(ROW()-1,"000000"),TEXT(Table1[[#This Row],[RecordTimeUTC]],"YYYY-MM-DD"))</f>
        <v>NTML-000-003955-2025-07-18</v>
      </c>
      <c r="C3956" s="1" t="s">
        <v>1071</v>
      </c>
      <c r="D3956" s="2"/>
      <c r="E3956" s="1"/>
      <c r="F3956" s="2"/>
      <c r="G3956" s="1" t="s">
        <v>98</v>
      </c>
      <c r="H3956" s="1" t="s">
        <v>101</v>
      </c>
      <c r="I3956" s="8" t="str">
        <f>IF(Table1[[#This Row],[TMI_Type]]="Reroute",INDEX(_xlfn.REGEXEXTRACT(Table1[[#This Row],[RawText]],".*(ROUTE|FEA|FCA|ICR|CTOP|TBO).+([A-Z]{3})",2,0),1,2),"")</f>
        <v/>
      </c>
      <c r="J3956" s="5">
        <v>20</v>
      </c>
      <c r="K3956" s="5"/>
      <c r="L3956" s="1" t="s">
        <v>5741</v>
      </c>
      <c r="M3956" s="7">
        <v>45856.958333333336</v>
      </c>
      <c r="N3956" s="7">
        <v>45857.104166666664</v>
      </c>
      <c r="O3956" s="7">
        <v>45856.958333333336</v>
      </c>
      <c r="P3956" s="4" t="s">
        <v>5742</v>
      </c>
      <c r="Q3956" s="10" t="s">
        <v>5742</v>
      </c>
      <c r="R3956" s="2" t="s">
        <v>11310</v>
      </c>
      <c r="S3956" s="6">
        <f>IF(OR(ISBLANK(Table1[[#This Row],[ValidEndUTC]]),ISBLANK(Table1[[#This Row],[ValidStartUTC]])),"",Table1[[#This Row],[ValidEndUTC]]-Table1[[#This Row],[ValidStartUTC]])</f>
        <v>0.14583333332848269</v>
      </c>
      <c r="T3956" s="5">
        <f>IF(OR(ISBLANK(Table1[[#This Row],[ValidEndUTC]]),ISBLANK(Table1[[#This Row],[ValidStartUTC]])),"",Table1[[#This Row],[Duration]]*24*60)</f>
        <v>209.99999999301508</v>
      </c>
    </row>
    <row r="3957" spans="1:20" x14ac:dyDescent="0.25">
      <c r="A3957" s="8" t="str">
        <f>IF(ISBLANK(Table1[[#This Row],[AdvisoryNumber]]),"NTML","ADVZY")</f>
        <v>NTML</v>
      </c>
      <c r="B3957" s="8" t="str">
        <f>_xlfn.TEXTJOIN("-",TRUE,Table1[[#This Row],[Source]],TEXT(Table1[[#This Row],[AdvisoryNumber]],"000"),TEXT(ROW()-1,"000000"),TEXT(Table1[[#This Row],[RecordTimeUTC]],"YYYY-MM-DD"))</f>
        <v>NTML-000-003956-2025-07-18</v>
      </c>
      <c r="C3957" s="1" t="s">
        <v>1071</v>
      </c>
      <c r="D3957" s="2"/>
      <c r="E3957" s="1"/>
      <c r="F3957" s="2"/>
      <c r="G3957" s="1" t="s">
        <v>98</v>
      </c>
      <c r="H3957" s="1" t="s">
        <v>101</v>
      </c>
      <c r="I3957" s="8" t="str">
        <f>IF(Table1[[#This Row],[TMI_Type]]="Reroute",INDEX(_xlfn.REGEXEXTRACT(Table1[[#This Row],[RawText]],".*(ROUTE|FEA|FCA|ICR|CTOP|TBO).+([A-Z]{3})",2,0),1,2),"")</f>
        <v/>
      </c>
      <c r="J3957" s="5">
        <v>25</v>
      </c>
      <c r="K3957" s="5"/>
      <c r="L3957" s="1" t="s">
        <v>1088</v>
      </c>
      <c r="M3957" s="7">
        <v>45856.958333333336</v>
      </c>
      <c r="N3957" s="7">
        <v>45857.104166666664</v>
      </c>
      <c r="O3957" s="7">
        <v>45856.958333333336</v>
      </c>
      <c r="P3957" s="4" t="s">
        <v>5952</v>
      </c>
      <c r="Q3957" s="10" t="s">
        <v>5952</v>
      </c>
      <c r="R3957" s="2" t="s">
        <v>11310</v>
      </c>
      <c r="S3957" s="6">
        <f>IF(OR(ISBLANK(Table1[[#This Row],[ValidEndUTC]]),ISBLANK(Table1[[#This Row],[ValidStartUTC]])),"",Table1[[#This Row],[ValidEndUTC]]-Table1[[#This Row],[ValidStartUTC]])</f>
        <v>0.14583333332848269</v>
      </c>
      <c r="T3957" s="5">
        <f>IF(OR(ISBLANK(Table1[[#This Row],[ValidEndUTC]]),ISBLANK(Table1[[#This Row],[ValidStartUTC]])),"",Table1[[#This Row],[Duration]]*24*60)</f>
        <v>209.99999999301508</v>
      </c>
    </row>
    <row r="3958" spans="1:20" x14ac:dyDescent="0.25">
      <c r="A3958" s="8" t="str">
        <f>IF(ISBLANK(Table1[[#This Row],[AdvisoryNumber]]),"NTML","ADVZY")</f>
        <v>NTML</v>
      </c>
      <c r="B3958" s="8" t="str">
        <f>_xlfn.TEXTJOIN("-",TRUE,Table1[[#This Row],[Source]],TEXT(Table1[[#This Row],[AdvisoryNumber]],"000"),TEXT(ROW()-1,"000000"),TEXT(Table1[[#This Row],[RecordTimeUTC]],"YYYY-MM-DD"))</f>
        <v>NTML-000-003957-2025-07-18</v>
      </c>
      <c r="C3958" s="1" t="s">
        <v>1071</v>
      </c>
      <c r="D3958" s="2"/>
      <c r="E3958" s="1"/>
      <c r="F3958" s="2"/>
      <c r="G3958" s="1" t="s">
        <v>98</v>
      </c>
      <c r="H3958" s="1" t="s">
        <v>101</v>
      </c>
      <c r="I3958" s="8" t="str">
        <f>IF(Table1[[#This Row],[TMI_Type]]="Reroute",INDEX(_xlfn.REGEXEXTRACT(Table1[[#This Row],[RawText]],".*(ROUTE|FEA|FCA|ICR|CTOP|TBO).+([A-Z]{3})",2,0),1,2),"")</f>
        <v/>
      </c>
      <c r="J3958" s="5">
        <v>15</v>
      </c>
      <c r="K3958" s="5"/>
      <c r="L3958" s="1" t="s">
        <v>5743</v>
      </c>
      <c r="M3958" s="7">
        <v>45856.958333333336</v>
      </c>
      <c r="N3958" s="7">
        <v>45857.104166666664</v>
      </c>
      <c r="O3958" s="7">
        <v>45856.958333333336</v>
      </c>
      <c r="P3958" s="4" t="s">
        <v>5744</v>
      </c>
      <c r="Q3958" s="10" t="s">
        <v>5744</v>
      </c>
      <c r="R3958" s="2" t="s">
        <v>11310</v>
      </c>
      <c r="S3958" s="6">
        <f>IF(OR(ISBLANK(Table1[[#This Row],[ValidEndUTC]]),ISBLANK(Table1[[#This Row],[ValidStartUTC]])),"",Table1[[#This Row],[ValidEndUTC]]-Table1[[#This Row],[ValidStartUTC]])</f>
        <v>0.14583333332848269</v>
      </c>
      <c r="T3958" s="5">
        <f>IF(OR(ISBLANK(Table1[[#This Row],[ValidEndUTC]]),ISBLANK(Table1[[#This Row],[ValidStartUTC]])),"",Table1[[#This Row],[Duration]]*24*60)</f>
        <v>209.99999999301508</v>
      </c>
    </row>
    <row r="3959" spans="1:20" x14ac:dyDescent="0.25">
      <c r="A3959" s="8" t="str">
        <f>IF(ISBLANK(Table1[[#This Row],[AdvisoryNumber]]),"NTML","ADVZY")</f>
        <v>NTML</v>
      </c>
      <c r="B3959" s="8" t="str">
        <f>_xlfn.TEXTJOIN("-",TRUE,Table1[[#This Row],[Source]],TEXT(Table1[[#This Row],[AdvisoryNumber]],"000"),TEXT(ROW()-1,"000000"),TEXT(Table1[[#This Row],[RecordTimeUTC]],"YYYY-MM-DD"))</f>
        <v>NTML-000-003958-2025-07-18</v>
      </c>
      <c r="C3959" s="1" t="s">
        <v>1071</v>
      </c>
      <c r="D3959" s="2"/>
      <c r="E3959" s="1"/>
      <c r="F3959" s="2"/>
      <c r="G3959" s="1" t="s">
        <v>98</v>
      </c>
      <c r="H3959" s="1" t="s">
        <v>101</v>
      </c>
      <c r="I3959" s="8" t="str">
        <f>IF(Table1[[#This Row],[TMI_Type]]="Reroute",INDEX(_xlfn.REGEXEXTRACT(Table1[[#This Row],[RawText]],".*(ROUTE|FEA|FCA|ICR|CTOP|TBO).+([A-Z]{3})",2,0),1,2),"")</f>
        <v/>
      </c>
      <c r="J3959" s="5">
        <v>15</v>
      </c>
      <c r="K3959" s="5"/>
      <c r="L3959" s="1" t="s">
        <v>5745</v>
      </c>
      <c r="M3959" s="7">
        <v>45856.958333333336</v>
      </c>
      <c r="N3959" s="7">
        <v>45857.104166666664</v>
      </c>
      <c r="O3959" s="7">
        <v>45856.958333333336</v>
      </c>
      <c r="P3959" s="4" t="s">
        <v>5746</v>
      </c>
      <c r="Q3959" s="10" t="s">
        <v>5746</v>
      </c>
      <c r="R3959" s="2" t="s">
        <v>11310</v>
      </c>
      <c r="S3959" s="6">
        <f>IF(OR(ISBLANK(Table1[[#This Row],[ValidEndUTC]]),ISBLANK(Table1[[#This Row],[ValidStartUTC]])),"",Table1[[#This Row],[ValidEndUTC]]-Table1[[#This Row],[ValidStartUTC]])</f>
        <v>0.14583333332848269</v>
      </c>
      <c r="T3959" s="5">
        <f>IF(OR(ISBLANK(Table1[[#This Row],[ValidEndUTC]]),ISBLANK(Table1[[#This Row],[ValidStartUTC]])),"",Table1[[#This Row],[Duration]]*24*60)</f>
        <v>209.99999999301508</v>
      </c>
    </row>
    <row r="3960" spans="1:20" x14ac:dyDescent="0.25">
      <c r="A3960" s="8" t="str">
        <f>IF(ISBLANK(Table1[[#This Row],[AdvisoryNumber]]),"NTML","ADVZY")</f>
        <v>NTML</v>
      </c>
      <c r="B3960" s="8" t="str">
        <f>_xlfn.TEXTJOIN("-",TRUE,Table1[[#This Row],[Source]],TEXT(Table1[[#This Row],[AdvisoryNumber]],"000"),TEXT(ROW()-1,"000000"),TEXT(Table1[[#This Row],[RecordTimeUTC]],"YYYY-MM-DD"))</f>
        <v>NTML-000-003959-2025-07-18</v>
      </c>
      <c r="C3960" s="1" t="s">
        <v>1071</v>
      </c>
      <c r="D3960" s="2"/>
      <c r="E3960" s="1"/>
      <c r="F3960" s="2"/>
      <c r="G3960" s="1" t="s">
        <v>98</v>
      </c>
      <c r="H3960" s="1" t="s">
        <v>101</v>
      </c>
      <c r="I3960" s="8" t="str">
        <f>IF(Table1[[#This Row],[TMI_Type]]="Reroute",INDEX(_xlfn.REGEXEXTRACT(Table1[[#This Row],[RawText]],".*(ROUTE|FEA|FCA|ICR|CTOP|TBO).+([A-Z]{3})",2,0),1,2),"")</f>
        <v/>
      </c>
      <c r="J3960" s="5">
        <v>30</v>
      </c>
      <c r="K3960" s="5"/>
      <c r="L3960" s="1" t="s">
        <v>198</v>
      </c>
      <c r="M3960" s="7">
        <v>45856.958333333336</v>
      </c>
      <c r="N3960" s="7">
        <v>45857.104166666664</v>
      </c>
      <c r="O3960" s="7">
        <v>45856.958333333336</v>
      </c>
      <c r="P3960" s="4" t="s">
        <v>5747</v>
      </c>
      <c r="Q3960" s="10" t="s">
        <v>5747</v>
      </c>
      <c r="R3960" s="2" t="s">
        <v>11310</v>
      </c>
      <c r="S3960" s="6">
        <f>IF(OR(ISBLANK(Table1[[#This Row],[ValidEndUTC]]),ISBLANK(Table1[[#This Row],[ValidStartUTC]])),"",Table1[[#This Row],[ValidEndUTC]]-Table1[[#This Row],[ValidStartUTC]])</f>
        <v>0.14583333332848269</v>
      </c>
      <c r="T3960" s="5">
        <f>IF(OR(ISBLANK(Table1[[#This Row],[ValidEndUTC]]),ISBLANK(Table1[[#This Row],[ValidStartUTC]])),"",Table1[[#This Row],[Duration]]*24*60)</f>
        <v>209.99999999301508</v>
      </c>
    </row>
    <row r="3961" spans="1:20" ht="21.6" x14ac:dyDescent="0.25">
      <c r="A3961" s="8" t="str">
        <f>IF(ISBLANK(Table1[[#This Row],[AdvisoryNumber]]),"NTML","ADVZY")</f>
        <v>NTML</v>
      </c>
      <c r="B3961" s="8" t="str">
        <f>_xlfn.TEXTJOIN("-",TRUE,Table1[[#This Row],[Source]],TEXT(Table1[[#This Row],[AdvisoryNumber]],"000"),TEXT(ROW()-1,"000000"),TEXT(Table1[[#This Row],[RecordTimeUTC]],"YYYY-MM-DD"))</f>
        <v>NTML-000-003960-2025-07-18</v>
      </c>
      <c r="C3961" s="1" t="s">
        <v>1071</v>
      </c>
      <c r="D3961" s="2"/>
      <c r="E3961" s="1"/>
      <c r="F3961" s="2"/>
      <c r="G3961" s="1" t="s">
        <v>98</v>
      </c>
      <c r="H3961" s="1" t="s">
        <v>8351</v>
      </c>
      <c r="I3961" s="8" t="str">
        <f>IF(Table1[[#This Row],[TMI_Type]]="Reroute",INDEX(_xlfn.REGEXEXTRACT(Table1[[#This Row],[RawText]],".*(ROUTE|FEA|FCA|ICR|CTOP|TBO).+([A-Z]{3})",2,0),1,2),"")</f>
        <v/>
      </c>
      <c r="J3961" s="5"/>
      <c r="K3961" s="5"/>
      <c r="L3961" s="1" t="s">
        <v>10456</v>
      </c>
      <c r="M3961" s="7">
        <v>45856.958333333336</v>
      </c>
      <c r="N3961" s="7">
        <v>45857.104166666664</v>
      </c>
      <c r="O3961" s="7">
        <v>45856.958333333336</v>
      </c>
      <c r="P3961" s="4" t="s">
        <v>5953</v>
      </c>
      <c r="Q3961" s="10" t="s">
        <v>5953</v>
      </c>
      <c r="R3961" s="2" t="s">
        <v>11310</v>
      </c>
      <c r="S3961" s="6">
        <f>IF(OR(ISBLANK(Table1[[#This Row],[ValidEndUTC]]),ISBLANK(Table1[[#This Row],[ValidStartUTC]])),"",Table1[[#This Row],[ValidEndUTC]]-Table1[[#This Row],[ValidStartUTC]])</f>
        <v>0.14583333332848269</v>
      </c>
      <c r="T3961" s="5">
        <f>IF(OR(ISBLANK(Table1[[#This Row],[ValidEndUTC]]),ISBLANK(Table1[[#This Row],[ValidStartUTC]])),"",Table1[[#This Row],[Duration]]*24*60)</f>
        <v>209.99999999301508</v>
      </c>
    </row>
    <row r="3962" spans="1:20" x14ac:dyDescent="0.25">
      <c r="A3962" s="8" t="str">
        <f>IF(ISBLANK(Table1[[#This Row],[AdvisoryNumber]]),"NTML","ADVZY")</f>
        <v>NTML</v>
      </c>
      <c r="B3962" s="8" t="str">
        <f>_xlfn.TEXTJOIN("-",TRUE,Table1[[#This Row],[Source]],TEXT(Table1[[#This Row],[AdvisoryNumber]],"000"),TEXT(ROW()-1,"000000"),TEXT(Table1[[#This Row],[RecordTimeUTC]],"YYYY-MM-DD"))</f>
        <v>NTML-000-003961-2025-07-18</v>
      </c>
      <c r="C3962" s="1" t="s">
        <v>1071</v>
      </c>
      <c r="D3962" s="2"/>
      <c r="E3962" s="1"/>
      <c r="F3962" s="2"/>
      <c r="G3962" s="1"/>
      <c r="H3962" s="1" t="s">
        <v>6014</v>
      </c>
      <c r="I3962" s="8" t="str">
        <f>IF(Table1[[#This Row],[TMI_Type]]="Reroute",INDEX(_xlfn.REGEXEXTRACT(Table1[[#This Row],[RawText]],".*(ROUTE|FEA|FCA|ICR|CTOP|TBO).+([A-Z]{3})",2,0),1,2),"")</f>
        <v/>
      </c>
      <c r="J3962" s="5"/>
      <c r="K3962" s="5"/>
      <c r="L3962" s="1"/>
      <c r="M3962" s="7">
        <v>45856.958333333336</v>
      </c>
      <c r="N3962" s="7">
        <v>45857.104166666664</v>
      </c>
      <c r="O3962" s="7">
        <v>45856.958333333336</v>
      </c>
      <c r="P3962" s="4" t="s">
        <v>5748</v>
      </c>
      <c r="Q3962" s="10" t="s">
        <v>5748</v>
      </c>
      <c r="R3962" s="2" t="s">
        <v>11310</v>
      </c>
      <c r="S3962" s="6">
        <f>IF(OR(ISBLANK(Table1[[#This Row],[ValidEndUTC]]),ISBLANK(Table1[[#This Row],[ValidStartUTC]])),"",Table1[[#This Row],[ValidEndUTC]]-Table1[[#This Row],[ValidStartUTC]])</f>
        <v>0.14583333332848269</v>
      </c>
      <c r="T3962" s="5">
        <f>IF(OR(ISBLANK(Table1[[#This Row],[ValidEndUTC]]),ISBLANK(Table1[[#This Row],[ValidStartUTC]])),"",Table1[[#This Row],[Duration]]*24*60)</f>
        <v>209.99999999301508</v>
      </c>
    </row>
    <row r="3963" spans="1:20" x14ac:dyDescent="0.25">
      <c r="A3963" s="8" t="str">
        <f>IF(ISBLANK(Table1[[#This Row],[AdvisoryNumber]]),"NTML","ADVZY")</f>
        <v>NTML</v>
      </c>
      <c r="B3963" s="8" t="str">
        <f>_xlfn.TEXTJOIN("-",TRUE,Table1[[#This Row],[Source]],TEXT(Table1[[#This Row],[AdvisoryNumber]],"000"),TEXT(ROW()-1,"000000"),TEXT(Table1[[#This Row],[RecordTimeUTC]],"YYYY-MM-DD"))</f>
        <v>NTML-000-003962-2025-07-18</v>
      </c>
      <c r="C3963" s="1" t="s">
        <v>1079</v>
      </c>
      <c r="D3963" s="2"/>
      <c r="E3963" s="1"/>
      <c r="F3963" s="2"/>
      <c r="G3963" s="1" t="s">
        <v>98</v>
      </c>
      <c r="H3963" s="1" t="s">
        <v>101</v>
      </c>
      <c r="I3963" s="8" t="str">
        <f>IF(Table1[[#This Row],[TMI_Type]]="Reroute",INDEX(_xlfn.REGEXEXTRACT(Table1[[#This Row],[RawText]],".*(ROUTE|FEA|FCA|ICR|CTOP|TBO).+([A-Z]{3})",2,0),1,2),"")</f>
        <v/>
      </c>
      <c r="J3963" s="5">
        <v>15</v>
      </c>
      <c r="K3963" s="5"/>
      <c r="L3963" s="1" t="s">
        <v>5725</v>
      </c>
      <c r="M3963" s="7">
        <v>45856.958333333336</v>
      </c>
      <c r="N3963" s="7">
        <v>45857.125</v>
      </c>
      <c r="O3963" s="7">
        <v>45856.931944444441</v>
      </c>
      <c r="P3963" s="4" t="s">
        <v>5726</v>
      </c>
      <c r="Q3963" s="10" t="s">
        <v>5726</v>
      </c>
      <c r="R3963" s="2" t="s">
        <v>11302</v>
      </c>
      <c r="S3963" s="6">
        <f>IF(OR(ISBLANK(Table1[[#This Row],[ValidEndUTC]]),ISBLANK(Table1[[#This Row],[ValidStartUTC]])),"",Table1[[#This Row],[ValidEndUTC]]-Table1[[#This Row],[ValidStartUTC]])</f>
        <v>0.16666666666424135</v>
      </c>
      <c r="T3963" s="5">
        <f>IF(OR(ISBLANK(Table1[[#This Row],[ValidEndUTC]]),ISBLANK(Table1[[#This Row],[ValidStartUTC]])),"",Table1[[#This Row],[Duration]]*24*60)</f>
        <v>239.99999999650754</v>
      </c>
    </row>
    <row r="3964" spans="1:20" ht="21.6" x14ac:dyDescent="0.25">
      <c r="A3964" s="8" t="str">
        <f>IF(ISBLANK(Table1[[#This Row],[AdvisoryNumber]]),"NTML","ADVZY")</f>
        <v>NTML</v>
      </c>
      <c r="B3964" s="8" t="str">
        <f>_xlfn.TEXTJOIN("-",TRUE,Table1[[#This Row],[Source]],TEXT(Table1[[#This Row],[AdvisoryNumber]],"000"),TEXT(ROW()-1,"000000"),TEXT(Table1[[#This Row],[RecordTimeUTC]],"YYYY-MM-DD"))</f>
        <v>NTML-000-003963-2025-07-18</v>
      </c>
      <c r="C3964" s="1" t="s">
        <v>1079</v>
      </c>
      <c r="D3964" s="2"/>
      <c r="E3964" s="1"/>
      <c r="F3964" s="2"/>
      <c r="G3964" s="1" t="s">
        <v>98</v>
      </c>
      <c r="H3964" s="1" t="s">
        <v>101</v>
      </c>
      <c r="I3964" s="8" t="str">
        <f>IF(Table1[[#This Row],[TMI_Type]]="Reroute",INDEX(_xlfn.REGEXEXTRACT(Table1[[#This Row],[RawText]],".*(ROUTE|FEA|FCA|ICR|CTOP|TBO).+([A-Z]{3})",2,0),1,2),"")</f>
        <v/>
      </c>
      <c r="J3964" s="5">
        <v>35</v>
      </c>
      <c r="K3964" s="5"/>
      <c r="L3964" s="1" t="s">
        <v>5727</v>
      </c>
      <c r="M3964" s="7">
        <v>45856.958333333336</v>
      </c>
      <c r="N3964" s="7">
        <v>45857.125</v>
      </c>
      <c r="O3964" s="7">
        <v>45856.931944444441</v>
      </c>
      <c r="P3964" s="4" t="s">
        <v>5728</v>
      </c>
      <c r="Q3964" s="10" t="s">
        <v>5728</v>
      </c>
      <c r="R3964" s="2" t="s">
        <v>11302</v>
      </c>
      <c r="S3964" s="6">
        <f>IF(OR(ISBLANK(Table1[[#This Row],[ValidEndUTC]]),ISBLANK(Table1[[#This Row],[ValidStartUTC]])),"",Table1[[#This Row],[ValidEndUTC]]-Table1[[#This Row],[ValidStartUTC]])</f>
        <v>0.16666666666424135</v>
      </c>
      <c r="T3964" s="5">
        <f>IF(OR(ISBLANK(Table1[[#This Row],[ValidEndUTC]]),ISBLANK(Table1[[#This Row],[ValidStartUTC]])),"",Table1[[#This Row],[Duration]]*24*60)</f>
        <v>239.99999999650754</v>
      </c>
    </row>
    <row r="3965" spans="1:20" x14ac:dyDescent="0.25">
      <c r="A3965" s="8" t="str">
        <f>IF(ISBLANK(Table1[[#This Row],[AdvisoryNumber]]),"NTML","ADVZY")</f>
        <v>NTML</v>
      </c>
      <c r="B3965" s="8" t="str">
        <f>_xlfn.TEXTJOIN("-",TRUE,Table1[[#This Row],[Source]],TEXT(Table1[[#This Row],[AdvisoryNumber]],"000"),TEXT(ROW()-1,"000000"),TEXT(Table1[[#This Row],[RecordTimeUTC]],"YYYY-MM-DD"))</f>
        <v>NTML-000-003964-2025-07-18</v>
      </c>
      <c r="C3965" s="1" t="s">
        <v>1079</v>
      </c>
      <c r="D3965" s="2"/>
      <c r="E3965" s="1"/>
      <c r="F3965" s="2"/>
      <c r="G3965" s="1" t="s">
        <v>98</v>
      </c>
      <c r="H3965" s="1" t="s">
        <v>101</v>
      </c>
      <c r="I3965" s="8" t="str">
        <f>IF(Table1[[#This Row],[TMI_Type]]="Reroute",INDEX(_xlfn.REGEXEXTRACT(Table1[[#This Row],[RawText]],".*(ROUTE|FEA|FCA|ICR|CTOP|TBO).+([A-Z]{3})",2,0),1,2),"")</f>
        <v/>
      </c>
      <c r="J3965" s="5">
        <v>15</v>
      </c>
      <c r="K3965" s="5"/>
      <c r="L3965" s="1" t="s">
        <v>5729</v>
      </c>
      <c r="M3965" s="7">
        <v>45856.958333333336</v>
      </c>
      <c r="N3965" s="7">
        <v>45857.125</v>
      </c>
      <c r="O3965" s="7">
        <v>45856.931944444441</v>
      </c>
      <c r="P3965" s="4" t="s">
        <v>5730</v>
      </c>
      <c r="Q3965" s="10" t="s">
        <v>5730</v>
      </c>
      <c r="R3965" s="2" t="s">
        <v>11302</v>
      </c>
      <c r="S3965" s="6">
        <f>IF(OR(ISBLANK(Table1[[#This Row],[ValidEndUTC]]),ISBLANK(Table1[[#This Row],[ValidStartUTC]])),"",Table1[[#This Row],[ValidEndUTC]]-Table1[[#This Row],[ValidStartUTC]])</f>
        <v>0.16666666666424135</v>
      </c>
      <c r="T3965" s="5">
        <f>IF(OR(ISBLANK(Table1[[#This Row],[ValidEndUTC]]),ISBLANK(Table1[[#This Row],[ValidStartUTC]])),"",Table1[[#This Row],[Duration]]*24*60)</f>
        <v>239.99999999650754</v>
      </c>
    </row>
    <row r="3966" spans="1:20" x14ac:dyDescent="0.25">
      <c r="A3966" s="8" t="str">
        <f>IF(ISBLANK(Table1[[#This Row],[AdvisoryNumber]]),"NTML","ADVZY")</f>
        <v>NTML</v>
      </c>
      <c r="B3966" s="8" t="str">
        <f>_xlfn.TEXTJOIN("-",TRUE,Table1[[#This Row],[Source]],TEXT(Table1[[#This Row],[AdvisoryNumber]],"000"),TEXT(ROW()-1,"000000"),TEXT(Table1[[#This Row],[RecordTimeUTC]],"YYYY-MM-DD"))</f>
        <v>NTML-000-003965-2025-07-18</v>
      </c>
      <c r="C3966" s="1" t="s">
        <v>1079</v>
      </c>
      <c r="D3966" s="2"/>
      <c r="E3966" s="1"/>
      <c r="F3966" s="2"/>
      <c r="G3966" s="1" t="s">
        <v>98</v>
      </c>
      <c r="H3966" s="1" t="s">
        <v>101</v>
      </c>
      <c r="I3966" s="8" t="str">
        <f>IF(Table1[[#This Row],[TMI_Type]]="Reroute",INDEX(_xlfn.REGEXEXTRACT(Table1[[#This Row],[RawText]],".*(ROUTE|FEA|FCA|ICR|CTOP|TBO).+([A-Z]{3})",2,0),1,2),"")</f>
        <v/>
      </c>
      <c r="J3966" s="5">
        <v>20</v>
      </c>
      <c r="K3966" s="5"/>
      <c r="L3966" s="1" t="s">
        <v>5731</v>
      </c>
      <c r="M3966" s="7">
        <v>45856.958333333336</v>
      </c>
      <c r="N3966" s="7">
        <v>45857.125</v>
      </c>
      <c r="O3966" s="7">
        <v>45856.931944444441</v>
      </c>
      <c r="P3966" s="4" t="s">
        <v>5732</v>
      </c>
      <c r="Q3966" s="10" t="s">
        <v>5732</v>
      </c>
      <c r="R3966" s="2" t="s">
        <v>11302</v>
      </c>
      <c r="S3966" s="6">
        <f>IF(OR(ISBLANK(Table1[[#This Row],[ValidEndUTC]]),ISBLANK(Table1[[#This Row],[ValidStartUTC]])),"",Table1[[#This Row],[ValidEndUTC]]-Table1[[#This Row],[ValidStartUTC]])</f>
        <v>0.16666666666424135</v>
      </c>
      <c r="T3966" s="5">
        <f>IF(OR(ISBLANK(Table1[[#This Row],[ValidEndUTC]]),ISBLANK(Table1[[#This Row],[ValidStartUTC]])),"",Table1[[#This Row],[Duration]]*24*60)</f>
        <v>239.99999999650754</v>
      </c>
    </row>
    <row r="3967" spans="1:20" x14ac:dyDescent="0.25">
      <c r="A3967" s="8" t="str">
        <f>IF(ISBLANK(Table1[[#This Row],[AdvisoryNumber]]),"NTML","ADVZY")</f>
        <v>NTML</v>
      </c>
      <c r="B3967" s="8" t="str">
        <f>_xlfn.TEXTJOIN("-",TRUE,Table1[[#This Row],[Source]],TEXT(Table1[[#This Row],[AdvisoryNumber]],"000"),TEXT(ROW()-1,"000000"),TEXT(Table1[[#This Row],[RecordTimeUTC]],"YYYY-MM-DD"))</f>
        <v>NTML-000-003966-2025-07-18</v>
      </c>
      <c r="C3967" s="1" t="s">
        <v>1079</v>
      </c>
      <c r="D3967" s="2"/>
      <c r="E3967" s="1"/>
      <c r="F3967" s="2"/>
      <c r="G3967" s="1" t="s">
        <v>98</v>
      </c>
      <c r="H3967" s="1" t="s">
        <v>101</v>
      </c>
      <c r="I3967" s="8" t="str">
        <f>IF(Table1[[#This Row],[TMI_Type]]="Reroute",INDEX(_xlfn.REGEXEXTRACT(Table1[[#This Row],[RawText]],".*(ROUTE|FEA|FCA|ICR|CTOP|TBO).+([A-Z]{3})",2,0),1,2),"")</f>
        <v/>
      </c>
      <c r="J3967" s="5">
        <v>25</v>
      </c>
      <c r="K3967" s="5"/>
      <c r="L3967" s="1" t="s">
        <v>198</v>
      </c>
      <c r="M3967" s="7">
        <v>45856.958333333336</v>
      </c>
      <c r="N3967" s="7">
        <v>45857.125</v>
      </c>
      <c r="O3967" s="7">
        <v>45856.931944444441</v>
      </c>
      <c r="P3967" s="4" t="s">
        <v>5733</v>
      </c>
      <c r="Q3967" s="10" t="s">
        <v>5733</v>
      </c>
      <c r="R3967" s="2" t="s">
        <v>11302</v>
      </c>
      <c r="S3967" s="6">
        <f>IF(OR(ISBLANK(Table1[[#This Row],[ValidEndUTC]]),ISBLANK(Table1[[#This Row],[ValidStartUTC]])),"",Table1[[#This Row],[ValidEndUTC]]-Table1[[#This Row],[ValidStartUTC]])</f>
        <v>0.16666666666424135</v>
      </c>
      <c r="T3967" s="5">
        <f>IF(OR(ISBLANK(Table1[[#This Row],[ValidEndUTC]]),ISBLANK(Table1[[#This Row],[ValidStartUTC]])),"",Table1[[#This Row],[Duration]]*24*60)</f>
        <v>239.99999999650754</v>
      </c>
    </row>
    <row r="3968" spans="1:20" x14ac:dyDescent="0.25">
      <c r="A3968" s="8" t="str">
        <f>IF(ISBLANK(Table1[[#This Row],[AdvisoryNumber]]),"NTML","ADVZY")</f>
        <v>NTML</v>
      </c>
      <c r="B3968" s="8" t="str">
        <f>_xlfn.TEXTJOIN("-",TRUE,Table1[[#This Row],[Source]],TEXT(Table1[[#This Row],[AdvisoryNumber]],"000"),TEXT(ROW()-1,"000000"),TEXT(Table1[[#This Row],[RecordTimeUTC]],"YYYY-MM-DD"))</f>
        <v>NTML-000-003967-2025-07-18</v>
      </c>
      <c r="C3968" s="1" t="s">
        <v>1079</v>
      </c>
      <c r="D3968" s="2"/>
      <c r="E3968" s="1"/>
      <c r="F3968" s="2"/>
      <c r="G3968" s="1" t="s">
        <v>98</v>
      </c>
      <c r="H3968" s="1" t="s">
        <v>101</v>
      </c>
      <c r="I3968" s="8" t="str">
        <f>IF(Table1[[#This Row],[TMI_Type]]="Reroute",INDEX(_xlfn.REGEXEXTRACT(Table1[[#This Row],[RawText]],".*(ROUTE|FEA|FCA|ICR|CTOP|TBO).+([A-Z]{3})",2,0),1,2),"")</f>
        <v/>
      </c>
      <c r="J3968" s="5">
        <v>45</v>
      </c>
      <c r="K3968" s="5"/>
      <c r="L3968" s="1" t="s">
        <v>198</v>
      </c>
      <c r="M3968" s="7">
        <v>45856.958333333336</v>
      </c>
      <c r="N3968" s="7">
        <v>45857.125</v>
      </c>
      <c r="O3968" s="7">
        <v>45856.931944444441</v>
      </c>
      <c r="P3968" s="4" t="s">
        <v>5734</v>
      </c>
      <c r="Q3968" s="10" t="s">
        <v>5734</v>
      </c>
      <c r="R3968" s="2" t="s">
        <v>11302</v>
      </c>
      <c r="S3968" s="6">
        <f>IF(OR(ISBLANK(Table1[[#This Row],[ValidEndUTC]]),ISBLANK(Table1[[#This Row],[ValidStartUTC]])),"",Table1[[#This Row],[ValidEndUTC]]-Table1[[#This Row],[ValidStartUTC]])</f>
        <v>0.16666666666424135</v>
      </c>
      <c r="T3968" s="5">
        <f>IF(OR(ISBLANK(Table1[[#This Row],[ValidEndUTC]]),ISBLANK(Table1[[#This Row],[ValidStartUTC]])),"",Table1[[#This Row],[Duration]]*24*60)</f>
        <v>239.99999999650754</v>
      </c>
    </row>
    <row r="3969" spans="1:20" x14ac:dyDescent="0.25">
      <c r="A3969" s="8" t="str">
        <f>IF(ISBLANK(Table1[[#This Row],[AdvisoryNumber]]),"NTML","ADVZY")</f>
        <v>NTML</v>
      </c>
      <c r="B3969" s="8" t="str">
        <f>_xlfn.TEXTJOIN("-",TRUE,Table1[[#This Row],[Source]],TEXT(Table1[[#This Row],[AdvisoryNumber]],"000"),TEXT(ROW()-1,"000000"),TEXT(Table1[[#This Row],[RecordTimeUTC]],"YYYY-MM-DD"))</f>
        <v>NTML-000-003968-2025-07-18</v>
      </c>
      <c r="C3969" s="1" t="s">
        <v>1079</v>
      </c>
      <c r="D3969" s="2"/>
      <c r="E3969" s="1"/>
      <c r="F3969" s="2"/>
      <c r="G3969" s="1" t="s">
        <v>98</v>
      </c>
      <c r="H3969" s="1" t="s">
        <v>8351</v>
      </c>
      <c r="I3969" s="8" t="str">
        <f>IF(Table1[[#This Row],[TMI_Type]]="Reroute",INDEX(_xlfn.REGEXEXTRACT(Table1[[#This Row],[RawText]],".*(ROUTE|FEA|FCA|ICR|CTOP|TBO).+([A-Z]{3})",2,0),1,2),"")</f>
        <v/>
      </c>
      <c r="J3969" s="5"/>
      <c r="K3969" s="5"/>
      <c r="L3969" s="1" t="s">
        <v>11303</v>
      </c>
      <c r="M3969" s="7">
        <v>45856.958333333336</v>
      </c>
      <c r="N3969" s="7">
        <v>45857.125</v>
      </c>
      <c r="O3969" s="7">
        <v>45856.931944444441</v>
      </c>
      <c r="P3969" s="4" t="s">
        <v>5735</v>
      </c>
      <c r="Q3969" s="10" t="s">
        <v>5735</v>
      </c>
      <c r="R3969" s="2" t="s">
        <v>11302</v>
      </c>
      <c r="S3969" s="6">
        <f>IF(OR(ISBLANK(Table1[[#This Row],[ValidEndUTC]]),ISBLANK(Table1[[#This Row],[ValidStartUTC]])),"",Table1[[#This Row],[ValidEndUTC]]-Table1[[#This Row],[ValidStartUTC]])</f>
        <v>0.16666666666424135</v>
      </c>
      <c r="T3969" s="5">
        <f>IF(OR(ISBLANK(Table1[[#This Row],[ValidEndUTC]]),ISBLANK(Table1[[#This Row],[ValidStartUTC]])),"",Table1[[#This Row],[Duration]]*24*60)</f>
        <v>239.99999999650754</v>
      </c>
    </row>
    <row r="3970" spans="1:20" x14ac:dyDescent="0.25">
      <c r="A3970" s="8" t="str">
        <f>IF(ISBLANK(Table1[[#This Row],[AdvisoryNumber]]),"NTML","ADVZY")</f>
        <v>NTML</v>
      </c>
      <c r="B3970" s="8" t="str">
        <f>_xlfn.TEXTJOIN("-",TRUE,Table1[[#This Row],[Source]],TEXT(Table1[[#This Row],[AdvisoryNumber]],"000"),TEXT(ROW()-1,"000000"),TEXT(Table1[[#This Row],[RecordTimeUTC]],"YYYY-MM-DD"))</f>
        <v>NTML-000-003969-2025-07-18</v>
      </c>
      <c r="C3970" s="1" t="s">
        <v>1079</v>
      </c>
      <c r="D3970" s="2"/>
      <c r="E3970" s="1"/>
      <c r="F3970" s="2"/>
      <c r="G3970" s="1" t="s">
        <v>98</v>
      </c>
      <c r="H3970" s="1" t="s">
        <v>8351</v>
      </c>
      <c r="I3970" s="8" t="str">
        <f>IF(Table1[[#This Row],[TMI_Type]]="Reroute",INDEX(_xlfn.REGEXEXTRACT(Table1[[#This Row],[RawText]],".*(ROUTE|FEA|FCA|ICR|CTOP|TBO).+([A-Z]{3})",2,0),1,2),"")</f>
        <v/>
      </c>
      <c r="J3970" s="5"/>
      <c r="K3970" s="5"/>
      <c r="L3970" s="1" t="s">
        <v>11304</v>
      </c>
      <c r="M3970" s="7">
        <v>45856.958333333336</v>
      </c>
      <c r="N3970" s="7">
        <v>45857.125</v>
      </c>
      <c r="O3970" s="7">
        <v>45856.931944444441</v>
      </c>
      <c r="P3970" s="4" t="s">
        <v>11305</v>
      </c>
      <c r="Q3970" s="10" t="s">
        <v>11305</v>
      </c>
      <c r="R3970" s="2" t="s">
        <v>11302</v>
      </c>
      <c r="S3970" s="6">
        <f>IF(OR(ISBLANK(Table1[[#This Row],[ValidEndUTC]]),ISBLANK(Table1[[#This Row],[ValidStartUTC]])),"",Table1[[#This Row],[ValidEndUTC]]-Table1[[#This Row],[ValidStartUTC]])</f>
        <v>0.16666666666424135</v>
      </c>
      <c r="T3970" s="5">
        <f>IF(OR(ISBLANK(Table1[[#This Row],[ValidEndUTC]]),ISBLANK(Table1[[#This Row],[ValidStartUTC]])),"",Table1[[#This Row],[Duration]]*24*60)</f>
        <v>239.99999999650754</v>
      </c>
    </row>
    <row r="3971" spans="1:20" x14ac:dyDescent="0.25">
      <c r="A3971" s="8" t="str">
        <f>IF(ISBLANK(Table1[[#This Row],[AdvisoryNumber]]),"NTML","ADVZY")</f>
        <v>NTML</v>
      </c>
      <c r="B3971" s="8" t="str">
        <f>_xlfn.TEXTJOIN("-",TRUE,Table1[[#This Row],[Source]],TEXT(Table1[[#This Row],[AdvisoryNumber]],"000"),TEXT(ROW()-1,"000000"),TEXT(Table1[[#This Row],[RecordTimeUTC]],"YYYY-MM-DD"))</f>
        <v>NTML-000-003970-2025-07-18</v>
      </c>
      <c r="C3971" s="1" t="s">
        <v>495</v>
      </c>
      <c r="D3971" s="2"/>
      <c r="E3971" s="1"/>
      <c r="F3971" s="2"/>
      <c r="G3971" s="1" t="s">
        <v>98</v>
      </c>
      <c r="H3971" s="1" t="s">
        <v>8351</v>
      </c>
      <c r="I3971" s="8" t="str">
        <f>IF(Table1[[#This Row],[TMI_Type]]="Reroute",INDEX(_xlfn.REGEXEXTRACT(Table1[[#This Row],[RawText]],".*(ROUTE|FEA|FCA|ICR|CTOP|TBO).+([A-Z]{3})",2,0),1,2),"")</f>
        <v/>
      </c>
      <c r="J3971" s="5"/>
      <c r="K3971" s="5"/>
      <c r="L3971" s="1" t="s">
        <v>11306</v>
      </c>
      <c r="M3971" s="7">
        <v>45856.958333333336</v>
      </c>
      <c r="N3971" s="7">
        <v>45857.125</v>
      </c>
      <c r="O3971" s="7">
        <v>45856.931944444441</v>
      </c>
      <c r="P3971" s="4" t="s">
        <v>5736</v>
      </c>
      <c r="Q3971" s="10" t="s">
        <v>5736</v>
      </c>
      <c r="R3971" s="2" t="s">
        <v>11302</v>
      </c>
      <c r="S3971" s="6">
        <f>IF(OR(ISBLANK(Table1[[#This Row],[ValidEndUTC]]),ISBLANK(Table1[[#This Row],[ValidStartUTC]])),"",Table1[[#This Row],[ValidEndUTC]]-Table1[[#This Row],[ValidStartUTC]])</f>
        <v>0.16666666666424135</v>
      </c>
      <c r="T3971" s="5">
        <f>IF(OR(ISBLANK(Table1[[#This Row],[ValidEndUTC]]),ISBLANK(Table1[[#This Row],[ValidStartUTC]])),"",Table1[[#This Row],[Duration]]*24*60)</f>
        <v>239.99999999650754</v>
      </c>
    </row>
    <row r="3972" spans="1:20" x14ac:dyDescent="0.25">
      <c r="A3972" s="8" t="str">
        <f>IF(ISBLANK(Table1[[#This Row],[AdvisoryNumber]]),"NTML","ADVZY")</f>
        <v>NTML</v>
      </c>
      <c r="B3972" s="8" t="str">
        <f>_xlfn.TEXTJOIN("-",TRUE,Table1[[#This Row],[Source]],TEXT(Table1[[#This Row],[AdvisoryNumber]],"000"),TEXT(ROW()-1,"000000"),TEXT(Table1[[#This Row],[RecordTimeUTC]],"YYYY-MM-DD"))</f>
        <v>NTML-000-003971-2025-07-18</v>
      </c>
      <c r="C3972" s="1" t="s">
        <v>11307</v>
      </c>
      <c r="D3972" s="2"/>
      <c r="E3972" s="1"/>
      <c r="F3972" s="2"/>
      <c r="G3972" s="1" t="s">
        <v>98</v>
      </c>
      <c r="H3972" s="1" t="s">
        <v>104</v>
      </c>
      <c r="I3972" s="8" t="str">
        <f>IF(Table1[[#This Row],[TMI_Type]]="Reroute",INDEX(_xlfn.REGEXEXTRACT(Table1[[#This Row],[RawText]],".*(ROUTE|FEA|FCA|ICR|CTOP|TBO).+([A-Z]{3})",2,0),1,2),"")</f>
        <v/>
      </c>
      <c r="J3972" s="5"/>
      <c r="K3972" s="5"/>
      <c r="L3972" s="1" t="s">
        <v>5737</v>
      </c>
      <c r="M3972" s="7">
        <v>45856.958333333336</v>
      </c>
      <c r="N3972" s="7">
        <v>45857.125</v>
      </c>
      <c r="O3972" s="7">
        <v>45856.931944444441</v>
      </c>
      <c r="P3972" s="4" t="s">
        <v>5738</v>
      </c>
      <c r="Q3972" s="10" t="s">
        <v>5738</v>
      </c>
      <c r="R3972" s="2" t="s">
        <v>11302</v>
      </c>
      <c r="S3972" s="6">
        <f>IF(OR(ISBLANK(Table1[[#This Row],[ValidEndUTC]]),ISBLANK(Table1[[#This Row],[ValidStartUTC]])),"",Table1[[#This Row],[ValidEndUTC]]-Table1[[#This Row],[ValidStartUTC]])</f>
        <v>0.16666666666424135</v>
      </c>
      <c r="T3972" s="5">
        <f>IF(OR(ISBLANK(Table1[[#This Row],[ValidEndUTC]]),ISBLANK(Table1[[#This Row],[ValidStartUTC]])),"",Table1[[#This Row],[Duration]]*24*60)</f>
        <v>239.99999999650754</v>
      </c>
    </row>
    <row r="3973" spans="1:20" ht="21.6" x14ac:dyDescent="0.25">
      <c r="A3973" s="8" t="str">
        <f>IF(ISBLANK(Table1[[#This Row],[AdvisoryNumber]]),"NTML","ADVZY")</f>
        <v>NTML</v>
      </c>
      <c r="B3973" s="8" t="str">
        <f>_xlfn.TEXTJOIN("-",TRUE,Table1[[#This Row],[Source]],TEXT(Table1[[#This Row],[AdvisoryNumber]],"000"),TEXT(ROW()-1,"000000"),TEXT(Table1[[#This Row],[RecordTimeUTC]],"YYYY-MM-DD"))</f>
        <v>NTML-000-003972-2025-07-18</v>
      </c>
      <c r="C3973" s="1" t="s">
        <v>11307</v>
      </c>
      <c r="D3973" s="2"/>
      <c r="E3973" s="1"/>
      <c r="F3973" s="2"/>
      <c r="G3973" s="1" t="s">
        <v>98</v>
      </c>
      <c r="H3973" s="1" t="s">
        <v>104</v>
      </c>
      <c r="I3973" s="8" t="str">
        <f>IF(Table1[[#This Row],[TMI_Type]]="Reroute",INDEX(_xlfn.REGEXEXTRACT(Table1[[#This Row],[RawText]],".*(ROUTE|FEA|FCA|ICR|CTOP|TBO).+([A-Z]{3})",2,0),1,2),"")</f>
        <v/>
      </c>
      <c r="J3973" s="5"/>
      <c r="K3973" s="5"/>
      <c r="L3973" s="1" t="s">
        <v>11308</v>
      </c>
      <c r="M3973" s="7">
        <v>45856.958333333336</v>
      </c>
      <c r="N3973" s="7">
        <v>45857.125</v>
      </c>
      <c r="O3973" s="7">
        <v>45856.931944444441</v>
      </c>
      <c r="P3973" s="4" t="s">
        <v>11309</v>
      </c>
      <c r="Q3973" s="10" t="s">
        <v>11309</v>
      </c>
      <c r="R3973" s="2" t="s">
        <v>11302</v>
      </c>
      <c r="S3973" s="6">
        <f>IF(OR(ISBLANK(Table1[[#This Row],[ValidEndUTC]]),ISBLANK(Table1[[#This Row],[ValidStartUTC]])),"",Table1[[#This Row],[ValidEndUTC]]-Table1[[#This Row],[ValidStartUTC]])</f>
        <v>0.16666666666424135</v>
      </c>
      <c r="T3973" s="5">
        <f>IF(OR(ISBLANK(Table1[[#This Row],[ValidEndUTC]]),ISBLANK(Table1[[#This Row],[ValidStartUTC]])),"",Table1[[#This Row],[Duration]]*24*60)</f>
        <v>239.99999999650754</v>
      </c>
    </row>
    <row r="3974" spans="1:20" ht="248.4" x14ac:dyDescent="0.25">
      <c r="A3974" s="8" t="str">
        <f>IF(ISBLANK(Table1[[#This Row],[AdvisoryNumber]]),"NTML","ADVZY")</f>
        <v>ADVZY</v>
      </c>
      <c r="B3974" s="8" t="str">
        <f>_xlfn.TEXTJOIN("-",TRUE,Table1[[#This Row],[Source]],TEXT(Table1[[#This Row],[AdvisoryNumber]],"000"),TEXT(ROW()-1,"000000"),TEXT(Table1[[#This Row],[RecordTimeUTC]],"YYYY-MM-DD"))</f>
        <v>ADVZY-001-003973-2025-07-18</v>
      </c>
      <c r="C3974" s="1" t="s">
        <v>16</v>
      </c>
      <c r="D3974" s="2" t="s">
        <v>8192</v>
      </c>
      <c r="E3974" s="1">
        <v>1</v>
      </c>
      <c r="F3974" s="2" t="s">
        <v>2176</v>
      </c>
      <c r="G3974" s="1" t="s">
        <v>35</v>
      </c>
      <c r="H3974" s="1" t="s">
        <v>19</v>
      </c>
      <c r="I3974" s="8" t="str">
        <f>IF(Table1[[#This Row],[TMI_Type]]="Reroute",INDEX(_xlfn.REGEXEXTRACT(Table1[[#This Row],[RawText]],".*(ROUTE|FEA|FCA|ICR|CTOP|TBO).+([A-Z]{3})",2,0),1,2),"")</f>
        <v>RQD</v>
      </c>
      <c r="J3974" s="5"/>
      <c r="K3974" s="5"/>
      <c r="L3974" s="1"/>
      <c r="M3974" s="7">
        <v>45856.958333333336</v>
      </c>
      <c r="N3974" s="7">
        <v>45857.125</v>
      </c>
      <c r="O3974" s="7">
        <v>45856.958333333336</v>
      </c>
      <c r="P3974" s="4" t="s">
        <v>2177</v>
      </c>
      <c r="Q3974" s="10" t="s">
        <v>8193</v>
      </c>
      <c r="R3974" s="2" t="s">
        <v>8194</v>
      </c>
      <c r="S3974" s="6">
        <f>IF(OR(ISBLANK(Table1[[#This Row],[ValidEndUTC]]),ISBLANK(Table1[[#This Row],[ValidStartUTC]])),"",Table1[[#This Row],[ValidEndUTC]]-Table1[[#This Row],[ValidStartUTC]])</f>
        <v>0.16666666666424135</v>
      </c>
      <c r="T3974" s="5">
        <f>IF(OR(ISBLANK(Table1[[#This Row],[ValidEndUTC]]),ISBLANK(Table1[[#This Row],[ValidStartUTC]])),"",Table1[[#This Row],[Duration]]*24*60)</f>
        <v>239.99999999650754</v>
      </c>
    </row>
    <row r="3975" spans="1:20" ht="151.19999999999999" x14ac:dyDescent="0.25">
      <c r="A3975" s="8" t="str">
        <f>IF(ISBLANK(Table1[[#This Row],[AdvisoryNumber]]),"NTML","ADVZY")</f>
        <v>ADVZY</v>
      </c>
      <c r="B3975" s="8" t="str">
        <f>_xlfn.TEXTJOIN("-",TRUE,Table1[[#This Row],[Source]],TEXT(Table1[[#This Row],[AdvisoryNumber]],"000"),TEXT(ROW()-1,"000000"),TEXT(Table1[[#This Row],[RecordTimeUTC]],"YYYY-MM-DD"))</f>
        <v>ADVZY-002-003974-2025-07-18</v>
      </c>
      <c r="C3975" s="1" t="s">
        <v>16</v>
      </c>
      <c r="D3975" s="2" t="s">
        <v>8195</v>
      </c>
      <c r="E3975" s="1">
        <v>2</v>
      </c>
      <c r="F3975" s="2" t="s">
        <v>6407</v>
      </c>
      <c r="G3975" s="1" t="s">
        <v>24</v>
      </c>
      <c r="H3975" s="1" t="s">
        <v>6019</v>
      </c>
      <c r="I3975" s="8" t="str">
        <f>IF(Table1[[#This Row],[TMI_Type]]="Reroute",INDEX(_xlfn.REGEXEXTRACT(Table1[[#This Row],[RawText]],".*(ROUTE|FEA|FCA|ICR|CTOP|TBO).+([A-Z]{3})",2,0),1,2),"")</f>
        <v/>
      </c>
      <c r="J3975" s="5"/>
      <c r="K3975" s="5"/>
      <c r="L3975" s="1"/>
      <c r="M3975" s="7">
        <v>45856.958333333336</v>
      </c>
      <c r="N3975" s="7">
        <v>45857.125</v>
      </c>
      <c r="O3975" s="7">
        <v>45856.960416666669</v>
      </c>
      <c r="P3975" s="4" t="s">
        <v>2174</v>
      </c>
      <c r="Q3975" s="10" t="s">
        <v>11688</v>
      </c>
      <c r="R3975" s="2" t="s">
        <v>8196</v>
      </c>
      <c r="S3975" s="6">
        <f>IF(OR(ISBLANK(Table1[[#This Row],[ValidEndUTC]]),ISBLANK(Table1[[#This Row],[ValidStartUTC]])),"",Table1[[#This Row],[ValidEndUTC]]-Table1[[#This Row],[ValidStartUTC]])</f>
        <v>0.16666666666424135</v>
      </c>
      <c r="T3975" s="5">
        <f>IF(OR(ISBLANK(Table1[[#This Row],[ValidEndUTC]]),ISBLANK(Table1[[#This Row],[ValidStartUTC]])),"",Table1[[#This Row],[Duration]]*24*60)</f>
        <v>239.99999999650754</v>
      </c>
    </row>
    <row r="3976" spans="1:20" x14ac:dyDescent="0.25">
      <c r="A3976" s="8" t="str">
        <f>IF(ISBLANK(Table1[[#This Row],[AdvisoryNumber]]),"NTML","ADVZY")</f>
        <v>NTML</v>
      </c>
      <c r="B3976" s="8" t="str">
        <f>_xlfn.TEXTJOIN("-",TRUE,Table1[[#This Row],[Source]],TEXT(Table1[[#This Row],[AdvisoryNumber]],"000"),TEXT(ROW()-1,"000000"),TEXT(Table1[[#This Row],[RecordTimeUTC]],"YYYY-MM-DD"))</f>
        <v>NTML-000-003975-2025-07-18</v>
      </c>
      <c r="C3976" s="1" t="s">
        <v>495</v>
      </c>
      <c r="D3976" s="2"/>
      <c r="E3976" s="1"/>
      <c r="F3976" s="2"/>
      <c r="G3976" s="1" t="s">
        <v>98</v>
      </c>
      <c r="H3976" s="1" t="s">
        <v>101</v>
      </c>
      <c r="I3976" s="8" t="str">
        <f>IF(Table1[[#This Row],[TMI_Type]]="Reroute",INDEX(_xlfn.REGEXEXTRACT(Table1[[#This Row],[RawText]],".*(ROUTE|FEA|FCA|ICR|CTOP|TBO).+([A-Z]{3})",2,0),1,2),"")</f>
        <v/>
      </c>
      <c r="J3976" s="5">
        <v>10</v>
      </c>
      <c r="K3976" s="5"/>
      <c r="L3976" s="1" t="s">
        <v>5348</v>
      </c>
      <c r="M3976" s="7">
        <v>45856.989583333336</v>
      </c>
      <c r="N3976" s="7">
        <v>45857.083333333336</v>
      </c>
      <c r="O3976" s="7">
        <v>45856.961805555555</v>
      </c>
      <c r="P3976" s="4" t="s">
        <v>5751</v>
      </c>
      <c r="Q3976" s="10" t="s">
        <v>5751</v>
      </c>
      <c r="R3976" s="2" t="s">
        <v>11312</v>
      </c>
      <c r="S3976" s="6">
        <f>IF(OR(ISBLANK(Table1[[#This Row],[ValidEndUTC]]),ISBLANK(Table1[[#This Row],[ValidStartUTC]])),"",Table1[[#This Row],[ValidEndUTC]]-Table1[[#This Row],[ValidStartUTC]])</f>
        <v>9.375E-2</v>
      </c>
      <c r="T3976" s="5">
        <f>IF(OR(ISBLANK(Table1[[#This Row],[ValidEndUTC]]),ISBLANK(Table1[[#This Row],[ValidStartUTC]])),"",Table1[[#This Row],[Duration]]*24*60)</f>
        <v>135</v>
      </c>
    </row>
    <row r="3977" spans="1:20" x14ac:dyDescent="0.25">
      <c r="A3977" s="8" t="str">
        <f>IF(ISBLANK(Table1[[#This Row],[AdvisoryNumber]]),"NTML","ADVZY")</f>
        <v>NTML</v>
      </c>
      <c r="B3977" s="8" t="str">
        <f>_xlfn.TEXTJOIN("-",TRUE,Table1[[#This Row],[Source]],TEXT(Table1[[#This Row],[AdvisoryNumber]],"000"),TEXT(ROW()-1,"000000"),TEXT(Table1[[#This Row],[RecordTimeUTC]],"YYYY-MM-DD"))</f>
        <v>NTML-000-003976-2025-07-18</v>
      </c>
      <c r="C3977" s="1" t="s">
        <v>495</v>
      </c>
      <c r="D3977" s="2"/>
      <c r="E3977" s="1"/>
      <c r="F3977" s="2"/>
      <c r="G3977" s="1" t="s">
        <v>98</v>
      </c>
      <c r="H3977" s="1" t="s">
        <v>101</v>
      </c>
      <c r="I3977" s="8" t="str">
        <f>IF(Table1[[#This Row],[TMI_Type]]="Reroute",INDEX(_xlfn.REGEXEXTRACT(Table1[[#This Row],[RawText]],".*(ROUTE|FEA|FCA|ICR|CTOP|TBO).+([A-Z]{3})",2,0),1,2),"")</f>
        <v/>
      </c>
      <c r="J3977" s="5">
        <v>15</v>
      </c>
      <c r="K3977" s="5"/>
      <c r="L3977" s="1" t="s">
        <v>5350</v>
      </c>
      <c r="M3977" s="7">
        <v>45856.989583333336</v>
      </c>
      <c r="N3977" s="7">
        <v>45857.104166666664</v>
      </c>
      <c r="O3977" s="7">
        <v>45856.961805555555</v>
      </c>
      <c r="P3977" s="4" t="s">
        <v>5752</v>
      </c>
      <c r="Q3977" s="10" t="s">
        <v>5752</v>
      </c>
      <c r="R3977" s="2" t="s">
        <v>11312</v>
      </c>
      <c r="S3977" s="6">
        <f>IF(OR(ISBLANK(Table1[[#This Row],[ValidEndUTC]]),ISBLANK(Table1[[#This Row],[ValidStartUTC]])),"",Table1[[#This Row],[ValidEndUTC]]-Table1[[#This Row],[ValidStartUTC]])</f>
        <v>0.11458333332848269</v>
      </c>
      <c r="T3977" s="5">
        <f>IF(OR(ISBLANK(Table1[[#This Row],[ValidEndUTC]]),ISBLANK(Table1[[#This Row],[ValidStartUTC]])),"",Table1[[#This Row],[Duration]]*24*60)</f>
        <v>164.99999999301508</v>
      </c>
    </row>
    <row r="3978" spans="1:20" ht="216" x14ac:dyDescent="0.25">
      <c r="A3978" s="8" t="str">
        <f>IF(ISBLANK(Table1[[#This Row],[AdvisoryNumber]]),"NTML","ADVZY")</f>
        <v>ADVZY</v>
      </c>
      <c r="B3978" s="8" t="str">
        <f>_xlfn.TEXTJOIN("-",TRUE,Table1[[#This Row],[Source]],TEXT(Table1[[#This Row],[AdvisoryNumber]],"000"),TEXT(ROW()-1,"000000"),TEXT(Table1[[#This Row],[RecordTimeUTC]],"YYYY-MM-DD"))</f>
        <v>ADVZY-003-003977-2025-07-19</v>
      </c>
      <c r="C3978" s="1" t="s">
        <v>16</v>
      </c>
      <c r="D3978" s="2" t="s">
        <v>8197</v>
      </c>
      <c r="E3978" s="1">
        <v>3</v>
      </c>
      <c r="F3978" s="2" t="s">
        <v>2178</v>
      </c>
      <c r="G3978" s="1" t="s">
        <v>35</v>
      </c>
      <c r="H3978" s="1" t="s">
        <v>19</v>
      </c>
      <c r="I3978" s="8" t="str">
        <f>IF(Table1[[#This Row],[TMI_Type]]="Reroute",INDEX(_xlfn.REGEXEXTRACT(Table1[[#This Row],[RawText]],".*(ROUTE|FEA|FCA|ICR|CTOP|TBO).+([A-Z]{3})",2,0),1,2),"")</f>
        <v>RQD</v>
      </c>
      <c r="J3978" s="5"/>
      <c r="K3978" s="5"/>
      <c r="L3978" s="1"/>
      <c r="M3978" s="7">
        <v>45857.020833333336</v>
      </c>
      <c r="N3978" s="7">
        <v>45857.125</v>
      </c>
      <c r="O3978" s="7">
        <v>45857.02847222222</v>
      </c>
      <c r="P3978" s="4" t="s">
        <v>2179</v>
      </c>
      <c r="Q3978" s="10" t="s">
        <v>8198</v>
      </c>
      <c r="R3978" s="2" t="s">
        <v>8199</v>
      </c>
      <c r="S3978" s="6">
        <f>IF(OR(ISBLANK(Table1[[#This Row],[ValidEndUTC]]),ISBLANK(Table1[[#This Row],[ValidStartUTC]])),"",Table1[[#This Row],[ValidEndUTC]]-Table1[[#This Row],[ValidStartUTC]])</f>
        <v>0.10416666666424135</v>
      </c>
      <c r="T3978" s="5">
        <f>IF(OR(ISBLANK(Table1[[#This Row],[ValidEndUTC]]),ISBLANK(Table1[[#This Row],[ValidStartUTC]])),"",Table1[[#This Row],[Duration]]*24*60)</f>
        <v>149.99999999650754</v>
      </c>
    </row>
    <row r="3979" spans="1:20" ht="21.6" x14ac:dyDescent="0.25">
      <c r="A3979" s="8" t="str">
        <f>IF(ISBLANK(Table1[[#This Row],[AdvisoryNumber]]),"NTML","ADVZY")</f>
        <v>NTML</v>
      </c>
      <c r="B3979" s="8" t="str">
        <f>_xlfn.TEXTJOIN("-",TRUE,Table1[[#This Row],[Source]],TEXT(Table1[[#This Row],[AdvisoryNumber]],"000"),TEXT(ROW()-1,"000000"),TEXT(Table1[[#This Row],[RecordTimeUTC]],"YYYY-MM-DD"))</f>
        <v>NTML-000-003978-2025-07-18</v>
      </c>
      <c r="C3979" s="1" t="s">
        <v>495</v>
      </c>
      <c r="D3979" s="2"/>
      <c r="E3979" s="1"/>
      <c r="F3979" s="2"/>
      <c r="G3979" s="1" t="s">
        <v>98</v>
      </c>
      <c r="H3979" s="1" t="s">
        <v>101</v>
      </c>
      <c r="I3979" s="8" t="str">
        <f>IF(Table1[[#This Row],[TMI_Type]]="Reroute",INDEX(_xlfn.REGEXEXTRACT(Table1[[#This Row],[RawText]],".*(ROUTE|FEA|FCA|ICR|CTOP|TBO).+([A-Z]{3})",2,0),1,2),"")</f>
        <v/>
      </c>
      <c r="J3979" s="5">
        <v>25</v>
      </c>
      <c r="K3979" s="5"/>
      <c r="L3979" s="1" t="s">
        <v>5352</v>
      </c>
      <c r="M3979" s="7">
        <v>45857.03125</v>
      </c>
      <c r="N3979" s="7">
        <v>45857.125</v>
      </c>
      <c r="O3979" s="7">
        <v>45856.961805555555</v>
      </c>
      <c r="P3979" s="4" t="s">
        <v>11313</v>
      </c>
      <c r="Q3979" s="10" t="s">
        <v>11313</v>
      </c>
      <c r="R3979" s="2" t="s">
        <v>11312</v>
      </c>
      <c r="S3979" s="6">
        <f>IF(OR(ISBLANK(Table1[[#This Row],[ValidEndUTC]]),ISBLANK(Table1[[#This Row],[ValidStartUTC]])),"",Table1[[#This Row],[ValidEndUTC]]-Table1[[#This Row],[ValidStartUTC]])</f>
        <v>9.375E-2</v>
      </c>
      <c r="T3979" s="5">
        <f>IF(OR(ISBLANK(Table1[[#This Row],[ValidEndUTC]]),ISBLANK(Table1[[#This Row],[ValidStartUTC]])),"",Table1[[#This Row],[Duration]]*24*60)</f>
        <v>135</v>
      </c>
    </row>
    <row r="3980" spans="1:20" x14ac:dyDescent="0.25">
      <c r="A3980" s="8" t="str">
        <f>IF(ISBLANK(Table1[[#This Row],[AdvisoryNumber]]),"NTML","ADVZY")</f>
        <v>NTML</v>
      </c>
      <c r="B3980" s="8" t="str">
        <f>_xlfn.TEXTJOIN("-",TRUE,Table1[[#This Row],[Source]],TEXT(Table1[[#This Row],[AdvisoryNumber]],"000"),TEXT(ROW()-1,"000000"),TEXT(Table1[[#This Row],[RecordTimeUTC]],"YYYY-MM-DD"))</f>
        <v>NTML-000-003979-2025-07-19</v>
      </c>
      <c r="C3980" s="1" t="s">
        <v>1079</v>
      </c>
      <c r="D3980" s="2"/>
      <c r="E3980" s="1"/>
      <c r="F3980" s="2"/>
      <c r="G3980" s="1"/>
      <c r="H3980" s="1" t="s">
        <v>2640</v>
      </c>
      <c r="I3980" s="8" t="str">
        <f>IF(Table1[[#This Row],[TMI_Type]]="Reroute",INDEX(_xlfn.REGEXEXTRACT(Table1[[#This Row],[RawText]],".*(ROUTE|FEA|FCA|ICR|CTOP|TBO).+([A-Z]{3})",2,0),1,2),"")</f>
        <v/>
      </c>
      <c r="J3980" s="5"/>
      <c r="K3980" s="5"/>
      <c r="L3980" s="1" t="s">
        <v>198</v>
      </c>
      <c r="M3980" s="7">
        <v>45857.043749999997</v>
      </c>
      <c r="N3980" s="7">
        <v>45857.043749999997</v>
      </c>
      <c r="O3980" s="7">
        <v>45857.043749999997</v>
      </c>
      <c r="P3980" s="4" t="s">
        <v>5755</v>
      </c>
      <c r="Q3980" s="10" t="s">
        <v>5755</v>
      </c>
      <c r="R3980" s="2" t="s">
        <v>11316</v>
      </c>
      <c r="S3980" s="6">
        <f>IF(OR(ISBLANK(Table1[[#This Row],[ValidEndUTC]]),ISBLANK(Table1[[#This Row],[ValidStartUTC]])),"",Table1[[#This Row],[ValidEndUTC]]-Table1[[#This Row],[ValidStartUTC]])</f>
        <v>0</v>
      </c>
      <c r="T3980" s="5">
        <f>IF(OR(ISBLANK(Table1[[#This Row],[ValidEndUTC]]),ISBLANK(Table1[[#This Row],[ValidStartUTC]])),"",Table1[[#This Row],[Duration]]*24*60)</f>
        <v>0</v>
      </c>
    </row>
    <row r="3981" spans="1:20" x14ac:dyDescent="0.25">
      <c r="A3981" s="8" t="str">
        <f>IF(ISBLANK(Table1[[#This Row],[AdvisoryNumber]]),"NTML","ADVZY")</f>
        <v>NTML</v>
      </c>
      <c r="B3981" s="8" t="str">
        <f>_xlfn.TEXTJOIN("-",TRUE,Table1[[#This Row],[Source]],TEXT(Table1[[#This Row],[AdvisoryNumber]],"000"),TEXT(ROW()-1,"000000"),TEXT(Table1[[#This Row],[RecordTimeUTC]],"YYYY-MM-DD"))</f>
        <v>NTML-000-003980-2025-07-19</v>
      </c>
      <c r="C3981" s="1" t="s">
        <v>1079</v>
      </c>
      <c r="D3981" s="2"/>
      <c r="E3981" s="1"/>
      <c r="F3981" s="2"/>
      <c r="G3981" s="1" t="s">
        <v>98</v>
      </c>
      <c r="H3981" s="1" t="s">
        <v>6014</v>
      </c>
      <c r="I3981" s="8" t="str">
        <f>IF(Table1[[#This Row],[TMI_Type]]="Reroute",INDEX(_xlfn.REGEXEXTRACT(Table1[[#This Row],[RawText]],".*(ROUTE|FEA|FCA|ICR|CTOP|TBO).+([A-Z]{3})",2,0),1,2),"")</f>
        <v/>
      </c>
      <c r="J3981" s="5"/>
      <c r="K3981" s="5"/>
      <c r="L3981" s="1" t="s">
        <v>11317</v>
      </c>
      <c r="M3981" s="7">
        <v>45857.05972222222</v>
      </c>
      <c r="N3981" s="7">
        <v>45857.104166666664</v>
      </c>
      <c r="O3981" s="7">
        <v>45857.05972222222</v>
      </c>
      <c r="P3981" s="4" t="s">
        <v>5756</v>
      </c>
      <c r="Q3981" s="10" t="s">
        <v>5756</v>
      </c>
      <c r="R3981" s="2" t="s">
        <v>11318</v>
      </c>
      <c r="S3981" s="6">
        <f>IF(OR(ISBLANK(Table1[[#This Row],[ValidEndUTC]]),ISBLANK(Table1[[#This Row],[ValidStartUTC]])),"",Table1[[#This Row],[ValidEndUTC]]-Table1[[#This Row],[ValidStartUTC]])</f>
        <v>4.4444444443797693E-2</v>
      </c>
      <c r="T3981" s="5">
        <f>IF(OR(ISBLANK(Table1[[#This Row],[ValidEndUTC]]),ISBLANK(Table1[[#This Row],[ValidStartUTC]])),"",Table1[[#This Row],[Duration]]*24*60)</f>
        <v>63.999999999068677</v>
      </c>
    </row>
    <row r="3982" spans="1:20" ht="151.19999999999999" x14ac:dyDescent="0.25">
      <c r="A3982" s="8" t="str">
        <f>IF(ISBLANK(Table1[[#This Row],[AdvisoryNumber]]),"NTML","ADVZY")</f>
        <v>ADVZY</v>
      </c>
      <c r="B3982" s="8" t="str">
        <f>_xlfn.TEXTJOIN("-",TRUE,Table1[[#This Row],[Source]],TEXT(Table1[[#This Row],[AdvisoryNumber]],"000"),TEXT(ROW()-1,"000000"),TEXT(Table1[[#This Row],[RecordTimeUTC]],"YYYY-MM-DD"))</f>
        <v>ADVZY-001-003981-2025-07-19</v>
      </c>
      <c r="C3982" s="1" t="s">
        <v>16</v>
      </c>
      <c r="D3982" s="2" t="s">
        <v>8202</v>
      </c>
      <c r="E3982" s="1">
        <v>1</v>
      </c>
      <c r="F3982" s="2" t="s">
        <v>6265</v>
      </c>
      <c r="G3982" s="1" t="s">
        <v>24</v>
      </c>
      <c r="H3982" s="1" t="s">
        <v>6019</v>
      </c>
      <c r="I3982" s="8" t="str">
        <f>IF(Table1[[#This Row],[TMI_Type]]="Reroute",INDEX(_xlfn.REGEXEXTRACT(Table1[[#This Row],[RawText]],".*(ROUTE|FEA|FCA|ICR|CTOP|TBO).+([A-Z]{3})",2,0),1,2),"")</f>
        <v/>
      </c>
      <c r="J3982" s="5"/>
      <c r="K3982" s="5"/>
      <c r="L3982" s="1"/>
      <c r="M3982" s="7">
        <v>45857.958333333336</v>
      </c>
      <c r="N3982" s="7">
        <v>45858.125</v>
      </c>
      <c r="O3982" s="7">
        <v>45857.957638888889</v>
      </c>
      <c r="P3982" s="4" t="s">
        <v>2180</v>
      </c>
      <c r="Q3982" s="10" t="s">
        <v>8203</v>
      </c>
      <c r="R3982" s="2" t="s">
        <v>8204</v>
      </c>
      <c r="S3982" s="6">
        <f>IF(OR(ISBLANK(Table1[[#This Row],[ValidEndUTC]]),ISBLANK(Table1[[#This Row],[ValidStartUTC]])),"",Table1[[#This Row],[ValidEndUTC]]-Table1[[#This Row],[ValidStartUTC]])</f>
        <v>0.16666666666424135</v>
      </c>
      <c r="T3982" s="5">
        <f>IF(OR(ISBLANK(Table1[[#This Row],[ValidEndUTC]]),ISBLANK(Table1[[#This Row],[ValidStartUTC]])),"",Table1[[#This Row],[Duration]]*24*60)</f>
        <v>239.99999999650754</v>
      </c>
    </row>
    <row r="3983" spans="1:20" x14ac:dyDescent="0.25">
      <c r="A3983" s="8" t="str">
        <f>IF(ISBLANK(Table1[[#This Row],[AdvisoryNumber]]),"NTML","ADVZY")</f>
        <v>NTML</v>
      </c>
      <c r="B3983" s="8" t="str">
        <f>_xlfn.TEXTJOIN("-",TRUE,Table1[[#This Row],[Source]],TEXT(Table1[[#This Row],[AdvisoryNumber]],"000"),TEXT(ROW()-1,"000000"),TEXT(Table1[[#This Row],[RecordTimeUTC]],"YYYY-MM-DD"))</f>
        <v>NTML-000-003982-2025-07-19</v>
      </c>
      <c r="C3983" s="1" t="s">
        <v>218</v>
      </c>
      <c r="D3983" s="2"/>
      <c r="E3983" s="1"/>
      <c r="F3983" s="2"/>
      <c r="G3983" s="1" t="s">
        <v>98</v>
      </c>
      <c r="H3983" s="1" t="s">
        <v>101</v>
      </c>
      <c r="I3983" s="8" t="str">
        <f>IF(Table1[[#This Row],[TMI_Type]]="Reroute",INDEX(_xlfn.REGEXEXTRACT(Table1[[#This Row],[RawText]],".*(ROUTE|FEA|FCA|ICR|CTOP|TBO).+([A-Z]{3})",2,0),1,2),"")</f>
        <v/>
      </c>
      <c r="J3983" s="5">
        <v>15</v>
      </c>
      <c r="K3983" s="5"/>
      <c r="L3983" s="1" t="s">
        <v>1278</v>
      </c>
      <c r="M3983" s="7">
        <v>45857.979166666664</v>
      </c>
      <c r="N3983" s="7">
        <v>45858.104166666664</v>
      </c>
      <c r="O3983" s="7">
        <v>45857.802083333336</v>
      </c>
      <c r="P3983" s="4" t="s">
        <v>5758</v>
      </c>
      <c r="Q3983" s="10" t="s">
        <v>5758</v>
      </c>
      <c r="R3983" s="2" t="s">
        <v>11319</v>
      </c>
      <c r="S3983" s="6">
        <f>IF(OR(ISBLANK(Table1[[#This Row],[ValidEndUTC]]),ISBLANK(Table1[[#This Row],[ValidStartUTC]])),"",Table1[[#This Row],[ValidEndUTC]]-Table1[[#This Row],[ValidStartUTC]])</f>
        <v>0.125</v>
      </c>
      <c r="T3983" s="5">
        <f>IF(OR(ISBLANK(Table1[[#This Row],[ValidEndUTC]]),ISBLANK(Table1[[#This Row],[ValidStartUTC]])),"",Table1[[#This Row],[Duration]]*24*60)</f>
        <v>180</v>
      </c>
    </row>
    <row r="3984" spans="1:20" x14ac:dyDescent="0.25">
      <c r="A3984" s="8" t="str">
        <f>IF(ISBLANK(Table1[[#This Row],[AdvisoryNumber]]),"NTML","ADVZY")</f>
        <v>NTML</v>
      </c>
      <c r="B3984" s="8" t="str">
        <f>_xlfn.TEXTJOIN("-",TRUE,Table1[[#This Row],[Source]],TEXT(Table1[[#This Row],[AdvisoryNumber]],"000"),TEXT(ROW()-1,"000000"),TEXT(Table1[[#This Row],[RecordTimeUTC]],"YYYY-MM-DD"))</f>
        <v>NTML-000-003983-2025-07-19</v>
      </c>
      <c r="C3984" s="1" t="s">
        <v>218</v>
      </c>
      <c r="D3984" s="2"/>
      <c r="E3984" s="1"/>
      <c r="F3984" s="2"/>
      <c r="G3984" s="1" t="s">
        <v>98</v>
      </c>
      <c r="H3984" s="1" t="s">
        <v>101</v>
      </c>
      <c r="I3984" s="8" t="str">
        <f>IF(Table1[[#This Row],[TMI_Type]]="Reroute",INDEX(_xlfn.REGEXEXTRACT(Table1[[#This Row],[RawText]],".*(ROUTE|FEA|FCA|ICR|CTOP|TBO).+([A-Z]{3})",2,0),1,2),"")</f>
        <v/>
      </c>
      <c r="J3984" s="5">
        <v>15</v>
      </c>
      <c r="K3984" s="5"/>
      <c r="L3984" s="1" t="s">
        <v>546</v>
      </c>
      <c r="M3984" s="7">
        <v>45857.979166666664</v>
      </c>
      <c r="N3984" s="7">
        <v>45858.104166666664</v>
      </c>
      <c r="O3984" s="7">
        <v>45857.802083333336</v>
      </c>
      <c r="P3984" s="4" t="s">
        <v>5759</v>
      </c>
      <c r="Q3984" s="10" t="s">
        <v>5759</v>
      </c>
      <c r="R3984" s="2" t="s">
        <v>11319</v>
      </c>
      <c r="S3984" s="6">
        <f>IF(OR(ISBLANK(Table1[[#This Row],[ValidEndUTC]]),ISBLANK(Table1[[#This Row],[ValidStartUTC]])),"",Table1[[#This Row],[ValidEndUTC]]-Table1[[#This Row],[ValidStartUTC]])</f>
        <v>0.125</v>
      </c>
      <c r="T3984" s="5">
        <f>IF(OR(ISBLANK(Table1[[#This Row],[ValidEndUTC]]),ISBLANK(Table1[[#This Row],[ValidStartUTC]])),"",Table1[[#This Row],[Duration]]*24*60)</f>
        <v>180</v>
      </c>
    </row>
    <row r="3985" spans="1:20" x14ac:dyDescent="0.25">
      <c r="A3985" s="8" t="str">
        <f>IF(ISBLANK(Table1[[#This Row],[AdvisoryNumber]]),"NTML","ADVZY")</f>
        <v>NTML</v>
      </c>
      <c r="B3985" s="8" t="str">
        <f>_xlfn.TEXTJOIN("-",TRUE,Table1[[#This Row],[Source]],TEXT(Table1[[#This Row],[AdvisoryNumber]],"000"),TEXT(ROW()-1,"000000"),TEXT(Table1[[#This Row],[RecordTimeUTC]],"YYYY-MM-DD"))</f>
        <v>NTML-000-003984-2025-07-19</v>
      </c>
      <c r="C3985" s="1" t="s">
        <v>218</v>
      </c>
      <c r="D3985" s="2"/>
      <c r="E3985" s="1"/>
      <c r="F3985" s="2"/>
      <c r="G3985" s="1" t="s">
        <v>98</v>
      </c>
      <c r="H3985" s="1" t="s">
        <v>101</v>
      </c>
      <c r="I3985" s="8" t="str">
        <f>IF(Table1[[#This Row],[TMI_Type]]="Reroute",INDEX(_xlfn.REGEXEXTRACT(Table1[[#This Row],[RawText]],".*(ROUTE|FEA|FCA|ICR|CTOP|TBO).+([A-Z]{3})",2,0),1,2),"")</f>
        <v/>
      </c>
      <c r="J3985" s="5">
        <v>15</v>
      </c>
      <c r="K3985" s="5"/>
      <c r="L3985" s="1" t="s">
        <v>5760</v>
      </c>
      <c r="M3985" s="7">
        <v>45857.979166666664</v>
      </c>
      <c r="N3985" s="7">
        <v>45858.104166666664</v>
      </c>
      <c r="O3985" s="7">
        <v>45857.802083333336</v>
      </c>
      <c r="P3985" s="4" t="s">
        <v>5761</v>
      </c>
      <c r="Q3985" s="10" t="s">
        <v>5761</v>
      </c>
      <c r="R3985" s="2" t="s">
        <v>11319</v>
      </c>
      <c r="S3985" s="6">
        <f>IF(OR(ISBLANK(Table1[[#This Row],[ValidEndUTC]]),ISBLANK(Table1[[#This Row],[ValidStartUTC]])),"",Table1[[#This Row],[ValidEndUTC]]-Table1[[#This Row],[ValidStartUTC]])</f>
        <v>0.125</v>
      </c>
      <c r="T3985" s="5">
        <f>IF(OR(ISBLANK(Table1[[#This Row],[ValidEndUTC]]),ISBLANK(Table1[[#This Row],[ValidStartUTC]])),"",Table1[[#This Row],[Duration]]*24*60)</f>
        <v>180</v>
      </c>
    </row>
    <row r="3986" spans="1:20" x14ac:dyDescent="0.25">
      <c r="A3986" s="8" t="str">
        <f>IF(ISBLANK(Table1[[#This Row],[AdvisoryNumber]]),"NTML","ADVZY")</f>
        <v>NTML</v>
      </c>
      <c r="B3986" s="8" t="str">
        <f>_xlfn.TEXTJOIN("-",TRUE,Table1[[#This Row],[Source]],TEXT(Table1[[#This Row],[AdvisoryNumber]],"000"),TEXT(ROW()-1,"000000"),TEXT(Table1[[#This Row],[RecordTimeUTC]],"YYYY-MM-DD"))</f>
        <v>NTML-000-003985-2025-07-19</v>
      </c>
      <c r="C3986" s="1" t="s">
        <v>218</v>
      </c>
      <c r="D3986" s="2"/>
      <c r="E3986" s="1"/>
      <c r="F3986" s="2"/>
      <c r="G3986" s="1" t="s">
        <v>98</v>
      </c>
      <c r="H3986" s="1" t="s">
        <v>101</v>
      </c>
      <c r="I3986" s="8" t="str">
        <f>IF(Table1[[#This Row],[TMI_Type]]="Reroute",INDEX(_xlfn.REGEXEXTRACT(Table1[[#This Row],[RawText]],".*(ROUTE|FEA|FCA|ICR|CTOP|TBO).+([A-Z]{3})",2,0),1,2),"")</f>
        <v/>
      </c>
      <c r="J3986" s="5">
        <v>15</v>
      </c>
      <c r="K3986" s="5"/>
      <c r="L3986" s="1" t="s">
        <v>1984</v>
      </c>
      <c r="M3986" s="7">
        <v>45857.979166666664</v>
      </c>
      <c r="N3986" s="7">
        <v>45858.125</v>
      </c>
      <c r="O3986" s="7">
        <v>45857.802083333336</v>
      </c>
      <c r="P3986" s="4" t="s">
        <v>5757</v>
      </c>
      <c r="Q3986" s="10" t="s">
        <v>5757</v>
      </c>
      <c r="R3986" s="2" t="s">
        <v>11319</v>
      </c>
      <c r="S3986" s="6">
        <f>IF(OR(ISBLANK(Table1[[#This Row],[ValidEndUTC]]),ISBLANK(Table1[[#This Row],[ValidStartUTC]])),"",Table1[[#This Row],[ValidEndUTC]]-Table1[[#This Row],[ValidStartUTC]])</f>
        <v>0.14583333333575865</v>
      </c>
      <c r="T3986" s="5">
        <f>IF(OR(ISBLANK(Table1[[#This Row],[ValidEndUTC]]),ISBLANK(Table1[[#This Row],[ValidStartUTC]])),"",Table1[[#This Row],[Duration]]*24*60)</f>
        <v>210.00000000349246</v>
      </c>
    </row>
    <row r="3987" spans="1:20" x14ac:dyDescent="0.25">
      <c r="A3987" s="8" t="str">
        <f>IF(ISBLANK(Table1[[#This Row],[AdvisoryNumber]]),"NTML","ADVZY")</f>
        <v>NTML</v>
      </c>
      <c r="B3987" s="8" t="str">
        <f>_xlfn.TEXTJOIN("-",TRUE,Table1[[#This Row],[Source]],TEXT(Table1[[#This Row],[AdvisoryNumber]],"000"),TEXT(ROW()-1,"000000"),TEXT(Table1[[#This Row],[RecordTimeUTC]],"YYYY-MM-DD"))</f>
        <v>NTML-000-003986-2025-07-20</v>
      </c>
      <c r="C3987" s="1" t="s">
        <v>218</v>
      </c>
      <c r="D3987" s="2"/>
      <c r="E3987" s="1"/>
      <c r="F3987" s="2"/>
      <c r="G3987" s="1" t="s">
        <v>98</v>
      </c>
      <c r="H3987" s="1" t="s">
        <v>101</v>
      </c>
      <c r="I3987" s="8" t="str">
        <f>IF(Table1[[#This Row],[TMI_Type]]="Reroute",INDEX(_xlfn.REGEXEXTRACT(Table1[[#This Row],[RawText]],".*(ROUTE|FEA|FCA|ICR|CTOP|TBO).+([A-Z]{3})",2,0),1,2),"")</f>
        <v/>
      </c>
      <c r="J3987" s="5">
        <v>25</v>
      </c>
      <c r="K3987" s="5"/>
      <c r="L3987" s="1" t="s">
        <v>1984</v>
      </c>
      <c r="M3987" s="7">
        <v>45858.004166666666</v>
      </c>
      <c r="N3987" s="7">
        <v>45858.041666666664</v>
      </c>
      <c r="O3987" s="7">
        <v>45858.004166666666</v>
      </c>
      <c r="P3987" s="4" t="s">
        <v>5763</v>
      </c>
      <c r="Q3987" s="10" t="s">
        <v>5763</v>
      </c>
      <c r="R3987" s="2" t="s">
        <v>11320</v>
      </c>
      <c r="S3987" s="6">
        <f>IF(OR(ISBLANK(Table1[[#This Row],[ValidEndUTC]]),ISBLANK(Table1[[#This Row],[ValidStartUTC]])),"",Table1[[#This Row],[ValidEndUTC]]-Table1[[#This Row],[ValidStartUTC]])</f>
        <v>3.7499999998544808E-2</v>
      </c>
      <c r="T3987" s="5">
        <f>IF(OR(ISBLANK(Table1[[#This Row],[ValidEndUTC]]),ISBLANK(Table1[[#This Row],[ValidStartUTC]])),"",Table1[[#This Row],[Duration]]*24*60)</f>
        <v>53.999999997904524</v>
      </c>
    </row>
    <row r="3988" spans="1:20" x14ac:dyDescent="0.25">
      <c r="A3988" s="8" t="str">
        <f>IF(ISBLANK(Table1[[#This Row],[AdvisoryNumber]]),"NTML","ADVZY")</f>
        <v>NTML</v>
      </c>
      <c r="B3988" s="8" t="str">
        <f>_xlfn.TEXTJOIN("-",TRUE,Table1[[#This Row],[Source]],TEXT(Table1[[#This Row],[AdvisoryNumber]],"000"),TEXT(ROW()-1,"000000"),TEXT(Table1[[#This Row],[RecordTimeUTC]],"YYYY-MM-DD"))</f>
        <v>NTML-000-003987-2025-07-20</v>
      </c>
      <c r="C3988" s="1" t="s">
        <v>218</v>
      </c>
      <c r="D3988" s="2"/>
      <c r="E3988" s="1"/>
      <c r="F3988" s="2"/>
      <c r="G3988" s="1" t="s">
        <v>98</v>
      </c>
      <c r="H3988" s="1" t="s">
        <v>101</v>
      </c>
      <c r="I3988" s="8" t="str">
        <f>IF(Table1[[#This Row],[TMI_Type]]="Reroute",INDEX(_xlfn.REGEXEXTRACT(Table1[[#This Row],[RawText]],".*(ROUTE|FEA|FCA|ICR|CTOP|TBO).+([A-Z]{3})",2,0),1,2),"")</f>
        <v/>
      </c>
      <c r="J3988" s="5">
        <v>25</v>
      </c>
      <c r="K3988" s="5"/>
      <c r="L3988" s="1" t="s">
        <v>546</v>
      </c>
      <c r="M3988" s="7">
        <v>45858.004166666666</v>
      </c>
      <c r="N3988" s="7">
        <v>45858.0625</v>
      </c>
      <c r="O3988" s="7">
        <v>45858.004166666666</v>
      </c>
      <c r="P3988" s="4" t="s">
        <v>5764</v>
      </c>
      <c r="Q3988" s="10" t="s">
        <v>5764</v>
      </c>
      <c r="R3988" s="2" t="s">
        <v>11320</v>
      </c>
      <c r="S3988" s="6">
        <f>IF(OR(ISBLANK(Table1[[#This Row],[ValidEndUTC]]),ISBLANK(Table1[[#This Row],[ValidStartUTC]])),"",Table1[[#This Row],[ValidEndUTC]]-Table1[[#This Row],[ValidStartUTC]])</f>
        <v>5.8333333334303461E-2</v>
      </c>
      <c r="T3988" s="5">
        <f>IF(OR(ISBLANK(Table1[[#This Row],[ValidEndUTC]]),ISBLANK(Table1[[#This Row],[ValidStartUTC]])),"",Table1[[#This Row],[Duration]]*24*60)</f>
        <v>84.000000001396984</v>
      </c>
    </row>
    <row r="3989" spans="1:20" x14ac:dyDescent="0.25">
      <c r="A3989" s="8" t="str">
        <f>IF(ISBLANK(Table1[[#This Row],[AdvisoryNumber]]),"NTML","ADVZY")</f>
        <v>NTML</v>
      </c>
      <c r="B3989" s="8" t="str">
        <f>_xlfn.TEXTJOIN("-",TRUE,Table1[[#This Row],[Source]],TEXT(Table1[[#This Row],[AdvisoryNumber]],"000"),TEXT(ROW()-1,"000000"),TEXT(Table1[[#This Row],[RecordTimeUTC]],"YYYY-MM-DD"))</f>
        <v>NTML-000-003988-2025-07-20</v>
      </c>
      <c r="C3989" s="1" t="s">
        <v>218</v>
      </c>
      <c r="D3989" s="2"/>
      <c r="E3989" s="1"/>
      <c r="F3989" s="2"/>
      <c r="G3989" s="1" t="s">
        <v>98</v>
      </c>
      <c r="H3989" s="1" t="s">
        <v>101</v>
      </c>
      <c r="I3989" s="8" t="str">
        <f>IF(Table1[[#This Row],[TMI_Type]]="Reroute",INDEX(_xlfn.REGEXEXTRACT(Table1[[#This Row],[RawText]],".*(ROUTE|FEA|FCA|ICR|CTOP|TBO).+([A-Z]{3})",2,0),1,2),"")</f>
        <v/>
      </c>
      <c r="J3989" s="5">
        <v>25</v>
      </c>
      <c r="K3989" s="5"/>
      <c r="L3989" s="1" t="s">
        <v>1984</v>
      </c>
      <c r="M3989" s="7">
        <v>45858.013888888891</v>
      </c>
      <c r="N3989" s="7">
        <v>45858.104166666664</v>
      </c>
      <c r="O3989" s="7">
        <v>45858.013888888891</v>
      </c>
      <c r="P3989" s="4" t="s">
        <v>5766</v>
      </c>
      <c r="Q3989" s="10" t="s">
        <v>5766</v>
      </c>
      <c r="R3989" s="2" t="s">
        <v>11322</v>
      </c>
      <c r="S3989" s="6">
        <f>IF(OR(ISBLANK(Table1[[#This Row],[ValidEndUTC]]),ISBLANK(Table1[[#This Row],[ValidStartUTC]])),"",Table1[[#This Row],[ValidEndUTC]]-Table1[[#This Row],[ValidStartUTC]])</f>
        <v>9.0277777773735579E-2</v>
      </c>
      <c r="T3989" s="5">
        <f>IF(OR(ISBLANK(Table1[[#This Row],[ValidEndUTC]]),ISBLANK(Table1[[#This Row],[ValidStartUTC]])),"",Table1[[#This Row],[Duration]]*24*60)</f>
        <v>129.99999999417923</v>
      </c>
    </row>
    <row r="3990" spans="1:20" x14ac:dyDescent="0.25">
      <c r="A3990" s="8" t="str">
        <f>IF(ISBLANK(Table1[[#This Row],[AdvisoryNumber]]),"NTML","ADVZY")</f>
        <v>NTML</v>
      </c>
      <c r="B3990" s="8" t="str">
        <f>_xlfn.TEXTJOIN("-",TRUE,Table1[[#This Row],[Source]],TEXT(Table1[[#This Row],[AdvisoryNumber]],"000"),TEXT(ROW()-1,"000000"),TEXT(Table1[[#This Row],[RecordTimeUTC]],"YYYY-MM-DD"))</f>
        <v>NTML-000-003989-2025-07-20</v>
      </c>
      <c r="C3990" s="1" t="s">
        <v>218</v>
      </c>
      <c r="D3990" s="2"/>
      <c r="E3990" s="1"/>
      <c r="F3990" s="2"/>
      <c r="G3990" s="1" t="s">
        <v>98</v>
      </c>
      <c r="H3990" s="1" t="s">
        <v>101</v>
      </c>
      <c r="I3990" s="8" t="str">
        <f>IF(Table1[[#This Row],[TMI_Type]]="Reroute",INDEX(_xlfn.REGEXEXTRACT(Table1[[#This Row],[RawText]],".*(ROUTE|FEA|FCA|ICR|CTOP|TBO).+([A-Z]{3})",2,0),1,2),"")</f>
        <v/>
      </c>
      <c r="J3990" s="5">
        <v>25</v>
      </c>
      <c r="K3990" s="5"/>
      <c r="L3990" s="1" t="s">
        <v>546</v>
      </c>
      <c r="M3990" s="7">
        <v>45858.013888888891</v>
      </c>
      <c r="N3990" s="7">
        <v>45858.104166666664</v>
      </c>
      <c r="O3990" s="7">
        <v>45858.013888888891</v>
      </c>
      <c r="P3990" s="4" t="s">
        <v>5767</v>
      </c>
      <c r="Q3990" s="10" t="s">
        <v>5767</v>
      </c>
      <c r="R3990" s="2" t="s">
        <v>11322</v>
      </c>
      <c r="S3990" s="6">
        <f>IF(OR(ISBLANK(Table1[[#This Row],[ValidEndUTC]]),ISBLANK(Table1[[#This Row],[ValidStartUTC]])),"",Table1[[#This Row],[ValidEndUTC]]-Table1[[#This Row],[ValidStartUTC]])</f>
        <v>9.0277777773735579E-2</v>
      </c>
      <c r="T3990" s="5">
        <f>IF(OR(ISBLANK(Table1[[#This Row],[ValidEndUTC]]),ISBLANK(Table1[[#This Row],[ValidStartUTC]])),"",Table1[[#This Row],[Duration]]*24*60)</f>
        <v>129.99999999417923</v>
      </c>
    </row>
    <row r="3991" spans="1:20" x14ac:dyDescent="0.25">
      <c r="A3991" s="8" t="str">
        <f>IF(ISBLANK(Table1[[#This Row],[AdvisoryNumber]]),"NTML","ADVZY")</f>
        <v>NTML</v>
      </c>
      <c r="B3991" s="8" t="str">
        <f>_xlfn.TEXTJOIN("-",TRUE,Table1[[#This Row],[Source]],TEXT(Table1[[#This Row],[AdvisoryNumber]],"000"),TEXT(ROW()-1,"000000"),TEXT(Table1[[#This Row],[RecordTimeUTC]],"YYYY-MM-DD"))</f>
        <v>NTML-000-003990-2025-07-20</v>
      </c>
      <c r="C3991" s="1" t="s">
        <v>218</v>
      </c>
      <c r="D3991" s="2"/>
      <c r="E3991" s="1"/>
      <c r="F3991" s="2"/>
      <c r="G3991" s="1" t="s">
        <v>98</v>
      </c>
      <c r="H3991" s="1" t="s">
        <v>101</v>
      </c>
      <c r="I3991" s="8" t="str">
        <f>IF(Table1[[#This Row],[TMI_Type]]="Reroute",INDEX(_xlfn.REGEXEXTRACT(Table1[[#This Row],[RawText]],".*(ROUTE|FEA|FCA|ICR|CTOP|TBO).+([A-Z]{3})",2,0),1,2),"")</f>
        <v/>
      </c>
      <c r="J3991" s="5">
        <v>25</v>
      </c>
      <c r="K3991" s="5"/>
      <c r="L3991" s="1" t="s">
        <v>1278</v>
      </c>
      <c r="M3991" s="7">
        <v>45858.013888888891</v>
      </c>
      <c r="N3991" s="7">
        <v>45858.104166666664</v>
      </c>
      <c r="O3991" s="7">
        <v>45858.013888888891</v>
      </c>
      <c r="P3991" s="4" t="s">
        <v>5768</v>
      </c>
      <c r="Q3991" s="10" t="s">
        <v>5768</v>
      </c>
      <c r="R3991" s="2" t="s">
        <v>11322</v>
      </c>
      <c r="S3991" s="6">
        <f>IF(OR(ISBLANK(Table1[[#This Row],[ValidEndUTC]]),ISBLANK(Table1[[#This Row],[ValidStartUTC]])),"",Table1[[#This Row],[ValidEndUTC]]-Table1[[#This Row],[ValidStartUTC]])</f>
        <v>9.0277777773735579E-2</v>
      </c>
      <c r="T3991" s="5">
        <f>IF(OR(ISBLANK(Table1[[#This Row],[ValidEndUTC]]),ISBLANK(Table1[[#This Row],[ValidStartUTC]])),"",Table1[[#This Row],[Duration]]*24*60)</f>
        <v>129.99999999417923</v>
      </c>
    </row>
    <row r="3992" spans="1:20" x14ac:dyDescent="0.25">
      <c r="A3992" s="8" t="str">
        <f>IF(ISBLANK(Table1[[#This Row],[AdvisoryNumber]]),"NTML","ADVZY")</f>
        <v>NTML</v>
      </c>
      <c r="B3992" s="8" t="str">
        <f>_xlfn.TEXTJOIN("-",TRUE,Table1[[#This Row],[Source]],TEXT(Table1[[#This Row],[AdvisoryNumber]],"000"),TEXT(ROW()-1,"000000"),TEXT(Table1[[#This Row],[RecordTimeUTC]],"YYYY-MM-DD"))</f>
        <v>NTML-000-003991-2025-07-20</v>
      </c>
      <c r="C3992" s="1" t="s">
        <v>218</v>
      </c>
      <c r="D3992" s="2"/>
      <c r="E3992" s="1"/>
      <c r="F3992" s="2"/>
      <c r="G3992" s="1" t="s">
        <v>98</v>
      </c>
      <c r="H3992" s="1" t="s">
        <v>101</v>
      </c>
      <c r="I3992" s="8" t="str">
        <f>IF(Table1[[#This Row],[TMI_Type]]="Reroute",INDEX(_xlfn.REGEXEXTRACT(Table1[[#This Row],[RawText]],".*(ROUTE|FEA|FCA|ICR|CTOP|TBO).+([A-Z]{3})",2,0),1,2),"")</f>
        <v/>
      </c>
      <c r="J3992" s="5">
        <v>20</v>
      </c>
      <c r="K3992" s="5"/>
      <c r="L3992" s="1" t="s">
        <v>1278</v>
      </c>
      <c r="M3992" s="7">
        <v>45858.027777777781</v>
      </c>
      <c r="N3992" s="7">
        <v>45858.104166666664</v>
      </c>
      <c r="O3992" s="7">
        <v>45858.027777777781</v>
      </c>
      <c r="P3992" s="4" t="s">
        <v>5772</v>
      </c>
      <c r="Q3992" s="10" t="s">
        <v>5772</v>
      </c>
      <c r="R3992" s="2" t="s">
        <v>11323</v>
      </c>
      <c r="S3992" s="6">
        <f>IF(OR(ISBLANK(Table1[[#This Row],[ValidEndUTC]]),ISBLANK(Table1[[#This Row],[ValidStartUTC]])),"",Table1[[#This Row],[ValidEndUTC]]-Table1[[#This Row],[ValidStartUTC]])</f>
        <v>7.6388888883229811E-2</v>
      </c>
      <c r="T3992" s="5">
        <f>IF(OR(ISBLANK(Table1[[#This Row],[ValidEndUTC]]),ISBLANK(Table1[[#This Row],[ValidStartUTC]])),"",Table1[[#This Row],[Duration]]*24*60)</f>
        <v>109.99999999185093</v>
      </c>
    </row>
    <row r="3993" spans="1:20" x14ac:dyDescent="0.25">
      <c r="A3993" s="8" t="str">
        <f>IF(ISBLANK(Table1[[#This Row],[AdvisoryNumber]]),"NTML","ADVZY")</f>
        <v>NTML</v>
      </c>
      <c r="B3993" s="8" t="str">
        <f>_xlfn.TEXTJOIN("-",TRUE,Table1[[#This Row],[Source]],TEXT(Table1[[#This Row],[AdvisoryNumber]],"000"),TEXT(ROW()-1,"000000"),TEXT(Table1[[#This Row],[RecordTimeUTC]],"YYYY-MM-DD"))</f>
        <v>NTML-000-003992-2025-07-20</v>
      </c>
      <c r="C3993" s="1" t="s">
        <v>218</v>
      </c>
      <c r="D3993" s="2"/>
      <c r="E3993" s="1"/>
      <c r="F3993" s="2"/>
      <c r="G3993" s="1" t="s">
        <v>98</v>
      </c>
      <c r="H3993" s="1" t="s">
        <v>101</v>
      </c>
      <c r="I3993" s="8" t="str">
        <f>IF(Table1[[#This Row],[TMI_Type]]="Reroute",INDEX(_xlfn.REGEXEXTRACT(Table1[[#This Row],[RawText]],".*(ROUTE|FEA|FCA|ICR|CTOP|TBO).+([A-Z]{3})",2,0),1,2),"")</f>
        <v/>
      </c>
      <c r="J3993" s="5">
        <v>30</v>
      </c>
      <c r="K3993" s="5"/>
      <c r="L3993" s="1" t="s">
        <v>1984</v>
      </c>
      <c r="M3993" s="7">
        <v>45858.027777777781</v>
      </c>
      <c r="N3993" s="7">
        <v>45858.125</v>
      </c>
      <c r="O3993" s="7">
        <v>45858.027777777781</v>
      </c>
      <c r="P3993" s="4" t="s">
        <v>5771</v>
      </c>
      <c r="Q3993" s="10" t="s">
        <v>5771</v>
      </c>
      <c r="R3993" s="2" t="s">
        <v>11323</v>
      </c>
      <c r="S3993" s="6">
        <f>IF(OR(ISBLANK(Table1[[#This Row],[ValidEndUTC]]),ISBLANK(Table1[[#This Row],[ValidStartUTC]])),"",Table1[[#This Row],[ValidEndUTC]]-Table1[[#This Row],[ValidStartUTC]])</f>
        <v>9.7222222218988463E-2</v>
      </c>
      <c r="T3993" s="5">
        <f>IF(OR(ISBLANK(Table1[[#This Row],[ValidEndUTC]]),ISBLANK(Table1[[#This Row],[ValidStartUTC]])),"",Table1[[#This Row],[Duration]]*24*60)</f>
        <v>139.99999999534339</v>
      </c>
    </row>
    <row r="3994" spans="1:20" x14ac:dyDescent="0.25">
      <c r="A3994" s="8" t="str">
        <f>IF(ISBLANK(Table1[[#This Row],[AdvisoryNumber]]),"NTML","ADVZY")</f>
        <v>NTML</v>
      </c>
      <c r="B3994" s="8" t="str">
        <f>_xlfn.TEXTJOIN("-",TRUE,Table1[[#This Row],[Source]],TEXT(Table1[[#This Row],[AdvisoryNumber]],"000"),TEXT(ROW()-1,"000000"),TEXT(Table1[[#This Row],[RecordTimeUTC]],"YYYY-MM-DD"))</f>
        <v>NTML-000-003993-2025-07-20</v>
      </c>
      <c r="C3994" s="1" t="s">
        <v>218</v>
      </c>
      <c r="D3994" s="2"/>
      <c r="E3994" s="1"/>
      <c r="F3994" s="2"/>
      <c r="G3994" s="1" t="s">
        <v>98</v>
      </c>
      <c r="H3994" s="1" t="s">
        <v>101</v>
      </c>
      <c r="I3994" s="8" t="str">
        <f>IF(Table1[[#This Row],[TMI_Type]]="Reroute",INDEX(_xlfn.REGEXEXTRACT(Table1[[#This Row],[RawText]],".*(ROUTE|FEA|FCA|ICR|CTOP|TBO).+([A-Z]{3})",2,0),1,2),"")</f>
        <v/>
      </c>
      <c r="J3994" s="5">
        <v>15</v>
      </c>
      <c r="K3994" s="5"/>
      <c r="L3994" s="1" t="s">
        <v>546</v>
      </c>
      <c r="M3994" s="7">
        <v>45858.037499999999</v>
      </c>
      <c r="N3994" s="7">
        <v>45858.104166666664</v>
      </c>
      <c r="O3994" s="7">
        <v>45858.037499999999</v>
      </c>
      <c r="P3994" s="4" t="s">
        <v>5775</v>
      </c>
      <c r="Q3994" s="10" t="s">
        <v>5775</v>
      </c>
      <c r="R3994" s="2" t="s">
        <v>11325</v>
      </c>
      <c r="S3994" s="6">
        <f>IF(OR(ISBLANK(Table1[[#This Row],[ValidEndUTC]]),ISBLANK(Table1[[#This Row],[ValidStartUTC]])),"",Table1[[#This Row],[ValidEndUTC]]-Table1[[#This Row],[ValidStartUTC]])</f>
        <v>6.6666666665696539E-2</v>
      </c>
      <c r="T3994" s="5">
        <f>IF(OR(ISBLANK(Table1[[#This Row],[ValidEndUTC]]),ISBLANK(Table1[[#This Row],[ValidStartUTC]])),"",Table1[[#This Row],[Duration]]*24*60)</f>
        <v>95.999999998603016</v>
      </c>
    </row>
    <row r="3995" spans="1:20" x14ac:dyDescent="0.25">
      <c r="A3995" s="8" t="str">
        <f>IF(ISBLANK(Table1[[#This Row],[AdvisoryNumber]]),"NTML","ADVZY")</f>
        <v>NTML</v>
      </c>
      <c r="B3995" s="8" t="str">
        <f>_xlfn.TEXTJOIN("-",TRUE,Table1[[#This Row],[Source]],TEXT(Table1[[#This Row],[AdvisoryNumber]],"000"),TEXT(ROW()-1,"000000"),TEXT(Table1[[#This Row],[RecordTimeUTC]],"YYYY-MM-DD"))</f>
        <v>NTML-000-003994-2025-07-20</v>
      </c>
      <c r="C3995" s="1" t="s">
        <v>218</v>
      </c>
      <c r="D3995" s="2"/>
      <c r="E3995" s="1"/>
      <c r="F3995" s="2"/>
      <c r="G3995" s="1" t="s">
        <v>98</v>
      </c>
      <c r="H3995" s="1" t="s">
        <v>101</v>
      </c>
      <c r="I3995" s="8" t="str">
        <f>IF(Table1[[#This Row],[TMI_Type]]="Reroute",INDEX(_xlfn.REGEXEXTRACT(Table1[[#This Row],[RawText]],".*(ROUTE|FEA|FCA|ICR|CTOP|TBO).+([A-Z]{3})",2,0),1,2),"")</f>
        <v/>
      </c>
      <c r="J3995" s="5">
        <v>15</v>
      </c>
      <c r="K3995" s="5"/>
      <c r="L3995" s="1" t="s">
        <v>1278</v>
      </c>
      <c r="M3995" s="7">
        <v>45858.041666666664</v>
      </c>
      <c r="N3995" s="7">
        <v>45858.104166666664</v>
      </c>
      <c r="O3995" s="7">
        <v>45858.032638888886</v>
      </c>
      <c r="P3995" s="4" t="s">
        <v>5774</v>
      </c>
      <c r="Q3995" s="10" t="s">
        <v>5774</v>
      </c>
      <c r="R3995" s="2" t="s">
        <v>11324</v>
      </c>
      <c r="S3995" s="6">
        <f>IF(OR(ISBLANK(Table1[[#This Row],[ValidEndUTC]]),ISBLANK(Table1[[#This Row],[ValidStartUTC]])),"",Table1[[#This Row],[ValidEndUTC]]-Table1[[#This Row],[ValidStartUTC]])</f>
        <v>6.25E-2</v>
      </c>
      <c r="T3995" s="5">
        <f>IF(OR(ISBLANK(Table1[[#This Row],[ValidEndUTC]]),ISBLANK(Table1[[#This Row],[ValidStartUTC]])),"",Table1[[#This Row],[Duration]]*24*60)</f>
        <v>90</v>
      </c>
    </row>
    <row r="3996" spans="1:20" x14ac:dyDescent="0.25">
      <c r="A3996" s="8" t="str">
        <f>IF(ISBLANK(Table1[[#This Row],[AdvisoryNumber]]),"NTML","ADVZY")</f>
        <v>NTML</v>
      </c>
      <c r="B3996" s="8" t="str">
        <f>_xlfn.TEXTJOIN("-",TRUE,Table1[[#This Row],[Source]],TEXT(Table1[[#This Row],[AdvisoryNumber]],"000"),TEXT(ROW()-1,"000000"),TEXT(Table1[[#This Row],[RecordTimeUTC]],"YYYY-MM-DD"))</f>
        <v>NTML-000-003995-2025-07-20</v>
      </c>
      <c r="C3996" s="1" t="s">
        <v>218</v>
      </c>
      <c r="D3996" s="2"/>
      <c r="E3996" s="1"/>
      <c r="F3996" s="2"/>
      <c r="G3996" s="1" t="s">
        <v>98</v>
      </c>
      <c r="H3996" s="1" t="s">
        <v>101</v>
      </c>
      <c r="I3996" s="8" t="str">
        <f>IF(Table1[[#This Row],[TMI_Type]]="Reroute",INDEX(_xlfn.REGEXEXTRACT(Table1[[#This Row],[RawText]],".*(ROUTE|FEA|FCA|ICR|CTOP|TBO).+([A-Z]{3})",2,0),1,2),"")</f>
        <v/>
      </c>
      <c r="J3996" s="5">
        <v>15</v>
      </c>
      <c r="K3996" s="5"/>
      <c r="L3996" s="1" t="s">
        <v>1984</v>
      </c>
      <c r="M3996" s="7">
        <v>45858.041666666664</v>
      </c>
      <c r="N3996" s="7">
        <v>45858.125</v>
      </c>
      <c r="O3996" s="7">
        <v>45858.032638888886</v>
      </c>
      <c r="P3996" s="4" t="s">
        <v>5773</v>
      </c>
      <c r="Q3996" s="10" t="s">
        <v>5773</v>
      </c>
      <c r="R3996" s="2" t="s">
        <v>11324</v>
      </c>
      <c r="S3996" s="6">
        <f>IF(OR(ISBLANK(Table1[[#This Row],[ValidEndUTC]]),ISBLANK(Table1[[#This Row],[ValidStartUTC]])),"",Table1[[#This Row],[ValidEndUTC]]-Table1[[#This Row],[ValidStartUTC]])</f>
        <v>8.3333333335758653E-2</v>
      </c>
      <c r="T3996" s="5">
        <f>IF(OR(ISBLANK(Table1[[#This Row],[ValidEndUTC]]),ISBLANK(Table1[[#This Row],[ValidStartUTC]])),"",Table1[[#This Row],[Duration]]*24*60)</f>
        <v>120.00000000349246</v>
      </c>
    </row>
    <row r="3997" spans="1:20" ht="162" x14ac:dyDescent="0.25">
      <c r="A3997" s="8" t="str">
        <f>IF(ISBLANK(Table1[[#This Row],[AdvisoryNumber]]),"NTML","ADVZY")</f>
        <v>ADVZY</v>
      </c>
      <c r="B3997" s="8" t="str">
        <f>_xlfn.TEXTJOIN("-",TRUE,Table1[[#This Row],[Source]],TEXT(Table1[[#This Row],[AdvisoryNumber]],"000"),TEXT(ROW()-1,"000000"),TEXT(Table1[[#This Row],[RecordTimeUTC]],"YYYY-MM-DD"))</f>
        <v>ADVZY-001-003996-2025-07-26</v>
      </c>
      <c r="C3997" s="1" t="s">
        <v>16</v>
      </c>
      <c r="D3997" s="2" t="s">
        <v>8207</v>
      </c>
      <c r="E3997" s="1">
        <v>1</v>
      </c>
      <c r="F3997" s="2" t="s">
        <v>6407</v>
      </c>
      <c r="G3997" s="1" t="s">
        <v>24</v>
      </c>
      <c r="H3997" s="1" t="s">
        <v>6019</v>
      </c>
      <c r="I3997" s="8" t="str">
        <f>IF(Table1[[#This Row],[TMI_Type]]="Reroute",INDEX(_xlfn.REGEXEXTRACT(Table1[[#This Row],[RawText]],".*(ROUTE|FEA|FCA|ICR|CTOP|TBO).+([A-Z]{3})",2,0),1,2),"")</f>
        <v/>
      </c>
      <c r="J3997" s="5"/>
      <c r="K3997" s="5"/>
      <c r="L3997" s="1"/>
      <c r="M3997" s="7">
        <v>45864.916666666664</v>
      </c>
      <c r="N3997" s="7">
        <v>45865.125</v>
      </c>
      <c r="O3997" s="7">
        <v>45864.894444444442</v>
      </c>
      <c r="P3997" s="4" t="s">
        <v>2182</v>
      </c>
      <c r="Q3997" s="10" t="s">
        <v>11687</v>
      </c>
      <c r="R3997" s="2" t="s">
        <v>8208</v>
      </c>
      <c r="S3997" s="6">
        <f>IF(OR(ISBLANK(Table1[[#This Row],[ValidEndUTC]]),ISBLANK(Table1[[#This Row],[ValidStartUTC]])),"",Table1[[#This Row],[ValidEndUTC]]-Table1[[#This Row],[ValidStartUTC]])</f>
        <v>0.20833333333575865</v>
      </c>
      <c r="T3997" s="5">
        <f>IF(OR(ISBLANK(Table1[[#This Row],[ValidEndUTC]]),ISBLANK(Table1[[#This Row],[ValidStartUTC]])),"",Table1[[#This Row],[Duration]]*24*60)</f>
        <v>300.00000000349246</v>
      </c>
    </row>
    <row r="3998" spans="1:20" ht="21.6" x14ac:dyDescent="0.25">
      <c r="A3998" s="8" t="str">
        <f>IF(ISBLANK(Table1[[#This Row],[AdvisoryNumber]]),"NTML","ADVZY")</f>
        <v>NTML</v>
      </c>
      <c r="B3998" s="8" t="str">
        <f>_xlfn.TEXTJOIN("-",TRUE,Table1[[#This Row],[Source]],TEXT(Table1[[#This Row],[AdvisoryNumber]],"000"),TEXT(ROW()-1,"000000"),TEXT(Table1[[#This Row],[RecordTimeUTC]],"YYYY-MM-DD"))</f>
        <v>NTML-000-003997-2025-07-27</v>
      </c>
      <c r="C3998" s="1" t="s">
        <v>240</v>
      </c>
      <c r="D3998" s="2"/>
      <c r="E3998" s="1"/>
      <c r="F3998" s="2"/>
      <c r="G3998" s="1" t="s">
        <v>98</v>
      </c>
      <c r="H3998" s="1" t="s">
        <v>101</v>
      </c>
      <c r="I3998" s="8" t="str">
        <f>IF(Table1[[#This Row],[TMI_Type]]="Reroute",INDEX(_xlfn.REGEXEXTRACT(Table1[[#This Row],[RawText]],".*(ROUTE|FEA|FCA|ICR|CTOP|TBO).+([A-Z]{3})",2,0),1,2),"")</f>
        <v/>
      </c>
      <c r="J3998" s="5">
        <v>10</v>
      </c>
      <c r="K3998" s="5"/>
      <c r="L3998" s="1" t="s">
        <v>11335</v>
      </c>
      <c r="M3998" s="7">
        <v>45865.958333333336</v>
      </c>
      <c r="N3998" s="7">
        <v>45866.083333333336</v>
      </c>
      <c r="O3998" s="7">
        <v>45865.666666666664</v>
      </c>
      <c r="P3998" s="4" t="s">
        <v>5786</v>
      </c>
      <c r="Q3998" s="10" t="s">
        <v>5786</v>
      </c>
      <c r="R3998" s="2" t="s">
        <v>11334</v>
      </c>
      <c r="S3998" s="6">
        <f>IF(OR(ISBLANK(Table1[[#This Row],[ValidEndUTC]]),ISBLANK(Table1[[#This Row],[ValidStartUTC]])),"",Table1[[#This Row],[ValidEndUTC]]-Table1[[#This Row],[ValidStartUTC]])</f>
        <v>0.125</v>
      </c>
      <c r="T3998" s="5">
        <f>IF(OR(ISBLANK(Table1[[#This Row],[ValidEndUTC]]),ISBLANK(Table1[[#This Row],[ValidStartUTC]])),"",Table1[[#This Row],[Duration]]*24*60)</f>
        <v>180</v>
      </c>
    </row>
    <row r="3999" spans="1:20" ht="21.6" x14ac:dyDescent="0.25">
      <c r="A3999" s="8" t="str">
        <f>IF(ISBLANK(Table1[[#This Row],[AdvisoryNumber]]),"NTML","ADVZY")</f>
        <v>NTML</v>
      </c>
      <c r="B3999" s="8" t="str">
        <f>_xlfn.TEXTJOIN("-",TRUE,Table1[[#This Row],[Source]],TEXT(Table1[[#This Row],[AdvisoryNumber]],"000"),TEXT(ROW()-1,"000000"),TEXT(Table1[[#This Row],[RecordTimeUTC]],"YYYY-MM-DD"))</f>
        <v>NTML-000-003998-2025-07-27</v>
      </c>
      <c r="C3999" s="1" t="s">
        <v>240</v>
      </c>
      <c r="D3999" s="2"/>
      <c r="E3999" s="1"/>
      <c r="F3999" s="2"/>
      <c r="G3999" s="1" t="s">
        <v>98</v>
      </c>
      <c r="H3999" s="1" t="s">
        <v>101</v>
      </c>
      <c r="I3999" s="8" t="str">
        <f>IF(Table1[[#This Row],[TMI_Type]]="Reroute",INDEX(_xlfn.REGEXEXTRACT(Table1[[#This Row],[RawText]],".*(ROUTE|FEA|FCA|ICR|CTOP|TBO).+([A-Z]{3})",2,0),1,2),"")</f>
        <v/>
      </c>
      <c r="J3999" s="5">
        <v>20</v>
      </c>
      <c r="K3999" s="5"/>
      <c r="L3999" s="1" t="s">
        <v>11336</v>
      </c>
      <c r="M3999" s="7">
        <v>45865.958333333336</v>
      </c>
      <c r="N3999" s="7">
        <v>45866.083333333336</v>
      </c>
      <c r="O3999" s="7">
        <v>45865.666666666664</v>
      </c>
      <c r="P3999" s="4" t="s">
        <v>5787</v>
      </c>
      <c r="Q3999" s="10" t="s">
        <v>5787</v>
      </c>
      <c r="R3999" s="2" t="s">
        <v>11334</v>
      </c>
      <c r="S3999" s="6">
        <f>IF(OR(ISBLANK(Table1[[#This Row],[ValidEndUTC]]),ISBLANK(Table1[[#This Row],[ValidStartUTC]])),"",Table1[[#This Row],[ValidEndUTC]]-Table1[[#This Row],[ValidStartUTC]])</f>
        <v>0.125</v>
      </c>
      <c r="T3999" s="5">
        <f>IF(OR(ISBLANK(Table1[[#This Row],[ValidEndUTC]]),ISBLANK(Table1[[#This Row],[ValidStartUTC]])),"",Table1[[#This Row],[Duration]]*24*60)</f>
        <v>180</v>
      </c>
    </row>
    <row r="4000" spans="1:20" ht="21.6" x14ac:dyDescent="0.25">
      <c r="A4000" s="8" t="str">
        <f>IF(ISBLANK(Table1[[#This Row],[AdvisoryNumber]]),"NTML","ADVZY")</f>
        <v>NTML</v>
      </c>
      <c r="B4000" s="8" t="str">
        <f>_xlfn.TEXTJOIN("-",TRUE,Table1[[#This Row],[Source]],TEXT(Table1[[#This Row],[AdvisoryNumber]],"000"),TEXT(ROW()-1,"000000"),TEXT(Table1[[#This Row],[RecordTimeUTC]],"YYYY-MM-DD"))</f>
        <v>NTML-000-003999-2025-07-31</v>
      </c>
      <c r="C4000" s="1" t="s">
        <v>1262</v>
      </c>
      <c r="D4000" s="2"/>
      <c r="E4000" s="1"/>
      <c r="F4000" s="2"/>
      <c r="G4000" s="1" t="s">
        <v>98</v>
      </c>
      <c r="H4000" s="1" t="s">
        <v>101</v>
      </c>
      <c r="I4000" s="8" t="str">
        <f>IF(Table1[[#This Row],[TMI_Type]]="Reroute",INDEX(_xlfn.REGEXEXTRACT(Table1[[#This Row],[RawText]],".*(ROUTE|FEA|FCA|ICR|CTOP|TBO).+([A-Z]{3})",2,0),1,2),"")</f>
        <v/>
      </c>
      <c r="J4000" s="5">
        <v>20</v>
      </c>
      <c r="K4000" s="5"/>
      <c r="L4000" s="1" t="s">
        <v>1263</v>
      </c>
      <c r="M4000" s="7">
        <v>45869.013888888891</v>
      </c>
      <c r="N4000" s="7">
        <v>45869.125</v>
      </c>
      <c r="O4000" s="7">
        <v>45869.015277777777</v>
      </c>
      <c r="P4000" s="4" t="s">
        <v>11337</v>
      </c>
      <c r="Q4000" s="10" t="s">
        <v>11337</v>
      </c>
      <c r="R4000" s="2" t="s">
        <v>11338</v>
      </c>
      <c r="S4000" s="6">
        <f>IF(OR(ISBLANK(Table1[[#This Row],[ValidEndUTC]]),ISBLANK(Table1[[#This Row],[ValidStartUTC]])),"",Table1[[#This Row],[ValidEndUTC]]-Table1[[#This Row],[ValidStartUTC]])</f>
        <v>0.11111111110949423</v>
      </c>
      <c r="T4000" s="5">
        <f>IF(OR(ISBLANK(Table1[[#This Row],[ValidEndUTC]]),ISBLANK(Table1[[#This Row],[ValidStartUTC]])),"",Table1[[#This Row],[Duration]]*24*60)</f>
        <v>159.99999999767169</v>
      </c>
    </row>
    <row r="4001" spans="1:20" ht="140.4" x14ac:dyDescent="0.25">
      <c r="A4001" s="8" t="str">
        <f>IF(ISBLANK(Table1[[#This Row],[AdvisoryNumber]]),"NTML","ADVZY")</f>
        <v>ADVZY</v>
      </c>
      <c r="B4001" s="8" t="str">
        <f>_xlfn.TEXTJOIN("-",TRUE,Table1[[#This Row],[Source]],TEXT(Table1[[#This Row],[AdvisoryNumber]],"000"),TEXT(ROW()-1,"000000"),TEXT(Table1[[#This Row],[RecordTimeUTC]],"YYYY-MM-DD"))</f>
        <v>ADVZY-001-004000-2025-08-01</v>
      </c>
      <c r="C4001" s="1" t="s">
        <v>16</v>
      </c>
      <c r="D4001" s="2" t="s">
        <v>8213</v>
      </c>
      <c r="E4001" s="1">
        <v>1</v>
      </c>
      <c r="F4001" s="2" t="s">
        <v>6250</v>
      </c>
      <c r="G4001" s="1" t="s">
        <v>24</v>
      </c>
      <c r="H4001" s="1" t="s">
        <v>6019</v>
      </c>
      <c r="I4001" s="8" t="str">
        <f>IF(Table1[[#This Row],[TMI_Type]]="Reroute",INDEX(_xlfn.REGEXEXTRACT(Table1[[#This Row],[RawText]],".*(ROUTE|FEA|FCA|ICR|CTOP|TBO).+([A-Z]{3})",2,0),1,2),"")</f>
        <v/>
      </c>
      <c r="J4001" s="5"/>
      <c r="K4001" s="5"/>
      <c r="L4001" s="1"/>
      <c r="M4001" s="7">
        <v>45870.958333333336</v>
      </c>
      <c r="N4001" s="7">
        <v>45871.125</v>
      </c>
      <c r="O4001" s="7">
        <v>45870.953472222223</v>
      </c>
      <c r="P4001" s="4" t="s">
        <v>2183</v>
      </c>
      <c r="Q4001" s="10" t="s">
        <v>8214</v>
      </c>
      <c r="R4001" s="2" t="s">
        <v>8215</v>
      </c>
      <c r="S4001" s="6">
        <f>IF(OR(ISBLANK(Table1[[#This Row],[ValidEndUTC]]),ISBLANK(Table1[[#This Row],[ValidStartUTC]])),"",Table1[[#This Row],[ValidEndUTC]]-Table1[[#This Row],[ValidStartUTC]])</f>
        <v>0.16666666666424135</v>
      </c>
      <c r="T4001" s="5">
        <f>IF(OR(ISBLANK(Table1[[#This Row],[ValidEndUTC]]),ISBLANK(Table1[[#This Row],[ValidStartUTC]])),"",Table1[[#This Row],[Duration]]*24*60)</f>
        <v>239.99999999650754</v>
      </c>
    </row>
    <row r="4002" spans="1:20" ht="21.6" x14ac:dyDescent="0.25">
      <c r="A4002" s="8" t="str">
        <f>IF(ISBLANK(Table1[[#This Row],[AdvisoryNumber]]),"NTML","ADVZY")</f>
        <v>NTML</v>
      </c>
      <c r="B4002" s="8" t="str">
        <f>_xlfn.TEXTJOIN("-",TRUE,Table1[[#This Row],[Source]],TEXT(Table1[[#This Row],[AdvisoryNumber]],"000"),TEXT(ROW()-1,"000000"),TEXT(Table1[[#This Row],[RecordTimeUTC]],"YYYY-MM-DD"))</f>
        <v>NTML-000-004001-2025-08-02</v>
      </c>
      <c r="C4002" s="1" t="s">
        <v>711</v>
      </c>
      <c r="D4002" s="2"/>
      <c r="E4002" s="1"/>
      <c r="F4002" s="2"/>
      <c r="G4002" s="1" t="s">
        <v>98</v>
      </c>
      <c r="H4002" s="1" t="s">
        <v>101</v>
      </c>
      <c r="I4002" s="8" t="str">
        <f>IF(Table1[[#This Row],[TMI_Type]]="Reroute",INDEX(_xlfn.REGEXEXTRACT(Table1[[#This Row],[RawText]],".*(ROUTE|FEA|FCA|ICR|CTOP|TBO).+([A-Z]{3})",2,0),1,2),"")</f>
        <v/>
      </c>
      <c r="J4002" s="5">
        <v>25</v>
      </c>
      <c r="K4002" s="5"/>
      <c r="L4002" s="1" t="s">
        <v>8875</v>
      </c>
      <c r="M4002" s="7">
        <v>45871.958333333336</v>
      </c>
      <c r="N4002" s="7">
        <v>45872.125</v>
      </c>
      <c r="O4002" s="7">
        <v>45871.798611111109</v>
      </c>
      <c r="P4002" s="4" t="s">
        <v>11343</v>
      </c>
      <c r="Q4002" s="10" t="s">
        <v>11343</v>
      </c>
      <c r="R4002" s="2" t="s">
        <v>11344</v>
      </c>
      <c r="S4002" s="6">
        <f>IF(OR(ISBLANK(Table1[[#This Row],[ValidEndUTC]]),ISBLANK(Table1[[#This Row],[ValidStartUTC]])),"",Table1[[#This Row],[ValidEndUTC]]-Table1[[#This Row],[ValidStartUTC]])</f>
        <v>0.16666666666424135</v>
      </c>
      <c r="T4002" s="5">
        <f>IF(OR(ISBLANK(Table1[[#This Row],[ValidEndUTC]]),ISBLANK(Table1[[#This Row],[ValidStartUTC]])),"",Table1[[#This Row],[Duration]]*24*60)</f>
        <v>239.99999999650754</v>
      </c>
    </row>
    <row r="4003" spans="1:20" ht="21.6" x14ac:dyDescent="0.25">
      <c r="A4003" s="8" t="str">
        <f>IF(ISBLANK(Table1[[#This Row],[AdvisoryNumber]]),"NTML","ADVZY")</f>
        <v>NTML</v>
      </c>
      <c r="B4003" s="8" t="str">
        <f>_xlfn.TEXTJOIN("-",TRUE,Table1[[#This Row],[Source]],TEXT(Table1[[#This Row],[AdvisoryNumber]],"000"),TEXT(ROW()-1,"000000"),TEXT(Table1[[#This Row],[RecordTimeUTC]],"YYYY-MM-DD"))</f>
        <v>NTML-000-004002-2025-08-02</v>
      </c>
      <c r="C4003" s="1" t="s">
        <v>711</v>
      </c>
      <c r="D4003" s="2"/>
      <c r="E4003" s="1"/>
      <c r="F4003" s="2"/>
      <c r="G4003" s="1" t="s">
        <v>98</v>
      </c>
      <c r="H4003" s="1" t="s">
        <v>101</v>
      </c>
      <c r="I4003" s="8" t="str">
        <f>IF(Table1[[#This Row],[TMI_Type]]="Reroute",INDEX(_xlfn.REGEXEXTRACT(Table1[[#This Row],[RawText]],".*(ROUTE|FEA|FCA|ICR|CTOP|TBO).+([A-Z]{3})",2,0),1,2),"")</f>
        <v/>
      </c>
      <c r="J4003" s="5">
        <v>30</v>
      </c>
      <c r="K4003" s="5"/>
      <c r="L4003" s="1" t="s">
        <v>8880</v>
      </c>
      <c r="M4003" s="7">
        <v>45871.958333333336</v>
      </c>
      <c r="N4003" s="7">
        <v>45872.125</v>
      </c>
      <c r="O4003" s="7">
        <v>45871.798611111109</v>
      </c>
      <c r="P4003" s="4" t="s">
        <v>11345</v>
      </c>
      <c r="Q4003" s="10" t="s">
        <v>11345</v>
      </c>
      <c r="R4003" s="2" t="s">
        <v>11344</v>
      </c>
      <c r="S4003" s="6">
        <f>IF(OR(ISBLANK(Table1[[#This Row],[ValidEndUTC]]),ISBLANK(Table1[[#This Row],[ValidStartUTC]])),"",Table1[[#This Row],[ValidEndUTC]]-Table1[[#This Row],[ValidStartUTC]])</f>
        <v>0.16666666666424135</v>
      </c>
      <c r="T4003" s="5">
        <f>IF(OR(ISBLANK(Table1[[#This Row],[ValidEndUTC]]),ISBLANK(Table1[[#This Row],[ValidStartUTC]])),"",Table1[[#This Row],[Duration]]*24*60)</f>
        <v>239.99999999650754</v>
      </c>
    </row>
    <row r="4004" spans="1:20" x14ac:dyDescent="0.25">
      <c r="A4004" s="8" t="str">
        <f>IF(ISBLANK(Table1[[#This Row],[AdvisoryNumber]]),"NTML","ADVZY")</f>
        <v>NTML</v>
      </c>
      <c r="B4004" s="8" t="str">
        <f>_xlfn.TEXTJOIN("-",TRUE,Table1[[#This Row],[Source]],TEXT(Table1[[#This Row],[AdvisoryNumber]],"000"),TEXT(ROW()-1,"000000"),TEXT(Table1[[#This Row],[RecordTimeUTC]],"YYYY-MM-DD"))</f>
        <v>NTML-000-004003-2025-08-02</v>
      </c>
      <c r="C4004" s="1" t="s">
        <v>711</v>
      </c>
      <c r="D4004" s="2"/>
      <c r="E4004" s="1"/>
      <c r="F4004" s="2"/>
      <c r="G4004" s="1" t="s">
        <v>98</v>
      </c>
      <c r="H4004" s="1" t="s">
        <v>101</v>
      </c>
      <c r="I4004" s="8" t="str">
        <f>IF(Table1[[#This Row],[TMI_Type]]="Reroute",INDEX(_xlfn.REGEXEXTRACT(Table1[[#This Row],[RawText]],".*(ROUTE|FEA|FCA|ICR|CTOP|TBO).+([A-Z]{3})",2,0),1,2),"")</f>
        <v/>
      </c>
      <c r="J4004" s="5">
        <v>30</v>
      </c>
      <c r="K4004" s="5"/>
      <c r="L4004" s="1" t="s">
        <v>1028</v>
      </c>
      <c r="M4004" s="7">
        <v>45871.958333333336</v>
      </c>
      <c r="N4004" s="7">
        <v>45872.125</v>
      </c>
      <c r="O4004" s="7">
        <v>45871.798611111109</v>
      </c>
      <c r="P4004" s="4" t="s">
        <v>5790</v>
      </c>
      <c r="Q4004" s="10" t="s">
        <v>5790</v>
      </c>
      <c r="R4004" s="2" t="s">
        <v>11344</v>
      </c>
      <c r="S4004" s="6">
        <f>IF(OR(ISBLANK(Table1[[#This Row],[ValidEndUTC]]),ISBLANK(Table1[[#This Row],[ValidStartUTC]])),"",Table1[[#This Row],[ValidEndUTC]]-Table1[[#This Row],[ValidStartUTC]])</f>
        <v>0.16666666666424135</v>
      </c>
      <c r="T4004" s="5">
        <f>IF(OR(ISBLANK(Table1[[#This Row],[ValidEndUTC]]),ISBLANK(Table1[[#This Row],[ValidStartUTC]])),"",Table1[[#This Row],[Duration]]*24*60)</f>
        <v>239.99999999650754</v>
      </c>
    </row>
    <row r="4005" spans="1:20" ht="21.6" x14ac:dyDescent="0.25">
      <c r="A4005" s="8" t="str">
        <f>IF(ISBLANK(Table1[[#This Row],[AdvisoryNumber]]),"NTML","ADVZY")</f>
        <v>NTML</v>
      </c>
      <c r="B4005" s="8" t="str">
        <f>_xlfn.TEXTJOIN("-",TRUE,Table1[[#This Row],[Source]],TEXT(Table1[[#This Row],[AdvisoryNumber]],"000"),TEXT(ROW()-1,"000000"),TEXT(Table1[[#This Row],[RecordTimeUTC]],"YYYY-MM-DD"))</f>
        <v>NTML-000-004004-2025-08-02</v>
      </c>
      <c r="C4005" s="1" t="s">
        <v>711</v>
      </c>
      <c r="D4005" s="2"/>
      <c r="E4005" s="1"/>
      <c r="F4005" s="2"/>
      <c r="G4005" s="1" t="s">
        <v>98</v>
      </c>
      <c r="H4005" s="1" t="s">
        <v>101</v>
      </c>
      <c r="I4005" s="8" t="str">
        <f>IF(Table1[[#This Row],[TMI_Type]]="Reroute",INDEX(_xlfn.REGEXEXTRACT(Table1[[#This Row],[RawText]],".*(ROUTE|FEA|FCA|ICR|CTOP|TBO).+([A-Z]{3})",2,0),1,2),"")</f>
        <v/>
      </c>
      <c r="J4005" s="5">
        <v>25</v>
      </c>
      <c r="K4005" s="5"/>
      <c r="L4005" s="1"/>
      <c r="M4005" s="7">
        <v>45871.958333333336</v>
      </c>
      <c r="N4005" s="7">
        <v>45872.125</v>
      </c>
      <c r="O4005" s="7">
        <v>45871.798611111109</v>
      </c>
      <c r="P4005" s="4" t="s">
        <v>5791</v>
      </c>
      <c r="Q4005" s="10" t="s">
        <v>5791</v>
      </c>
      <c r="R4005" s="2" t="s">
        <v>11344</v>
      </c>
      <c r="S4005" s="6">
        <f>IF(OR(ISBLANK(Table1[[#This Row],[ValidEndUTC]]),ISBLANK(Table1[[#This Row],[ValidStartUTC]])),"",Table1[[#This Row],[ValidEndUTC]]-Table1[[#This Row],[ValidStartUTC]])</f>
        <v>0.16666666666424135</v>
      </c>
      <c r="T4005" s="5">
        <f>IF(OR(ISBLANK(Table1[[#This Row],[ValidEndUTC]]),ISBLANK(Table1[[#This Row],[ValidStartUTC]])),"",Table1[[#This Row],[Duration]]*24*60)</f>
        <v>239.99999999650754</v>
      </c>
    </row>
    <row r="4006" spans="1:20" ht="21.6" x14ac:dyDescent="0.25">
      <c r="A4006" s="8" t="str">
        <f>IF(ISBLANK(Table1[[#This Row],[AdvisoryNumber]]),"NTML","ADVZY")</f>
        <v>NTML</v>
      </c>
      <c r="B4006" s="8" t="str">
        <f>_xlfn.TEXTJOIN("-",TRUE,Table1[[#This Row],[Source]],TEXT(Table1[[#This Row],[AdvisoryNumber]],"000"),TEXT(ROW()-1,"000000"),TEXT(Table1[[#This Row],[RecordTimeUTC]],"YYYY-MM-DD"))</f>
        <v>NTML-000-004005-2025-08-02</v>
      </c>
      <c r="C4006" s="1" t="s">
        <v>1727</v>
      </c>
      <c r="D4006" s="2"/>
      <c r="E4006" s="1"/>
      <c r="F4006" s="2"/>
      <c r="G4006" s="1" t="s">
        <v>98</v>
      </c>
      <c r="H4006" s="1" t="s">
        <v>101</v>
      </c>
      <c r="I4006" s="8" t="str">
        <f>IF(Table1[[#This Row],[TMI_Type]]="Reroute",INDEX(_xlfn.REGEXEXTRACT(Table1[[#This Row],[RawText]],".*(ROUTE|FEA|FCA|ICR|CTOP|TBO).+([A-Z]{3})",2,0),1,2),"")</f>
        <v/>
      </c>
      <c r="J4006" s="5">
        <v>25</v>
      </c>
      <c r="K4006" s="5"/>
      <c r="L4006" s="1"/>
      <c r="M4006" s="7">
        <v>45871.958333333336</v>
      </c>
      <c r="N4006" s="7">
        <v>45872.125</v>
      </c>
      <c r="O4006" s="7">
        <v>45871.798611111109</v>
      </c>
      <c r="P4006" s="4" t="s">
        <v>11346</v>
      </c>
      <c r="Q4006" s="10" t="s">
        <v>11346</v>
      </c>
      <c r="R4006" s="2" t="s">
        <v>11344</v>
      </c>
      <c r="S4006" s="6">
        <f>IF(OR(ISBLANK(Table1[[#This Row],[ValidEndUTC]]),ISBLANK(Table1[[#This Row],[ValidStartUTC]])),"",Table1[[#This Row],[ValidEndUTC]]-Table1[[#This Row],[ValidStartUTC]])</f>
        <v>0.16666666666424135</v>
      </c>
      <c r="T4006" s="5">
        <f>IF(OR(ISBLANK(Table1[[#This Row],[ValidEndUTC]]),ISBLANK(Table1[[#This Row],[ValidStartUTC]])),"",Table1[[#This Row],[Duration]]*24*60)</f>
        <v>239.99999999650754</v>
      </c>
    </row>
    <row r="4007" spans="1:20" ht="21.6" x14ac:dyDescent="0.25">
      <c r="A4007" s="8" t="str">
        <f>IF(ISBLANK(Table1[[#This Row],[AdvisoryNumber]]),"NTML","ADVZY")</f>
        <v>NTML</v>
      </c>
      <c r="B4007" s="8" t="str">
        <f>_xlfn.TEXTJOIN("-",TRUE,Table1[[#This Row],[Source]],TEXT(Table1[[#This Row],[AdvisoryNumber]],"000"),TEXT(ROW()-1,"000000"),TEXT(Table1[[#This Row],[RecordTimeUTC]],"YYYY-MM-DD"))</f>
        <v>NTML-000-004006-2025-08-02</v>
      </c>
      <c r="C4007" s="1" t="s">
        <v>719</v>
      </c>
      <c r="D4007" s="2"/>
      <c r="E4007" s="1"/>
      <c r="F4007" s="2"/>
      <c r="G4007" s="1" t="s">
        <v>98</v>
      </c>
      <c r="H4007" s="1" t="s">
        <v>101</v>
      </c>
      <c r="I4007" s="8" t="str">
        <f>IF(Table1[[#This Row],[TMI_Type]]="Reroute",INDEX(_xlfn.REGEXEXTRACT(Table1[[#This Row],[RawText]],".*(ROUTE|FEA|FCA|ICR|CTOP|TBO).+([A-Z]{3})",2,0),1,2),"")</f>
        <v/>
      </c>
      <c r="J4007" s="5">
        <v>25</v>
      </c>
      <c r="K4007" s="5"/>
      <c r="L4007" s="1"/>
      <c r="M4007" s="7">
        <v>45871.958333333336</v>
      </c>
      <c r="N4007" s="7">
        <v>45872.125</v>
      </c>
      <c r="O4007" s="7">
        <v>45871.798611111109</v>
      </c>
      <c r="P4007" s="4" t="s">
        <v>11347</v>
      </c>
      <c r="Q4007" s="10" t="s">
        <v>11347</v>
      </c>
      <c r="R4007" s="2" t="s">
        <v>11344</v>
      </c>
      <c r="S4007" s="6">
        <f>IF(OR(ISBLANK(Table1[[#This Row],[ValidEndUTC]]),ISBLANK(Table1[[#This Row],[ValidStartUTC]])),"",Table1[[#This Row],[ValidEndUTC]]-Table1[[#This Row],[ValidStartUTC]])</f>
        <v>0.16666666666424135</v>
      </c>
      <c r="T4007" s="5">
        <f>IF(OR(ISBLANK(Table1[[#This Row],[ValidEndUTC]]),ISBLANK(Table1[[#This Row],[ValidStartUTC]])),"",Table1[[#This Row],[Duration]]*24*60)</f>
        <v>239.99999999650754</v>
      </c>
    </row>
    <row r="4008" spans="1:20" ht="140.4" x14ac:dyDescent="0.25">
      <c r="A4008" s="8" t="str">
        <f>IF(ISBLANK(Table1[[#This Row],[AdvisoryNumber]]),"NTML","ADVZY")</f>
        <v>ADVZY</v>
      </c>
      <c r="B4008" s="8" t="str">
        <f>_xlfn.TEXTJOIN("-",TRUE,Table1[[#This Row],[Source]],TEXT(Table1[[#This Row],[AdvisoryNumber]],"000"),TEXT(ROW()-1,"000000"),TEXT(Table1[[#This Row],[RecordTimeUTC]],"YYYY-MM-DD"))</f>
        <v>ADVZY-001-004007-2025-08-02</v>
      </c>
      <c r="C4008" s="1" t="s">
        <v>16</v>
      </c>
      <c r="D4008" s="2" t="s">
        <v>8218</v>
      </c>
      <c r="E4008" s="1">
        <v>1</v>
      </c>
      <c r="F4008" s="2" t="s">
        <v>6312</v>
      </c>
      <c r="G4008" s="1" t="s">
        <v>24</v>
      </c>
      <c r="H4008" s="1" t="s">
        <v>6019</v>
      </c>
      <c r="I4008" s="8" t="str">
        <f>IF(Table1[[#This Row],[TMI_Type]]="Reroute",INDEX(_xlfn.REGEXEXTRACT(Table1[[#This Row],[RawText]],".*(ROUTE|FEA|FCA|ICR|CTOP|TBO).+([A-Z]{3})",2,0),1,2),"")</f>
        <v/>
      </c>
      <c r="J4008" s="5"/>
      <c r="K4008" s="5"/>
      <c r="L4008" s="1"/>
      <c r="M4008" s="7">
        <v>45871.958333333336</v>
      </c>
      <c r="N4008" s="7">
        <v>45872.125</v>
      </c>
      <c r="O4008" s="7">
        <v>45871.929166666669</v>
      </c>
      <c r="P4008" s="4" t="s">
        <v>2185</v>
      </c>
      <c r="Q4008" s="10" t="s">
        <v>11685</v>
      </c>
      <c r="R4008" s="2" t="s">
        <v>8219</v>
      </c>
      <c r="S4008" s="6">
        <f>IF(OR(ISBLANK(Table1[[#This Row],[ValidEndUTC]]),ISBLANK(Table1[[#This Row],[ValidStartUTC]])),"",Table1[[#This Row],[ValidEndUTC]]-Table1[[#This Row],[ValidStartUTC]])</f>
        <v>0.16666666666424135</v>
      </c>
      <c r="T4008" s="5">
        <f>IF(OR(ISBLANK(Table1[[#This Row],[ValidEndUTC]]),ISBLANK(Table1[[#This Row],[ValidStartUTC]])),"",Table1[[#This Row],[Duration]]*24*60)</f>
        <v>239.99999999650754</v>
      </c>
    </row>
    <row r="4009" spans="1:20" ht="21.6" x14ac:dyDescent="0.25">
      <c r="A4009" s="8" t="str">
        <f>IF(ISBLANK(Table1[[#This Row],[AdvisoryNumber]]),"NTML","ADVZY")</f>
        <v>NTML</v>
      </c>
      <c r="B4009" s="8" t="str">
        <f>_xlfn.TEXTJOIN("-",TRUE,Table1[[#This Row],[Source]],TEXT(Table1[[#This Row],[AdvisoryNumber]],"000"),TEXT(ROW()-1,"000000"),TEXT(Table1[[#This Row],[RecordTimeUTC]],"YYYY-MM-DD"))</f>
        <v>NTML-000-004008-2025-08-02</v>
      </c>
      <c r="C4009" s="1" t="s">
        <v>711</v>
      </c>
      <c r="D4009" s="2"/>
      <c r="E4009" s="1"/>
      <c r="F4009" s="2"/>
      <c r="G4009" s="1" t="s">
        <v>98</v>
      </c>
      <c r="H4009" s="1" t="s">
        <v>101</v>
      </c>
      <c r="I4009" s="8" t="str">
        <f>IF(Table1[[#This Row],[TMI_Type]]="Reroute",INDEX(_xlfn.REGEXEXTRACT(Table1[[#This Row],[RawText]],".*(ROUTE|FEA|FCA|ICR|CTOP|TBO).+([A-Z]{3})",2,0),1,2),"")</f>
        <v/>
      </c>
      <c r="J4009" s="5">
        <v>15</v>
      </c>
      <c r="K4009" s="5"/>
      <c r="L4009" s="1"/>
      <c r="M4009" s="7">
        <v>45871.958333333336</v>
      </c>
      <c r="N4009" s="7">
        <v>45872.125</v>
      </c>
      <c r="O4009" s="7">
        <v>45871.955555555556</v>
      </c>
      <c r="P4009" s="4" t="s">
        <v>5792</v>
      </c>
      <c r="Q4009" s="10" t="s">
        <v>5792</v>
      </c>
      <c r="R4009" s="2" t="s">
        <v>11349</v>
      </c>
      <c r="S4009" s="6">
        <f>IF(OR(ISBLANK(Table1[[#This Row],[ValidEndUTC]]),ISBLANK(Table1[[#This Row],[ValidStartUTC]])),"",Table1[[#This Row],[ValidEndUTC]]-Table1[[#This Row],[ValidStartUTC]])</f>
        <v>0.16666666666424135</v>
      </c>
      <c r="T4009" s="5">
        <f>IF(OR(ISBLANK(Table1[[#This Row],[ValidEndUTC]]),ISBLANK(Table1[[#This Row],[ValidStartUTC]])),"",Table1[[#This Row],[Duration]]*24*60)</f>
        <v>239.99999999650754</v>
      </c>
    </row>
    <row r="4010" spans="1:20" ht="21.6" x14ac:dyDescent="0.25">
      <c r="A4010" s="8" t="str">
        <f>IF(ISBLANK(Table1[[#This Row],[AdvisoryNumber]]),"NTML","ADVZY")</f>
        <v>NTML</v>
      </c>
      <c r="B4010" s="8" t="str">
        <f>_xlfn.TEXTJOIN("-",TRUE,Table1[[#This Row],[Source]],TEXT(Table1[[#This Row],[AdvisoryNumber]],"000"),TEXT(ROW()-1,"000000"),TEXT(Table1[[#This Row],[RecordTimeUTC]],"YYYY-MM-DD"))</f>
        <v>NTML-000-004009-2025-08-02</v>
      </c>
      <c r="C4010" s="1" t="s">
        <v>711</v>
      </c>
      <c r="D4010" s="2"/>
      <c r="E4010" s="1"/>
      <c r="F4010" s="2"/>
      <c r="G4010" s="1" t="s">
        <v>98</v>
      </c>
      <c r="H4010" s="1" t="s">
        <v>101</v>
      </c>
      <c r="I4010" s="8" t="str">
        <f>IF(Table1[[#This Row],[TMI_Type]]="Reroute",INDEX(_xlfn.REGEXEXTRACT(Table1[[#This Row],[RawText]],".*(ROUTE|FEA|FCA|ICR|CTOP|TBO).+([A-Z]{3})",2,0),1,2),"")</f>
        <v/>
      </c>
      <c r="J4010" s="5">
        <v>30</v>
      </c>
      <c r="K4010" s="5"/>
      <c r="L4010" s="1"/>
      <c r="M4010" s="7">
        <v>45871.958333333336</v>
      </c>
      <c r="N4010" s="7">
        <v>45872.125</v>
      </c>
      <c r="O4010" s="7">
        <v>45871.963194444441</v>
      </c>
      <c r="P4010" s="4" t="s">
        <v>5793</v>
      </c>
      <c r="Q4010" s="10" t="s">
        <v>5793</v>
      </c>
      <c r="R4010" s="2" t="s">
        <v>11350</v>
      </c>
      <c r="S4010" s="6">
        <f>IF(OR(ISBLANK(Table1[[#This Row],[ValidEndUTC]]),ISBLANK(Table1[[#This Row],[ValidStartUTC]])),"",Table1[[#This Row],[ValidEndUTC]]-Table1[[#This Row],[ValidStartUTC]])</f>
        <v>0.16666666666424135</v>
      </c>
      <c r="T4010" s="5">
        <f>IF(OR(ISBLANK(Table1[[#This Row],[ValidEndUTC]]),ISBLANK(Table1[[#This Row],[ValidStartUTC]])),"",Table1[[#This Row],[Duration]]*24*60)</f>
        <v>239.99999999650754</v>
      </c>
    </row>
    <row r="4011" spans="1:20" ht="75.599999999999994" x14ac:dyDescent="0.25">
      <c r="A4011" s="8" t="str">
        <f>IF(ISBLANK(Table1[[#This Row],[AdvisoryNumber]]),"NTML","ADVZY")</f>
        <v>ADVZY</v>
      </c>
      <c r="B4011" s="8" t="str">
        <f>_xlfn.TEXTJOIN("-",TRUE,Table1[[#This Row],[Source]],TEXT(Table1[[#This Row],[AdvisoryNumber]],"000"),TEXT(ROW()-1,"000000"),TEXT(Table1[[#This Row],[RecordTimeUTC]],"YYYY-MM-DD"))</f>
        <v>ADVZY-008-004010-2025-08-03</v>
      </c>
      <c r="C4011" s="1" t="s">
        <v>16</v>
      </c>
      <c r="D4011" s="2"/>
      <c r="E4011" s="1">
        <v>8</v>
      </c>
      <c r="F4011" s="2" t="s">
        <v>6312</v>
      </c>
      <c r="G4011" s="1"/>
      <c r="H4011" s="1" t="s">
        <v>6019</v>
      </c>
      <c r="I4011" s="8" t="str">
        <f>IF(Table1[[#This Row],[TMI_Type]]="Reroute",INDEX(_xlfn.REGEXEXTRACT(Table1[[#This Row],[RawText]],".*(ROUTE|FEA|FCA|ICR|CTOP|TBO).+([A-Z]{3})",2,0),1,2),"")</f>
        <v/>
      </c>
      <c r="J4011" s="5"/>
      <c r="K4011" s="5"/>
      <c r="L4011" s="1"/>
      <c r="M4011" s="7">
        <v>45871.958333333336</v>
      </c>
      <c r="N4011" s="7">
        <v>45872.125</v>
      </c>
      <c r="O4011" s="7">
        <v>45872.142361111109</v>
      </c>
      <c r="P4011" s="4" t="s">
        <v>2186</v>
      </c>
      <c r="Q4011" s="10" t="s">
        <v>11686</v>
      </c>
      <c r="R4011" s="2" t="s">
        <v>8233</v>
      </c>
      <c r="S4011" s="6">
        <f>IF(OR(ISBLANK(Table1[[#This Row],[ValidEndUTC]]),ISBLANK(Table1[[#This Row],[ValidStartUTC]])),"",Table1[[#This Row],[ValidEndUTC]]-Table1[[#This Row],[ValidStartUTC]])</f>
        <v>0.16666666666424135</v>
      </c>
      <c r="T4011" s="5">
        <f>IF(OR(ISBLANK(Table1[[#This Row],[ValidEndUTC]]),ISBLANK(Table1[[#This Row],[ValidStartUTC]])),"",Table1[[#This Row],[Duration]]*24*60)</f>
        <v>239.99999999650754</v>
      </c>
    </row>
    <row r="4012" spans="1:20" ht="172.8" x14ac:dyDescent="0.25">
      <c r="A4012" s="8" t="str">
        <f>IF(ISBLANK(Table1[[#This Row],[AdvisoryNumber]]),"NTML","ADVZY")</f>
        <v>ADVZY</v>
      </c>
      <c r="B4012" s="8" t="str">
        <f>_xlfn.TEXTJOIN("-",TRUE,Table1[[#This Row],[Source]],TEXT(Table1[[#This Row],[AdvisoryNumber]],"000"),TEXT(ROW()-1,"000000"),TEXT(Table1[[#This Row],[RecordTimeUTC]],"YYYY-MM-DD"))</f>
        <v>ADVZY-001-004011-2025-08-02</v>
      </c>
      <c r="C4012" s="1" t="s">
        <v>736</v>
      </c>
      <c r="D4012" s="2"/>
      <c r="E4012" s="1">
        <v>1</v>
      </c>
      <c r="F4012" s="2" t="s">
        <v>5995</v>
      </c>
      <c r="G4012" s="1" t="s">
        <v>35</v>
      </c>
      <c r="H4012" s="1" t="s">
        <v>32</v>
      </c>
      <c r="I4012" s="8" t="str">
        <f>IF(Table1[[#This Row],[TMI_Type]]="Reroute",INDEX(_xlfn.REGEXEXTRACT(Table1[[#This Row],[RawText]],".*(ROUTE|FEA|FCA|ICR|CTOP|TBO).+([A-Z]{3})",2,0),1,2),"")</f>
        <v/>
      </c>
      <c r="J4012" s="5"/>
      <c r="K4012" s="5"/>
      <c r="L4012" s="1"/>
      <c r="M4012" s="7">
        <v>45871.967361111114</v>
      </c>
      <c r="N4012" s="7">
        <v>45871.991666666669</v>
      </c>
      <c r="O4012" s="7">
        <v>45871.964583333334</v>
      </c>
      <c r="P4012" s="4" t="s">
        <v>2187</v>
      </c>
      <c r="Q4012" s="10" t="s">
        <v>8220</v>
      </c>
      <c r="R4012" s="2" t="s">
        <v>8221</v>
      </c>
      <c r="S4012" s="6">
        <f>IF(OR(ISBLANK(Table1[[#This Row],[ValidEndUTC]]),ISBLANK(Table1[[#This Row],[ValidStartUTC]])),"",Table1[[#This Row],[ValidEndUTC]]-Table1[[#This Row],[ValidStartUTC]])</f>
        <v>2.4305555554747116E-2</v>
      </c>
      <c r="T4012" s="5">
        <f>IF(OR(ISBLANK(Table1[[#This Row],[ValidEndUTC]]),ISBLANK(Table1[[#This Row],[ValidStartUTC]])),"",Table1[[#This Row],[Duration]]*24*60)</f>
        <v>34.999999998835847</v>
      </c>
    </row>
    <row r="4013" spans="1:20" ht="97.2" x14ac:dyDescent="0.25">
      <c r="A4013" s="8" t="str">
        <f>IF(ISBLANK(Table1[[#This Row],[AdvisoryNumber]]),"NTML","ADVZY")</f>
        <v>ADVZY</v>
      </c>
      <c r="B4013" s="8" t="str">
        <f>_xlfn.TEXTJOIN("-",TRUE,Table1[[#This Row],[Source]],TEXT(Table1[[#This Row],[AdvisoryNumber]],"000"),TEXT(ROW()-1,"000000"),TEXT(Table1[[#This Row],[RecordTimeUTC]],"YYYY-MM-DD"))</f>
        <v>ADVZY-004-004012-2025-08-02</v>
      </c>
      <c r="C4013" s="1" t="s">
        <v>736</v>
      </c>
      <c r="D4013" s="2"/>
      <c r="E4013" s="1">
        <v>4</v>
      </c>
      <c r="F4013" s="2" t="s">
        <v>5994</v>
      </c>
      <c r="G4013" s="1"/>
      <c r="H4013" s="1" t="s">
        <v>32</v>
      </c>
      <c r="I4013" s="8" t="str">
        <f>IF(Table1[[#This Row],[TMI_Type]]="Reroute",INDEX(_xlfn.REGEXEXTRACT(Table1[[#This Row],[RawText]],".*(ROUTE|FEA|FCA|ICR|CTOP|TBO).+([A-Z]{3})",2,0),1,2),"")</f>
        <v/>
      </c>
      <c r="J4013" s="5"/>
      <c r="K4013" s="5"/>
      <c r="L4013" s="1"/>
      <c r="M4013" s="7">
        <v>45871.967361111114</v>
      </c>
      <c r="N4013" s="7">
        <v>45871.991666666669</v>
      </c>
      <c r="O4013" s="7">
        <v>45871.992361111108</v>
      </c>
      <c r="P4013" s="4" t="s">
        <v>2189</v>
      </c>
      <c r="Q4013" s="10" t="s">
        <v>8224</v>
      </c>
      <c r="R4013" s="2" t="s">
        <v>8225</v>
      </c>
      <c r="S4013" s="6">
        <f>IF(OR(ISBLANK(Table1[[#This Row],[ValidEndUTC]]),ISBLANK(Table1[[#This Row],[ValidStartUTC]])),"",Table1[[#This Row],[ValidEndUTC]]-Table1[[#This Row],[ValidStartUTC]])</f>
        <v>2.4305555554747116E-2</v>
      </c>
      <c r="T4013" s="5">
        <f>IF(OR(ISBLANK(Table1[[#This Row],[ValidEndUTC]]),ISBLANK(Table1[[#This Row],[ValidStartUTC]])),"",Table1[[#This Row],[Duration]]*24*60)</f>
        <v>34.999999998835847</v>
      </c>
    </row>
    <row r="4014" spans="1:20" ht="140.4" x14ac:dyDescent="0.25">
      <c r="A4014" s="8" t="str">
        <f>IF(ISBLANK(Table1[[#This Row],[AdvisoryNumber]]),"NTML","ADVZY")</f>
        <v>ADVZY</v>
      </c>
      <c r="B4014" s="8" t="str">
        <f>_xlfn.TEXTJOIN("-",TRUE,Table1[[#This Row],[Source]],TEXT(Table1[[#This Row],[AdvisoryNumber]],"000"),TEXT(ROW()-1,"000000"),TEXT(Table1[[#This Row],[RecordTimeUTC]],"YYYY-MM-DD"))</f>
        <v>ADVZY-002-004013-2025-08-02</v>
      </c>
      <c r="C4014" s="1" t="s">
        <v>736</v>
      </c>
      <c r="D4014" s="2"/>
      <c r="E4014" s="1">
        <v>2</v>
      </c>
      <c r="F4014" s="2" t="s">
        <v>5995</v>
      </c>
      <c r="G4014" s="1" t="s">
        <v>35</v>
      </c>
      <c r="H4014" s="1" t="s">
        <v>32</v>
      </c>
      <c r="I4014" s="8" t="str">
        <f>IF(Table1[[#This Row],[TMI_Type]]="Reroute",INDEX(_xlfn.REGEXEXTRACT(Table1[[#This Row],[RawText]],".*(ROUTE|FEA|FCA|ICR|CTOP|TBO).+([A-Z]{3})",2,0),1,2),"")</f>
        <v/>
      </c>
      <c r="J4014" s="5"/>
      <c r="K4014" s="5"/>
      <c r="L4014" s="1"/>
      <c r="M4014" s="7">
        <v>45871.967361111114</v>
      </c>
      <c r="N4014" s="7">
        <v>45871.998611111114</v>
      </c>
      <c r="O4014" s="7">
        <v>45871.972222222219</v>
      </c>
      <c r="P4014" s="4" t="s">
        <v>2188</v>
      </c>
      <c r="Q4014" s="10" t="s">
        <v>8222</v>
      </c>
      <c r="R4014" s="2" t="s">
        <v>8223</v>
      </c>
      <c r="S4014" s="6">
        <f>IF(OR(ISBLANK(Table1[[#This Row],[ValidEndUTC]]),ISBLANK(Table1[[#This Row],[ValidStartUTC]])),"",Table1[[#This Row],[ValidEndUTC]]-Table1[[#This Row],[ValidStartUTC]])</f>
        <v>3.125E-2</v>
      </c>
      <c r="T4014" s="5">
        <f>IF(OR(ISBLANK(Table1[[#This Row],[ValidEndUTC]]),ISBLANK(Table1[[#This Row],[ValidStartUTC]])),"",Table1[[#This Row],[Duration]]*24*60)</f>
        <v>45</v>
      </c>
    </row>
    <row r="4015" spans="1:20" ht="21.6" x14ac:dyDescent="0.25">
      <c r="A4015" s="8" t="str">
        <f>IF(ISBLANK(Table1[[#This Row],[AdvisoryNumber]]),"NTML","ADVZY")</f>
        <v>NTML</v>
      </c>
      <c r="B4015" s="8" t="str">
        <f>_xlfn.TEXTJOIN("-",TRUE,Table1[[#This Row],[Source]],TEXT(Table1[[#This Row],[AdvisoryNumber]],"000"),TEXT(ROW()-1,"000000"),TEXT(Table1[[#This Row],[RecordTimeUTC]],"YYYY-MM-DD"))</f>
        <v>NTML-000-004014-2025-08-02</v>
      </c>
      <c r="C4015" s="1" t="s">
        <v>711</v>
      </c>
      <c r="D4015" s="2"/>
      <c r="E4015" s="1"/>
      <c r="F4015" s="2"/>
      <c r="G4015" s="1" t="s">
        <v>98</v>
      </c>
      <c r="H4015" s="1" t="s">
        <v>101</v>
      </c>
      <c r="I4015" s="8" t="str">
        <f>IF(Table1[[#This Row],[TMI_Type]]="Reroute",INDEX(_xlfn.REGEXEXTRACT(Table1[[#This Row],[RawText]],".*(ROUTE|FEA|FCA|ICR|CTOP|TBO).+([A-Z]{3})",2,0),1,2),"")</f>
        <v/>
      </c>
      <c r="J4015" s="5">
        <v>20</v>
      </c>
      <c r="K4015" s="5"/>
      <c r="L4015" s="1"/>
      <c r="M4015" s="7">
        <v>45871.979166666664</v>
      </c>
      <c r="N4015" s="7">
        <v>45872.125</v>
      </c>
      <c r="O4015" s="7">
        <v>45871.981944444444</v>
      </c>
      <c r="P4015" s="4" t="s">
        <v>5794</v>
      </c>
      <c r="Q4015" s="10" t="s">
        <v>5794</v>
      </c>
      <c r="R4015" s="2" t="s">
        <v>11351</v>
      </c>
      <c r="S4015" s="6">
        <f>IF(OR(ISBLANK(Table1[[#This Row],[ValidEndUTC]]),ISBLANK(Table1[[#This Row],[ValidStartUTC]])),"",Table1[[#This Row],[ValidEndUTC]]-Table1[[#This Row],[ValidStartUTC]])</f>
        <v>0.14583333333575865</v>
      </c>
      <c r="T4015" s="5">
        <f>IF(OR(ISBLANK(Table1[[#This Row],[ValidEndUTC]]),ISBLANK(Table1[[#This Row],[ValidStartUTC]])),"",Table1[[#This Row],[Duration]]*24*60)</f>
        <v>210.00000000349246</v>
      </c>
    </row>
    <row r="4016" spans="1:20" ht="129.6" x14ac:dyDescent="0.25">
      <c r="A4016" s="8" t="str">
        <f>IF(ISBLANK(Table1[[#This Row],[AdvisoryNumber]]),"NTML","ADVZY")</f>
        <v>ADVZY</v>
      </c>
      <c r="B4016" s="8" t="str">
        <f>_xlfn.TEXTJOIN("-",TRUE,Table1[[#This Row],[Source]],TEXT(Table1[[#This Row],[AdvisoryNumber]],"000"),TEXT(ROW()-1,"000000"),TEXT(Table1[[#This Row],[RecordTimeUTC]],"YYYY-MM-DD"))</f>
        <v>ADVZY-005-004015-2025-08-03</v>
      </c>
      <c r="C4016" s="1" t="s">
        <v>736</v>
      </c>
      <c r="D4016" s="2" t="s">
        <v>8226</v>
      </c>
      <c r="E4016" s="1">
        <v>5</v>
      </c>
      <c r="F4016" s="2" t="s">
        <v>5995</v>
      </c>
      <c r="G4016" s="1" t="s">
        <v>35</v>
      </c>
      <c r="H4016" s="1" t="s">
        <v>32</v>
      </c>
      <c r="I4016" s="8" t="str">
        <f>IF(Table1[[#This Row],[TMI_Type]]="Reroute",INDEX(_xlfn.REGEXEXTRACT(Table1[[#This Row],[RawText]],".*(ROUTE|FEA|FCA|ICR|CTOP|TBO).+([A-Z]{3})",2,0),1,2),"")</f>
        <v/>
      </c>
      <c r="J4016" s="5"/>
      <c r="K4016" s="5"/>
      <c r="L4016" s="1"/>
      <c r="M4016" s="7">
        <v>45872.006249999999</v>
      </c>
      <c r="N4016" s="7">
        <v>45872.045138888891</v>
      </c>
      <c r="O4016" s="7">
        <v>45872.02847222222</v>
      </c>
      <c r="P4016" s="4" t="s">
        <v>2190</v>
      </c>
      <c r="Q4016" s="10" t="s">
        <v>8227</v>
      </c>
      <c r="R4016" s="2" t="s">
        <v>8228</v>
      </c>
      <c r="S4016" s="6">
        <f>IF(OR(ISBLANK(Table1[[#This Row],[ValidEndUTC]]),ISBLANK(Table1[[#This Row],[ValidStartUTC]])),"",Table1[[#This Row],[ValidEndUTC]]-Table1[[#This Row],[ValidStartUTC]])</f>
        <v>3.888888889196096E-2</v>
      </c>
      <c r="T4016" s="5">
        <f>IF(OR(ISBLANK(Table1[[#This Row],[ValidEndUTC]]),ISBLANK(Table1[[#This Row],[ValidStartUTC]])),"",Table1[[#This Row],[Duration]]*24*60)</f>
        <v>56.000000004423782</v>
      </c>
    </row>
    <row r="4017" spans="1:20" ht="21.6" x14ac:dyDescent="0.25">
      <c r="A4017" s="8" t="str">
        <f>IF(ISBLANK(Table1[[#This Row],[AdvisoryNumber]]),"NTML","ADVZY")</f>
        <v>NTML</v>
      </c>
      <c r="B4017" s="8" t="str">
        <f>_xlfn.TEXTJOIN("-",TRUE,Table1[[#This Row],[Source]],TEXT(Table1[[#This Row],[AdvisoryNumber]],"000"),TEXT(ROW()-1,"000000"),TEXT(Table1[[#This Row],[RecordTimeUTC]],"YYYY-MM-DD"))</f>
        <v>NTML-000-004016-2025-08-03</v>
      </c>
      <c r="C4017" s="1" t="s">
        <v>711</v>
      </c>
      <c r="D4017" s="2"/>
      <c r="E4017" s="1"/>
      <c r="F4017" s="2"/>
      <c r="G4017" s="1" t="s">
        <v>98</v>
      </c>
      <c r="H4017" s="1" t="s">
        <v>101</v>
      </c>
      <c r="I4017" s="8" t="str">
        <f>IF(Table1[[#This Row],[TMI_Type]]="Reroute",INDEX(_xlfn.REGEXEXTRACT(Table1[[#This Row],[RawText]],".*(ROUTE|FEA|FCA|ICR|CTOP|TBO).+([A-Z]{3})",2,0),1,2),"")</f>
        <v/>
      </c>
      <c r="J4017" s="5">
        <v>30</v>
      </c>
      <c r="K4017" s="5"/>
      <c r="L4017" s="1"/>
      <c r="M4017" s="7">
        <v>45872.020833333336</v>
      </c>
      <c r="N4017" s="7">
        <v>45872.125</v>
      </c>
      <c r="O4017" s="7">
        <v>45872.020138888889</v>
      </c>
      <c r="P4017" s="4" t="s">
        <v>5796</v>
      </c>
      <c r="Q4017" s="10" t="s">
        <v>5796</v>
      </c>
      <c r="R4017" s="2" t="s">
        <v>11353</v>
      </c>
      <c r="S4017" s="6">
        <f>IF(OR(ISBLANK(Table1[[#This Row],[ValidEndUTC]]),ISBLANK(Table1[[#This Row],[ValidStartUTC]])),"",Table1[[#This Row],[ValidEndUTC]]-Table1[[#This Row],[ValidStartUTC]])</f>
        <v>0.10416666666424135</v>
      </c>
      <c r="T4017" s="5">
        <f>IF(OR(ISBLANK(Table1[[#This Row],[ValidEndUTC]]),ISBLANK(Table1[[#This Row],[ValidStartUTC]])),"",Table1[[#This Row],[Duration]]*24*60)</f>
        <v>149.99999999650754</v>
      </c>
    </row>
    <row r="4018" spans="1:20" ht="21.6" x14ac:dyDescent="0.25">
      <c r="A4018" s="8" t="str">
        <f>IF(ISBLANK(Table1[[#This Row],[AdvisoryNumber]]),"NTML","ADVZY")</f>
        <v>NTML</v>
      </c>
      <c r="B4018" s="8" t="str">
        <f>_xlfn.TEXTJOIN("-",TRUE,Table1[[#This Row],[Source]],TEXT(Table1[[#This Row],[AdvisoryNumber]],"000"),TEXT(ROW()-1,"000000"),TEXT(Table1[[#This Row],[RecordTimeUTC]],"YYYY-MM-DD"))</f>
        <v>NTML-000-004017-2025-08-03</v>
      </c>
      <c r="C4018" s="1" t="s">
        <v>711</v>
      </c>
      <c r="D4018" s="2"/>
      <c r="E4018" s="1"/>
      <c r="F4018" s="2"/>
      <c r="G4018" s="1" t="s">
        <v>98</v>
      </c>
      <c r="H4018" s="1" t="s">
        <v>101</v>
      </c>
      <c r="I4018" s="8" t="str">
        <f>IF(Table1[[#This Row],[TMI_Type]]="Reroute",INDEX(_xlfn.REGEXEXTRACT(Table1[[#This Row],[RawText]],".*(ROUTE|FEA|FCA|ICR|CTOP|TBO).+([A-Z]{3})",2,0),1,2),"")</f>
        <v/>
      </c>
      <c r="J4018" s="5">
        <v>40</v>
      </c>
      <c r="K4018" s="5"/>
      <c r="L4018" s="1"/>
      <c r="M4018" s="7">
        <v>45872.027777777781</v>
      </c>
      <c r="N4018" s="7">
        <v>45872.125</v>
      </c>
      <c r="O4018" s="7">
        <v>45872.027777777781</v>
      </c>
      <c r="P4018" s="4" t="s">
        <v>5798</v>
      </c>
      <c r="Q4018" s="10" t="s">
        <v>5798</v>
      </c>
      <c r="R4018" s="2" t="s">
        <v>11357</v>
      </c>
      <c r="S4018" s="6">
        <f>IF(OR(ISBLANK(Table1[[#This Row],[ValidEndUTC]]),ISBLANK(Table1[[#This Row],[ValidStartUTC]])),"",Table1[[#This Row],[ValidEndUTC]]-Table1[[#This Row],[ValidStartUTC]])</f>
        <v>9.7222222218988463E-2</v>
      </c>
      <c r="T4018" s="5">
        <f>IF(OR(ISBLANK(Table1[[#This Row],[ValidEndUTC]]),ISBLANK(Table1[[#This Row],[ValidStartUTC]])),"",Table1[[#This Row],[Duration]]*24*60)</f>
        <v>139.99999999534339</v>
      </c>
    </row>
    <row r="4019" spans="1:20" ht="21.6" x14ac:dyDescent="0.25">
      <c r="A4019" s="8" t="str">
        <f>IF(ISBLANK(Table1[[#This Row],[AdvisoryNumber]]),"NTML","ADVZY")</f>
        <v>NTML</v>
      </c>
      <c r="B4019" s="8" t="str">
        <f>_xlfn.TEXTJOIN("-",TRUE,Table1[[#This Row],[Source]],TEXT(Table1[[#This Row],[AdvisoryNumber]],"000"),TEXT(ROW()-1,"000000"),TEXT(Table1[[#This Row],[RecordTimeUTC]],"YYYY-MM-DD"))</f>
        <v>NTML-000-004018-2025-08-03</v>
      </c>
      <c r="C4019" s="1" t="s">
        <v>11354</v>
      </c>
      <c r="D4019" s="2"/>
      <c r="E4019" s="1"/>
      <c r="F4019" s="2"/>
      <c r="G4019" s="1" t="s">
        <v>98</v>
      </c>
      <c r="H4019" s="1" t="s">
        <v>104</v>
      </c>
      <c r="I4019" s="8" t="str">
        <f>IF(Table1[[#This Row],[TMI_Type]]="Reroute",INDEX(_xlfn.REGEXEXTRACT(Table1[[#This Row],[RawText]],".*(ROUTE|FEA|FCA|ICR|CTOP|TBO).+([A-Z]{3})",2,0),1,2),"")</f>
        <v/>
      </c>
      <c r="J4019" s="5"/>
      <c r="K4019" s="5"/>
      <c r="L4019" s="1" t="s">
        <v>11355</v>
      </c>
      <c r="M4019" s="7">
        <v>45872.034722222219</v>
      </c>
      <c r="N4019" s="7">
        <v>45872.125</v>
      </c>
      <c r="O4019" s="7">
        <v>45872.034722222219</v>
      </c>
      <c r="P4019" s="4" t="s">
        <v>5797</v>
      </c>
      <c r="Q4019" s="10" t="s">
        <v>5797</v>
      </c>
      <c r="R4019" s="2" t="s">
        <v>11356</v>
      </c>
      <c r="S4019" s="6">
        <f>IF(OR(ISBLANK(Table1[[#This Row],[ValidEndUTC]]),ISBLANK(Table1[[#This Row],[ValidStartUTC]])),"",Table1[[#This Row],[ValidEndUTC]]-Table1[[#This Row],[ValidStartUTC]])</f>
        <v>9.0277777781011537E-2</v>
      </c>
      <c r="T4019" s="5">
        <f>IF(OR(ISBLANK(Table1[[#This Row],[ValidEndUTC]]),ISBLANK(Table1[[#This Row],[ValidStartUTC]])),"",Table1[[#This Row],[Duration]]*24*60)</f>
        <v>130.00000000465661</v>
      </c>
    </row>
    <row r="4020" spans="1:20" ht="21.6" x14ac:dyDescent="0.25">
      <c r="A4020" s="8" t="str">
        <f>IF(ISBLANK(Table1[[#This Row],[AdvisoryNumber]]),"NTML","ADVZY")</f>
        <v>NTML</v>
      </c>
      <c r="B4020" s="8" t="str">
        <f>_xlfn.TEXTJOIN("-",TRUE,Table1[[#This Row],[Source]],TEXT(Table1[[#This Row],[AdvisoryNumber]],"000"),TEXT(ROW()-1,"000000"),TEXT(Table1[[#This Row],[RecordTimeUTC]],"YYYY-MM-DD"))</f>
        <v>NTML-000-004019-2025-08-02</v>
      </c>
      <c r="C4020" s="1" t="s">
        <v>711</v>
      </c>
      <c r="D4020" s="2"/>
      <c r="E4020" s="1"/>
      <c r="F4020" s="2"/>
      <c r="G4020" s="1" t="s">
        <v>98</v>
      </c>
      <c r="H4020" s="1" t="s">
        <v>101</v>
      </c>
      <c r="I4020" s="8" t="str">
        <f>IF(Table1[[#This Row],[TMI_Type]]="Reroute",INDEX(_xlfn.REGEXEXTRACT(Table1[[#This Row],[RawText]],".*(ROUTE|FEA|FCA|ICR|CTOP|TBO).+([A-Z]{3})",2,0),1,2),"")</f>
        <v/>
      </c>
      <c r="J4020" s="5">
        <v>35</v>
      </c>
      <c r="K4020" s="5"/>
      <c r="L4020" s="1" t="s">
        <v>1224</v>
      </c>
      <c r="M4020" s="7">
        <v>45872.041666666664</v>
      </c>
      <c r="N4020" s="7">
        <v>45872.125</v>
      </c>
      <c r="O4020" s="7">
        <v>45871.987500000003</v>
      </c>
      <c r="P4020" s="4" t="s">
        <v>5795</v>
      </c>
      <c r="Q4020" s="10" t="s">
        <v>5795</v>
      </c>
      <c r="R4020" s="2" t="s">
        <v>11352</v>
      </c>
      <c r="S4020" s="6">
        <f>IF(OR(ISBLANK(Table1[[#This Row],[ValidEndUTC]]),ISBLANK(Table1[[#This Row],[ValidStartUTC]])),"",Table1[[#This Row],[ValidEndUTC]]-Table1[[#This Row],[ValidStartUTC]])</f>
        <v>8.3333333335758653E-2</v>
      </c>
      <c r="T4020" s="5">
        <f>IF(OR(ISBLANK(Table1[[#This Row],[ValidEndUTC]]),ISBLANK(Table1[[#This Row],[ValidStartUTC]])),"",Table1[[#This Row],[Duration]]*24*60)</f>
        <v>120.00000000349246</v>
      </c>
    </row>
    <row r="4021" spans="1:20" ht="140.4" x14ac:dyDescent="0.25">
      <c r="A4021" s="8" t="str">
        <f>IF(ISBLANK(Table1[[#This Row],[AdvisoryNumber]]),"NTML","ADVZY")</f>
        <v>ADVZY</v>
      </c>
      <c r="B4021" s="8" t="str">
        <f>_xlfn.TEXTJOIN("-",TRUE,Table1[[#This Row],[Source]],TEXT(Table1[[#This Row],[AdvisoryNumber]],"000"),TEXT(ROW()-1,"000000"),TEXT(Table1[[#This Row],[RecordTimeUTC]],"YYYY-MM-DD"))</f>
        <v>ADVZY-006-004020-2025-08-03</v>
      </c>
      <c r="C4021" s="1" t="s">
        <v>736</v>
      </c>
      <c r="D4021" s="2"/>
      <c r="E4021" s="1">
        <v>6</v>
      </c>
      <c r="F4021" s="2" t="s">
        <v>5995</v>
      </c>
      <c r="G4021" s="1" t="s">
        <v>35</v>
      </c>
      <c r="H4021" s="1" t="s">
        <v>32</v>
      </c>
      <c r="I4021" s="8" t="str">
        <f>IF(Table1[[#This Row],[TMI_Type]]="Reroute",INDEX(_xlfn.REGEXEXTRACT(Table1[[#This Row],[RawText]],".*(ROUTE|FEA|FCA|ICR|CTOP|TBO).+([A-Z]{3})",2,0),1,2),"")</f>
        <v/>
      </c>
      <c r="J4021" s="5"/>
      <c r="K4021" s="5"/>
      <c r="L4021" s="1"/>
      <c r="M4021" s="7">
        <v>45872.046527777777</v>
      </c>
      <c r="N4021" s="7">
        <v>45872.072916666664</v>
      </c>
      <c r="O4021" s="7">
        <v>45872.04791666667</v>
      </c>
      <c r="P4021" s="4" t="s">
        <v>2191</v>
      </c>
      <c r="Q4021" s="10" t="s">
        <v>8229</v>
      </c>
      <c r="R4021" s="2" t="s">
        <v>8230</v>
      </c>
      <c r="S4021" s="6">
        <f>IF(OR(ISBLANK(Table1[[#This Row],[ValidEndUTC]]),ISBLANK(Table1[[#This Row],[ValidStartUTC]])),"",Table1[[#This Row],[ValidEndUTC]]-Table1[[#This Row],[ValidStartUTC]])</f>
        <v>2.6388888887595385E-2</v>
      </c>
      <c r="T4021" s="5">
        <f>IF(OR(ISBLANK(Table1[[#This Row],[ValidEndUTC]]),ISBLANK(Table1[[#This Row],[ValidStartUTC]])),"",Table1[[#This Row],[Duration]]*24*60)</f>
        <v>37.999999998137355</v>
      </c>
    </row>
    <row r="4022" spans="1:20" ht="140.4" x14ac:dyDescent="0.25">
      <c r="A4022" s="8" t="str">
        <f>IF(ISBLANK(Table1[[#This Row],[AdvisoryNumber]]),"NTML","ADVZY")</f>
        <v>ADVZY</v>
      </c>
      <c r="B4022" s="8" t="str">
        <f>_xlfn.TEXTJOIN("-",TRUE,Table1[[#This Row],[Source]],TEXT(Table1[[#This Row],[AdvisoryNumber]],"000"),TEXT(ROW()-1,"000000"),TEXT(Table1[[#This Row],[RecordTimeUTC]],"YYYY-MM-DD"))</f>
        <v>ADVZY-007-004021-2025-08-03</v>
      </c>
      <c r="C4022" s="1" t="s">
        <v>736</v>
      </c>
      <c r="D4022" s="2"/>
      <c r="E4022" s="1">
        <v>7</v>
      </c>
      <c r="F4022" s="2" t="s">
        <v>5995</v>
      </c>
      <c r="G4022" s="1" t="s">
        <v>35</v>
      </c>
      <c r="H4022" s="1" t="s">
        <v>32</v>
      </c>
      <c r="I4022" s="8" t="str">
        <f>IF(Table1[[#This Row],[TMI_Type]]="Reroute",INDEX(_xlfn.REGEXEXTRACT(Table1[[#This Row],[RawText]],".*(ROUTE|FEA|FCA|ICR|CTOP|TBO).+([A-Z]{3})",2,0),1,2),"")</f>
        <v/>
      </c>
      <c r="J4022" s="5"/>
      <c r="K4022" s="5"/>
      <c r="L4022" s="1"/>
      <c r="M4022" s="7">
        <v>45872.06527777778</v>
      </c>
      <c r="N4022" s="7">
        <v>45872.083333333336</v>
      </c>
      <c r="O4022" s="7">
        <v>45872.066666666666</v>
      </c>
      <c r="P4022" s="4" t="s">
        <v>2192</v>
      </c>
      <c r="Q4022" s="10" t="s">
        <v>8231</v>
      </c>
      <c r="R4022" s="2" t="s">
        <v>8232</v>
      </c>
      <c r="S4022" s="6">
        <f>IF(OR(ISBLANK(Table1[[#This Row],[ValidEndUTC]]),ISBLANK(Table1[[#This Row],[ValidStartUTC]])),"",Table1[[#This Row],[ValidEndUTC]]-Table1[[#This Row],[ValidStartUTC]])</f>
        <v>1.8055555556202307E-2</v>
      </c>
      <c r="T4022" s="5">
        <f>IF(OR(ISBLANK(Table1[[#This Row],[ValidEndUTC]]),ISBLANK(Table1[[#This Row],[ValidStartUTC]])),"",Table1[[#This Row],[Duration]]*24*60)</f>
        <v>26.000000000931323</v>
      </c>
    </row>
    <row r="4023" spans="1:20" x14ac:dyDescent="0.25">
      <c r="A4023" s="8" t="str">
        <f>IF(ISBLANK(Table1[[#This Row],[AdvisoryNumber]]),"NTML","ADVZY")</f>
        <v>NTML</v>
      </c>
      <c r="B4023" s="8" t="str">
        <f>_xlfn.TEXTJOIN("-",TRUE,Table1[[#This Row],[Source]],TEXT(Table1[[#This Row],[AdvisoryNumber]],"000"),TEXT(ROW()-1,"000000"),TEXT(Table1[[#This Row],[RecordTimeUTC]],"YYYY-MM-DD"))</f>
        <v>NTML-000-004022-2025-08-03</v>
      </c>
      <c r="C4023" s="1" t="s">
        <v>711</v>
      </c>
      <c r="D4023" s="2"/>
      <c r="E4023" s="1"/>
      <c r="F4023" s="2"/>
      <c r="G4023" s="1"/>
      <c r="H4023" s="1" t="s">
        <v>2640</v>
      </c>
      <c r="I4023" s="8" t="str">
        <f>IF(Table1[[#This Row],[TMI_Type]]="Reroute",INDEX(_xlfn.REGEXEXTRACT(Table1[[#This Row],[RawText]],".*(ROUTE|FEA|FCA|ICR|CTOP|TBO).+([A-Z]{3})",2,0),1,2),"")</f>
        <v/>
      </c>
      <c r="J4023" s="5"/>
      <c r="K4023" s="5"/>
      <c r="L4023" s="1" t="s">
        <v>198</v>
      </c>
      <c r="M4023" s="7">
        <v>45872.102083333331</v>
      </c>
      <c r="N4023" s="7">
        <v>45872.102083333331</v>
      </c>
      <c r="O4023" s="7">
        <v>45872.102083333331</v>
      </c>
      <c r="P4023" s="4" t="s">
        <v>5799</v>
      </c>
      <c r="Q4023" s="10" t="s">
        <v>5799</v>
      </c>
      <c r="R4023" s="2" t="s">
        <v>11358</v>
      </c>
      <c r="S4023" s="6">
        <f>IF(OR(ISBLANK(Table1[[#This Row],[ValidEndUTC]]),ISBLANK(Table1[[#This Row],[ValidStartUTC]])),"",Table1[[#This Row],[ValidEndUTC]]-Table1[[#This Row],[ValidStartUTC]])</f>
        <v>0</v>
      </c>
      <c r="T4023" s="5">
        <f>IF(OR(ISBLANK(Table1[[#This Row],[ValidEndUTC]]),ISBLANK(Table1[[#This Row],[ValidStartUTC]])),"",Table1[[#This Row],[Duration]]*24*60)</f>
        <v>0</v>
      </c>
    </row>
    <row r="4024" spans="1:20" x14ac:dyDescent="0.25">
      <c r="A4024" s="8" t="str">
        <f>IF(ISBLANK(Table1[[#This Row],[AdvisoryNumber]]),"NTML","ADVZY")</f>
        <v>NTML</v>
      </c>
      <c r="B4024" s="8" t="str">
        <f>_xlfn.TEXTJOIN("-",TRUE,Table1[[#This Row],[Source]],TEXT(Table1[[#This Row],[AdvisoryNumber]],"000"),TEXT(ROW()-1,"000000"),TEXT(Table1[[#This Row],[RecordTimeUTC]],"YYYY-MM-DD"))</f>
        <v>NTML-000-004023-2025-08-09</v>
      </c>
      <c r="C4024" s="1" t="s">
        <v>97</v>
      </c>
      <c r="D4024" s="2"/>
      <c r="E4024" s="1"/>
      <c r="F4024" s="2"/>
      <c r="G4024" s="1" t="s">
        <v>98</v>
      </c>
      <c r="H4024" s="1" t="s">
        <v>101</v>
      </c>
      <c r="I4024" s="8" t="str">
        <f>IF(Table1[[#This Row],[TMI_Type]]="Reroute",INDEX(_xlfn.REGEXEXTRACT(Table1[[#This Row],[RawText]],".*(ROUTE|FEA|FCA|ICR|CTOP|TBO).+([A-Z]{3})",2,0),1,2),"")</f>
        <v/>
      </c>
      <c r="J4024" s="5">
        <v>10</v>
      </c>
      <c r="K4024" s="5"/>
      <c r="L4024" s="1" t="s">
        <v>1616</v>
      </c>
      <c r="M4024" s="7">
        <v>45878.680555555555</v>
      </c>
      <c r="N4024" s="7">
        <v>45878.875</v>
      </c>
      <c r="O4024" s="7">
        <v>45878.680555555555</v>
      </c>
      <c r="P4024" s="4" t="s">
        <v>5802</v>
      </c>
      <c r="Q4024" s="10" t="s">
        <v>5802</v>
      </c>
      <c r="R4024" s="2" t="s">
        <v>11359</v>
      </c>
      <c r="S4024" s="6">
        <f>IF(OR(ISBLANK(Table1[[#This Row],[ValidEndUTC]]),ISBLANK(Table1[[#This Row],[ValidStartUTC]])),"",Table1[[#This Row],[ValidEndUTC]]-Table1[[#This Row],[ValidStartUTC]])</f>
        <v>0.19444444444525288</v>
      </c>
      <c r="T4024" s="5">
        <f>IF(OR(ISBLANK(Table1[[#This Row],[ValidEndUTC]]),ISBLANK(Table1[[#This Row],[ValidStartUTC]])),"",Table1[[#This Row],[Duration]]*24*60)</f>
        <v>280.00000000116415</v>
      </c>
    </row>
    <row r="4025" spans="1:20" x14ac:dyDescent="0.25">
      <c r="A4025" s="8" t="str">
        <f>IF(ISBLANK(Table1[[#This Row],[AdvisoryNumber]]),"NTML","ADVZY")</f>
        <v>NTML</v>
      </c>
      <c r="B4025" s="8" t="str">
        <f>_xlfn.TEXTJOIN("-",TRUE,Table1[[#This Row],[Source]],TEXT(Table1[[#This Row],[AdvisoryNumber]],"000"),TEXT(ROW()-1,"000000"),TEXT(Table1[[#This Row],[RecordTimeUTC]],"YYYY-MM-DD"))</f>
        <v>NTML-000-004024-2025-08-09</v>
      </c>
      <c r="C4025" s="1" t="s">
        <v>97</v>
      </c>
      <c r="D4025" s="2"/>
      <c r="E4025" s="1"/>
      <c r="F4025" s="2"/>
      <c r="G4025" s="1" t="s">
        <v>98</v>
      </c>
      <c r="H4025" s="1" t="s">
        <v>101</v>
      </c>
      <c r="I4025" s="8" t="str">
        <f>IF(Table1[[#This Row],[TMI_Type]]="Reroute",INDEX(_xlfn.REGEXEXTRACT(Table1[[#This Row],[RawText]],".*(ROUTE|FEA|FCA|ICR|CTOP|TBO).+([A-Z]{3})",2,0),1,2),"")</f>
        <v/>
      </c>
      <c r="J4025" s="5">
        <v>20</v>
      </c>
      <c r="K4025" s="5"/>
      <c r="L4025" s="1" t="s">
        <v>1331</v>
      </c>
      <c r="M4025" s="7">
        <v>45878.680555555555</v>
      </c>
      <c r="N4025" s="7">
        <v>45878.875</v>
      </c>
      <c r="O4025" s="7">
        <v>45878.680555555555</v>
      </c>
      <c r="P4025" s="4" t="s">
        <v>5803</v>
      </c>
      <c r="Q4025" s="10" t="s">
        <v>5803</v>
      </c>
      <c r="R4025" s="2" t="s">
        <v>11359</v>
      </c>
      <c r="S4025" s="6">
        <f>IF(OR(ISBLANK(Table1[[#This Row],[ValidEndUTC]]),ISBLANK(Table1[[#This Row],[ValidStartUTC]])),"",Table1[[#This Row],[ValidEndUTC]]-Table1[[#This Row],[ValidStartUTC]])</f>
        <v>0.19444444444525288</v>
      </c>
      <c r="T4025" s="5">
        <f>IF(OR(ISBLANK(Table1[[#This Row],[ValidEndUTC]]),ISBLANK(Table1[[#This Row],[ValidStartUTC]])),"",Table1[[#This Row],[Duration]]*24*60)</f>
        <v>280.00000000116415</v>
      </c>
    </row>
    <row r="4026" spans="1:20" x14ac:dyDescent="0.25">
      <c r="A4026" s="8" t="str">
        <f>IF(ISBLANK(Table1[[#This Row],[AdvisoryNumber]]),"NTML","ADVZY")</f>
        <v>NTML</v>
      </c>
      <c r="B4026" s="8" t="str">
        <f>_xlfn.TEXTJOIN("-",TRUE,Table1[[#This Row],[Source]],TEXT(Table1[[#This Row],[AdvisoryNumber]],"000"),TEXT(ROW()-1,"000000"),TEXT(Table1[[#This Row],[RecordTimeUTC]],"YYYY-MM-DD"))</f>
        <v>NTML-000-004025-2025-08-09</v>
      </c>
      <c r="C4026" s="1" t="s">
        <v>97</v>
      </c>
      <c r="D4026" s="2"/>
      <c r="E4026" s="1"/>
      <c r="F4026" s="2"/>
      <c r="G4026" s="1" t="s">
        <v>98</v>
      </c>
      <c r="H4026" s="1" t="s">
        <v>101</v>
      </c>
      <c r="I4026" s="8" t="str">
        <f>IF(Table1[[#This Row],[TMI_Type]]="Reroute",INDEX(_xlfn.REGEXEXTRACT(Table1[[#This Row],[RawText]],".*(ROUTE|FEA|FCA|ICR|CTOP|TBO).+([A-Z]{3})",2,0),1,2),"")</f>
        <v/>
      </c>
      <c r="J4026" s="5">
        <v>30</v>
      </c>
      <c r="K4026" s="5"/>
      <c r="L4026" s="1" t="s">
        <v>644</v>
      </c>
      <c r="M4026" s="7">
        <v>45878.680555555555</v>
      </c>
      <c r="N4026" s="7">
        <v>45878.875</v>
      </c>
      <c r="O4026" s="7">
        <v>45878.680555555555</v>
      </c>
      <c r="P4026" s="4" t="s">
        <v>5804</v>
      </c>
      <c r="Q4026" s="10" t="s">
        <v>5804</v>
      </c>
      <c r="R4026" s="2" t="s">
        <v>11359</v>
      </c>
      <c r="S4026" s="6">
        <f>IF(OR(ISBLANK(Table1[[#This Row],[ValidEndUTC]]),ISBLANK(Table1[[#This Row],[ValidStartUTC]])),"",Table1[[#This Row],[ValidEndUTC]]-Table1[[#This Row],[ValidStartUTC]])</f>
        <v>0.19444444444525288</v>
      </c>
      <c r="T4026" s="5">
        <f>IF(OR(ISBLANK(Table1[[#This Row],[ValidEndUTC]]),ISBLANK(Table1[[#This Row],[ValidStartUTC]])),"",Table1[[#This Row],[Duration]]*24*60)</f>
        <v>280.00000000116415</v>
      </c>
    </row>
    <row r="4027" spans="1:20" x14ac:dyDescent="0.25">
      <c r="A4027" s="8" t="str">
        <f>IF(ISBLANK(Table1[[#This Row],[AdvisoryNumber]]),"NTML","ADVZY")</f>
        <v>NTML</v>
      </c>
      <c r="B4027" s="8" t="str">
        <f>_xlfn.TEXTJOIN("-",TRUE,Table1[[#This Row],[Source]],TEXT(Table1[[#This Row],[AdvisoryNumber]],"000"),TEXT(ROW()-1,"000000"),TEXT(Table1[[#This Row],[RecordTimeUTC]],"YYYY-MM-DD"))</f>
        <v>NTML-000-004026-2025-08-09</v>
      </c>
      <c r="C4027" s="1" t="s">
        <v>97</v>
      </c>
      <c r="D4027" s="2"/>
      <c r="E4027" s="1"/>
      <c r="F4027" s="2"/>
      <c r="G4027" s="1" t="s">
        <v>98</v>
      </c>
      <c r="H4027" s="1" t="s">
        <v>101</v>
      </c>
      <c r="I4027" s="8" t="str">
        <f>IF(Table1[[#This Row],[TMI_Type]]="Reroute",INDEX(_xlfn.REGEXEXTRACT(Table1[[#This Row],[RawText]],".*(ROUTE|FEA|FCA|ICR|CTOP|TBO).+([A-Z]{3})",2,0),1,2),"")</f>
        <v/>
      </c>
      <c r="J4027" s="5">
        <v>35</v>
      </c>
      <c r="K4027" s="5"/>
      <c r="L4027" s="1"/>
      <c r="M4027" s="7">
        <v>45878.6875</v>
      </c>
      <c r="N4027" s="7">
        <v>45878.875</v>
      </c>
      <c r="O4027" s="7">
        <v>45878.680555555555</v>
      </c>
      <c r="P4027" s="4" t="s">
        <v>5805</v>
      </c>
      <c r="Q4027" s="10" t="s">
        <v>5805</v>
      </c>
      <c r="R4027" s="2" t="s">
        <v>11360</v>
      </c>
      <c r="S4027" s="6">
        <f>IF(OR(ISBLANK(Table1[[#This Row],[ValidEndUTC]]),ISBLANK(Table1[[#This Row],[ValidStartUTC]])),"",Table1[[#This Row],[ValidEndUTC]]-Table1[[#This Row],[ValidStartUTC]])</f>
        <v>0.1875</v>
      </c>
      <c r="T4027" s="5">
        <f>IF(OR(ISBLANK(Table1[[#This Row],[ValidEndUTC]]),ISBLANK(Table1[[#This Row],[ValidStartUTC]])),"",Table1[[#This Row],[Duration]]*24*60)</f>
        <v>270</v>
      </c>
    </row>
    <row r="4028" spans="1:20" x14ac:dyDescent="0.25">
      <c r="A4028" s="8" t="str">
        <f>IF(ISBLANK(Table1[[#This Row],[AdvisoryNumber]]),"NTML","ADVZY")</f>
        <v>NTML</v>
      </c>
      <c r="B4028" s="8" t="str">
        <f>_xlfn.TEXTJOIN("-",TRUE,Table1[[#This Row],[Source]],TEXT(Table1[[#This Row],[AdvisoryNumber]],"000"),TEXT(ROW()-1,"000000"),TEXT(Table1[[#This Row],[RecordTimeUTC]],"YYYY-MM-DD"))</f>
        <v>NTML-000-004027-2025-08-09</v>
      </c>
      <c r="C4028" s="1" t="s">
        <v>97</v>
      </c>
      <c r="D4028" s="2"/>
      <c r="E4028" s="1"/>
      <c r="F4028" s="2"/>
      <c r="G4028" s="1" t="s">
        <v>98</v>
      </c>
      <c r="H4028" s="1" t="s">
        <v>101</v>
      </c>
      <c r="I4028" s="8" t="str">
        <f>IF(Table1[[#This Row],[TMI_Type]]="Reroute",INDEX(_xlfn.REGEXEXTRACT(Table1[[#This Row],[RawText]],".*(ROUTE|FEA|FCA|ICR|CTOP|TBO).+([A-Z]{3})",2,0),1,2),"")</f>
        <v/>
      </c>
      <c r="J4028" s="5">
        <v>30</v>
      </c>
      <c r="K4028" s="5"/>
      <c r="L4028" s="1" t="s">
        <v>102</v>
      </c>
      <c r="M4028" s="7">
        <v>45878.6875</v>
      </c>
      <c r="N4028" s="7">
        <v>45878.875</v>
      </c>
      <c r="O4028" s="7">
        <v>45878.680555555555</v>
      </c>
      <c r="P4028" s="4" t="s">
        <v>5806</v>
      </c>
      <c r="Q4028" s="10" t="s">
        <v>5806</v>
      </c>
      <c r="R4028" s="2" t="s">
        <v>11360</v>
      </c>
      <c r="S4028" s="6">
        <f>IF(OR(ISBLANK(Table1[[#This Row],[ValidEndUTC]]),ISBLANK(Table1[[#This Row],[ValidStartUTC]])),"",Table1[[#This Row],[ValidEndUTC]]-Table1[[#This Row],[ValidStartUTC]])</f>
        <v>0.1875</v>
      </c>
      <c r="T4028" s="5">
        <f>IF(OR(ISBLANK(Table1[[#This Row],[ValidEndUTC]]),ISBLANK(Table1[[#This Row],[ValidStartUTC]])),"",Table1[[#This Row],[Duration]]*24*60)</f>
        <v>270</v>
      </c>
    </row>
    <row r="4029" spans="1:20" x14ac:dyDescent="0.25">
      <c r="A4029" s="8" t="str">
        <f>IF(ISBLANK(Table1[[#This Row],[AdvisoryNumber]]),"NTML","ADVZY")</f>
        <v>NTML</v>
      </c>
      <c r="B4029" s="8" t="str">
        <f>_xlfn.TEXTJOIN("-",TRUE,Table1[[#This Row],[Source]],TEXT(Table1[[#This Row],[AdvisoryNumber]],"000"),TEXT(ROW()-1,"000000"),TEXT(Table1[[#This Row],[RecordTimeUTC]],"YYYY-MM-DD"))</f>
        <v>NTML-000-004028-2025-08-09</v>
      </c>
      <c r="C4029" s="1" t="s">
        <v>97</v>
      </c>
      <c r="D4029" s="2"/>
      <c r="E4029" s="1"/>
      <c r="F4029" s="2"/>
      <c r="G4029" s="1" t="s">
        <v>98</v>
      </c>
      <c r="H4029" s="1" t="s">
        <v>101</v>
      </c>
      <c r="I4029" s="8" t="str">
        <f>IF(Table1[[#This Row],[TMI_Type]]="Reroute",INDEX(_xlfn.REGEXEXTRACT(Table1[[#This Row],[RawText]],".*(ROUTE|FEA|FCA|ICR|CTOP|TBO).+([A-Z]{3})",2,0),1,2),"")</f>
        <v/>
      </c>
      <c r="J4029" s="5">
        <v>20</v>
      </c>
      <c r="K4029" s="5"/>
      <c r="L4029" s="1" t="s">
        <v>232</v>
      </c>
      <c r="M4029" s="7">
        <v>45878.6875</v>
      </c>
      <c r="N4029" s="7">
        <v>45878.875</v>
      </c>
      <c r="O4029" s="7">
        <v>45878.680555555555</v>
      </c>
      <c r="P4029" s="4" t="s">
        <v>5807</v>
      </c>
      <c r="Q4029" s="10" t="s">
        <v>5807</v>
      </c>
      <c r="R4029" s="2" t="s">
        <v>11360</v>
      </c>
      <c r="S4029" s="6">
        <f>IF(OR(ISBLANK(Table1[[#This Row],[ValidEndUTC]]),ISBLANK(Table1[[#This Row],[ValidStartUTC]])),"",Table1[[#This Row],[ValidEndUTC]]-Table1[[#This Row],[ValidStartUTC]])</f>
        <v>0.1875</v>
      </c>
      <c r="T4029" s="5">
        <f>IF(OR(ISBLANK(Table1[[#This Row],[ValidEndUTC]]),ISBLANK(Table1[[#This Row],[ValidStartUTC]])),"",Table1[[#This Row],[Duration]]*24*60)</f>
        <v>270</v>
      </c>
    </row>
    <row r="4030" spans="1:20" ht="129.6" x14ac:dyDescent="0.25">
      <c r="A4030" s="8" t="str">
        <f>IF(ISBLANK(Table1[[#This Row],[AdvisoryNumber]]),"NTML","ADVZY")</f>
        <v>ADVZY</v>
      </c>
      <c r="B4030" s="8" t="str">
        <f>_xlfn.TEXTJOIN("-",TRUE,Table1[[#This Row],[Source]],TEXT(Table1[[#This Row],[AdvisoryNumber]],"000"),TEXT(ROW()-1,"000000"),TEXT(Table1[[#This Row],[RecordTimeUTC]],"YYYY-MM-DD"))</f>
        <v>ADVZY-002-004029-2025-08-09</v>
      </c>
      <c r="C4030" s="1" t="s">
        <v>2193</v>
      </c>
      <c r="D4030" s="2" t="s">
        <v>8237</v>
      </c>
      <c r="E4030" s="1">
        <v>2</v>
      </c>
      <c r="F4030" s="2" t="s">
        <v>5995</v>
      </c>
      <c r="G4030" s="1" t="s">
        <v>54</v>
      </c>
      <c r="H4030" s="1" t="s">
        <v>32</v>
      </c>
      <c r="I4030" s="8" t="str">
        <f>IF(Table1[[#This Row],[TMI_Type]]="Reroute",INDEX(_xlfn.REGEXEXTRACT(Table1[[#This Row],[RawText]],".*(ROUTE|FEA|FCA|ICR|CTOP|TBO).+([A-Z]{3})",2,0),1,2),"")</f>
        <v/>
      </c>
      <c r="J4030" s="5"/>
      <c r="K4030" s="5"/>
      <c r="L4030" s="1"/>
      <c r="M4030" s="7">
        <v>45878.84375</v>
      </c>
      <c r="N4030" s="7">
        <v>45878.875</v>
      </c>
      <c r="O4030" s="7">
        <v>45878.845833333333</v>
      </c>
      <c r="P4030" s="4" t="s">
        <v>2194</v>
      </c>
      <c r="Q4030" s="10" t="s">
        <v>8238</v>
      </c>
      <c r="R4030" s="2" t="s">
        <v>8239</v>
      </c>
      <c r="S4030" s="6">
        <f>IF(OR(ISBLANK(Table1[[#This Row],[ValidEndUTC]]),ISBLANK(Table1[[#This Row],[ValidStartUTC]])),"",Table1[[#This Row],[ValidEndUTC]]-Table1[[#This Row],[ValidStartUTC]])</f>
        <v>3.125E-2</v>
      </c>
      <c r="T4030" s="5">
        <f>IF(OR(ISBLANK(Table1[[#This Row],[ValidEndUTC]]),ISBLANK(Table1[[#This Row],[ValidStartUTC]])),"",Table1[[#This Row],[Duration]]*24*60)</f>
        <v>45</v>
      </c>
    </row>
    <row r="4031" spans="1:20" x14ac:dyDescent="0.25">
      <c r="A4031" s="8" t="str">
        <f>IF(ISBLANK(Table1[[#This Row],[AdvisoryNumber]]),"NTML","ADVZY")</f>
        <v>NTML</v>
      </c>
      <c r="B4031" s="8" t="str">
        <f>_xlfn.TEXTJOIN("-",TRUE,Table1[[#This Row],[Source]],TEXT(Table1[[#This Row],[AdvisoryNumber]],"000"),TEXT(ROW()-1,"000000"),TEXT(Table1[[#This Row],[RecordTimeUTC]],"YYYY-MM-DD"))</f>
        <v>NTML-000-004030-2025-08-09</v>
      </c>
      <c r="C4031" s="1" t="s">
        <v>1513</v>
      </c>
      <c r="D4031" s="2"/>
      <c r="E4031" s="1"/>
      <c r="F4031" s="2"/>
      <c r="G4031" s="1" t="s">
        <v>98</v>
      </c>
      <c r="H4031" s="1" t="s">
        <v>101</v>
      </c>
      <c r="I4031" s="8" t="str">
        <f>IF(Table1[[#This Row],[TMI_Type]]="Reroute",INDEX(_xlfn.REGEXEXTRACT(Table1[[#This Row],[RawText]],".*(ROUTE|FEA|FCA|ICR|CTOP|TBO).+([A-Z]{3})",2,0),1,2),"")</f>
        <v/>
      </c>
      <c r="J4031" s="5">
        <v>20</v>
      </c>
      <c r="K4031" s="5"/>
      <c r="L4031" s="1" t="s">
        <v>198</v>
      </c>
      <c r="M4031" s="7">
        <v>45878.864583333336</v>
      </c>
      <c r="N4031" s="7">
        <v>45879.107638888891</v>
      </c>
      <c r="O4031" s="7">
        <v>45878.756944444445</v>
      </c>
      <c r="P4031" s="4" t="s">
        <v>5809</v>
      </c>
      <c r="Q4031" s="10" t="s">
        <v>5809</v>
      </c>
      <c r="R4031" s="2" t="s">
        <v>11361</v>
      </c>
      <c r="S4031" s="6">
        <f>IF(OR(ISBLANK(Table1[[#This Row],[ValidEndUTC]]),ISBLANK(Table1[[#This Row],[ValidStartUTC]])),"",Table1[[#This Row],[ValidEndUTC]]-Table1[[#This Row],[ValidStartUTC]])</f>
        <v>0.24305555555474712</v>
      </c>
      <c r="T4031" s="5">
        <f>IF(OR(ISBLANK(Table1[[#This Row],[ValidEndUTC]]),ISBLANK(Table1[[#This Row],[ValidStartUTC]])),"",Table1[[#This Row],[Duration]]*24*60)</f>
        <v>349.99999999883585</v>
      </c>
    </row>
    <row r="4032" spans="1:20" x14ac:dyDescent="0.25">
      <c r="A4032" s="8" t="str">
        <f>IF(ISBLANK(Table1[[#This Row],[AdvisoryNumber]]),"NTML","ADVZY")</f>
        <v>NTML</v>
      </c>
      <c r="B4032" s="8" t="str">
        <f>_xlfn.TEXTJOIN("-",TRUE,Table1[[#This Row],[Source]],TEXT(Table1[[#This Row],[AdvisoryNumber]],"000"),TEXT(ROW()-1,"000000"),TEXT(Table1[[#This Row],[RecordTimeUTC]],"YYYY-MM-DD"))</f>
        <v>NTML-000-004031-2025-08-10</v>
      </c>
      <c r="C4032" s="1" t="s">
        <v>1513</v>
      </c>
      <c r="D4032" s="2"/>
      <c r="E4032" s="1"/>
      <c r="F4032" s="2"/>
      <c r="G4032" s="1" t="s">
        <v>98</v>
      </c>
      <c r="H4032" s="1" t="s">
        <v>101</v>
      </c>
      <c r="I4032" s="8" t="str">
        <f>IF(Table1[[#This Row],[TMI_Type]]="Reroute",INDEX(_xlfn.REGEXEXTRACT(Table1[[#This Row],[RawText]],".*(ROUTE|FEA|FCA|ICR|CTOP|TBO).+([A-Z]{3})",2,0),1,2),"")</f>
        <v/>
      </c>
      <c r="J4032" s="5">
        <v>15</v>
      </c>
      <c r="K4032" s="5"/>
      <c r="L4032" s="1" t="s">
        <v>198</v>
      </c>
      <c r="M4032" s="7">
        <v>45878.864583333336</v>
      </c>
      <c r="N4032" s="7">
        <v>45879.107638888891</v>
      </c>
      <c r="O4032" s="7">
        <v>45879.038888888892</v>
      </c>
      <c r="P4032" s="4" t="s">
        <v>5834</v>
      </c>
      <c r="Q4032" s="10" t="s">
        <v>5834</v>
      </c>
      <c r="R4032" s="2" t="s">
        <v>11372</v>
      </c>
      <c r="S4032" s="6">
        <f>IF(OR(ISBLANK(Table1[[#This Row],[ValidEndUTC]]),ISBLANK(Table1[[#This Row],[ValidStartUTC]])),"",Table1[[#This Row],[ValidEndUTC]]-Table1[[#This Row],[ValidStartUTC]])</f>
        <v>0.24305555555474712</v>
      </c>
      <c r="T4032" s="5">
        <f>IF(OR(ISBLANK(Table1[[#This Row],[ValidEndUTC]]),ISBLANK(Table1[[#This Row],[ValidStartUTC]])),"",Table1[[#This Row],[Duration]]*24*60)</f>
        <v>349.99999999883585</v>
      </c>
    </row>
    <row r="4033" spans="1:20" x14ac:dyDescent="0.25">
      <c r="A4033" s="8" t="str">
        <f>IF(ISBLANK(Table1[[#This Row],[AdvisoryNumber]]),"NTML","ADVZY")</f>
        <v>NTML</v>
      </c>
      <c r="B4033" s="8" t="str">
        <f>_xlfn.TEXTJOIN("-",TRUE,Table1[[#This Row],[Source]],TEXT(Table1[[#This Row],[AdvisoryNumber]],"000"),TEXT(ROW()-1,"000000"),TEXT(Table1[[#This Row],[RecordTimeUTC]],"YYYY-MM-DD"))</f>
        <v>NTML-000-004032-2025-08-09</v>
      </c>
      <c r="C4033" s="1" t="s">
        <v>1513</v>
      </c>
      <c r="D4033" s="2"/>
      <c r="E4033" s="1"/>
      <c r="F4033" s="2"/>
      <c r="G4033" s="1" t="s">
        <v>98</v>
      </c>
      <c r="H4033" s="1" t="s">
        <v>101</v>
      </c>
      <c r="I4033" s="8" t="str">
        <f>IF(Table1[[#This Row],[TMI_Type]]="Reroute",INDEX(_xlfn.REGEXEXTRACT(Table1[[#This Row],[RawText]],".*(ROUTE|FEA|FCA|ICR|CTOP|TBO).+([A-Z]{3})",2,0),1,2),"")</f>
        <v/>
      </c>
      <c r="J4033" s="5">
        <v>20</v>
      </c>
      <c r="K4033" s="5"/>
      <c r="L4033" s="1" t="s">
        <v>198</v>
      </c>
      <c r="M4033" s="7">
        <v>45878.875</v>
      </c>
      <c r="N4033" s="7">
        <v>45879.118055555555</v>
      </c>
      <c r="O4033" s="7">
        <v>45878.756944444445</v>
      </c>
      <c r="P4033" s="4" t="s">
        <v>5808</v>
      </c>
      <c r="Q4033" s="10" t="s">
        <v>5808</v>
      </c>
      <c r="R4033" s="2" t="s">
        <v>11361</v>
      </c>
      <c r="S4033" s="6">
        <f>IF(OR(ISBLANK(Table1[[#This Row],[ValidEndUTC]]),ISBLANK(Table1[[#This Row],[ValidStartUTC]])),"",Table1[[#This Row],[ValidEndUTC]]-Table1[[#This Row],[ValidStartUTC]])</f>
        <v>0.24305555555474712</v>
      </c>
      <c r="T4033" s="5">
        <f>IF(OR(ISBLANK(Table1[[#This Row],[ValidEndUTC]]),ISBLANK(Table1[[#This Row],[ValidStartUTC]])),"",Table1[[#This Row],[Duration]]*24*60)</f>
        <v>349.99999999883585</v>
      </c>
    </row>
    <row r="4034" spans="1:20" x14ac:dyDescent="0.25">
      <c r="A4034" s="8" t="str">
        <f>IF(ISBLANK(Table1[[#This Row],[AdvisoryNumber]]),"NTML","ADVZY")</f>
        <v>NTML</v>
      </c>
      <c r="B4034" s="8" t="str">
        <f>_xlfn.TEXTJOIN("-",TRUE,Table1[[#This Row],[Source]],TEXT(Table1[[#This Row],[AdvisoryNumber]],"000"),TEXT(ROW()-1,"000000"),TEXT(Table1[[#This Row],[RecordTimeUTC]],"YYYY-MM-DD"))</f>
        <v>NTML-000-004033-2025-08-10</v>
      </c>
      <c r="C4034" s="1" t="s">
        <v>1513</v>
      </c>
      <c r="D4034" s="2"/>
      <c r="E4034" s="1"/>
      <c r="F4034" s="2"/>
      <c r="G4034" s="1" t="s">
        <v>98</v>
      </c>
      <c r="H4034" s="1" t="s">
        <v>101</v>
      </c>
      <c r="I4034" s="8" t="str">
        <f>IF(Table1[[#This Row],[TMI_Type]]="Reroute",INDEX(_xlfn.REGEXEXTRACT(Table1[[#This Row],[RawText]],".*(ROUTE|FEA|FCA|ICR|CTOP|TBO).+([A-Z]{3})",2,0),1,2),"")</f>
        <v/>
      </c>
      <c r="J4034" s="5">
        <v>15</v>
      </c>
      <c r="K4034" s="5"/>
      <c r="L4034" s="1" t="s">
        <v>198</v>
      </c>
      <c r="M4034" s="7">
        <v>45878.875</v>
      </c>
      <c r="N4034" s="7">
        <v>45879.118055555555</v>
      </c>
      <c r="O4034" s="7">
        <v>45879.035416666666</v>
      </c>
      <c r="P4034" s="4" t="s">
        <v>5833</v>
      </c>
      <c r="Q4034" s="10" t="s">
        <v>5833</v>
      </c>
      <c r="R4034" s="2" t="s">
        <v>11372</v>
      </c>
      <c r="S4034" s="6">
        <f>IF(OR(ISBLANK(Table1[[#This Row],[ValidEndUTC]]),ISBLANK(Table1[[#This Row],[ValidStartUTC]])),"",Table1[[#This Row],[ValidEndUTC]]-Table1[[#This Row],[ValidStartUTC]])</f>
        <v>0.24305555555474712</v>
      </c>
      <c r="T4034" s="5">
        <f>IF(OR(ISBLANK(Table1[[#This Row],[ValidEndUTC]]),ISBLANK(Table1[[#This Row],[ValidStartUTC]])),"",Table1[[#This Row],[Duration]]*24*60)</f>
        <v>349.99999999883585</v>
      </c>
    </row>
    <row r="4035" spans="1:20" x14ac:dyDescent="0.25">
      <c r="A4035" s="8" t="str">
        <f>IF(ISBLANK(Table1[[#This Row],[AdvisoryNumber]]),"NTML","ADVZY")</f>
        <v>NTML</v>
      </c>
      <c r="B4035" s="8" t="str">
        <f>_xlfn.TEXTJOIN("-",TRUE,Table1[[#This Row],[Source]],TEXT(Table1[[#This Row],[AdvisoryNumber]],"000"),TEXT(ROW()-1,"000000"),TEXT(Table1[[#This Row],[RecordTimeUTC]],"YYYY-MM-DD"))</f>
        <v>NTML-000-004034-2025-08-09</v>
      </c>
      <c r="C4035" s="1" t="s">
        <v>11362</v>
      </c>
      <c r="D4035" s="2"/>
      <c r="E4035" s="1"/>
      <c r="F4035" s="2"/>
      <c r="G4035" s="1" t="s">
        <v>98</v>
      </c>
      <c r="H4035" s="1" t="s">
        <v>8351</v>
      </c>
      <c r="I4035" s="8" t="str">
        <f>IF(Table1[[#This Row],[TMI_Type]]="Reroute",INDEX(_xlfn.REGEXEXTRACT(Table1[[#This Row],[RawText]],".*(ROUTE|FEA|FCA|ICR|CTOP|TBO).+([A-Z]{3})",2,0),1,2),"")</f>
        <v/>
      </c>
      <c r="J4035" s="5"/>
      <c r="K4035" s="5"/>
      <c r="L4035" s="1" t="s">
        <v>5810</v>
      </c>
      <c r="M4035" s="7">
        <v>45878.875</v>
      </c>
      <c r="N4035" s="7">
        <v>45879.125</v>
      </c>
      <c r="O4035" s="7">
        <v>45878.756944444445</v>
      </c>
      <c r="P4035" s="4" t="s">
        <v>5811</v>
      </c>
      <c r="Q4035" s="10" t="s">
        <v>5811</v>
      </c>
      <c r="R4035" s="2" t="s">
        <v>11361</v>
      </c>
      <c r="S4035" s="6">
        <f>IF(OR(ISBLANK(Table1[[#This Row],[ValidEndUTC]]),ISBLANK(Table1[[#This Row],[ValidStartUTC]])),"",Table1[[#This Row],[ValidEndUTC]]-Table1[[#This Row],[ValidStartUTC]])</f>
        <v>0.25</v>
      </c>
      <c r="T4035" s="5">
        <f>IF(OR(ISBLANK(Table1[[#This Row],[ValidEndUTC]]),ISBLANK(Table1[[#This Row],[ValidStartUTC]])),"",Table1[[#This Row],[Duration]]*24*60)</f>
        <v>360</v>
      </c>
    </row>
    <row r="4036" spans="1:20" x14ac:dyDescent="0.25">
      <c r="A4036" s="8" t="str">
        <f>IF(ISBLANK(Table1[[#This Row],[AdvisoryNumber]]),"NTML","ADVZY")</f>
        <v>NTML</v>
      </c>
      <c r="B4036" s="8" t="str">
        <f>_xlfn.TEXTJOIN("-",TRUE,Table1[[#This Row],[Source]],TEXT(Table1[[#This Row],[AdvisoryNumber]],"000"),TEXT(ROW()-1,"000000"),TEXT(Table1[[#This Row],[RecordTimeUTC]],"YYYY-MM-DD"))</f>
        <v>NTML-000-004035-2025-08-09</v>
      </c>
      <c r="C4036" s="1" t="s">
        <v>1513</v>
      </c>
      <c r="D4036" s="2"/>
      <c r="E4036" s="1"/>
      <c r="F4036" s="2"/>
      <c r="G4036" s="1" t="s">
        <v>98</v>
      </c>
      <c r="H4036" s="1" t="s">
        <v>101</v>
      </c>
      <c r="I4036" s="8" t="str">
        <f>IF(Table1[[#This Row],[TMI_Type]]="Reroute",INDEX(_xlfn.REGEXEXTRACT(Table1[[#This Row],[RawText]],".*(ROUTE|FEA|FCA|ICR|CTOP|TBO).+([A-Z]{3})",2,0),1,2),"")</f>
        <v/>
      </c>
      <c r="J4036" s="5">
        <v>35</v>
      </c>
      <c r="K4036" s="5"/>
      <c r="L4036" s="1" t="s">
        <v>3795</v>
      </c>
      <c r="M4036" s="7">
        <v>45878.875</v>
      </c>
      <c r="N4036" s="7">
        <v>45879.125</v>
      </c>
      <c r="O4036" s="7">
        <v>45878.854166666664</v>
      </c>
      <c r="P4036" s="4" t="s">
        <v>5813</v>
      </c>
      <c r="Q4036" s="10" t="s">
        <v>5813</v>
      </c>
      <c r="R4036" s="2" t="s">
        <v>11363</v>
      </c>
      <c r="S4036" s="6">
        <f>IF(OR(ISBLANK(Table1[[#This Row],[ValidEndUTC]]),ISBLANK(Table1[[#This Row],[ValidStartUTC]])),"",Table1[[#This Row],[ValidEndUTC]]-Table1[[#This Row],[ValidStartUTC]])</f>
        <v>0.25</v>
      </c>
      <c r="T4036" s="5">
        <f>IF(OR(ISBLANK(Table1[[#This Row],[ValidEndUTC]]),ISBLANK(Table1[[#This Row],[ValidStartUTC]])),"",Table1[[#This Row],[Duration]]*24*60)</f>
        <v>360</v>
      </c>
    </row>
    <row r="4037" spans="1:20" x14ac:dyDescent="0.25">
      <c r="A4037" s="8" t="str">
        <f>IF(ISBLANK(Table1[[#This Row],[AdvisoryNumber]]),"NTML","ADVZY")</f>
        <v>NTML</v>
      </c>
      <c r="B4037" s="8" t="str">
        <f>_xlfn.TEXTJOIN("-",TRUE,Table1[[#This Row],[Source]],TEXT(Table1[[#This Row],[AdvisoryNumber]],"000"),TEXT(ROW()-1,"000000"),TEXT(Table1[[#This Row],[RecordTimeUTC]],"YYYY-MM-DD"))</f>
        <v>NTML-000-004036-2025-08-09</v>
      </c>
      <c r="C4037" s="1" t="s">
        <v>1513</v>
      </c>
      <c r="D4037" s="2"/>
      <c r="E4037" s="1"/>
      <c r="F4037" s="2"/>
      <c r="G4037" s="1" t="s">
        <v>98</v>
      </c>
      <c r="H4037" s="1" t="s">
        <v>101</v>
      </c>
      <c r="I4037" s="8" t="str">
        <f>IF(Table1[[#This Row],[TMI_Type]]="Reroute",INDEX(_xlfn.REGEXEXTRACT(Table1[[#This Row],[RawText]],".*(ROUTE|FEA|FCA|ICR|CTOP|TBO).+([A-Z]{3})",2,0),1,2),"")</f>
        <v/>
      </c>
      <c r="J4037" s="5">
        <v>20</v>
      </c>
      <c r="K4037" s="5"/>
      <c r="L4037" s="1" t="s">
        <v>2569</v>
      </c>
      <c r="M4037" s="7">
        <v>45878.875</v>
      </c>
      <c r="N4037" s="7">
        <v>45879.125</v>
      </c>
      <c r="O4037" s="7">
        <v>45878.854166666664</v>
      </c>
      <c r="P4037" s="4" t="s">
        <v>5814</v>
      </c>
      <c r="Q4037" s="10" t="s">
        <v>5814</v>
      </c>
      <c r="R4037" s="2" t="s">
        <v>11363</v>
      </c>
      <c r="S4037" s="6">
        <f>IF(OR(ISBLANK(Table1[[#This Row],[ValidEndUTC]]),ISBLANK(Table1[[#This Row],[ValidStartUTC]])),"",Table1[[#This Row],[ValidEndUTC]]-Table1[[#This Row],[ValidStartUTC]])</f>
        <v>0.25</v>
      </c>
      <c r="T4037" s="5">
        <f>IF(OR(ISBLANK(Table1[[#This Row],[ValidEndUTC]]),ISBLANK(Table1[[#This Row],[ValidStartUTC]])),"",Table1[[#This Row],[Duration]]*24*60)</f>
        <v>360</v>
      </c>
    </row>
    <row r="4038" spans="1:20" x14ac:dyDescent="0.25">
      <c r="A4038" s="8" t="str">
        <f>IF(ISBLANK(Table1[[#This Row],[AdvisoryNumber]]),"NTML","ADVZY")</f>
        <v>NTML</v>
      </c>
      <c r="B4038" s="8" t="str">
        <f>_xlfn.TEXTJOIN("-",TRUE,Table1[[#This Row],[Source]],TEXT(Table1[[#This Row],[AdvisoryNumber]],"000"),TEXT(ROW()-1,"000000"),TEXT(Table1[[#This Row],[RecordTimeUTC]],"YYYY-MM-DD"))</f>
        <v>NTML-000-004037-2025-08-09</v>
      </c>
      <c r="C4038" s="1" t="s">
        <v>1513</v>
      </c>
      <c r="D4038" s="2"/>
      <c r="E4038" s="1"/>
      <c r="F4038" s="2"/>
      <c r="G4038" s="1" t="s">
        <v>98</v>
      </c>
      <c r="H4038" s="1" t="s">
        <v>101</v>
      </c>
      <c r="I4038" s="8" t="str">
        <f>IF(Table1[[#This Row],[TMI_Type]]="Reroute",INDEX(_xlfn.REGEXEXTRACT(Table1[[#This Row],[RawText]],".*(ROUTE|FEA|FCA|ICR|CTOP|TBO).+([A-Z]{3})",2,0),1,2),"")</f>
        <v/>
      </c>
      <c r="J4038" s="5">
        <v>35</v>
      </c>
      <c r="K4038" s="5"/>
      <c r="L4038" s="1" t="s">
        <v>4713</v>
      </c>
      <c r="M4038" s="7">
        <v>45878.875</v>
      </c>
      <c r="N4038" s="7">
        <v>45879.125</v>
      </c>
      <c r="O4038" s="7">
        <v>45878.854166666664</v>
      </c>
      <c r="P4038" s="4" t="s">
        <v>11364</v>
      </c>
      <c r="Q4038" s="10" t="s">
        <v>11364</v>
      </c>
      <c r="R4038" s="2" t="s">
        <v>11363</v>
      </c>
      <c r="S4038" s="6">
        <f>IF(OR(ISBLANK(Table1[[#This Row],[ValidEndUTC]]),ISBLANK(Table1[[#This Row],[ValidStartUTC]])),"",Table1[[#This Row],[ValidEndUTC]]-Table1[[#This Row],[ValidStartUTC]])</f>
        <v>0.25</v>
      </c>
      <c r="T4038" s="5">
        <f>IF(OR(ISBLANK(Table1[[#This Row],[ValidEndUTC]]),ISBLANK(Table1[[#This Row],[ValidStartUTC]])),"",Table1[[#This Row],[Duration]]*24*60)</f>
        <v>360</v>
      </c>
    </row>
    <row r="4039" spans="1:20" ht="151.19999999999999" x14ac:dyDescent="0.25">
      <c r="A4039" s="8" t="str">
        <f>IF(ISBLANK(Table1[[#This Row],[AdvisoryNumber]]),"NTML","ADVZY")</f>
        <v>ADVZY</v>
      </c>
      <c r="B4039" s="8" t="str">
        <f>_xlfn.TEXTJOIN("-",TRUE,Table1[[#This Row],[Source]],TEXT(Table1[[#This Row],[AdvisoryNumber]],"000"),TEXT(ROW()-1,"000000"),TEXT(Table1[[#This Row],[RecordTimeUTC]],"YYYY-MM-DD"))</f>
        <v>ADVZY-001-004038-2025-08-09</v>
      </c>
      <c r="C4039" s="1" t="s">
        <v>16</v>
      </c>
      <c r="D4039" s="2" t="s">
        <v>8242</v>
      </c>
      <c r="E4039" s="1">
        <v>1</v>
      </c>
      <c r="F4039" s="2" t="s">
        <v>6407</v>
      </c>
      <c r="G4039" s="1" t="s">
        <v>24</v>
      </c>
      <c r="H4039" s="1" t="s">
        <v>6019</v>
      </c>
      <c r="I4039" s="8" t="str">
        <f>IF(Table1[[#This Row],[TMI_Type]]="Reroute",INDEX(_xlfn.REGEXEXTRACT(Table1[[#This Row],[RawText]],".*(ROUTE|FEA|FCA|ICR|CTOP|TBO).+([A-Z]{3})",2,0),1,2),"")</f>
        <v/>
      </c>
      <c r="J4039" s="5"/>
      <c r="K4039" s="5"/>
      <c r="L4039" s="1"/>
      <c r="M4039" s="7">
        <v>45878.875</v>
      </c>
      <c r="N4039" s="7">
        <v>45879.125</v>
      </c>
      <c r="O4039" s="7">
        <v>45878.874305555553</v>
      </c>
      <c r="P4039" s="4" t="s">
        <v>2195</v>
      </c>
      <c r="Q4039" s="10" t="s">
        <v>8243</v>
      </c>
      <c r="R4039" s="2" t="s">
        <v>8241</v>
      </c>
      <c r="S4039" s="6">
        <f>IF(OR(ISBLANK(Table1[[#This Row],[ValidEndUTC]]),ISBLANK(Table1[[#This Row],[ValidStartUTC]])),"",Table1[[#This Row],[ValidEndUTC]]-Table1[[#This Row],[ValidStartUTC]])</f>
        <v>0.25</v>
      </c>
      <c r="T4039" s="5">
        <f>IF(OR(ISBLANK(Table1[[#This Row],[ValidEndUTC]]),ISBLANK(Table1[[#This Row],[ValidStartUTC]])),"",Table1[[#This Row],[Duration]]*24*60)</f>
        <v>360</v>
      </c>
    </row>
    <row r="4040" spans="1:20" ht="129.6" x14ac:dyDescent="0.25">
      <c r="A4040" s="8" t="str">
        <f>IF(ISBLANK(Table1[[#This Row],[AdvisoryNumber]]),"NTML","ADVZY")</f>
        <v>ADVZY</v>
      </c>
      <c r="B4040" s="8" t="str">
        <f>_xlfn.TEXTJOIN("-",TRUE,Table1[[#This Row],[Source]],TEXT(Table1[[#This Row],[AdvisoryNumber]],"000"),TEXT(ROW()-1,"000000"),TEXT(Table1[[#This Row],[RecordTimeUTC]],"YYYY-MM-DD"))</f>
        <v>ADVZY-004-004039-2025-08-16</v>
      </c>
      <c r="C4040" s="1" t="s">
        <v>2211</v>
      </c>
      <c r="D4040" s="2" t="s">
        <v>8253</v>
      </c>
      <c r="E4040" s="1">
        <v>4</v>
      </c>
      <c r="F4040" s="2" t="s">
        <v>5995</v>
      </c>
      <c r="G4040" s="1" t="s">
        <v>54</v>
      </c>
      <c r="H4040" s="1" t="s">
        <v>32</v>
      </c>
      <c r="I4040" s="8" t="str">
        <f>IF(Table1[[#This Row],[TMI_Type]]="Reroute",INDEX(_xlfn.REGEXEXTRACT(Table1[[#This Row],[RawText]],".*(ROUTE|FEA|FCA|ICR|CTOP|TBO).+([A-Z]{3})",2,0),1,2),"")</f>
        <v/>
      </c>
      <c r="J4040" s="5"/>
      <c r="K4040" s="5"/>
      <c r="L4040" s="1"/>
      <c r="M4040" s="7">
        <v>45878.881944444445</v>
      </c>
      <c r="N4040" s="7">
        <v>45878.902777777781</v>
      </c>
      <c r="O4040" s="7">
        <v>45885.882638888892</v>
      </c>
      <c r="P4040" s="4" t="s">
        <v>2212</v>
      </c>
      <c r="Q4040" s="10" t="s">
        <v>8254</v>
      </c>
      <c r="R4040" s="2" t="s">
        <v>8255</v>
      </c>
      <c r="S4040" s="6">
        <f>IF(OR(ISBLANK(Table1[[#This Row],[ValidEndUTC]]),ISBLANK(Table1[[#This Row],[ValidStartUTC]])),"",Table1[[#This Row],[ValidEndUTC]]-Table1[[#This Row],[ValidStartUTC]])</f>
        <v>2.0833333335758653E-2</v>
      </c>
      <c r="T4040" s="5">
        <f>IF(OR(ISBLANK(Table1[[#This Row],[ValidEndUTC]]),ISBLANK(Table1[[#This Row],[ValidStartUTC]])),"",Table1[[#This Row],[Duration]]*24*60)</f>
        <v>30.00000000349246</v>
      </c>
    </row>
    <row r="4041" spans="1:20" ht="129.6" x14ac:dyDescent="0.25">
      <c r="A4041" s="8" t="str">
        <f>IF(ISBLANK(Table1[[#This Row],[AdvisoryNumber]]),"NTML","ADVZY")</f>
        <v>ADVZY</v>
      </c>
      <c r="B4041" s="8" t="str">
        <f>_xlfn.TEXTJOIN("-",TRUE,Table1[[#This Row],[Source]],TEXT(Table1[[#This Row],[AdvisoryNumber]],"000"),TEXT(ROW()-1,"000000"),TEXT(Table1[[#This Row],[RecordTimeUTC]],"YYYY-MM-DD"))</f>
        <v>ADVZY-005-004040-2025-08-16</v>
      </c>
      <c r="C4041" s="1" t="s">
        <v>2211</v>
      </c>
      <c r="D4041" s="2" t="s">
        <v>8253</v>
      </c>
      <c r="E4041" s="1">
        <v>5</v>
      </c>
      <c r="F4041" s="2" t="s">
        <v>5995</v>
      </c>
      <c r="G4041" s="1" t="s">
        <v>54</v>
      </c>
      <c r="H4041" s="1" t="s">
        <v>32</v>
      </c>
      <c r="I4041" s="8" t="str">
        <f>IF(Table1[[#This Row],[TMI_Type]]="Reroute",INDEX(_xlfn.REGEXEXTRACT(Table1[[#This Row],[RawText]],".*(ROUTE|FEA|FCA|ICR|CTOP|TBO).+([A-Z]{3})",2,0),1,2),"")</f>
        <v/>
      </c>
      <c r="J4041" s="5"/>
      <c r="K4041" s="5"/>
      <c r="L4041" s="1"/>
      <c r="M4041" s="7">
        <v>45878.881944444445</v>
      </c>
      <c r="N4041" s="7">
        <v>45878.958333333336</v>
      </c>
      <c r="O4041" s="7">
        <v>45885.902777777781</v>
      </c>
      <c r="P4041" s="4" t="s">
        <v>2213</v>
      </c>
      <c r="Q4041" s="10" t="s">
        <v>8256</v>
      </c>
      <c r="R4041" s="2" t="s">
        <v>8257</v>
      </c>
      <c r="S4041" s="6">
        <f>IF(OR(ISBLANK(Table1[[#This Row],[ValidEndUTC]]),ISBLANK(Table1[[#This Row],[ValidStartUTC]])),"",Table1[[#This Row],[ValidEndUTC]]-Table1[[#This Row],[ValidStartUTC]])</f>
        <v>7.6388888890505768E-2</v>
      </c>
      <c r="T4041" s="5">
        <f>IF(OR(ISBLANK(Table1[[#This Row],[ValidEndUTC]]),ISBLANK(Table1[[#This Row],[ValidStartUTC]])),"",Table1[[#This Row],[Duration]]*24*60)</f>
        <v>110.00000000232831</v>
      </c>
    </row>
    <row r="4042" spans="1:20" x14ac:dyDescent="0.25">
      <c r="A4042" s="8" t="str">
        <f>IF(ISBLANK(Table1[[#This Row],[AdvisoryNumber]]),"NTML","ADVZY")</f>
        <v>NTML</v>
      </c>
      <c r="B4042" s="8" t="str">
        <f>_xlfn.TEXTJOIN("-",TRUE,Table1[[#This Row],[Source]],TEXT(Table1[[#This Row],[AdvisoryNumber]],"000"),TEXT(ROW()-1,"000000"),TEXT(Table1[[#This Row],[RecordTimeUTC]],"YYYY-MM-DD"))</f>
        <v>NTML-000-004041-2025-08-09</v>
      </c>
      <c r="C4042" s="1" t="s">
        <v>1513</v>
      </c>
      <c r="D4042" s="2"/>
      <c r="E4042" s="1"/>
      <c r="F4042" s="2"/>
      <c r="G4042" s="1" t="s">
        <v>98</v>
      </c>
      <c r="H4042" s="1" t="s">
        <v>101</v>
      </c>
      <c r="I4042" s="8" t="str">
        <f>IF(Table1[[#This Row],[TMI_Type]]="Reroute",INDEX(_xlfn.REGEXEXTRACT(Table1[[#This Row],[RawText]],".*(ROUTE|FEA|FCA|ICR|CTOP|TBO).+([A-Z]{3})",2,0),1,2),"")</f>
        <v/>
      </c>
      <c r="J4042" s="5">
        <v>15</v>
      </c>
      <c r="K4042" s="5"/>
      <c r="L4042" s="1" t="s">
        <v>5819</v>
      </c>
      <c r="M4042" s="7">
        <v>45878.885416666664</v>
      </c>
      <c r="N4042" s="7">
        <v>45879.125</v>
      </c>
      <c r="O4042" s="7">
        <v>45878.854166666664</v>
      </c>
      <c r="P4042" s="4" t="s">
        <v>5820</v>
      </c>
      <c r="Q4042" s="10" t="s">
        <v>5820</v>
      </c>
      <c r="R4042" s="2" t="s">
        <v>11363</v>
      </c>
      <c r="S4042" s="6">
        <f>IF(OR(ISBLANK(Table1[[#This Row],[ValidEndUTC]]),ISBLANK(Table1[[#This Row],[ValidStartUTC]])),"",Table1[[#This Row],[ValidEndUTC]]-Table1[[#This Row],[ValidStartUTC]])</f>
        <v>0.23958333333575865</v>
      </c>
      <c r="T4042" s="5">
        <f>IF(OR(ISBLANK(Table1[[#This Row],[ValidEndUTC]]),ISBLANK(Table1[[#This Row],[ValidStartUTC]])),"",Table1[[#This Row],[Duration]]*24*60)</f>
        <v>345.00000000349246</v>
      </c>
    </row>
    <row r="4043" spans="1:20" x14ac:dyDescent="0.25">
      <c r="A4043" s="8" t="str">
        <f>IF(ISBLANK(Table1[[#This Row],[AdvisoryNumber]]),"NTML","ADVZY")</f>
        <v>NTML</v>
      </c>
      <c r="B4043" s="8" t="str">
        <f>_xlfn.TEXTJOIN("-",TRUE,Table1[[#This Row],[Source]],TEXT(Table1[[#This Row],[AdvisoryNumber]],"000"),TEXT(ROW()-1,"000000"),TEXT(Table1[[#This Row],[RecordTimeUTC]],"YYYY-MM-DD"))</f>
        <v>NTML-000-004042-2025-08-09</v>
      </c>
      <c r="C4043" s="1" t="s">
        <v>1513</v>
      </c>
      <c r="D4043" s="2"/>
      <c r="E4043" s="1"/>
      <c r="F4043" s="2"/>
      <c r="G4043" s="1" t="s">
        <v>98</v>
      </c>
      <c r="H4043" s="1" t="s">
        <v>101</v>
      </c>
      <c r="I4043" s="8" t="str">
        <f>IF(Table1[[#This Row],[TMI_Type]]="Reroute",INDEX(_xlfn.REGEXEXTRACT(Table1[[#This Row],[RawText]],".*(ROUTE|FEA|FCA|ICR|CTOP|TBO).+([A-Z]{3})",2,0),1,2),"")</f>
        <v/>
      </c>
      <c r="J4043" s="5">
        <v>30</v>
      </c>
      <c r="K4043" s="5"/>
      <c r="L4043" s="1" t="s">
        <v>5201</v>
      </c>
      <c r="M4043" s="7">
        <v>45878.895833333336</v>
      </c>
      <c r="N4043" s="7">
        <v>45879.125</v>
      </c>
      <c r="O4043" s="7">
        <v>45878.854166666664</v>
      </c>
      <c r="P4043" s="4" t="s">
        <v>5815</v>
      </c>
      <c r="Q4043" s="10" t="s">
        <v>5815</v>
      </c>
      <c r="R4043" s="2" t="s">
        <v>11363</v>
      </c>
      <c r="S4043" s="6">
        <f>IF(OR(ISBLANK(Table1[[#This Row],[ValidEndUTC]]),ISBLANK(Table1[[#This Row],[ValidStartUTC]])),"",Table1[[#This Row],[ValidEndUTC]]-Table1[[#This Row],[ValidStartUTC]])</f>
        <v>0.22916666666424135</v>
      </c>
      <c r="T4043" s="5">
        <f>IF(OR(ISBLANK(Table1[[#This Row],[ValidEndUTC]]),ISBLANK(Table1[[#This Row],[ValidStartUTC]])),"",Table1[[#This Row],[Duration]]*24*60)</f>
        <v>329.99999999650754</v>
      </c>
    </row>
    <row r="4044" spans="1:20" x14ac:dyDescent="0.25">
      <c r="A4044" s="8" t="str">
        <f>IF(ISBLANK(Table1[[#This Row],[AdvisoryNumber]]),"NTML","ADVZY")</f>
        <v>NTML</v>
      </c>
      <c r="B4044" s="8" t="str">
        <f>_xlfn.TEXTJOIN("-",TRUE,Table1[[#This Row],[Source]],TEXT(Table1[[#This Row],[AdvisoryNumber]],"000"),TEXT(ROW()-1,"000000"),TEXT(Table1[[#This Row],[RecordTimeUTC]],"YYYY-MM-DD"))</f>
        <v>NTML-000-004043-2025-08-09</v>
      </c>
      <c r="C4044" s="1" t="s">
        <v>1513</v>
      </c>
      <c r="D4044" s="2"/>
      <c r="E4044" s="1"/>
      <c r="F4044" s="2"/>
      <c r="G4044" s="1" t="s">
        <v>98</v>
      </c>
      <c r="H4044" s="1" t="s">
        <v>101</v>
      </c>
      <c r="I4044" s="8" t="str">
        <f>IF(Table1[[#This Row],[TMI_Type]]="Reroute",INDEX(_xlfn.REGEXEXTRACT(Table1[[#This Row],[RawText]],".*(ROUTE|FEA|FCA|ICR|CTOP|TBO).+([A-Z]{3})",2,0),1,2),"")</f>
        <v/>
      </c>
      <c r="J4044" s="5">
        <v>35</v>
      </c>
      <c r="K4044" s="5"/>
      <c r="L4044" s="1" t="s">
        <v>5816</v>
      </c>
      <c r="M4044" s="7">
        <v>45878.895833333336</v>
      </c>
      <c r="N4044" s="7">
        <v>45879.125</v>
      </c>
      <c r="O4044" s="7">
        <v>45878.854166666664</v>
      </c>
      <c r="P4044" s="4" t="s">
        <v>5817</v>
      </c>
      <c r="Q4044" s="10" t="s">
        <v>5817</v>
      </c>
      <c r="R4044" s="2" t="s">
        <v>11363</v>
      </c>
      <c r="S4044" s="6">
        <f>IF(OR(ISBLANK(Table1[[#This Row],[ValidEndUTC]]),ISBLANK(Table1[[#This Row],[ValidStartUTC]])),"",Table1[[#This Row],[ValidEndUTC]]-Table1[[#This Row],[ValidStartUTC]])</f>
        <v>0.22916666666424135</v>
      </c>
      <c r="T4044" s="5">
        <f>IF(OR(ISBLANK(Table1[[#This Row],[ValidEndUTC]]),ISBLANK(Table1[[#This Row],[ValidStartUTC]])),"",Table1[[#This Row],[Duration]]*24*60)</f>
        <v>329.99999999650754</v>
      </c>
    </row>
    <row r="4045" spans="1:20" x14ac:dyDescent="0.25">
      <c r="A4045" s="8" t="str">
        <f>IF(ISBLANK(Table1[[#This Row],[AdvisoryNumber]]),"NTML","ADVZY")</f>
        <v>NTML</v>
      </c>
      <c r="B4045" s="8" t="str">
        <f>_xlfn.TEXTJOIN("-",TRUE,Table1[[#This Row],[Source]],TEXT(Table1[[#This Row],[AdvisoryNumber]],"000"),TEXT(ROW()-1,"000000"),TEXT(Table1[[#This Row],[RecordTimeUTC]],"YYYY-MM-DD"))</f>
        <v>NTML-000-004044-2025-08-09</v>
      </c>
      <c r="C4045" s="1" t="s">
        <v>1513</v>
      </c>
      <c r="D4045" s="2"/>
      <c r="E4045" s="1"/>
      <c r="F4045" s="2"/>
      <c r="G4045" s="1" t="s">
        <v>98</v>
      </c>
      <c r="H4045" s="1" t="s">
        <v>101</v>
      </c>
      <c r="I4045" s="8" t="str">
        <f>IF(Table1[[#This Row],[TMI_Type]]="Reroute",INDEX(_xlfn.REGEXEXTRACT(Table1[[#This Row],[RawText]],".*(ROUTE|FEA|FCA|ICR|CTOP|TBO).+([A-Z]{3})",2,0),1,2),"")</f>
        <v/>
      </c>
      <c r="J4045" s="5">
        <v>25</v>
      </c>
      <c r="K4045" s="5"/>
      <c r="L4045" s="1" t="s">
        <v>5203</v>
      </c>
      <c r="M4045" s="7">
        <v>45878.895833333336</v>
      </c>
      <c r="N4045" s="7">
        <v>45879.125</v>
      </c>
      <c r="O4045" s="7">
        <v>45878.854166666664</v>
      </c>
      <c r="P4045" s="4" t="s">
        <v>5818</v>
      </c>
      <c r="Q4045" s="10" t="s">
        <v>5818</v>
      </c>
      <c r="R4045" s="2" t="s">
        <v>11363</v>
      </c>
      <c r="S4045" s="6">
        <f>IF(OR(ISBLANK(Table1[[#This Row],[ValidEndUTC]]),ISBLANK(Table1[[#This Row],[ValidStartUTC]])),"",Table1[[#This Row],[ValidEndUTC]]-Table1[[#This Row],[ValidStartUTC]])</f>
        <v>0.22916666666424135</v>
      </c>
      <c r="T4045" s="5">
        <f>IF(OR(ISBLANK(Table1[[#This Row],[ValidEndUTC]]),ISBLANK(Table1[[#This Row],[ValidStartUTC]])),"",Table1[[#This Row],[Duration]]*24*60)</f>
        <v>329.99999999650754</v>
      </c>
    </row>
    <row r="4046" spans="1:20" x14ac:dyDescent="0.25">
      <c r="A4046" s="8" t="str">
        <f>IF(ISBLANK(Table1[[#This Row],[AdvisoryNumber]]),"NTML","ADVZY")</f>
        <v>NTML</v>
      </c>
      <c r="B4046" s="8" t="str">
        <f>_xlfn.TEXTJOIN("-",TRUE,Table1[[#This Row],[Source]],TEXT(Table1[[#This Row],[AdvisoryNumber]],"000"),TEXT(ROW()-1,"000000"),TEXT(Table1[[#This Row],[RecordTimeUTC]],"YYYY-MM-DD"))</f>
        <v>NTML-000-004045-2025-08-09</v>
      </c>
      <c r="C4046" s="1" t="s">
        <v>1513</v>
      </c>
      <c r="D4046" s="2"/>
      <c r="E4046" s="1"/>
      <c r="F4046" s="2"/>
      <c r="G4046" s="1" t="s">
        <v>98</v>
      </c>
      <c r="H4046" s="1" t="s">
        <v>101</v>
      </c>
      <c r="I4046" s="8" t="str">
        <f>IF(Table1[[#This Row],[TMI_Type]]="Reroute",INDEX(_xlfn.REGEXEXTRACT(Table1[[#This Row],[RawText]],".*(ROUTE|FEA|FCA|ICR|CTOP|TBO).+([A-Z]{3})",2,0),1,2),"")</f>
        <v/>
      </c>
      <c r="J4046" s="5">
        <v>20</v>
      </c>
      <c r="K4046" s="5"/>
      <c r="L4046" s="1" t="s">
        <v>5821</v>
      </c>
      <c r="M4046" s="7">
        <v>45878.90625</v>
      </c>
      <c r="N4046" s="7">
        <v>45879.125</v>
      </c>
      <c r="O4046" s="7">
        <v>45878.854166666664</v>
      </c>
      <c r="P4046" s="4" t="s">
        <v>5822</v>
      </c>
      <c r="Q4046" s="10" t="s">
        <v>5822</v>
      </c>
      <c r="R4046" s="2" t="s">
        <v>11363</v>
      </c>
      <c r="S4046" s="6">
        <f>IF(OR(ISBLANK(Table1[[#This Row],[ValidEndUTC]]),ISBLANK(Table1[[#This Row],[ValidStartUTC]])),"",Table1[[#This Row],[ValidEndUTC]]-Table1[[#This Row],[ValidStartUTC]])</f>
        <v>0.21875</v>
      </c>
      <c r="T4046" s="5">
        <f>IF(OR(ISBLANK(Table1[[#This Row],[ValidEndUTC]]),ISBLANK(Table1[[#This Row],[ValidStartUTC]])),"",Table1[[#This Row],[Duration]]*24*60)</f>
        <v>315</v>
      </c>
    </row>
    <row r="4047" spans="1:20" x14ac:dyDescent="0.25">
      <c r="A4047" s="8" t="str">
        <f>IF(ISBLANK(Table1[[#This Row],[AdvisoryNumber]]),"NTML","ADVZY")</f>
        <v>NTML</v>
      </c>
      <c r="B4047" s="8" t="str">
        <f>_xlfn.TEXTJOIN("-",TRUE,Table1[[#This Row],[Source]],TEXT(Table1[[#This Row],[AdvisoryNumber]],"000"),TEXT(ROW()-1,"000000"),TEXT(Table1[[#This Row],[RecordTimeUTC]],"YYYY-MM-DD"))</f>
        <v>NTML-000-004046-2025-08-09</v>
      </c>
      <c r="C4047" s="1" t="s">
        <v>1513</v>
      </c>
      <c r="D4047" s="2"/>
      <c r="E4047" s="1"/>
      <c r="F4047" s="2"/>
      <c r="G4047" s="1" t="s">
        <v>98</v>
      </c>
      <c r="H4047" s="1" t="s">
        <v>101</v>
      </c>
      <c r="I4047" s="8" t="str">
        <f>IF(Table1[[#This Row],[TMI_Type]]="Reroute",INDEX(_xlfn.REGEXEXTRACT(Table1[[#This Row],[RawText]],".*(ROUTE|FEA|FCA|ICR|CTOP|TBO).+([A-Z]{3})",2,0),1,2),"")</f>
        <v/>
      </c>
      <c r="J4047" s="5">
        <v>25</v>
      </c>
      <c r="K4047" s="5"/>
      <c r="L4047" s="1" t="s">
        <v>5823</v>
      </c>
      <c r="M4047" s="7">
        <v>45878.90625</v>
      </c>
      <c r="N4047" s="7">
        <v>45879.125</v>
      </c>
      <c r="O4047" s="7">
        <v>45878.854166666664</v>
      </c>
      <c r="P4047" s="4" t="s">
        <v>5824</v>
      </c>
      <c r="Q4047" s="10" t="s">
        <v>5824</v>
      </c>
      <c r="R4047" s="2" t="s">
        <v>11363</v>
      </c>
      <c r="S4047" s="6">
        <f>IF(OR(ISBLANK(Table1[[#This Row],[ValidEndUTC]]),ISBLANK(Table1[[#This Row],[ValidStartUTC]])),"",Table1[[#This Row],[ValidEndUTC]]-Table1[[#This Row],[ValidStartUTC]])</f>
        <v>0.21875</v>
      </c>
      <c r="T4047" s="5">
        <f>IF(OR(ISBLANK(Table1[[#This Row],[ValidEndUTC]]),ISBLANK(Table1[[#This Row],[ValidStartUTC]])),"",Table1[[#This Row],[Duration]]*24*60)</f>
        <v>315</v>
      </c>
    </row>
    <row r="4048" spans="1:20" x14ac:dyDescent="0.25">
      <c r="A4048" s="8" t="str">
        <f>IF(ISBLANK(Table1[[#This Row],[AdvisoryNumber]]),"NTML","ADVZY")</f>
        <v>NTML</v>
      </c>
      <c r="B4048" s="8" t="str">
        <f>_xlfn.TEXTJOIN("-",TRUE,Table1[[#This Row],[Source]],TEXT(Table1[[#This Row],[AdvisoryNumber]],"000"),TEXT(ROW()-1,"000000"),TEXT(Table1[[#This Row],[RecordTimeUTC]],"YYYY-MM-DD"))</f>
        <v>NTML-000-004047-2025-08-09</v>
      </c>
      <c r="C4048" s="1" t="s">
        <v>1513</v>
      </c>
      <c r="D4048" s="2"/>
      <c r="E4048" s="1"/>
      <c r="F4048" s="2"/>
      <c r="G4048" s="1" t="s">
        <v>98</v>
      </c>
      <c r="H4048" s="1" t="s">
        <v>101</v>
      </c>
      <c r="I4048" s="8" t="str">
        <f>IF(Table1[[#This Row],[TMI_Type]]="Reroute",INDEX(_xlfn.REGEXEXTRACT(Table1[[#This Row],[RawText]],".*(ROUTE|FEA|FCA|ICR|CTOP|TBO).+([A-Z]{3})",2,0),1,2),"")</f>
        <v/>
      </c>
      <c r="J4048" s="5">
        <v>20</v>
      </c>
      <c r="K4048" s="5"/>
      <c r="L4048" s="1" t="s">
        <v>5825</v>
      </c>
      <c r="M4048" s="7">
        <v>45878.90625</v>
      </c>
      <c r="N4048" s="7">
        <v>45879.125</v>
      </c>
      <c r="O4048" s="7">
        <v>45878.854166666664</v>
      </c>
      <c r="P4048" s="4" t="s">
        <v>5826</v>
      </c>
      <c r="Q4048" s="10" t="s">
        <v>5826</v>
      </c>
      <c r="R4048" s="2" t="s">
        <v>11363</v>
      </c>
      <c r="S4048" s="6">
        <f>IF(OR(ISBLANK(Table1[[#This Row],[ValidEndUTC]]),ISBLANK(Table1[[#This Row],[ValidStartUTC]])),"",Table1[[#This Row],[ValidEndUTC]]-Table1[[#This Row],[ValidStartUTC]])</f>
        <v>0.21875</v>
      </c>
      <c r="T4048" s="5">
        <f>IF(OR(ISBLANK(Table1[[#This Row],[ValidEndUTC]]),ISBLANK(Table1[[#This Row],[ValidStartUTC]])),"",Table1[[#This Row],[Duration]]*24*60)</f>
        <v>315</v>
      </c>
    </row>
    <row r="4049" spans="1:20" x14ac:dyDescent="0.25">
      <c r="A4049" s="8" t="str">
        <f>IF(ISBLANK(Table1[[#This Row],[AdvisoryNumber]]),"NTML","ADVZY")</f>
        <v>NTML</v>
      </c>
      <c r="B4049" s="8" t="str">
        <f>_xlfn.TEXTJOIN("-",TRUE,Table1[[#This Row],[Source]],TEXT(Table1[[#This Row],[AdvisoryNumber]],"000"),TEXT(ROW()-1,"000000"),TEXT(Table1[[#This Row],[RecordTimeUTC]],"YYYY-MM-DD"))</f>
        <v>NTML-000-004048-2025-08-09</v>
      </c>
      <c r="C4049" s="1" t="s">
        <v>1513</v>
      </c>
      <c r="D4049" s="2"/>
      <c r="E4049" s="1"/>
      <c r="F4049" s="2"/>
      <c r="G4049" s="1" t="s">
        <v>98</v>
      </c>
      <c r="H4049" s="1" t="s">
        <v>101</v>
      </c>
      <c r="I4049" s="8" t="str">
        <f>IF(Table1[[#This Row],[TMI_Type]]="Reroute",INDEX(_xlfn.REGEXEXTRACT(Table1[[#This Row],[RawText]],".*(ROUTE|FEA|FCA|ICR|CTOP|TBO).+([A-Z]{3})",2,0),1,2),"")</f>
        <v/>
      </c>
      <c r="J4049" s="5">
        <v>15</v>
      </c>
      <c r="K4049" s="5"/>
      <c r="L4049" s="1" t="s">
        <v>5821</v>
      </c>
      <c r="M4049" s="7">
        <v>45878.927083333336</v>
      </c>
      <c r="N4049" s="7">
        <v>45879.125</v>
      </c>
      <c r="O4049" s="7">
        <v>45878.927083333336</v>
      </c>
      <c r="P4049" s="4" t="s">
        <v>5827</v>
      </c>
      <c r="Q4049" s="10" t="s">
        <v>5827</v>
      </c>
      <c r="R4049" s="2" t="s">
        <v>11365</v>
      </c>
      <c r="S4049" s="6">
        <f>IF(OR(ISBLANK(Table1[[#This Row],[ValidEndUTC]]),ISBLANK(Table1[[#This Row],[ValidStartUTC]])),"",Table1[[#This Row],[ValidEndUTC]]-Table1[[#This Row],[ValidStartUTC]])</f>
        <v>0.19791666666424135</v>
      </c>
      <c r="T4049" s="5">
        <f>IF(OR(ISBLANK(Table1[[#This Row],[ValidEndUTC]]),ISBLANK(Table1[[#This Row],[ValidStartUTC]])),"",Table1[[#This Row],[Duration]]*24*60)</f>
        <v>284.99999999650754</v>
      </c>
    </row>
    <row r="4050" spans="1:20" ht="140.4" x14ac:dyDescent="0.25">
      <c r="A4050" s="8" t="str">
        <f>IF(ISBLANK(Table1[[#This Row],[AdvisoryNumber]]),"NTML","ADVZY")</f>
        <v>ADVZY</v>
      </c>
      <c r="B4050" s="8" t="str">
        <f>_xlfn.TEXTJOIN("-",TRUE,Table1[[#This Row],[Source]],TEXT(Table1[[#This Row],[AdvisoryNumber]],"000"),TEXT(ROW()-1,"000000"),TEXT(Table1[[#This Row],[RecordTimeUTC]],"YYYY-MM-DD"))</f>
        <v>ADVZY-001-004049-2025-08-09</v>
      </c>
      <c r="C4050" s="1" t="s">
        <v>16</v>
      </c>
      <c r="D4050" s="2" t="s">
        <v>8234</v>
      </c>
      <c r="E4050" s="1">
        <v>1</v>
      </c>
      <c r="F4050" s="2" t="s">
        <v>6061</v>
      </c>
      <c r="G4050" s="1" t="s">
        <v>24</v>
      </c>
      <c r="H4050" s="1" t="s">
        <v>6019</v>
      </c>
      <c r="I4050" s="8" t="str">
        <f>IF(Table1[[#This Row],[TMI_Type]]="Reroute",INDEX(_xlfn.REGEXEXTRACT(Table1[[#This Row],[RawText]],".*(ROUTE|FEA|FCA|ICR|CTOP|TBO).+([A-Z]{3})",2,0),1,2),"")</f>
        <v/>
      </c>
      <c r="J4050" s="5"/>
      <c r="K4050" s="5"/>
      <c r="L4050" s="1"/>
      <c r="M4050" s="7">
        <v>45878.958333333336</v>
      </c>
      <c r="N4050" s="7">
        <v>45879.125</v>
      </c>
      <c r="O4050" s="7">
        <v>45878.618750000001</v>
      </c>
      <c r="P4050" s="4" t="s">
        <v>2196</v>
      </c>
      <c r="Q4050" s="10" t="s">
        <v>8235</v>
      </c>
      <c r="R4050" s="2" t="s">
        <v>8236</v>
      </c>
      <c r="S4050" s="6">
        <f>IF(OR(ISBLANK(Table1[[#This Row],[ValidEndUTC]]),ISBLANK(Table1[[#This Row],[ValidStartUTC]])),"",Table1[[#This Row],[ValidEndUTC]]-Table1[[#This Row],[ValidStartUTC]])</f>
        <v>0.16666666666424135</v>
      </c>
      <c r="T4050" s="5">
        <f>IF(OR(ISBLANK(Table1[[#This Row],[ValidEndUTC]]),ISBLANK(Table1[[#This Row],[ValidStartUTC]])),"",Table1[[#This Row],[Duration]]*24*60)</f>
        <v>239.99999999650754</v>
      </c>
    </row>
    <row r="4051" spans="1:20" ht="86.4" x14ac:dyDescent="0.25">
      <c r="A4051" s="8" t="str">
        <f>IF(ISBLANK(Table1[[#This Row],[AdvisoryNumber]]),"NTML","ADVZY")</f>
        <v>ADVZY</v>
      </c>
      <c r="B4051" s="8" t="str">
        <f>_xlfn.TEXTJOIN("-",TRUE,Table1[[#This Row],[Source]],TEXT(Table1[[#This Row],[AdvisoryNumber]],"000"),TEXT(ROW()-1,"000000"),TEXT(Table1[[#This Row],[RecordTimeUTC]],"YYYY-MM-DD"))</f>
        <v>ADVZY-003-004050-2025-08-09</v>
      </c>
      <c r="C4051" s="1" t="s">
        <v>16</v>
      </c>
      <c r="D4051" s="2"/>
      <c r="E4051" s="1">
        <v>3</v>
      </c>
      <c r="F4051" s="2" t="s">
        <v>6061</v>
      </c>
      <c r="G4051" s="1"/>
      <c r="H4051" s="1" t="s">
        <v>6019</v>
      </c>
      <c r="I4051" s="8" t="str">
        <f>IF(Table1[[#This Row],[TMI_Type]]="Reroute",INDEX(_xlfn.REGEXEXTRACT(Table1[[#This Row],[RawText]],".*(ROUTE|FEA|FCA|ICR|CTOP|TBO).+([A-Z]{3})",2,0),1,2),"")</f>
        <v/>
      </c>
      <c r="J4051" s="5"/>
      <c r="K4051" s="5"/>
      <c r="L4051" s="1"/>
      <c r="M4051" s="7">
        <v>45878.958333333336</v>
      </c>
      <c r="N4051" s="7">
        <v>45879.125</v>
      </c>
      <c r="O4051" s="7">
        <v>45878.874305555553</v>
      </c>
      <c r="P4051" s="4" t="s">
        <v>2197</v>
      </c>
      <c r="Q4051" s="10" t="s">
        <v>8240</v>
      </c>
      <c r="R4051" s="2" t="s">
        <v>8241</v>
      </c>
      <c r="S4051" s="6">
        <f>IF(OR(ISBLANK(Table1[[#This Row],[ValidEndUTC]]),ISBLANK(Table1[[#This Row],[ValidStartUTC]])),"",Table1[[#This Row],[ValidEndUTC]]-Table1[[#This Row],[ValidStartUTC]])</f>
        <v>0.16666666666424135</v>
      </c>
      <c r="T4051" s="5">
        <f>IF(OR(ISBLANK(Table1[[#This Row],[ValidEndUTC]]),ISBLANK(Table1[[#This Row],[ValidStartUTC]])),"",Table1[[#This Row],[Duration]]*24*60)</f>
        <v>239.99999999650754</v>
      </c>
    </row>
    <row r="4052" spans="1:20" x14ac:dyDescent="0.25">
      <c r="A4052" s="8" t="str">
        <f>IF(ISBLANK(Table1[[#This Row],[AdvisoryNumber]]),"NTML","ADVZY")</f>
        <v>NTML</v>
      </c>
      <c r="B4052" s="8" t="str">
        <f>_xlfn.TEXTJOIN("-",TRUE,Table1[[#This Row],[Source]],TEXT(Table1[[#This Row],[AdvisoryNumber]],"000"),TEXT(ROW()-1,"000000"),TEXT(Table1[[#This Row],[RecordTimeUTC]],"YYYY-MM-DD"))</f>
        <v>NTML-000-004051-2025-08-09</v>
      </c>
      <c r="C4052" s="1" t="s">
        <v>1513</v>
      </c>
      <c r="D4052" s="2"/>
      <c r="E4052" s="1"/>
      <c r="F4052" s="2"/>
      <c r="G4052" s="1" t="s">
        <v>98</v>
      </c>
      <c r="H4052" s="1" t="s">
        <v>101</v>
      </c>
      <c r="I4052" s="8" t="str">
        <f>IF(Table1[[#This Row],[TMI_Type]]="Reroute",INDEX(_xlfn.REGEXEXTRACT(Table1[[#This Row],[RawText]],".*(ROUTE|FEA|FCA|ICR|CTOP|TBO).+([A-Z]{3})",2,0),1,2),"")</f>
        <v/>
      </c>
      <c r="J4052" s="5">
        <v>40</v>
      </c>
      <c r="K4052" s="5"/>
      <c r="L4052" s="1" t="s">
        <v>5828</v>
      </c>
      <c r="M4052" s="7">
        <v>45878.965277777781</v>
      </c>
      <c r="N4052" s="7">
        <v>45879.125</v>
      </c>
      <c r="O4052" s="7">
        <v>45878.958333333336</v>
      </c>
      <c r="P4052" s="4" t="s">
        <v>5829</v>
      </c>
      <c r="Q4052" s="10" t="s">
        <v>5829</v>
      </c>
      <c r="R4052" s="2" t="s">
        <v>11366</v>
      </c>
      <c r="S4052" s="6">
        <f>IF(OR(ISBLANK(Table1[[#This Row],[ValidEndUTC]]),ISBLANK(Table1[[#This Row],[ValidStartUTC]])),"",Table1[[#This Row],[ValidEndUTC]]-Table1[[#This Row],[ValidStartUTC]])</f>
        <v>0.15972222221898846</v>
      </c>
      <c r="T4052" s="5">
        <f>IF(OR(ISBLANK(Table1[[#This Row],[ValidEndUTC]]),ISBLANK(Table1[[#This Row],[ValidStartUTC]])),"",Table1[[#This Row],[Duration]]*24*60)</f>
        <v>229.99999999534339</v>
      </c>
    </row>
    <row r="4053" spans="1:20" x14ac:dyDescent="0.25">
      <c r="A4053" s="8" t="str">
        <f>IF(ISBLANK(Table1[[#This Row],[AdvisoryNumber]]),"NTML","ADVZY")</f>
        <v>NTML</v>
      </c>
      <c r="B4053" s="8" t="str">
        <f>_xlfn.TEXTJOIN("-",TRUE,Table1[[#This Row],[Source]],TEXT(Table1[[#This Row],[AdvisoryNumber]],"000"),TEXT(ROW()-1,"000000"),TEXT(Table1[[#This Row],[RecordTimeUTC]],"YYYY-MM-DD"))</f>
        <v>NTML-000-004052-2025-08-09</v>
      </c>
      <c r="C4053" s="1" t="s">
        <v>1513</v>
      </c>
      <c r="D4053" s="2"/>
      <c r="E4053" s="1"/>
      <c r="F4053" s="2"/>
      <c r="G4053" s="1" t="s">
        <v>98</v>
      </c>
      <c r="H4053" s="1" t="s">
        <v>101</v>
      </c>
      <c r="I4053" s="8" t="str">
        <f>IF(Table1[[#This Row],[TMI_Type]]="Reroute",INDEX(_xlfn.REGEXEXTRACT(Table1[[#This Row],[RawText]],".*(ROUTE|FEA|FCA|ICR|CTOP|TBO).+([A-Z]{3})",2,0),1,2),"")</f>
        <v/>
      </c>
      <c r="J4053" s="5">
        <v>20</v>
      </c>
      <c r="K4053" s="5"/>
      <c r="L4053" s="1" t="s">
        <v>5819</v>
      </c>
      <c r="M4053" s="7">
        <v>45878.965277777781</v>
      </c>
      <c r="N4053" s="7">
        <v>45879.125</v>
      </c>
      <c r="O4053" s="7">
        <v>45878.962500000001</v>
      </c>
      <c r="P4053" s="4" t="s">
        <v>5830</v>
      </c>
      <c r="Q4053" s="10" t="s">
        <v>5830</v>
      </c>
      <c r="R4053" s="2" t="s">
        <v>11366</v>
      </c>
      <c r="S4053" s="6">
        <f>IF(OR(ISBLANK(Table1[[#This Row],[ValidEndUTC]]),ISBLANK(Table1[[#This Row],[ValidStartUTC]])),"",Table1[[#This Row],[ValidEndUTC]]-Table1[[#This Row],[ValidStartUTC]])</f>
        <v>0.15972222221898846</v>
      </c>
      <c r="T4053" s="5">
        <f>IF(OR(ISBLANK(Table1[[#This Row],[ValidEndUTC]]),ISBLANK(Table1[[#This Row],[ValidStartUTC]])),"",Table1[[#This Row],[Duration]]*24*60)</f>
        <v>229.99999999534339</v>
      </c>
    </row>
    <row r="4054" spans="1:20" x14ac:dyDescent="0.25">
      <c r="A4054" s="8" t="str">
        <f>IF(ISBLANK(Table1[[#This Row],[AdvisoryNumber]]),"NTML","ADVZY")</f>
        <v>NTML</v>
      </c>
      <c r="B4054" s="8" t="str">
        <f>_xlfn.TEXTJOIN("-",TRUE,Table1[[#This Row],[Source]],TEXT(Table1[[#This Row],[AdvisoryNumber]],"000"),TEXT(ROW()-1,"000000"),TEXT(Table1[[#This Row],[RecordTimeUTC]],"YYYY-MM-DD"))</f>
        <v>NTML-000-004053-2025-08-09</v>
      </c>
      <c r="C4054" s="1" t="s">
        <v>1513</v>
      </c>
      <c r="D4054" s="2"/>
      <c r="E4054" s="1"/>
      <c r="F4054" s="2"/>
      <c r="G4054" s="1" t="s">
        <v>98</v>
      </c>
      <c r="H4054" s="1" t="s">
        <v>8351</v>
      </c>
      <c r="I4054" s="8" t="str">
        <f>IF(Table1[[#This Row],[TMI_Type]]="Reroute",INDEX(_xlfn.REGEXEXTRACT(Table1[[#This Row],[RawText]],".*(ROUTE|FEA|FCA|ICR|CTOP|TBO).+([A-Z]{3})",2,0),1,2),"")</f>
        <v/>
      </c>
      <c r="J4054" s="5"/>
      <c r="K4054" s="5"/>
      <c r="L4054" s="1" t="s">
        <v>10456</v>
      </c>
      <c r="M4054" s="7">
        <v>45878.999305555553</v>
      </c>
      <c r="N4054" s="7">
        <v>45879.125</v>
      </c>
      <c r="O4054" s="7">
        <v>45878.998611111114</v>
      </c>
      <c r="P4054" s="4" t="s">
        <v>11367</v>
      </c>
      <c r="Q4054" s="10" t="s">
        <v>11367</v>
      </c>
      <c r="R4054" s="2" t="s">
        <v>11368</v>
      </c>
      <c r="S4054" s="6">
        <f>IF(OR(ISBLANK(Table1[[#This Row],[ValidEndUTC]]),ISBLANK(Table1[[#This Row],[ValidStartUTC]])),"",Table1[[#This Row],[ValidEndUTC]]-Table1[[#This Row],[ValidStartUTC]])</f>
        <v>0.12569444444670808</v>
      </c>
      <c r="T4054" s="5">
        <f>IF(OR(ISBLANK(Table1[[#This Row],[ValidEndUTC]]),ISBLANK(Table1[[#This Row],[ValidStartUTC]])),"",Table1[[#This Row],[Duration]]*24*60)</f>
        <v>181.00000000325963</v>
      </c>
    </row>
    <row r="4055" spans="1:20" x14ac:dyDescent="0.25">
      <c r="A4055" s="8" t="str">
        <f>IF(ISBLANK(Table1[[#This Row],[AdvisoryNumber]]),"NTML","ADVZY")</f>
        <v>NTML</v>
      </c>
      <c r="B4055" s="8" t="str">
        <f>_xlfn.TEXTJOIN("-",TRUE,Table1[[#This Row],[Source]],TEXT(Table1[[#This Row],[AdvisoryNumber]],"000"),TEXT(ROW()-1,"000000"),TEXT(Table1[[#This Row],[RecordTimeUTC]],"YYYY-MM-DD"))</f>
        <v>NTML-000-004054-2025-08-10</v>
      </c>
      <c r="C4055" s="1" t="s">
        <v>11369</v>
      </c>
      <c r="D4055" s="2"/>
      <c r="E4055" s="1"/>
      <c r="F4055" s="2"/>
      <c r="G4055" s="1" t="s">
        <v>98</v>
      </c>
      <c r="H4055" s="1" t="s">
        <v>104</v>
      </c>
      <c r="I4055" s="8" t="str">
        <f>IF(Table1[[#This Row],[TMI_Type]]="Reroute",INDEX(_xlfn.REGEXEXTRACT(Table1[[#This Row],[RawText]],".*(ROUTE|FEA|FCA|ICR|CTOP|TBO).+([A-Z]{3})",2,0),1,2),"")</f>
        <v/>
      </c>
      <c r="J4055" s="5"/>
      <c r="K4055" s="5"/>
      <c r="L4055" s="1" t="s">
        <v>3795</v>
      </c>
      <c r="M4055" s="7">
        <v>45879.034722222219</v>
      </c>
      <c r="N4055" s="7">
        <v>45879.125</v>
      </c>
      <c r="O4055" s="7">
        <v>45879.031944444447</v>
      </c>
      <c r="P4055" s="4" t="s">
        <v>5831</v>
      </c>
      <c r="Q4055" s="10" t="s">
        <v>5831</v>
      </c>
      <c r="R4055" s="2" t="s">
        <v>11370</v>
      </c>
      <c r="S4055" s="6">
        <f>IF(OR(ISBLANK(Table1[[#This Row],[ValidEndUTC]]),ISBLANK(Table1[[#This Row],[ValidStartUTC]])),"",Table1[[#This Row],[ValidEndUTC]]-Table1[[#This Row],[ValidStartUTC]])</f>
        <v>9.0277777781011537E-2</v>
      </c>
      <c r="T4055" s="5">
        <f>IF(OR(ISBLANK(Table1[[#This Row],[ValidEndUTC]]),ISBLANK(Table1[[#This Row],[ValidStartUTC]])),"",Table1[[#This Row],[Duration]]*24*60)</f>
        <v>130.00000000465661</v>
      </c>
    </row>
    <row r="4056" spans="1:20" x14ac:dyDescent="0.25">
      <c r="A4056" s="8" t="str">
        <f>IF(ISBLANK(Table1[[#This Row],[AdvisoryNumber]]),"NTML","ADVZY")</f>
        <v>NTML</v>
      </c>
      <c r="B4056" s="8" t="str">
        <f>_xlfn.TEXTJOIN("-",TRUE,Table1[[#This Row],[Source]],TEXT(Table1[[#This Row],[AdvisoryNumber]],"000"),TEXT(ROW()-1,"000000"),TEXT(Table1[[#This Row],[RecordTimeUTC]],"YYYY-MM-DD"))</f>
        <v>NTML-000-004055-2025-08-10</v>
      </c>
      <c r="C4056" s="1" t="s">
        <v>1513</v>
      </c>
      <c r="D4056" s="2"/>
      <c r="E4056" s="1"/>
      <c r="F4056" s="2"/>
      <c r="G4056" s="1" t="s">
        <v>98</v>
      </c>
      <c r="H4056" s="1" t="s">
        <v>101</v>
      </c>
      <c r="I4056" s="8" t="str">
        <f>IF(Table1[[#This Row],[TMI_Type]]="Reroute",INDEX(_xlfn.REGEXEXTRACT(Table1[[#This Row],[RawText]],".*(ROUTE|FEA|FCA|ICR|CTOP|TBO).+([A-Z]{3})",2,0),1,2),"")</f>
        <v/>
      </c>
      <c r="J4056" s="5">
        <v>25</v>
      </c>
      <c r="K4056" s="5"/>
      <c r="L4056" s="1" t="s">
        <v>2569</v>
      </c>
      <c r="M4056" s="7">
        <v>45879.034722222219</v>
      </c>
      <c r="N4056" s="7">
        <v>45879.125</v>
      </c>
      <c r="O4056" s="7">
        <v>45879.031944444447</v>
      </c>
      <c r="P4056" s="4" t="s">
        <v>5832</v>
      </c>
      <c r="Q4056" s="10" t="s">
        <v>5832</v>
      </c>
      <c r="R4056" s="2" t="s">
        <v>11370</v>
      </c>
      <c r="S4056" s="6">
        <f>IF(OR(ISBLANK(Table1[[#This Row],[ValidEndUTC]]),ISBLANK(Table1[[#This Row],[ValidStartUTC]])),"",Table1[[#This Row],[ValidEndUTC]]-Table1[[#This Row],[ValidStartUTC]])</f>
        <v>9.0277777781011537E-2</v>
      </c>
      <c r="T4056" s="5">
        <f>IF(OR(ISBLANK(Table1[[#This Row],[ValidEndUTC]]),ISBLANK(Table1[[#This Row],[ValidStartUTC]])),"",Table1[[#This Row],[Duration]]*24*60)</f>
        <v>130.00000000465661</v>
      </c>
    </row>
    <row r="4057" spans="1:20" ht="21.6" x14ac:dyDescent="0.25">
      <c r="A4057" s="8" t="str">
        <f>IF(ISBLANK(Table1[[#This Row],[AdvisoryNumber]]),"NTML","ADVZY")</f>
        <v>NTML</v>
      </c>
      <c r="B4057" s="8" t="str">
        <f>_xlfn.TEXTJOIN("-",TRUE,Table1[[#This Row],[Source]],TEXT(Table1[[#This Row],[AdvisoryNumber]],"000"),TEXT(ROW()-1,"000000"),TEXT(Table1[[#This Row],[RecordTimeUTC]],"YYYY-MM-DD"))</f>
        <v>NTML-000-004056-2025-08-10</v>
      </c>
      <c r="C4057" s="1" t="s">
        <v>1513</v>
      </c>
      <c r="D4057" s="2"/>
      <c r="E4057" s="1"/>
      <c r="F4057" s="2"/>
      <c r="G4057" s="1" t="s">
        <v>98</v>
      </c>
      <c r="H4057" s="1" t="s">
        <v>101</v>
      </c>
      <c r="I4057" s="8" t="str">
        <f>IF(Table1[[#This Row],[TMI_Type]]="Reroute",INDEX(_xlfn.REGEXEXTRACT(Table1[[#This Row],[RawText]],".*(ROUTE|FEA|FCA|ICR|CTOP|TBO).+([A-Z]{3})",2,0),1,2),"")</f>
        <v/>
      </c>
      <c r="J4057" s="5">
        <v>20</v>
      </c>
      <c r="K4057" s="5"/>
      <c r="L4057" s="1" t="s">
        <v>5203</v>
      </c>
      <c r="M4057" s="7">
        <v>45879.035416666666</v>
      </c>
      <c r="N4057" s="7">
        <v>45879.125</v>
      </c>
      <c r="O4057" s="7">
        <v>45879.034722222219</v>
      </c>
      <c r="P4057" s="4" t="s">
        <v>11371</v>
      </c>
      <c r="Q4057" s="10" t="s">
        <v>11371</v>
      </c>
      <c r="R4057" s="2" t="s">
        <v>11370</v>
      </c>
      <c r="S4057" s="6">
        <f>IF(OR(ISBLANK(Table1[[#This Row],[ValidEndUTC]]),ISBLANK(Table1[[#This Row],[ValidStartUTC]])),"",Table1[[#This Row],[ValidEndUTC]]-Table1[[#This Row],[ValidStartUTC]])</f>
        <v>8.9583333334303461E-2</v>
      </c>
      <c r="T4057" s="5">
        <f>IF(OR(ISBLANK(Table1[[#This Row],[ValidEndUTC]]),ISBLANK(Table1[[#This Row],[ValidStartUTC]])),"",Table1[[#This Row],[Duration]]*24*60)</f>
        <v>129.00000000139698</v>
      </c>
    </row>
    <row r="4058" spans="1:20" x14ac:dyDescent="0.25">
      <c r="A4058" s="8" t="str">
        <f>IF(ISBLANK(Table1[[#This Row],[AdvisoryNumber]]),"NTML","ADVZY")</f>
        <v>NTML</v>
      </c>
      <c r="B4058" s="8" t="str">
        <f>_xlfn.TEXTJOIN("-",TRUE,Table1[[#This Row],[Source]],TEXT(Table1[[#This Row],[AdvisoryNumber]],"000"),TEXT(ROW()-1,"000000"),TEXT(Table1[[#This Row],[RecordTimeUTC]],"YYYY-MM-DD"))</f>
        <v>NTML-000-004057-2025-08-10</v>
      </c>
      <c r="C4058" s="1" t="s">
        <v>1513</v>
      </c>
      <c r="D4058" s="2"/>
      <c r="E4058" s="1"/>
      <c r="F4058" s="2"/>
      <c r="G4058" s="1" t="s">
        <v>98</v>
      </c>
      <c r="H4058" s="1" t="s">
        <v>101</v>
      </c>
      <c r="I4058" s="8" t="str">
        <f>IF(Table1[[#This Row],[TMI_Type]]="Reroute",INDEX(_xlfn.REGEXEXTRACT(Table1[[#This Row],[RawText]],".*(ROUTE|FEA|FCA|ICR|CTOP|TBO).+([A-Z]{3})",2,0),1,2),"")</f>
        <v/>
      </c>
      <c r="J4058" s="5">
        <v>20</v>
      </c>
      <c r="K4058" s="5"/>
      <c r="L4058" s="1" t="s">
        <v>2569</v>
      </c>
      <c r="M4058" s="7">
        <v>45879.039583333331</v>
      </c>
      <c r="N4058" s="7">
        <v>45879.125</v>
      </c>
      <c r="O4058" s="7">
        <v>45879.039583333331</v>
      </c>
      <c r="P4058" s="4" t="s">
        <v>5835</v>
      </c>
      <c r="Q4058" s="10" t="s">
        <v>5835</v>
      </c>
      <c r="R4058" s="2" t="s">
        <v>11373</v>
      </c>
      <c r="S4058" s="6">
        <f>IF(OR(ISBLANK(Table1[[#This Row],[ValidEndUTC]]),ISBLANK(Table1[[#This Row],[ValidStartUTC]])),"",Table1[[#This Row],[ValidEndUTC]]-Table1[[#This Row],[ValidStartUTC]])</f>
        <v>8.5416666668606922E-2</v>
      </c>
      <c r="T4058" s="5">
        <f>IF(OR(ISBLANK(Table1[[#This Row],[ValidEndUTC]]),ISBLANK(Table1[[#This Row],[ValidStartUTC]])),"",Table1[[#This Row],[Duration]]*24*60)</f>
        <v>123.00000000279397</v>
      </c>
    </row>
    <row r="4059" spans="1:20" x14ac:dyDescent="0.25">
      <c r="A4059" s="8" t="str">
        <f>IF(ISBLANK(Table1[[#This Row],[AdvisoryNumber]]),"NTML","ADVZY")</f>
        <v>NTML</v>
      </c>
      <c r="B4059" s="8" t="str">
        <f>_xlfn.TEXTJOIN("-",TRUE,Table1[[#This Row],[Source]],TEXT(Table1[[#This Row],[AdvisoryNumber]],"000"),TEXT(ROW()-1,"000000"),TEXT(Table1[[#This Row],[RecordTimeUTC]],"YYYY-MM-DD"))</f>
        <v>NTML-000-004058-2025-08-10</v>
      </c>
      <c r="C4059" s="1" t="s">
        <v>1513</v>
      </c>
      <c r="D4059" s="2"/>
      <c r="E4059" s="1"/>
      <c r="F4059" s="2"/>
      <c r="G4059" s="1" t="s">
        <v>98</v>
      </c>
      <c r="H4059" s="1" t="s">
        <v>101</v>
      </c>
      <c r="I4059" s="8" t="str">
        <f>IF(Table1[[#This Row],[TMI_Type]]="Reroute",INDEX(_xlfn.REGEXEXTRACT(Table1[[#This Row],[RawText]],".*(ROUTE|FEA|FCA|ICR|CTOP|TBO).+([A-Z]{3})",2,0),1,2),"")</f>
        <v/>
      </c>
      <c r="J4059" s="5">
        <v>15</v>
      </c>
      <c r="K4059" s="5"/>
      <c r="L4059" s="1" t="s">
        <v>5819</v>
      </c>
      <c r="M4059" s="7">
        <v>45879.039583333331</v>
      </c>
      <c r="N4059" s="7">
        <v>45879.125</v>
      </c>
      <c r="O4059" s="7">
        <v>45879.039583333331</v>
      </c>
      <c r="P4059" s="4" t="s">
        <v>5836</v>
      </c>
      <c r="Q4059" s="10" t="s">
        <v>5836</v>
      </c>
      <c r="R4059" s="2" t="s">
        <v>11373</v>
      </c>
      <c r="S4059" s="6">
        <f>IF(OR(ISBLANK(Table1[[#This Row],[ValidEndUTC]]),ISBLANK(Table1[[#This Row],[ValidStartUTC]])),"",Table1[[#This Row],[ValidEndUTC]]-Table1[[#This Row],[ValidStartUTC]])</f>
        <v>8.5416666668606922E-2</v>
      </c>
      <c r="T4059" s="5">
        <f>IF(OR(ISBLANK(Table1[[#This Row],[ValidEndUTC]]),ISBLANK(Table1[[#This Row],[ValidStartUTC]])),"",Table1[[#This Row],[Duration]]*24*60)</f>
        <v>123.00000000279397</v>
      </c>
    </row>
    <row r="4060" spans="1:20" x14ac:dyDescent="0.25">
      <c r="A4060" s="8" t="str">
        <f>IF(ISBLANK(Table1[[#This Row],[AdvisoryNumber]]),"NTML","ADVZY")</f>
        <v>NTML</v>
      </c>
      <c r="B4060" s="8" t="str">
        <f>_xlfn.TEXTJOIN("-",TRUE,Table1[[#This Row],[Source]],TEXT(Table1[[#This Row],[AdvisoryNumber]],"000"),TEXT(ROW()-1,"000000"),TEXT(Table1[[#This Row],[RecordTimeUTC]],"YYYY-MM-DD"))</f>
        <v>NTML-000-004059-2025-08-10</v>
      </c>
      <c r="C4060" s="1" t="s">
        <v>1513</v>
      </c>
      <c r="D4060" s="2"/>
      <c r="E4060" s="1"/>
      <c r="F4060" s="2"/>
      <c r="G4060" s="1"/>
      <c r="H4060" s="1" t="s">
        <v>2640</v>
      </c>
      <c r="I4060" s="8" t="str">
        <f>IF(Table1[[#This Row],[TMI_Type]]="Reroute",INDEX(_xlfn.REGEXEXTRACT(Table1[[#This Row],[RawText]],".*(ROUTE|FEA|FCA|ICR|CTOP|TBO).+([A-Z]{3})",2,0),1,2),"")</f>
        <v/>
      </c>
      <c r="J4060" s="5"/>
      <c r="K4060" s="5"/>
      <c r="L4060" s="1" t="s">
        <v>198</v>
      </c>
      <c r="M4060" s="7">
        <v>45879.060416666667</v>
      </c>
      <c r="N4060" s="7">
        <v>45879.060416666667</v>
      </c>
      <c r="O4060" s="7">
        <v>45879.060416666667</v>
      </c>
      <c r="P4060" s="4" t="s">
        <v>5837</v>
      </c>
      <c r="Q4060" s="10" t="s">
        <v>5837</v>
      </c>
      <c r="R4060" s="2" t="s">
        <v>11374</v>
      </c>
      <c r="S4060" s="6">
        <f>IF(OR(ISBLANK(Table1[[#This Row],[ValidEndUTC]]),ISBLANK(Table1[[#This Row],[ValidStartUTC]])),"",Table1[[#This Row],[ValidEndUTC]]-Table1[[#This Row],[ValidStartUTC]])</f>
        <v>0</v>
      </c>
      <c r="T4060" s="5">
        <f>IF(OR(ISBLANK(Table1[[#This Row],[ValidEndUTC]]),ISBLANK(Table1[[#This Row],[ValidStartUTC]])),"",Table1[[#This Row],[Duration]]*24*60)</f>
        <v>0</v>
      </c>
    </row>
    <row r="4061" spans="1:20" ht="21.6" x14ac:dyDescent="0.25">
      <c r="A4061" s="8" t="str">
        <f>IF(ISBLANK(Table1[[#This Row],[AdvisoryNumber]]),"NTML","ADVZY")</f>
        <v>NTML</v>
      </c>
      <c r="B4061" s="8" t="str">
        <f>_xlfn.TEXTJOIN("-",TRUE,Table1[[#This Row],[Source]],TEXT(Table1[[#This Row],[AdvisoryNumber]],"000"),TEXT(ROW()-1,"000000"),TEXT(Table1[[#This Row],[RecordTimeUTC]],"YYYY-MM-DD"))</f>
        <v>NTML-000-004060-2025-08-14</v>
      </c>
      <c r="C4061" s="1" t="s">
        <v>129</v>
      </c>
      <c r="D4061" s="2"/>
      <c r="E4061" s="1"/>
      <c r="F4061" s="2"/>
      <c r="G4061" s="1" t="s">
        <v>98</v>
      </c>
      <c r="H4061" s="1" t="s">
        <v>101</v>
      </c>
      <c r="I4061" s="8" t="str">
        <f>IF(Table1[[#This Row],[TMI_Type]]="Reroute",INDEX(_xlfn.REGEXEXTRACT(Table1[[#This Row],[RawText]],".*(ROUTE|FEA|FCA|ICR|CTOP|TBO).+([A-Z]{3})",2,0),1,2),"")</f>
        <v/>
      </c>
      <c r="J4061" s="5">
        <v>30</v>
      </c>
      <c r="K4061" s="5"/>
      <c r="L4061" s="1" t="s">
        <v>11245</v>
      </c>
      <c r="M4061" s="7">
        <v>45883.75</v>
      </c>
      <c r="N4061" s="7">
        <v>45883.875</v>
      </c>
      <c r="O4061" s="7">
        <v>45883.652777777781</v>
      </c>
      <c r="P4061" s="4" t="s">
        <v>5897</v>
      </c>
      <c r="Q4061" s="10" t="s">
        <v>5897</v>
      </c>
      <c r="R4061" s="2" t="s">
        <v>11400</v>
      </c>
      <c r="S4061" s="6">
        <f>IF(OR(ISBLANK(Table1[[#This Row],[ValidEndUTC]]),ISBLANK(Table1[[#This Row],[ValidStartUTC]])),"",Table1[[#This Row],[ValidEndUTC]]-Table1[[#This Row],[ValidStartUTC]])</f>
        <v>0.125</v>
      </c>
      <c r="T4061" s="5">
        <f>IF(OR(ISBLANK(Table1[[#This Row],[ValidEndUTC]]),ISBLANK(Table1[[#This Row],[ValidStartUTC]])),"",Table1[[#This Row],[Duration]]*24*60)</f>
        <v>180</v>
      </c>
    </row>
    <row r="4062" spans="1:20" ht="21.6" x14ac:dyDescent="0.25">
      <c r="A4062" s="8" t="str">
        <f>IF(ISBLANK(Table1[[#This Row],[AdvisoryNumber]]),"NTML","ADVZY")</f>
        <v>NTML</v>
      </c>
      <c r="B4062" s="8" t="str">
        <f>_xlfn.TEXTJOIN("-",TRUE,Table1[[#This Row],[Source]],TEXT(Table1[[#This Row],[AdvisoryNumber]],"000"),TEXT(ROW()-1,"000000"),TEXT(Table1[[#This Row],[RecordTimeUTC]],"YYYY-MM-DD"))</f>
        <v>NTML-000-004061-2025-08-14</v>
      </c>
      <c r="C4062" s="1" t="s">
        <v>129</v>
      </c>
      <c r="D4062" s="2"/>
      <c r="E4062" s="1"/>
      <c r="F4062" s="2"/>
      <c r="G4062" s="1" t="s">
        <v>98</v>
      </c>
      <c r="H4062" s="1" t="s">
        <v>101</v>
      </c>
      <c r="I4062" s="8" t="str">
        <f>IF(Table1[[#This Row],[TMI_Type]]="Reroute",INDEX(_xlfn.REGEXEXTRACT(Table1[[#This Row],[RawText]],".*(ROUTE|FEA|FCA|ICR|CTOP|TBO).+([A-Z]{3})",2,0),1,2),"")</f>
        <v/>
      </c>
      <c r="J4062" s="5">
        <v>20</v>
      </c>
      <c r="K4062" s="5"/>
      <c r="L4062" s="1" t="s">
        <v>1518</v>
      </c>
      <c r="M4062" s="7">
        <v>45883.75</v>
      </c>
      <c r="N4062" s="7">
        <v>45883.875</v>
      </c>
      <c r="O4062" s="7">
        <v>45883.652777777781</v>
      </c>
      <c r="P4062" s="4" t="s">
        <v>5898</v>
      </c>
      <c r="Q4062" s="10" t="s">
        <v>5898</v>
      </c>
      <c r="R4062" s="2" t="s">
        <v>11400</v>
      </c>
      <c r="S4062" s="6">
        <f>IF(OR(ISBLANK(Table1[[#This Row],[ValidEndUTC]]),ISBLANK(Table1[[#This Row],[ValidStartUTC]])),"",Table1[[#This Row],[ValidEndUTC]]-Table1[[#This Row],[ValidStartUTC]])</f>
        <v>0.125</v>
      </c>
      <c r="T4062" s="5">
        <f>IF(OR(ISBLANK(Table1[[#This Row],[ValidEndUTC]]),ISBLANK(Table1[[#This Row],[ValidStartUTC]])),"",Table1[[#This Row],[Duration]]*24*60)</f>
        <v>180</v>
      </c>
    </row>
    <row r="4063" spans="1:20" ht="21.6" x14ac:dyDescent="0.25">
      <c r="A4063" s="8" t="str">
        <f>IF(ISBLANK(Table1[[#This Row],[AdvisoryNumber]]),"NTML","ADVZY")</f>
        <v>NTML</v>
      </c>
      <c r="B4063" s="8" t="str">
        <f>_xlfn.TEXTJOIN("-",TRUE,Table1[[#This Row],[Source]],TEXT(Table1[[#This Row],[AdvisoryNumber]],"000"),TEXT(ROW()-1,"000000"),TEXT(Table1[[#This Row],[RecordTimeUTC]],"YYYY-MM-DD"))</f>
        <v>NTML-000-004062-2025-08-14</v>
      </c>
      <c r="C4063" s="1" t="s">
        <v>129</v>
      </c>
      <c r="D4063" s="2"/>
      <c r="E4063" s="1"/>
      <c r="F4063" s="2"/>
      <c r="G4063" s="1" t="s">
        <v>98</v>
      </c>
      <c r="H4063" s="1" t="s">
        <v>101</v>
      </c>
      <c r="I4063" s="8" t="str">
        <f>IF(Table1[[#This Row],[TMI_Type]]="Reroute",INDEX(_xlfn.REGEXEXTRACT(Table1[[#This Row],[RawText]],".*(ROUTE|FEA|FCA|ICR|CTOP|TBO).+([A-Z]{3})",2,0),1,2),"")</f>
        <v/>
      </c>
      <c r="J4063" s="5">
        <v>20</v>
      </c>
      <c r="K4063" s="5"/>
      <c r="L4063" s="1" t="s">
        <v>1517</v>
      </c>
      <c r="M4063" s="7">
        <v>45883.75</v>
      </c>
      <c r="N4063" s="7">
        <v>45883.875</v>
      </c>
      <c r="O4063" s="7">
        <v>45883.652777777781</v>
      </c>
      <c r="P4063" s="4" t="s">
        <v>5899</v>
      </c>
      <c r="Q4063" s="10" t="s">
        <v>5899</v>
      </c>
      <c r="R4063" s="2" t="s">
        <v>11400</v>
      </c>
      <c r="S4063" s="6">
        <f>IF(OR(ISBLANK(Table1[[#This Row],[ValidEndUTC]]),ISBLANK(Table1[[#This Row],[ValidStartUTC]])),"",Table1[[#This Row],[ValidEndUTC]]-Table1[[#This Row],[ValidStartUTC]])</f>
        <v>0.125</v>
      </c>
      <c r="T4063" s="5">
        <f>IF(OR(ISBLANK(Table1[[#This Row],[ValidEndUTC]]),ISBLANK(Table1[[#This Row],[ValidStartUTC]])),"",Table1[[#This Row],[Duration]]*24*60)</f>
        <v>180</v>
      </c>
    </row>
    <row r="4064" spans="1:20" ht="21.6" x14ac:dyDescent="0.25">
      <c r="A4064" s="8" t="str">
        <f>IF(ISBLANK(Table1[[#This Row],[AdvisoryNumber]]),"NTML","ADVZY")</f>
        <v>NTML</v>
      </c>
      <c r="B4064" s="8" t="str">
        <f>_xlfn.TEXTJOIN("-",TRUE,Table1[[#This Row],[Source]],TEXT(Table1[[#This Row],[AdvisoryNumber]],"000"),TEXT(ROW()-1,"000000"),TEXT(Table1[[#This Row],[RecordTimeUTC]],"YYYY-MM-DD"))</f>
        <v>NTML-000-004063-2025-08-14</v>
      </c>
      <c r="C4064" s="1" t="s">
        <v>129</v>
      </c>
      <c r="D4064" s="2"/>
      <c r="E4064" s="1"/>
      <c r="F4064" s="2"/>
      <c r="G4064" s="1" t="s">
        <v>98</v>
      </c>
      <c r="H4064" s="1" t="s">
        <v>101</v>
      </c>
      <c r="I4064" s="8" t="str">
        <f>IF(Table1[[#This Row],[TMI_Type]]="Reroute",INDEX(_xlfn.REGEXEXTRACT(Table1[[#This Row],[RawText]],".*(ROUTE|FEA|FCA|ICR|CTOP|TBO).+([A-Z]{3})",2,0),1,2),"")</f>
        <v/>
      </c>
      <c r="J4064" s="5">
        <v>30</v>
      </c>
      <c r="K4064" s="5"/>
      <c r="L4064" s="1" t="s">
        <v>1519</v>
      </c>
      <c r="M4064" s="7">
        <v>45883.75</v>
      </c>
      <c r="N4064" s="7">
        <v>45883.875</v>
      </c>
      <c r="O4064" s="7">
        <v>45883.652777777781</v>
      </c>
      <c r="P4064" s="4" t="s">
        <v>5900</v>
      </c>
      <c r="Q4064" s="10" t="s">
        <v>5900</v>
      </c>
      <c r="R4064" s="2" t="s">
        <v>11400</v>
      </c>
      <c r="S4064" s="6">
        <f>IF(OR(ISBLANK(Table1[[#This Row],[ValidEndUTC]]),ISBLANK(Table1[[#This Row],[ValidStartUTC]])),"",Table1[[#This Row],[ValidEndUTC]]-Table1[[#This Row],[ValidStartUTC]])</f>
        <v>0.125</v>
      </c>
      <c r="T4064" s="5">
        <f>IF(OR(ISBLANK(Table1[[#This Row],[ValidEndUTC]]),ISBLANK(Table1[[#This Row],[ValidStartUTC]])),"",Table1[[#This Row],[Duration]]*24*60)</f>
        <v>180</v>
      </c>
    </row>
    <row r="4065" spans="1:20" ht="21.6" x14ac:dyDescent="0.25">
      <c r="A4065" s="8" t="str">
        <f>IF(ISBLANK(Table1[[#This Row],[AdvisoryNumber]]),"NTML","ADVZY")</f>
        <v>NTML</v>
      </c>
      <c r="B4065" s="8" t="str">
        <f>_xlfn.TEXTJOIN("-",TRUE,Table1[[#This Row],[Source]],TEXT(Table1[[#This Row],[AdvisoryNumber]],"000"),TEXT(ROW()-1,"000000"),TEXT(Table1[[#This Row],[RecordTimeUTC]],"YYYY-MM-DD"))</f>
        <v>NTML-000-004064-2025-08-14</v>
      </c>
      <c r="C4065" s="1" t="s">
        <v>129</v>
      </c>
      <c r="D4065" s="2"/>
      <c r="E4065" s="1"/>
      <c r="F4065" s="2"/>
      <c r="G4065" s="1" t="s">
        <v>98</v>
      </c>
      <c r="H4065" s="1" t="s">
        <v>101</v>
      </c>
      <c r="I4065" s="8" t="str">
        <f>IF(Table1[[#This Row],[TMI_Type]]="Reroute",INDEX(_xlfn.REGEXEXTRACT(Table1[[#This Row],[RawText]],".*(ROUTE|FEA|FCA|ICR|CTOP|TBO).+([A-Z]{3})",2,0),1,2),"")</f>
        <v/>
      </c>
      <c r="J4065" s="5">
        <v>25</v>
      </c>
      <c r="K4065" s="5"/>
      <c r="L4065" s="1" t="s">
        <v>1672</v>
      </c>
      <c r="M4065" s="7">
        <v>45883.75</v>
      </c>
      <c r="N4065" s="7">
        <v>45883.875</v>
      </c>
      <c r="O4065" s="7">
        <v>45883.652777777781</v>
      </c>
      <c r="P4065" s="4" t="s">
        <v>5901</v>
      </c>
      <c r="Q4065" s="10" t="s">
        <v>5901</v>
      </c>
      <c r="R4065" s="2" t="s">
        <v>11400</v>
      </c>
      <c r="S4065" s="6">
        <f>IF(OR(ISBLANK(Table1[[#This Row],[ValidEndUTC]]),ISBLANK(Table1[[#This Row],[ValidStartUTC]])),"",Table1[[#This Row],[ValidEndUTC]]-Table1[[#This Row],[ValidStartUTC]])</f>
        <v>0.125</v>
      </c>
      <c r="T4065" s="5">
        <f>IF(OR(ISBLANK(Table1[[#This Row],[ValidEndUTC]]),ISBLANK(Table1[[#This Row],[ValidStartUTC]])),"",Table1[[#This Row],[Duration]]*24*60)</f>
        <v>180</v>
      </c>
    </row>
    <row r="4066" spans="1:20" ht="21.6" x14ac:dyDescent="0.25">
      <c r="A4066" s="8" t="str">
        <f>IF(ISBLANK(Table1[[#This Row],[AdvisoryNumber]]),"NTML","ADVZY")</f>
        <v>NTML</v>
      </c>
      <c r="B4066" s="8" t="str">
        <f>_xlfn.TEXTJOIN("-",TRUE,Table1[[#This Row],[Source]],TEXT(Table1[[#This Row],[AdvisoryNumber]],"000"),TEXT(ROW()-1,"000000"),TEXT(Table1[[#This Row],[RecordTimeUTC]],"YYYY-MM-DD"))</f>
        <v>NTML-000-004065-2025-08-14</v>
      </c>
      <c r="C4066" s="1" t="s">
        <v>129</v>
      </c>
      <c r="D4066" s="2"/>
      <c r="E4066" s="1"/>
      <c r="F4066" s="2"/>
      <c r="G4066" s="1" t="s">
        <v>98</v>
      </c>
      <c r="H4066" s="1" t="s">
        <v>101</v>
      </c>
      <c r="I4066" s="8" t="str">
        <f>IF(Table1[[#This Row],[TMI_Type]]="Reroute",INDEX(_xlfn.REGEXEXTRACT(Table1[[#This Row],[RawText]],".*(ROUTE|FEA|FCA|ICR|CTOP|TBO).+([A-Z]{3})",2,0),1,2),"")</f>
        <v/>
      </c>
      <c r="J4066" s="5">
        <v>25</v>
      </c>
      <c r="K4066" s="5"/>
      <c r="L4066" s="1" t="s">
        <v>1674</v>
      </c>
      <c r="M4066" s="7">
        <v>45883.75</v>
      </c>
      <c r="N4066" s="7">
        <v>45883.875</v>
      </c>
      <c r="O4066" s="7">
        <v>45883.652777777781</v>
      </c>
      <c r="P4066" s="4" t="s">
        <v>5902</v>
      </c>
      <c r="Q4066" s="10" t="s">
        <v>5902</v>
      </c>
      <c r="R4066" s="2" t="s">
        <v>11400</v>
      </c>
      <c r="S4066" s="6">
        <f>IF(OR(ISBLANK(Table1[[#This Row],[ValidEndUTC]]),ISBLANK(Table1[[#This Row],[ValidStartUTC]])),"",Table1[[#This Row],[ValidEndUTC]]-Table1[[#This Row],[ValidStartUTC]])</f>
        <v>0.125</v>
      </c>
      <c r="T4066" s="5">
        <f>IF(OR(ISBLANK(Table1[[#This Row],[ValidEndUTC]]),ISBLANK(Table1[[#This Row],[ValidStartUTC]])),"",Table1[[#This Row],[Duration]]*24*60)</f>
        <v>180</v>
      </c>
    </row>
    <row r="4067" spans="1:20" x14ac:dyDescent="0.25">
      <c r="A4067" s="8" t="str">
        <f>IF(ISBLANK(Table1[[#This Row],[AdvisoryNumber]]),"NTML","ADVZY")</f>
        <v>NTML</v>
      </c>
      <c r="B4067" s="8" t="str">
        <f>_xlfn.TEXTJOIN("-",TRUE,Table1[[#This Row],[Source]],TEXT(Table1[[#This Row],[AdvisoryNumber]],"000"),TEXT(ROW()-1,"000000"),TEXT(Table1[[#This Row],[RecordTimeUTC]],"YYYY-MM-DD"))</f>
        <v>NTML-000-004066-2025-08-15</v>
      </c>
      <c r="C4067" s="1" t="s">
        <v>244</v>
      </c>
      <c r="D4067" s="2"/>
      <c r="E4067" s="1"/>
      <c r="F4067" s="2"/>
      <c r="G4067" s="1" t="s">
        <v>98</v>
      </c>
      <c r="H4067" s="1" t="s">
        <v>101</v>
      </c>
      <c r="I4067" s="8" t="str">
        <f>IF(Table1[[#This Row],[TMI_Type]]="Reroute",INDEX(_xlfn.REGEXEXTRACT(Table1[[#This Row],[RawText]],".*(ROUTE|FEA|FCA|ICR|CTOP|TBO).+([A-Z]{3})",2,0),1,2),"")</f>
        <v/>
      </c>
      <c r="J4067" s="5">
        <v>30</v>
      </c>
      <c r="K4067" s="5"/>
      <c r="L4067" s="1" t="s">
        <v>1651</v>
      </c>
      <c r="M4067" s="7">
        <v>45884.047222222223</v>
      </c>
      <c r="N4067" s="7">
        <v>45884.125</v>
      </c>
      <c r="O4067" s="7">
        <v>45884.047222222223</v>
      </c>
      <c r="P4067" s="4" t="s">
        <v>5887</v>
      </c>
      <c r="Q4067" s="10" t="s">
        <v>5887</v>
      </c>
      <c r="R4067" s="2" t="s">
        <v>11394</v>
      </c>
      <c r="S4067" s="6">
        <f>IF(OR(ISBLANK(Table1[[#This Row],[ValidEndUTC]]),ISBLANK(Table1[[#This Row],[ValidStartUTC]])),"",Table1[[#This Row],[ValidEndUTC]]-Table1[[#This Row],[ValidStartUTC]])</f>
        <v>7.7777777776645962E-2</v>
      </c>
      <c r="T4067" s="5">
        <f>IF(OR(ISBLANK(Table1[[#This Row],[ValidEndUTC]]),ISBLANK(Table1[[#This Row],[ValidStartUTC]])),"",Table1[[#This Row],[Duration]]*24*60)</f>
        <v>111.99999999837019</v>
      </c>
    </row>
    <row r="4068" spans="1:20" x14ac:dyDescent="0.25">
      <c r="A4068" s="8" t="str">
        <f>IF(ISBLANK(Table1[[#This Row],[AdvisoryNumber]]),"NTML","ADVZY")</f>
        <v>NTML</v>
      </c>
      <c r="B4068" s="8" t="str">
        <f>_xlfn.TEXTJOIN("-",TRUE,Table1[[#This Row],[Source]],TEXT(Table1[[#This Row],[AdvisoryNumber]],"000"),TEXT(ROW()-1,"000000"),TEXT(Table1[[#This Row],[RecordTimeUTC]],"YYYY-MM-DD"))</f>
        <v>NTML-000-004067-2025-08-15</v>
      </c>
      <c r="C4068" s="1" t="s">
        <v>244</v>
      </c>
      <c r="D4068" s="2"/>
      <c r="E4068" s="1"/>
      <c r="F4068" s="2"/>
      <c r="G4068" s="1" t="s">
        <v>98</v>
      </c>
      <c r="H4068" s="1" t="s">
        <v>101</v>
      </c>
      <c r="I4068" s="8" t="str">
        <f>IF(Table1[[#This Row],[TMI_Type]]="Reroute",INDEX(_xlfn.REGEXEXTRACT(Table1[[#This Row],[RawText]],".*(ROUTE|FEA|FCA|ICR|CTOP|TBO).+([A-Z]{3})",2,0),1,2),"")</f>
        <v/>
      </c>
      <c r="J4068" s="5">
        <v>30</v>
      </c>
      <c r="K4068" s="5"/>
      <c r="L4068" s="1" t="s">
        <v>1653</v>
      </c>
      <c r="M4068" s="7">
        <v>45884.047222222223</v>
      </c>
      <c r="N4068" s="7">
        <v>45884.125</v>
      </c>
      <c r="O4068" s="7">
        <v>45884.047222222223</v>
      </c>
      <c r="P4068" s="4" t="s">
        <v>5888</v>
      </c>
      <c r="Q4068" s="10" t="s">
        <v>5888</v>
      </c>
      <c r="R4068" s="2" t="s">
        <v>11394</v>
      </c>
      <c r="S4068" s="6">
        <f>IF(OR(ISBLANK(Table1[[#This Row],[ValidEndUTC]]),ISBLANK(Table1[[#This Row],[ValidStartUTC]])),"",Table1[[#This Row],[ValidEndUTC]]-Table1[[#This Row],[ValidStartUTC]])</f>
        <v>7.7777777776645962E-2</v>
      </c>
      <c r="T4068" s="5">
        <f>IF(OR(ISBLANK(Table1[[#This Row],[ValidEndUTC]]),ISBLANK(Table1[[#This Row],[ValidStartUTC]])),"",Table1[[#This Row],[Duration]]*24*60)</f>
        <v>111.99999999837019</v>
      </c>
    </row>
    <row r="4069" spans="1:20" x14ac:dyDescent="0.25">
      <c r="A4069" s="8" t="str">
        <f>IF(ISBLANK(Table1[[#This Row],[AdvisoryNumber]]),"NTML","ADVZY")</f>
        <v>NTML</v>
      </c>
      <c r="B4069" s="8" t="str">
        <f>_xlfn.TEXTJOIN("-",TRUE,Table1[[#This Row],[Source]],TEXT(Table1[[#This Row],[AdvisoryNumber]],"000"),TEXT(ROW()-1,"000000"),TEXT(Table1[[#This Row],[RecordTimeUTC]],"YYYY-MM-DD"))</f>
        <v>NTML-000-004068-2025-08-15</v>
      </c>
      <c r="C4069" s="1" t="s">
        <v>244</v>
      </c>
      <c r="D4069" s="2"/>
      <c r="E4069" s="1"/>
      <c r="F4069" s="2"/>
      <c r="G4069" s="1" t="s">
        <v>98</v>
      </c>
      <c r="H4069" s="1" t="s">
        <v>101</v>
      </c>
      <c r="I4069" s="8" t="str">
        <f>IF(Table1[[#This Row],[TMI_Type]]="Reroute",INDEX(_xlfn.REGEXEXTRACT(Table1[[#This Row],[RawText]],".*(ROUTE|FEA|FCA|ICR|CTOP|TBO).+([A-Z]{3})",2,0),1,2),"")</f>
        <v/>
      </c>
      <c r="J4069" s="5">
        <v>30</v>
      </c>
      <c r="K4069" s="5"/>
      <c r="L4069" s="1" t="s">
        <v>2352</v>
      </c>
      <c r="M4069" s="7">
        <v>45884.047222222223</v>
      </c>
      <c r="N4069" s="7">
        <v>45884.125</v>
      </c>
      <c r="O4069" s="7">
        <v>45884.047222222223</v>
      </c>
      <c r="P4069" s="4" t="s">
        <v>5889</v>
      </c>
      <c r="Q4069" s="10" t="s">
        <v>5889</v>
      </c>
      <c r="R4069" s="2" t="s">
        <v>11394</v>
      </c>
      <c r="S4069" s="6">
        <f>IF(OR(ISBLANK(Table1[[#This Row],[ValidEndUTC]]),ISBLANK(Table1[[#This Row],[ValidStartUTC]])),"",Table1[[#This Row],[ValidEndUTC]]-Table1[[#This Row],[ValidStartUTC]])</f>
        <v>7.7777777776645962E-2</v>
      </c>
      <c r="T4069" s="5">
        <f>IF(OR(ISBLANK(Table1[[#This Row],[ValidEndUTC]]),ISBLANK(Table1[[#This Row],[ValidStartUTC]])),"",Table1[[#This Row],[Duration]]*24*60)</f>
        <v>111.99999999837019</v>
      </c>
    </row>
    <row r="4070" spans="1:20" x14ac:dyDescent="0.25">
      <c r="A4070" s="8" t="str">
        <f>IF(ISBLANK(Table1[[#This Row],[AdvisoryNumber]]),"NTML","ADVZY")</f>
        <v>NTML</v>
      </c>
      <c r="B4070" s="8" t="str">
        <f>_xlfn.TEXTJOIN("-",TRUE,Table1[[#This Row],[Source]],TEXT(Table1[[#This Row],[AdvisoryNumber]],"000"),TEXT(ROW()-1,"000000"),TEXT(Table1[[#This Row],[RecordTimeUTC]],"YYYY-MM-DD"))</f>
        <v>NTML-000-004069-2025-08-15</v>
      </c>
      <c r="C4070" s="1" t="s">
        <v>244</v>
      </c>
      <c r="D4070" s="2"/>
      <c r="E4070" s="1"/>
      <c r="F4070" s="2"/>
      <c r="G4070" s="1" t="s">
        <v>98</v>
      </c>
      <c r="H4070" s="1" t="s">
        <v>101</v>
      </c>
      <c r="I4070" s="8" t="str">
        <f>IF(Table1[[#This Row],[TMI_Type]]="Reroute",INDEX(_xlfn.REGEXEXTRACT(Table1[[#This Row],[RawText]],".*(ROUTE|FEA|FCA|ICR|CTOP|TBO).+([A-Z]{3})",2,0),1,2),"")</f>
        <v/>
      </c>
      <c r="J4070" s="5">
        <v>30</v>
      </c>
      <c r="K4070" s="5"/>
      <c r="L4070" s="1" t="s">
        <v>2350</v>
      </c>
      <c r="M4070" s="7">
        <v>45884.047222222223</v>
      </c>
      <c r="N4070" s="7">
        <v>45884.125</v>
      </c>
      <c r="O4070" s="7">
        <v>45884.047222222223</v>
      </c>
      <c r="P4070" s="4" t="s">
        <v>5890</v>
      </c>
      <c r="Q4070" s="10" t="s">
        <v>5890</v>
      </c>
      <c r="R4070" s="2" t="s">
        <v>11394</v>
      </c>
      <c r="S4070" s="6">
        <f>IF(OR(ISBLANK(Table1[[#This Row],[ValidEndUTC]]),ISBLANK(Table1[[#This Row],[ValidStartUTC]])),"",Table1[[#This Row],[ValidEndUTC]]-Table1[[#This Row],[ValidStartUTC]])</f>
        <v>7.7777777776645962E-2</v>
      </c>
      <c r="T4070" s="5">
        <f>IF(OR(ISBLANK(Table1[[#This Row],[ValidEndUTC]]),ISBLANK(Table1[[#This Row],[ValidStartUTC]])),"",Table1[[#This Row],[Duration]]*24*60)</f>
        <v>111.99999999837019</v>
      </c>
    </row>
    <row r="4071" spans="1:20" x14ac:dyDescent="0.25">
      <c r="A4071" s="8" t="str">
        <f>IF(ISBLANK(Table1[[#This Row],[AdvisoryNumber]]),"NTML","ADVZY")</f>
        <v>NTML</v>
      </c>
      <c r="B4071" s="8" t="str">
        <f>_xlfn.TEXTJOIN("-",TRUE,Table1[[#This Row],[Source]],TEXT(Table1[[#This Row],[AdvisoryNumber]],"000"),TEXT(ROW()-1,"000000"),TEXT(Table1[[#This Row],[RecordTimeUTC]],"YYYY-MM-DD"))</f>
        <v>NTML-000-004070-2025-08-15</v>
      </c>
      <c r="C4071" s="1" t="s">
        <v>244</v>
      </c>
      <c r="D4071" s="2"/>
      <c r="E4071" s="1"/>
      <c r="F4071" s="2"/>
      <c r="G4071" s="1" t="s">
        <v>98</v>
      </c>
      <c r="H4071" s="1" t="s">
        <v>101</v>
      </c>
      <c r="I4071" s="8" t="str">
        <f>IF(Table1[[#This Row],[TMI_Type]]="Reroute",INDEX(_xlfn.REGEXEXTRACT(Table1[[#This Row],[RawText]],".*(ROUTE|FEA|FCA|ICR|CTOP|TBO).+([A-Z]{3})",2,0),1,2),"")</f>
        <v/>
      </c>
      <c r="J4071" s="5">
        <v>20</v>
      </c>
      <c r="K4071" s="5"/>
      <c r="L4071" s="1" t="s">
        <v>4363</v>
      </c>
      <c r="M4071" s="7">
        <v>45884.047222222223</v>
      </c>
      <c r="N4071" s="7">
        <v>45884.125</v>
      </c>
      <c r="O4071" s="7">
        <v>45884.047222222223</v>
      </c>
      <c r="P4071" s="4" t="s">
        <v>5891</v>
      </c>
      <c r="Q4071" s="10" t="s">
        <v>5891</v>
      </c>
      <c r="R4071" s="2" t="s">
        <v>11394</v>
      </c>
      <c r="S4071" s="6">
        <f>IF(OR(ISBLANK(Table1[[#This Row],[ValidEndUTC]]),ISBLANK(Table1[[#This Row],[ValidStartUTC]])),"",Table1[[#This Row],[ValidEndUTC]]-Table1[[#This Row],[ValidStartUTC]])</f>
        <v>7.7777777776645962E-2</v>
      </c>
      <c r="T4071" s="5">
        <f>IF(OR(ISBLANK(Table1[[#This Row],[ValidEndUTC]]),ISBLANK(Table1[[#This Row],[ValidStartUTC]])),"",Table1[[#This Row],[Duration]]*24*60)</f>
        <v>111.99999999837019</v>
      </c>
    </row>
    <row r="4072" spans="1:20" x14ac:dyDescent="0.25">
      <c r="A4072" s="8" t="str">
        <f>IF(ISBLANK(Table1[[#This Row],[AdvisoryNumber]]),"NTML","ADVZY")</f>
        <v>NTML</v>
      </c>
      <c r="B4072" s="8" t="str">
        <f>_xlfn.TEXTJOIN("-",TRUE,Table1[[#This Row],[Source]],TEXT(Table1[[#This Row],[AdvisoryNumber]],"000"),TEXT(ROW()-1,"000000"),TEXT(Table1[[#This Row],[RecordTimeUTC]],"YYYY-MM-DD"))</f>
        <v>NTML-000-004071-2025-08-15</v>
      </c>
      <c r="C4072" s="1" t="s">
        <v>244</v>
      </c>
      <c r="D4072" s="2"/>
      <c r="E4072" s="1"/>
      <c r="F4072" s="2"/>
      <c r="G4072" s="1" t="s">
        <v>98</v>
      </c>
      <c r="H4072" s="1" t="s">
        <v>101</v>
      </c>
      <c r="I4072" s="8" t="str">
        <f>IF(Table1[[#This Row],[TMI_Type]]="Reroute",INDEX(_xlfn.REGEXEXTRACT(Table1[[#This Row],[RawText]],".*(ROUTE|FEA|FCA|ICR|CTOP|TBO).+([A-Z]{3})",2,0),1,2),"")</f>
        <v/>
      </c>
      <c r="J4072" s="5">
        <v>20</v>
      </c>
      <c r="K4072" s="5"/>
      <c r="L4072" s="1" t="s">
        <v>3618</v>
      </c>
      <c r="M4072" s="7">
        <v>45884.047222222223</v>
      </c>
      <c r="N4072" s="7">
        <v>45884.125</v>
      </c>
      <c r="O4072" s="7">
        <v>45884.047222222223</v>
      </c>
      <c r="P4072" s="4" t="s">
        <v>5892</v>
      </c>
      <c r="Q4072" s="10" t="s">
        <v>5892</v>
      </c>
      <c r="R4072" s="2" t="s">
        <v>11394</v>
      </c>
      <c r="S4072" s="6">
        <f>IF(OR(ISBLANK(Table1[[#This Row],[ValidEndUTC]]),ISBLANK(Table1[[#This Row],[ValidStartUTC]])),"",Table1[[#This Row],[ValidEndUTC]]-Table1[[#This Row],[ValidStartUTC]])</f>
        <v>7.7777777776645962E-2</v>
      </c>
      <c r="T4072" s="5">
        <f>IF(OR(ISBLANK(Table1[[#This Row],[ValidEndUTC]]),ISBLANK(Table1[[#This Row],[ValidStartUTC]])),"",Table1[[#This Row],[Duration]]*24*60)</f>
        <v>111.99999999837019</v>
      </c>
    </row>
    <row r="4073" spans="1:20" x14ac:dyDescent="0.25">
      <c r="A4073" s="8" t="str">
        <f>IF(ISBLANK(Table1[[#This Row],[AdvisoryNumber]]),"NTML","ADVZY")</f>
        <v>NTML</v>
      </c>
      <c r="B4073" s="8" t="str">
        <f>_xlfn.TEXTJOIN("-",TRUE,Table1[[#This Row],[Source]],TEXT(Table1[[#This Row],[AdvisoryNumber]],"000"),TEXT(ROW()-1,"000000"),TEXT(Table1[[#This Row],[RecordTimeUTC]],"YYYY-MM-DD"))</f>
        <v>NTML-000-004072-2025-08-15</v>
      </c>
      <c r="C4073" s="1" t="s">
        <v>244</v>
      </c>
      <c r="D4073" s="2"/>
      <c r="E4073" s="1"/>
      <c r="F4073" s="2"/>
      <c r="G4073" s="1" t="s">
        <v>98</v>
      </c>
      <c r="H4073" s="1" t="s">
        <v>101</v>
      </c>
      <c r="I4073" s="8" t="str">
        <f>IF(Table1[[#This Row],[TMI_Type]]="Reroute",INDEX(_xlfn.REGEXEXTRACT(Table1[[#This Row],[RawText]],".*(ROUTE|FEA|FCA|ICR|CTOP|TBO).+([A-Z]{3})",2,0),1,2),"")</f>
        <v/>
      </c>
      <c r="J4073" s="5">
        <v>50</v>
      </c>
      <c r="K4073" s="5"/>
      <c r="L4073" s="1" t="s">
        <v>2354</v>
      </c>
      <c r="M4073" s="7">
        <v>45884.056250000001</v>
      </c>
      <c r="N4073" s="7">
        <v>45884.125</v>
      </c>
      <c r="O4073" s="7">
        <v>45884.056250000001</v>
      </c>
      <c r="P4073" s="4" t="s">
        <v>5893</v>
      </c>
      <c r="Q4073" s="10" t="s">
        <v>5893</v>
      </c>
      <c r="R4073" s="2" t="s">
        <v>11395</v>
      </c>
      <c r="S4073" s="6">
        <f>IF(OR(ISBLANK(Table1[[#This Row],[ValidEndUTC]]),ISBLANK(Table1[[#This Row],[ValidStartUTC]])),"",Table1[[#This Row],[ValidEndUTC]]-Table1[[#This Row],[ValidStartUTC]])</f>
        <v>6.8749999998544808E-2</v>
      </c>
      <c r="T4073" s="5">
        <f>IF(OR(ISBLANK(Table1[[#This Row],[ValidEndUTC]]),ISBLANK(Table1[[#This Row],[ValidStartUTC]])),"",Table1[[#This Row],[Duration]]*24*60)</f>
        <v>98.999999997904524</v>
      </c>
    </row>
    <row r="4074" spans="1:20" x14ac:dyDescent="0.25">
      <c r="A4074" s="8" t="str">
        <f>IF(ISBLANK(Table1[[#This Row],[AdvisoryNumber]]),"NTML","ADVZY")</f>
        <v>NTML</v>
      </c>
      <c r="B4074" s="8" t="str">
        <f>_xlfn.TEXTJOIN("-",TRUE,Table1[[#This Row],[Source]],TEXT(Table1[[#This Row],[AdvisoryNumber]],"000"),TEXT(ROW()-1,"000000"),TEXT(Table1[[#This Row],[RecordTimeUTC]],"YYYY-MM-DD"))</f>
        <v>NTML-000-004073-2025-08-15</v>
      </c>
      <c r="C4074" s="1" t="s">
        <v>244</v>
      </c>
      <c r="D4074" s="2"/>
      <c r="E4074" s="1"/>
      <c r="F4074" s="2"/>
      <c r="G4074" s="1" t="s">
        <v>98</v>
      </c>
      <c r="H4074" s="1" t="s">
        <v>101</v>
      </c>
      <c r="I4074" s="8" t="str">
        <f>IF(Table1[[#This Row],[TMI_Type]]="Reroute",INDEX(_xlfn.REGEXEXTRACT(Table1[[#This Row],[RawText]],".*(ROUTE|FEA|FCA|ICR|CTOP|TBO).+([A-Z]{3})",2,0),1,2),"")</f>
        <v/>
      </c>
      <c r="J4074" s="5">
        <v>25</v>
      </c>
      <c r="K4074" s="5"/>
      <c r="L4074" s="1" t="s">
        <v>1651</v>
      </c>
      <c r="M4074" s="7">
        <v>45884.07708333333</v>
      </c>
      <c r="N4074" s="7">
        <v>45884.125</v>
      </c>
      <c r="O4074" s="7">
        <v>45884.07708333333</v>
      </c>
      <c r="P4074" s="4" t="s">
        <v>5894</v>
      </c>
      <c r="Q4074" s="10" t="s">
        <v>5894</v>
      </c>
      <c r="R4074" s="2" t="s">
        <v>11396</v>
      </c>
      <c r="S4074" s="6">
        <f>IF(OR(ISBLANK(Table1[[#This Row],[ValidEndUTC]]),ISBLANK(Table1[[#This Row],[ValidStartUTC]])),"",Table1[[#This Row],[ValidEndUTC]]-Table1[[#This Row],[ValidStartUTC]])</f>
        <v>4.7916666670062114E-2</v>
      </c>
      <c r="T4074" s="5">
        <f>IF(OR(ISBLANK(Table1[[#This Row],[ValidEndUTC]]),ISBLANK(Table1[[#This Row],[ValidStartUTC]])),"",Table1[[#This Row],[Duration]]*24*60)</f>
        <v>69.000000004889444</v>
      </c>
    </row>
    <row r="4075" spans="1:20" x14ac:dyDescent="0.25">
      <c r="A4075" s="8" t="str">
        <f>IF(ISBLANK(Table1[[#This Row],[AdvisoryNumber]]),"NTML","ADVZY")</f>
        <v>NTML</v>
      </c>
      <c r="B4075" s="8" t="str">
        <f>_xlfn.TEXTJOIN("-",TRUE,Table1[[#This Row],[Source]],TEXT(Table1[[#This Row],[AdvisoryNumber]],"000"),TEXT(ROW()-1,"000000"),TEXT(Table1[[#This Row],[RecordTimeUTC]],"YYYY-MM-DD"))</f>
        <v>NTML-000-004074-2025-08-15</v>
      </c>
      <c r="C4075" s="1" t="s">
        <v>2170</v>
      </c>
      <c r="D4075" s="2"/>
      <c r="E4075" s="1"/>
      <c r="F4075" s="2"/>
      <c r="G4075" s="1"/>
      <c r="H4075" s="1" t="s">
        <v>2640</v>
      </c>
      <c r="I4075" s="8" t="str">
        <f>IF(Table1[[#This Row],[TMI_Type]]="Reroute",INDEX(_xlfn.REGEXEXTRACT(Table1[[#This Row],[RawText]],".*(ROUTE|FEA|FCA|ICR|CTOP|TBO).+([A-Z]{3})",2,0),1,2),"")</f>
        <v/>
      </c>
      <c r="J4075" s="5"/>
      <c r="K4075" s="5"/>
      <c r="L4075" s="1"/>
      <c r="M4075" s="7">
        <v>45884.084722222222</v>
      </c>
      <c r="N4075" s="7">
        <v>45884.084722222222</v>
      </c>
      <c r="O4075" s="7">
        <v>45884.084722222222</v>
      </c>
      <c r="P4075" s="4" t="s">
        <v>5895</v>
      </c>
      <c r="Q4075" s="10" t="s">
        <v>5895</v>
      </c>
      <c r="R4075" s="2" t="s">
        <v>11397</v>
      </c>
      <c r="S4075" s="6">
        <f>IF(OR(ISBLANK(Table1[[#This Row],[ValidEndUTC]]),ISBLANK(Table1[[#This Row],[ValidStartUTC]])),"",Table1[[#This Row],[ValidEndUTC]]-Table1[[#This Row],[ValidStartUTC]])</f>
        <v>0</v>
      </c>
      <c r="T4075" s="5">
        <f>IF(OR(ISBLANK(Table1[[#This Row],[ValidEndUTC]]),ISBLANK(Table1[[#This Row],[ValidStartUTC]])),"",Table1[[#This Row],[Duration]]*24*60)</f>
        <v>0</v>
      </c>
    </row>
    <row r="4076" spans="1:20" x14ac:dyDescent="0.25">
      <c r="A4076" s="8" t="str">
        <f>IF(ISBLANK(Table1[[#This Row],[AdvisoryNumber]]),"NTML","ADVZY")</f>
        <v>NTML</v>
      </c>
      <c r="B4076" s="8" t="str">
        <f>_xlfn.TEXTJOIN("-",TRUE,Table1[[#This Row],[Source]],TEXT(Table1[[#This Row],[AdvisoryNumber]],"000"),TEXT(ROW()-1,"000000"),TEXT(Table1[[#This Row],[RecordTimeUTC]],"YYYY-MM-DD"))</f>
        <v>NTML-000-004075-2025-08-15</v>
      </c>
      <c r="C4076" s="1" t="s">
        <v>2170</v>
      </c>
      <c r="D4076" s="2"/>
      <c r="E4076" s="1"/>
      <c r="F4076" s="2"/>
      <c r="G4076" s="1"/>
      <c r="H4076" s="1" t="s">
        <v>2640</v>
      </c>
      <c r="I4076" s="8" t="str">
        <f>IF(Table1[[#This Row],[TMI_Type]]="Reroute",INDEX(_xlfn.REGEXEXTRACT(Table1[[#This Row],[RawText]],".*(ROUTE|FEA|FCA|ICR|CTOP|TBO).+([A-Z]{3})",2,0),1,2),"")</f>
        <v/>
      </c>
      <c r="J4076" s="5"/>
      <c r="K4076" s="5"/>
      <c r="L4076" s="1"/>
      <c r="M4076" s="7">
        <v>45884.099305555559</v>
      </c>
      <c r="N4076" s="7">
        <v>45884.099305555559</v>
      </c>
      <c r="O4076" s="7">
        <v>45884.099305555559</v>
      </c>
      <c r="P4076" s="4" t="s">
        <v>5896</v>
      </c>
      <c r="Q4076" s="10" t="s">
        <v>5896</v>
      </c>
      <c r="R4076" s="2" t="s">
        <v>11398</v>
      </c>
      <c r="S4076" s="6">
        <f>IF(OR(ISBLANK(Table1[[#This Row],[ValidEndUTC]]),ISBLANK(Table1[[#This Row],[ValidStartUTC]])),"",Table1[[#This Row],[ValidEndUTC]]-Table1[[#This Row],[ValidStartUTC]])</f>
        <v>0</v>
      </c>
      <c r="T4076" s="5">
        <f>IF(OR(ISBLANK(Table1[[#This Row],[ValidEndUTC]]),ISBLANK(Table1[[#This Row],[ValidStartUTC]])),"",Table1[[#This Row],[Duration]]*24*60)</f>
        <v>0</v>
      </c>
    </row>
    <row r="4077" spans="1:20" ht="21.6" x14ac:dyDescent="0.25">
      <c r="A4077" s="8" t="str">
        <f>IF(ISBLANK(Table1[[#This Row],[AdvisoryNumber]]),"NTML","ADVZY")</f>
        <v>NTML</v>
      </c>
      <c r="B4077" s="8" t="str">
        <f>_xlfn.TEXTJOIN("-",TRUE,Table1[[#This Row],[Source]],TEXT(Table1[[#This Row],[AdvisoryNumber]],"000"),TEXT(ROW()-1,"000000"),TEXT(Table1[[#This Row],[RecordTimeUTC]],"YYYY-MM-DD"))</f>
        <v>NTML-000-004076-2025-08-15</v>
      </c>
      <c r="C4077" s="1" t="s">
        <v>244</v>
      </c>
      <c r="D4077" s="2"/>
      <c r="E4077" s="1"/>
      <c r="F4077" s="2"/>
      <c r="G4077" s="1" t="s">
        <v>98</v>
      </c>
      <c r="H4077" s="1" t="s">
        <v>101</v>
      </c>
      <c r="I4077" s="8" t="str">
        <f>IF(Table1[[#This Row],[TMI_Type]]="Reroute",INDEX(_xlfn.REGEXEXTRACT(Table1[[#This Row],[RawText]],".*(ROUTE|FEA|FCA|ICR|CTOP|TBO).+([A-Z]{3})",2,0),1,2),"")</f>
        <v/>
      </c>
      <c r="J4077" s="5">
        <v>10</v>
      </c>
      <c r="K4077" s="5"/>
      <c r="L4077" s="1" t="s">
        <v>198</v>
      </c>
      <c r="M4077" s="7">
        <v>45884.104166666664</v>
      </c>
      <c r="N4077" s="7">
        <v>45884.125</v>
      </c>
      <c r="O4077" s="7">
        <v>45884.103472222225</v>
      </c>
      <c r="P4077" s="4" t="s">
        <v>11399</v>
      </c>
      <c r="Q4077" s="10" t="s">
        <v>11399</v>
      </c>
      <c r="R4077" s="2" t="s">
        <v>11398</v>
      </c>
      <c r="S4077" s="6">
        <f>IF(OR(ISBLANK(Table1[[#This Row],[ValidEndUTC]]),ISBLANK(Table1[[#This Row],[ValidStartUTC]])),"",Table1[[#This Row],[ValidEndUTC]]-Table1[[#This Row],[ValidStartUTC]])</f>
        <v>2.0833333335758653E-2</v>
      </c>
      <c r="T4077" s="5">
        <f>IF(OR(ISBLANK(Table1[[#This Row],[ValidEndUTC]]),ISBLANK(Table1[[#This Row],[ValidStartUTC]])),"",Table1[[#This Row],[Duration]]*24*60)</f>
        <v>30.00000000349246</v>
      </c>
    </row>
    <row r="4078" spans="1:20" x14ac:dyDescent="0.25">
      <c r="A4078" s="8" t="str">
        <f>IF(ISBLANK(Table1[[#This Row],[AdvisoryNumber]]),"NTML","ADVZY")</f>
        <v>NTML</v>
      </c>
      <c r="B4078" s="8" t="str">
        <f>_xlfn.TEXTJOIN("-",TRUE,Table1[[#This Row],[Source]],TEXT(Table1[[#This Row],[AdvisoryNumber]],"000"),TEXT(ROW()-1,"000000"),TEXT(Table1[[#This Row],[RecordTimeUTC]],"YYYY-MM-DD"))</f>
        <v>NTML-000-004077-2025-08-15</v>
      </c>
      <c r="C4078" s="1" t="s">
        <v>711</v>
      </c>
      <c r="D4078" s="2"/>
      <c r="E4078" s="1"/>
      <c r="F4078" s="2"/>
      <c r="G4078" s="1" t="s">
        <v>98</v>
      </c>
      <c r="H4078" s="1" t="s">
        <v>101</v>
      </c>
      <c r="I4078" s="8" t="str">
        <f>IF(Table1[[#This Row],[TMI_Type]]="Reroute",INDEX(_xlfn.REGEXEXTRACT(Table1[[#This Row],[RawText]],".*(ROUTE|FEA|FCA|ICR|CTOP|TBO).+([A-Z]{3})",2,0),1,2),"")</f>
        <v/>
      </c>
      <c r="J4078" s="5">
        <v>25</v>
      </c>
      <c r="K4078" s="5"/>
      <c r="L4078" s="1" t="s">
        <v>4965</v>
      </c>
      <c r="M4078" s="7">
        <v>45884.958333333336</v>
      </c>
      <c r="N4078" s="7">
        <v>45885.125</v>
      </c>
      <c r="O4078" s="7">
        <v>45884.9375</v>
      </c>
      <c r="P4078" s="4" t="s">
        <v>5838</v>
      </c>
      <c r="Q4078" s="10" t="s">
        <v>5838</v>
      </c>
      <c r="R4078" s="2" t="s">
        <v>11375</v>
      </c>
      <c r="S4078" s="6">
        <f>IF(OR(ISBLANK(Table1[[#This Row],[ValidEndUTC]]),ISBLANK(Table1[[#This Row],[ValidStartUTC]])),"",Table1[[#This Row],[ValidEndUTC]]-Table1[[#This Row],[ValidStartUTC]])</f>
        <v>0.16666666666424135</v>
      </c>
      <c r="T4078" s="5">
        <f>IF(OR(ISBLANK(Table1[[#This Row],[ValidEndUTC]]),ISBLANK(Table1[[#This Row],[ValidStartUTC]])),"",Table1[[#This Row],[Duration]]*24*60)</f>
        <v>239.99999999650754</v>
      </c>
    </row>
    <row r="4079" spans="1:20" x14ac:dyDescent="0.25">
      <c r="A4079" s="8" t="str">
        <f>IF(ISBLANK(Table1[[#This Row],[AdvisoryNumber]]),"NTML","ADVZY")</f>
        <v>NTML</v>
      </c>
      <c r="B4079" s="8" t="str">
        <f>_xlfn.TEXTJOIN("-",TRUE,Table1[[#This Row],[Source]],TEXT(Table1[[#This Row],[AdvisoryNumber]],"000"),TEXT(ROW()-1,"000000"),TEXT(Table1[[#This Row],[RecordTimeUTC]],"YYYY-MM-DD"))</f>
        <v>NTML-000-004078-2025-08-15</v>
      </c>
      <c r="C4079" s="1" t="s">
        <v>711</v>
      </c>
      <c r="D4079" s="2"/>
      <c r="E4079" s="1"/>
      <c r="F4079" s="2"/>
      <c r="G4079" s="1" t="s">
        <v>98</v>
      </c>
      <c r="H4079" s="1" t="s">
        <v>101</v>
      </c>
      <c r="I4079" s="8" t="str">
        <f>IF(Table1[[#This Row],[TMI_Type]]="Reroute",INDEX(_xlfn.REGEXEXTRACT(Table1[[#This Row],[RawText]],".*(ROUTE|FEA|FCA|ICR|CTOP|TBO).+([A-Z]{3})",2,0),1,2),"")</f>
        <v/>
      </c>
      <c r="J4079" s="5">
        <v>25</v>
      </c>
      <c r="K4079" s="5"/>
      <c r="L4079" s="1" t="s">
        <v>5839</v>
      </c>
      <c r="M4079" s="7">
        <v>45884.958333333336</v>
      </c>
      <c r="N4079" s="7">
        <v>45885.125</v>
      </c>
      <c r="O4079" s="7">
        <v>45884.9375</v>
      </c>
      <c r="P4079" s="4" t="s">
        <v>5840</v>
      </c>
      <c r="Q4079" s="10" t="s">
        <v>5840</v>
      </c>
      <c r="R4079" s="2" t="s">
        <v>11375</v>
      </c>
      <c r="S4079" s="6">
        <f>IF(OR(ISBLANK(Table1[[#This Row],[ValidEndUTC]]),ISBLANK(Table1[[#This Row],[ValidStartUTC]])),"",Table1[[#This Row],[ValidEndUTC]]-Table1[[#This Row],[ValidStartUTC]])</f>
        <v>0.16666666666424135</v>
      </c>
      <c r="T4079" s="5">
        <f>IF(OR(ISBLANK(Table1[[#This Row],[ValidEndUTC]]),ISBLANK(Table1[[#This Row],[ValidStartUTC]])),"",Table1[[#This Row],[Duration]]*24*60)</f>
        <v>239.99999999650754</v>
      </c>
    </row>
    <row r="4080" spans="1:20" x14ac:dyDescent="0.25">
      <c r="A4080" s="8" t="str">
        <f>IF(ISBLANK(Table1[[#This Row],[AdvisoryNumber]]),"NTML","ADVZY")</f>
        <v>NTML</v>
      </c>
      <c r="B4080" s="8" t="str">
        <f>_xlfn.TEXTJOIN("-",TRUE,Table1[[#This Row],[Source]],TEXT(Table1[[#This Row],[AdvisoryNumber]],"000"),TEXT(ROW()-1,"000000"),TEXT(Table1[[#This Row],[RecordTimeUTC]],"YYYY-MM-DD"))</f>
        <v>NTML-000-004079-2025-08-15</v>
      </c>
      <c r="C4080" s="1" t="s">
        <v>711</v>
      </c>
      <c r="D4080" s="2"/>
      <c r="E4080" s="1"/>
      <c r="F4080" s="2"/>
      <c r="G4080" s="1" t="s">
        <v>98</v>
      </c>
      <c r="H4080" s="1" t="s">
        <v>101</v>
      </c>
      <c r="I4080" s="8" t="str">
        <f>IF(Table1[[#This Row],[TMI_Type]]="Reroute",INDEX(_xlfn.REGEXEXTRACT(Table1[[#This Row],[RawText]],".*(ROUTE|FEA|FCA|ICR|CTOP|TBO).+([A-Z]{3})",2,0),1,2),"")</f>
        <v/>
      </c>
      <c r="J4080" s="5">
        <v>25</v>
      </c>
      <c r="K4080" s="5"/>
      <c r="L4080" s="1" t="s">
        <v>1028</v>
      </c>
      <c r="M4080" s="7">
        <v>45884.958333333336</v>
      </c>
      <c r="N4080" s="7">
        <v>45885.125</v>
      </c>
      <c r="O4080" s="7">
        <v>45884.9375</v>
      </c>
      <c r="P4080" s="4" t="s">
        <v>5841</v>
      </c>
      <c r="Q4080" s="10" t="s">
        <v>5841</v>
      </c>
      <c r="R4080" s="2" t="s">
        <v>11375</v>
      </c>
      <c r="S4080" s="6">
        <f>IF(OR(ISBLANK(Table1[[#This Row],[ValidEndUTC]]),ISBLANK(Table1[[#This Row],[ValidStartUTC]])),"",Table1[[#This Row],[ValidEndUTC]]-Table1[[#This Row],[ValidStartUTC]])</f>
        <v>0.16666666666424135</v>
      </c>
      <c r="T4080" s="5">
        <f>IF(OR(ISBLANK(Table1[[#This Row],[ValidEndUTC]]),ISBLANK(Table1[[#This Row],[ValidStartUTC]])),"",Table1[[#This Row],[Duration]]*24*60)</f>
        <v>239.99999999650754</v>
      </c>
    </row>
    <row r="4081" spans="1:20" ht="21.6" x14ac:dyDescent="0.25">
      <c r="A4081" s="8" t="str">
        <f>IF(ISBLANK(Table1[[#This Row],[AdvisoryNumber]]),"NTML","ADVZY")</f>
        <v>NTML</v>
      </c>
      <c r="B4081" s="8" t="str">
        <f>_xlfn.TEXTJOIN("-",TRUE,Table1[[#This Row],[Source]],TEXT(Table1[[#This Row],[AdvisoryNumber]],"000"),TEXT(ROW()-1,"000000"),TEXT(Table1[[#This Row],[RecordTimeUTC]],"YYYY-MM-DD"))</f>
        <v>NTML-000-004080-2025-08-15</v>
      </c>
      <c r="C4081" s="1" t="s">
        <v>711</v>
      </c>
      <c r="D4081" s="2"/>
      <c r="E4081" s="1"/>
      <c r="F4081" s="2"/>
      <c r="G4081" s="1" t="s">
        <v>98</v>
      </c>
      <c r="H4081" s="1" t="s">
        <v>101</v>
      </c>
      <c r="I4081" s="8" t="str">
        <f>IF(Table1[[#This Row],[TMI_Type]]="Reroute",INDEX(_xlfn.REGEXEXTRACT(Table1[[#This Row],[RawText]],".*(ROUTE|FEA|FCA|ICR|CTOP|TBO).+([A-Z]{3})",2,0),1,2),"")</f>
        <v/>
      </c>
      <c r="J4081" s="5">
        <v>30</v>
      </c>
      <c r="K4081" s="5"/>
      <c r="L4081" s="1"/>
      <c r="M4081" s="7">
        <v>45884.958333333336</v>
      </c>
      <c r="N4081" s="7">
        <v>45885.125</v>
      </c>
      <c r="O4081" s="7">
        <v>45884.9375</v>
      </c>
      <c r="P4081" s="4" t="s">
        <v>11376</v>
      </c>
      <c r="Q4081" s="10" t="s">
        <v>11376</v>
      </c>
      <c r="R4081" s="2" t="s">
        <v>11375</v>
      </c>
      <c r="S4081" s="6">
        <f>IF(OR(ISBLANK(Table1[[#This Row],[ValidEndUTC]]),ISBLANK(Table1[[#This Row],[ValidStartUTC]])),"",Table1[[#This Row],[ValidEndUTC]]-Table1[[#This Row],[ValidStartUTC]])</f>
        <v>0.16666666666424135</v>
      </c>
      <c r="T4081" s="5">
        <f>IF(OR(ISBLANK(Table1[[#This Row],[ValidEndUTC]]),ISBLANK(Table1[[#This Row],[ValidStartUTC]])),"",Table1[[#This Row],[Duration]]*24*60)</f>
        <v>239.99999999650754</v>
      </c>
    </row>
    <row r="4082" spans="1:20" ht="21.6" x14ac:dyDescent="0.25">
      <c r="A4082" s="8" t="str">
        <f>IF(ISBLANK(Table1[[#This Row],[AdvisoryNumber]]),"NTML","ADVZY")</f>
        <v>NTML</v>
      </c>
      <c r="B4082" s="8" t="str">
        <f>_xlfn.TEXTJOIN("-",TRUE,Table1[[#This Row],[Source]],TEXT(Table1[[#This Row],[AdvisoryNumber]],"000"),TEXT(ROW()-1,"000000"),TEXT(Table1[[#This Row],[RecordTimeUTC]],"YYYY-MM-DD"))</f>
        <v>NTML-000-004081-2025-08-15</v>
      </c>
      <c r="C4082" s="1" t="s">
        <v>719</v>
      </c>
      <c r="D4082" s="2"/>
      <c r="E4082" s="1"/>
      <c r="F4082" s="2"/>
      <c r="G4082" s="1" t="s">
        <v>98</v>
      </c>
      <c r="H4082" s="1" t="s">
        <v>101</v>
      </c>
      <c r="I4082" s="8" t="str">
        <f>IF(Table1[[#This Row],[TMI_Type]]="Reroute",INDEX(_xlfn.REGEXEXTRACT(Table1[[#This Row],[RawText]],".*(ROUTE|FEA|FCA|ICR|CTOP|TBO).+([A-Z]{3})",2,0),1,2),"")</f>
        <v/>
      </c>
      <c r="J4082" s="5">
        <v>35</v>
      </c>
      <c r="K4082" s="5"/>
      <c r="L4082" s="1"/>
      <c r="M4082" s="7">
        <v>45884.958333333336</v>
      </c>
      <c r="N4082" s="7">
        <v>45885.125</v>
      </c>
      <c r="O4082" s="7">
        <v>45884.9375</v>
      </c>
      <c r="P4082" s="4" t="s">
        <v>11377</v>
      </c>
      <c r="Q4082" s="10" t="s">
        <v>11377</v>
      </c>
      <c r="R4082" s="2" t="s">
        <v>11375</v>
      </c>
      <c r="S4082" s="6">
        <f>IF(OR(ISBLANK(Table1[[#This Row],[ValidEndUTC]]),ISBLANK(Table1[[#This Row],[ValidStartUTC]])),"",Table1[[#This Row],[ValidEndUTC]]-Table1[[#This Row],[ValidStartUTC]])</f>
        <v>0.16666666666424135</v>
      </c>
      <c r="T4082" s="5">
        <f>IF(OR(ISBLANK(Table1[[#This Row],[ValidEndUTC]]),ISBLANK(Table1[[#This Row],[ValidStartUTC]])),"",Table1[[#This Row],[Duration]]*24*60)</f>
        <v>239.99999999650754</v>
      </c>
    </row>
    <row r="4083" spans="1:20" ht="21.6" x14ac:dyDescent="0.25">
      <c r="A4083" s="8" t="str">
        <f>IF(ISBLANK(Table1[[#This Row],[AdvisoryNumber]]),"NTML","ADVZY")</f>
        <v>NTML</v>
      </c>
      <c r="B4083" s="8" t="str">
        <f>_xlfn.TEXTJOIN("-",TRUE,Table1[[#This Row],[Source]],TEXT(Table1[[#This Row],[AdvisoryNumber]],"000"),TEXT(ROW()-1,"000000"),TEXT(Table1[[#This Row],[RecordTimeUTC]],"YYYY-MM-DD"))</f>
        <v>NTML-000-004082-2025-08-15</v>
      </c>
      <c r="C4083" s="1" t="s">
        <v>717</v>
      </c>
      <c r="D4083" s="2"/>
      <c r="E4083" s="1"/>
      <c r="F4083" s="2"/>
      <c r="G4083" s="1" t="s">
        <v>98</v>
      </c>
      <c r="H4083" s="1" t="s">
        <v>101</v>
      </c>
      <c r="I4083" s="8" t="str">
        <f>IF(Table1[[#This Row],[TMI_Type]]="Reroute",INDEX(_xlfn.REGEXEXTRACT(Table1[[#This Row],[RawText]],".*(ROUTE|FEA|FCA|ICR|CTOP|TBO).+([A-Z]{3})",2,0),1,2),"")</f>
        <v/>
      </c>
      <c r="J4083" s="5">
        <v>15</v>
      </c>
      <c r="K4083" s="5"/>
      <c r="L4083" s="1" t="s">
        <v>1651</v>
      </c>
      <c r="M4083" s="7">
        <v>45884.958333333336</v>
      </c>
      <c r="N4083" s="7">
        <v>45885.125</v>
      </c>
      <c r="O4083" s="7">
        <v>45884.9375</v>
      </c>
      <c r="P4083" s="4" t="s">
        <v>5842</v>
      </c>
      <c r="Q4083" s="10" t="s">
        <v>5842</v>
      </c>
      <c r="R4083" s="2" t="s">
        <v>11375</v>
      </c>
      <c r="S4083" s="6">
        <f>IF(OR(ISBLANK(Table1[[#This Row],[ValidEndUTC]]),ISBLANK(Table1[[#This Row],[ValidStartUTC]])),"",Table1[[#This Row],[ValidEndUTC]]-Table1[[#This Row],[ValidStartUTC]])</f>
        <v>0.16666666666424135</v>
      </c>
      <c r="T4083" s="5">
        <f>IF(OR(ISBLANK(Table1[[#This Row],[ValidEndUTC]]),ISBLANK(Table1[[#This Row],[ValidStartUTC]])),"",Table1[[#This Row],[Duration]]*24*60)</f>
        <v>239.99999999650754</v>
      </c>
    </row>
    <row r="4084" spans="1:20" ht="21.6" x14ac:dyDescent="0.25">
      <c r="A4084" s="8" t="str">
        <f>IF(ISBLANK(Table1[[#This Row],[AdvisoryNumber]]),"NTML","ADVZY")</f>
        <v>NTML</v>
      </c>
      <c r="B4084" s="8" t="str">
        <f>_xlfn.TEXTJOIN("-",TRUE,Table1[[#This Row],[Source]],TEXT(Table1[[#This Row],[AdvisoryNumber]],"000"),TEXT(ROW()-1,"000000"),TEXT(Table1[[#This Row],[RecordTimeUTC]],"YYYY-MM-DD"))</f>
        <v>NTML-000-004083-2025-08-15</v>
      </c>
      <c r="C4084" s="1" t="s">
        <v>717</v>
      </c>
      <c r="D4084" s="2"/>
      <c r="E4084" s="1"/>
      <c r="F4084" s="2"/>
      <c r="G4084" s="1" t="s">
        <v>98</v>
      </c>
      <c r="H4084" s="1" t="s">
        <v>101</v>
      </c>
      <c r="I4084" s="8" t="str">
        <f>IF(Table1[[#This Row],[TMI_Type]]="Reroute",INDEX(_xlfn.REGEXEXTRACT(Table1[[#This Row],[RawText]],".*(ROUTE|FEA|FCA|ICR|CTOP|TBO).+([A-Z]{3})",2,0),1,2),"")</f>
        <v/>
      </c>
      <c r="J4084" s="5">
        <v>15</v>
      </c>
      <c r="K4084" s="5"/>
      <c r="L4084" s="1" t="s">
        <v>1653</v>
      </c>
      <c r="M4084" s="7">
        <v>45884.958333333336</v>
      </c>
      <c r="N4084" s="7">
        <v>45885.125</v>
      </c>
      <c r="O4084" s="7">
        <v>45884.9375</v>
      </c>
      <c r="P4084" s="4" t="s">
        <v>5843</v>
      </c>
      <c r="Q4084" s="10" t="s">
        <v>5843</v>
      </c>
      <c r="R4084" s="2" t="s">
        <v>11375</v>
      </c>
      <c r="S4084" s="6">
        <f>IF(OR(ISBLANK(Table1[[#This Row],[ValidEndUTC]]),ISBLANK(Table1[[#This Row],[ValidStartUTC]])),"",Table1[[#This Row],[ValidEndUTC]]-Table1[[#This Row],[ValidStartUTC]])</f>
        <v>0.16666666666424135</v>
      </c>
      <c r="T4084" s="5">
        <f>IF(OR(ISBLANK(Table1[[#This Row],[ValidEndUTC]]),ISBLANK(Table1[[#This Row],[ValidStartUTC]])),"",Table1[[#This Row],[Duration]]*24*60)</f>
        <v>239.99999999650754</v>
      </c>
    </row>
    <row r="4085" spans="1:20" ht="21.6" x14ac:dyDescent="0.25">
      <c r="A4085" s="8" t="str">
        <f>IF(ISBLANK(Table1[[#This Row],[AdvisoryNumber]]),"NTML","ADVZY")</f>
        <v>NTML</v>
      </c>
      <c r="B4085" s="8" t="str">
        <f>_xlfn.TEXTJOIN("-",TRUE,Table1[[#This Row],[Source]],TEXT(Table1[[#This Row],[AdvisoryNumber]],"000"),TEXT(ROW()-1,"000000"),TEXT(Table1[[#This Row],[RecordTimeUTC]],"YYYY-MM-DD"))</f>
        <v>NTML-000-004084-2025-08-15</v>
      </c>
      <c r="C4085" s="1" t="s">
        <v>717</v>
      </c>
      <c r="D4085" s="2"/>
      <c r="E4085" s="1"/>
      <c r="F4085" s="2"/>
      <c r="G4085" s="1" t="s">
        <v>98</v>
      </c>
      <c r="H4085" s="1" t="s">
        <v>101</v>
      </c>
      <c r="I4085" s="8" t="str">
        <f>IF(Table1[[#This Row],[TMI_Type]]="Reroute",INDEX(_xlfn.REGEXEXTRACT(Table1[[#This Row],[RawText]],".*(ROUTE|FEA|FCA|ICR|CTOP|TBO).+([A-Z]{3})",2,0),1,2),"")</f>
        <v/>
      </c>
      <c r="J4085" s="5">
        <v>15</v>
      </c>
      <c r="K4085" s="5"/>
      <c r="L4085" s="1" t="s">
        <v>11378</v>
      </c>
      <c r="M4085" s="7">
        <v>45884.958333333336</v>
      </c>
      <c r="N4085" s="7">
        <v>45885.125</v>
      </c>
      <c r="O4085" s="7">
        <v>45884.9375</v>
      </c>
      <c r="P4085" s="4" t="s">
        <v>11379</v>
      </c>
      <c r="Q4085" s="10" t="s">
        <v>11379</v>
      </c>
      <c r="R4085" s="2" t="s">
        <v>11375</v>
      </c>
      <c r="S4085" s="6">
        <f>IF(OR(ISBLANK(Table1[[#This Row],[ValidEndUTC]]),ISBLANK(Table1[[#This Row],[ValidStartUTC]])),"",Table1[[#This Row],[ValidEndUTC]]-Table1[[#This Row],[ValidStartUTC]])</f>
        <v>0.16666666666424135</v>
      </c>
      <c r="T4085" s="5">
        <f>IF(OR(ISBLANK(Table1[[#This Row],[ValidEndUTC]]),ISBLANK(Table1[[#This Row],[ValidStartUTC]])),"",Table1[[#This Row],[Duration]]*24*60)</f>
        <v>239.99999999650754</v>
      </c>
    </row>
    <row r="4086" spans="1:20" x14ac:dyDescent="0.25">
      <c r="A4086" s="8" t="str">
        <f>IF(ISBLANK(Table1[[#This Row],[AdvisoryNumber]]),"NTML","ADVZY")</f>
        <v>NTML</v>
      </c>
      <c r="B4086" s="8" t="str">
        <f>_xlfn.TEXTJOIN("-",TRUE,Table1[[#This Row],[Source]],TEXT(Table1[[#This Row],[AdvisoryNumber]],"000"),TEXT(ROW()-1,"000000"),TEXT(Table1[[#This Row],[RecordTimeUTC]],"YYYY-MM-DD"))</f>
        <v>NTML-000-004085-2025-08-15</v>
      </c>
      <c r="C4086" s="1" t="s">
        <v>717</v>
      </c>
      <c r="D4086" s="2"/>
      <c r="E4086" s="1"/>
      <c r="F4086" s="2"/>
      <c r="G4086" s="1" t="s">
        <v>98</v>
      </c>
      <c r="H4086" s="1" t="s">
        <v>8351</v>
      </c>
      <c r="I4086" s="8" t="str">
        <f>IF(Table1[[#This Row],[TMI_Type]]="Reroute",INDEX(_xlfn.REGEXEXTRACT(Table1[[#This Row],[RawText]],".*(ROUTE|FEA|FCA|ICR|CTOP|TBO).+([A-Z]{3})",2,0),1,2),"")</f>
        <v/>
      </c>
      <c r="J4086" s="5"/>
      <c r="K4086" s="5"/>
      <c r="L4086" s="1" t="s">
        <v>11380</v>
      </c>
      <c r="M4086" s="7">
        <v>45884.958333333336</v>
      </c>
      <c r="N4086" s="7">
        <v>45885.125</v>
      </c>
      <c r="O4086" s="7">
        <v>45884.9375</v>
      </c>
      <c r="P4086" s="4" t="s">
        <v>5845</v>
      </c>
      <c r="Q4086" s="10" t="s">
        <v>5845</v>
      </c>
      <c r="R4086" s="2" t="s">
        <v>11375</v>
      </c>
      <c r="S4086" s="6">
        <f>IF(OR(ISBLANK(Table1[[#This Row],[ValidEndUTC]]),ISBLANK(Table1[[#This Row],[ValidStartUTC]])),"",Table1[[#This Row],[ValidEndUTC]]-Table1[[#This Row],[ValidStartUTC]])</f>
        <v>0.16666666666424135</v>
      </c>
      <c r="T4086" s="5">
        <f>IF(OR(ISBLANK(Table1[[#This Row],[ValidEndUTC]]),ISBLANK(Table1[[#This Row],[ValidStartUTC]])),"",Table1[[#This Row],[Duration]]*24*60)</f>
        <v>239.99999999650754</v>
      </c>
    </row>
    <row r="4087" spans="1:20" ht="21.6" x14ac:dyDescent="0.25">
      <c r="A4087" s="8" t="str">
        <f>IF(ISBLANK(Table1[[#This Row],[AdvisoryNumber]]),"NTML","ADVZY")</f>
        <v>NTML</v>
      </c>
      <c r="B4087" s="8" t="str">
        <f>_xlfn.TEXTJOIN("-",TRUE,Table1[[#This Row],[Source]],TEXT(Table1[[#This Row],[AdvisoryNumber]],"000"),TEXT(ROW()-1,"000000"),TEXT(Table1[[#This Row],[RecordTimeUTC]],"YYYY-MM-DD"))</f>
        <v>NTML-000-004086-2025-08-15</v>
      </c>
      <c r="C4087" s="1" t="s">
        <v>556</v>
      </c>
      <c r="D4087" s="2"/>
      <c r="E4087" s="1"/>
      <c r="F4087" s="2"/>
      <c r="G4087" s="1" t="s">
        <v>98</v>
      </c>
      <c r="H4087" s="1" t="s">
        <v>101</v>
      </c>
      <c r="I4087" s="8" t="str">
        <f>IF(Table1[[#This Row],[TMI_Type]]="Reroute",INDEX(_xlfn.REGEXEXTRACT(Table1[[#This Row],[RawText]],".*(ROUTE|FEA|FCA|ICR|CTOP|TBO).+([A-Z]{3})",2,0),1,2),"")</f>
        <v/>
      </c>
      <c r="J4087" s="5">
        <v>15</v>
      </c>
      <c r="K4087" s="5"/>
      <c r="L4087" s="1" t="s">
        <v>5846</v>
      </c>
      <c r="M4087" s="7">
        <v>45884.958333333336</v>
      </c>
      <c r="N4087" s="7">
        <v>45885.125</v>
      </c>
      <c r="O4087" s="7">
        <v>45884.9375</v>
      </c>
      <c r="P4087" s="4" t="s">
        <v>5847</v>
      </c>
      <c r="Q4087" s="10" t="s">
        <v>5847</v>
      </c>
      <c r="R4087" s="2" t="s">
        <v>11375</v>
      </c>
      <c r="S4087" s="6">
        <f>IF(OR(ISBLANK(Table1[[#This Row],[ValidEndUTC]]),ISBLANK(Table1[[#This Row],[ValidStartUTC]])),"",Table1[[#This Row],[ValidEndUTC]]-Table1[[#This Row],[ValidStartUTC]])</f>
        <v>0.16666666666424135</v>
      </c>
      <c r="T4087" s="5">
        <f>IF(OR(ISBLANK(Table1[[#This Row],[ValidEndUTC]]),ISBLANK(Table1[[#This Row],[ValidStartUTC]])),"",Table1[[#This Row],[Duration]]*24*60)</f>
        <v>239.99999999650754</v>
      </c>
    </row>
    <row r="4088" spans="1:20" ht="21.6" x14ac:dyDescent="0.25">
      <c r="A4088" s="8" t="str">
        <f>IF(ISBLANK(Table1[[#This Row],[AdvisoryNumber]]),"NTML","ADVZY")</f>
        <v>NTML</v>
      </c>
      <c r="B4088" s="8" t="str">
        <f>_xlfn.TEXTJOIN("-",TRUE,Table1[[#This Row],[Source]],TEXT(Table1[[#This Row],[AdvisoryNumber]],"000"),TEXT(ROW()-1,"000000"),TEXT(Table1[[#This Row],[RecordTimeUTC]],"YYYY-MM-DD"))</f>
        <v>NTML-000-004087-2025-08-15</v>
      </c>
      <c r="C4088" s="1" t="s">
        <v>556</v>
      </c>
      <c r="D4088" s="2"/>
      <c r="E4088" s="1"/>
      <c r="F4088" s="2"/>
      <c r="G4088" s="1" t="s">
        <v>98</v>
      </c>
      <c r="H4088" s="1" t="s">
        <v>101</v>
      </c>
      <c r="I4088" s="8" t="str">
        <f>IF(Table1[[#This Row],[TMI_Type]]="Reroute",INDEX(_xlfn.REGEXEXTRACT(Table1[[#This Row],[RawText]],".*(ROUTE|FEA|FCA|ICR|CTOP|TBO).+([A-Z]{3})",2,0),1,2),"")</f>
        <v/>
      </c>
      <c r="J4088" s="5">
        <v>15</v>
      </c>
      <c r="K4088" s="5"/>
      <c r="L4088" s="1" t="s">
        <v>5848</v>
      </c>
      <c r="M4088" s="7">
        <v>45884.958333333336</v>
      </c>
      <c r="N4088" s="7">
        <v>45885.125</v>
      </c>
      <c r="O4088" s="7">
        <v>45884.9375</v>
      </c>
      <c r="P4088" s="4" t="s">
        <v>5849</v>
      </c>
      <c r="Q4088" s="10" t="s">
        <v>5849</v>
      </c>
      <c r="R4088" s="2" t="s">
        <v>11375</v>
      </c>
      <c r="S4088" s="6">
        <f>IF(OR(ISBLANK(Table1[[#This Row],[ValidEndUTC]]),ISBLANK(Table1[[#This Row],[ValidStartUTC]])),"",Table1[[#This Row],[ValidEndUTC]]-Table1[[#This Row],[ValidStartUTC]])</f>
        <v>0.16666666666424135</v>
      </c>
      <c r="T4088" s="5">
        <f>IF(OR(ISBLANK(Table1[[#This Row],[ValidEndUTC]]),ISBLANK(Table1[[#This Row],[ValidStartUTC]])),"",Table1[[#This Row],[Duration]]*24*60)</f>
        <v>239.99999999650754</v>
      </c>
    </row>
    <row r="4089" spans="1:20" x14ac:dyDescent="0.25">
      <c r="A4089" s="8" t="str">
        <f>IF(ISBLANK(Table1[[#This Row],[AdvisoryNumber]]),"NTML","ADVZY")</f>
        <v>NTML</v>
      </c>
      <c r="B4089" s="8" t="str">
        <f>_xlfn.TEXTJOIN("-",TRUE,Table1[[#This Row],[Source]],TEXT(Table1[[#This Row],[AdvisoryNumber]],"000"),TEXT(ROW()-1,"000000"),TEXT(Table1[[#This Row],[RecordTimeUTC]],"YYYY-MM-DD"))</f>
        <v>NTML-000-004088-2025-08-15</v>
      </c>
      <c r="C4089" s="1" t="s">
        <v>556</v>
      </c>
      <c r="D4089" s="2"/>
      <c r="E4089" s="1"/>
      <c r="F4089" s="2"/>
      <c r="G4089" s="1" t="s">
        <v>98</v>
      </c>
      <c r="H4089" s="1" t="s">
        <v>8351</v>
      </c>
      <c r="I4089" s="8" t="str">
        <f>IF(Table1[[#This Row],[TMI_Type]]="Reroute",INDEX(_xlfn.REGEXEXTRACT(Table1[[#This Row],[RawText]],".*(ROUTE|FEA|FCA|ICR|CTOP|TBO).+([A-Z]{3})",2,0),1,2),"")</f>
        <v/>
      </c>
      <c r="J4089" s="5"/>
      <c r="K4089" s="5"/>
      <c r="L4089" s="1" t="s">
        <v>11381</v>
      </c>
      <c r="M4089" s="7">
        <v>45884.958333333336</v>
      </c>
      <c r="N4089" s="7">
        <v>45885.125</v>
      </c>
      <c r="O4089" s="7">
        <v>45884.9375</v>
      </c>
      <c r="P4089" s="4" t="s">
        <v>5850</v>
      </c>
      <c r="Q4089" s="10" t="s">
        <v>5850</v>
      </c>
      <c r="R4089" s="2" t="s">
        <v>11375</v>
      </c>
      <c r="S4089" s="6">
        <f>IF(OR(ISBLANK(Table1[[#This Row],[ValidEndUTC]]),ISBLANK(Table1[[#This Row],[ValidStartUTC]])),"",Table1[[#This Row],[ValidEndUTC]]-Table1[[#This Row],[ValidStartUTC]])</f>
        <v>0.16666666666424135</v>
      </c>
      <c r="T4089" s="5">
        <f>IF(OR(ISBLANK(Table1[[#This Row],[ValidEndUTC]]),ISBLANK(Table1[[#This Row],[ValidStartUTC]])),"",Table1[[#This Row],[Duration]]*24*60)</f>
        <v>239.99999999650754</v>
      </c>
    </row>
    <row r="4090" spans="1:20" x14ac:dyDescent="0.25">
      <c r="A4090" s="8" t="str">
        <f>IF(ISBLANK(Table1[[#This Row],[AdvisoryNumber]]),"NTML","ADVZY")</f>
        <v>NTML</v>
      </c>
      <c r="B4090" s="8" t="str">
        <f>_xlfn.TEXTJOIN("-",TRUE,Table1[[#This Row],[Source]],TEXT(Table1[[#This Row],[AdvisoryNumber]],"000"),TEXT(ROW()-1,"000000"),TEXT(Table1[[#This Row],[RecordTimeUTC]],"YYYY-MM-DD"))</f>
        <v>NTML-000-004089-2025-08-15</v>
      </c>
      <c r="C4090" s="1" t="s">
        <v>711</v>
      </c>
      <c r="D4090" s="2"/>
      <c r="E4090" s="1"/>
      <c r="F4090" s="2"/>
      <c r="G4090" s="1" t="s">
        <v>98</v>
      </c>
      <c r="H4090" s="1" t="s">
        <v>101</v>
      </c>
      <c r="I4090" s="8" t="str">
        <f>IF(Table1[[#This Row],[TMI_Type]]="Reroute",INDEX(_xlfn.REGEXEXTRACT(Table1[[#This Row],[RawText]],".*(ROUTE|FEA|FCA|ICR|CTOP|TBO).+([A-Z]{3})",2,0),1,2),"")</f>
        <v/>
      </c>
      <c r="J4090" s="5">
        <v>15</v>
      </c>
      <c r="K4090" s="5"/>
      <c r="L4090" s="1" t="s">
        <v>3982</v>
      </c>
      <c r="M4090" s="7">
        <v>45884.958333333336</v>
      </c>
      <c r="N4090" s="7">
        <v>45885.125</v>
      </c>
      <c r="O4090" s="7">
        <v>45884.9375</v>
      </c>
      <c r="P4090" s="4" t="s">
        <v>5851</v>
      </c>
      <c r="Q4090" s="10" t="s">
        <v>5851</v>
      </c>
      <c r="R4090" s="2" t="s">
        <v>11375</v>
      </c>
      <c r="S4090" s="6">
        <f>IF(OR(ISBLANK(Table1[[#This Row],[ValidEndUTC]]),ISBLANK(Table1[[#This Row],[ValidStartUTC]])),"",Table1[[#This Row],[ValidEndUTC]]-Table1[[#This Row],[ValidStartUTC]])</f>
        <v>0.16666666666424135</v>
      </c>
      <c r="T4090" s="5">
        <f>IF(OR(ISBLANK(Table1[[#This Row],[ValidEndUTC]]),ISBLANK(Table1[[#This Row],[ValidStartUTC]])),"",Table1[[#This Row],[Duration]]*24*60)</f>
        <v>239.99999999650754</v>
      </c>
    </row>
    <row r="4091" spans="1:20" x14ac:dyDescent="0.25">
      <c r="A4091" s="8" t="str">
        <f>IF(ISBLANK(Table1[[#This Row],[AdvisoryNumber]]),"NTML","ADVZY")</f>
        <v>NTML</v>
      </c>
      <c r="B4091" s="8" t="str">
        <f>_xlfn.TEXTJOIN("-",TRUE,Table1[[#This Row],[Source]],TEXT(Table1[[#This Row],[AdvisoryNumber]],"000"),TEXT(ROW()-1,"000000"),TEXT(Table1[[#This Row],[RecordTimeUTC]],"YYYY-MM-DD"))</f>
        <v>NTML-000-004090-2025-08-15</v>
      </c>
      <c r="C4091" s="1" t="s">
        <v>1727</v>
      </c>
      <c r="D4091" s="2"/>
      <c r="E4091" s="1"/>
      <c r="F4091" s="2"/>
      <c r="G4091" s="1" t="s">
        <v>98</v>
      </c>
      <c r="H4091" s="1" t="s">
        <v>101</v>
      </c>
      <c r="I4091" s="8" t="str">
        <f>IF(Table1[[#This Row],[TMI_Type]]="Reroute",INDEX(_xlfn.REGEXEXTRACT(Table1[[#This Row],[RawText]],".*(ROUTE|FEA|FCA|ICR|CTOP|TBO).+([A-Z]{3})",2,0),1,2),"")</f>
        <v/>
      </c>
      <c r="J4091" s="5">
        <v>15</v>
      </c>
      <c r="K4091" s="5"/>
      <c r="L4091" s="1" t="s">
        <v>5852</v>
      </c>
      <c r="M4091" s="7">
        <v>45884.958333333336</v>
      </c>
      <c r="N4091" s="7">
        <v>45885.125</v>
      </c>
      <c r="O4091" s="7">
        <v>45884.9375</v>
      </c>
      <c r="P4091" s="4" t="s">
        <v>5853</v>
      </c>
      <c r="Q4091" s="10" t="s">
        <v>5853</v>
      </c>
      <c r="R4091" s="2" t="s">
        <v>11375</v>
      </c>
      <c r="S4091" s="6">
        <f>IF(OR(ISBLANK(Table1[[#This Row],[ValidEndUTC]]),ISBLANK(Table1[[#This Row],[ValidStartUTC]])),"",Table1[[#This Row],[ValidEndUTC]]-Table1[[#This Row],[ValidStartUTC]])</f>
        <v>0.16666666666424135</v>
      </c>
      <c r="T4091" s="5">
        <f>IF(OR(ISBLANK(Table1[[#This Row],[ValidEndUTC]]),ISBLANK(Table1[[#This Row],[ValidStartUTC]])),"",Table1[[#This Row],[Duration]]*24*60)</f>
        <v>239.99999999650754</v>
      </c>
    </row>
    <row r="4092" spans="1:20" x14ac:dyDescent="0.25">
      <c r="A4092" s="8" t="str">
        <f>IF(ISBLANK(Table1[[#This Row],[AdvisoryNumber]]),"NTML","ADVZY")</f>
        <v>NTML</v>
      </c>
      <c r="B4092" s="8" t="str">
        <f>_xlfn.TEXTJOIN("-",TRUE,Table1[[#This Row],[Source]],TEXT(Table1[[#This Row],[AdvisoryNumber]],"000"),TEXT(ROW()-1,"000000"),TEXT(Table1[[#This Row],[RecordTimeUTC]],"YYYY-MM-DD"))</f>
        <v>NTML-000-004091-2025-08-15</v>
      </c>
      <c r="C4092" s="1" t="s">
        <v>719</v>
      </c>
      <c r="D4092" s="2"/>
      <c r="E4092" s="1"/>
      <c r="F4092" s="2"/>
      <c r="G4092" s="1" t="s">
        <v>98</v>
      </c>
      <c r="H4092" s="1" t="s">
        <v>101</v>
      </c>
      <c r="I4092" s="8" t="str">
        <f>IF(Table1[[#This Row],[TMI_Type]]="Reroute",INDEX(_xlfn.REGEXEXTRACT(Table1[[#This Row],[RawText]],".*(ROUTE|FEA|FCA|ICR|CTOP|TBO).+([A-Z]{3})",2,0),1,2),"")</f>
        <v/>
      </c>
      <c r="J4092" s="5">
        <v>15</v>
      </c>
      <c r="K4092" s="5"/>
      <c r="L4092" s="1" t="s">
        <v>733</v>
      </c>
      <c r="M4092" s="7">
        <v>45884.958333333336</v>
      </c>
      <c r="N4092" s="7">
        <v>45885.125</v>
      </c>
      <c r="O4092" s="7">
        <v>45884.9375</v>
      </c>
      <c r="P4092" s="4" t="s">
        <v>5854</v>
      </c>
      <c r="Q4092" s="10" t="s">
        <v>5854</v>
      </c>
      <c r="R4092" s="2" t="s">
        <v>11375</v>
      </c>
      <c r="S4092" s="6">
        <f>IF(OR(ISBLANK(Table1[[#This Row],[ValidEndUTC]]),ISBLANK(Table1[[#This Row],[ValidStartUTC]])),"",Table1[[#This Row],[ValidEndUTC]]-Table1[[#This Row],[ValidStartUTC]])</f>
        <v>0.16666666666424135</v>
      </c>
      <c r="T4092" s="5">
        <f>IF(OR(ISBLANK(Table1[[#This Row],[ValidEndUTC]]),ISBLANK(Table1[[#This Row],[ValidStartUTC]])),"",Table1[[#This Row],[Duration]]*24*60)</f>
        <v>239.99999999650754</v>
      </c>
    </row>
    <row r="4093" spans="1:20" x14ac:dyDescent="0.25">
      <c r="A4093" s="8" t="str">
        <f>IF(ISBLANK(Table1[[#This Row],[AdvisoryNumber]]),"NTML","ADVZY")</f>
        <v>NTML</v>
      </c>
      <c r="B4093" s="8" t="str">
        <f>_xlfn.TEXTJOIN("-",TRUE,Table1[[#This Row],[Source]],TEXT(Table1[[#This Row],[AdvisoryNumber]],"000"),TEXT(ROW()-1,"000000"),TEXT(Table1[[#This Row],[RecordTimeUTC]],"YYYY-MM-DD"))</f>
        <v>NTML-000-004092-2025-08-15</v>
      </c>
      <c r="C4093" s="1" t="s">
        <v>556</v>
      </c>
      <c r="D4093" s="2"/>
      <c r="E4093" s="1"/>
      <c r="F4093" s="2"/>
      <c r="G4093" s="1" t="s">
        <v>98</v>
      </c>
      <c r="H4093" s="1" t="s">
        <v>101</v>
      </c>
      <c r="I4093" s="8" t="str">
        <f>IF(Table1[[#This Row],[TMI_Type]]="Reroute",INDEX(_xlfn.REGEXEXTRACT(Table1[[#This Row],[RawText]],".*(ROUTE|FEA|FCA|ICR|CTOP|TBO).+([A-Z]{3})",2,0),1,2),"")</f>
        <v/>
      </c>
      <c r="J4093" s="5">
        <v>10</v>
      </c>
      <c r="K4093" s="5"/>
      <c r="L4093" s="1" t="s">
        <v>5855</v>
      </c>
      <c r="M4093" s="7">
        <v>45884.958333333336</v>
      </c>
      <c r="N4093" s="7">
        <v>45885.125</v>
      </c>
      <c r="O4093" s="7">
        <v>45884.9375</v>
      </c>
      <c r="P4093" s="4" t="s">
        <v>5856</v>
      </c>
      <c r="Q4093" s="10" t="s">
        <v>5856</v>
      </c>
      <c r="R4093" s="2" t="s">
        <v>11375</v>
      </c>
      <c r="S4093" s="6">
        <f>IF(OR(ISBLANK(Table1[[#This Row],[ValidEndUTC]]),ISBLANK(Table1[[#This Row],[ValidStartUTC]])),"",Table1[[#This Row],[ValidEndUTC]]-Table1[[#This Row],[ValidStartUTC]])</f>
        <v>0.16666666666424135</v>
      </c>
      <c r="T4093" s="5">
        <f>IF(OR(ISBLANK(Table1[[#This Row],[ValidEndUTC]]),ISBLANK(Table1[[#This Row],[ValidStartUTC]])),"",Table1[[#This Row],[Duration]]*24*60)</f>
        <v>239.99999999650754</v>
      </c>
    </row>
    <row r="4094" spans="1:20" x14ac:dyDescent="0.25">
      <c r="A4094" s="8" t="str">
        <f>IF(ISBLANK(Table1[[#This Row],[AdvisoryNumber]]),"NTML","ADVZY")</f>
        <v>NTML</v>
      </c>
      <c r="B4094" s="8" t="str">
        <f>_xlfn.TEXTJOIN("-",TRUE,Table1[[#This Row],[Source]],TEXT(Table1[[#This Row],[AdvisoryNumber]],"000"),TEXT(ROW()-1,"000000"),TEXT(Table1[[#This Row],[RecordTimeUTC]],"YYYY-MM-DD"))</f>
        <v>NTML-000-004093-2025-08-15</v>
      </c>
      <c r="C4094" s="1" t="s">
        <v>556</v>
      </c>
      <c r="D4094" s="2"/>
      <c r="E4094" s="1"/>
      <c r="F4094" s="2"/>
      <c r="G4094" s="1" t="s">
        <v>98</v>
      </c>
      <c r="H4094" s="1" t="s">
        <v>101</v>
      </c>
      <c r="I4094" s="8" t="str">
        <f>IF(Table1[[#This Row],[TMI_Type]]="Reroute",INDEX(_xlfn.REGEXEXTRACT(Table1[[#This Row],[RawText]],".*(ROUTE|FEA|FCA|ICR|CTOP|TBO).+([A-Z]{3})",2,0),1,2),"")</f>
        <v/>
      </c>
      <c r="J4094" s="5">
        <v>10</v>
      </c>
      <c r="K4094" s="5"/>
      <c r="L4094" s="1" t="s">
        <v>5857</v>
      </c>
      <c r="M4094" s="7">
        <v>45884.958333333336</v>
      </c>
      <c r="N4094" s="7">
        <v>45885.125</v>
      </c>
      <c r="O4094" s="7">
        <v>45884.9375</v>
      </c>
      <c r="P4094" s="4" t="s">
        <v>5858</v>
      </c>
      <c r="Q4094" s="10" t="s">
        <v>5858</v>
      </c>
      <c r="R4094" s="2" t="s">
        <v>11375</v>
      </c>
      <c r="S4094" s="6">
        <f>IF(OR(ISBLANK(Table1[[#This Row],[ValidEndUTC]]),ISBLANK(Table1[[#This Row],[ValidStartUTC]])),"",Table1[[#This Row],[ValidEndUTC]]-Table1[[#This Row],[ValidStartUTC]])</f>
        <v>0.16666666666424135</v>
      </c>
      <c r="T4094" s="5">
        <f>IF(OR(ISBLANK(Table1[[#This Row],[ValidEndUTC]]),ISBLANK(Table1[[#This Row],[ValidStartUTC]])),"",Table1[[#This Row],[Duration]]*24*60)</f>
        <v>239.99999999650754</v>
      </c>
    </row>
    <row r="4095" spans="1:20" x14ac:dyDescent="0.25">
      <c r="A4095" s="8" t="str">
        <f>IF(ISBLANK(Table1[[#This Row],[AdvisoryNumber]]),"NTML","ADVZY")</f>
        <v>NTML</v>
      </c>
      <c r="B4095" s="8" t="str">
        <f>_xlfn.TEXTJOIN("-",TRUE,Table1[[#This Row],[Source]],TEXT(Table1[[#This Row],[AdvisoryNumber]],"000"),TEXT(ROW()-1,"000000"),TEXT(Table1[[#This Row],[RecordTimeUTC]],"YYYY-MM-DD"))</f>
        <v>NTML-000-004094-2025-08-15</v>
      </c>
      <c r="C4095" s="1" t="s">
        <v>556</v>
      </c>
      <c r="D4095" s="2"/>
      <c r="E4095" s="1"/>
      <c r="F4095" s="2"/>
      <c r="G4095" s="1" t="s">
        <v>98</v>
      </c>
      <c r="H4095" s="1" t="s">
        <v>101</v>
      </c>
      <c r="I4095" s="8" t="str">
        <f>IF(Table1[[#This Row],[TMI_Type]]="Reroute",INDEX(_xlfn.REGEXEXTRACT(Table1[[#This Row],[RawText]],".*(ROUTE|FEA|FCA|ICR|CTOP|TBO).+([A-Z]{3})",2,0),1,2),"")</f>
        <v/>
      </c>
      <c r="J4095" s="5">
        <v>10</v>
      </c>
      <c r="K4095" s="5"/>
      <c r="L4095" s="1" t="s">
        <v>5859</v>
      </c>
      <c r="M4095" s="7">
        <v>45884.958333333336</v>
      </c>
      <c r="N4095" s="7">
        <v>45885.125</v>
      </c>
      <c r="O4095" s="7">
        <v>45884.9375</v>
      </c>
      <c r="P4095" s="4" t="s">
        <v>5860</v>
      </c>
      <c r="Q4095" s="10" t="s">
        <v>5860</v>
      </c>
      <c r="R4095" s="2" t="s">
        <v>11375</v>
      </c>
      <c r="S4095" s="6">
        <f>IF(OR(ISBLANK(Table1[[#This Row],[ValidEndUTC]]),ISBLANK(Table1[[#This Row],[ValidStartUTC]])),"",Table1[[#This Row],[ValidEndUTC]]-Table1[[#This Row],[ValidStartUTC]])</f>
        <v>0.16666666666424135</v>
      </c>
      <c r="T4095" s="5">
        <f>IF(OR(ISBLANK(Table1[[#This Row],[ValidEndUTC]]),ISBLANK(Table1[[#This Row],[ValidStartUTC]])),"",Table1[[#This Row],[Duration]]*24*60)</f>
        <v>239.99999999650754</v>
      </c>
    </row>
    <row r="4096" spans="1:20" x14ac:dyDescent="0.25">
      <c r="A4096" s="8" t="str">
        <f>IF(ISBLANK(Table1[[#This Row],[AdvisoryNumber]]),"NTML","ADVZY")</f>
        <v>NTML</v>
      </c>
      <c r="B4096" s="8" t="str">
        <f>_xlfn.TEXTJOIN("-",TRUE,Table1[[#This Row],[Source]],TEXT(Table1[[#This Row],[AdvisoryNumber]],"000"),TEXT(ROW()-1,"000000"),TEXT(Table1[[#This Row],[RecordTimeUTC]],"YYYY-MM-DD"))</f>
        <v>NTML-000-004095-2025-08-15</v>
      </c>
      <c r="C4096" s="1" t="s">
        <v>717</v>
      </c>
      <c r="D4096" s="2"/>
      <c r="E4096" s="1"/>
      <c r="F4096" s="2"/>
      <c r="G4096" s="1" t="s">
        <v>98</v>
      </c>
      <c r="H4096" s="1" t="s">
        <v>101</v>
      </c>
      <c r="I4096" s="8" t="str">
        <f>IF(Table1[[#This Row],[TMI_Type]]="Reroute",INDEX(_xlfn.REGEXEXTRACT(Table1[[#This Row],[RawText]],".*(ROUTE|FEA|FCA|ICR|CTOP|TBO).+([A-Z]{3})",2,0),1,2),"")</f>
        <v/>
      </c>
      <c r="J4096" s="5">
        <v>10</v>
      </c>
      <c r="K4096" s="5"/>
      <c r="L4096" s="1" t="s">
        <v>5861</v>
      </c>
      <c r="M4096" s="7">
        <v>45884.958333333336</v>
      </c>
      <c r="N4096" s="7">
        <v>45885.125</v>
      </c>
      <c r="O4096" s="7">
        <v>45884.9375</v>
      </c>
      <c r="P4096" s="4" t="s">
        <v>5862</v>
      </c>
      <c r="Q4096" s="10" t="s">
        <v>5862</v>
      </c>
      <c r="R4096" s="2" t="s">
        <v>11375</v>
      </c>
      <c r="S4096" s="6">
        <f>IF(OR(ISBLANK(Table1[[#This Row],[ValidEndUTC]]),ISBLANK(Table1[[#This Row],[ValidStartUTC]])),"",Table1[[#This Row],[ValidEndUTC]]-Table1[[#This Row],[ValidStartUTC]])</f>
        <v>0.16666666666424135</v>
      </c>
      <c r="T4096" s="5">
        <f>IF(OR(ISBLANK(Table1[[#This Row],[ValidEndUTC]]),ISBLANK(Table1[[#This Row],[ValidStartUTC]])),"",Table1[[#This Row],[Duration]]*24*60)</f>
        <v>239.99999999650754</v>
      </c>
    </row>
    <row r="4097" spans="1:20" x14ac:dyDescent="0.25">
      <c r="A4097" s="8" t="str">
        <f>IF(ISBLANK(Table1[[#This Row],[AdvisoryNumber]]),"NTML","ADVZY")</f>
        <v>NTML</v>
      </c>
      <c r="B4097" s="8" t="str">
        <f>_xlfn.TEXTJOIN("-",TRUE,Table1[[#This Row],[Source]],TEXT(Table1[[#This Row],[AdvisoryNumber]],"000"),TEXT(ROW()-1,"000000"),TEXT(Table1[[#This Row],[RecordTimeUTC]],"YYYY-MM-DD"))</f>
        <v>NTML-000-004096-2025-08-15</v>
      </c>
      <c r="C4097" s="1" t="s">
        <v>717</v>
      </c>
      <c r="D4097" s="2"/>
      <c r="E4097" s="1"/>
      <c r="F4097" s="2"/>
      <c r="G4097" s="1" t="s">
        <v>98</v>
      </c>
      <c r="H4097" s="1" t="s">
        <v>101</v>
      </c>
      <c r="I4097" s="8" t="str">
        <f>IF(Table1[[#This Row],[TMI_Type]]="Reroute",INDEX(_xlfn.REGEXEXTRACT(Table1[[#This Row],[RawText]],".*(ROUTE|FEA|FCA|ICR|CTOP|TBO).+([A-Z]{3})",2,0),1,2),"")</f>
        <v/>
      </c>
      <c r="J4097" s="5">
        <v>10</v>
      </c>
      <c r="K4097" s="5"/>
      <c r="L4097" s="1" t="s">
        <v>725</v>
      </c>
      <c r="M4097" s="7">
        <v>45884.958333333336</v>
      </c>
      <c r="N4097" s="7">
        <v>45885.125</v>
      </c>
      <c r="O4097" s="7">
        <v>45884.9375</v>
      </c>
      <c r="P4097" s="4" t="s">
        <v>5863</v>
      </c>
      <c r="Q4097" s="10" t="s">
        <v>5863</v>
      </c>
      <c r="R4097" s="2" t="s">
        <v>11375</v>
      </c>
      <c r="S4097" s="6">
        <f>IF(OR(ISBLANK(Table1[[#This Row],[ValidEndUTC]]),ISBLANK(Table1[[#This Row],[ValidStartUTC]])),"",Table1[[#This Row],[ValidEndUTC]]-Table1[[#This Row],[ValidStartUTC]])</f>
        <v>0.16666666666424135</v>
      </c>
      <c r="T4097" s="5">
        <f>IF(OR(ISBLANK(Table1[[#This Row],[ValidEndUTC]]),ISBLANK(Table1[[#This Row],[ValidStartUTC]])),"",Table1[[#This Row],[Duration]]*24*60)</f>
        <v>239.99999999650754</v>
      </c>
    </row>
    <row r="4098" spans="1:20" x14ac:dyDescent="0.25">
      <c r="A4098" s="8" t="str">
        <f>IF(ISBLANK(Table1[[#This Row],[AdvisoryNumber]]),"NTML","ADVZY")</f>
        <v>NTML</v>
      </c>
      <c r="B4098" s="8" t="str">
        <f>_xlfn.TEXTJOIN("-",TRUE,Table1[[#This Row],[Source]],TEXT(Table1[[#This Row],[AdvisoryNumber]],"000"),TEXT(ROW()-1,"000000"),TEXT(Table1[[#This Row],[RecordTimeUTC]],"YYYY-MM-DD"))</f>
        <v>NTML-000-004097-2025-08-15</v>
      </c>
      <c r="C4098" s="1" t="s">
        <v>717</v>
      </c>
      <c r="D4098" s="2"/>
      <c r="E4098" s="1"/>
      <c r="F4098" s="2"/>
      <c r="G4098" s="1" t="s">
        <v>98</v>
      </c>
      <c r="H4098" s="1" t="s">
        <v>101</v>
      </c>
      <c r="I4098" s="8" t="str">
        <f>IF(Table1[[#This Row],[TMI_Type]]="Reroute",INDEX(_xlfn.REGEXEXTRACT(Table1[[#This Row],[RawText]],".*(ROUTE|FEA|FCA|ICR|CTOP|TBO).+([A-Z]{3})",2,0),1,2),"")</f>
        <v/>
      </c>
      <c r="J4098" s="5">
        <v>10</v>
      </c>
      <c r="K4098" s="5"/>
      <c r="L4098" s="1" t="s">
        <v>5844</v>
      </c>
      <c r="M4098" s="7">
        <v>45884.958333333336</v>
      </c>
      <c r="N4098" s="7">
        <v>45885.125</v>
      </c>
      <c r="O4098" s="7">
        <v>45884.9375</v>
      </c>
      <c r="P4098" s="4" t="s">
        <v>5864</v>
      </c>
      <c r="Q4098" s="10" t="s">
        <v>5864</v>
      </c>
      <c r="R4098" s="2" t="s">
        <v>11375</v>
      </c>
      <c r="S4098" s="6">
        <f>IF(OR(ISBLANK(Table1[[#This Row],[ValidEndUTC]]),ISBLANK(Table1[[#This Row],[ValidStartUTC]])),"",Table1[[#This Row],[ValidEndUTC]]-Table1[[#This Row],[ValidStartUTC]])</f>
        <v>0.16666666666424135</v>
      </c>
      <c r="T4098" s="5">
        <f>IF(OR(ISBLANK(Table1[[#This Row],[ValidEndUTC]]),ISBLANK(Table1[[#This Row],[ValidStartUTC]])),"",Table1[[#This Row],[Duration]]*24*60)</f>
        <v>239.99999999650754</v>
      </c>
    </row>
    <row r="4099" spans="1:20" ht="151.19999999999999" x14ac:dyDescent="0.25">
      <c r="A4099" s="8" t="str">
        <f>IF(ISBLANK(Table1[[#This Row],[AdvisoryNumber]]),"NTML","ADVZY")</f>
        <v>ADVZY</v>
      </c>
      <c r="B4099" s="8" t="str">
        <f>_xlfn.TEXTJOIN("-",TRUE,Table1[[#This Row],[Source]],TEXT(Table1[[#This Row],[AdvisoryNumber]],"000"),TEXT(ROW()-1,"000000"),TEXT(Table1[[#This Row],[RecordTimeUTC]],"YYYY-MM-DD"))</f>
        <v>ADVZY-001-004098-2025-08-15</v>
      </c>
      <c r="C4099" s="1" t="s">
        <v>16</v>
      </c>
      <c r="D4099" s="2" t="s">
        <v>8244</v>
      </c>
      <c r="E4099" s="1">
        <v>1</v>
      </c>
      <c r="F4099" s="2" t="s">
        <v>6312</v>
      </c>
      <c r="G4099" s="1" t="s">
        <v>24</v>
      </c>
      <c r="H4099" s="1" t="s">
        <v>6019</v>
      </c>
      <c r="I4099" s="8" t="str">
        <f>IF(Table1[[#This Row],[TMI_Type]]="Reroute",INDEX(_xlfn.REGEXEXTRACT(Table1[[#This Row],[RawText]],".*(ROUTE|FEA|FCA|ICR|CTOP|TBO).+([A-Z]{3})",2,0),1,2),"")</f>
        <v/>
      </c>
      <c r="J4099" s="5"/>
      <c r="K4099" s="5"/>
      <c r="L4099" s="1"/>
      <c r="M4099" s="7">
        <v>45884.958333333336</v>
      </c>
      <c r="N4099" s="7">
        <v>45885.125</v>
      </c>
      <c r="O4099" s="7">
        <v>45884.948611111111</v>
      </c>
      <c r="P4099" s="4" t="s">
        <v>2198</v>
      </c>
      <c r="Q4099" s="10" t="s">
        <v>8245</v>
      </c>
      <c r="R4099" s="2" t="s">
        <v>8246</v>
      </c>
      <c r="S4099" s="6">
        <f>IF(OR(ISBLANK(Table1[[#This Row],[ValidEndUTC]]),ISBLANK(Table1[[#This Row],[ValidStartUTC]])),"",Table1[[#This Row],[ValidEndUTC]]-Table1[[#This Row],[ValidStartUTC]])</f>
        <v>0.16666666666424135</v>
      </c>
      <c r="T4099" s="5">
        <f>IF(OR(ISBLANK(Table1[[#This Row],[ValidEndUTC]]),ISBLANK(Table1[[#This Row],[ValidStartUTC]])),"",Table1[[#This Row],[Duration]]*24*60)</f>
        <v>239.99999999650754</v>
      </c>
    </row>
    <row r="4100" spans="1:20" x14ac:dyDescent="0.25">
      <c r="A4100" s="8" t="str">
        <f>IF(ISBLANK(Table1[[#This Row],[AdvisoryNumber]]),"NTML","ADVZY")</f>
        <v>NTML</v>
      </c>
      <c r="B4100" s="8" t="str">
        <f>_xlfn.TEXTJOIN("-",TRUE,Table1[[#This Row],[Source]],TEXT(Table1[[#This Row],[AdvisoryNumber]],"000"),TEXT(ROW()-1,"000000"),TEXT(Table1[[#This Row],[RecordTimeUTC]],"YYYY-MM-DD"))</f>
        <v>NTML-000-004099-2025-08-15</v>
      </c>
      <c r="C4100" s="1" t="s">
        <v>244</v>
      </c>
      <c r="D4100" s="2"/>
      <c r="E4100" s="1"/>
      <c r="F4100" s="2"/>
      <c r="G4100" s="1" t="s">
        <v>98</v>
      </c>
      <c r="H4100" s="1" t="s">
        <v>101</v>
      </c>
      <c r="I4100" s="8" t="str">
        <f>IF(Table1[[#This Row],[TMI_Type]]="Reroute",INDEX(_xlfn.REGEXEXTRACT(Table1[[#This Row],[RawText]],".*(ROUTE|FEA|FCA|ICR|CTOP|TBO).+([A-Z]{3})",2,0),1,2),"")</f>
        <v/>
      </c>
      <c r="J4100" s="5">
        <v>15</v>
      </c>
      <c r="K4100" s="5"/>
      <c r="L4100" s="1" t="s">
        <v>1038</v>
      </c>
      <c r="M4100" s="7">
        <v>45884.958333333336</v>
      </c>
      <c r="N4100" s="7">
        <v>45885.125</v>
      </c>
      <c r="O4100" s="7">
        <v>45884.956944444442</v>
      </c>
      <c r="P4100" s="4" t="s">
        <v>5865</v>
      </c>
      <c r="Q4100" s="10" t="s">
        <v>5865</v>
      </c>
      <c r="R4100" s="2" t="s">
        <v>11382</v>
      </c>
      <c r="S4100" s="6">
        <f>IF(OR(ISBLANK(Table1[[#This Row],[ValidEndUTC]]),ISBLANK(Table1[[#This Row],[ValidStartUTC]])),"",Table1[[#This Row],[ValidEndUTC]]-Table1[[#This Row],[ValidStartUTC]])</f>
        <v>0.16666666666424135</v>
      </c>
      <c r="T4100" s="5">
        <f>IF(OR(ISBLANK(Table1[[#This Row],[ValidEndUTC]]),ISBLANK(Table1[[#This Row],[ValidStartUTC]])),"",Table1[[#This Row],[Duration]]*24*60)</f>
        <v>239.99999999650754</v>
      </c>
    </row>
    <row r="4101" spans="1:20" x14ac:dyDescent="0.25">
      <c r="A4101" s="8" t="str">
        <f>IF(ISBLANK(Table1[[#This Row],[AdvisoryNumber]]),"NTML","ADVZY")</f>
        <v>NTML</v>
      </c>
      <c r="B4101" s="8" t="str">
        <f>_xlfn.TEXTJOIN("-",TRUE,Table1[[#This Row],[Source]],TEXT(Table1[[#This Row],[AdvisoryNumber]],"000"),TEXT(ROW()-1,"000000"),TEXT(Table1[[#This Row],[RecordTimeUTC]],"YYYY-MM-DD"))</f>
        <v>NTML-000-004100-2025-08-15</v>
      </c>
      <c r="C4101" s="1" t="s">
        <v>244</v>
      </c>
      <c r="D4101" s="2"/>
      <c r="E4101" s="1"/>
      <c r="F4101" s="2"/>
      <c r="G4101" s="1" t="s">
        <v>98</v>
      </c>
      <c r="H4101" s="1" t="s">
        <v>101</v>
      </c>
      <c r="I4101" s="8" t="str">
        <f>IF(Table1[[#This Row],[TMI_Type]]="Reroute",INDEX(_xlfn.REGEXEXTRACT(Table1[[#This Row],[RawText]],".*(ROUTE|FEA|FCA|ICR|CTOP|TBO).+([A-Z]{3})",2,0),1,2),"")</f>
        <v/>
      </c>
      <c r="J4101" s="5">
        <v>30</v>
      </c>
      <c r="K4101" s="5"/>
      <c r="L4101" s="1" t="s">
        <v>3618</v>
      </c>
      <c r="M4101" s="7">
        <v>45884.958333333336</v>
      </c>
      <c r="N4101" s="7">
        <v>45885.125</v>
      </c>
      <c r="O4101" s="7">
        <v>45884.956944444442</v>
      </c>
      <c r="P4101" s="4" t="s">
        <v>5866</v>
      </c>
      <c r="Q4101" s="10" t="s">
        <v>5866</v>
      </c>
      <c r="R4101" s="2" t="s">
        <v>11382</v>
      </c>
      <c r="S4101" s="6">
        <f>IF(OR(ISBLANK(Table1[[#This Row],[ValidEndUTC]]),ISBLANK(Table1[[#This Row],[ValidStartUTC]])),"",Table1[[#This Row],[ValidEndUTC]]-Table1[[#This Row],[ValidStartUTC]])</f>
        <v>0.16666666666424135</v>
      </c>
      <c r="T4101" s="5">
        <f>IF(OR(ISBLANK(Table1[[#This Row],[ValidEndUTC]]),ISBLANK(Table1[[#This Row],[ValidStartUTC]])),"",Table1[[#This Row],[Duration]]*24*60)</f>
        <v>239.99999999650754</v>
      </c>
    </row>
    <row r="4102" spans="1:20" x14ac:dyDescent="0.25">
      <c r="A4102" s="8" t="str">
        <f>IF(ISBLANK(Table1[[#This Row],[AdvisoryNumber]]),"NTML","ADVZY")</f>
        <v>NTML</v>
      </c>
      <c r="B4102" s="8" t="str">
        <f>_xlfn.TEXTJOIN("-",TRUE,Table1[[#This Row],[Source]],TEXT(Table1[[#This Row],[AdvisoryNumber]],"000"),TEXT(ROW()-1,"000000"),TEXT(Table1[[#This Row],[RecordTimeUTC]],"YYYY-MM-DD"))</f>
        <v>NTML-000-004101-2025-08-15</v>
      </c>
      <c r="C4102" s="1" t="s">
        <v>244</v>
      </c>
      <c r="D4102" s="2"/>
      <c r="E4102" s="1"/>
      <c r="F4102" s="2"/>
      <c r="G4102" s="1" t="s">
        <v>98</v>
      </c>
      <c r="H4102" s="1" t="s">
        <v>101</v>
      </c>
      <c r="I4102" s="8" t="str">
        <f>IF(Table1[[#This Row],[TMI_Type]]="Reroute",INDEX(_xlfn.REGEXEXTRACT(Table1[[#This Row],[RawText]],".*(ROUTE|FEA|FCA|ICR|CTOP|TBO).+([A-Z]{3})",2,0),1,2),"")</f>
        <v/>
      </c>
      <c r="J4102" s="5">
        <v>40</v>
      </c>
      <c r="K4102" s="5"/>
      <c r="L4102" s="1" t="s">
        <v>4363</v>
      </c>
      <c r="M4102" s="7">
        <v>45884.958333333336</v>
      </c>
      <c r="N4102" s="7">
        <v>45885.125</v>
      </c>
      <c r="O4102" s="7">
        <v>45884.956944444442</v>
      </c>
      <c r="P4102" s="4" t="s">
        <v>5867</v>
      </c>
      <c r="Q4102" s="10" t="s">
        <v>5867</v>
      </c>
      <c r="R4102" s="2" t="s">
        <v>11382</v>
      </c>
      <c r="S4102" s="6">
        <f>IF(OR(ISBLANK(Table1[[#This Row],[ValidEndUTC]]),ISBLANK(Table1[[#This Row],[ValidStartUTC]])),"",Table1[[#This Row],[ValidEndUTC]]-Table1[[#This Row],[ValidStartUTC]])</f>
        <v>0.16666666666424135</v>
      </c>
      <c r="T4102" s="5">
        <f>IF(OR(ISBLANK(Table1[[#This Row],[ValidEndUTC]]),ISBLANK(Table1[[#This Row],[ValidStartUTC]])),"",Table1[[#This Row],[Duration]]*24*60)</f>
        <v>239.99999999650754</v>
      </c>
    </row>
    <row r="4103" spans="1:20" x14ac:dyDescent="0.25">
      <c r="A4103" s="8" t="str">
        <f>IF(ISBLANK(Table1[[#This Row],[AdvisoryNumber]]),"NTML","ADVZY")</f>
        <v>NTML</v>
      </c>
      <c r="B4103" s="8" t="str">
        <f>_xlfn.TEXTJOIN("-",TRUE,Table1[[#This Row],[Source]],TEXT(Table1[[#This Row],[AdvisoryNumber]],"000"),TEXT(ROW()-1,"000000"),TEXT(Table1[[#This Row],[RecordTimeUTC]],"YYYY-MM-DD"))</f>
        <v>NTML-000-004102-2025-08-15</v>
      </c>
      <c r="C4103" s="1" t="s">
        <v>244</v>
      </c>
      <c r="D4103" s="2"/>
      <c r="E4103" s="1"/>
      <c r="F4103" s="2"/>
      <c r="G4103" s="1" t="s">
        <v>98</v>
      </c>
      <c r="H4103" s="1" t="s">
        <v>101</v>
      </c>
      <c r="I4103" s="8" t="str">
        <f>IF(Table1[[#This Row],[TMI_Type]]="Reroute",INDEX(_xlfn.REGEXEXTRACT(Table1[[#This Row],[RawText]],".*(ROUTE|FEA|FCA|ICR|CTOP|TBO).+([A-Z]{3})",2,0),1,2),"")</f>
        <v/>
      </c>
      <c r="J4103" s="5">
        <v>35</v>
      </c>
      <c r="K4103" s="5"/>
      <c r="L4103" s="1" t="s">
        <v>1651</v>
      </c>
      <c r="M4103" s="7">
        <v>45884.958333333336</v>
      </c>
      <c r="N4103" s="7">
        <v>45885.125</v>
      </c>
      <c r="O4103" s="7">
        <v>45884.956944444442</v>
      </c>
      <c r="P4103" s="4" t="s">
        <v>5868</v>
      </c>
      <c r="Q4103" s="10" t="s">
        <v>5868</v>
      </c>
      <c r="R4103" s="2" t="s">
        <v>11382</v>
      </c>
      <c r="S4103" s="6">
        <f>IF(OR(ISBLANK(Table1[[#This Row],[ValidEndUTC]]),ISBLANK(Table1[[#This Row],[ValidStartUTC]])),"",Table1[[#This Row],[ValidEndUTC]]-Table1[[#This Row],[ValidStartUTC]])</f>
        <v>0.16666666666424135</v>
      </c>
      <c r="T4103" s="5">
        <f>IF(OR(ISBLANK(Table1[[#This Row],[ValidEndUTC]]),ISBLANK(Table1[[#This Row],[ValidStartUTC]])),"",Table1[[#This Row],[Duration]]*24*60)</f>
        <v>239.99999999650754</v>
      </c>
    </row>
    <row r="4104" spans="1:20" x14ac:dyDescent="0.25">
      <c r="A4104" s="8" t="str">
        <f>IF(ISBLANK(Table1[[#This Row],[AdvisoryNumber]]),"NTML","ADVZY")</f>
        <v>NTML</v>
      </c>
      <c r="B4104" s="8" t="str">
        <f>_xlfn.TEXTJOIN("-",TRUE,Table1[[#This Row],[Source]],TEXT(Table1[[#This Row],[AdvisoryNumber]],"000"),TEXT(ROW()-1,"000000"),TEXT(Table1[[#This Row],[RecordTimeUTC]],"YYYY-MM-DD"))</f>
        <v>NTML-000-004103-2025-08-15</v>
      </c>
      <c r="C4104" s="1" t="s">
        <v>244</v>
      </c>
      <c r="D4104" s="2"/>
      <c r="E4104" s="1"/>
      <c r="F4104" s="2"/>
      <c r="G4104" s="1" t="s">
        <v>98</v>
      </c>
      <c r="H4104" s="1" t="s">
        <v>101</v>
      </c>
      <c r="I4104" s="8" t="str">
        <f>IF(Table1[[#This Row],[TMI_Type]]="Reroute",INDEX(_xlfn.REGEXEXTRACT(Table1[[#This Row],[RawText]],".*(ROUTE|FEA|FCA|ICR|CTOP|TBO).+([A-Z]{3})",2,0),1,2),"")</f>
        <v/>
      </c>
      <c r="J4104" s="5">
        <v>40</v>
      </c>
      <c r="K4104" s="5"/>
      <c r="L4104" s="1" t="s">
        <v>1653</v>
      </c>
      <c r="M4104" s="7">
        <v>45884.958333333336</v>
      </c>
      <c r="N4104" s="7">
        <v>45885.125</v>
      </c>
      <c r="O4104" s="7">
        <v>45884.956944444442</v>
      </c>
      <c r="P4104" s="4" t="s">
        <v>5869</v>
      </c>
      <c r="Q4104" s="10" t="s">
        <v>5869</v>
      </c>
      <c r="R4104" s="2" t="s">
        <v>11382</v>
      </c>
      <c r="S4104" s="6">
        <f>IF(OR(ISBLANK(Table1[[#This Row],[ValidEndUTC]]),ISBLANK(Table1[[#This Row],[ValidStartUTC]])),"",Table1[[#This Row],[ValidEndUTC]]-Table1[[#This Row],[ValidStartUTC]])</f>
        <v>0.16666666666424135</v>
      </c>
      <c r="T4104" s="5">
        <f>IF(OR(ISBLANK(Table1[[#This Row],[ValidEndUTC]]),ISBLANK(Table1[[#This Row],[ValidStartUTC]])),"",Table1[[#This Row],[Duration]]*24*60)</f>
        <v>239.99999999650754</v>
      </c>
    </row>
    <row r="4105" spans="1:20" x14ac:dyDescent="0.25">
      <c r="A4105" s="8" t="str">
        <f>IF(ISBLANK(Table1[[#This Row],[AdvisoryNumber]]),"NTML","ADVZY")</f>
        <v>NTML</v>
      </c>
      <c r="B4105" s="8" t="str">
        <f>_xlfn.TEXTJOIN("-",TRUE,Table1[[#This Row],[Source]],TEXT(Table1[[#This Row],[AdvisoryNumber]],"000"),TEXT(ROW()-1,"000000"),TEXT(Table1[[#This Row],[RecordTimeUTC]],"YYYY-MM-DD"))</f>
        <v>NTML-000-004104-2025-08-15</v>
      </c>
      <c r="C4105" s="1" t="s">
        <v>244</v>
      </c>
      <c r="D4105" s="2"/>
      <c r="E4105" s="1"/>
      <c r="F4105" s="2"/>
      <c r="G4105" s="1" t="s">
        <v>98</v>
      </c>
      <c r="H4105" s="1" t="s">
        <v>101</v>
      </c>
      <c r="I4105" s="8" t="str">
        <f>IF(Table1[[#This Row],[TMI_Type]]="Reroute",INDEX(_xlfn.REGEXEXTRACT(Table1[[#This Row],[RawText]],".*(ROUTE|FEA|FCA|ICR|CTOP|TBO).+([A-Z]{3})",2,0),1,2),"")</f>
        <v/>
      </c>
      <c r="J4105" s="5">
        <v>50</v>
      </c>
      <c r="K4105" s="5"/>
      <c r="L4105" s="1" t="s">
        <v>2350</v>
      </c>
      <c r="M4105" s="7">
        <v>45884.958333333336</v>
      </c>
      <c r="N4105" s="7">
        <v>45885.125</v>
      </c>
      <c r="O4105" s="7">
        <v>45884.956944444442</v>
      </c>
      <c r="P4105" s="4" t="s">
        <v>5870</v>
      </c>
      <c r="Q4105" s="10" t="s">
        <v>5870</v>
      </c>
      <c r="R4105" s="2" t="s">
        <v>11382</v>
      </c>
      <c r="S4105" s="6">
        <f>IF(OR(ISBLANK(Table1[[#This Row],[ValidEndUTC]]),ISBLANK(Table1[[#This Row],[ValidStartUTC]])),"",Table1[[#This Row],[ValidEndUTC]]-Table1[[#This Row],[ValidStartUTC]])</f>
        <v>0.16666666666424135</v>
      </c>
      <c r="T4105" s="5">
        <f>IF(OR(ISBLANK(Table1[[#This Row],[ValidEndUTC]]),ISBLANK(Table1[[#This Row],[ValidStartUTC]])),"",Table1[[#This Row],[Duration]]*24*60)</f>
        <v>239.99999999650754</v>
      </c>
    </row>
    <row r="4106" spans="1:20" x14ac:dyDescent="0.25">
      <c r="A4106" s="8" t="str">
        <f>IF(ISBLANK(Table1[[#This Row],[AdvisoryNumber]]),"NTML","ADVZY")</f>
        <v>NTML</v>
      </c>
      <c r="B4106" s="8" t="str">
        <f>_xlfn.TEXTJOIN("-",TRUE,Table1[[#This Row],[Source]],TEXT(Table1[[#This Row],[AdvisoryNumber]],"000"),TEXT(ROW()-1,"000000"),TEXT(Table1[[#This Row],[RecordTimeUTC]],"YYYY-MM-DD"))</f>
        <v>NTML-000-004105-2025-08-15</v>
      </c>
      <c r="C4106" s="1" t="s">
        <v>244</v>
      </c>
      <c r="D4106" s="2"/>
      <c r="E4106" s="1"/>
      <c r="F4106" s="2"/>
      <c r="G4106" s="1" t="s">
        <v>98</v>
      </c>
      <c r="H4106" s="1" t="s">
        <v>101</v>
      </c>
      <c r="I4106" s="8" t="str">
        <f>IF(Table1[[#This Row],[TMI_Type]]="Reroute",INDEX(_xlfn.REGEXEXTRACT(Table1[[#This Row],[RawText]],".*(ROUTE|FEA|FCA|ICR|CTOP|TBO).+([A-Z]{3})",2,0),1,2),"")</f>
        <v/>
      </c>
      <c r="J4106" s="5">
        <v>70</v>
      </c>
      <c r="K4106" s="5"/>
      <c r="L4106" s="1" t="s">
        <v>2352</v>
      </c>
      <c r="M4106" s="7">
        <v>45884.958333333336</v>
      </c>
      <c r="N4106" s="7">
        <v>45885.125</v>
      </c>
      <c r="O4106" s="7">
        <v>45884.956944444442</v>
      </c>
      <c r="P4106" s="4" t="s">
        <v>5871</v>
      </c>
      <c r="Q4106" s="10" t="s">
        <v>5871</v>
      </c>
      <c r="R4106" s="2" t="s">
        <v>11382</v>
      </c>
      <c r="S4106" s="6">
        <f>IF(OR(ISBLANK(Table1[[#This Row],[ValidEndUTC]]),ISBLANK(Table1[[#This Row],[ValidStartUTC]])),"",Table1[[#This Row],[ValidEndUTC]]-Table1[[#This Row],[ValidStartUTC]])</f>
        <v>0.16666666666424135</v>
      </c>
      <c r="T4106" s="5">
        <f>IF(OR(ISBLANK(Table1[[#This Row],[ValidEndUTC]]),ISBLANK(Table1[[#This Row],[ValidStartUTC]])),"",Table1[[#This Row],[Duration]]*24*60)</f>
        <v>239.99999999650754</v>
      </c>
    </row>
    <row r="4107" spans="1:20" x14ac:dyDescent="0.25">
      <c r="A4107" s="8" t="str">
        <f>IF(ISBLANK(Table1[[#This Row],[AdvisoryNumber]]),"NTML","ADVZY")</f>
        <v>NTML</v>
      </c>
      <c r="B4107" s="8" t="str">
        <f>_xlfn.TEXTJOIN("-",TRUE,Table1[[#This Row],[Source]],TEXT(Table1[[#This Row],[AdvisoryNumber]],"000"),TEXT(ROW()-1,"000000"),TEXT(Table1[[#This Row],[RecordTimeUTC]],"YYYY-MM-DD"))</f>
        <v>NTML-000-004106-2025-08-15</v>
      </c>
      <c r="C4107" s="1" t="s">
        <v>244</v>
      </c>
      <c r="D4107" s="2"/>
      <c r="E4107" s="1"/>
      <c r="F4107" s="2"/>
      <c r="G4107" s="1" t="s">
        <v>98</v>
      </c>
      <c r="H4107" s="1" t="s">
        <v>8351</v>
      </c>
      <c r="I4107" s="8" t="str">
        <f>IF(Table1[[#This Row],[TMI_Type]]="Reroute",INDEX(_xlfn.REGEXEXTRACT(Table1[[#This Row],[RawText]],".*(ROUTE|FEA|FCA|ICR|CTOP|TBO).+([A-Z]{3})",2,0),1,2),"")</f>
        <v/>
      </c>
      <c r="J4107" s="5"/>
      <c r="K4107" s="5"/>
      <c r="L4107" s="1" t="s">
        <v>11383</v>
      </c>
      <c r="M4107" s="7">
        <v>45884.958333333336</v>
      </c>
      <c r="N4107" s="7">
        <v>45885.125</v>
      </c>
      <c r="O4107" s="7">
        <v>45884.956944444442</v>
      </c>
      <c r="P4107" s="4" t="s">
        <v>5872</v>
      </c>
      <c r="Q4107" s="10" t="s">
        <v>5872</v>
      </c>
      <c r="R4107" s="2" t="s">
        <v>11382</v>
      </c>
      <c r="S4107" s="6">
        <f>IF(OR(ISBLANK(Table1[[#This Row],[ValidEndUTC]]),ISBLANK(Table1[[#This Row],[ValidStartUTC]])),"",Table1[[#This Row],[ValidEndUTC]]-Table1[[#This Row],[ValidStartUTC]])</f>
        <v>0.16666666666424135</v>
      </c>
      <c r="T4107" s="5">
        <f>IF(OR(ISBLANK(Table1[[#This Row],[ValidEndUTC]]),ISBLANK(Table1[[#This Row],[ValidStartUTC]])),"",Table1[[#This Row],[Duration]]*24*60)</f>
        <v>239.99999999650754</v>
      </c>
    </row>
    <row r="4108" spans="1:20" x14ac:dyDescent="0.25">
      <c r="A4108" s="8" t="str">
        <f>IF(ISBLANK(Table1[[#This Row],[AdvisoryNumber]]),"NTML","ADVZY")</f>
        <v>NTML</v>
      </c>
      <c r="B4108" s="8" t="str">
        <f>_xlfn.TEXTJOIN("-",TRUE,Table1[[#This Row],[Source]],TEXT(Table1[[#This Row],[AdvisoryNumber]],"000"),TEXT(ROW()-1,"000000"),TEXT(Table1[[#This Row],[RecordTimeUTC]],"YYYY-MM-DD"))</f>
        <v>NTML-000-004107-2025-08-15</v>
      </c>
      <c r="C4108" s="1" t="s">
        <v>244</v>
      </c>
      <c r="D4108" s="2"/>
      <c r="E4108" s="1"/>
      <c r="F4108" s="2"/>
      <c r="G4108" s="1" t="s">
        <v>98</v>
      </c>
      <c r="H4108" s="1" t="s">
        <v>8351</v>
      </c>
      <c r="I4108" s="8" t="str">
        <f>IF(Table1[[#This Row],[TMI_Type]]="Reroute",INDEX(_xlfn.REGEXEXTRACT(Table1[[#This Row],[RawText]],".*(ROUTE|FEA|FCA|ICR|CTOP|TBO).+([A-Z]{3})",2,0),1,2),"")</f>
        <v/>
      </c>
      <c r="J4108" s="5"/>
      <c r="K4108" s="5"/>
      <c r="L4108" s="1" t="s">
        <v>11384</v>
      </c>
      <c r="M4108" s="7">
        <v>45884.958333333336</v>
      </c>
      <c r="N4108" s="7">
        <v>45885.125</v>
      </c>
      <c r="O4108" s="7">
        <v>45884.956944444442</v>
      </c>
      <c r="P4108" s="4" t="s">
        <v>5873</v>
      </c>
      <c r="Q4108" s="10" t="s">
        <v>5873</v>
      </c>
      <c r="R4108" s="2" t="s">
        <v>11382</v>
      </c>
      <c r="S4108" s="6">
        <f>IF(OR(ISBLANK(Table1[[#This Row],[ValidEndUTC]]),ISBLANK(Table1[[#This Row],[ValidStartUTC]])),"",Table1[[#This Row],[ValidEndUTC]]-Table1[[#This Row],[ValidStartUTC]])</f>
        <v>0.16666666666424135</v>
      </c>
      <c r="T4108" s="5">
        <f>IF(OR(ISBLANK(Table1[[#This Row],[ValidEndUTC]]),ISBLANK(Table1[[#This Row],[ValidStartUTC]])),"",Table1[[#This Row],[Duration]]*24*60)</f>
        <v>239.99999999650754</v>
      </c>
    </row>
    <row r="4109" spans="1:20" x14ac:dyDescent="0.25">
      <c r="A4109" s="8" t="str">
        <f>IF(ISBLANK(Table1[[#This Row],[AdvisoryNumber]]),"NTML","ADVZY")</f>
        <v>NTML</v>
      </c>
      <c r="B4109" s="8" t="str">
        <f>_xlfn.TEXTJOIN("-",TRUE,Table1[[#This Row],[Source]],TEXT(Table1[[#This Row],[AdvisoryNumber]],"000"),TEXT(ROW()-1,"000000"),TEXT(Table1[[#This Row],[RecordTimeUTC]],"YYYY-MM-DD"))</f>
        <v>NTML-000-004108-2025-08-15</v>
      </c>
      <c r="C4109" s="1" t="s">
        <v>556</v>
      </c>
      <c r="D4109" s="2"/>
      <c r="E4109" s="1"/>
      <c r="F4109" s="2"/>
      <c r="G4109" s="1" t="s">
        <v>98</v>
      </c>
      <c r="H4109" s="1" t="s">
        <v>8351</v>
      </c>
      <c r="I4109" s="8" t="str">
        <f>IF(Table1[[#This Row],[TMI_Type]]="Reroute",INDEX(_xlfn.REGEXEXTRACT(Table1[[#This Row],[RawText]],".*(ROUTE|FEA|FCA|ICR|CTOP|TBO).+([A-Z]{3})",2,0),1,2),"")</f>
        <v/>
      </c>
      <c r="J4109" s="5"/>
      <c r="K4109" s="5"/>
      <c r="L4109" s="1" t="s">
        <v>11385</v>
      </c>
      <c r="M4109" s="7">
        <v>45884.958333333336</v>
      </c>
      <c r="N4109" s="7">
        <v>45885.125</v>
      </c>
      <c r="O4109" s="7">
        <v>45884.956944444442</v>
      </c>
      <c r="P4109" s="4" t="s">
        <v>5874</v>
      </c>
      <c r="Q4109" s="10" t="s">
        <v>5874</v>
      </c>
      <c r="R4109" s="2" t="s">
        <v>11382</v>
      </c>
      <c r="S4109" s="6">
        <f>IF(OR(ISBLANK(Table1[[#This Row],[ValidEndUTC]]),ISBLANK(Table1[[#This Row],[ValidStartUTC]])),"",Table1[[#This Row],[ValidEndUTC]]-Table1[[#This Row],[ValidStartUTC]])</f>
        <v>0.16666666666424135</v>
      </c>
      <c r="T4109" s="5">
        <f>IF(OR(ISBLANK(Table1[[#This Row],[ValidEndUTC]]),ISBLANK(Table1[[#This Row],[ValidStartUTC]])),"",Table1[[#This Row],[Duration]]*24*60)</f>
        <v>239.99999999650754</v>
      </c>
    </row>
    <row r="4110" spans="1:20" x14ac:dyDescent="0.25">
      <c r="A4110" s="8" t="str">
        <f>IF(ISBLANK(Table1[[#This Row],[AdvisoryNumber]]),"NTML","ADVZY")</f>
        <v>NTML</v>
      </c>
      <c r="B4110" s="8" t="str">
        <f>_xlfn.TEXTJOIN("-",TRUE,Table1[[#This Row],[Source]],TEXT(Table1[[#This Row],[AdvisoryNumber]],"000"),TEXT(ROW()-1,"000000"),TEXT(Table1[[#This Row],[RecordTimeUTC]],"YYYY-MM-DD"))</f>
        <v>NTML-000-004109-2025-08-15</v>
      </c>
      <c r="C4110" s="1" t="s">
        <v>717</v>
      </c>
      <c r="D4110" s="2"/>
      <c r="E4110" s="1"/>
      <c r="F4110" s="2"/>
      <c r="G4110" s="1" t="s">
        <v>98</v>
      </c>
      <c r="H4110" s="1" t="s">
        <v>8351</v>
      </c>
      <c r="I4110" s="8" t="str">
        <f>IF(Table1[[#This Row],[TMI_Type]]="Reroute",INDEX(_xlfn.REGEXEXTRACT(Table1[[#This Row],[RawText]],".*(ROUTE|FEA|FCA|ICR|CTOP|TBO).+([A-Z]{3})",2,0),1,2),"")</f>
        <v/>
      </c>
      <c r="J4110" s="5"/>
      <c r="K4110" s="5"/>
      <c r="L4110" s="1" t="s">
        <v>11386</v>
      </c>
      <c r="M4110" s="7">
        <v>45884.958333333336</v>
      </c>
      <c r="N4110" s="7">
        <v>45885.125</v>
      </c>
      <c r="O4110" s="7">
        <v>45884.956944444442</v>
      </c>
      <c r="P4110" s="4" t="s">
        <v>5875</v>
      </c>
      <c r="Q4110" s="10" t="s">
        <v>5875</v>
      </c>
      <c r="R4110" s="2" t="s">
        <v>11382</v>
      </c>
      <c r="S4110" s="6">
        <f>IF(OR(ISBLANK(Table1[[#This Row],[ValidEndUTC]]),ISBLANK(Table1[[#This Row],[ValidStartUTC]])),"",Table1[[#This Row],[ValidEndUTC]]-Table1[[#This Row],[ValidStartUTC]])</f>
        <v>0.16666666666424135</v>
      </c>
      <c r="T4110" s="5">
        <f>IF(OR(ISBLANK(Table1[[#This Row],[ValidEndUTC]]),ISBLANK(Table1[[#This Row],[ValidStartUTC]])),"",Table1[[#This Row],[Duration]]*24*60)</f>
        <v>239.99999999650754</v>
      </c>
    </row>
    <row r="4111" spans="1:20" x14ac:dyDescent="0.25">
      <c r="A4111" s="8" t="str">
        <f>IF(ISBLANK(Table1[[#This Row],[AdvisoryNumber]]),"NTML","ADVZY")</f>
        <v>NTML</v>
      </c>
      <c r="B4111" s="8" t="str">
        <f>_xlfn.TEXTJOIN("-",TRUE,Table1[[#This Row],[Source]],TEXT(Table1[[#This Row],[AdvisoryNumber]],"000"),TEXT(ROW()-1,"000000"),TEXT(Table1[[#This Row],[RecordTimeUTC]],"YYYY-MM-DD"))</f>
        <v>NTML-000-004110-2025-08-15</v>
      </c>
      <c r="C4111" s="1" t="s">
        <v>11387</v>
      </c>
      <c r="D4111" s="2"/>
      <c r="E4111" s="1"/>
      <c r="F4111" s="2"/>
      <c r="G4111" s="1" t="s">
        <v>98</v>
      </c>
      <c r="H4111" s="1" t="s">
        <v>99</v>
      </c>
      <c r="I4111" s="8" t="str">
        <f>IF(Table1[[#This Row],[TMI_Type]]="Reroute",INDEX(_xlfn.REGEXEXTRACT(Table1[[#This Row],[RawText]],".*(ROUTE|FEA|FCA|ICR|CTOP|TBO).+([A-Z]{3})",2,0),1,2),"")</f>
        <v/>
      </c>
      <c r="J4111" s="5"/>
      <c r="K4111" s="5">
        <v>5</v>
      </c>
      <c r="L4111" s="1" t="s">
        <v>198</v>
      </c>
      <c r="M4111" s="7">
        <v>45884.958333333336</v>
      </c>
      <c r="N4111" s="7">
        <v>45885.125</v>
      </c>
      <c r="O4111" s="7">
        <v>45884.956944444442</v>
      </c>
      <c r="P4111" s="4" t="s">
        <v>11388</v>
      </c>
      <c r="Q4111" s="10" t="s">
        <v>11388</v>
      </c>
      <c r="R4111" s="2" t="s">
        <v>11382</v>
      </c>
      <c r="S4111" s="6">
        <f>IF(OR(ISBLANK(Table1[[#This Row],[ValidEndUTC]]),ISBLANK(Table1[[#This Row],[ValidStartUTC]])),"",Table1[[#This Row],[ValidEndUTC]]-Table1[[#This Row],[ValidStartUTC]])</f>
        <v>0.16666666666424135</v>
      </c>
      <c r="T4111" s="5">
        <f>IF(OR(ISBLANK(Table1[[#This Row],[ValidEndUTC]]),ISBLANK(Table1[[#This Row],[ValidStartUTC]])),"",Table1[[#This Row],[Duration]]*24*60)</f>
        <v>239.99999999650754</v>
      </c>
    </row>
    <row r="4112" spans="1:20" x14ac:dyDescent="0.25">
      <c r="A4112" s="8" t="str">
        <f>IF(ISBLANK(Table1[[#This Row],[AdvisoryNumber]]),"NTML","ADVZY")</f>
        <v>NTML</v>
      </c>
      <c r="B4112" s="8" t="str">
        <f>_xlfn.TEXTJOIN("-",TRUE,Table1[[#This Row],[Source]],TEXT(Table1[[#This Row],[AdvisoryNumber]],"000"),TEXT(ROW()-1,"000000"),TEXT(Table1[[#This Row],[RecordTimeUTC]],"YYYY-MM-DD"))</f>
        <v>NTML-000-004111-2025-08-15</v>
      </c>
      <c r="C4112" s="1" t="s">
        <v>717</v>
      </c>
      <c r="D4112" s="2"/>
      <c r="E4112" s="1"/>
      <c r="F4112" s="2"/>
      <c r="G4112" s="1" t="s">
        <v>98</v>
      </c>
      <c r="H4112" s="1" t="s">
        <v>101</v>
      </c>
      <c r="I4112" s="8" t="str">
        <f>IF(Table1[[#This Row],[TMI_Type]]="Reroute",INDEX(_xlfn.REGEXEXTRACT(Table1[[#This Row],[RawText]],".*(ROUTE|FEA|FCA|ICR|CTOP|TBO).+([A-Z]{3})",2,0),1,2),"")</f>
        <v/>
      </c>
      <c r="J4112" s="5">
        <v>5</v>
      </c>
      <c r="K4112" s="5"/>
      <c r="L4112" s="1" t="s">
        <v>198</v>
      </c>
      <c r="M4112" s="7">
        <v>45884.958333333336</v>
      </c>
      <c r="N4112" s="7">
        <v>45885.125</v>
      </c>
      <c r="O4112" s="7">
        <v>45884.956944444442</v>
      </c>
      <c r="P4112" s="4" t="s">
        <v>5876</v>
      </c>
      <c r="Q4112" s="10" t="s">
        <v>5876</v>
      </c>
      <c r="R4112" s="2" t="s">
        <v>11382</v>
      </c>
      <c r="S4112" s="6">
        <f>IF(OR(ISBLANK(Table1[[#This Row],[ValidEndUTC]]),ISBLANK(Table1[[#This Row],[ValidStartUTC]])),"",Table1[[#This Row],[ValidEndUTC]]-Table1[[#This Row],[ValidStartUTC]])</f>
        <v>0.16666666666424135</v>
      </c>
      <c r="T4112" s="5">
        <f>IF(OR(ISBLANK(Table1[[#This Row],[ValidEndUTC]]),ISBLANK(Table1[[#This Row],[ValidStartUTC]])),"",Table1[[#This Row],[Duration]]*24*60)</f>
        <v>239.99999999650754</v>
      </c>
    </row>
    <row r="4113" spans="1:20" x14ac:dyDescent="0.25">
      <c r="A4113" s="8" t="str">
        <f>IF(ISBLANK(Table1[[#This Row],[AdvisoryNumber]]),"NTML","ADVZY")</f>
        <v>NTML</v>
      </c>
      <c r="B4113" s="8" t="str">
        <f>_xlfn.TEXTJOIN("-",TRUE,Table1[[#This Row],[Source]],TEXT(Table1[[#This Row],[AdvisoryNumber]],"000"),TEXT(ROW()-1,"000000"),TEXT(Table1[[#This Row],[RecordTimeUTC]],"YYYY-MM-DD"))</f>
        <v>NTML-000-004112-2025-08-15</v>
      </c>
      <c r="C4113" s="1" t="s">
        <v>556</v>
      </c>
      <c r="D4113" s="2"/>
      <c r="E4113" s="1"/>
      <c r="F4113" s="2"/>
      <c r="G4113" s="1" t="s">
        <v>98</v>
      </c>
      <c r="H4113" s="1" t="s">
        <v>101</v>
      </c>
      <c r="I4113" s="8" t="str">
        <f>IF(Table1[[#This Row],[TMI_Type]]="Reroute",INDEX(_xlfn.REGEXEXTRACT(Table1[[#This Row],[RawText]],".*(ROUTE|FEA|FCA|ICR|CTOP|TBO).+([A-Z]{3})",2,0),1,2),"")</f>
        <v/>
      </c>
      <c r="J4113" s="5">
        <v>5</v>
      </c>
      <c r="K4113" s="5"/>
      <c r="L4113" s="1" t="s">
        <v>198</v>
      </c>
      <c r="M4113" s="7">
        <v>45884.958333333336</v>
      </c>
      <c r="N4113" s="7">
        <v>45885.125</v>
      </c>
      <c r="O4113" s="7">
        <v>45884.956944444442</v>
      </c>
      <c r="P4113" s="4" t="s">
        <v>5877</v>
      </c>
      <c r="Q4113" s="10" t="s">
        <v>5877</v>
      </c>
      <c r="R4113" s="2" t="s">
        <v>11382</v>
      </c>
      <c r="S4113" s="6">
        <f>IF(OR(ISBLANK(Table1[[#This Row],[ValidEndUTC]]),ISBLANK(Table1[[#This Row],[ValidStartUTC]])),"",Table1[[#This Row],[ValidEndUTC]]-Table1[[#This Row],[ValidStartUTC]])</f>
        <v>0.16666666666424135</v>
      </c>
      <c r="T4113" s="5">
        <f>IF(OR(ISBLANK(Table1[[#This Row],[ValidEndUTC]]),ISBLANK(Table1[[#This Row],[ValidStartUTC]])),"",Table1[[#This Row],[Duration]]*24*60)</f>
        <v>239.99999999650754</v>
      </c>
    </row>
    <row r="4114" spans="1:20" x14ac:dyDescent="0.25">
      <c r="A4114" s="8" t="str">
        <f>IF(ISBLANK(Table1[[#This Row],[AdvisoryNumber]]),"NTML","ADVZY")</f>
        <v>NTML</v>
      </c>
      <c r="B4114" s="8" t="str">
        <f>_xlfn.TEXTJOIN("-",TRUE,Table1[[#This Row],[Source]],TEXT(Table1[[#This Row],[AdvisoryNumber]],"000"),TEXT(ROW()-1,"000000"),TEXT(Table1[[#This Row],[RecordTimeUTC]],"YYYY-MM-DD"))</f>
        <v>NTML-000-004113-2025-08-15</v>
      </c>
      <c r="C4114" s="1" t="s">
        <v>717</v>
      </c>
      <c r="D4114" s="2"/>
      <c r="E4114" s="1"/>
      <c r="F4114" s="2"/>
      <c r="G4114" s="1" t="s">
        <v>98</v>
      </c>
      <c r="H4114" s="1" t="s">
        <v>101</v>
      </c>
      <c r="I4114" s="8" t="str">
        <f>IF(Table1[[#This Row],[TMI_Type]]="Reroute",INDEX(_xlfn.REGEXEXTRACT(Table1[[#This Row],[RawText]],".*(ROUTE|FEA|FCA|ICR|CTOP|TBO).+([A-Z]{3})",2,0),1,2),"")</f>
        <v/>
      </c>
      <c r="J4114" s="5">
        <v>10</v>
      </c>
      <c r="K4114" s="5"/>
      <c r="L4114" s="1" t="s">
        <v>198</v>
      </c>
      <c r="M4114" s="7">
        <v>45884.958333333336</v>
      </c>
      <c r="N4114" s="7">
        <v>45885.125</v>
      </c>
      <c r="O4114" s="7">
        <v>45884.957638888889</v>
      </c>
      <c r="P4114" s="4" t="s">
        <v>5882</v>
      </c>
      <c r="Q4114" s="10" t="s">
        <v>5882</v>
      </c>
      <c r="R4114" s="2" t="s">
        <v>11391</v>
      </c>
      <c r="S4114" s="6">
        <f>IF(OR(ISBLANK(Table1[[#This Row],[ValidEndUTC]]),ISBLANK(Table1[[#This Row],[ValidStartUTC]])),"",Table1[[#This Row],[ValidEndUTC]]-Table1[[#This Row],[ValidStartUTC]])</f>
        <v>0.16666666666424135</v>
      </c>
      <c r="T4114" s="5">
        <f>IF(OR(ISBLANK(Table1[[#This Row],[ValidEndUTC]]),ISBLANK(Table1[[#This Row],[ValidStartUTC]])),"",Table1[[#This Row],[Duration]]*24*60)</f>
        <v>239.99999999650754</v>
      </c>
    </row>
    <row r="4115" spans="1:20" x14ac:dyDescent="0.25">
      <c r="A4115" s="8" t="str">
        <f>IF(ISBLANK(Table1[[#This Row],[AdvisoryNumber]]),"NTML","ADVZY")</f>
        <v>NTML</v>
      </c>
      <c r="B4115" s="8" t="str">
        <f>_xlfn.TEXTJOIN("-",TRUE,Table1[[#This Row],[Source]],TEXT(Table1[[#This Row],[AdvisoryNumber]],"000"),TEXT(ROW()-1,"000000"),TEXT(Table1[[#This Row],[RecordTimeUTC]],"YYYY-MM-DD"))</f>
        <v>NTML-000-004114-2025-08-15</v>
      </c>
      <c r="C4115" s="1" t="s">
        <v>244</v>
      </c>
      <c r="D4115" s="2"/>
      <c r="E4115" s="1"/>
      <c r="F4115" s="2"/>
      <c r="G4115" s="1" t="s">
        <v>98</v>
      </c>
      <c r="H4115" s="1" t="s">
        <v>101</v>
      </c>
      <c r="I4115" s="8" t="str">
        <f>IF(Table1[[#This Row],[TMI_Type]]="Reroute",INDEX(_xlfn.REGEXEXTRACT(Table1[[#This Row],[RawText]],".*(ROUTE|FEA|FCA|ICR|CTOP|TBO).+([A-Z]{3})",2,0),1,2),"")</f>
        <v/>
      </c>
      <c r="J4115" s="5">
        <v>10</v>
      </c>
      <c r="K4115" s="5"/>
      <c r="L4115" s="1" t="s">
        <v>1038</v>
      </c>
      <c r="M4115" s="7">
        <v>45884.958333333336</v>
      </c>
      <c r="N4115" s="7">
        <v>45885.125</v>
      </c>
      <c r="O4115" s="7">
        <v>45884.997916666667</v>
      </c>
      <c r="P4115" s="4" t="s">
        <v>5881</v>
      </c>
      <c r="Q4115" s="10" t="s">
        <v>5881</v>
      </c>
      <c r="R4115" s="2" t="s">
        <v>11391</v>
      </c>
      <c r="S4115" s="6">
        <f>IF(OR(ISBLANK(Table1[[#This Row],[ValidEndUTC]]),ISBLANK(Table1[[#This Row],[ValidStartUTC]])),"",Table1[[#This Row],[ValidEndUTC]]-Table1[[#This Row],[ValidStartUTC]])</f>
        <v>0.16666666666424135</v>
      </c>
      <c r="T4115" s="5">
        <f>IF(OR(ISBLANK(Table1[[#This Row],[ValidEndUTC]]),ISBLANK(Table1[[#This Row],[ValidStartUTC]])),"",Table1[[#This Row],[Duration]]*24*60)</f>
        <v>239.99999999650754</v>
      </c>
    </row>
    <row r="4116" spans="1:20" ht="108" x14ac:dyDescent="0.25">
      <c r="A4116" s="8" t="str">
        <f>IF(ISBLANK(Table1[[#This Row],[AdvisoryNumber]]),"NTML","ADVZY")</f>
        <v>ADVZY</v>
      </c>
      <c r="B4116" s="8" t="str">
        <f>_xlfn.TEXTJOIN("-",TRUE,Table1[[#This Row],[Source]],TEXT(Table1[[#This Row],[AdvisoryNumber]],"000"),TEXT(ROW()-1,"000000"),TEXT(Table1[[#This Row],[RecordTimeUTC]],"YYYY-MM-DD"))</f>
        <v>ADVZY-001-004115-2025-08-16</v>
      </c>
      <c r="C4116" s="1" t="s">
        <v>16</v>
      </c>
      <c r="D4116" s="2"/>
      <c r="E4116" s="1">
        <v>1</v>
      </c>
      <c r="F4116" s="2" t="s">
        <v>6312</v>
      </c>
      <c r="G4116" s="1"/>
      <c r="H4116" s="1" t="s">
        <v>6019</v>
      </c>
      <c r="I4116" s="8" t="str">
        <f>IF(Table1[[#This Row],[TMI_Type]]="Reroute",INDEX(_xlfn.REGEXEXTRACT(Table1[[#This Row],[RawText]],".*(ROUTE|FEA|FCA|ICR|CTOP|TBO).+([A-Z]{3})",2,0),1,2),"")</f>
        <v/>
      </c>
      <c r="J4116" s="5"/>
      <c r="K4116" s="5"/>
      <c r="L4116" s="1"/>
      <c r="M4116" s="7">
        <v>45884.958333333336</v>
      </c>
      <c r="N4116" s="7">
        <v>45885.125</v>
      </c>
      <c r="O4116" s="7">
        <v>45885.125694444447</v>
      </c>
      <c r="P4116" s="4" t="s">
        <v>2198</v>
      </c>
      <c r="Q4116" s="10" t="s">
        <v>8247</v>
      </c>
      <c r="R4116" s="2" t="s">
        <v>8248</v>
      </c>
      <c r="S4116" s="6">
        <f>IF(OR(ISBLANK(Table1[[#This Row],[ValidEndUTC]]),ISBLANK(Table1[[#This Row],[ValidStartUTC]])),"",Table1[[#This Row],[ValidEndUTC]]-Table1[[#This Row],[ValidStartUTC]])</f>
        <v>0.16666666666424135</v>
      </c>
      <c r="T4116" s="5">
        <f>IF(OR(ISBLANK(Table1[[#This Row],[ValidEndUTC]]),ISBLANK(Table1[[#This Row],[ValidStartUTC]])),"",Table1[[#This Row],[Duration]]*24*60)</f>
        <v>239.99999999650754</v>
      </c>
    </row>
    <row r="4117" spans="1:20" x14ac:dyDescent="0.25">
      <c r="A4117" s="8" t="str">
        <f>IF(ISBLANK(Table1[[#This Row],[AdvisoryNumber]]),"NTML","ADVZY")</f>
        <v>NTML</v>
      </c>
      <c r="B4117" s="8" t="str">
        <f>_xlfn.TEXTJOIN("-",TRUE,Table1[[#This Row],[Source]],TEXT(Table1[[#This Row],[AdvisoryNumber]],"000"),TEXT(ROW()-1,"000000"),TEXT(Table1[[#This Row],[RecordTimeUTC]],"YYYY-MM-DD"))</f>
        <v>NTML-000-004116-2025-08-16</v>
      </c>
      <c r="C4117" s="1" t="s">
        <v>270</v>
      </c>
      <c r="D4117" s="2"/>
      <c r="E4117" s="1"/>
      <c r="F4117" s="2"/>
      <c r="G4117" s="1" t="s">
        <v>98</v>
      </c>
      <c r="H4117" s="1" t="s">
        <v>101</v>
      </c>
      <c r="I4117" s="8" t="str">
        <f>IF(Table1[[#This Row],[TMI_Type]]="Reroute",INDEX(_xlfn.REGEXEXTRACT(Table1[[#This Row],[RawText]],".*(ROUTE|FEA|FCA|ICR|CTOP|TBO).+([A-Z]{3})",2,0),1,2),"")</f>
        <v/>
      </c>
      <c r="J4117" s="5">
        <v>10</v>
      </c>
      <c r="K4117" s="5"/>
      <c r="L4117" s="1" t="s">
        <v>1175</v>
      </c>
      <c r="M4117" s="7">
        <v>45885.65625</v>
      </c>
      <c r="N4117" s="7">
        <v>45885.75</v>
      </c>
      <c r="O4117" s="7">
        <v>45885.65625</v>
      </c>
      <c r="P4117" s="4" t="s">
        <v>5903</v>
      </c>
      <c r="Q4117" s="10" t="s">
        <v>5903</v>
      </c>
      <c r="R4117" s="2" t="s">
        <v>11401</v>
      </c>
      <c r="S4117" s="6">
        <f>IF(OR(ISBLANK(Table1[[#This Row],[ValidEndUTC]]),ISBLANK(Table1[[#This Row],[ValidStartUTC]])),"",Table1[[#This Row],[ValidEndUTC]]-Table1[[#This Row],[ValidStartUTC]])</f>
        <v>9.375E-2</v>
      </c>
      <c r="T4117" s="5">
        <f>IF(OR(ISBLANK(Table1[[#This Row],[ValidEndUTC]]),ISBLANK(Table1[[#This Row],[ValidStartUTC]])),"",Table1[[#This Row],[Duration]]*24*60)</f>
        <v>135</v>
      </c>
    </row>
    <row r="4118" spans="1:20" x14ac:dyDescent="0.25">
      <c r="A4118" s="8" t="str">
        <f>IF(ISBLANK(Table1[[#This Row],[AdvisoryNumber]]),"NTML","ADVZY")</f>
        <v>NTML</v>
      </c>
      <c r="B4118" s="8" t="str">
        <f>_xlfn.TEXTJOIN("-",TRUE,Table1[[#This Row],[Source]],TEXT(Table1[[#This Row],[AdvisoryNumber]],"000"),TEXT(ROW()-1,"000000"),TEXT(Table1[[#This Row],[RecordTimeUTC]],"YYYY-MM-DD"))</f>
        <v>NTML-000-004117-2025-08-16</v>
      </c>
      <c r="C4118" s="1" t="s">
        <v>270</v>
      </c>
      <c r="D4118" s="2"/>
      <c r="E4118" s="1"/>
      <c r="F4118" s="2"/>
      <c r="G4118" s="1" t="s">
        <v>98</v>
      </c>
      <c r="H4118" s="1" t="s">
        <v>101</v>
      </c>
      <c r="I4118" s="8" t="str">
        <f>IF(Table1[[#This Row],[TMI_Type]]="Reroute",INDEX(_xlfn.REGEXEXTRACT(Table1[[#This Row],[RawText]],".*(ROUTE|FEA|FCA|ICR|CTOP|TBO).+([A-Z]{3})",2,0),1,2),"")</f>
        <v/>
      </c>
      <c r="J4118" s="5">
        <v>15</v>
      </c>
      <c r="K4118" s="5"/>
      <c r="L4118" s="1" t="s">
        <v>1173</v>
      </c>
      <c r="M4118" s="7">
        <v>45885.65625</v>
      </c>
      <c r="N4118" s="7">
        <v>45885.916666666664</v>
      </c>
      <c r="O4118" s="7">
        <v>45885.65625</v>
      </c>
      <c r="P4118" s="4" t="s">
        <v>5904</v>
      </c>
      <c r="Q4118" s="10" t="s">
        <v>5904</v>
      </c>
      <c r="R4118" s="2" t="s">
        <v>11401</v>
      </c>
      <c r="S4118" s="6">
        <f>IF(OR(ISBLANK(Table1[[#This Row],[ValidEndUTC]]),ISBLANK(Table1[[#This Row],[ValidStartUTC]])),"",Table1[[#This Row],[ValidEndUTC]]-Table1[[#This Row],[ValidStartUTC]])</f>
        <v>0.26041666666424135</v>
      </c>
      <c r="T4118" s="5">
        <f>IF(OR(ISBLANK(Table1[[#This Row],[ValidEndUTC]]),ISBLANK(Table1[[#This Row],[ValidStartUTC]])),"",Table1[[#This Row],[Duration]]*24*60)</f>
        <v>374.99999999650754</v>
      </c>
    </row>
    <row r="4119" spans="1:20" x14ac:dyDescent="0.25">
      <c r="A4119" s="8" t="str">
        <f>IF(ISBLANK(Table1[[#This Row],[AdvisoryNumber]]),"NTML","ADVZY")</f>
        <v>NTML</v>
      </c>
      <c r="B4119" s="8" t="str">
        <f>_xlfn.TEXTJOIN("-",TRUE,Table1[[#This Row],[Source]],TEXT(Table1[[#This Row],[AdvisoryNumber]],"000"),TEXT(ROW()-1,"000000"),TEXT(Table1[[#This Row],[RecordTimeUTC]],"YYYY-MM-DD"))</f>
        <v>NTML-000-004118-2025-08-16</v>
      </c>
      <c r="C4119" s="1" t="s">
        <v>270</v>
      </c>
      <c r="D4119" s="2"/>
      <c r="E4119" s="1"/>
      <c r="F4119" s="2"/>
      <c r="G4119" s="1" t="s">
        <v>98</v>
      </c>
      <c r="H4119" s="1" t="s">
        <v>101</v>
      </c>
      <c r="I4119" s="8" t="str">
        <f>IF(Table1[[#This Row],[TMI_Type]]="Reroute",INDEX(_xlfn.REGEXEXTRACT(Table1[[#This Row],[RawText]],".*(ROUTE|FEA|FCA|ICR|CTOP|TBO).+([A-Z]{3})",2,0),1,2),"")</f>
        <v/>
      </c>
      <c r="J4119" s="5">
        <v>20</v>
      </c>
      <c r="K4119" s="5"/>
      <c r="L4119" s="1" t="s">
        <v>286</v>
      </c>
      <c r="M4119" s="7">
        <v>45885.65625</v>
      </c>
      <c r="N4119" s="7">
        <v>45885.916666666664</v>
      </c>
      <c r="O4119" s="7">
        <v>45885.65625</v>
      </c>
      <c r="P4119" s="4" t="s">
        <v>5905</v>
      </c>
      <c r="Q4119" s="10" t="s">
        <v>5905</v>
      </c>
      <c r="R4119" s="2" t="s">
        <v>11401</v>
      </c>
      <c r="S4119" s="6">
        <f>IF(OR(ISBLANK(Table1[[#This Row],[ValidEndUTC]]),ISBLANK(Table1[[#This Row],[ValidStartUTC]])),"",Table1[[#This Row],[ValidEndUTC]]-Table1[[#This Row],[ValidStartUTC]])</f>
        <v>0.26041666666424135</v>
      </c>
      <c r="T4119" s="5">
        <f>IF(OR(ISBLANK(Table1[[#This Row],[ValidEndUTC]]),ISBLANK(Table1[[#This Row],[ValidStartUTC]])),"",Table1[[#This Row],[Duration]]*24*60)</f>
        <v>374.99999999650754</v>
      </c>
    </row>
    <row r="4120" spans="1:20" ht="21.6" x14ac:dyDescent="0.25">
      <c r="A4120" s="8" t="str">
        <f>IF(ISBLANK(Table1[[#This Row],[AdvisoryNumber]]),"NTML","ADVZY")</f>
        <v>NTML</v>
      </c>
      <c r="B4120" s="8" t="str">
        <f>_xlfn.TEXTJOIN("-",TRUE,Table1[[#This Row],[Source]],TEXT(Table1[[#This Row],[AdvisoryNumber]],"000"),TEXT(ROW()-1,"000000"),TEXT(Table1[[#This Row],[RecordTimeUTC]],"YYYY-MM-DD"))</f>
        <v>NTML-000-004119-2025-08-16</v>
      </c>
      <c r="C4120" s="1" t="s">
        <v>270</v>
      </c>
      <c r="D4120" s="2"/>
      <c r="E4120" s="1"/>
      <c r="F4120" s="2"/>
      <c r="G4120" s="1" t="s">
        <v>98</v>
      </c>
      <c r="H4120" s="1" t="s">
        <v>101</v>
      </c>
      <c r="I4120" s="8" t="str">
        <f>IF(Table1[[#This Row],[TMI_Type]]="Reroute",INDEX(_xlfn.REGEXEXTRACT(Table1[[#This Row],[RawText]],".*(ROUTE|FEA|FCA|ICR|CTOP|TBO).+([A-Z]{3})",2,0),1,2),"")</f>
        <v/>
      </c>
      <c r="J4120" s="5">
        <v>15</v>
      </c>
      <c r="K4120" s="5"/>
      <c r="L4120" s="1" t="s">
        <v>1177</v>
      </c>
      <c r="M4120" s="7">
        <v>45885.65625</v>
      </c>
      <c r="N4120" s="7">
        <v>45885.916666666664</v>
      </c>
      <c r="O4120" s="7">
        <v>45885.65625</v>
      </c>
      <c r="P4120" s="4" t="s">
        <v>11402</v>
      </c>
      <c r="Q4120" s="10" t="s">
        <v>11402</v>
      </c>
      <c r="R4120" s="2" t="s">
        <v>11401</v>
      </c>
      <c r="S4120" s="6">
        <f>IF(OR(ISBLANK(Table1[[#This Row],[ValidEndUTC]]),ISBLANK(Table1[[#This Row],[ValidStartUTC]])),"",Table1[[#This Row],[ValidEndUTC]]-Table1[[#This Row],[ValidStartUTC]])</f>
        <v>0.26041666666424135</v>
      </c>
      <c r="T4120" s="5">
        <f>IF(OR(ISBLANK(Table1[[#This Row],[ValidEndUTC]]),ISBLANK(Table1[[#This Row],[ValidStartUTC]])),"",Table1[[#This Row],[Duration]]*24*60)</f>
        <v>374.99999999650754</v>
      </c>
    </row>
    <row r="4121" spans="1:20" x14ac:dyDescent="0.25">
      <c r="A4121" s="8" t="str">
        <f>IF(ISBLANK(Table1[[#This Row],[AdvisoryNumber]]),"NTML","ADVZY")</f>
        <v>NTML</v>
      </c>
      <c r="B4121" s="8" t="str">
        <f>_xlfn.TEXTJOIN("-",TRUE,Table1[[#This Row],[Source]],TEXT(Table1[[#This Row],[AdvisoryNumber]],"000"),TEXT(ROW()-1,"000000"),TEXT(Table1[[#This Row],[RecordTimeUTC]],"YYYY-MM-DD"))</f>
        <v>NTML-000-004120-2025-08-16</v>
      </c>
      <c r="C4121" s="1" t="s">
        <v>129</v>
      </c>
      <c r="D4121" s="2"/>
      <c r="E4121" s="1"/>
      <c r="F4121" s="2"/>
      <c r="G4121" s="1" t="s">
        <v>98</v>
      </c>
      <c r="H4121" s="1" t="s">
        <v>101</v>
      </c>
      <c r="I4121" s="8" t="str">
        <f>IF(Table1[[#This Row],[TMI_Type]]="Reroute",INDEX(_xlfn.REGEXEXTRACT(Table1[[#This Row],[RawText]],".*(ROUTE|FEA|FCA|ICR|CTOP|TBO).+([A-Z]{3})",2,0),1,2),"")</f>
        <v/>
      </c>
      <c r="J4121" s="5">
        <v>40</v>
      </c>
      <c r="K4121" s="5"/>
      <c r="L4121" s="1" t="s">
        <v>4645</v>
      </c>
      <c r="M4121" s="7">
        <v>45885.666666666664</v>
      </c>
      <c r="N4121" s="7">
        <v>45885.875</v>
      </c>
      <c r="O4121" s="7">
        <v>45885.659722222219</v>
      </c>
      <c r="P4121" s="4" t="s">
        <v>5906</v>
      </c>
      <c r="Q4121" s="10" t="s">
        <v>5906</v>
      </c>
      <c r="R4121" s="2" t="s">
        <v>11403</v>
      </c>
      <c r="S4121" s="6">
        <f>IF(OR(ISBLANK(Table1[[#This Row],[ValidEndUTC]]),ISBLANK(Table1[[#This Row],[ValidStartUTC]])),"",Table1[[#This Row],[ValidEndUTC]]-Table1[[#This Row],[ValidStartUTC]])</f>
        <v>0.20833333333575865</v>
      </c>
      <c r="T4121" s="5">
        <f>IF(OR(ISBLANK(Table1[[#This Row],[ValidEndUTC]]),ISBLANK(Table1[[#This Row],[ValidStartUTC]])),"",Table1[[#This Row],[Duration]]*24*60)</f>
        <v>300.00000000349246</v>
      </c>
    </row>
    <row r="4122" spans="1:20" x14ac:dyDescent="0.25">
      <c r="A4122" s="8" t="str">
        <f>IF(ISBLANK(Table1[[#This Row],[AdvisoryNumber]]),"NTML","ADVZY")</f>
        <v>NTML</v>
      </c>
      <c r="B4122" s="8" t="str">
        <f>_xlfn.TEXTJOIN("-",TRUE,Table1[[#This Row],[Source]],TEXT(Table1[[#This Row],[AdvisoryNumber]],"000"),TEXT(ROW()-1,"000000"),TEXT(Table1[[#This Row],[RecordTimeUTC]],"YYYY-MM-DD"))</f>
        <v>NTML-000-004121-2025-08-16</v>
      </c>
      <c r="C4122" s="1" t="s">
        <v>129</v>
      </c>
      <c r="D4122" s="2"/>
      <c r="E4122" s="1"/>
      <c r="F4122" s="2"/>
      <c r="G4122" s="1" t="s">
        <v>98</v>
      </c>
      <c r="H4122" s="1" t="s">
        <v>101</v>
      </c>
      <c r="I4122" s="8" t="str">
        <f>IF(Table1[[#This Row],[TMI_Type]]="Reroute",INDEX(_xlfn.REGEXEXTRACT(Table1[[#This Row],[RawText]],".*(ROUTE|FEA|FCA|ICR|CTOP|TBO).+([A-Z]{3})",2,0),1,2),"")</f>
        <v/>
      </c>
      <c r="J4122" s="5">
        <v>30</v>
      </c>
      <c r="K4122" s="5"/>
      <c r="L4122" s="1" t="s">
        <v>1684</v>
      </c>
      <c r="M4122" s="7">
        <v>45885.666666666664</v>
      </c>
      <c r="N4122" s="7">
        <v>45885.875</v>
      </c>
      <c r="O4122" s="7">
        <v>45885.659722222219</v>
      </c>
      <c r="P4122" s="4" t="s">
        <v>5907</v>
      </c>
      <c r="Q4122" s="10" t="s">
        <v>5907</v>
      </c>
      <c r="R4122" s="2" t="s">
        <v>11403</v>
      </c>
      <c r="S4122" s="6">
        <f>IF(OR(ISBLANK(Table1[[#This Row],[ValidEndUTC]]),ISBLANK(Table1[[#This Row],[ValidStartUTC]])),"",Table1[[#This Row],[ValidEndUTC]]-Table1[[#This Row],[ValidStartUTC]])</f>
        <v>0.20833333333575865</v>
      </c>
      <c r="T4122" s="5">
        <f>IF(OR(ISBLANK(Table1[[#This Row],[ValidEndUTC]]),ISBLANK(Table1[[#This Row],[ValidStartUTC]])),"",Table1[[#This Row],[Duration]]*24*60)</f>
        <v>300.00000000349246</v>
      </c>
    </row>
    <row r="4123" spans="1:20" ht="21.6" x14ac:dyDescent="0.25">
      <c r="A4123" s="8" t="str">
        <f>IF(ISBLANK(Table1[[#This Row],[AdvisoryNumber]]),"NTML","ADVZY")</f>
        <v>NTML</v>
      </c>
      <c r="B4123" s="8" t="str">
        <f>_xlfn.TEXTJOIN("-",TRUE,Table1[[#This Row],[Source]],TEXT(Table1[[#This Row],[AdvisoryNumber]],"000"),TEXT(ROW()-1,"000000"),TEXT(Table1[[#This Row],[RecordTimeUTC]],"YYYY-MM-DD"))</f>
        <v>NTML-000-004122-2025-08-16</v>
      </c>
      <c r="C4123" s="1" t="s">
        <v>129</v>
      </c>
      <c r="D4123" s="2"/>
      <c r="E4123" s="1"/>
      <c r="F4123" s="2"/>
      <c r="G4123" s="1" t="s">
        <v>98</v>
      </c>
      <c r="H4123" s="1" t="s">
        <v>101</v>
      </c>
      <c r="I4123" s="8" t="str">
        <f>IF(Table1[[#This Row],[TMI_Type]]="Reroute",INDEX(_xlfn.REGEXEXTRACT(Table1[[#This Row],[RawText]],".*(ROUTE|FEA|FCA|ICR|CTOP|TBO).+([A-Z]{3})",2,0),1,2),"")</f>
        <v/>
      </c>
      <c r="J4123" s="5">
        <v>30</v>
      </c>
      <c r="K4123" s="5"/>
      <c r="L4123" s="1" t="s">
        <v>2467</v>
      </c>
      <c r="M4123" s="7">
        <v>45885.666666666664</v>
      </c>
      <c r="N4123" s="7">
        <v>45885.875</v>
      </c>
      <c r="O4123" s="7">
        <v>45885.659722222219</v>
      </c>
      <c r="P4123" s="4" t="s">
        <v>11404</v>
      </c>
      <c r="Q4123" s="10" t="s">
        <v>11404</v>
      </c>
      <c r="R4123" s="2" t="s">
        <v>11403</v>
      </c>
      <c r="S4123" s="6">
        <f>IF(OR(ISBLANK(Table1[[#This Row],[ValidEndUTC]]),ISBLANK(Table1[[#This Row],[ValidStartUTC]])),"",Table1[[#This Row],[ValidEndUTC]]-Table1[[#This Row],[ValidStartUTC]])</f>
        <v>0.20833333333575865</v>
      </c>
      <c r="T4123" s="5">
        <f>IF(OR(ISBLANK(Table1[[#This Row],[ValidEndUTC]]),ISBLANK(Table1[[#This Row],[ValidStartUTC]])),"",Table1[[#This Row],[Duration]]*24*60)</f>
        <v>300.00000000349246</v>
      </c>
    </row>
    <row r="4124" spans="1:20" x14ac:dyDescent="0.25">
      <c r="A4124" s="8" t="str">
        <f>IF(ISBLANK(Table1[[#This Row],[AdvisoryNumber]]),"NTML","ADVZY")</f>
        <v>NTML</v>
      </c>
      <c r="B4124" s="8" t="str">
        <f>_xlfn.TEXTJOIN("-",TRUE,Table1[[#This Row],[Source]],TEXT(Table1[[#This Row],[AdvisoryNumber]],"000"),TEXT(ROW()-1,"000000"),TEXT(Table1[[#This Row],[RecordTimeUTC]],"YYYY-MM-DD"))</f>
        <v>NTML-000-004123-2025-08-16</v>
      </c>
      <c r="C4124" s="1" t="s">
        <v>270</v>
      </c>
      <c r="D4124" s="2"/>
      <c r="E4124" s="1"/>
      <c r="F4124" s="2"/>
      <c r="G4124" s="1" t="s">
        <v>98</v>
      </c>
      <c r="H4124" s="1" t="s">
        <v>101</v>
      </c>
      <c r="I4124" s="8" t="str">
        <f>IF(Table1[[#This Row],[TMI_Type]]="Reroute",INDEX(_xlfn.REGEXEXTRACT(Table1[[#This Row],[RawText]],".*(ROUTE|FEA|FCA|ICR|CTOP|TBO).+([A-Z]{3})",2,0),1,2),"")</f>
        <v/>
      </c>
      <c r="J4124" s="5">
        <v>25</v>
      </c>
      <c r="K4124" s="5"/>
      <c r="L4124" s="1" t="s">
        <v>2389</v>
      </c>
      <c r="M4124" s="7">
        <v>45885.673611111109</v>
      </c>
      <c r="N4124" s="7">
        <v>45885.875</v>
      </c>
      <c r="O4124" s="7">
        <v>45885.673611111109</v>
      </c>
      <c r="P4124" s="4" t="s">
        <v>5908</v>
      </c>
      <c r="Q4124" s="10" t="s">
        <v>5908</v>
      </c>
      <c r="R4124" s="2" t="s">
        <v>11405</v>
      </c>
      <c r="S4124" s="6">
        <f>IF(OR(ISBLANK(Table1[[#This Row],[ValidEndUTC]]),ISBLANK(Table1[[#This Row],[ValidStartUTC]])),"",Table1[[#This Row],[ValidEndUTC]]-Table1[[#This Row],[ValidStartUTC]])</f>
        <v>0.20138888889050577</v>
      </c>
      <c r="T4124" s="5">
        <f>IF(OR(ISBLANK(Table1[[#This Row],[ValidEndUTC]]),ISBLANK(Table1[[#This Row],[ValidStartUTC]])),"",Table1[[#This Row],[Duration]]*24*60)</f>
        <v>290.00000000232831</v>
      </c>
    </row>
    <row r="4125" spans="1:20" ht="21.6" x14ac:dyDescent="0.25">
      <c r="A4125" s="8" t="str">
        <f>IF(ISBLANK(Table1[[#This Row],[AdvisoryNumber]]),"NTML","ADVZY")</f>
        <v>NTML</v>
      </c>
      <c r="B4125" s="8" t="str">
        <f>_xlfn.TEXTJOIN("-",TRUE,Table1[[#This Row],[Source]],TEXT(Table1[[#This Row],[AdvisoryNumber]],"000"),TEXT(ROW()-1,"000000"),TEXT(Table1[[#This Row],[RecordTimeUTC]],"YYYY-MM-DD"))</f>
        <v>NTML-000-004124-2025-08-16</v>
      </c>
      <c r="C4125" s="1" t="s">
        <v>270</v>
      </c>
      <c r="D4125" s="2"/>
      <c r="E4125" s="1"/>
      <c r="F4125" s="2"/>
      <c r="G4125" s="1" t="s">
        <v>98</v>
      </c>
      <c r="H4125" s="1" t="s">
        <v>101</v>
      </c>
      <c r="I4125" s="8" t="str">
        <f>IF(Table1[[#This Row],[TMI_Type]]="Reroute",INDEX(_xlfn.REGEXEXTRACT(Table1[[#This Row],[RawText]],".*(ROUTE|FEA|FCA|ICR|CTOP|TBO).+([A-Z]{3})",2,0),1,2),"")</f>
        <v/>
      </c>
      <c r="J4125" s="5">
        <v>25</v>
      </c>
      <c r="K4125" s="5"/>
      <c r="L4125" s="1" t="s">
        <v>1074</v>
      </c>
      <c r="M4125" s="7">
        <v>45885.673611111109</v>
      </c>
      <c r="N4125" s="7">
        <v>45885.875</v>
      </c>
      <c r="O4125" s="7">
        <v>45885.673611111109</v>
      </c>
      <c r="P4125" s="4" t="s">
        <v>11406</v>
      </c>
      <c r="Q4125" s="10" t="s">
        <v>11406</v>
      </c>
      <c r="R4125" s="2" t="s">
        <v>11405</v>
      </c>
      <c r="S4125" s="6">
        <f>IF(OR(ISBLANK(Table1[[#This Row],[ValidEndUTC]]),ISBLANK(Table1[[#This Row],[ValidStartUTC]])),"",Table1[[#This Row],[ValidEndUTC]]-Table1[[#This Row],[ValidStartUTC]])</f>
        <v>0.20138888889050577</v>
      </c>
      <c r="T4125" s="5">
        <f>IF(OR(ISBLANK(Table1[[#This Row],[ValidEndUTC]]),ISBLANK(Table1[[#This Row],[ValidStartUTC]])),"",Table1[[#This Row],[Duration]]*24*60)</f>
        <v>290.00000000232831</v>
      </c>
    </row>
    <row r="4126" spans="1:20" x14ac:dyDescent="0.25">
      <c r="A4126" s="8" t="str">
        <f>IF(ISBLANK(Table1[[#This Row],[AdvisoryNumber]]),"NTML","ADVZY")</f>
        <v>NTML</v>
      </c>
      <c r="B4126" s="8" t="str">
        <f>_xlfn.TEXTJOIN("-",TRUE,Table1[[#This Row],[Source]],TEXT(Table1[[#This Row],[AdvisoryNumber]],"000"),TEXT(ROW()-1,"000000"),TEXT(Table1[[#This Row],[RecordTimeUTC]],"YYYY-MM-DD"))</f>
        <v>NTML-000-004125-2025-08-16</v>
      </c>
      <c r="C4126" s="1" t="s">
        <v>270</v>
      </c>
      <c r="D4126" s="2"/>
      <c r="E4126" s="1"/>
      <c r="F4126" s="2"/>
      <c r="G4126" s="1" t="s">
        <v>98</v>
      </c>
      <c r="H4126" s="1" t="s">
        <v>101</v>
      </c>
      <c r="I4126" s="8" t="str">
        <f>IF(Table1[[#This Row],[TMI_Type]]="Reroute",INDEX(_xlfn.REGEXEXTRACT(Table1[[#This Row],[RawText]],".*(ROUTE|FEA|FCA|ICR|CTOP|TBO).+([A-Z]{3})",2,0),1,2),"")</f>
        <v/>
      </c>
      <c r="J4126" s="5">
        <v>20</v>
      </c>
      <c r="K4126" s="5"/>
      <c r="L4126" s="1" t="s">
        <v>1644</v>
      </c>
      <c r="M4126" s="7">
        <v>45885.684027777781</v>
      </c>
      <c r="N4126" s="7">
        <v>45885.875</v>
      </c>
      <c r="O4126" s="7">
        <v>45885.684027777781</v>
      </c>
      <c r="P4126" s="4" t="s">
        <v>5909</v>
      </c>
      <c r="Q4126" s="10" t="s">
        <v>5909</v>
      </c>
      <c r="R4126" s="2" t="s">
        <v>11407</v>
      </c>
      <c r="S4126" s="6">
        <f>IF(OR(ISBLANK(Table1[[#This Row],[ValidEndUTC]]),ISBLANK(Table1[[#This Row],[ValidStartUTC]])),"",Table1[[#This Row],[ValidEndUTC]]-Table1[[#This Row],[ValidStartUTC]])</f>
        <v>0.19097222221898846</v>
      </c>
      <c r="T4126" s="5">
        <f>IF(OR(ISBLANK(Table1[[#This Row],[ValidEndUTC]]),ISBLANK(Table1[[#This Row],[ValidStartUTC]])),"",Table1[[#This Row],[Duration]]*24*60)</f>
        <v>274.99999999534339</v>
      </c>
    </row>
    <row r="4127" spans="1:20" x14ac:dyDescent="0.25">
      <c r="A4127" s="8" t="str">
        <f>IF(ISBLANK(Table1[[#This Row],[AdvisoryNumber]]),"NTML","ADVZY")</f>
        <v>NTML</v>
      </c>
      <c r="B4127" s="8" t="str">
        <f>_xlfn.TEXTJOIN("-",TRUE,Table1[[#This Row],[Source]],TEXT(Table1[[#This Row],[AdvisoryNumber]],"000"),TEXT(ROW()-1,"000000"),TEXT(Table1[[#This Row],[RecordTimeUTC]],"YYYY-MM-DD"))</f>
        <v>NTML-000-004126-2025-08-16</v>
      </c>
      <c r="C4127" s="1" t="s">
        <v>270</v>
      </c>
      <c r="D4127" s="2"/>
      <c r="E4127" s="1"/>
      <c r="F4127" s="2"/>
      <c r="G4127" s="1" t="s">
        <v>98</v>
      </c>
      <c r="H4127" s="1" t="s">
        <v>101</v>
      </c>
      <c r="I4127" s="8" t="str">
        <f>IF(Table1[[#This Row],[TMI_Type]]="Reroute",INDEX(_xlfn.REGEXEXTRACT(Table1[[#This Row],[RawText]],".*(ROUTE|FEA|FCA|ICR|CTOP|TBO).+([A-Z]{3})",2,0),1,2),"")</f>
        <v/>
      </c>
      <c r="J4127" s="5">
        <v>25</v>
      </c>
      <c r="K4127" s="5"/>
      <c r="L4127" s="1" t="s">
        <v>1074</v>
      </c>
      <c r="M4127" s="7">
        <v>45885.684027777781</v>
      </c>
      <c r="N4127" s="7">
        <v>45885.875</v>
      </c>
      <c r="O4127" s="7">
        <v>45885.684027777781</v>
      </c>
      <c r="P4127" s="4" t="s">
        <v>5910</v>
      </c>
      <c r="Q4127" s="10" t="s">
        <v>5910</v>
      </c>
      <c r="R4127" s="2" t="s">
        <v>11407</v>
      </c>
      <c r="S4127" s="6">
        <f>IF(OR(ISBLANK(Table1[[#This Row],[ValidEndUTC]]),ISBLANK(Table1[[#This Row],[ValidStartUTC]])),"",Table1[[#This Row],[ValidEndUTC]]-Table1[[#This Row],[ValidStartUTC]])</f>
        <v>0.19097222221898846</v>
      </c>
      <c r="T4127" s="5">
        <f>IF(OR(ISBLANK(Table1[[#This Row],[ValidEndUTC]]),ISBLANK(Table1[[#This Row],[ValidStartUTC]])),"",Table1[[#This Row],[Duration]]*24*60)</f>
        <v>274.99999999534339</v>
      </c>
    </row>
    <row r="4128" spans="1:20" x14ac:dyDescent="0.25">
      <c r="A4128" s="8" t="str">
        <f>IF(ISBLANK(Table1[[#This Row],[AdvisoryNumber]]),"NTML","ADVZY")</f>
        <v>NTML</v>
      </c>
      <c r="B4128" s="8" t="str">
        <f>_xlfn.TEXTJOIN("-",TRUE,Table1[[#This Row],[Source]],TEXT(Table1[[#This Row],[AdvisoryNumber]],"000"),TEXT(ROW()-1,"000000"),TEXT(Table1[[#This Row],[RecordTimeUTC]],"YYYY-MM-DD"))</f>
        <v>NTML-000-004127-2025-08-16</v>
      </c>
      <c r="C4128" s="1" t="s">
        <v>11414</v>
      </c>
      <c r="D4128" s="2"/>
      <c r="E4128" s="1"/>
      <c r="F4128" s="2"/>
      <c r="G4128" s="1" t="s">
        <v>11415</v>
      </c>
      <c r="H4128" s="1" t="s">
        <v>104</v>
      </c>
      <c r="I4128" s="8" t="str">
        <f>IF(Table1[[#This Row],[TMI_Type]]="Reroute",INDEX(_xlfn.REGEXEXTRACT(Table1[[#This Row],[RawText]],".*(ROUTE|FEA|FCA|ICR|CTOP|TBO).+([A-Z]{3})",2,0),1,2),"")</f>
        <v/>
      </c>
      <c r="J4128" s="5"/>
      <c r="K4128" s="5"/>
      <c r="L4128" s="1" t="s">
        <v>5346</v>
      </c>
      <c r="M4128" s="7">
        <v>45885.743055555555</v>
      </c>
      <c r="N4128" s="7">
        <v>45885.833333333336</v>
      </c>
      <c r="O4128" s="7">
        <v>45885.744444444441</v>
      </c>
      <c r="P4128" s="4" t="s">
        <v>5918</v>
      </c>
      <c r="Q4128" s="10" t="s">
        <v>5918</v>
      </c>
      <c r="R4128" s="2" t="s">
        <v>11416</v>
      </c>
      <c r="S4128" s="6">
        <f>IF(OR(ISBLANK(Table1[[#This Row],[ValidEndUTC]]),ISBLANK(Table1[[#This Row],[ValidStartUTC]])),"",Table1[[#This Row],[ValidEndUTC]]-Table1[[#This Row],[ValidStartUTC]])</f>
        <v>9.0277777781011537E-2</v>
      </c>
      <c r="T4128" s="5">
        <f>IF(OR(ISBLANK(Table1[[#This Row],[ValidEndUTC]]),ISBLANK(Table1[[#This Row],[ValidStartUTC]])),"",Table1[[#This Row],[Duration]]*24*60)</f>
        <v>130.00000000465661</v>
      </c>
    </row>
    <row r="4129" spans="1:20" x14ac:dyDescent="0.25">
      <c r="A4129" s="8" t="str">
        <f>IF(ISBLANK(Table1[[#This Row],[AdvisoryNumber]]),"NTML","ADVZY")</f>
        <v>NTML</v>
      </c>
      <c r="B4129" s="8" t="str">
        <f>_xlfn.TEXTJOIN("-",TRUE,Table1[[#This Row],[Source]],TEXT(Table1[[#This Row],[AdvisoryNumber]],"000"),TEXT(ROW()-1,"000000"),TEXT(Table1[[#This Row],[RecordTimeUTC]],"YYYY-MM-DD"))</f>
        <v>NTML-000-004128-2025-08-16</v>
      </c>
      <c r="C4129" s="1" t="s">
        <v>129</v>
      </c>
      <c r="D4129" s="2"/>
      <c r="E4129" s="1"/>
      <c r="F4129" s="2"/>
      <c r="G4129" s="1" t="s">
        <v>98</v>
      </c>
      <c r="H4129" s="1" t="s">
        <v>101</v>
      </c>
      <c r="I4129" s="8" t="str">
        <f>IF(Table1[[#This Row],[TMI_Type]]="Reroute",INDEX(_xlfn.REGEXEXTRACT(Table1[[#This Row],[RawText]],".*(ROUTE|FEA|FCA|ICR|CTOP|TBO).+([A-Z]{3})",2,0),1,2),"")</f>
        <v/>
      </c>
      <c r="J4129" s="5">
        <v>40</v>
      </c>
      <c r="K4129" s="5"/>
      <c r="L4129" s="1" t="s">
        <v>4645</v>
      </c>
      <c r="M4129" s="7">
        <v>45885.75</v>
      </c>
      <c r="N4129" s="7">
        <v>45885.875</v>
      </c>
      <c r="O4129" s="7">
        <v>45885.690972222219</v>
      </c>
      <c r="P4129" s="4" t="s">
        <v>5911</v>
      </c>
      <c r="Q4129" s="10" t="s">
        <v>5911</v>
      </c>
      <c r="R4129" s="2" t="s">
        <v>11408</v>
      </c>
      <c r="S4129" s="6">
        <f>IF(OR(ISBLANK(Table1[[#This Row],[ValidEndUTC]]),ISBLANK(Table1[[#This Row],[ValidStartUTC]])),"",Table1[[#This Row],[ValidEndUTC]]-Table1[[#This Row],[ValidStartUTC]])</f>
        <v>0.125</v>
      </c>
      <c r="T4129" s="5">
        <f>IF(OR(ISBLANK(Table1[[#This Row],[ValidEndUTC]]),ISBLANK(Table1[[#This Row],[ValidStartUTC]])),"",Table1[[#This Row],[Duration]]*24*60)</f>
        <v>180</v>
      </c>
    </row>
    <row r="4130" spans="1:20" x14ac:dyDescent="0.25">
      <c r="A4130" s="8" t="str">
        <f>IF(ISBLANK(Table1[[#This Row],[AdvisoryNumber]]),"NTML","ADVZY")</f>
        <v>NTML</v>
      </c>
      <c r="B4130" s="8" t="str">
        <f>_xlfn.TEXTJOIN("-",TRUE,Table1[[#This Row],[Source]],TEXT(Table1[[#This Row],[AdvisoryNumber]],"000"),TEXT(ROW()-1,"000000"),TEXT(Table1[[#This Row],[RecordTimeUTC]],"YYYY-MM-DD"))</f>
        <v>NTML-000-004129-2025-08-16</v>
      </c>
      <c r="C4130" s="1" t="s">
        <v>129</v>
      </c>
      <c r="D4130" s="2"/>
      <c r="E4130" s="1"/>
      <c r="F4130" s="2"/>
      <c r="G4130" s="1" t="s">
        <v>98</v>
      </c>
      <c r="H4130" s="1" t="s">
        <v>101</v>
      </c>
      <c r="I4130" s="8" t="str">
        <f>IF(Table1[[#This Row],[TMI_Type]]="Reroute",INDEX(_xlfn.REGEXEXTRACT(Table1[[#This Row],[RawText]],".*(ROUTE|FEA|FCA|ICR|CTOP|TBO).+([A-Z]{3})",2,0),1,2),"")</f>
        <v/>
      </c>
      <c r="J4130" s="5">
        <v>30</v>
      </c>
      <c r="K4130" s="5"/>
      <c r="L4130" s="1" t="s">
        <v>1684</v>
      </c>
      <c r="M4130" s="7">
        <v>45885.75</v>
      </c>
      <c r="N4130" s="7">
        <v>45885.875</v>
      </c>
      <c r="O4130" s="7">
        <v>45885.690972222219</v>
      </c>
      <c r="P4130" s="4" t="s">
        <v>5912</v>
      </c>
      <c r="Q4130" s="10" t="s">
        <v>5912</v>
      </c>
      <c r="R4130" s="2" t="s">
        <v>11408</v>
      </c>
      <c r="S4130" s="6">
        <f>IF(OR(ISBLANK(Table1[[#This Row],[ValidEndUTC]]),ISBLANK(Table1[[#This Row],[ValidStartUTC]])),"",Table1[[#This Row],[ValidEndUTC]]-Table1[[#This Row],[ValidStartUTC]])</f>
        <v>0.125</v>
      </c>
      <c r="T4130" s="5">
        <f>IF(OR(ISBLANK(Table1[[#This Row],[ValidEndUTC]]),ISBLANK(Table1[[#This Row],[ValidStartUTC]])),"",Table1[[#This Row],[Duration]]*24*60)</f>
        <v>180</v>
      </c>
    </row>
    <row r="4131" spans="1:20" x14ac:dyDescent="0.25">
      <c r="A4131" s="8" t="str">
        <f>IF(ISBLANK(Table1[[#This Row],[AdvisoryNumber]]),"NTML","ADVZY")</f>
        <v>NTML</v>
      </c>
      <c r="B4131" s="8" t="str">
        <f>_xlfn.TEXTJOIN("-",TRUE,Table1[[#This Row],[Source]],TEXT(Table1[[#This Row],[AdvisoryNumber]],"000"),TEXT(ROW()-1,"000000"),TEXT(Table1[[#This Row],[RecordTimeUTC]],"YYYY-MM-DD"))</f>
        <v>NTML-000-004130-2025-08-16</v>
      </c>
      <c r="C4131" s="1" t="s">
        <v>129</v>
      </c>
      <c r="D4131" s="2"/>
      <c r="E4131" s="1"/>
      <c r="F4131" s="2"/>
      <c r="G4131" s="1" t="s">
        <v>98</v>
      </c>
      <c r="H4131" s="1" t="s">
        <v>101</v>
      </c>
      <c r="I4131" s="8" t="str">
        <f>IF(Table1[[#This Row],[TMI_Type]]="Reroute",INDEX(_xlfn.REGEXEXTRACT(Table1[[#This Row],[RawText]],".*(ROUTE|FEA|FCA|ICR|CTOP|TBO).+([A-Z]{3})",2,0),1,2),"")</f>
        <v/>
      </c>
      <c r="J4131" s="5">
        <v>30</v>
      </c>
      <c r="K4131" s="5"/>
      <c r="L4131" s="1" t="s">
        <v>2467</v>
      </c>
      <c r="M4131" s="7">
        <v>45885.75</v>
      </c>
      <c r="N4131" s="7">
        <v>45885.875</v>
      </c>
      <c r="O4131" s="7">
        <v>45885.690972222219</v>
      </c>
      <c r="P4131" s="4" t="s">
        <v>5913</v>
      </c>
      <c r="Q4131" s="10" t="s">
        <v>5913</v>
      </c>
      <c r="R4131" s="2" t="s">
        <v>11408</v>
      </c>
      <c r="S4131" s="6">
        <f>IF(OR(ISBLANK(Table1[[#This Row],[ValidEndUTC]]),ISBLANK(Table1[[#This Row],[ValidStartUTC]])),"",Table1[[#This Row],[ValidEndUTC]]-Table1[[#This Row],[ValidStartUTC]])</f>
        <v>0.125</v>
      </c>
      <c r="T4131" s="5">
        <f>IF(OR(ISBLANK(Table1[[#This Row],[ValidEndUTC]]),ISBLANK(Table1[[#This Row],[ValidStartUTC]])),"",Table1[[#This Row],[Duration]]*24*60)</f>
        <v>180</v>
      </c>
    </row>
    <row r="4132" spans="1:20" x14ac:dyDescent="0.25">
      <c r="A4132" s="8" t="str">
        <f>IF(ISBLANK(Table1[[#This Row],[AdvisoryNumber]]),"NTML","ADVZY")</f>
        <v>NTML</v>
      </c>
      <c r="B4132" s="8" t="str">
        <f>_xlfn.TEXTJOIN("-",TRUE,Table1[[#This Row],[Source]],TEXT(Table1[[#This Row],[AdvisoryNumber]],"000"),TEXT(ROW()-1,"000000"),TEXT(Table1[[#This Row],[RecordTimeUTC]],"YYYY-MM-DD"))</f>
        <v>NTML-000-004131-2025-08-16</v>
      </c>
      <c r="C4132" s="1" t="s">
        <v>129</v>
      </c>
      <c r="D4132" s="2"/>
      <c r="E4132" s="1"/>
      <c r="F4132" s="2"/>
      <c r="G4132" s="1" t="s">
        <v>98</v>
      </c>
      <c r="H4132" s="1" t="s">
        <v>101</v>
      </c>
      <c r="I4132" s="8" t="str">
        <f>IF(Table1[[#This Row],[TMI_Type]]="Reroute",INDEX(_xlfn.REGEXEXTRACT(Table1[[#This Row],[RawText]],".*(ROUTE|FEA|FCA|ICR|CTOP|TBO).+([A-Z]{3})",2,0),1,2),"")</f>
        <v/>
      </c>
      <c r="J4132" s="5">
        <v>10</v>
      </c>
      <c r="K4132" s="5"/>
      <c r="L4132" s="1" t="s">
        <v>4645</v>
      </c>
      <c r="M4132" s="7">
        <v>45885.75</v>
      </c>
      <c r="N4132" s="7">
        <v>45885.875</v>
      </c>
      <c r="O4132" s="7">
        <v>45885.738194444442</v>
      </c>
      <c r="P4132" s="4" t="s">
        <v>5914</v>
      </c>
      <c r="Q4132" s="10" t="s">
        <v>5914</v>
      </c>
      <c r="R4132" s="2" t="s">
        <v>11411</v>
      </c>
      <c r="S4132" s="6">
        <f>IF(OR(ISBLANK(Table1[[#This Row],[ValidEndUTC]]),ISBLANK(Table1[[#This Row],[ValidStartUTC]])),"",Table1[[#This Row],[ValidEndUTC]]-Table1[[#This Row],[ValidStartUTC]])</f>
        <v>0.125</v>
      </c>
      <c r="T4132" s="5">
        <f>IF(OR(ISBLANK(Table1[[#This Row],[ValidEndUTC]]),ISBLANK(Table1[[#This Row],[ValidStartUTC]])),"",Table1[[#This Row],[Duration]]*24*60)</f>
        <v>180</v>
      </c>
    </row>
    <row r="4133" spans="1:20" x14ac:dyDescent="0.25">
      <c r="A4133" s="8" t="str">
        <f>IF(ISBLANK(Table1[[#This Row],[AdvisoryNumber]]),"NTML","ADVZY")</f>
        <v>NTML</v>
      </c>
      <c r="B4133" s="8" t="str">
        <f>_xlfn.TEXTJOIN("-",TRUE,Table1[[#This Row],[Source]],TEXT(Table1[[#This Row],[AdvisoryNumber]],"000"),TEXT(ROW()-1,"000000"),TEXT(Table1[[#This Row],[RecordTimeUTC]],"YYYY-MM-DD"))</f>
        <v>NTML-000-004132-2025-08-16</v>
      </c>
      <c r="C4133" s="1" t="s">
        <v>129</v>
      </c>
      <c r="D4133" s="2"/>
      <c r="E4133" s="1"/>
      <c r="F4133" s="2"/>
      <c r="G4133" s="1" t="s">
        <v>98</v>
      </c>
      <c r="H4133" s="1" t="s">
        <v>101</v>
      </c>
      <c r="I4133" s="8" t="str">
        <f>IF(Table1[[#This Row],[TMI_Type]]="Reroute",INDEX(_xlfn.REGEXEXTRACT(Table1[[#This Row],[RawText]],".*(ROUTE|FEA|FCA|ICR|CTOP|TBO).+([A-Z]{3})",2,0),1,2),"")</f>
        <v/>
      </c>
      <c r="J4133" s="5">
        <v>10</v>
      </c>
      <c r="K4133" s="5"/>
      <c r="L4133" s="1" t="s">
        <v>1684</v>
      </c>
      <c r="M4133" s="7">
        <v>45885.75</v>
      </c>
      <c r="N4133" s="7">
        <v>45885.875</v>
      </c>
      <c r="O4133" s="7">
        <v>45885.738194444442</v>
      </c>
      <c r="P4133" s="4" t="s">
        <v>5915</v>
      </c>
      <c r="Q4133" s="10" t="s">
        <v>5915</v>
      </c>
      <c r="R4133" s="2" t="s">
        <v>11411</v>
      </c>
      <c r="S4133" s="6">
        <f>IF(OR(ISBLANK(Table1[[#This Row],[ValidEndUTC]]),ISBLANK(Table1[[#This Row],[ValidStartUTC]])),"",Table1[[#This Row],[ValidEndUTC]]-Table1[[#This Row],[ValidStartUTC]])</f>
        <v>0.125</v>
      </c>
      <c r="T4133" s="5">
        <f>IF(OR(ISBLANK(Table1[[#This Row],[ValidEndUTC]]),ISBLANK(Table1[[#This Row],[ValidStartUTC]])),"",Table1[[#This Row],[Duration]]*24*60)</f>
        <v>180</v>
      </c>
    </row>
    <row r="4134" spans="1:20" x14ac:dyDescent="0.25">
      <c r="A4134" s="8" t="str">
        <f>IF(ISBLANK(Table1[[#This Row],[AdvisoryNumber]]),"NTML","ADVZY")</f>
        <v>NTML</v>
      </c>
      <c r="B4134" s="8" t="str">
        <f>_xlfn.TEXTJOIN("-",TRUE,Table1[[#This Row],[Source]],TEXT(Table1[[#This Row],[AdvisoryNumber]],"000"),TEXT(ROW()-1,"000000"),TEXT(Table1[[#This Row],[RecordTimeUTC]],"YYYY-MM-DD"))</f>
        <v>NTML-000-004133-2025-08-16</v>
      </c>
      <c r="C4134" s="1" t="s">
        <v>129</v>
      </c>
      <c r="D4134" s="2"/>
      <c r="E4134" s="1"/>
      <c r="F4134" s="2"/>
      <c r="G4134" s="1" t="s">
        <v>98</v>
      </c>
      <c r="H4134" s="1" t="s">
        <v>101</v>
      </c>
      <c r="I4134" s="8" t="str">
        <f>IF(Table1[[#This Row],[TMI_Type]]="Reroute",INDEX(_xlfn.REGEXEXTRACT(Table1[[#This Row],[RawText]],".*(ROUTE|FEA|FCA|ICR|CTOP|TBO).+([A-Z]{3})",2,0),1,2),"")</f>
        <v/>
      </c>
      <c r="J4134" s="5">
        <v>10</v>
      </c>
      <c r="K4134" s="5"/>
      <c r="L4134" s="1" t="s">
        <v>2467</v>
      </c>
      <c r="M4134" s="7">
        <v>45885.75</v>
      </c>
      <c r="N4134" s="7">
        <v>45885.875</v>
      </c>
      <c r="O4134" s="7">
        <v>45885.738194444442</v>
      </c>
      <c r="P4134" s="4" t="s">
        <v>5916</v>
      </c>
      <c r="Q4134" s="10" t="s">
        <v>5916</v>
      </c>
      <c r="R4134" s="2" t="s">
        <v>11411</v>
      </c>
      <c r="S4134" s="6">
        <f>IF(OR(ISBLANK(Table1[[#This Row],[ValidEndUTC]]),ISBLANK(Table1[[#This Row],[ValidStartUTC]])),"",Table1[[#This Row],[ValidEndUTC]]-Table1[[#This Row],[ValidStartUTC]])</f>
        <v>0.125</v>
      </c>
      <c r="T4134" s="5">
        <f>IF(OR(ISBLANK(Table1[[#This Row],[ValidEndUTC]]),ISBLANK(Table1[[#This Row],[ValidStartUTC]])),"",Table1[[#This Row],[Duration]]*24*60)</f>
        <v>180</v>
      </c>
    </row>
    <row r="4135" spans="1:20" x14ac:dyDescent="0.25">
      <c r="A4135" s="8" t="str">
        <f>IF(ISBLANK(Table1[[#This Row],[AdvisoryNumber]]),"NTML","ADVZY")</f>
        <v>NTML</v>
      </c>
      <c r="B4135" s="8" t="str">
        <f>_xlfn.TEXTJOIN("-",TRUE,Table1[[#This Row],[Source]],TEXT(Table1[[#This Row],[AdvisoryNumber]],"000"),TEXT(ROW()-1,"000000"),TEXT(Table1[[#This Row],[RecordTimeUTC]],"YYYY-MM-DD"))</f>
        <v>NTML-000-004134-2025-08-16</v>
      </c>
      <c r="C4135" s="1" t="s">
        <v>270</v>
      </c>
      <c r="D4135" s="2"/>
      <c r="E4135" s="1"/>
      <c r="F4135" s="2"/>
      <c r="G4135" s="1"/>
      <c r="H4135" s="1" t="s">
        <v>2640</v>
      </c>
      <c r="I4135" s="8" t="str">
        <f>IF(Table1[[#This Row],[TMI_Type]]="Reroute",INDEX(_xlfn.REGEXEXTRACT(Table1[[#This Row],[RawText]],".*(ROUTE|FEA|FCA|ICR|CTOP|TBO).+([A-Z]{3})",2,0),1,2),"")</f>
        <v/>
      </c>
      <c r="J4135" s="5"/>
      <c r="K4135" s="5"/>
      <c r="L4135" s="1" t="s">
        <v>286</v>
      </c>
      <c r="M4135" s="7">
        <v>45885.758333333331</v>
      </c>
      <c r="N4135" s="7">
        <v>45885.758333333331</v>
      </c>
      <c r="O4135" s="7">
        <v>45885.758333333331</v>
      </c>
      <c r="P4135" s="4" t="s">
        <v>5919</v>
      </c>
      <c r="Q4135" s="10" t="s">
        <v>5919</v>
      </c>
      <c r="R4135" s="2" t="s">
        <v>11417</v>
      </c>
      <c r="S4135" s="6">
        <f>IF(OR(ISBLANK(Table1[[#This Row],[ValidEndUTC]]),ISBLANK(Table1[[#This Row],[ValidStartUTC]])),"",Table1[[#This Row],[ValidEndUTC]]-Table1[[#This Row],[ValidStartUTC]])</f>
        <v>0</v>
      </c>
      <c r="T4135" s="5">
        <f>IF(OR(ISBLANK(Table1[[#This Row],[ValidEndUTC]]),ISBLANK(Table1[[#This Row],[ValidStartUTC]])),"",Table1[[#This Row],[Duration]]*24*60)</f>
        <v>0</v>
      </c>
    </row>
    <row r="4136" spans="1:20" x14ac:dyDescent="0.25">
      <c r="A4136" s="8" t="str">
        <f>IF(ISBLANK(Table1[[#This Row],[AdvisoryNumber]]),"NTML","ADVZY")</f>
        <v>NTML</v>
      </c>
      <c r="B4136" s="8" t="str">
        <f>_xlfn.TEXTJOIN("-",TRUE,Table1[[#This Row],[Source]],TEXT(Table1[[#This Row],[AdvisoryNumber]],"000"),TEXT(ROW()-1,"000000"),TEXT(Table1[[#This Row],[RecordTimeUTC]],"YYYY-MM-DD"))</f>
        <v>NTML-000-004135-2025-08-16</v>
      </c>
      <c r="C4136" s="1" t="s">
        <v>270</v>
      </c>
      <c r="D4136" s="2"/>
      <c r="E4136" s="1"/>
      <c r="F4136" s="2"/>
      <c r="G4136" s="1"/>
      <c r="H4136" s="1" t="s">
        <v>2640</v>
      </c>
      <c r="I4136" s="8" t="str">
        <f>IF(Table1[[#This Row],[TMI_Type]]="Reroute",INDEX(_xlfn.REGEXEXTRACT(Table1[[#This Row],[RawText]],".*(ROUTE|FEA|FCA|ICR|CTOP|TBO).+([A-Z]{3})",2,0),1,2),"")</f>
        <v/>
      </c>
      <c r="J4136" s="5"/>
      <c r="K4136" s="5"/>
      <c r="L4136" s="1" t="s">
        <v>1173</v>
      </c>
      <c r="M4136" s="7">
        <v>45885.758333333331</v>
      </c>
      <c r="N4136" s="7">
        <v>45885.758333333331</v>
      </c>
      <c r="O4136" s="7">
        <v>45885.758333333331</v>
      </c>
      <c r="P4136" s="4" t="s">
        <v>5985</v>
      </c>
      <c r="Q4136" s="10" t="s">
        <v>5985</v>
      </c>
      <c r="R4136" s="2" t="s">
        <v>11417</v>
      </c>
      <c r="S4136" s="6">
        <f>IF(OR(ISBLANK(Table1[[#This Row],[ValidEndUTC]]),ISBLANK(Table1[[#This Row],[ValidStartUTC]])),"",Table1[[#This Row],[ValidEndUTC]]-Table1[[#This Row],[ValidStartUTC]])</f>
        <v>0</v>
      </c>
      <c r="T4136" s="5">
        <f>IF(OR(ISBLANK(Table1[[#This Row],[ValidEndUTC]]),ISBLANK(Table1[[#This Row],[ValidStartUTC]])),"",Table1[[#This Row],[Duration]]*24*60)</f>
        <v>0</v>
      </c>
    </row>
    <row r="4137" spans="1:20" x14ac:dyDescent="0.25">
      <c r="A4137" s="8" t="str">
        <f>IF(ISBLANK(Table1[[#This Row],[AdvisoryNumber]]),"NTML","ADVZY")</f>
        <v>NTML</v>
      </c>
      <c r="B4137" s="8" t="str">
        <f>_xlfn.TEXTJOIN("-",TRUE,Table1[[#This Row],[Source]],TEXT(Table1[[#This Row],[AdvisoryNumber]],"000"),TEXT(ROW()-1,"000000"),TEXT(Table1[[#This Row],[RecordTimeUTC]],"YYYY-MM-DD"))</f>
        <v>NTML-000-004136-2025-08-16</v>
      </c>
      <c r="C4137" s="1" t="s">
        <v>270</v>
      </c>
      <c r="D4137" s="2"/>
      <c r="E4137" s="1"/>
      <c r="F4137" s="2"/>
      <c r="G4137" s="1" t="s">
        <v>98</v>
      </c>
      <c r="H4137" s="1" t="s">
        <v>101</v>
      </c>
      <c r="I4137" s="8" t="str">
        <f>IF(Table1[[#This Row],[TMI_Type]]="Reroute",INDEX(_xlfn.REGEXEXTRACT(Table1[[#This Row],[RawText]],".*(ROUTE|FEA|FCA|ICR|CTOP|TBO).+([A-Z]{3})",2,0),1,2),"")</f>
        <v/>
      </c>
      <c r="J4137" s="5">
        <v>15</v>
      </c>
      <c r="K4137" s="5"/>
      <c r="L4137" s="1" t="s">
        <v>1175</v>
      </c>
      <c r="M4137" s="7">
        <v>45885.760416666664</v>
      </c>
      <c r="N4137" s="7">
        <v>45885.958333333336</v>
      </c>
      <c r="O4137" s="7">
        <v>45885.758333333331</v>
      </c>
      <c r="P4137" s="4" t="s">
        <v>5920</v>
      </c>
      <c r="Q4137" s="10" t="s">
        <v>5920</v>
      </c>
      <c r="R4137" s="2" t="s">
        <v>11417</v>
      </c>
      <c r="S4137" s="6">
        <f>IF(OR(ISBLANK(Table1[[#This Row],[ValidEndUTC]]),ISBLANK(Table1[[#This Row],[ValidStartUTC]])),"",Table1[[#This Row],[ValidEndUTC]]-Table1[[#This Row],[ValidStartUTC]])</f>
        <v>0.19791666667151731</v>
      </c>
      <c r="T4137" s="5">
        <f>IF(OR(ISBLANK(Table1[[#This Row],[ValidEndUTC]]),ISBLANK(Table1[[#This Row],[ValidStartUTC]])),"",Table1[[#This Row],[Duration]]*24*60)</f>
        <v>285.00000000698492</v>
      </c>
    </row>
    <row r="4138" spans="1:20" ht="21.6" x14ac:dyDescent="0.25">
      <c r="A4138" s="8" t="str">
        <f>IF(ISBLANK(Table1[[#This Row],[AdvisoryNumber]]),"NTML","ADVZY")</f>
        <v>NTML</v>
      </c>
      <c r="B4138" s="8" t="str">
        <f>_xlfn.TEXTJOIN("-",TRUE,Table1[[#This Row],[Source]],TEXT(Table1[[#This Row],[AdvisoryNumber]],"000"),TEXT(ROW()-1,"000000"),TEXT(Table1[[#This Row],[RecordTimeUTC]],"YYYY-MM-DD"))</f>
        <v>NTML-000-004137-2025-08-16</v>
      </c>
      <c r="C4138" s="1" t="s">
        <v>270</v>
      </c>
      <c r="D4138" s="2"/>
      <c r="E4138" s="1"/>
      <c r="F4138" s="2"/>
      <c r="G4138" s="1" t="s">
        <v>98</v>
      </c>
      <c r="H4138" s="1" t="s">
        <v>101</v>
      </c>
      <c r="I4138" s="8" t="str">
        <f>IF(Table1[[#This Row],[TMI_Type]]="Reroute",INDEX(_xlfn.REGEXEXTRACT(Table1[[#This Row],[RawText]],".*(ROUTE|FEA|FCA|ICR|CTOP|TBO).+([A-Z]{3})",2,0),1,2),"")</f>
        <v/>
      </c>
      <c r="J4138" s="5">
        <v>10</v>
      </c>
      <c r="K4138" s="5"/>
      <c r="L4138" s="1" t="s">
        <v>1177</v>
      </c>
      <c r="M4138" s="7">
        <v>45885.760416666664</v>
      </c>
      <c r="N4138" s="7">
        <v>45885.958333333336</v>
      </c>
      <c r="O4138" s="7">
        <v>45885.758333333331</v>
      </c>
      <c r="P4138" s="4" t="s">
        <v>11418</v>
      </c>
      <c r="Q4138" s="10" t="s">
        <v>11418</v>
      </c>
      <c r="R4138" s="2" t="s">
        <v>11417</v>
      </c>
      <c r="S4138" s="6">
        <f>IF(OR(ISBLANK(Table1[[#This Row],[ValidEndUTC]]),ISBLANK(Table1[[#This Row],[ValidStartUTC]])),"",Table1[[#This Row],[ValidEndUTC]]-Table1[[#This Row],[ValidStartUTC]])</f>
        <v>0.19791666667151731</v>
      </c>
      <c r="T4138" s="5">
        <f>IF(OR(ISBLANK(Table1[[#This Row],[ValidEndUTC]]),ISBLANK(Table1[[#This Row],[ValidStartUTC]])),"",Table1[[#This Row],[Duration]]*24*60)</f>
        <v>285.00000000698492</v>
      </c>
    </row>
    <row r="4139" spans="1:20" ht="226.8" x14ac:dyDescent="0.25">
      <c r="A4139" s="8" t="str">
        <f>IF(ISBLANK(Table1[[#This Row],[AdvisoryNumber]]),"NTML","ADVZY")</f>
        <v>ADVZY</v>
      </c>
      <c r="B4139" s="8" t="str">
        <f>_xlfn.TEXTJOIN("-",TRUE,Table1[[#This Row],[Source]],TEXT(Table1[[#This Row],[AdvisoryNumber]],"000"),TEXT(ROW()-1,"000000"),TEXT(Table1[[#This Row],[RecordTimeUTC]],"YYYY-MM-DD"))</f>
        <v>ADVZY-002-004138-2025-08-16</v>
      </c>
      <c r="C4139" s="1" t="s">
        <v>16</v>
      </c>
      <c r="D4139" s="2" t="s">
        <v>8249</v>
      </c>
      <c r="E4139" s="1">
        <v>2</v>
      </c>
      <c r="F4139" s="2" t="s">
        <v>2203</v>
      </c>
      <c r="G4139" s="1" t="s">
        <v>2204</v>
      </c>
      <c r="H4139" s="1" t="s">
        <v>19</v>
      </c>
      <c r="I4139" s="8" t="str">
        <f>IF(Table1[[#This Row],[TMI_Type]]="Reroute",INDEX(_xlfn.REGEXEXTRACT(Table1[[#This Row],[RawText]],".*(ROUTE|FEA|FCA|ICR|CTOP|TBO).+([A-Z]{3})",2,0),1,2),"")</f>
        <v>RQD</v>
      </c>
      <c r="J4139" s="5"/>
      <c r="K4139" s="5"/>
      <c r="L4139" s="1"/>
      <c r="M4139" s="7">
        <v>45885.770833333336</v>
      </c>
      <c r="N4139" s="7">
        <v>45885.833333333336</v>
      </c>
      <c r="O4139" s="7">
        <v>45885.125694444447</v>
      </c>
      <c r="P4139" s="4" t="s">
        <v>2205</v>
      </c>
      <c r="Q4139" s="10" t="s">
        <v>8250</v>
      </c>
      <c r="R4139" s="2" t="s">
        <v>8248</v>
      </c>
      <c r="S4139" s="6">
        <f>IF(OR(ISBLANK(Table1[[#This Row],[ValidEndUTC]]),ISBLANK(Table1[[#This Row],[ValidStartUTC]])),"",Table1[[#This Row],[ValidEndUTC]]-Table1[[#This Row],[ValidStartUTC]])</f>
        <v>6.25E-2</v>
      </c>
      <c r="T4139" s="5">
        <f>IF(OR(ISBLANK(Table1[[#This Row],[ValidEndUTC]]),ISBLANK(Table1[[#This Row],[ValidStartUTC]])),"",Table1[[#This Row],[Duration]]*24*60)</f>
        <v>90</v>
      </c>
    </row>
    <row r="4140" spans="1:20" ht="21.6" x14ac:dyDescent="0.25">
      <c r="A4140" s="8" t="str">
        <f>IF(ISBLANK(Table1[[#This Row],[AdvisoryNumber]]),"NTML","ADVZY")</f>
        <v>NTML</v>
      </c>
      <c r="B4140" s="8" t="str">
        <f>_xlfn.TEXTJOIN("-",TRUE,Table1[[#This Row],[Source]],TEXT(Table1[[#This Row],[AdvisoryNumber]],"000"),TEXT(ROW()-1,"000000"),TEXT(Table1[[#This Row],[RecordTimeUTC]],"YYYY-MM-DD"))</f>
        <v>NTML-000-004139-2025-08-16</v>
      </c>
      <c r="C4140" s="1" t="s">
        <v>9736</v>
      </c>
      <c r="D4140" s="2"/>
      <c r="E4140" s="1"/>
      <c r="F4140" s="2"/>
      <c r="G4140" s="1" t="s">
        <v>11415</v>
      </c>
      <c r="H4140" s="1" t="s">
        <v>104</v>
      </c>
      <c r="I4140" s="8" t="str">
        <f>IF(Table1[[#This Row],[TMI_Type]]="Reroute",INDEX(_xlfn.REGEXEXTRACT(Table1[[#This Row],[RawText]],".*(ROUTE|FEA|FCA|ICR|CTOP|TBO).+([A-Z]{3})",2,0),1,2),"")</f>
        <v/>
      </c>
      <c r="J4140" s="5"/>
      <c r="K4140" s="5"/>
      <c r="L4140" s="1" t="s">
        <v>4174</v>
      </c>
      <c r="M4140" s="7">
        <v>45885.780555555553</v>
      </c>
      <c r="N4140" s="7">
        <v>45885.875</v>
      </c>
      <c r="O4140" s="7">
        <v>45885.780555555553</v>
      </c>
      <c r="P4140" s="4" t="s">
        <v>5921</v>
      </c>
      <c r="Q4140" s="10" t="s">
        <v>5921</v>
      </c>
      <c r="R4140" s="2" t="s">
        <v>11419</v>
      </c>
      <c r="S4140" s="6">
        <f>IF(OR(ISBLANK(Table1[[#This Row],[ValidEndUTC]]),ISBLANK(Table1[[#This Row],[ValidStartUTC]])),"",Table1[[#This Row],[ValidEndUTC]]-Table1[[#This Row],[ValidStartUTC]])</f>
        <v>9.4444444446708076E-2</v>
      </c>
      <c r="T4140" s="5">
        <f>IF(OR(ISBLANK(Table1[[#This Row],[ValidEndUTC]]),ISBLANK(Table1[[#This Row],[ValidStartUTC]])),"",Table1[[#This Row],[Duration]]*24*60)</f>
        <v>136.00000000325963</v>
      </c>
    </row>
    <row r="4141" spans="1:20" x14ac:dyDescent="0.25">
      <c r="A4141" s="8" t="str">
        <f>IF(ISBLANK(Table1[[#This Row],[AdvisoryNumber]]),"NTML","ADVZY")</f>
        <v>NTML</v>
      </c>
      <c r="B4141" s="8" t="str">
        <f>_xlfn.TEXTJOIN("-",TRUE,Table1[[#This Row],[Source]],TEXT(Table1[[#This Row],[AdvisoryNumber]],"000"),TEXT(ROW()-1,"000000"),TEXT(Table1[[#This Row],[RecordTimeUTC]],"YYYY-MM-DD"))</f>
        <v>NTML-000-004140-2025-08-16</v>
      </c>
      <c r="C4141" s="1" t="s">
        <v>270</v>
      </c>
      <c r="D4141" s="2"/>
      <c r="E4141" s="1"/>
      <c r="F4141" s="2"/>
      <c r="G4141" s="1" t="s">
        <v>98</v>
      </c>
      <c r="H4141" s="1" t="s">
        <v>101</v>
      </c>
      <c r="I4141" s="8" t="str">
        <f>IF(Table1[[#This Row],[TMI_Type]]="Reroute",INDEX(_xlfn.REGEXEXTRACT(Table1[[#This Row],[RawText]],".*(ROUTE|FEA|FCA|ICR|CTOP|TBO).+([A-Z]{3})",2,0),1,2),"")</f>
        <v/>
      </c>
      <c r="J4141" s="5">
        <v>15</v>
      </c>
      <c r="K4141" s="5"/>
      <c r="L4141" s="1" t="s">
        <v>1173</v>
      </c>
      <c r="M4141" s="7">
        <v>45885.822916666664</v>
      </c>
      <c r="N4141" s="7">
        <v>45885.958333333336</v>
      </c>
      <c r="O4141" s="7">
        <v>45885.810416666667</v>
      </c>
      <c r="P4141" s="4" t="s">
        <v>5922</v>
      </c>
      <c r="Q4141" s="10" t="s">
        <v>5922</v>
      </c>
      <c r="R4141" s="2" t="s">
        <v>11420</v>
      </c>
      <c r="S4141" s="6">
        <f>IF(OR(ISBLANK(Table1[[#This Row],[ValidEndUTC]]),ISBLANK(Table1[[#This Row],[ValidStartUTC]])),"",Table1[[#This Row],[ValidEndUTC]]-Table1[[#This Row],[ValidStartUTC]])</f>
        <v>0.13541666667151731</v>
      </c>
      <c r="T4141" s="5">
        <f>IF(OR(ISBLANK(Table1[[#This Row],[ValidEndUTC]]),ISBLANK(Table1[[#This Row],[ValidStartUTC]])),"",Table1[[#This Row],[Duration]]*24*60)</f>
        <v>195.00000000698492</v>
      </c>
    </row>
    <row r="4142" spans="1:20" x14ac:dyDescent="0.25">
      <c r="A4142" s="8" t="str">
        <f>IF(ISBLANK(Table1[[#This Row],[AdvisoryNumber]]),"NTML","ADVZY")</f>
        <v>NTML</v>
      </c>
      <c r="B4142" s="8" t="str">
        <f>_xlfn.TEXTJOIN("-",TRUE,Table1[[#This Row],[Source]],TEXT(Table1[[#This Row],[AdvisoryNumber]],"000"),TEXT(ROW()-1,"000000"),TEXT(Table1[[#This Row],[RecordTimeUTC]],"YYYY-MM-DD"))</f>
        <v>NTML-000-004141-2025-08-16</v>
      </c>
      <c r="C4142" s="1" t="s">
        <v>270</v>
      </c>
      <c r="D4142" s="2"/>
      <c r="E4142" s="1"/>
      <c r="F4142" s="2"/>
      <c r="G4142" s="1" t="s">
        <v>98</v>
      </c>
      <c r="H4142" s="1" t="s">
        <v>101</v>
      </c>
      <c r="I4142" s="8" t="str">
        <f>IF(Table1[[#This Row],[TMI_Type]]="Reroute",INDEX(_xlfn.REGEXEXTRACT(Table1[[#This Row],[RawText]],".*(ROUTE|FEA|FCA|ICR|CTOP|TBO).+([A-Z]{3})",2,0),1,2),"")</f>
        <v/>
      </c>
      <c r="J4142" s="5">
        <v>20</v>
      </c>
      <c r="K4142" s="5"/>
      <c r="L4142" s="1" t="s">
        <v>286</v>
      </c>
      <c r="M4142" s="7">
        <v>45885.822916666664</v>
      </c>
      <c r="N4142" s="7">
        <v>45885.958333333336</v>
      </c>
      <c r="O4142" s="7">
        <v>45885.810416666667</v>
      </c>
      <c r="P4142" s="4" t="s">
        <v>5923</v>
      </c>
      <c r="Q4142" s="10" t="s">
        <v>5923</v>
      </c>
      <c r="R4142" s="2" t="s">
        <v>11420</v>
      </c>
      <c r="S4142" s="6">
        <f>IF(OR(ISBLANK(Table1[[#This Row],[ValidEndUTC]]),ISBLANK(Table1[[#This Row],[ValidStartUTC]])),"",Table1[[#This Row],[ValidEndUTC]]-Table1[[#This Row],[ValidStartUTC]])</f>
        <v>0.13541666667151731</v>
      </c>
      <c r="T4142" s="5">
        <f>IF(OR(ISBLANK(Table1[[#This Row],[ValidEndUTC]]),ISBLANK(Table1[[#This Row],[ValidStartUTC]])),"",Table1[[#This Row],[Duration]]*24*60)</f>
        <v>195.00000000698492</v>
      </c>
    </row>
    <row r="4143" spans="1:20" x14ac:dyDescent="0.25">
      <c r="A4143" s="8" t="str">
        <f>IF(ISBLANK(Table1[[#This Row],[AdvisoryNumber]]),"NTML","ADVZY")</f>
        <v>NTML</v>
      </c>
      <c r="B4143" s="8" t="str">
        <f>_xlfn.TEXTJOIN("-",TRUE,Table1[[#This Row],[Source]],TEXT(Table1[[#This Row],[AdvisoryNumber]],"000"),TEXT(ROW()-1,"000000"),TEXT(Table1[[#This Row],[RecordTimeUTC]],"YYYY-MM-DD"))</f>
        <v>NTML-000-004142-2025-08-16</v>
      </c>
      <c r="C4143" s="1" t="s">
        <v>270</v>
      </c>
      <c r="D4143" s="2"/>
      <c r="E4143" s="1"/>
      <c r="F4143" s="2"/>
      <c r="G4143" s="1" t="s">
        <v>98</v>
      </c>
      <c r="H4143" s="1" t="s">
        <v>101</v>
      </c>
      <c r="I4143" s="8" t="str">
        <f>IF(Table1[[#This Row],[TMI_Type]]="Reroute",INDEX(_xlfn.REGEXEXTRACT(Table1[[#This Row],[RawText]],".*(ROUTE|FEA|FCA|ICR|CTOP|TBO).+([A-Z]{3})",2,0),1,2),"")</f>
        <v/>
      </c>
      <c r="J4143" s="5">
        <v>15</v>
      </c>
      <c r="K4143" s="5"/>
      <c r="L4143" s="1" t="s">
        <v>1177</v>
      </c>
      <c r="M4143" s="7">
        <v>45885.822916666664</v>
      </c>
      <c r="N4143" s="7">
        <v>45885.958333333336</v>
      </c>
      <c r="O4143" s="7">
        <v>45885.8125</v>
      </c>
      <c r="P4143" s="4" t="s">
        <v>5924</v>
      </c>
      <c r="Q4143" s="10" t="s">
        <v>5924</v>
      </c>
      <c r="R4143" s="2" t="s">
        <v>11420</v>
      </c>
      <c r="S4143" s="6">
        <f>IF(OR(ISBLANK(Table1[[#This Row],[ValidEndUTC]]),ISBLANK(Table1[[#This Row],[ValidStartUTC]])),"",Table1[[#This Row],[ValidEndUTC]]-Table1[[#This Row],[ValidStartUTC]])</f>
        <v>0.13541666667151731</v>
      </c>
      <c r="T4143" s="5">
        <f>IF(OR(ISBLANK(Table1[[#This Row],[ValidEndUTC]]),ISBLANK(Table1[[#This Row],[ValidStartUTC]])),"",Table1[[#This Row],[Duration]]*24*60)</f>
        <v>195.00000000698492</v>
      </c>
    </row>
    <row r="4144" spans="1:20" x14ac:dyDescent="0.25">
      <c r="A4144" s="8" t="str">
        <f>IF(ISBLANK(Table1[[#This Row],[AdvisoryNumber]]),"NTML","ADVZY")</f>
        <v>NTML</v>
      </c>
      <c r="B4144" s="8" t="str">
        <f>_xlfn.TEXTJOIN("-",TRUE,Table1[[#This Row],[Source]],TEXT(Table1[[#This Row],[AdvisoryNumber]],"000"),TEXT(ROW()-1,"000000"),TEXT(Table1[[#This Row],[RecordTimeUTC]],"YYYY-MM-DD"))</f>
        <v>NTML-000-004143-2025-08-16</v>
      </c>
      <c r="C4144" s="1" t="s">
        <v>129</v>
      </c>
      <c r="D4144" s="2"/>
      <c r="E4144" s="1"/>
      <c r="F4144" s="2"/>
      <c r="G4144" s="1"/>
      <c r="H4144" s="1" t="s">
        <v>2640</v>
      </c>
      <c r="I4144" s="8" t="str">
        <f>IF(Table1[[#This Row],[TMI_Type]]="Reroute",INDEX(_xlfn.REGEXEXTRACT(Table1[[#This Row],[RawText]],".*(ROUTE|FEA|FCA|ICR|CTOP|TBO).+([A-Z]{3})",2,0),1,2),"")</f>
        <v/>
      </c>
      <c r="J4144" s="5"/>
      <c r="K4144" s="5"/>
      <c r="L4144" s="1" t="s">
        <v>198</v>
      </c>
      <c r="M4144" s="7">
        <v>45885.833333333336</v>
      </c>
      <c r="N4144" s="7">
        <v>45885.833333333336</v>
      </c>
      <c r="O4144" s="7">
        <v>45885.833333333336</v>
      </c>
      <c r="P4144" s="4" t="s">
        <v>11423</v>
      </c>
      <c r="Q4144" s="10" t="s">
        <v>11423</v>
      </c>
      <c r="R4144" s="2" t="s">
        <v>11424</v>
      </c>
      <c r="S4144" s="6">
        <f>IF(OR(ISBLANK(Table1[[#This Row],[ValidEndUTC]]),ISBLANK(Table1[[#This Row],[ValidStartUTC]])),"",Table1[[#This Row],[ValidEndUTC]]-Table1[[#This Row],[ValidStartUTC]])</f>
        <v>0</v>
      </c>
      <c r="T4144" s="5">
        <f>IF(OR(ISBLANK(Table1[[#This Row],[ValidEndUTC]]),ISBLANK(Table1[[#This Row],[ValidStartUTC]])),"",Table1[[#This Row],[Duration]]*24*60)</f>
        <v>0</v>
      </c>
    </row>
    <row r="4145" spans="1:20" x14ac:dyDescent="0.25">
      <c r="A4145" s="8" t="str">
        <f>IF(ISBLANK(Table1[[#This Row],[AdvisoryNumber]]),"NTML","ADVZY")</f>
        <v>NTML</v>
      </c>
      <c r="B4145" s="8" t="str">
        <f>_xlfn.TEXTJOIN("-",TRUE,Table1[[#This Row],[Source]],TEXT(Table1[[#This Row],[AdvisoryNumber]],"000"),TEXT(ROW()-1,"000000"),TEXT(Table1[[#This Row],[RecordTimeUTC]],"YYYY-MM-DD"))</f>
        <v>NTML-000-004144-2025-08-16</v>
      </c>
      <c r="C4145" s="1" t="s">
        <v>11425</v>
      </c>
      <c r="D4145" s="2"/>
      <c r="E4145" s="1"/>
      <c r="F4145" s="2"/>
      <c r="G4145" s="1"/>
      <c r="H4145" s="1" t="s">
        <v>6014</v>
      </c>
      <c r="I4145" s="8" t="str">
        <f>IF(Table1[[#This Row],[TMI_Type]]="Reroute",INDEX(_xlfn.REGEXEXTRACT(Table1[[#This Row],[RawText]],".*(ROUTE|FEA|FCA|ICR|CTOP|TBO).+([A-Z]{3})",2,0),1,2),"")</f>
        <v/>
      </c>
      <c r="J4145" s="5"/>
      <c r="K4145" s="5"/>
      <c r="L4145" s="1" t="s">
        <v>1644</v>
      </c>
      <c r="M4145" s="7">
        <v>45885.838194444441</v>
      </c>
      <c r="N4145" s="7">
        <v>45885.875</v>
      </c>
      <c r="O4145" s="7">
        <v>45885.838194444441</v>
      </c>
      <c r="P4145" s="4" t="s">
        <v>2206</v>
      </c>
      <c r="Q4145" s="10" t="s">
        <v>2206</v>
      </c>
      <c r="R4145" s="2" t="s">
        <v>11426</v>
      </c>
      <c r="S4145" s="6">
        <f>IF(OR(ISBLANK(Table1[[#This Row],[ValidEndUTC]]),ISBLANK(Table1[[#This Row],[ValidStartUTC]])),"",Table1[[#This Row],[ValidEndUTC]]-Table1[[#This Row],[ValidStartUTC]])</f>
        <v>3.680555555911269E-2</v>
      </c>
      <c r="T4145" s="5">
        <f>IF(OR(ISBLANK(Table1[[#This Row],[ValidEndUTC]]),ISBLANK(Table1[[#This Row],[ValidStartUTC]])),"",Table1[[#This Row],[Duration]]*24*60)</f>
        <v>53.000000005122274</v>
      </c>
    </row>
    <row r="4146" spans="1:20" ht="75.599999999999994" x14ac:dyDescent="0.25">
      <c r="A4146" s="8" t="str">
        <f>IF(ISBLANK(Table1[[#This Row],[AdvisoryNumber]]),"NTML","ADVZY")</f>
        <v>ADVZY</v>
      </c>
      <c r="B4146" s="8" t="str">
        <f>_xlfn.TEXTJOIN("-",TRUE,Table1[[#This Row],[Source]],TEXT(Table1[[#This Row],[AdvisoryNumber]],"000"),TEXT(ROW()-1,"000000"),TEXT(Table1[[#This Row],[RecordTimeUTC]],"YYYY-MM-DD"))</f>
        <v>ADVZY-001-004145-2025-08-17</v>
      </c>
      <c r="C4146" s="1" t="s">
        <v>16</v>
      </c>
      <c r="D4146" s="2"/>
      <c r="E4146" s="1">
        <v>1</v>
      </c>
      <c r="F4146" s="2" t="s">
        <v>6237</v>
      </c>
      <c r="G4146" s="1"/>
      <c r="H4146" s="1" t="s">
        <v>6019</v>
      </c>
      <c r="I4146" s="8" t="str">
        <f>IF(Table1[[#This Row],[TMI_Type]]="Reroute",INDEX(_xlfn.REGEXEXTRACT(Table1[[#This Row],[RawText]],".*(ROUTE|FEA|FCA|ICR|CTOP|TBO).+([A-Z]{3})",2,0),1,2),"")</f>
        <v/>
      </c>
      <c r="J4146" s="5"/>
      <c r="K4146" s="5"/>
      <c r="L4146" s="1"/>
      <c r="M4146" s="7">
        <v>45885.854166666664</v>
      </c>
      <c r="N4146" s="7">
        <v>45886.085416666669</v>
      </c>
      <c r="O4146" s="7">
        <v>45886.086111111108</v>
      </c>
      <c r="P4146" s="4" t="s">
        <v>2207</v>
      </c>
      <c r="Q4146" s="10" t="s">
        <v>8258</v>
      </c>
      <c r="R4146" s="2" t="s">
        <v>8259</v>
      </c>
      <c r="S4146" s="6">
        <f>IF(OR(ISBLANK(Table1[[#This Row],[ValidEndUTC]]),ISBLANK(Table1[[#This Row],[ValidStartUTC]])),"",Table1[[#This Row],[ValidEndUTC]]-Table1[[#This Row],[ValidStartUTC]])</f>
        <v>0.23125000000436557</v>
      </c>
      <c r="T4146" s="5">
        <f>IF(OR(ISBLANK(Table1[[#This Row],[ValidEndUTC]]),ISBLANK(Table1[[#This Row],[ValidStartUTC]])),"",Table1[[#This Row],[Duration]]*24*60)</f>
        <v>333.00000000628643</v>
      </c>
    </row>
    <row r="4147" spans="1:20" x14ac:dyDescent="0.25">
      <c r="A4147" s="8" t="str">
        <f>IF(ISBLANK(Table1[[#This Row],[AdvisoryNumber]]),"NTML","ADVZY")</f>
        <v>NTML</v>
      </c>
      <c r="B4147" s="8" t="str">
        <f>_xlfn.TEXTJOIN("-",TRUE,Table1[[#This Row],[Source]],TEXT(Table1[[#This Row],[AdvisoryNumber]],"000"),TEXT(ROW()-1,"000000"),TEXT(Table1[[#This Row],[RecordTimeUTC]],"YYYY-MM-DD"))</f>
        <v>NTML-000-004146-2025-08-16</v>
      </c>
      <c r="C4147" s="1" t="s">
        <v>270</v>
      </c>
      <c r="D4147" s="2"/>
      <c r="E4147" s="1"/>
      <c r="F4147" s="2"/>
      <c r="G4147" s="1" t="s">
        <v>98</v>
      </c>
      <c r="H4147" s="1" t="s">
        <v>101</v>
      </c>
      <c r="I4147" s="8" t="str">
        <f>IF(Table1[[#This Row],[TMI_Type]]="Reroute",INDEX(_xlfn.REGEXEXTRACT(Table1[[#This Row],[RawText]],".*(ROUTE|FEA|FCA|ICR|CTOP|TBO).+([A-Z]{3})",2,0),1,2),"")</f>
        <v/>
      </c>
      <c r="J4147" s="5">
        <v>20</v>
      </c>
      <c r="K4147" s="5"/>
      <c r="L4147" s="1" t="s">
        <v>1177</v>
      </c>
      <c r="M4147" s="7">
        <v>45885.859722222223</v>
      </c>
      <c r="N4147" s="7">
        <v>45886</v>
      </c>
      <c r="O4147" s="7">
        <v>45885.859722222223</v>
      </c>
      <c r="P4147" s="4" t="s">
        <v>2210</v>
      </c>
      <c r="Q4147" s="10" t="s">
        <v>2210</v>
      </c>
      <c r="R4147" s="2" t="s">
        <v>11427</v>
      </c>
      <c r="S4147" s="6">
        <f>IF(OR(ISBLANK(Table1[[#This Row],[ValidEndUTC]]),ISBLANK(Table1[[#This Row],[ValidStartUTC]])),"",Table1[[#This Row],[ValidEndUTC]]-Table1[[#This Row],[ValidStartUTC]])</f>
        <v>0.14027777777664596</v>
      </c>
      <c r="T4147" s="5">
        <f>IF(OR(ISBLANK(Table1[[#This Row],[ValidEndUTC]]),ISBLANK(Table1[[#This Row],[ValidStartUTC]])),"",Table1[[#This Row],[Duration]]*24*60)</f>
        <v>201.99999999837019</v>
      </c>
    </row>
    <row r="4148" spans="1:20" x14ac:dyDescent="0.25">
      <c r="A4148" s="8" t="str">
        <f>IF(ISBLANK(Table1[[#This Row],[AdvisoryNumber]]),"NTML","ADVZY")</f>
        <v>NTML</v>
      </c>
      <c r="B4148" s="8" t="str">
        <f>_xlfn.TEXTJOIN("-",TRUE,Table1[[#This Row],[Source]],TEXT(Table1[[#This Row],[AdvisoryNumber]],"000"),TEXT(ROW()-1,"000000"),TEXT(Table1[[#This Row],[RecordTimeUTC]],"YYYY-MM-DD"))</f>
        <v>NTML-000-004147-2025-08-16</v>
      </c>
      <c r="C4148" s="1" t="s">
        <v>270</v>
      </c>
      <c r="D4148" s="2"/>
      <c r="E4148" s="1"/>
      <c r="F4148" s="2"/>
      <c r="G4148" s="1" t="s">
        <v>98</v>
      </c>
      <c r="H4148" s="1" t="s">
        <v>101</v>
      </c>
      <c r="I4148" s="8" t="str">
        <f>IF(Table1[[#This Row],[TMI_Type]]="Reroute",INDEX(_xlfn.REGEXEXTRACT(Table1[[#This Row],[RawText]],".*(ROUTE|FEA|FCA|ICR|CTOP|TBO).+([A-Z]{3})",2,0),1,2),"")</f>
        <v/>
      </c>
      <c r="J4148" s="5">
        <v>20</v>
      </c>
      <c r="K4148" s="5"/>
      <c r="L4148" s="1" t="s">
        <v>1175</v>
      </c>
      <c r="M4148" s="7">
        <v>45885.884027777778</v>
      </c>
      <c r="N4148" s="7">
        <v>45886</v>
      </c>
      <c r="O4148" s="7">
        <v>45885.884027777778</v>
      </c>
      <c r="P4148" s="4" t="s">
        <v>2214</v>
      </c>
      <c r="Q4148" s="10" t="s">
        <v>2214</v>
      </c>
      <c r="R4148" s="2" t="s">
        <v>11428</v>
      </c>
      <c r="S4148" s="6">
        <f>IF(OR(ISBLANK(Table1[[#This Row],[ValidEndUTC]]),ISBLANK(Table1[[#This Row],[ValidStartUTC]])),"",Table1[[#This Row],[ValidEndUTC]]-Table1[[#This Row],[ValidStartUTC]])</f>
        <v>0.11597222222189885</v>
      </c>
      <c r="T4148" s="5">
        <f>IF(OR(ISBLANK(Table1[[#This Row],[ValidEndUTC]]),ISBLANK(Table1[[#This Row],[ValidStartUTC]])),"",Table1[[#This Row],[Duration]]*24*60)</f>
        <v>166.99999999953434</v>
      </c>
    </row>
    <row r="4149" spans="1:20" x14ac:dyDescent="0.25">
      <c r="A4149" s="8" t="str">
        <f>IF(ISBLANK(Table1[[#This Row],[AdvisoryNumber]]),"NTML","ADVZY")</f>
        <v>NTML</v>
      </c>
      <c r="B4149" s="8" t="str">
        <f>_xlfn.TEXTJOIN("-",TRUE,Table1[[#This Row],[Source]],TEXT(Table1[[#This Row],[AdvisoryNumber]],"000"),TEXT(ROW()-1,"000000"),TEXT(Table1[[#This Row],[RecordTimeUTC]],"YYYY-MM-DD"))</f>
        <v>NTML-000-004148-2025-08-16</v>
      </c>
      <c r="C4149" s="1" t="s">
        <v>270</v>
      </c>
      <c r="D4149" s="2"/>
      <c r="E4149" s="1"/>
      <c r="F4149" s="2"/>
      <c r="G4149" s="1" t="s">
        <v>98</v>
      </c>
      <c r="H4149" s="1" t="s">
        <v>101</v>
      </c>
      <c r="I4149" s="8" t="str">
        <f>IF(Table1[[#This Row],[TMI_Type]]="Reroute",INDEX(_xlfn.REGEXEXTRACT(Table1[[#This Row],[RawText]],".*(ROUTE|FEA|FCA|ICR|CTOP|TBO).+([A-Z]{3})",2,0),1,2),"")</f>
        <v/>
      </c>
      <c r="J4149" s="5">
        <v>20</v>
      </c>
      <c r="K4149" s="5"/>
      <c r="L4149" s="1" t="s">
        <v>1173</v>
      </c>
      <c r="M4149" s="7">
        <v>45885.884027777778</v>
      </c>
      <c r="N4149" s="7">
        <v>45886</v>
      </c>
      <c r="O4149" s="7">
        <v>45885.884027777778</v>
      </c>
      <c r="P4149" s="4" t="s">
        <v>2215</v>
      </c>
      <c r="Q4149" s="10" t="s">
        <v>2215</v>
      </c>
      <c r="R4149" s="2" t="s">
        <v>11428</v>
      </c>
      <c r="S4149" s="6">
        <f>IF(OR(ISBLANK(Table1[[#This Row],[ValidEndUTC]]),ISBLANK(Table1[[#This Row],[ValidStartUTC]])),"",Table1[[#This Row],[ValidEndUTC]]-Table1[[#This Row],[ValidStartUTC]])</f>
        <v>0.11597222222189885</v>
      </c>
      <c r="T4149" s="5">
        <f>IF(OR(ISBLANK(Table1[[#This Row],[ValidEndUTC]]),ISBLANK(Table1[[#This Row],[ValidStartUTC]])),"",Table1[[#This Row],[Duration]]*24*60)</f>
        <v>166.99999999953434</v>
      </c>
    </row>
    <row r="4150" spans="1:20" x14ac:dyDescent="0.25">
      <c r="A4150" s="8" t="str">
        <f>IF(ISBLANK(Table1[[#This Row],[AdvisoryNumber]]),"NTML","ADVZY")</f>
        <v>NTML</v>
      </c>
      <c r="B4150" s="8" t="str">
        <f>_xlfn.TEXTJOIN("-",TRUE,Table1[[#This Row],[Source]],TEXT(Table1[[#This Row],[AdvisoryNumber]],"000"),TEXT(ROW()-1,"000000"),TEXT(Table1[[#This Row],[RecordTimeUTC]],"YYYY-MM-DD"))</f>
        <v>NTML-000-004149-2025-08-16</v>
      </c>
      <c r="C4150" s="1" t="s">
        <v>270</v>
      </c>
      <c r="D4150" s="2"/>
      <c r="E4150" s="1"/>
      <c r="F4150" s="2"/>
      <c r="G4150" s="1" t="s">
        <v>98</v>
      </c>
      <c r="H4150" s="1" t="s">
        <v>101</v>
      </c>
      <c r="I4150" s="8" t="str">
        <f>IF(Table1[[#This Row],[TMI_Type]]="Reroute",INDEX(_xlfn.REGEXEXTRACT(Table1[[#This Row],[RawText]],".*(ROUTE|FEA|FCA|ICR|CTOP|TBO).+([A-Z]{3})",2,0),1,2),"")</f>
        <v/>
      </c>
      <c r="J4150" s="5">
        <v>25</v>
      </c>
      <c r="K4150" s="5"/>
      <c r="L4150" s="1" t="s">
        <v>286</v>
      </c>
      <c r="M4150" s="7">
        <v>45885.884027777778</v>
      </c>
      <c r="N4150" s="7">
        <v>45886</v>
      </c>
      <c r="O4150" s="7">
        <v>45885.884027777778</v>
      </c>
      <c r="P4150" s="4" t="s">
        <v>2216</v>
      </c>
      <c r="Q4150" s="10" t="s">
        <v>2216</v>
      </c>
      <c r="R4150" s="2" t="s">
        <v>11428</v>
      </c>
      <c r="S4150" s="6">
        <f>IF(OR(ISBLANK(Table1[[#This Row],[ValidEndUTC]]),ISBLANK(Table1[[#This Row],[ValidStartUTC]])),"",Table1[[#This Row],[ValidEndUTC]]-Table1[[#This Row],[ValidStartUTC]])</f>
        <v>0.11597222222189885</v>
      </c>
      <c r="T4150" s="5">
        <f>IF(OR(ISBLANK(Table1[[#This Row],[ValidEndUTC]]),ISBLANK(Table1[[#This Row],[ValidStartUTC]])),"",Table1[[#This Row],[Duration]]*24*60)</f>
        <v>166.99999999953434</v>
      </c>
    </row>
    <row r="4151" spans="1:20" x14ac:dyDescent="0.25">
      <c r="A4151" s="8" t="str">
        <f>IF(ISBLANK(Table1[[#This Row],[AdvisoryNumber]]),"NTML","ADVZY")</f>
        <v>NTML</v>
      </c>
      <c r="B4151" s="8" t="str">
        <f>_xlfn.TEXTJOIN("-",TRUE,Table1[[#This Row],[Source]],TEXT(Table1[[#This Row],[AdvisoryNumber]],"000"),TEXT(ROW()-1,"000000"),TEXT(Table1[[#This Row],[RecordTimeUTC]],"YYYY-MM-DD"))</f>
        <v>NTML-000-004150-2025-08-16</v>
      </c>
      <c r="C4151" s="1" t="s">
        <v>270</v>
      </c>
      <c r="D4151" s="2"/>
      <c r="E4151" s="1"/>
      <c r="F4151" s="2"/>
      <c r="G4151" s="1" t="s">
        <v>98</v>
      </c>
      <c r="H4151" s="1" t="s">
        <v>8351</v>
      </c>
      <c r="I4151" s="8" t="str">
        <f>IF(Table1[[#This Row],[TMI_Type]]="Reroute",INDEX(_xlfn.REGEXEXTRACT(Table1[[#This Row],[RawText]],".*(ROUTE|FEA|FCA|ICR|CTOP|TBO).+([A-Z]{3})",2,0),1,2),"")</f>
        <v/>
      </c>
      <c r="J4151" s="5"/>
      <c r="K4151" s="5"/>
      <c r="L4151" s="1" t="s">
        <v>10456</v>
      </c>
      <c r="M4151" s="7">
        <v>45885.958333333336</v>
      </c>
      <c r="N4151" s="7">
        <v>45886</v>
      </c>
      <c r="O4151" s="7">
        <v>45885.958333333336</v>
      </c>
      <c r="P4151" s="4" t="s">
        <v>2219</v>
      </c>
      <c r="Q4151" s="10" t="s">
        <v>2219</v>
      </c>
      <c r="R4151" s="2" t="s">
        <v>11431</v>
      </c>
      <c r="S4151" s="6">
        <f>IF(OR(ISBLANK(Table1[[#This Row],[ValidEndUTC]]),ISBLANK(Table1[[#This Row],[ValidStartUTC]])),"",Table1[[#This Row],[ValidEndUTC]]-Table1[[#This Row],[ValidStartUTC]])</f>
        <v>4.1666666664241347E-2</v>
      </c>
      <c r="T4151" s="5">
        <f>IF(OR(ISBLANK(Table1[[#This Row],[ValidEndUTC]]),ISBLANK(Table1[[#This Row],[ValidStartUTC]])),"",Table1[[#This Row],[Duration]]*24*60)</f>
        <v>59.99999999650754</v>
      </c>
    </row>
    <row r="4152" spans="1:20" x14ac:dyDescent="0.25">
      <c r="A4152" s="8" t="str">
        <f>IF(ISBLANK(Table1[[#This Row],[AdvisoryNumber]]),"NTML","ADVZY")</f>
        <v>NTML</v>
      </c>
      <c r="B4152" s="8" t="str">
        <f>_xlfn.TEXTJOIN("-",TRUE,Table1[[#This Row],[Source]],TEXT(Table1[[#This Row],[AdvisoryNumber]],"000"),TEXT(ROW()-1,"000000"),TEXT(Table1[[#This Row],[RecordTimeUTC]],"YYYY-MM-DD"))</f>
        <v>NTML-000-004151-2025-08-16</v>
      </c>
      <c r="C4152" s="1" t="s">
        <v>270</v>
      </c>
      <c r="D4152" s="2"/>
      <c r="E4152" s="1"/>
      <c r="F4152" s="2"/>
      <c r="G4152" s="1" t="s">
        <v>98</v>
      </c>
      <c r="H4152" s="1" t="s">
        <v>8351</v>
      </c>
      <c r="I4152" s="8" t="str">
        <f>IF(Table1[[#This Row],[TMI_Type]]="Reroute",INDEX(_xlfn.REGEXEXTRACT(Table1[[#This Row],[RawText]],".*(ROUTE|FEA|FCA|ICR|CTOP|TBO).+([A-Z]{3})",2,0),1,2),"")</f>
        <v/>
      </c>
      <c r="J4152" s="5"/>
      <c r="K4152" s="5"/>
      <c r="L4152" s="1" t="s">
        <v>10456</v>
      </c>
      <c r="M4152" s="7">
        <v>45885.958333333336</v>
      </c>
      <c r="N4152" s="7">
        <v>45886</v>
      </c>
      <c r="O4152" s="7">
        <v>45885.958333333336</v>
      </c>
      <c r="P4152" s="4" t="s">
        <v>2220</v>
      </c>
      <c r="Q4152" s="10" t="s">
        <v>2220</v>
      </c>
      <c r="R4152" s="2" t="s">
        <v>11431</v>
      </c>
      <c r="S4152" s="6">
        <f>IF(OR(ISBLANK(Table1[[#This Row],[ValidEndUTC]]),ISBLANK(Table1[[#This Row],[ValidStartUTC]])),"",Table1[[#This Row],[ValidEndUTC]]-Table1[[#This Row],[ValidStartUTC]])</f>
        <v>4.1666666664241347E-2</v>
      </c>
      <c r="T4152" s="5">
        <f>IF(OR(ISBLANK(Table1[[#This Row],[ValidEndUTC]]),ISBLANK(Table1[[#This Row],[ValidStartUTC]])),"",Table1[[#This Row],[Duration]]*24*60)</f>
        <v>59.99999999650754</v>
      </c>
    </row>
    <row r="4153" spans="1:20" x14ac:dyDescent="0.25">
      <c r="A4153" s="8" t="str">
        <f>IF(ISBLANK(Table1[[#This Row],[AdvisoryNumber]]),"NTML","ADVZY")</f>
        <v>NTML</v>
      </c>
      <c r="B4153" s="8" t="str">
        <f>_xlfn.TEXTJOIN("-",TRUE,Table1[[#This Row],[Source]],TEXT(Table1[[#This Row],[AdvisoryNumber]],"000"),TEXT(ROW()-1,"000000"),TEXT(Table1[[#This Row],[RecordTimeUTC]],"YYYY-MM-DD"))</f>
        <v>NTML-000-004152-2025-08-16</v>
      </c>
      <c r="C4153" s="1" t="s">
        <v>270</v>
      </c>
      <c r="D4153" s="2"/>
      <c r="E4153" s="1"/>
      <c r="F4153" s="2"/>
      <c r="G4153" s="1" t="s">
        <v>98</v>
      </c>
      <c r="H4153" s="1" t="s">
        <v>8351</v>
      </c>
      <c r="I4153" s="8" t="str">
        <f>IF(Table1[[#This Row],[TMI_Type]]="Reroute",INDEX(_xlfn.REGEXEXTRACT(Table1[[#This Row],[RawText]],".*(ROUTE|FEA|FCA|ICR|CTOP|TBO).+([A-Z]{3})",2,0),1,2),"")</f>
        <v/>
      </c>
      <c r="J4153" s="5"/>
      <c r="K4153" s="5"/>
      <c r="L4153" s="1" t="s">
        <v>10456</v>
      </c>
      <c r="M4153" s="7">
        <v>45885.958333333336</v>
      </c>
      <c r="N4153" s="7">
        <v>45886</v>
      </c>
      <c r="O4153" s="7">
        <v>45885.958333333336</v>
      </c>
      <c r="P4153" s="4" t="s">
        <v>2221</v>
      </c>
      <c r="Q4153" s="10" t="s">
        <v>2221</v>
      </c>
      <c r="R4153" s="2" t="s">
        <v>11431</v>
      </c>
      <c r="S4153" s="6">
        <f>IF(OR(ISBLANK(Table1[[#This Row],[ValidEndUTC]]),ISBLANK(Table1[[#This Row],[ValidStartUTC]])),"",Table1[[#This Row],[ValidEndUTC]]-Table1[[#This Row],[ValidStartUTC]])</f>
        <v>4.1666666664241347E-2</v>
      </c>
      <c r="T4153" s="5">
        <f>IF(OR(ISBLANK(Table1[[#This Row],[ValidEndUTC]]),ISBLANK(Table1[[#This Row],[ValidStartUTC]])),"",Table1[[#This Row],[Duration]]*24*60)</f>
        <v>59.99999999650754</v>
      </c>
    </row>
    <row r="4154" spans="1:20" x14ac:dyDescent="0.25">
      <c r="A4154" s="8" t="str">
        <f>IF(ISBLANK(Table1[[#This Row],[AdvisoryNumber]]),"NTML","ADVZY")</f>
        <v>NTML</v>
      </c>
      <c r="B4154" s="8" t="str">
        <f>_xlfn.TEXTJOIN("-",TRUE,Table1[[#This Row],[Source]],TEXT(Table1[[#This Row],[AdvisoryNumber]],"000"),TEXT(ROW()-1,"000000"),TEXT(Table1[[#This Row],[RecordTimeUTC]],"YYYY-MM-DD"))</f>
        <v>NTML-000-004153-2025-08-16</v>
      </c>
      <c r="C4154" s="1" t="s">
        <v>270</v>
      </c>
      <c r="D4154" s="2"/>
      <c r="E4154" s="1"/>
      <c r="F4154" s="2"/>
      <c r="G4154" s="1" t="s">
        <v>98</v>
      </c>
      <c r="H4154" s="1" t="s">
        <v>2640</v>
      </c>
      <c r="I4154" s="8" t="str">
        <f>IF(Table1[[#This Row],[TMI_Type]]="Reroute",INDEX(_xlfn.REGEXEXTRACT(Table1[[#This Row],[RawText]],".*(ROUTE|FEA|FCA|ICR|CTOP|TBO).+([A-Z]{3})",2,0),1,2),"")</f>
        <v/>
      </c>
      <c r="J4154" s="5"/>
      <c r="K4154" s="5"/>
      <c r="L4154" s="1" t="s">
        <v>198</v>
      </c>
      <c r="M4154" s="7">
        <v>45885.98333333333</v>
      </c>
      <c r="N4154" s="7">
        <v>45885.98333333333</v>
      </c>
      <c r="O4154" s="7">
        <v>45885.98333333333</v>
      </c>
      <c r="P4154" s="4" t="s">
        <v>3216</v>
      </c>
      <c r="Q4154" s="10" t="s">
        <v>3216</v>
      </c>
      <c r="R4154" s="2" t="s">
        <v>11433</v>
      </c>
      <c r="S4154" s="6">
        <f>IF(OR(ISBLANK(Table1[[#This Row],[ValidEndUTC]]),ISBLANK(Table1[[#This Row],[ValidStartUTC]])),"",Table1[[#This Row],[ValidEndUTC]]-Table1[[#This Row],[ValidStartUTC]])</f>
        <v>0</v>
      </c>
      <c r="T4154" s="5">
        <f>IF(OR(ISBLANK(Table1[[#This Row],[ValidEndUTC]]),ISBLANK(Table1[[#This Row],[ValidStartUTC]])),"",Table1[[#This Row],[Duration]]*24*60)</f>
        <v>0</v>
      </c>
    </row>
    <row r="4155" spans="1:20" x14ac:dyDescent="0.25">
      <c r="A4155" s="8" t="str">
        <f>IF(ISBLANK(Table1[[#This Row],[AdvisoryNumber]]),"NTML","ADVZY")</f>
        <v>NTML</v>
      </c>
      <c r="B4155" s="8" t="str">
        <f>_xlfn.TEXTJOIN("-",TRUE,Table1[[#This Row],[Source]],TEXT(Table1[[#This Row],[AdvisoryNumber]],"000"),TEXT(ROW()-1,"000000"),TEXT(Table1[[#This Row],[RecordTimeUTC]],"YYYY-MM-DD"))</f>
        <v>NTML-000-004154-2025-08-16</v>
      </c>
      <c r="C4155" s="1" t="s">
        <v>270</v>
      </c>
      <c r="D4155" s="2"/>
      <c r="E4155" s="1"/>
      <c r="F4155" s="2"/>
      <c r="G4155" s="1" t="s">
        <v>98</v>
      </c>
      <c r="H4155" s="1" t="s">
        <v>2640</v>
      </c>
      <c r="I4155" s="8" t="str">
        <f>IF(Table1[[#This Row],[TMI_Type]]="Reroute",INDEX(_xlfn.REGEXEXTRACT(Table1[[#This Row],[RawText]],".*(ROUTE|FEA|FCA|ICR|CTOP|TBO).+([A-Z]{3})",2,0),1,2),"")</f>
        <v/>
      </c>
      <c r="J4155" s="5"/>
      <c r="K4155" s="5"/>
      <c r="L4155" s="1" t="s">
        <v>198</v>
      </c>
      <c r="M4155" s="7">
        <v>45885.98333333333</v>
      </c>
      <c r="N4155" s="7">
        <v>45885.98333333333</v>
      </c>
      <c r="O4155" s="7">
        <v>45885.98333333333</v>
      </c>
      <c r="P4155" s="4" t="s">
        <v>3217</v>
      </c>
      <c r="Q4155" s="10" t="s">
        <v>3217</v>
      </c>
      <c r="R4155" s="2" t="s">
        <v>11433</v>
      </c>
      <c r="S4155" s="6">
        <f>IF(OR(ISBLANK(Table1[[#This Row],[ValidEndUTC]]),ISBLANK(Table1[[#This Row],[ValidStartUTC]])),"",Table1[[#This Row],[ValidEndUTC]]-Table1[[#This Row],[ValidStartUTC]])</f>
        <v>0</v>
      </c>
      <c r="T4155" s="5">
        <f>IF(OR(ISBLANK(Table1[[#This Row],[ValidEndUTC]]),ISBLANK(Table1[[#This Row],[ValidStartUTC]])),"",Table1[[#This Row],[Duration]]*24*60)</f>
        <v>0</v>
      </c>
    </row>
    <row r="4156" spans="1:20" x14ac:dyDescent="0.25">
      <c r="A4156" s="8" t="str">
        <f>IF(ISBLANK(Table1[[#This Row],[AdvisoryNumber]]),"NTML","ADVZY")</f>
        <v>NTML</v>
      </c>
      <c r="B4156" s="8" t="str">
        <f>_xlfn.TEXTJOIN("-",TRUE,Table1[[#This Row],[Source]],TEXT(Table1[[#This Row],[AdvisoryNumber]],"000"),TEXT(ROW()-1,"000000"),TEXT(Table1[[#This Row],[RecordTimeUTC]],"YYYY-MM-DD"))</f>
        <v>NTML-000-004155-2025-08-16</v>
      </c>
      <c r="C4156" s="1" t="s">
        <v>270</v>
      </c>
      <c r="D4156" s="2"/>
      <c r="E4156" s="1"/>
      <c r="F4156" s="2"/>
      <c r="G4156" s="1" t="s">
        <v>98</v>
      </c>
      <c r="H4156" s="1" t="s">
        <v>2640</v>
      </c>
      <c r="I4156" s="8" t="str">
        <f>IF(Table1[[#This Row],[TMI_Type]]="Reroute",INDEX(_xlfn.REGEXEXTRACT(Table1[[#This Row],[RawText]],".*(ROUTE|FEA|FCA|ICR|CTOP|TBO).+([A-Z]{3})",2,0),1,2),"")</f>
        <v/>
      </c>
      <c r="J4156" s="5"/>
      <c r="K4156" s="5"/>
      <c r="L4156" s="1" t="s">
        <v>198</v>
      </c>
      <c r="M4156" s="7">
        <v>45885.98333333333</v>
      </c>
      <c r="N4156" s="7">
        <v>45885.98333333333</v>
      </c>
      <c r="O4156" s="7">
        <v>45885.98333333333</v>
      </c>
      <c r="P4156" s="4" t="s">
        <v>3218</v>
      </c>
      <c r="Q4156" s="10" t="s">
        <v>3218</v>
      </c>
      <c r="R4156" s="2" t="s">
        <v>11433</v>
      </c>
      <c r="S4156" s="6">
        <f>IF(OR(ISBLANK(Table1[[#This Row],[ValidEndUTC]]),ISBLANK(Table1[[#This Row],[ValidStartUTC]])),"",Table1[[#This Row],[ValidEndUTC]]-Table1[[#This Row],[ValidStartUTC]])</f>
        <v>0</v>
      </c>
      <c r="T4156" s="5">
        <f>IF(OR(ISBLANK(Table1[[#This Row],[ValidEndUTC]]),ISBLANK(Table1[[#This Row],[ValidStartUTC]])),"",Table1[[#This Row],[Duration]]*24*60)</f>
        <v>0</v>
      </c>
    </row>
    <row r="4157" spans="1:20" x14ac:dyDescent="0.25">
      <c r="A4157" s="8" t="str">
        <f>IF(ISBLANK(Table1[[#This Row],[AdvisoryNumber]]),"NTML","ADVZY")</f>
        <v>NTML</v>
      </c>
      <c r="B4157" s="8" t="str">
        <f>_xlfn.TEXTJOIN("-",TRUE,Table1[[#This Row],[Source]],TEXT(Table1[[#This Row],[AdvisoryNumber]],"000"),TEXT(ROW()-1,"000000"),TEXT(Table1[[#This Row],[RecordTimeUTC]],"YYYY-MM-DD"))</f>
        <v>NTML-000-004156-2025-08-16</v>
      </c>
      <c r="C4157" s="1" t="s">
        <v>270</v>
      </c>
      <c r="D4157" s="2"/>
      <c r="E4157" s="1"/>
      <c r="F4157" s="2"/>
      <c r="G4157" s="1" t="s">
        <v>98</v>
      </c>
      <c r="H4157" s="1" t="s">
        <v>101</v>
      </c>
      <c r="I4157" s="8" t="str">
        <f>IF(Table1[[#This Row],[TMI_Type]]="Reroute",INDEX(_xlfn.REGEXEXTRACT(Table1[[#This Row],[RawText]],".*(ROUTE|FEA|FCA|ICR|CTOP|TBO).+([A-Z]{3})",2,0),1,2),"")</f>
        <v/>
      </c>
      <c r="J4157" s="5">
        <v>30</v>
      </c>
      <c r="K4157" s="5"/>
      <c r="L4157" s="1" t="s">
        <v>286</v>
      </c>
      <c r="M4157" s="7">
        <v>45886</v>
      </c>
      <c r="N4157" s="7">
        <v>45886.104166666664</v>
      </c>
      <c r="O4157" s="7">
        <v>45885.942361111112</v>
      </c>
      <c r="P4157" s="4" t="s">
        <v>2199</v>
      </c>
      <c r="Q4157" s="10" t="s">
        <v>2199</v>
      </c>
      <c r="R4157" s="2" t="s">
        <v>11432</v>
      </c>
      <c r="S4157" s="6">
        <f>IF(OR(ISBLANK(Table1[[#This Row],[ValidEndUTC]]),ISBLANK(Table1[[#This Row],[ValidStartUTC]])),"",Table1[[#This Row],[ValidEndUTC]]-Table1[[#This Row],[ValidStartUTC]])</f>
        <v>0.10416666666424135</v>
      </c>
      <c r="T4157" s="5">
        <f>IF(OR(ISBLANK(Table1[[#This Row],[ValidEndUTC]]),ISBLANK(Table1[[#This Row],[ValidStartUTC]])),"",Table1[[#This Row],[Duration]]*24*60)</f>
        <v>149.99999999650754</v>
      </c>
    </row>
    <row r="4158" spans="1:20" x14ac:dyDescent="0.25">
      <c r="A4158" s="8" t="str">
        <f>IF(ISBLANK(Table1[[#This Row],[AdvisoryNumber]]),"NTML","ADVZY")</f>
        <v>NTML</v>
      </c>
      <c r="B4158" s="8" t="str">
        <f>_xlfn.TEXTJOIN("-",TRUE,Table1[[#This Row],[Source]],TEXT(Table1[[#This Row],[AdvisoryNumber]],"000"),TEXT(ROW()-1,"000000"),TEXT(Table1[[#This Row],[RecordTimeUTC]],"YYYY-MM-DD"))</f>
        <v>NTML-000-004157-2025-08-17</v>
      </c>
      <c r="C4158" s="1" t="s">
        <v>97</v>
      </c>
      <c r="D4158" s="2"/>
      <c r="E4158" s="1"/>
      <c r="F4158" s="2"/>
      <c r="G4158" s="1" t="s">
        <v>98</v>
      </c>
      <c r="H4158" s="1" t="s">
        <v>101</v>
      </c>
      <c r="I4158" s="8" t="str">
        <f>IF(Table1[[#This Row],[TMI_Type]]="Reroute",INDEX(_xlfn.REGEXEXTRACT(Table1[[#This Row],[RawText]],".*(ROUTE|FEA|FCA|ICR|CTOP|TBO).+([A-Z]{3})",2,0),1,2),"")</f>
        <v/>
      </c>
      <c r="J4158" s="5">
        <v>15</v>
      </c>
      <c r="K4158" s="5"/>
      <c r="L4158" s="1" t="s">
        <v>102</v>
      </c>
      <c r="M4158" s="7">
        <v>45886</v>
      </c>
      <c r="N4158" s="7">
        <v>45886.104166666664</v>
      </c>
      <c r="O4158" s="7">
        <v>45886.076388888891</v>
      </c>
      <c r="P4158" s="4" t="s">
        <v>2222</v>
      </c>
      <c r="Q4158" s="10" t="s">
        <v>2222</v>
      </c>
      <c r="R4158" s="2" t="s">
        <v>11435</v>
      </c>
      <c r="S4158" s="6">
        <f>IF(OR(ISBLANK(Table1[[#This Row],[ValidEndUTC]]),ISBLANK(Table1[[#This Row],[ValidStartUTC]])),"",Table1[[#This Row],[ValidEndUTC]]-Table1[[#This Row],[ValidStartUTC]])</f>
        <v>0.10416666666424135</v>
      </c>
      <c r="T4158" s="5">
        <f>IF(OR(ISBLANK(Table1[[#This Row],[ValidEndUTC]]),ISBLANK(Table1[[#This Row],[ValidStartUTC]])),"",Table1[[#This Row],[Duration]]*24*60)</f>
        <v>149.99999999650754</v>
      </c>
    </row>
    <row r="4159" spans="1:20" x14ac:dyDescent="0.25">
      <c r="A4159" s="8" t="str">
        <f>IF(ISBLANK(Table1[[#This Row],[AdvisoryNumber]]),"NTML","ADVZY")</f>
        <v>NTML</v>
      </c>
      <c r="B4159" s="8" t="str">
        <f>_xlfn.TEXTJOIN("-",TRUE,Table1[[#This Row],[Source]],TEXT(Table1[[#This Row],[AdvisoryNumber]],"000"),TEXT(ROW()-1,"000000"),TEXT(Table1[[#This Row],[RecordTimeUTC]],"YYYY-MM-DD"))</f>
        <v>NTML-000-004158-2025-08-16</v>
      </c>
      <c r="C4159" s="1" t="s">
        <v>270</v>
      </c>
      <c r="D4159" s="2"/>
      <c r="E4159" s="1"/>
      <c r="F4159" s="2"/>
      <c r="G4159" s="1" t="s">
        <v>98</v>
      </c>
      <c r="H4159" s="1" t="s">
        <v>101</v>
      </c>
      <c r="I4159" s="8" t="str">
        <f>IF(Table1[[#This Row],[TMI_Type]]="Reroute",INDEX(_xlfn.REGEXEXTRACT(Table1[[#This Row],[RawText]],".*(ROUTE|FEA|FCA|ICR|CTOP|TBO).+([A-Z]{3})",2,0),1,2),"")</f>
        <v/>
      </c>
      <c r="J4159" s="5">
        <v>30</v>
      </c>
      <c r="K4159" s="5"/>
      <c r="L4159" s="1" t="s">
        <v>1175</v>
      </c>
      <c r="M4159" s="7">
        <v>45886</v>
      </c>
      <c r="N4159" s="7">
        <v>45886.125</v>
      </c>
      <c r="O4159" s="7">
        <v>45885.942361111112</v>
      </c>
      <c r="P4159" s="4" t="s">
        <v>2200</v>
      </c>
      <c r="Q4159" s="10" t="s">
        <v>2200</v>
      </c>
      <c r="R4159" s="2" t="s">
        <v>11432</v>
      </c>
      <c r="S4159" s="6">
        <f>IF(OR(ISBLANK(Table1[[#This Row],[ValidEndUTC]]),ISBLANK(Table1[[#This Row],[ValidStartUTC]])),"",Table1[[#This Row],[ValidEndUTC]]-Table1[[#This Row],[ValidStartUTC]])</f>
        <v>0.125</v>
      </c>
      <c r="T4159" s="5">
        <f>IF(OR(ISBLANK(Table1[[#This Row],[ValidEndUTC]]),ISBLANK(Table1[[#This Row],[ValidStartUTC]])),"",Table1[[#This Row],[Duration]]*24*60)</f>
        <v>180</v>
      </c>
    </row>
    <row r="4160" spans="1:20" x14ac:dyDescent="0.25">
      <c r="A4160" s="8" t="str">
        <f>IF(ISBLANK(Table1[[#This Row],[AdvisoryNumber]]),"NTML","ADVZY")</f>
        <v>NTML</v>
      </c>
      <c r="B4160" s="8" t="str">
        <f>_xlfn.TEXTJOIN("-",TRUE,Table1[[#This Row],[Source]],TEXT(Table1[[#This Row],[AdvisoryNumber]],"000"),TEXT(ROW()-1,"000000"),TEXT(Table1[[#This Row],[RecordTimeUTC]],"YYYY-MM-DD"))</f>
        <v>NTML-000-004159-2025-08-16</v>
      </c>
      <c r="C4160" s="1" t="s">
        <v>270</v>
      </c>
      <c r="D4160" s="2"/>
      <c r="E4160" s="1"/>
      <c r="F4160" s="2"/>
      <c r="G4160" s="1" t="s">
        <v>98</v>
      </c>
      <c r="H4160" s="1" t="s">
        <v>101</v>
      </c>
      <c r="I4160" s="8" t="str">
        <f>IF(Table1[[#This Row],[TMI_Type]]="Reroute",INDEX(_xlfn.REGEXEXTRACT(Table1[[#This Row],[RawText]],".*(ROUTE|FEA|FCA|ICR|CTOP|TBO).+([A-Z]{3})",2,0),1,2),"")</f>
        <v/>
      </c>
      <c r="J4160" s="5">
        <v>25</v>
      </c>
      <c r="K4160" s="5"/>
      <c r="L4160" s="1" t="s">
        <v>1173</v>
      </c>
      <c r="M4160" s="7">
        <v>45886</v>
      </c>
      <c r="N4160" s="7">
        <v>45886.125</v>
      </c>
      <c r="O4160" s="7">
        <v>45885.942361111112</v>
      </c>
      <c r="P4160" s="4" t="s">
        <v>2201</v>
      </c>
      <c r="Q4160" s="10" t="s">
        <v>2201</v>
      </c>
      <c r="R4160" s="2" t="s">
        <v>11432</v>
      </c>
      <c r="S4160" s="6">
        <f>IF(OR(ISBLANK(Table1[[#This Row],[ValidEndUTC]]),ISBLANK(Table1[[#This Row],[ValidStartUTC]])),"",Table1[[#This Row],[ValidEndUTC]]-Table1[[#This Row],[ValidStartUTC]])</f>
        <v>0.125</v>
      </c>
      <c r="T4160" s="5">
        <f>IF(OR(ISBLANK(Table1[[#This Row],[ValidEndUTC]]),ISBLANK(Table1[[#This Row],[ValidStartUTC]])),"",Table1[[#This Row],[Duration]]*24*60)</f>
        <v>180</v>
      </c>
    </row>
    <row r="4161" spans="1:20" x14ac:dyDescent="0.25">
      <c r="A4161" s="8" t="str">
        <f>IF(ISBLANK(Table1[[#This Row],[AdvisoryNumber]]),"NTML","ADVZY")</f>
        <v>NTML</v>
      </c>
      <c r="B4161" s="8" t="str">
        <f>_xlfn.TEXTJOIN("-",TRUE,Table1[[#This Row],[Source]],TEXT(Table1[[#This Row],[AdvisoryNumber]],"000"),TEXT(ROW()-1,"000000"),TEXT(Table1[[#This Row],[RecordTimeUTC]],"YYYY-MM-DD"))</f>
        <v>NTML-000-004160-2025-08-16</v>
      </c>
      <c r="C4161" s="1" t="s">
        <v>270</v>
      </c>
      <c r="D4161" s="2"/>
      <c r="E4161" s="1"/>
      <c r="F4161" s="2"/>
      <c r="G4161" s="1" t="s">
        <v>98</v>
      </c>
      <c r="H4161" s="1" t="s">
        <v>101</v>
      </c>
      <c r="I4161" s="8" t="str">
        <f>IF(Table1[[#This Row],[TMI_Type]]="Reroute",INDEX(_xlfn.REGEXEXTRACT(Table1[[#This Row],[RawText]],".*(ROUTE|FEA|FCA|ICR|CTOP|TBO).+([A-Z]{3})",2,0),1,2),"")</f>
        <v/>
      </c>
      <c r="J4161" s="5">
        <v>30</v>
      </c>
      <c r="K4161" s="5"/>
      <c r="L4161" s="1" t="s">
        <v>1177</v>
      </c>
      <c r="M4161" s="7">
        <v>45886</v>
      </c>
      <c r="N4161" s="7">
        <v>45886.125</v>
      </c>
      <c r="O4161" s="7">
        <v>45885.942361111112</v>
      </c>
      <c r="P4161" s="4" t="s">
        <v>2202</v>
      </c>
      <c r="Q4161" s="10" t="s">
        <v>2202</v>
      </c>
      <c r="R4161" s="2" t="s">
        <v>11432</v>
      </c>
      <c r="S4161" s="6">
        <f>IF(OR(ISBLANK(Table1[[#This Row],[ValidEndUTC]]),ISBLANK(Table1[[#This Row],[ValidStartUTC]])),"",Table1[[#This Row],[ValidEndUTC]]-Table1[[#This Row],[ValidStartUTC]])</f>
        <v>0.125</v>
      </c>
      <c r="T4161" s="5">
        <f>IF(OR(ISBLANK(Table1[[#This Row],[ValidEndUTC]]),ISBLANK(Table1[[#This Row],[ValidStartUTC]])),"",Table1[[#This Row],[Duration]]*24*60)</f>
        <v>180</v>
      </c>
    </row>
    <row r="4162" spans="1:20" x14ac:dyDescent="0.25">
      <c r="A4162" s="8" t="str">
        <f>IF(ISBLANK(Table1[[#This Row],[AdvisoryNumber]]),"NTML","ADVZY")</f>
        <v>NTML</v>
      </c>
      <c r="B4162" s="8" t="str">
        <f>_xlfn.TEXTJOIN("-",TRUE,Table1[[#This Row],[Source]],TEXT(Table1[[#This Row],[AdvisoryNumber]],"000"),TEXT(ROW()-1,"000000"),TEXT(Table1[[#This Row],[RecordTimeUTC]],"YYYY-MM-DD"))</f>
        <v>NTML-000-004161-2025-08-17</v>
      </c>
      <c r="C4162" s="1" t="s">
        <v>270</v>
      </c>
      <c r="D4162" s="2"/>
      <c r="E4162" s="1"/>
      <c r="F4162" s="2"/>
      <c r="G4162" s="1" t="s">
        <v>98</v>
      </c>
      <c r="H4162" s="1" t="s">
        <v>101</v>
      </c>
      <c r="I4162" s="8" t="str">
        <f>IF(Table1[[#This Row],[TMI_Type]]="Reroute",INDEX(_xlfn.REGEXEXTRACT(Table1[[#This Row],[RawText]],".*(ROUTE|FEA|FCA|ICR|CTOP|TBO).+([A-Z]{3})",2,0),1,2),"")</f>
        <v/>
      </c>
      <c r="J4162" s="5">
        <v>30</v>
      </c>
      <c r="K4162" s="5"/>
      <c r="L4162" s="1" t="s">
        <v>1177</v>
      </c>
      <c r="M4162" s="7">
        <v>45886</v>
      </c>
      <c r="N4162" s="7">
        <v>45886.166666666664</v>
      </c>
      <c r="O4162" s="7">
        <v>45886.083333333336</v>
      </c>
      <c r="P4162" s="4" t="s">
        <v>2223</v>
      </c>
      <c r="Q4162" s="10" t="s">
        <v>2223</v>
      </c>
      <c r="R4162" s="2" t="s">
        <v>11435</v>
      </c>
      <c r="S4162" s="6">
        <f>IF(OR(ISBLANK(Table1[[#This Row],[ValidEndUTC]]),ISBLANK(Table1[[#This Row],[ValidStartUTC]])),"",Table1[[#This Row],[ValidEndUTC]]-Table1[[#This Row],[ValidStartUTC]])</f>
        <v>0.16666666666424135</v>
      </c>
      <c r="T4162" s="5">
        <f>IF(OR(ISBLANK(Table1[[#This Row],[ValidEndUTC]]),ISBLANK(Table1[[#This Row],[ValidStartUTC]])),"",Table1[[#This Row],[Duration]]*24*60)</f>
        <v>239.99999999650754</v>
      </c>
    </row>
    <row r="4163" spans="1:20" x14ac:dyDescent="0.25">
      <c r="A4163" s="8" t="str">
        <f>IF(ISBLANK(Table1[[#This Row],[AdvisoryNumber]]),"NTML","ADVZY")</f>
        <v>NTML</v>
      </c>
      <c r="B4163" s="8" t="str">
        <f>_xlfn.TEXTJOIN("-",TRUE,Table1[[#This Row],[Source]],TEXT(Table1[[#This Row],[AdvisoryNumber]],"000"),TEXT(ROW()-1,"000000"),TEXT(Table1[[#This Row],[RecordTimeUTC]],"YYYY-MM-DD"))</f>
        <v>NTML-000-004162-2025-08-17</v>
      </c>
      <c r="C4163" s="1" t="s">
        <v>270</v>
      </c>
      <c r="D4163" s="2"/>
      <c r="E4163" s="1"/>
      <c r="F4163" s="2"/>
      <c r="G4163" s="1" t="s">
        <v>98</v>
      </c>
      <c r="H4163" s="1" t="s">
        <v>6014</v>
      </c>
      <c r="I4163" s="8" t="str">
        <f>IF(Table1[[#This Row],[TMI_Type]]="Reroute",INDEX(_xlfn.REGEXEXTRACT(Table1[[#This Row],[RawText]],".*(ROUTE|FEA|FCA|ICR|CTOP|TBO).+([A-Z]{3})",2,0),1,2),"")</f>
        <v/>
      </c>
      <c r="J4163" s="5"/>
      <c r="K4163" s="5"/>
      <c r="L4163" s="1" t="s">
        <v>11437</v>
      </c>
      <c r="M4163" s="7">
        <v>45886.083333333336</v>
      </c>
      <c r="N4163" s="7">
        <v>45886.145833333336</v>
      </c>
      <c r="O4163" s="7">
        <v>45886.083333333336</v>
      </c>
      <c r="P4163" s="4" t="s">
        <v>2224</v>
      </c>
      <c r="Q4163" s="10" t="s">
        <v>2224</v>
      </c>
      <c r="R4163" s="2" t="s">
        <v>11435</v>
      </c>
      <c r="S4163" s="6">
        <f>IF(OR(ISBLANK(Table1[[#This Row],[ValidEndUTC]]),ISBLANK(Table1[[#This Row],[ValidStartUTC]])),"",Table1[[#This Row],[ValidEndUTC]]-Table1[[#This Row],[ValidStartUTC]])</f>
        <v>6.25E-2</v>
      </c>
      <c r="T4163" s="5">
        <f>IF(OR(ISBLANK(Table1[[#This Row],[ValidEndUTC]]),ISBLANK(Table1[[#This Row],[ValidStartUTC]])),"",Table1[[#This Row],[Duration]]*24*60)</f>
        <v>90</v>
      </c>
    </row>
    <row r="4164" spans="1:20" x14ac:dyDescent="0.25">
      <c r="A4164" s="8" t="str">
        <f>IF(ISBLANK(Table1[[#This Row],[AdvisoryNumber]]),"NTML","ADVZY")</f>
        <v>NTML</v>
      </c>
      <c r="B4164" s="8" t="str">
        <f>_xlfn.TEXTJOIN("-",TRUE,Table1[[#This Row],[Source]],TEXT(Table1[[#This Row],[AdvisoryNumber]],"000"),TEXT(ROW()-1,"000000"),TEXT(Table1[[#This Row],[RecordTimeUTC]],"YYYY-MM-DD"))</f>
        <v>NTML-000-004163-2025-08-17</v>
      </c>
      <c r="C4164" s="1" t="s">
        <v>270</v>
      </c>
      <c r="D4164" s="2"/>
      <c r="E4164" s="1"/>
      <c r="F4164" s="2"/>
      <c r="G4164" s="1" t="s">
        <v>98</v>
      </c>
      <c r="H4164" s="1" t="s">
        <v>6014</v>
      </c>
      <c r="I4164" s="8" t="str">
        <f>IF(Table1[[#This Row],[TMI_Type]]="Reroute",INDEX(_xlfn.REGEXEXTRACT(Table1[[#This Row],[RawText]],".*(ROUTE|FEA|FCA|ICR|CTOP|TBO).+([A-Z]{3})",2,0),1,2),"")</f>
        <v/>
      </c>
      <c r="J4164" s="5"/>
      <c r="K4164" s="5"/>
      <c r="L4164" s="1" t="s">
        <v>11436</v>
      </c>
      <c r="M4164" s="7">
        <v>45886.083333333336</v>
      </c>
      <c r="N4164" s="7">
        <v>45886.166666666664</v>
      </c>
      <c r="O4164" s="7">
        <v>45886.083333333336</v>
      </c>
      <c r="P4164" s="4" t="s">
        <v>2225</v>
      </c>
      <c r="Q4164" s="10" t="s">
        <v>2225</v>
      </c>
      <c r="R4164" s="2" t="s">
        <v>11435</v>
      </c>
      <c r="S4164" s="6">
        <f>IF(OR(ISBLANK(Table1[[#This Row],[ValidEndUTC]]),ISBLANK(Table1[[#This Row],[ValidStartUTC]])),"",Table1[[#This Row],[ValidEndUTC]]-Table1[[#This Row],[ValidStartUTC]])</f>
        <v>8.3333333328482695E-2</v>
      </c>
      <c r="T4164" s="5">
        <f>IF(OR(ISBLANK(Table1[[#This Row],[ValidEndUTC]]),ISBLANK(Table1[[#This Row],[ValidStartUTC]])),"",Table1[[#This Row],[Duration]]*24*60)</f>
        <v>119.99999999301508</v>
      </c>
    </row>
    <row r="4165" spans="1:20" x14ac:dyDescent="0.25">
      <c r="A4165" s="8" t="str">
        <f>IF(ISBLANK(Table1[[#This Row],[AdvisoryNumber]]),"NTML","ADVZY")</f>
        <v>NTML</v>
      </c>
      <c r="B4165" s="8" t="str">
        <f>_xlfn.TEXTJOIN("-",TRUE,Table1[[#This Row],[Source]],TEXT(Table1[[#This Row],[AdvisoryNumber]],"000"),TEXT(ROW()-1,"000000"),TEXT(Table1[[#This Row],[RecordTimeUTC]],"YYYY-MM-DD"))</f>
        <v>NTML-000-004164-2025-08-17</v>
      </c>
      <c r="C4165" s="1" t="s">
        <v>270</v>
      </c>
      <c r="D4165" s="2"/>
      <c r="E4165" s="1"/>
      <c r="F4165" s="2"/>
      <c r="G4165" s="1" t="s">
        <v>98</v>
      </c>
      <c r="H4165" s="1" t="s">
        <v>101</v>
      </c>
      <c r="I4165" s="8" t="str">
        <f>IF(Table1[[#This Row],[TMI_Type]]="Reroute",INDEX(_xlfn.REGEXEXTRACT(Table1[[#This Row],[RawText]],".*(ROUTE|FEA|FCA|ICR|CTOP|TBO).+([A-Z]{3})",2,0),1,2),"")</f>
        <v/>
      </c>
      <c r="J4165" s="5">
        <v>30</v>
      </c>
      <c r="K4165" s="5"/>
      <c r="L4165" s="1" t="s">
        <v>286</v>
      </c>
      <c r="M4165" s="7">
        <v>45886.083333333336</v>
      </c>
      <c r="N4165" s="7">
        <v>45886.166666666664</v>
      </c>
      <c r="O4165" s="7">
        <v>45886.083333333336</v>
      </c>
      <c r="P4165" s="4" t="s">
        <v>2226</v>
      </c>
      <c r="Q4165" s="10" t="s">
        <v>2226</v>
      </c>
      <c r="R4165" s="2" t="s">
        <v>11435</v>
      </c>
      <c r="S4165" s="6">
        <f>IF(OR(ISBLANK(Table1[[#This Row],[ValidEndUTC]]),ISBLANK(Table1[[#This Row],[ValidStartUTC]])),"",Table1[[#This Row],[ValidEndUTC]]-Table1[[#This Row],[ValidStartUTC]])</f>
        <v>8.3333333328482695E-2</v>
      </c>
      <c r="T4165" s="5">
        <f>IF(OR(ISBLANK(Table1[[#This Row],[ValidEndUTC]]),ISBLANK(Table1[[#This Row],[ValidStartUTC]])),"",Table1[[#This Row],[Duration]]*24*60)</f>
        <v>119.99999999301508</v>
      </c>
    </row>
    <row r="4166" spans="1:20" x14ac:dyDescent="0.25">
      <c r="A4166" s="8" t="str">
        <f>IF(ISBLANK(Table1[[#This Row],[AdvisoryNumber]]),"NTML","ADVZY")</f>
        <v>NTML</v>
      </c>
      <c r="B4166" s="8" t="str">
        <f>_xlfn.TEXTJOIN("-",TRUE,Table1[[#This Row],[Source]],TEXT(Table1[[#This Row],[AdvisoryNumber]],"000"),TEXT(ROW()-1,"000000"),TEXT(Table1[[#This Row],[RecordTimeUTC]],"YYYY-MM-DD"))</f>
        <v>NTML-000-004165-2025-08-17</v>
      </c>
      <c r="C4166" s="1" t="s">
        <v>270</v>
      </c>
      <c r="D4166" s="2"/>
      <c r="E4166" s="1"/>
      <c r="F4166" s="2"/>
      <c r="G4166" s="1" t="s">
        <v>98</v>
      </c>
      <c r="H4166" s="1" t="s">
        <v>6014</v>
      </c>
      <c r="I4166" s="8" t="str">
        <f>IF(Table1[[#This Row],[TMI_Type]]="Reroute",INDEX(_xlfn.REGEXEXTRACT(Table1[[#This Row],[RawText]],".*(ROUTE|FEA|FCA|ICR|CTOP|TBO).+([A-Z]{3})",2,0),1,2),"")</f>
        <v/>
      </c>
      <c r="J4166" s="5"/>
      <c r="K4166" s="5"/>
      <c r="L4166" s="1" t="s">
        <v>11436</v>
      </c>
      <c r="M4166" s="7">
        <v>45886.138888888891</v>
      </c>
      <c r="N4166" s="7">
        <v>45886.25</v>
      </c>
      <c r="O4166" s="7">
        <v>45886.138194444444</v>
      </c>
      <c r="P4166" s="4" t="s">
        <v>2227</v>
      </c>
      <c r="Q4166" s="10" t="s">
        <v>2227</v>
      </c>
      <c r="R4166" s="2" t="s">
        <v>11438</v>
      </c>
      <c r="S4166" s="6">
        <f>IF(OR(ISBLANK(Table1[[#This Row],[ValidEndUTC]]),ISBLANK(Table1[[#This Row],[ValidStartUTC]])),"",Table1[[#This Row],[ValidEndUTC]]-Table1[[#This Row],[ValidStartUTC]])</f>
        <v>0.11111111110949423</v>
      </c>
      <c r="T4166" s="5">
        <f>IF(OR(ISBLANK(Table1[[#This Row],[ValidEndUTC]]),ISBLANK(Table1[[#This Row],[ValidStartUTC]])),"",Table1[[#This Row],[Duration]]*24*60)</f>
        <v>159.99999999767169</v>
      </c>
    </row>
    <row r="4167" spans="1:20" x14ac:dyDescent="0.25">
      <c r="A4167" s="8" t="str">
        <f>IF(ISBLANK(Table1[[#This Row],[AdvisoryNumber]]),"NTML","ADVZY")</f>
        <v>NTML</v>
      </c>
      <c r="B4167" s="8" t="str">
        <f>_xlfn.TEXTJOIN("-",TRUE,Table1[[#This Row],[Source]],TEXT(Table1[[#This Row],[AdvisoryNumber]],"000"),TEXT(ROW()-1,"000000"),TEXT(Table1[[#This Row],[RecordTimeUTC]],"YYYY-MM-DD"))</f>
        <v>NTML-000-004166-2025-08-17</v>
      </c>
      <c r="C4167" s="1" t="s">
        <v>270</v>
      </c>
      <c r="D4167" s="2"/>
      <c r="E4167" s="1"/>
      <c r="F4167" s="2"/>
      <c r="G4167" s="1" t="s">
        <v>98</v>
      </c>
      <c r="H4167" s="1" t="s">
        <v>101</v>
      </c>
      <c r="I4167" s="8" t="str">
        <f>IF(Table1[[#This Row],[TMI_Type]]="Reroute",INDEX(_xlfn.REGEXEXTRACT(Table1[[#This Row],[RawText]],".*(ROUTE|FEA|FCA|ICR|CTOP|TBO).+([A-Z]{3})",2,0),1,2),"")</f>
        <v/>
      </c>
      <c r="J4167" s="5">
        <v>30</v>
      </c>
      <c r="K4167" s="5"/>
      <c r="L4167" s="1" t="s">
        <v>286</v>
      </c>
      <c r="M4167" s="7">
        <v>45886.138888888891</v>
      </c>
      <c r="N4167" s="7">
        <v>45886.25</v>
      </c>
      <c r="O4167" s="7">
        <v>45886.138194444444</v>
      </c>
      <c r="P4167" s="4" t="s">
        <v>2228</v>
      </c>
      <c r="Q4167" s="10" t="s">
        <v>2228</v>
      </c>
      <c r="R4167" s="2" t="s">
        <v>11438</v>
      </c>
      <c r="S4167" s="6">
        <f>IF(OR(ISBLANK(Table1[[#This Row],[ValidEndUTC]]),ISBLANK(Table1[[#This Row],[ValidStartUTC]])),"",Table1[[#This Row],[ValidEndUTC]]-Table1[[#This Row],[ValidStartUTC]])</f>
        <v>0.11111111110949423</v>
      </c>
      <c r="T4167" s="5">
        <f>IF(OR(ISBLANK(Table1[[#This Row],[ValidEndUTC]]),ISBLANK(Table1[[#This Row],[ValidStartUTC]])),"",Table1[[#This Row],[Duration]]*24*60)</f>
        <v>159.99999999767169</v>
      </c>
    </row>
    <row r="4168" spans="1:20" x14ac:dyDescent="0.25">
      <c r="A4168" s="8" t="str">
        <f>IF(ISBLANK(Table1[[#This Row],[AdvisoryNumber]]),"NTML","ADVZY")</f>
        <v>NTML</v>
      </c>
      <c r="B4168" s="8" t="str">
        <f>_xlfn.TEXTJOIN("-",TRUE,Table1[[#This Row],[Source]],TEXT(Table1[[#This Row],[AdvisoryNumber]],"000"),TEXT(ROW()-1,"000000"),TEXT(Table1[[#This Row],[RecordTimeUTC]],"YYYY-MM-DD"))</f>
        <v>NTML-000-004167-2025-08-17</v>
      </c>
      <c r="C4168" s="1" t="s">
        <v>270</v>
      </c>
      <c r="D4168" s="2"/>
      <c r="E4168" s="1"/>
      <c r="F4168" s="2"/>
      <c r="G4168" s="1" t="s">
        <v>98</v>
      </c>
      <c r="H4168" s="1" t="s">
        <v>101</v>
      </c>
      <c r="I4168" s="8" t="str">
        <f>IF(Table1[[#This Row],[TMI_Type]]="Reroute",INDEX(_xlfn.REGEXEXTRACT(Table1[[#This Row],[RawText]],".*(ROUTE|FEA|FCA|ICR|CTOP|TBO).+([A-Z]{3})",2,0),1,2),"")</f>
        <v/>
      </c>
      <c r="J4168" s="5">
        <v>30</v>
      </c>
      <c r="K4168" s="5"/>
      <c r="L4168" s="1" t="s">
        <v>1177</v>
      </c>
      <c r="M4168" s="7">
        <v>45886.138888888891</v>
      </c>
      <c r="N4168" s="7">
        <v>45886.25</v>
      </c>
      <c r="O4168" s="7">
        <v>45886.138194444444</v>
      </c>
      <c r="P4168" s="4" t="s">
        <v>2229</v>
      </c>
      <c r="Q4168" s="10" t="s">
        <v>2229</v>
      </c>
      <c r="R4168" s="2" t="s">
        <v>11438</v>
      </c>
      <c r="S4168" s="6">
        <f>IF(OR(ISBLANK(Table1[[#This Row],[ValidEndUTC]]),ISBLANK(Table1[[#This Row],[ValidStartUTC]])),"",Table1[[#This Row],[ValidEndUTC]]-Table1[[#This Row],[ValidStartUTC]])</f>
        <v>0.11111111110949423</v>
      </c>
      <c r="T4168" s="5">
        <f>IF(OR(ISBLANK(Table1[[#This Row],[ValidEndUTC]]),ISBLANK(Table1[[#This Row],[ValidStartUTC]])),"",Table1[[#This Row],[Duration]]*24*60)</f>
        <v>159.99999999767169</v>
      </c>
    </row>
    <row r="4169" spans="1:20" x14ac:dyDescent="0.25">
      <c r="A4169" s="8" t="str">
        <f>IF(ISBLANK(Table1[[#This Row],[AdvisoryNumber]]),"NTML","ADVZY")</f>
        <v>NTML</v>
      </c>
      <c r="B4169" s="8" t="str">
        <f>_xlfn.TEXTJOIN("-",TRUE,Table1[[#This Row],[Source]],TEXT(Table1[[#This Row],[AdvisoryNumber]],"000"),TEXT(ROW()-1,"000000"),TEXT(Table1[[#This Row],[RecordTimeUTC]],"YYYY-MM-DD"))</f>
        <v>NTML-000-004168-2025-08-17</v>
      </c>
      <c r="C4169" s="1" t="s">
        <v>270</v>
      </c>
      <c r="D4169" s="2"/>
      <c r="E4169" s="1"/>
      <c r="F4169" s="2"/>
      <c r="G4169" s="1" t="s">
        <v>98</v>
      </c>
      <c r="H4169" s="1" t="s">
        <v>101</v>
      </c>
      <c r="I4169" s="8" t="str">
        <f>IF(Table1[[#This Row],[TMI_Type]]="Reroute",INDEX(_xlfn.REGEXEXTRACT(Table1[[#This Row],[RawText]],".*(ROUTE|FEA|FCA|ICR|CTOP|TBO).+([A-Z]{3})",2,0),1,2),"")</f>
        <v/>
      </c>
      <c r="J4169" s="5">
        <v>20</v>
      </c>
      <c r="K4169" s="5"/>
      <c r="L4169" s="1" t="s">
        <v>1175</v>
      </c>
      <c r="M4169" s="7">
        <v>45886.625</v>
      </c>
      <c r="N4169" s="7">
        <v>45886.916666666664</v>
      </c>
      <c r="O4169" s="7">
        <v>45886.567361111112</v>
      </c>
      <c r="P4169" s="4" t="s">
        <v>2230</v>
      </c>
      <c r="Q4169" s="10" t="s">
        <v>2230</v>
      </c>
      <c r="R4169" s="2" t="s">
        <v>11439</v>
      </c>
      <c r="S4169" s="6">
        <f>IF(OR(ISBLANK(Table1[[#This Row],[ValidEndUTC]]),ISBLANK(Table1[[#This Row],[ValidStartUTC]])),"",Table1[[#This Row],[ValidEndUTC]]-Table1[[#This Row],[ValidStartUTC]])</f>
        <v>0.29166666666424135</v>
      </c>
      <c r="T4169" s="5">
        <f>IF(OR(ISBLANK(Table1[[#This Row],[ValidEndUTC]]),ISBLANK(Table1[[#This Row],[ValidStartUTC]])),"",Table1[[#This Row],[Duration]]*24*60)</f>
        <v>419.99999999650754</v>
      </c>
    </row>
    <row r="4170" spans="1:20" x14ac:dyDescent="0.25">
      <c r="A4170" s="8" t="str">
        <f>IF(ISBLANK(Table1[[#This Row],[AdvisoryNumber]]),"NTML","ADVZY")</f>
        <v>NTML</v>
      </c>
      <c r="B4170" s="8" t="str">
        <f>_xlfn.TEXTJOIN("-",TRUE,Table1[[#This Row],[Source]],TEXT(Table1[[#This Row],[AdvisoryNumber]],"000"),TEXT(ROW()-1,"000000"),TEXT(Table1[[#This Row],[RecordTimeUTC]],"YYYY-MM-DD"))</f>
        <v>NTML-000-004169-2025-08-17</v>
      </c>
      <c r="C4170" s="1" t="s">
        <v>270</v>
      </c>
      <c r="D4170" s="2"/>
      <c r="E4170" s="1"/>
      <c r="F4170" s="2"/>
      <c r="G4170" s="1" t="s">
        <v>98</v>
      </c>
      <c r="H4170" s="1" t="s">
        <v>101</v>
      </c>
      <c r="I4170" s="8" t="str">
        <f>IF(Table1[[#This Row],[TMI_Type]]="Reroute",INDEX(_xlfn.REGEXEXTRACT(Table1[[#This Row],[RawText]],".*(ROUTE|FEA|FCA|ICR|CTOP|TBO).+([A-Z]{3})",2,0),1,2),"")</f>
        <v/>
      </c>
      <c r="J4170" s="5">
        <v>10</v>
      </c>
      <c r="K4170" s="5"/>
      <c r="L4170" s="1" t="s">
        <v>1175</v>
      </c>
      <c r="M4170" s="7">
        <v>45886.625</v>
      </c>
      <c r="N4170" s="7">
        <v>45886.916666666664</v>
      </c>
      <c r="O4170" s="7">
        <v>45886.8125</v>
      </c>
      <c r="P4170" s="4" t="s">
        <v>2231</v>
      </c>
      <c r="Q4170" s="10" t="s">
        <v>2231</v>
      </c>
      <c r="R4170" s="2" t="s">
        <v>11444</v>
      </c>
      <c r="S4170" s="6">
        <f>IF(OR(ISBLANK(Table1[[#This Row],[ValidEndUTC]]),ISBLANK(Table1[[#This Row],[ValidStartUTC]])),"",Table1[[#This Row],[ValidEndUTC]]-Table1[[#This Row],[ValidStartUTC]])</f>
        <v>0.29166666666424135</v>
      </c>
      <c r="T4170" s="5">
        <f>IF(OR(ISBLANK(Table1[[#This Row],[ValidEndUTC]]),ISBLANK(Table1[[#This Row],[ValidStartUTC]])),"",Table1[[#This Row],[Duration]]*24*60)</f>
        <v>419.99999999650754</v>
      </c>
    </row>
    <row r="4171" spans="1:20" ht="21.6" x14ac:dyDescent="0.25">
      <c r="A4171" s="8" t="str">
        <f>IF(ISBLANK(Table1[[#This Row],[AdvisoryNumber]]),"NTML","ADVZY")</f>
        <v>NTML</v>
      </c>
      <c r="B4171" s="8" t="str">
        <f>_xlfn.TEXTJOIN("-",TRUE,Table1[[#This Row],[Source]],TEXT(Table1[[#This Row],[AdvisoryNumber]],"000"),TEXT(ROW()-1,"000000"),TEXT(Table1[[#This Row],[RecordTimeUTC]],"YYYY-MM-DD"))</f>
        <v>NTML-000-004170-2025-08-17</v>
      </c>
      <c r="C4171" s="1" t="s">
        <v>270</v>
      </c>
      <c r="D4171" s="2"/>
      <c r="E4171" s="1"/>
      <c r="F4171" s="2"/>
      <c r="G4171" s="1" t="s">
        <v>98</v>
      </c>
      <c r="H4171" s="1" t="s">
        <v>101</v>
      </c>
      <c r="I4171" s="8" t="str">
        <f>IF(Table1[[#This Row],[TMI_Type]]="Reroute",INDEX(_xlfn.REGEXEXTRACT(Table1[[#This Row],[RawText]],".*(ROUTE|FEA|FCA|ICR|CTOP|TBO).+([A-Z]{3})",2,0),1,2),"")</f>
        <v/>
      </c>
      <c r="J4171" s="5">
        <v>15</v>
      </c>
      <c r="K4171" s="5"/>
      <c r="L4171" s="1" t="s">
        <v>1177</v>
      </c>
      <c r="M4171" s="7">
        <v>45886.631944444445</v>
      </c>
      <c r="N4171" s="7">
        <v>45886.916666666664</v>
      </c>
      <c r="O4171" s="7">
        <v>45886.631944444445</v>
      </c>
      <c r="P4171" s="4" t="s">
        <v>11440</v>
      </c>
      <c r="Q4171" s="10" t="s">
        <v>11440</v>
      </c>
      <c r="R4171" s="2" t="s">
        <v>11441</v>
      </c>
      <c r="S4171" s="6">
        <f>IF(OR(ISBLANK(Table1[[#This Row],[ValidEndUTC]]),ISBLANK(Table1[[#This Row],[ValidStartUTC]])),"",Table1[[#This Row],[ValidEndUTC]]-Table1[[#This Row],[ValidStartUTC]])</f>
        <v>0.28472222221898846</v>
      </c>
      <c r="T4171" s="5">
        <f>IF(OR(ISBLANK(Table1[[#This Row],[ValidEndUTC]]),ISBLANK(Table1[[#This Row],[ValidStartUTC]])),"",Table1[[#This Row],[Duration]]*24*60)</f>
        <v>409.99999999534339</v>
      </c>
    </row>
    <row r="4172" spans="1:20" ht="21.6" x14ac:dyDescent="0.25">
      <c r="A4172" s="8" t="str">
        <f>IF(ISBLANK(Table1[[#This Row],[AdvisoryNumber]]),"NTML","ADVZY")</f>
        <v>NTML</v>
      </c>
      <c r="B4172" s="8" t="str">
        <f>_xlfn.TEXTJOIN("-",TRUE,Table1[[#This Row],[Source]],TEXT(Table1[[#This Row],[AdvisoryNumber]],"000"),TEXT(ROW()-1,"000000"),TEXT(Table1[[#This Row],[RecordTimeUTC]],"YYYY-MM-DD"))</f>
        <v>NTML-000-004171-2025-08-17</v>
      </c>
      <c r="C4172" s="1" t="s">
        <v>270</v>
      </c>
      <c r="D4172" s="2"/>
      <c r="E4172" s="1"/>
      <c r="F4172" s="2"/>
      <c r="G4172" s="1" t="s">
        <v>98</v>
      </c>
      <c r="H4172" s="1" t="s">
        <v>101</v>
      </c>
      <c r="I4172" s="8" t="str">
        <f>IF(Table1[[#This Row],[TMI_Type]]="Reroute",INDEX(_xlfn.REGEXEXTRACT(Table1[[#This Row],[RawText]],".*(ROUTE|FEA|FCA|ICR|CTOP|TBO).+([A-Z]{3})",2,0),1,2),"")</f>
        <v/>
      </c>
      <c r="J4172" s="5">
        <v>20</v>
      </c>
      <c r="K4172" s="5"/>
      <c r="L4172" s="1" t="s">
        <v>1177</v>
      </c>
      <c r="M4172" s="7">
        <v>45886.631944444445</v>
      </c>
      <c r="N4172" s="7">
        <v>45886.916666666664</v>
      </c>
      <c r="O4172" s="7">
        <v>45886.631944444445</v>
      </c>
      <c r="P4172" s="4" t="s">
        <v>11442</v>
      </c>
      <c r="Q4172" s="10" t="s">
        <v>11442</v>
      </c>
      <c r="R4172" s="2" t="s">
        <v>11443</v>
      </c>
      <c r="S4172" s="6">
        <f>IF(OR(ISBLANK(Table1[[#This Row],[ValidEndUTC]]),ISBLANK(Table1[[#This Row],[ValidStartUTC]])),"",Table1[[#This Row],[ValidEndUTC]]-Table1[[#This Row],[ValidStartUTC]])</f>
        <v>0.28472222221898846</v>
      </c>
      <c r="T4172" s="5">
        <f>IF(OR(ISBLANK(Table1[[#This Row],[ValidEndUTC]]),ISBLANK(Table1[[#This Row],[ValidStartUTC]])),"",Table1[[#This Row],[Duration]]*24*60)</f>
        <v>409.99999999534339</v>
      </c>
    </row>
    <row r="4173" spans="1:20" x14ac:dyDescent="0.25">
      <c r="A4173" s="8" t="str">
        <f>IF(ISBLANK(Table1[[#This Row],[AdvisoryNumber]]),"NTML","ADVZY")</f>
        <v>NTML</v>
      </c>
      <c r="B4173" s="8" t="str">
        <f>_xlfn.TEXTJOIN("-",TRUE,Table1[[#This Row],[Source]],TEXT(Table1[[#This Row],[AdvisoryNumber]],"000"),TEXT(ROW()-1,"000000"),TEXT(Table1[[#This Row],[RecordTimeUTC]],"YYYY-MM-DD"))</f>
        <v>NTML-000-004172-2025-08-17</v>
      </c>
      <c r="C4173" s="1" t="s">
        <v>270</v>
      </c>
      <c r="D4173" s="2"/>
      <c r="E4173" s="1"/>
      <c r="F4173" s="2"/>
      <c r="G4173" s="1" t="s">
        <v>98</v>
      </c>
      <c r="H4173" s="1" t="s">
        <v>101</v>
      </c>
      <c r="I4173" s="8" t="str">
        <f>IF(Table1[[#This Row],[TMI_Type]]="Reroute",INDEX(_xlfn.REGEXEXTRACT(Table1[[#This Row],[RawText]],".*(ROUTE|FEA|FCA|ICR|CTOP|TBO).+([A-Z]{3})",2,0),1,2),"")</f>
        <v/>
      </c>
      <c r="J4173" s="5">
        <v>20</v>
      </c>
      <c r="K4173" s="5"/>
      <c r="L4173" s="1" t="s">
        <v>286</v>
      </c>
      <c r="M4173" s="7">
        <v>45886.833333333336</v>
      </c>
      <c r="N4173" s="7">
        <v>45886.916666666664</v>
      </c>
      <c r="O4173" s="7">
        <v>45886.822916666664</v>
      </c>
      <c r="P4173" s="4" t="s">
        <v>2232</v>
      </c>
      <c r="Q4173" s="10" t="s">
        <v>2232</v>
      </c>
      <c r="R4173" s="2" t="s">
        <v>11445</v>
      </c>
      <c r="S4173" s="6">
        <f>IF(OR(ISBLANK(Table1[[#This Row],[ValidEndUTC]]),ISBLANK(Table1[[#This Row],[ValidStartUTC]])),"",Table1[[#This Row],[ValidEndUTC]]-Table1[[#This Row],[ValidStartUTC]])</f>
        <v>8.3333333328482695E-2</v>
      </c>
      <c r="T4173" s="5">
        <f>IF(OR(ISBLANK(Table1[[#This Row],[ValidEndUTC]]),ISBLANK(Table1[[#This Row],[ValidStartUTC]])),"",Table1[[#This Row],[Duration]]*24*60)</f>
        <v>119.99999999301508</v>
      </c>
    </row>
    <row r="4174" spans="1:20" x14ac:dyDescent="0.25">
      <c r="A4174" s="8" t="str">
        <f>IF(ISBLANK(Table1[[#This Row],[AdvisoryNumber]]),"NTML","ADVZY")</f>
        <v>NTML</v>
      </c>
      <c r="B4174" s="8" t="str">
        <f>_xlfn.TEXTJOIN("-",TRUE,Table1[[#This Row],[Source]],TEXT(Table1[[#This Row],[AdvisoryNumber]],"000"),TEXT(ROW()-1,"000000"),TEXT(Table1[[#This Row],[RecordTimeUTC]],"YYYY-MM-DD"))</f>
        <v>NTML-000-004173-2025-08-18</v>
      </c>
      <c r="C4174" s="1" t="s">
        <v>129</v>
      </c>
      <c r="D4174" s="2"/>
      <c r="E4174" s="1"/>
      <c r="F4174" s="2"/>
      <c r="G4174" s="1"/>
      <c r="H4174" s="1" t="s">
        <v>2640</v>
      </c>
      <c r="I4174" s="8" t="str">
        <f>IF(Table1[[#This Row],[TMI_Type]]="Reroute",INDEX(_xlfn.REGEXEXTRACT(Table1[[#This Row],[RawText]],".*(ROUTE|FEA|FCA|ICR|CTOP|TBO).+([A-Z]{3})",2,0),1,2),"")</f>
        <v/>
      </c>
      <c r="J4174" s="5"/>
      <c r="K4174" s="5"/>
      <c r="L4174" s="1" t="s">
        <v>198</v>
      </c>
      <c r="M4174" s="7">
        <v>45887.736111111109</v>
      </c>
      <c r="N4174" s="7">
        <v>45887.8125</v>
      </c>
      <c r="O4174" s="7">
        <v>45887.736111111109</v>
      </c>
      <c r="P4174" s="4" t="s">
        <v>11409</v>
      </c>
      <c r="Q4174" s="10" t="s">
        <v>11409</v>
      </c>
      <c r="R4174" s="2" t="s">
        <v>11410</v>
      </c>
      <c r="S4174" s="6">
        <f>IF(OR(ISBLANK(Table1[[#This Row],[ValidEndUTC]]),ISBLANK(Table1[[#This Row],[ValidStartUTC]])),"",Table1[[#This Row],[ValidEndUTC]]-Table1[[#This Row],[ValidStartUTC]])</f>
        <v>7.6388888890505768E-2</v>
      </c>
      <c r="T4174" s="5">
        <f>IF(OR(ISBLANK(Table1[[#This Row],[ValidEndUTC]]),ISBLANK(Table1[[#This Row],[ValidStartUTC]])),"",Table1[[#This Row],[Duration]]*24*60)</f>
        <v>110.00000000232831</v>
      </c>
    </row>
    <row r="4175" spans="1:20" x14ac:dyDescent="0.25">
      <c r="A4175" s="8" t="str">
        <f>IF(ISBLANK(Table1[[#This Row],[AdvisoryNumber]]),"NTML","ADVZY")</f>
        <v>NTML</v>
      </c>
      <c r="B4175" s="8" t="str">
        <f>_xlfn.TEXTJOIN("-",TRUE,Table1[[#This Row],[Source]],TEXT(Table1[[#This Row],[AdvisoryNumber]],"000"),TEXT(ROW()-1,"000000"),TEXT(Table1[[#This Row],[RecordTimeUTC]],"YYYY-MM-DD"))</f>
        <v>NTML-000-004174-2025-08-18</v>
      </c>
      <c r="C4175" s="1" t="s">
        <v>129</v>
      </c>
      <c r="D4175" s="2"/>
      <c r="E4175" s="1"/>
      <c r="F4175" s="2"/>
      <c r="G4175" s="1"/>
      <c r="H4175" s="1" t="s">
        <v>2640</v>
      </c>
      <c r="I4175" s="8" t="str">
        <f>IF(Table1[[#This Row],[TMI_Type]]="Reroute",INDEX(_xlfn.REGEXEXTRACT(Table1[[#This Row],[RawText]],".*(ROUTE|FEA|FCA|ICR|CTOP|TBO).+([A-Z]{3})",2,0),1,2),"")</f>
        <v/>
      </c>
      <c r="J4175" s="5"/>
      <c r="K4175" s="5"/>
      <c r="L4175" s="1" t="s">
        <v>198</v>
      </c>
      <c r="M4175" s="7">
        <v>45887.75</v>
      </c>
      <c r="N4175" s="7">
        <v>45887.75</v>
      </c>
      <c r="O4175" s="7">
        <v>45887.75</v>
      </c>
      <c r="P4175" s="4" t="s">
        <v>11413</v>
      </c>
      <c r="Q4175" s="10" t="s">
        <v>11413</v>
      </c>
      <c r="R4175" s="2" t="s">
        <v>11412</v>
      </c>
      <c r="S4175" s="6">
        <f>IF(OR(ISBLANK(Table1[[#This Row],[ValidEndUTC]]),ISBLANK(Table1[[#This Row],[ValidStartUTC]])),"",Table1[[#This Row],[ValidEndUTC]]-Table1[[#This Row],[ValidStartUTC]])</f>
        <v>0</v>
      </c>
      <c r="T4175" s="5">
        <f>IF(OR(ISBLANK(Table1[[#This Row],[ValidEndUTC]]),ISBLANK(Table1[[#This Row],[ValidStartUTC]])),"",Table1[[#This Row],[Duration]]*24*60)</f>
        <v>0</v>
      </c>
    </row>
    <row r="4176" spans="1:20" x14ac:dyDescent="0.25">
      <c r="A4176" s="8" t="str">
        <f>IF(ISBLANK(Table1[[#This Row],[AdvisoryNumber]]),"NTML","ADVZY")</f>
        <v>NTML</v>
      </c>
      <c r="B4176" s="8" t="str">
        <f>_xlfn.TEXTJOIN("-",TRUE,Table1[[#This Row],[Source]],TEXT(Table1[[#This Row],[AdvisoryNumber]],"000"),TEXT(ROW()-1,"000000"),TEXT(Table1[[#This Row],[RecordTimeUTC]],"YYYY-MM-DD"))</f>
        <v>NTML-000-004175-2025-08-18</v>
      </c>
      <c r="C4176" s="1" t="s">
        <v>129</v>
      </c>
      <c r="D4176" s="2"/>
      <c r="E4176" s="1"/>
      <c r="F4176" s="2"/>
      <c r="G4176" s="1"/>
      <c r="H4176" s="1" t="s">
        <v>2640</v>
      </c>
      <c r="I4176" s="8" t="str">
        <f>IF(Table1[[#This Row],[TMI_Type]]="Reroute",INDEX(_xlfn.REGEXEXTRACT(Table1[[#This Row],[RawText]],".*(ROUTE|FEA|FCA|ICR|CTOP|TBO).+([A-Z]{3})",2,0),1,2),"")</f>
        <v/>
      </c>
      <c r="J4176" s="5"/>
      <c r="K4176" s="5"/>
      <c r="L4176" s="1" t="s">
        <v>198</v>
      </c>
      <c r="M4176" s="7">
        <v>45887.75</v>
      </c>
      <c r="N4176" s="7">
        <v>45887.75</v>
      </c>
      <c r="O4176" s="7">
        <v>45887.75</v>
      </c>
      <c r="P4176" s="4" t="s">
        <v>11421</v>
      </c>
      <c r="Q4176" s="10" t="s">
        <v>11421</v>
      </c>
      <c r="R4176" s="2" t="s">
        <v>11422</v>
      </c>
      <c r="S4176" s="6">
        <f>IF(OR(ISBLANK(Table1[[#This Row],[ValidEndUTC]]),ISBLANK(Table1[[#This Row],[ValidStartUTC]])),"",Table1[[#This Row],[ValidEndUTC]]-Table1[[#This Row],[ValidStartUTC]])</f>
        <v>0</v>
      </c>
      <c r="T4176" s="5">
        <f>IF(OR(ISBLANK(Table1[[#This Row],[ValidEndUTC]]),ISBLANK(Table1[[#This Row],[ValidStartUTC]])),"",Table1[[#This Row],[Duration]]*24*60)</f>
        <v>0</v>
      </c>
    </row>
    <row r="4177" spans="1:20" ht="21.6" x14ac:dyDescent="0.25">
      <c r="A4177" s="8" t="str">
        <f>IF(ISBLANK(Table1[[#This Row],[AdvisoryNumber]]),"NTML","ADVZY")</f>
        <v>NTML</v>
      </c>
      <c r="B4177" s="8" t="str">
        <f>_xlfn.TEXTJOIN("-",TRUE,Table1[[#This Row],[Source]],TEXT(Table1[[#This Row],[AdvisoryNumber]],"000"),TEXT(ROW()-1,"000000"),TEXT(Table1[[#This Row],[RecordTimeUTC]],"YYYY-MM-DD"))</f>
        <v>NTML-000-004176-2025-08-21</v>
      </c>
      <c r="C4177" s="1" t="s">
        <v>108</v>
      </c>
      <c r="D4177" s="2"/>
      <c r="E4177" s="1"/>
      <c r="F4177" s="2"/>
      <c r="G4177" s="1" t="s">
        <v>226</v>
      </c>
      <c r="H4177" s="1" t="s">
        <v>6014</v>
      </c>
      <c r="I4177" s="8" t="str">
        <f>IF(Table1[[#This Row],[TMI_Type]]="Reroute",INDEX(_xlfn.REGEXEXTRACT(Table1[[#This Row],[RawText]],".*(ROUTE|FEA|FCA|ICR|CTOP|TBO).+([A-Z]{3})",2,0),1,2),"")</f>
        <v/>
      </c>
      <c r="J4177" s="5"/>
      <c r="K4177" s="5"/>
      <c r="L4177" s="1" t="s">
        <v>11446</v>
      </c>
      <c r="M4177" s="7">
        <v>45890.968055555553</v>
      </c>
      <c r="N4177" s="7">
        <v>45891.083333333336</v>
      </c>
      <c r="O4177" s="7">
        <v>45890.968055555553</v>
      </c>
      <c r="P4177" s="4" t="s">
        <v>11447</v>
      </c>
      <c r="Q4177" s="10" t="s">
        <v>11447</v>
      </c>
      <c r="R4177" s="2" t="s">
        <v>11448</v>
      </c>
      <c r="S4177" s="6">
        <f>IF(OR(ISBLANK(Table1[[#This Row],[ValidEndUTC]]),ISBLANK(Table1[[#This Row],[ValidStartUTC]])),"",Table1[[#This Row],[ValidEndUTC]]-Table1[[#This Row],[ValidStartUTC]])</f>
        <v>0.11527777778246673</v>
      </c>
      <c r="T4177" s="5">
        <f>IF(OR(ISBLANK(Table1[[#This Row],[ValidEndUTC]]),ISBLANK(Table1[[#This Row],[ValidStartUTC]])),"",Table1[[#This Row],[Duration]]*24*60)</f>
        <v>166.00000000675209</v>
      </c>
    </row>
    <row r="4178" spans="1:20" x14ac:dyDescent="0.25">
      <c r="A4178" s="8" t="str">
        <f>IF(ISBLANK(Table1[[#This Row],[AdvisoryNumber]]),"NTML","ADVZY")</f>
        <v>NTML</v>
      </c>
      <c r="B4178" s="8" t="str">
        <f>_xlfn.TEXTJOIN("-",TRUE,Table1[[#This Row],[Source]],TEXT(Table1[[#This Row],[AdvisoryNumber]],"000"),TEXT(ROW()-1,"000000"),TEXT(Table1[[#This Row],[RecordTimeUTC]],"YYYY-MM-DD"))</f>
        <v>NTML-000-004177-2025-08-22</v>
      </c>
      <c r="C4178" s="1" t="s">
        <v>217</v>
      </c>
      <c r="D4178" s="2"/>
      <c r="E4178" s="1"/>
      <c r="F4178" s="2"/>
      <c r="G4178" s="1" t="s">
        <v>98</v>
      </c>
      <c r="H4178" s="1" t="s">
        <v>101</v>
      </c>
      <c r="I4178" s="8" t="str">
        <f>IF(Table1[[#This Row],[TMI_Type]]="Reroute",INDEX(_xlfn.REGEXEXTRACT(Table1[[#This Row],[RawText]],".*(ROUTE|FEA|FCA|ICR|CTOP|TBO).+([A-Z]{3})",2,0),1,2),"")</f>
        <v/>
      </c>
      <c r="J4178" s="5">
        <v>20</v>
      </c>
      <c r="K4178" s="5"/>
      <c r="L4178" s="1" t="s">
        <v>1579</v>
      </c>
      <c r="M4178" s="7">
        <v>45891.958333333336</v>
      </c>
      <c r="N4178" s="7">
        <v>45892.125</v>
      </c>
      <c r="O4178" s="7">
        <v>45891.953472222223</v>
      </c>
      <c r="P4178" s="4" t="s">
        <v>2233</v>
      </c>
      <c r="Q4178" s="10" t="s">
        <v>2233</v>
      </c>
      <c r="R4178" s="2" t="s">
        <v>11450</v>
      </c>
      <c r="S4178" s="6">
        <f>IF(OR(ISBLANK(Table1[[#This Row],[ValidEndUTC]]),ISBLANK(Table1[[#This Row],[ValidStartUTC]])),"",Table1[[#This Row],[ValidEndUTC]]-Table1[[#This Row],[ValidStartUTC]])</f>
        <v>0.16666666666424135</v>
      </c>
      <c r="T4178" s="5">
        <f>IF(OR(ISBLANK(Table1[[#This Row],[ValidEndUTC]]),ISBLANK(Table1[[#This Row],[ValidStartUTC]])),"",Table1[[#This Row],[Duration]]*24*60)</f>
        <v>239.99999999650754</v>
      </c>
    </row>
    <row r="4179" spans="1:20" x14ac:dyDescent="0.25">
      <c r="A4179" s="8" t="str">
        <f>IF(ISBLANK(Table1[[#This Row],[AdvisoryNumber]]),"NTML","ADVZY")</f>
        <v>NTML</v>
      </c>
      <c r="B4179" s="8" t="str">
        <f>_xlfn.TEXTJOIN("-",TRUE,Table1[[#This Row],[Source]],TEXT(Table1[[#This Row],[AdvisoryNumber]],"000"),TEXT(ROW()-1,"000000"),TEXT(Table1[[#This Row],[RecordTimeUTC]],"YYYY-MM-DD"))</f>
        <v>NTML-000-004178-2025-08-22</v>
      </c>
      <c r="C4179" s="1" t="s">
        <v>217</v>
      </c>
      <c r="D4179" s="2"/>
      <c r="E4179" s="1"/>
      <c r="F4179" s="2"/>
      <c r="G4179" s="1" t="s">
        <v>98</v>
      </c>
      <c r="H4179" s="1" t="s">
        <v>101</v>
      </c>
      <c r="I4179" s="8" t="str">
        <f>IF(Table1[[#This Row],[TMI_Type]]="Reroute",INDEX(_xlfn.REGEXEXTRACT(Table1[[#This Row],[RawText]],".*(ROUTE|FEA|FCA|ICR|CTOP|TBO).+([A-Z]{3})",2,0),1,2),"")</f>
        <v/>
      </c>
      <c r="J4179" s="5">
        <v>30</v>
      </c>
      <c r="K4179" s="5"/>
      <c r="L4179" s="1" t="s">
        <v>1577</v>
      </c>
      <c r="M4179" s="7">
        <v>45891.958333333336</v>
      </c>
      <c r="N4179" s="7">
        <v>45892.125</v>
      </c>
      <c r="O4179" s="7">
        <v>45891.953472222223</v>
      </c>
      <c r="P4179" s="4" t="s">
        <v>2234</v>
      </c>
      <c r="Q4179" s="10" t="s">
        <v>2234</v>
      </c>
      <c r="R4179" s="2" t="s">
        <v>11450</v>
      </c>
      <c r="S4179" s="6">
        <f>IF(OR(ISBLANK(Table1[[#This Row],[ValidEndUTC]]),ISBLANK(Table1[[#This Row],[ValidStartUTC]])),"",Table1[[#This Row],[ValidEndUTC]]-Table1[[#This Row],[ValidStartUTC]])</f>
        <v>0.16666666666424135</v>
      </c>
      <c r="T4179" s="5">
        <f>IF(OR(ISBLANK(Table1[[#This Row],[ValidEndUTC]]),ISBLANK(Table1[[#This Row],[ValidStartUTC]])),"",Table1[[#This Row],[Duration]]*24*60)</f>
        <v>239.99999999650754</v>
      </c>
    </row>
    <row r="4180" spans="1:20" x14ac:dyDescent="0.25">
      <c r="A4180" s="8" t="str">
        <f>IF(ISBLANK(Table1[[#This Row],[AdvisoryNumber]]),"NTML","ADVZY")</f>
        <v>NTML</v>
      </c>
      <c r="B4180" s="8" t="str">
        <f>_xlfn.TEXTJOIN("-",TRUE,Table1[[#This Row],[Source]],TEXT(Table1[[#This Row],[AdvisoryNumber]],"000"),TEXT(ROW()-1,"000000"),TEXT(Table1[[#This Row],[RecordTimeUTC]],"YYYY-MM-DD"))</f>
        <v>NTML-000-004179-2025-08-22</v>
      </c>
      <c r="C4180" s="1" t="s">
        <v>217</v>
      </c>
      <c r="D4180" s="2"/>
      <c r="E4180" s="1"/>
      <c r="F4180" s="2"/>
      <c r="G4180" s="1" t="s">
        <v>98</v>
      </c>
      <c r="H4180" s="1" t="s">
        <v>101</v>
      </c>
      <c r="I4180" s="8" t="str">
        <f>IF(Table1[[#This Row],[TMI_Type]]="Reroute",INDEX(_xlfn.REGEXEXTRACT(Table1[[#This Row],[RawText]],".*(ROUTE|FEA|FCA|ICR|CTOP|TBO).+([A-Z]{3})",2,0),1,2),"")</f>
        <v/>
      </c>
      <c r="J4180" s="5">
        <v>15</v>
      </c>
      <c r="K4180" s="5"/>
      <c r="L4180" s="1" t="s">
        <v>1534</v>
      </c>
      <c r="M4180" s="7">
        <v>45891.958333333336</v>
      </c>
      <c r="N4180" s="7">
        <v>45892.125</v>
      </c>
      <c r="O4180" s="7">
        <v>45891.953472222223</v>
      </c>
      <c r="P4180" s="4" t="s">
        <v>2235</v>
      </c>
      <c r="Q4180" s="10" t="s">
        <v>2235</v>
      </c>
      <c r="R4180" s="2" t="s">
        <v>11450</v>
      </c>
      <c r="S4180" s="6">
        <f>IF(OR(ISBLANK(Table1[[#This Row],[ValidEndUTC]]),ISBLANK(Table1[[#This Row],[ValidStartUTC]])),"",Table1[[#This Row],[ValidEndUTC]]-Table1[[#This Row],[ValidStartUTC]])</f>
        <v>0.16666666666424135</v>
      </c>
      <c r="T4180" s="5">
        <f>IF(OR(ISBLANK(Table1[[#This Row],[ValidEndUTC]]),ISBLANK(Table1[[#This Row],[ValidStartUTC]])),"",Table1[[#This Row],[Duration]]*24*60)</f>
        <v>239.99999999650754</v>
      </c>
    </row>
    <row r="4181" spans="1:20" x14ac:dyDescent="0.25">
      <c r="A4181" s="8" t="str">
        <f>IF(ISBLANK(Table1[[#This Row],[AdvisoryNumber]]),"NTML","ADVZY")</f>
        <v>NTML</v>
      </c>
      <c r="B4181" s="8" t="str">
        <f>_xlfn.TEXTJOIN("-",TRUE,Table1[[#This Row],[Source]],TEXT(Table1[[#This Row],[AdvisoryNumber]],"000"),TEXT(ROW()-1,"000000"),TEXT(Table1[[#This Row],[RecordTimeUTC]],"YYYY-MM-DD"))</f>
        <v>NTML-000-004180-2025-08-22</v>
      </c>
      <c r="C4181" s="1" t="s">
        <v>208</v>
      </c>
      <c r="D4181" s="2"/>
      <c r="E4181" s="1"/>
      <c r="F4181" s="2"/>
      <c r="G4181" s="1"/>
      <c r="H4181" s="1" t="s">
        <v>6014</v>
      </c>
      <c r="I4181" s="8" t="str">
        <f>IF(Table1[[#This Row],[TMI_Type]]="Reroute",INDEX(_xlfn.REGEXEXTRACT(Table1[[#This Row],[RawText]],".*(ROUTE|FEA|FCA|ICR|CTOP|TBO).+([A-Z]{3})",2,0),1,2),"")</f>
        <v/>
      </c>
      <c r="J4181" s="5"/>
      <c r="K4181" s="5"/>
      <c r="L4181" s="1" t="s">
        <v>10712</v>
      </c>
      <c r="M4181" s="7">
        <v>45891.958333333336</v>
      </c>
      <c r="N4181" s="7">
        <v>45892.125</v>
      </c>
      <c r="O4181" s="7">
        <v>45891.953472222223</v>
      </c>
      <c r="P4181" s="4" t="s">
        <v>2236</v>
      </c>
      <c r="Q4181" s="10" t="s">
        <v>2236</v>
      </c>
      <c r="R4181" s="2" t="s">
        <v>11450</v>
      </c>
      <c r="S4181" s="6">
        <f>IF(OR(ISBLANK(Table1[[#This Row],[ValidEndUTC]]),ISBLANK(Table1[[#This Row],[ValidStartUTC]])),"",Table1[[#This Row],[ValidEndUTC]]-Table1[[#This Row],[ValidStartUTC]])</f>
        <v>0.16666666666424135</v>
      </c>
      <c r="T4181" s="5">
        <f>IF(OR(ISBLANK(Table1[[#This Row],[ValidEndUTC]]),ISBLANK(Table1[[#This Row],[ValidStartUTC]])),"",Table1[[#This Row],[Duration]]*24*60)</f>
        <v>239.99999999650754</v>
      </c>
    </row>
    <row r="4182" spans="1:20" ht="21.6" x14ac:dyDescent="0.25">
      <c r="A4182" s="8" t="str">
        <f>IF(ISBLANK(Table1[[#This Row],[AdvisoryNumber]]),"NTML","ADVZY")</f>
        <v>NTML</v>
      </c>
      <c r="B4182" s="8" t="str">
        <f>_xlfn.TEXTJOIN("-",TRUE,Table1[[#This Row],[Source]],TEXT(Table1[[#This Row],[AdvisoryNumber]],"000"),TEXT(ROW()-1,"000000"),TEXT(Table1[[#This Row],[RecordTimeUTC]],"YYYY-MM-DD"))</f>
        <v>NTML-000-004181-2025-08-22</v>
      </c>
      <c r="C4182" s="1" t="s">
        <v>217</v>
      </c>
      <c r="D4182" s="2"/>
      <c r="E4182" s="1"/>
      <c r="F4182" s="2"/>
      <c r="G4182" s="1" t="s">
        <v>98</v>
      </c>
      <c r="H4182" s="1" t="s">
        <v>101</v>
      </c>
      <c r="I4182" s="8" t="str">
        <f>IF(Table1[[#This Row],[TMI_Type]]="Reroute",INDEX(_xlfn.REGEXEXTRACT(Table1[[#This Row],[RawText]],".*(ROUTE|FEA|FCA|ICR|CTOP|TBO).+([A-Z]{3})",2,0),1,2),"")</f>
        <v/>
      </c>
      <c r="J4182" s="5"/>
      <c r="K4182" s="5"/>
      <c r="L4182" s="1" t="s">
        <v>10605</v>
      </c>
      <c r="M4182" s="7">
        <v>45891.958333333336</v>
      </c>
      <c r="N4182" s="7">
        <v>45892.166666666664</v>
      </c>
      <c r="O4182" s="7">
        <v>45891.943749999999</v>
      </c>
      <c r="P4182" s="4" t="s">
        <v>2237</v>
      </c>
      <c r="Q4182" s="10" t="s">
        <v>2237</v>
      </c>
      <c r="R4182" s="2" t="s">
        <v>11449</v>
      </c>
      <c r="S4182" s="6">
        <f>IF(OR(ISBLANK(Table1[[#This Row],[ValidEndUTC]]),ISBLANK(Table1[[#This Row],[ValidStartUTC]])),"",Table1[[#This Row],[ValidEndUTC]]-Table1[[#This Row],[ValidStartUTC]])</f>
        <v>0.20833333332848269</v>
      </c>
      <c r="T4182" s="5">
        <f>IF(OR(ISBLANK(Table1[[#This Row],[ValidEndUTC]]),ISBLANK(Table1[[#This Row],[ValidStartUTC]])),"",Table1[[#This Row],[Duration]]*24*60)</f>
        <v>299.99999999301508</v>
      </c>
    </row>
    <row r="4183" spans="1:20" ht="151.19999999999999" x14ac:dyDescent="0.25">
      <c r="A4183" s="8" t="str">
        <f>IF(ISBLANK(Table1[[#This Row],[AdvisoryNumber]]),"NTML","ADVZY")</f>
        <v>ADVZY</v>
      </c>
      <c r="B4183" s="8" t="str">
        <f>_xlfn.TEXTJOIN("-",TRUE,Table1[[#This Row],[Source]],TEXT(Table1[[#This Row],[AdvisoryNumber]],"000"),TEXT(ROW()-1,"000000"),TEXT(Table1[[#This Row],[RecordTimeUTC]],"YYYY-MM-DD"))</f>
        <v>ADVZY-001-004182-2025-08-22</v>
      </c>
      <c r="C4183" s="1" t="s">
        <v>16</v>
      </c>
      <c r="D4183" s="2" t="s">
        <v>8260</v>
      </c>
      <c r="E4183" s="1">
        <v>1</v>
      </c>
      <c r="F4183" s="2" t="s">
        <v>6265</v>
      </c>
      <c r="G4183" s="1" t="s">
        <v>24</v>
      </c>
      <c r="H4183" s="1" t="s">
        <v>6019</v>
      </c>
      <c r="I4183" s="8" t="str">
        <f>IF(Table1[[#This Row],[TMI_Type]]="Reroute",INDEX(_xlfn.REGEXEXTRACT(Table1[[#This Row],[RawText]],".*(ROUTE|FEA|FCA|ICR|CTOP|TBO).+([A-Z]{3})",2,0),1,2),"")</f>
        <v/>
      </c>
      <c r="J4183" s="5"/>
      <c r="K4183" s="5"/>
      <c r="L4183" s="1"/>
      <c r="M4183" s="7">
        <v>45891.958333333336</v>
      </c>
      <c r="N4183" s="7">
        <v>45892.166666666664</v>
      </c>
      <c r="O4183" s="7">
        <v>45891.986111111109</v>
      </c>
      <c r="P4183" s="4" t="s">
        <v>2238</v>
      </c>
      <c r="Q4183" s="10" t="s">
        <v>8261</v>
      </c>
      <c r="R4183" s="2" t="s">
        <v>8262</v>
      </c>
      <c r="S4183" s="6">
        <f>IF(OR(ISBLANK(Table1[[#This Row],[ValidEndUTC]]),ISBLANK(Table1[[#This Row],[ValidStartUTC]])),"",Table1[[#This Row],[ValidEndUTC]]-Table1[[#This Row],[ValidStartUTC]])</f>
        <v>0.20833333332848269</v>
      </c>
      <c r="T4183" s="5">
        <f>IF(OR(ISBLANK(Table1[[#This Row],[ValidEndUTC]]),ISBLANK(Table1[[#This Row],[ValidStartUTC]])),"",Table1[[#This Row],[Duration]]*24*60)</f>
        <v>299.99999999301508</v>
      </c>
    </row>
    <row r="4184" spans="1:20" x14ac:dyDescent="0.25">
      <c r="A4184" s="8" t="str">
        <f>IF(ISBLANK(Table1[[#This Row],[AdvisoryNumber]]),"NTML","ADVZY")</f>
        <v>NTML</v>
      </c>
      <c r="B4184" s="8" t="str">
        <f>_xlfn.TEXTJOIN("-",TRUE,Table1[[#This Row],[Source]],TEXT(Table1[[#This Row],[AdvisoryNumber]],"000"),TEXT(ROW()-1,"000000"),TEXT(Table1[[#This Row],[RecordTimeUTC]],"YYYY-MM-DD"))</f>
        <v>NTML-000-004183-2025-08-22</v>
      </c>
      <c r="C4184" s="1" t="s">
        <v>217</v>
      </c>
      <c r="D4184" s="2"/>
      <c r="E4184" s="1"/>
      <c r="F4184" s="2"/>
      <c r="G4184" s="1" t="s">
        <v>98</v>
      </c>
      <c r="H4184" s="1" t="s">
        <v>101</v>
      </c>
      <c r="I4184" s="8" t="str">
        <f>IF(Table1[[#This Row],[TMI_Type]]="Reroute",INDEX(_xlfn.REGEXEXTRACT(Table1[[#This Row],[RawText]],".*(ROUTE|FEA|FCA|ICR|CTOP|TBO).+([A-Z]{3})",2,0),1,2),"")</f>
        <v/>
      </c>
      <c r="J4184" s="5">
        <v>15</v>
      </c>
      <c r="K4184" s="5"/>
      <c r="L4184" s="1" t="s">
        <v>1772</v>
      </c>
      <c r="M4184" s="7">
        <v>45891.979166666664</v>
      </c>
      <c r="N4184" s="7">
        <v>45892.125</v>
      </c>
      <c r="O4184" s="7">
        <v>45891.943749999999</v>
      </c>
      <c r="P4184" s="4" t="s">
        <v>2243</v>
      </c>
      <c r="Q4184" s="10" t="s">
        <v>2243</v>
      </c>
      <c r="R4184" s="2" t="s">
        <v>11449</v>
      </c>
      <c r="S4184" s="6">
        <f>IF(OR(ISBLANK(Table1[[#This Row],[ValidEndUTC]]),ISBLANK(Table1[[#This Row],[ValidStartUTC]])),"",Table1[[#This Row],[ValidEndUTC]]-Table1[[#This Row],[ValidStartUTC]])</f>
        <v>0.14583333333575865</v>
      </c>
      <c r="T4184" s="5">
        <f>IF(OR(ISBLANK(Table1[[#This Row],[ValidEndUTC]]),ISBLANK(Table1[[#This Row],[ValidStartUTC]])),"",Table1[[#This Row],[Duration]]*24*60)</f>
        <v>210.00000000349246</v>
      </c>
    </row>
    <row r="4185" spans="1:20" x14ac:dyDescent="0.25">
      <c r="A4185" s="8" t="str">
        <f>IF(ISBLANK(Table1[[#This Row],[AdvisoryNumber]]),"NTML","ADVZY")</f>
        <v>NTML</v>
      </c>
      <c r="B4185" s="8" t="str">
        <f>_xlfn.TEXTJOIN("-",TRUE,Table1[[#This Row],[Source]],TEXT(Table1[[#This Row],[AdvisoryNumber]],"000"),TEXT(ROW()-1,"000000"),TEXT(Table1[[#This Row],[RecordTimeUTC]],"YYYY-MM-DD"))</f>
        <v>NTML-000-004184-2025-08-22</v>
      </c>
      <c r="C4185" s="1" t="s">
        <v>217</v>
      </c>
      <c r="D4185" s="2"/>
      <c r="E4185" s="1"/>
      <c r="F4185" s="2"/>
      <c r="G4185" s="1" t="s">
        <v>98</v>
      </c>
      <c r="H4185" s="1" t="s">
        <v>101</v>
      </c>
      <c r="I4185" s="8" t="str">
        <f>IF(Table1[[#This Row],[TMI_Type]]="Reroute",INDEX(_xlfn.REGEXEXTRACT(Table1[[#This Row],[RawText]],".*(ROUTE|FEA|FCA|ICR|CTOP|TBO).+([A-Z]{3})",2,0),1,2),"")</f>
        <v/>
      </c>
      <c r="J4185" s="5">
        <v>15</v>
      </c>
      <c r="K4185" s="5"/>
      <c r="L4185" s="1" t="s">
        <v>1532</v>
      </c>
      <c r="M4185" s="7">
        <v>45891.979166666664</v>
      </c>
      <c r="N4185" s="7">
        <v>45892.125</v>
      </c>
      <c r="O4185" s="7">
        <v>45891.943749999999</v>
      </c>
      <c r="P4185" s="4" t="s">
        <v>2244</v>
      </c>
      <c r="Q4185" s="10" t="s">
        <v>2244</v>
      </c>
      <c r="R4185" s="2" t="s">
        <v>11449</v>
      </c>
      <c r="S4185" s="6">
        <f>IF(OR(ISBLANK(Table1[[#This Row],[ValidEndUTC]]),ISBLANK(Table1[[#This Row],[ValidStartUTC]])),"",Table1[[#This Row],[ValidEndUTC]]-Table1[[#This Row],[ValidStartUTC]])</f>
        <v>0.14583333333575865</v>
      </c>
      <c r="T4185" s="5">
        <f>IF(OR(ISBLANK(Table1[[#This Row],[ValidEndUTC]]),ISBLANK(Table1[[#This Row],[ValidStartUTC]])),"",Table1[[#This Row],[Duration]]*24*60)</f>
        <v>210.00000000349246</v>
      </c>
    </row>
    <row r="4186" spans="1:20" x14ac:dyDescent="0.25">
      <c r="A4186" s="8" t="str">
        <f>IF(ISBLANK(Table1[[#This Row],[AdvisoryNumber]]),"NTML","ADVZY")</f>
        <v>NTML</v>
      </c>
      <c r="B4186" s="8" t="str">
        <f>_xlfn.TEXTJOIN("-",TRUE,Table1[[#This Row],[Source]],TEXT(Table1[[#This Row],[AdvisoryNumber]],"000"),TEXT(ROW()-1,"000000"),TEXT(Table1[[#This Row],[RecordTimeUTC]],"YYYY-MM-DD"))</f>
        <v>NTML-000-004185-2025-08-22</v>
      </c>
      <c r="C4186" s="1" t="s">
        <v>217</v>
      </c>
      <c r="D4186" s="2"/>
      <c r="E4186" s="1"/>
      <c r="F4186" s="2"/>
      <c r="G4186" s="1" t="s">
        <v>98</v>
      </c>
      <c r="H4186" s="1" t="s">
        <v>101</v>
      </c>
      <c r="I4186" s="8" t="str">
        <f>IF(Table1[[#This Row],[TMI_Type]]="Reroute",INDEX(_xlfn.REGEXEXTRACT(Table1[[#This Row],[RawText]],".*(ROUTE|FEA|FCA|ICR|CTOP|TBO).+([A-Z]{3})",2,0),1,2),"")</f>
        <v/>
      </c>
      <c r="J4186" s="5">
        <v>15</v>
      </c>
      <c r="K4186" s="5"/>
      <c r="L4186" s="1" t="s">
        <v>1534</v>
      </c>
      <c r="M4186" s="7">
        <v>45891.979166666664</v>
      </c>
      <c r="N4186" s="7">
        <v>45892.125</v>
      </c>
      <c r="O4186" s="7">
        <v>45891.943749999999</v>
      </c>
      <c r="P4186" s="4" t="s">
        <v>2245</v>
      </c>
      <c r="Q4186" s="10" t="s">
        <v>2245</v>
      </c>
      <c r="R4186" s="2" t="s">
        <v>11449</v>
      </c>
      <c r="S4186" s="6">
        <f>IF(OR(ISBLANK(Table1[[#This Row],[ValidEndUTC]]),ISBLANK(Table1[[#This Row],[ValidStartUTC]])),"",Table1[[#This Row],[ValidEndUTC]]-Table1[[#This Row],[ValidStartUTC]])</f>
        <v>0.14583333333575865</v>
      </c>
      <c r="T4186" s="5">
        <f>IF(OR(ISBLANK(Table1[[#This Row],[ValidEndUTC]]),ISBLANK(Table1[[#This Row],[ValidStartUTC]])),"",Table1[[#This Row],[Duration]]*24*60)</f>
        <v>210.00000000349246</v>
      </c>
    </row>
    <row r="4187" spans="1:20" x14ac:dyDescent="0.25">
      <c r="A4187" s="8" t="str">
        <f>IF(ISBLANK(Table1[[#This Row],[AdvisoryNumber]]),"NTML","ADVZY")</f>
        <v>NTML</v>
      </c>
      <c r="B4187" s="8" t="str">
        <f>_xlfn.TEXTJOIN("-",TRUE,Table1[[#This Row],[Source]],TEXT(Table1[[#This Row],[AdvisoryNumber]],"000"),TEXT(ROW()-1,"000000"),TEXT(Table1[[#This Row],[RecordTimeUTC]],"YYYY-MM-DD"))</f>
        <v>NTML-000-004186-2025-08-22</v>
      </c>
      <c r="C4187" s="1" t="s">
        <v>217</v>
      </c>
      <c r="D4187" s="2"/>
      <c r="E4187" s="1"/>
      <c r="F4187" s="2"/>
      <c r="G4187" s="1" t="s">
        <v>98</v>
      </c>
      <c r="H4187" s="1" t="s">
        <v>101</v>
      </c>
      <c r="I4187" s="8" t="str">
        <f>IF(Table1[[#This Row],[TMI_Type]]="Reroute",INDEX(_xlfn.REGEXEXTRACT(Table1[[#This Row],[RawText]],".*(ROUTE|FEA|FCA|ICR|CTOP|TBO).+([A-Z]{3})",2,0),1,2),"")</f>
        <v/>
      </c>
      <c r="J4187" s="5">
        <v>20</v>
      </c>
      <c r="K4187" s="5"/>
      <c r="L4187" s="1" t="s">
        <v>1536</v>
      </c>
      <c r="M4187" s="7">
        <v>45891.979166666664</v>
      </c>
      <c r="N4187" s="7">
        <v>45892.125</v>
      </c>
      <c r="O4187" s="7">
        <v>45891.943749999999</v>
      </c>
      <c r="P4187" s="4" t="s">
        <v>2246</v>
      </c>
      <c r="Q4187" s="10" t="s">
        <v>2246</v>
      </c>
      <c r="R4187" s="2" t="s">
        <v>11449</v>
      </c>
      <c r="S4187" s="6">
        <f>IF(OR(ISBLANK(Table1[[#This Row],[ValidEndUTC]]),ISBLANK(Table1[[#This Row],[ValidStartUTC]])),"",Table1[[#This Row],[ValidEndUTC]]-Table1[[#This Row],[ValidStartUTC]])</f>
        <v>0.14583333333575865</v>
      </c>
      <c r="T4187" s="5">
        <f>IF(OR(ISBLANK(Table1[[#This Row],[ValidEndUTC]]),ISBLANK(Table1[[#This Row],[ValidStartUTC]])),"",Table1[[#This Row],[Duration]]*24*60)</f>
        <v>210.00000000349246</v>
      </c>
    </row>
    <row r="4188" spans="1:20" x14ac:dyDescent="0.25">
      <c r="A4188" s="8" t="str">
        <f>IF(ISBLANK(Table1[[#This Row],[AdvisoryNumber]]),"NTML","ADVZY")</f>
        <v>NTML</v>
      </c>
      <c r="B4188" s="8" t="str">
        <f>_xlfn.TEXTJOIN("-",TRUE,Table1[[#This Row],[Source]],TEXT(Table1[[#This Row],[AdvisoryNumber]],"000"),TEXT(ROW()-1,"000000"),TEXT(Table1[[#This Row],[RecordTimeUTC]],"YYYY-MM-DD"))</f>
        <v>NTML-000-004187-2025-08-22</v>
      </c>
      <c r="C4188" s="1" t="s">
        <v>217</v>
      </c>
      <c r="D4188" s="2"/>
      <c r="E4188" s="1"/>
      <c r="F4188" s="2"/>
      <c r="G4188" s="1" t="s">
        <v>98</v>
      </c>
      <c r="H4188" s="1" t="s">
        <v>101</v>
      </c>
      <c r="I4188" s="8" t="str">
        <f>IF(Table1[[#This Row],[TMI_Type]]="Reroute",INDEX(_xlfn.REGEXEXTRACT(Table1[[#This Row],[RawText]],".*(ROUTE|FEA|FCA|ICR|CTOP|TBO).+([A-Z]{3})",2,0),1,2),"")</f>
        <v/>
      </c>
      <c r="J4188" s="5">
        <v>15</v>
      </c>
      <c r="K4188" s="5"/>
      <c r="L4188" s="1" t="s">
        <v>1551</v>
      </c>
      <c r="M4188" s="7">
        <v>45891.979166666664</v>
      </c>
      <c r="N4188" s="7">
        <v>45892.125</v>
      </c>
      <c r="O4188" s="7">
        <v>45891.943749999999</v>
      </c>
      <c r="P4188" s="4" t="s">
        <v>2247</v>
      </c>
      <c r="Q4188" s="10" t="s">
        <v>2247</v>
      </c>
      <c r="R4188" s="2" t="s">
        <v>11449</v>
      </c>
      <c r="S4188" s="6">
        <f>IF(OR(ISBLANK(Table1[[#This Row],[ValidEndUTC]]),ISBLANK(Table1[[#This Row],[ValidStartUTC]])),"",Table1[[#This Row],[ValidEndUTC]]-Table1[[#This Row],[ValidStartUTC]])</f>
        <v>0.14583333333575865</v>
      </c>
      <c r="T4188" s="5">
        <f>IF(OR(ISBLANK(Table1[[#This Row],[ValidEndUTC]]),ISBLANK(Table1[[#This Row],[ValidStartUTC]])),"",Table1[[#This Row],[Duration]]*24*60)</f>
        <v>210.00000000349246</v>
      </c>
    </row>
    <row r="4189" spans="1:20" x14ac:dyDescent="0.25">
      <c r="A4189" s="8" t="str">
        <f>IF(ISBLANK(Table1[[#This Row],[AdvisoryNumber]]),"NTML","ADVZY")</f>
        <v>NTML</v>
      </c>
      <c r="B4189" s="8" t="str">
        <f>_xlfn.TEXTJOIN("-",TRUE,Table1[[#This Row],[Source]],TEXT(Table1[[#This Row],[AdvisoryNumber]],"000"),TEXT(ROW()-1,"000000"),TEXT(Table1[[#This Row],[RecordTimeUTC]],"YYYY-MM-DD"))</f>
        <v>NTML-000-004188-2025-08-22</v>
      </c>
      <c r="C4189" s="1" t="s">
        <v>217</v>
      </c>
      <c r="D4189" s="2"/>
      <c r="E4189" s="1"/>
      <c r="F4189" s="2"/>
      <c r="G4189" s="1" t="s">
        <v>98</v>
      </c>
      <c r="H4189" s="1" t="s">
        <v>101</v>
      </c>
      <c r="I4189" s="8" t="str">
        <f>IF(Table1[[#This Row],[TMI_Type]]="Reroute",INDEX(_xlfn.REGEXEXTRACT(Table1[[#This Row],[RawText]],".*(ROUTE|FEA|FCA|ICR|CTOP|TBO).+([A-Z]{3})",2,0),1,2),"")</f>
        <v/>
      </c>
      <c r="J4189" s="5">
        <v>20</v>
      </c>
      <c r="K4189" s="5"/>
      <c r="L4189" s="1" t="s">
        <v>1553</v>
      </c>
      <c r="M4189" s="7">
        <v>45891.979166666664</v>
      </c>
      <c r="N4189" s="7">
        <v>45892.125</v>
      </c>
      <c r="O4189" s="7">
        <v>45891.943749999999</v>
      </c>
      <c r="P4189" s="4" t="s">
        <v>2248</v>
      </c>
      <c r="Q4189" s="10" t="s">
        <v>2248</v>
      </c>
      <c r="R4189" s="2" t="s">
        <v>11449</v>
      </c>
      <c r="S4189" s="6">
        <f>IF(OR(ISBLANK(Table1[[#This Row],[ValidEndUTC]]),ISBLANK(Table1[[#This Row],[ValidStartUTC]])),"",Table1[[#This Row],[ValidEndUTC]]-Table1[[#This Row],[ValidStartUTC]])</f>
        <v>0.14583333333575865</v>
      </c>
      <c r="T4189" s="5">
        <f>IF(OR(ISBLANK(Table1[[#This Row],[ValidEndUTC]]),ISBLANK(Table1[[#This Row],[ValidStartUTC]])),"",Table1[[#This Row],[Duration]]*24*60)</f>
        <v>210.00000000349246</v>
      </c>
    </row>
    <row r="4190" spans="1:20" x14ac:dyDescent="0.25">
      <c r="A4190" s="8" t="str">
        <f>IF(ISBLANK(Table1[[#This Row],[AdvisoryNumber]]),"NTML","ADVZY")</f>
        <v>NTML</v>
      </c>
      <c r="B4190" s="8" t="str">
        <f>_xlfn.TEXTJOIN("-",TRUE,Table1[[#This Row],[Source]],TEXT(Table1[[#This Row],[AdvisoryNumber]],"000"),TEXT(ROW()-1,"000000"),TEXT(Table1[[#This Row],[RecordTimeUTC]],"YYYY-MM-DD"))</f>
        <v>NTML-000-004189-2025-08-22</v>
      </c>
      <c r="C4190" s="1" t="s">
        <v>217</v>
      </c>
      <c r="D4190" s="2"/>
      <c r="E4190" s="1"/>
      <c r="F4190" s="2"/>
      <c r="G4190" s="1" t="s">
        <v>98</v>
      </c>
      <c r="H4190" s="1" t="s">
        <v>101</v>
      </c>
      <c r="I4190" s="8" t="str">
        <f>IF(Table1[[#This Row],[TMI_Type]]="Reroute",INDEX(_xlfn.REGEXEXTRACT(Table1[[#This Row],[RawText]],".*(ROUTE|FEA|FCA|ICR|CTOP|TBO).+([A-Z]{3})",2,0),1,2),"")</f>
        <v/>
      </c>
      <c r="J4190" s="5">
        <v>15</v>
      </c>
      <c r="K4190" s="5"/>
      <c r="L4190" s="1" t="s">
        <v>1548</v>
      </c>
      <c r="M4190" s="7">
        <v>45891.979166666664</v>
      </c>
      <c r="N4190" s="7">
        <v>45892.125</v>
      </c>
      <c r="O4190" s="7">
        <v>45891.943749999999</v>
      </c>
      <c r="P4190" s="4" t="s">
        <v>2249</v>
      </c>
      <c r="Q4190" s="10" t="s">
        <v>2249</v>
      </c>
      <c r="R4190" s="2" t="s">
        <v>11449</v>
      </c>
      <c r="S4190" s="6">
        <f>IF(OR(ISBLANK(Table1[[#This Row],[ValidEndUTC]]),ISBLANK(Table1[[#This Row],[ValidStartUTC]])),"",Table1[[#This Row],[ValidEndUTC]]-Table1[[#This Row],[ValidStartUTC]])</f>
        <v>0.14583333333575865</v>
      </c>
      <c r="T4190" s="5">
        <f>IF(OR(ISBLANK(Table1[[#This Row],[ValidEndUTC]]),ISBLANK(Table1[[#This Row],[ValidStartUTC]])),"",Table1[[#This Row],[Duration]]*24*60)</f>
        <v>210.00000000349246</v>
      </c>
    </row>
    <row r="4191" spans="1:20" x14ac:dyDescent="0.25">
      <c r="A4191" s="8" t="str">
        <f>IF(ISBLANK(Table1[[#This Row],[AdvisoryNumber]]),"NTML","ADVZY")</f>
        <v>NTML</v>
      </c>
      <c r="B4191" s="8" t="str">
        <f>_xlfn.TEXTJOIN("-",TRUE,Table1[[#This Row],[Source]],TEXT(Table1[[#This Row],[AdvisoryNumber]],"000"),TEXT(ROW()-1,"000000"),TEXT(Table1[[#This Row],[RecordTimeUTC]],"YYYY-MM-DD"))</f>
        <v>NTML-000-004190-2025-08-22</v>
      </c>
      <c r="C4191" s="1" t="s">
        <v>217</v>
      </c>
      <c r="D4191" s="2"/>
      <c r="E4191" s="1"/>
      <c r="F4191" s="2"/>
      <c r="G4191" s="1" t="s">
        <v>98</v>
      </c>
      <c r="H4191" s="1" t="s">
        <v>101</v>
      </c>
      <c r="I4191" s="8" t="str">
        <f>IF(Table1[[#This Row],[TMI_Type]]="Reroute",INDEX(_xlfn.REGEXEXTRACT(Table1[[#This Row],[RawText]],".*(ROUTE|FEA|FCA|ICR|CTOP|TBO).+([A-Z]{3})",2,0),1,2),"")</f>
        <v/>
      </c>
      <c r="J4191" s="5">
        <v>15</v>
      </c>
      <c r="K4191" s="5"/>
      <c r="L4191" s="1" t="s">
        <v>1548</v>
      </c>
      <c r="M4191" s="7">
        <v>45891.979166666664</v>
      </c>
      <c r="N4191" s="7">
        <v>45892.125</v>
      </c>
      <c r="O4191" s="7">
        <v>45891.943749999999</v>
      </c>
      <c r="P4191" s="4" t="s">
        <v>2250</v>
      </c>
      <c r="Q4191" s="10" t="s">
        <v>2250</v>
      </c>
      <c r="R4191" s="2" t="s">
        <v>11449</v>
      </c>
      <c r="S4191" s="6">
        <f>IF(OR(ISBLANK(Table1[[#This Row],[ValidEndUTC]]),ISBLANK(Table1[[#This Row],[ValidStartUTC]])),"",Table1[[#This Row],[ValidEndUTC]]-Table1[[#This Row],[ValidStartUTC]])</f>
        <v>0.14583333333575865</v>
      </c>
      <c r="T4191" s="5">
        <f>IF(OR(ISBLANK(Table1[[#This Row],[ValidEndUTC]]),ISBLANK(Table1[[#This Row],[ValidStartUTC]])),"",Table1[[#This Row],[Duration]]*24*60)</f>
        <v>210.00000000349246</v>
      </c>
    </row>
    <row r="4192" spans="1:20" x14ac:dyDescent="0.25">
      <c r="A4192" s="8" t="str">
        <f>IF(ISBLANK(Table1[[#This Row],[AdvisoryNumber]]),"NTML","ADVZY")</f>
        <v>NTML</v>
      </c>
      <c r="B4192" s="8" t="str">
        <f>_xlfn.TEXTJOIN("-",TRUE,Table1[[#This Row],[Source]],TEXT(Table1[[#This Row],[AdvisoryNumber]],"000"),TEXT(ROW()-1,"000000"),TEXT(Table1[[#This Row],[RecordTimeUTC]],"YYYY-MM-DD"))</f>
        <v>NTML-000-004191-2025-08-22</v>
      </c>
      <c r="C4192" s="1" t="s">
        <v>217</v>
      </c>
      <c r="D4192" s="2"/>
      <c r="E4192" s="1"/>
      <c r="F4192" s="2"/>
      <c r="G4192" s="1" t="s">
        <v>98</v>
      </c>
      <c r="H4192" s="1" t="s">
        <v>101</v>
      </c>
      <c r="I4192" s="8" t="str">
        <f>IF(Table1[[#This Row],[TMI_Type]]="Reroute",INDEX(_xlfn.REGEXEXTRACT(Table1[[#This Row],[RawText]],".*(ROUTE|FEA|FCA|ICR|CTOP|TBO).+([A-Z]{3})",2,0),1,2),"")</f>
        <v/>
      </c>
      <c r="J4192" s="5">
        <v>10</v>
      </c>
      <c r="K4192" s="5"/>
      <c r="L4192" s="1" t="s">
        <v>1546</v>
      </c>
      <c r="M4192" s="7">
        <v>45891.979166666664</v>
      </c>
      <c r="N4192" s="7">
        <v>45892.125</v>
      </c>
      <c r="O4192" s="7">
        <v>45891.943749999999</v>
      </c>
      <c r="P4192" s="4" t="s">
        <v>2251</v>
      </c>
      <c r="Q4192" s="10" t="s">
        <v>2251</v>
      </c>
      <c r="R4192" s="2" t="s">
        <v>11449</v>
      </c>
      <c r="S4192" s="6">
        <f>IF(OR(ISBLANK(Table1[[#This Row],[ValidEndUTC]]),ISBLANK(Table1[[#This Row],[ValidStartUTC]])),"",Table1[[#This Row],[ValidEndUTC]]-Table1[[#This Row],[ValidStartUTC]])</f>
        <v>0.14583333333575865</v>
      </c>
      <c r="T4192" s="5">
        <f>IF(OR(ISBLANK(Table1[[#This Row],[ValidEndUTC]]),ISBLANK(Table1[[#This Row],[ValidStartUTC]])),"",Table1[[#This Row],[Duration]]*24*60)</f>
        <v>210.00000000349246</v>
      </c>
    </row>
    <row r="4193" spans="1:20" x14ac:dyDescent="0.25">
      <c r="A4193" s="8" t="str">
        <f>IF(ISBLANK(Table1[[#This Row],[AdvisoryNumber]]),"NTML","ADVZY")</f>
        <v>NTML</v>
      </c>
      <c r="B4193" s="8" t="str">
        <f>_xlfn.TEXTJOIN("-",TRUE,Table1[[#This Row],[Source]],TEXT(Table1[[#This Row],[AdvisoryNumber]],"000"),TEXT(ROW()-1,"000000"),TEXT(Table1[[#This Row],[RecordTimeUTC]],"YYYY-MM-DD"))</f>
        <v>NTML-000-004192-2025-08-22</v>
      </c>
      <c r="C4193" s="1" t="s">
        <v>217</v>
      </c>
      <c r="D4193" s="2"/>
      <c r="E4193" s="1"/>
      <c r="F4193" s="2"/>
      <c r="G4193" s="1" t="s">
        <v>98</v>
      </c>
      <c r="H4193" s="1" t="s">
        <v>101</v>
      </c>
      <c r="I4193" s="8" t="str">
        <f>IF(Table1[[#This Row],[TMI_Type]]="Reroute",INDEX(_xlfn.REGEXEXTRACT(Table1[[#This Row],[RawText]],".*(ROUTE|FEA|FCA|ICR|CTOP|TBO).+([A-Z]{3})",2,0),1,2),"")</f>
        <v/>
      </c>
      <c r="J4193" s="5">
        <v>10</v>
      </c>
      <c r="K4193" s="5"/>
      <c r="L4193" s="1" t="s">
        <v>1544</v>
      </c>
      <c r="M4193" s="7">
        <v>45891.979166666664</v>
      </c>
      <c r="N4193" s="7">
        <v>45892.125</v>
      </c>
      <c r="O4193" s="7">
        <v>45891.943749999999</v>
      </c>
      <c r="P4193" s="4" t="s">
        <v>2252</v>
      </c>
      <c r="Q4193" s="10" t="s">
        <v>2252</v>
      </c>
      <c r="R4193" s="2" t="s">
        <v>11449</v>
      </c>
      <c r="S4193" s="6">
        <f>IF(OR(ISBLANK(Table1[[#This Row],[ValidEndUTC]]),ISBLANK(Table1[[#This Row],[ValidStartUTC]])),"",Table1[[#This Row],[ValidEndUTC]]-Table1[[#This Row],[ValidStartUTC]])</f>
        <v>0.14583333333575865</v>
      </c>
      <c r="T4193" s="5">
        <f>IF(OR(ISBLANK(Table1[[#This Row],[ValidEndUTC]]),ISBLANK(Table1[[#This Row],[ValidStartUTC]])),"",Table1[[#This Row],[Duration]]*24*60)</f>
        <v>210.00000000349246</v>
      </c>
    </row>
    <row r="4194" spans="1:20" x14ac:dyDescent="0.25">
      <c r="A4194" s="8" t="str">
        <f>IF(ISBLANK(Table1[[#This Row],[AdvisoryNumber]]),"NTML","ADVZY")</f>
        <v>NTML</v>
      </c>
      <c r="B4194" s="8" t="str">
        <f>_xlfn.TEXTJOIN("-",TRUE,Table1[[#This Row],[Source]],TEXT(Table1[[#This Row],[AdvisoryNumber]],"000"),TEXT(ROW()-1,"000000"),TEXT(Table1[[#This Row],[RecordTimeUTC]],"YYYY-MM-DD"))</f>
        <v>NTML-000-004193-2025-08-22</v>
      </c>
      <c r="C4194" s="1" t="s">
        <v>217</v>
      </c>
      <c r="D4194" s="2"/>
      <c r="E4194" s="1"/>
      <c r="F4194" s="2"/>
      <c r="G4194" s="1" t="s">
        <v>98</v>
      </c>
      <c r="H4194" s="1" t="s">
        <v>101</v>
      </c>
      <c r="I4194" s="8" t="str">
        <f>IF(Table1[[#This Row],[TMI_Type]]="Reroute",INDEX(_xlfn.REGEXEXTRACT(Table1[[#This Row],[RawText]],".*(ROUTE|FEA|FCA|ICR|CTOP|TBO).+([A-Z]{3})",2,0),1,2),"")</f>
        <v/>
      </c>
      <c r="J4194" s="5">
        <v>20</v>
      </c>
      <c r="K4194" s="5"/>
      <c r="L4194" s="1" t="s">
        <v>1542</v>
      </c>
      <c r="M4194" s="7">
        <v>45891.979166666664</v>
      </c>
      <c r="N4194" s="7">
        <v>45892.125</v>
      </c>
      <c r="O4194" s="7">
        <v>45891.943749999999</v>
      </c>
      <c r="P4194" s="4" t="s">
        <v>2253</v>
      </c>
      <c r="Q4194" s="10" t="s">
        <v>2253</v>
      </c>
      <c r="R4194" s="2" t="s">
        <v>11449</v>
      </c>
      <c r="S4194" s="6">
        <f>IF(OR(ISBLANK(Table1[[#This Row],[ValidEndUTC]]),ISBLANK(Table1[[#This Row],[ValidStartUTC]])),"",Table1[[#This Row],[ValidEndUTC]]-Table1[[#This Row],[ValidStartUTC]])</f>
        <v>0.14583333333575865</v>
      </c>
      <c r="T4194" s="5">
        <f>IF(OR(ISBLANK(Table1[[#This Row],[ValidEndUTC]]),ISBLANK(Table1[[#This Row],[ValidStartUTC]])),"",Table1[[#This Row],[Duration]]*24*60)</f>
        <v>210.00000000349246</v>
      </c>
    </row>
    <row r="4195" spans="1:20" x14ac:dyDescent="0.25">
      <c r="A4195" s="8" t="str">
        <f>IF(ISBLANK(Table1[[#This Row],[AdvisoryNumber]]),"NTML","ADVZY")</f>
        <v>NTML</v>
      </c>
      <c r="B4195" s="8" t="str">
        <f>_xlfn.TEXTJOIN("-",TRUE,Table1[[#This Row],[Source]],TEXT(Table1[[#This Row],[AdvisoryNumber]],"000"),TEXT(ROW()-1,"000000"),TEXT(Table1[[#This Row],[RecordTimeUTC]],"YYYY-MM-DD"))</f>
        <v>NTML-000-004194-2025-08-22</v>
      </c>
      <c r="C4195" s="1" t="s">
        <v>217</v>
      </c>
      <c r="D4195" s="2"/>
      <c r="E4195" s="1"/>
      <c r="F4195" s="2"/>
      <c r="G4195" s="1" t="s">
        <v>98</v>
      </c>
      <c r="H4195" s="1" t="s">
        <v>101</v>
      </c>
      <c r="I4195" s="8" t="str">
        <f>IF(Table1[[#This Row],[TMI_Type]]="Reroute",INDEX(_xlfn.REGEXEXTRACT(Table1[[#This Row],[RawText]],".*(ROUTE|FEA|FCA|ICR|CTOP|TBO).+([A-Z]{3})",2,0),1,2),"")</f>
        <v/>
      </c>
      <c r="J4195" s="5">
        <v>25</v>
      </c>
      <c r="K4195" s="5"/>
      <c r="L4195" s="1" t="s">
        <v>1503</v>
      </c>
      <c r="M4195" s="7">
        <v>45891.979166666664</v>
      </c>
      <c r="N4195" s="7">
        <v>45892.125</v>
      </c>
      <c r="O4195" s="7">
        <v>45891.943749999999</v>
      </c>
      <c r="P4195" s="4" t="s">
        <v>2254</v>
      </c>
      <c r="Q4195" s="10" t="s">
        <v>2254</v>
      </c>
      <c r="R4195" s="2" t="s">
        <v>11449</v>
      </c>
      <c r="S4195" s="6">
        <f>IF(OR(ISBLANK(Table1[[#This Row],[ValidEndUTC]]),ISBLANK(Table1[[#This Row],[ValidStartUTC]])),"",Table1[[#This Row],[ValidEndUTC]]-Table1[[#This Row],[ValidStartUTC]])</f>
        <v>0.14583333333575865</v>
      </c>
      <c r="T4195" s="5">
        <f>IF(OR(ISBLANK(Table1[[#This Row],[ValidEndUTC]]),ISBLANK(Table1[[#This Row],[ValidStartUTC]])),"",Table1[[#This Row],[Duration]]*24*60)</f>
        <v>210.00000000349246</v>
      </c>
    </row>
    <row r="4196" spans="1:20" ht="21.6" x14ac:dyDescent="0.25">
      <c r="A4196" s="8" t="str">
        <f>IF(ISBLANK(Table1[[#This Row],[AdvisoryNumber]]),"NTML","ADVZY")</f>
        <v>NTML</v>
      </c>
      <c r="B4196" s="8" t="str">
        <f>_xlfn.TEXTJOIN("-",TRUE,Table1[[#This Row],[Source]],TEXT(Table1[[#This Row],[AdvisoryNumber]],"000"),TEXT(ROW()-1,"000000"),TEXT(Table1[[#This Row],[RecordTimeUTC]],"YYYY-MM-DD"))</f>
        <v>NTML-000-004195-2025-08-30</v>
      </c>
      <c r="C4196" s="1" t="s">
        <v>240</v>
      </c>
      <c r="D4196" s="2"/>
      <c r="E4196" s="1"/>
      <c r="F4196" s="2"/>
      <c r="G4196" s="1" t="s">
        <v>98</v>
      </c>
      <c r="H4196" s="1" t="s">
        <v>101</v>
      </c>
      <c r="I4196" s="8" t="str">
        <f>IF(Table1[[#This Row],[TMI_Type]]="Reroute",INDEX(_xlfn.REGEXEXTRACT(Table1[[#This Row],[RawText]],".*(ROUTE|FEA|FCA|ICR|CTOP|TBO).+([A-Z]{3})",2,0),1,2),"")</f>
        <v/>
      </c>
      <c r="J4196" s="5">
        <v>10</v>
      </c>
      <c r="K4196" s="5"/>
      <c r="L4196" s="1" t="s">
        <v>11335</v>
      </c>
      <c r="M4196" s="7">
        <v>45899.958333333336</v>
      </c>
      <c r="N4196" s="7">
        <v>45900.125</v>
      </c>
      <c r="O4196" s="7">
        <v>45899.5</v>
      </c>
      <c r="P4196" s="4" t="s">
        <v>2257</v>
      </c>
      <c r="Q4196" s="10" t="s">
        <v>2257</v>
      </c>
      <c r="R4196" s="2" t="s">
        <v>11454</v>
      </c>
      <c r="S4196" s="6">
        <f>IF(OR(ISBLANK(Table1[[#This Row],[ValidEndUTC]]),ISBLANK(Table1[[#This Row],[ValidStartUTC]])),"",Table1[[#This Row],[ValidEndUTC]]-Table1[[#This Row],[ValidStartUTC]])</f>
        <v>0.16666666666424135</v>
      </c>
      <c r="T4196" s="5">
        <f>IF(OR(ISBLANK(Table1[[#This Row],[ValidEndUTC]]),ISBLANK(Table1[[#This Row],[ValidStartUTC]])),"",Table1[[#This Row],[Duration]]*24*60)</f>
        <v>239.99999999650754</v>
      </c>
    </row>
    <row r="4197" spans="1:20" ht="21.6" x14ac:dyDescent="0.25">
      <c r="A4197" s="8" t="str">
        <f>IF(ISBLANK(Table1[[#This Row],[AdvisoryNumber]]),"NTML","ADVZY")</f>
        <v>NTML</v>
      </c>
      <c r="B4197" s="8" t="str">
        <f>_xlfn.TEXTJOIN("-",TRUE,Table1[[#This Row],[Source]],TEXT(Table1[[#This Row],[AdvisoryNumber]],"000"),TEXT(ROW()-1,"000000"),TEXT(Table1[[#This Row],[RecordTimeUTC]],"YYYY-MM-DD"))</f>
        <v>NTML-000-004196-2025-08-30</v>
      </c>
      <c r="C4197" s="1" t="s">
        <v>240</v>
      </c>
      <c r="D4197" s="2"/>
      <c r="E4197" s="1"/>
      <c r="F4197" s="2"/>
      <c r="G4197" s="1" t="s">
        <v>98</v>
      </c>
      <c r="H4197" s="1" t="s">
        <v>101</v>
      </c>
      <c r="I4197" s="8" t="str">
        <f>IF(Table1[[#This Row],[TMI_Type]]="Reroute",INDEX(_xlfn.REGEXEXTRACT(Table1[[#This Row],[RawText]],".*(ROUTE|FEA|FCA|ICR|CTOP|TBO).+([A-Z]{3})",2,0),1,2),"")</f>
        <v/>
      </c>
      <c r="J4197" s="5">
        <v>20</v>
      </c>
      <c r="K4197" s="5"/>
      <c r="L4197" s="1" t="s">
        <v>2258</v>
      </c>
      <c r="M4197" s="7">
        <v>45899.958333333336</v>
      </c>
      <c r="N4197" s="7">
        <v>45900.125</v>
      </c>
      <c r="O4197" s="7">
        <v>45899.5</v>
      </c>
      <c r="P4197" s="4" t="s">
        <v>2259</v>
      </c>
      <c r="Q4197" s="10" t="s">
        <v>2259</v>
      </c>
      <c r="R4197" s="2" t="s">
        <v>11454</v>
      </c>
      <c r="S4197" s="6">
        <f>IF(OR(ISBLANK(Table1[[#This Row],[ValidEndUTC]]),ISBLANK(Table1[[#This Row],[ValidStartUTC]])),"",Table1[[#This Row],[ValidEndUTC]]-Table1[[#This Row],[ValidStartUTC]])</f>
        <v>0.16666666666424135</v>
      </c>
      <c r="T4197" s="5">
        <f>IF(OR(ISBLANK(Table1[[#This Row],[ValidEndUTC]]),ISBLANK(Table1[[#This Row],[ValidStartUTC]])),"",Table1[[#This Row],[Duration]]*24*60)</f>
        <v>239.99999999650754</v>
      </c>
    </row>
    <row r="4198" spans="1:20" ht="21.6" x14ac:dyDescent="0.25">
      <c r="A4198" s="8" t="str">
        <f>IF(ISBLANK(Table1[[#This Row],[AdvisoryNumber]]),"NTML","ADVZY")</f>
        <v>NTML</v>
      </c>
      <c r="B4198" s="8" t="str">
        <f>_xlfn.TEXTJOIN("-",TRUE,Table1[[#This Row],[Source]],TEXT(Table1[[#This Row],[AdvisoryNumber]],"000"),TEXT(ROW()-1,"000000"),TEXT(Table1[[#This Row],[RecordTimeUTC]],"YYYY-MM-DD"))</f>
        <v>NTML-000-004197-2025-08-30</v>
      </c>
      <c r="C4198" s="1" t="s">
        <v>240</v>
      </c>
      <c r="D4198" s="2"/>
      <c r="E4198" s="1"/>
      <c r="F4198" s="2"/>
      <c r="G4198" s="1" t="s">
        <v>98</v>
      </c>
      <c r="H4198" s="1" t="s">
        <v>101</v>
      </c>
      <c r="I4198" s="8" t="str">
        <f>IF(Table1[[#This Row],[TMI_Type]]="Reroute",INDEX(_xlfn.REGEXEXTRACT(Table1[[#This Row],[RawText]],".*(ROUTE|FEA|FCA|ICR|CTOP|TBO).+([A-Z]{3})",2,0),1,2),"")</f>
        <v/>
      </c>
      <c r="J4198" s="5">
        <v>20</v>
      </c>
      <c r="K4198" s="5"/>
      <c r="L4198" s="1" t="s">
        <v>11336</v>
      </c>
      <c r="M4198" s="7">
        <v>45899.958333333336</v>
      </c>
      <c r="N4198" s="7">
        <v>45900.125</v>
      </c>
      <c r="O4198" s="7">
        <v>45899.5</v>
      </c>
      <c r="P4198" s="4" t="s">
        <v>2260</v>
      </c>
      <c r="Q4198" s="10" t="s">
        <v>2260</v>
      </c>
      <c r="R4198" s="2" t="s">
        <v>11454</v>
      </c>
      <c r="S4198" s="6">
        <f>IF(OR(ISBLANK(Table1[[#This Row],[ValidEndUTC]]),ISBLANK(Table1[[#This Row],[ValidStartUTC]])),"",Table1[[#This Row],[ValidEndUTC]]-Table1[[#This Row],[ValidStartUTC]])</f>
        <v>0.16666666666424135</v>
      </c>
      <c r="T4198" s="5">
        <f>IF(OR(ISBLANK(Table1[[#This Row],[ValidEndUTC]]),ISBLANK(Table1[[#This Row],[ValidStartUTC]])),"",Table1[[#This Row],[Duration]]*24*60)</f>
        <v>239.99999999650754</v>
      </c>
    </row>
    <row r="4199" spans="1:20" ht="129.6" x14ac:dyDescent="0.25">
      <c r="A4199" s="8" t="str">
        <f>IF(ISBLANK(Table1[[#This Row],[AdvisoryNumber]]),"NTML","ADVZY")</f>
        <v>ADVZY</v>
      </c>
      <c r="B4199" s="8" t="str">
        <f>_xlfn.TEXTJOIN("-",TRUE,Table1[[#This Row],[Source]],TEXT(Table1[[#This Row],[AdvisoryNumber]],"000"),TEXT(ROW()-1,"000000"),TEXT(Table1[[#This Row],[RecordTimeUTC]],"YYYY-MM-DD"))</f>
        <v>ADVZY-001-004198-2025-08-30</v>
      </c>
      <c r="C4199" s="1" t="s">
        <v>16</v>
      </c>
      <c r="D4199" s="2" t="s">
        <v>8263</v>
      </c>
      <c r="E4199" s="1">
        <v>1</v>
      </c>
      <c r="F4199" s="2" t="s">
        <v>6312</v>
      </c>
      <c r="G4199" s="1" t="s">
        <v>24</v>
      </c>
      <c r="H4199" s="1" t="s">
        <v>6019</v>
      </c>
      <c r="I4199" s="8" t="str">
        <f>IF(Table1[[#This Row],[TMI_Type]]="Reroute",INDEX(_xlfn.REGEXEXTRACT(Table1[[#This Row],[RawText]],".*(ROUTE|FEA|FCA|ICR|CTOP|TBO).+([A-Z]{3})",2,0),1,2),"")</f>
        <v/>
      </c>
      <c r="J4199" s="5"/>
      <c r="K4199" s="5"/>
      <c r="L4199" s="1"/>
      <c r="M4199" s="7">
        <v>45899.958333333336</v>
      </c>
      <c r="N4199" s="7">
        <v>45900.125</v>
      </c>
      <c r="O4199" s="7">
        <v>45899.963194444441</v>
      </c>
      <c r="P4199" s="4" t="s">
        <v>2255</v>
      </c>
      <c r="Q4199" s="10" t="s">
        <v>8264</v>
      </c>
      <c r="R4199" s="2" t="s">
        <v>8265</v>
      </c>
      <c r="S4199" s="6">
        <f>IF(OR(ISBLANK(Table1[[#This Row],[ValidEndUTC]]),ISBLANK(Table1[[#This Row],[ValidStartUTC]])),"",Table1[[#This Row],[ValidEndUTC]]-Table1[[#This Row],[ValidStartUTC]])</f>
        <v>0.16666666666424135</v>
      </c>
      <c r="T4199" s="5">
        <f>IF(OR(ISBLANK(Table1[[#This Row],[ValidEndUTC]]),ISBLANK(Table1[[#This Row],[ValidStartUTC]])),"",Table1[[#This Row],[Duration]]*24*60)</f>
        <v>239.99999999650754</v>
      </c>
    </row>
    <row r="4200" spans="1:20" ht="75.599999999999994" x14ac:dyDescent="0.25">
      <c r="A4200" s="8" t="str">
        <f>IF(ISBLANK(Table1[[#This Row],[AdvisoryNumber]]),"NTML","ADVZY")</f>
        <v>ADVZY</v>
      </c>
      <c r="B4200" s="8" t="str">
        <f>_xlfn.TEXTJOIN("-",TRUE,Table1[[#This Row],[Source]],TEXT(Table1[[#This Row],[AdvisoryNumber]],"000"),TEXT(ROW()-1,"000000"),TEXT(Table1[[#This Row],[RecordTimeUTC]],"YYYY-MM-DD"))</f>
        <v>ADVZY-002-004199-2025-08-31</v>
      </c>
      <c r="C4200" s="1" t="s">
        <v>16</v>
      </c>
      <c r="D4200" s="2"/>
      <c r="E4200" s="1">
        <v>2</v>
      </c>
      <c r="F4200" s="2" t="s">
        <v>6312</v>
      </c>
      <c r="G4200" s="1"/>
      <c r="H4200" s="1" t="s">
        <v>6019</v>
      </c>
      <c r="I4200" s="8" t="str">
        <f>IF(Table1[[#This Row],[TMI_Type]]="Reroute",INDEX(_xlfn.REGEXEXTRACT(Table1[[#This Row],[RawText]],".*(ROUTE|FEA|FCA|ICR|CTOP|TBO).+([A-Z]{3})",2,0),1,2),"")</f>
        <v/>
      </c>
      <c r="J4200" s="5"/>
      <c r="K4200" s="5"/>
      <c r="L4200" s="1"/>
      <c r="M4200" s="7">
        <v>45899.958333333336</v>
      </c>
      <c r="N4200" s="7">
        <v>45900.125</v>
      </c>
      <c r="O4200" s="7">
        <v>45900.170138888891</v>
      </c>
      <c r="P4200" s="4" t="s">
        <v>2256</v>
      </c>
      <c r="Q4200" s="10" t="s">
        <v>8266</v>
      </c>
      <c r="R4200" s="2" t="s">
        <v>8267</v>
      </c>
      <c r="S4200" s="6">
        <f>IF(OR(ISBLANK(Table1[[#This Row],[ValidEndUTC]]),ISBLANK(Table1[[#This Row],[ValidStartUTC]])),"",Table1[[#This Row],[ValidEndUTC]]-Table1[[#This Row],[ValidStartUTC]])</f>
        <v>0.16666666666424135</v>
      </c>
      <c r="T4200" s="5">
        <f>IF(OR(ISBLANK(Table1[[#This Row],[ValidEndUTC]]),ISBLANK(Table1[[#This Row],[ValidStartUTC]])),"",Table1[[#This Row],[Duration]]*24*60)</f>
        <v>239.99999999650754</v>
      </c>
    </row>
    <row r="4201" spans="1:20" ht="21.6" x14ac:dyDescent="0.25">
      <c r="A4201" s="8" t="str">
        <f>IF(ISBLANK(Table1[[#This Row],[AdvisoryNumber]]),"NTML","ADVZY")</f>
        <v>NTML</v>
      </c>
      <c r="B4201" s="8" t="str">
        <f>_xlfn.TEXTJOIN("-",TRUE,Table1[[#This Row],[Source]],TEXT(Table1[[#This Row],[AdvisoryNumber]],"000"),TEXT(ROW()-1,"000000"),TEXT(Table1[[#This Row],[RecordTimeUTC]],"YYYY-MM-DD"))</f>
        <v>NTML-000-004200-2025-09-05</v>
      </c>
      <c r="C4201" s="1" t="s">
        <v>108</v>
      </c>
      <c r="D4201" s="2"/>
      <c r="E4201" s="1"/>
      <c r="F4201" s="2"/>
      <c r="G4201" s="1" t="s">
        <v>2262</v>
      </c>
      <c r="H4201" s="1" t="s">
        <v>6014</v>
      </c>
      <c r="I4201" s="8" t="str">
        <f>IF(Table1[[#This Row],[TMI_Type]]="Reroute",INDEX(_xlfn.REGEXEXTRACT(Table1[[#This Row],[RawText]],".*(ROUTE|FEA|FCA|ICR|CTOP|TBO).+([A-Z]{3})",2,0),1,2),"")</f>
        <v/>
      </c>
      <c r="J4201" s="5"/>
      <c r="K4201" s="5"/>
      <c r="L4201" s="1" t="s">
        <v>11456</v>
      </c>
      <c r="M4201" s="7">
        <v>45905.960416666669</v>
      </c>
      <c r="N4201" s="7">
        <v>45906.125</v>
      </c>
      <c r="O4201" s="7">
        <v>45905.960416666669</v>
      </c>
      <c r="P4201" s="4" t="s">
        <v>2261</v>
      </c>
      <c r="Q4201" s="10" t="s">
        <v>2261</v>
      </c>
      <c r="R4201" s="2" t="s">
        <v>11455</v>
      </c>
      <c r="S4201" s="6">
        <f>IF(OR(ISBLANK(Table1[[#This Row],[ValidEndUTC]]),ISBLANK(Table1[[#This Row],[ValidStartUTC]])),"",Table1[[#This Row],[ValidEndUTC]]-Table1[[#This Row],[ValidStartUTC]])</f>
        <v>0.16458333333139308</v>
      </c>
      <c r="T4201" s="5">
        <f>IF(OR(ISBLANK(Table1[[#This Row],[ValidEndUTC]]),ISBLANK(Table1[[#This Row],[ValidStartUTC]])),"",Table1[[#This Row],[Duration]]*24*60)</f>
        <v>236.99999999720603</v>
      </c>
    </row>
    <row r="4202" spans="1:20" ht="21.6" x14ac:dyDescent="0.25">
      <c r="A4202" s="8" t="str">
        <f>IF(ISBLANK(Table1[[#This Row],[AdvisoryNumber]]),"NTML","ADVZY")</f>
        <v>NTML</v>
      </c>
      <c r="B4202" s="8" t="str">
        <f>_xlfn.TEXTJOIN("-",TRUE,Table1[[#This Row],[Source]],TEXT(Table1[[#This Row],[AdvisoryNumber]],"000"),TEXT(ROW()-1,"000000"),TEXT(Table1[[#This Row],[RecordTimeUTC]],"YYYY-MM-DD"))</f>
        <v>NTML-000-004201-2025-09-05</v>
      </c>
      <c r="C4202" s="1" t="s">
        <v>108</v>
      </c>
      <c r="D4202" s="2"/>
      <c r="E4202" s="1"/>
      <c r="F4202" s="2"/>
      <c r="G4202" s="1" t="s">
        <v>2262</v>
      </c>
      <c r="H4202" s="1" t="s">
        <v>101</v>
      </c>
      <c r="I4202" s="8" t="str">
        <f>IF(Table1[[#This Row],[TMI_Type]]="Reroute",INDEX(_xlfn.REGEXEXTRACT(Table1[[#This Row],[RawText]],".*(ROUTE|FEA|FCA|ICR|CTOP|TBO).+([A-Z]{3})",2,0),1,2),"")</f>
        <v/>
      </c>
      <c r="J4202" s="5">
        <v>10</v>
      </c>
      <c r="K4202" s="5"/>
      <c r="L4202" s="1" t="s">
        <v>8364</v>
      </c>
      <c r="M4202" s="7">
        <v>45905.962500000001</v>
      </c>
      <c r="N4202" s="7">
        <v>45906.125</v>
      </c>
      <c r="O4202" s="7">
        <v>45905.962500000001</v>
      </c>
      <c r="P4202" s="4" t="s">
        <v>2263</v>
      </c>
      <c r="Q4202" s="10" t="s">
        <v>2263</v>
      </c>
      <c r="R4202" s="2" t="s">
        <v>11455</v>
      </c>
      <c r="S4202" s="6">
        <f>IF(OR(ISBLANK(Table1[[#This Row],[ValidEndUTC]]),ISBLANK(Table1[[#This Row],[ValidStartUTC]])),"",Table1[[#This Row],[ValidEndUTC]]-Table1[[#This Row],[ValidStartUTC]])</f>
        <v>0.16249999999854481</v>
      </c>
      <c r="T4202" s="5">
        <f>IF(OR(ISBLANK(Table1[[#This Row],[ValidEndUTC]]),ISBLANK(Table1[[#This Row],[ValidStartUTC]])),"",Table1[[#This Row],[Duration]]*24*60)</f>
        <v>233.99999999790452</v>
      </c>
    </row>
    <row r="4203" spans="1:20" ht="21.6" x14ac:dyDescent="0.25">
      <c r="A4203" s="8" t="str">
        <f>IF(ISBLANK(Table1[[#This Row],[AdvisoryNumber]]),"NTML","ADVZY")</f>
        <v>NTML</v>
      </c>
      <c r="B4203" s="8" t="str">
        <f>_xlfn.TEXTJOIN("-",TRUE,Table1[[#This Row],[Source]],TEXT(Table1[[#This Row],[AdvisoryNumber]],"000"),TEXT(ROW()-1,"000000"),TEXT(Table1[[#This Row],[RecordTimeUTC]],"YYYY-MM-DD"))</f>
        <v>NTML-000-004202-2025-09-05</v>
      </c>
      <c r="C4203" s="1" t="s">
        <v>108</v>
      </c>
      <c r="D4203" s="2"/>
      <c r="E4203" s="1"/>
      <c r="F4203" s="2"/>
      <c r="G4203" s="1" t="s">
        <v>2262</v>
      </c>
      <c r="H4203" s="1" t="s">
        <v>6014</v>
      </c>
      <c r="I4203" s="8" t="str">
        <f>IF(Table1[[#This Row],[TMI_Type]]="Reroute",INDEX(_xlfn.REGEXEXTRACT(Table1[[#This Row],[RawText]],".*(ROUTE|FEA|FCA|ICR|CTOP|TBO).+([A-Z]{3})",2,0),1,2),"")</f>
        <v/>
      </c>
      <c r="J4203" s="5"/>
      <c r="K4203" s="5"/>
      <c r="L4203" s="1" t="s">
        <v>11457</v>
      </c>
      <c r="M4203" s="7">
        <v>45905.987500000003</v>
      </c>
      <c r="N4203" s="7">
        <v>45906.125</v>
      </c>
      <c r="O4203" s="7">
        <v>45905.987500000003</v>
      </c>
      <c r="P4203" s="4" t="s">
        <v>2264</v>
      </c>
      <c r="Q4203" s="10" t="s">
        <v>2264</v>
      </c>
      <c r="R4203" s="2" t="s">
        <v>11458</v>
      </c>
      <c r="S4203" s="6">
        <f>IF(OR(ISBLANK(Table1[[#This Row],[ValidEndUTC]]),ISBLANK(Table1[[#This Row],[ValidStartUTC]])),"",Table1[[#This Row],[ValidEndUTC]]-Table1[[#This Row],[ValidStartUTC]])</f>
        <v>0.13749999999708962</v>
      </c>
      <c r="T4203" s="5">
        <f>IF(OR(ISBLANK(Table1[[#This Row],[ValidEndUTC]]),ISBLANK(Table1[[#This Row],[ValidStartUTC]])),"",Table1[[#This Row],[Duration]]*24*60)</f>
        <v>197.99999999580905</v>
      </c>
    </row>
    <row r="4204" spans="1:20" x14ac:dyDescent="0.25">
      <c r="A4204" s="8" t="str">
        <f>IF(ISBLANK(Table1[[#This Row],[AdvisoryNumber]]),"NTML","ADVZY")</f>
        <v>NTML</v>
      </c>
      <c r="B4204" s="8" t="str">
        <f>_xlfn.TEXTJOIN("-",TRUE,Table1[[#This Row],[Source]],TEXT(Table1[[#This Row],[AdvisoryNumber]],"000"),TEXT(ROW()-1,"000000"),TEXT(Table1[[#This Row],[RecordTimeUTC]],"YYYY-MM-DD"))</f>
        <v>NTML-000-004203-2025-09-12</v>
      </c>
      <c r="C4204" s="1" t="s">
        <v>1031</v>
      </c>
      <c r="D4204" s="2"/>
      <c r="E4204" s="1"/>
      <c r="F4204" s="2"/>
      <c r="G4204" s="1" t="s">
        <v>98</v>
      </c>
      <c r="H4204" s="1" t="s">
        <v>101</v>
      </c>
      <c r="I4204" s="8" t="str">
        <f>IF(Table1[[#This Row],[TMI_Type]]="Reroute",INDEX(_xlfn.REGEXEXTRACT(Table1[[#This Row],[RawText]],".*(ROUTE|FEA|FCA|ICR|CTOP|TBO).+([A-Z]{3})",2,0),1,2),"")</f>
        <v/>
      </c>
      <c r="J4204" s="5">
        <v>15</v>
      </c>
      <c r="K4204" s="5"/>
      <c r="L4204" s="1" t="s">
        <v>2268</v>
      </c>
      <c r="M4204" s="7">
        <v>45912.958333333336</v>
      </c>
      <c r="N4204" s="7">
        <v>45913.125</v>
      </c>
      <c r="O4204" s="7">
        <v>45912.916666666664</v>
      </c>
      <c r="P4204" s="4" t="s">
        <v>2269</v>
      </c>
      <c r="Q4204" s="10" t="s">
        <v>2269</v>
      </c>
      <c r="R4204" s="2" t="s">
        <v>11469</v>
      </c>
      <c r="S4204" s="6">
        <f>IF(OR(ISBLANK(Table1[[#This Row],[ValidEndUTC]]),ISBLANK(Table1[[#This Row],[ValidStartUTC]])),"",Table1[[#This Row],[ValidEndUTC]]-Table1[[#This Row],[ValidStartUTC]])</f>
        <v>0.16666666666424135</v>
      </c>
      <c r="T4204" s="5">
        <f>IF(OR(ISBLANK(Table1[[#This Row],[ValidEndUTC]]),ISBLANK(Table1[[#This Row],[ValidStartUTC]])),"",Table1[[#This Row],[Duration]]*24*60)</f>
        <v>239.99999999650754</v>
      </c>
    </row>
    <row r="4205" spans="1:20" x14ac:dyDescent="0.25">
      <c r="A4205" s="8" t="str">
        <f>IF(ISBLANK(Table1[[#This Row],[AdvisoryNumber]]),"NTML","ADVZY")</f>
        <v>NTML</v>
      </c>
      <c r="B4205" s="8" t="str">
        <f>_xlfn.TEXTJOIN("-",TRUE,Table1[[#This Row],[Source]],TEXT(Table1[[#This Row],[AdvisoryNumber]],"000"),TEXT(ROW()-1,"000000"),TEXT(Table1[[#This Row],[RecordTimeUTC]],"YYYY-MM-DD"))</f>
        <v>NTML-000-004204-2025-09-12</v>
      </c>
      <c r="C4205" s="1" t="s">
        <v>1041</v>
      </c>
      <c r="D4205" s="2"/>
      <c r="E4205" s="1"/>
      <c r="F4205" s="2"/>
      <c r="G4205" s="1" t="s">
        <v>98</v>
      </c>
      <c r="H4205" s="1" t="s">
        <v>101</v>
      </c>
      <c r="I4205" s="8" t="str">
        <f>IF(Table1[[#This Row],[TMI_Type]]="Reroute",INDEX(_xlfn.REGEXEXTRACT(Table1[[#This Row],[RawText]],".*(ROUTE|FEA|FCA|ICR|CTOP|TBO).+([A-Z]{3})",2,0),1,2),"")</f>
        <v/>
      </c>
      <c r="J4205" s="5">
        <v>20</v>
      </c>
      <c r="K4205" s="5"/>
      <c r="L4205" s="1" t="s">
        <v>198</v>
      </c>
      <c r="M4205" s="7">
        <v>45912.958333333336</v>
      </c>
      <c r="N4205" s="7">
        <v>45913.125</v>
      </c>
      <c r="O4205" s="7">
        <v>45912.916666666664</v>
      </c>
      <c r="P4205" s="4" t="s">
        <v>2270</v>
      </c>
      <c r="Q4205" s="10" t="s">
        <v>2270</v>
      </c>
      <c r="R4205" s="2" t="s">
        <v>11469</v>
      </c>
      <c r="S4205" s="6">
        <f>IF(OR(ISBLANK(Table1[[#This Row],[ValidEndUTC]]),ISBLANK(Table1[[#This Row],[ValidStartUTC]])),"",Table1[[#This Row],[ValidEndUTC]]-Table1[[#This Row],[ValidStartUTC]])</f>
        <v>0.16666666666424135</v>
      </c>
      <c r="T4205" s="5">
        <f>IF(OR(ISBLANK(Table1[[#This Row],[ValidEndUTC]]),ISBLANK(Table1[[#This Row],[ValidStartUTC]])),"",Table1[[#This Row],[Duration]]*24*60)</f>
        <v>239.99999999650754</v>
      </c>
    </row>
    <row r="4206" spans="1:20" ht="21.6" x14ac:dyDescent="0.25">
      <c r="A4206" s="8" t="str">
        <f>IF(ISBLANK(Table1[[#This Row],[AdvisoryNumber]]),"NTML","ADVZY")</f>
        <v>NTML</v>
      </c>
      <c r="B4206" s="8" t="str">
        <f>_xlfn.TEXTJOIN("-",TRUE,Table1[[#This Row],[Source]],TEXT(Table1[[#This Row],[AdvisoryNumber]],"000"),TEXT(ROW()-1,"000000"),TEXT(Table1[[#This Row],[RecordTimeUTC]],"YYYY-MM-DD"))</f>
        <v>NTML-000-004205-2025-09-12</v>
      </c>
      <c r="C4206" s="1" t="s">
        <v>11470</v>
      </c>
      <c r="D4206" s="2"/>
      <c r="E4206" s="1"/>
      <c r="F4206" s="2"/>
      <c r="G4206" s="1" t="s">
        <v>98</v>
      </c>
      <c r="H4206" s="1" t="s">
        <v>101</v>
      </c>
      <c r="I4206" s="8" t="str">
        <f>IF(Table1[[#This Row],[TMI_Type]]="Reroute",INDEX(_xlfn.REGEXEXTRACT(Table1[[#This Row],[RawText]],".*(ROUTE|FEA|FCA|ICR|CTOP|TBO).+([A-Z]{3})",2,0),1,2),"")</f>
        <v/>
      </c>
      <c r="J4206" s="5">
        <v>20</v>
      </c>
      <c r="K4206" s="5"/>
      <c r="L4206" s="1" t="s">
        <v>2271</v>
      </c>
      <c r="M4206" s="7">
        <v>45912.958333333336</v>
      </c>
      <c r="N4206" s="7">
        <v>45913.125</v>
      </c>
      <c r="O4206" s="7">
        <v>45912.916666666664</v>
      </c>
      <c r="P4206" s="4" t="s">
        <v>2272</v>
      </c>
      <c r="Q4206" s="10" t="s">
        <v>2272</v>
      </c>
      <c r="R4206" s="2" t="s">
        <v>11469</v>
      </c>
      <c r="S4206" s="6">
        <f>IF(OR(ISBLANK(Table1[[#This Row],[ValidEndUTC]]),ISBLANK(Table1[[#This Row],[ValidStartUTC]])),"",Table1[[#This Row],[ValidEndUTC]]-Table1[[#This Row],[ValidStartUTC]])</f>
        <v>0.16666666666424135</v>
      </c>
      <c r="T4206" s="5">
        <f>IF(OR(ISBLANK(Table1[[#This Row],[ValidEndUTC]]),ISBLANK(Table1[[#This Row],[ValidStartUTC]])),"",Table1[[#This Row],[Duration]]*24*60)</f>
        <v>239.99999999650754</v>
      </c>
    </row>
    <row r="4207" spans="1:20" x14ac:dyDescent="0.25">
      <c r="A4207" s="8" t="str">
        <f>IF(ISBLANK(Table1[[#This Row],[AdvisoryNumber]]),"NTML","ADVZY")</f>
        <v>NTML</v>
      </c>
      <c r="B4207" s="8" t="str">
        <f>_xlfn.TEXTJOIN("-",TRUE,Table1[[#This Row],[Source]],TEXT(Table1[[#This Row],[AdvisoryNumber]],"000"),TEXT(ROW()-1,"000000"),TEXT(Table1[[#This Row],[RecordTimeUTC]],"YYYY-MM-DD"))</f>
        <v>NTML-000-004206-2025-09-12</v>
      </c>
      <c r="C4207" s="1" t="s">
        <v>11470</v>
      </c>
      <c r="D4207" s="2"/>
      <c r="E4207" s="1"/>
      <c r="F4207" s="2"/>
      <c r="G4207" s="1" t="s">
        <v>98</v>
      </c>
      <c r="H4207" s="1" t="s">
        <v>8351</v>
      </c>
      <c r="I4207" s="8" t="str">
        <f>IF(Table1[[#This Row],[TMI_Type]]="Reroute",INDEX(_xlfn.REGEXEXTRACT(Table1[[#This Row],[RawText]],".*(ROUTE|FEA|FCA|ICR|CTOP|TBO).+([A-Z]{3})",2,0),1,2),"")</f>
        <v/>
      </c>
      <c r="J4207" s="5"/>
      <c r="K4207" s="5"/>
      <c r="L4207" s="1" t="s">
        <v>11471</v>
      </c>
      <c r="M4207" s="7">
        <v>45912.958333333336</v>
      </c>
      <c r="N4207" s="7">
        <v>45913.125</v>
      </c>
      <c r="O4207" s="7">
        <v>45912.916666666664</v>
      </c>
      <c r="P4207" s="4" t="s">
        <v>2273</v>
      </c>
      <c r="Q4207" s="10" t="s">
        <v>2273</v>
      </c>
      <c r="R4207" s="2" t="s">
        <v>11469</v>
      </c>
      <c r="S4207" s="6">
        <f>IF(OR(ISBLANK(Table1[[#This Row],[ValidEndUTC]]),ISBLANK(Table1[[#This Row],[ValidStartUTC]])),"",Table1[[#This Row],[ValidEndUTC]]-Table1[[#This Row],[ValidStartUTC]])</f>
        <v>0.16666666666424135</v>
      </c>
      <c r="T4207" s="5">
        <f>IF(OR(ISBLANK(Table1[[#This Row],[ValidEndUTC]]),ISBLANK(Table1[[#This Row],[ValidStartUTC]])),"",Table1[[#This Row],[Duration]]*24*60)</f>
        <v>239.99999999650754</v>
      </c>
    </row>
    <row r="4208" spans="1:20" x14ac:dyDescent="0.25">
      <c r="A4208" s="8" t="str">
        <f>IF(ISBLANK(Table1[[#This Row],[AdvisoryNumber]]),"NTML","ADVZY")</f>
        <v>NTML</v>
      </c>
      <c r="B4208" s="8" t="str">
        <f>_xlfn.TEXTJOIN("-",TRUE,Table1[[#This Row],[Source]],TEXT(Table1[[#This Row],[AdvisoryNumber]],"000"),TEXT(ROW()-1,"000000"),TEXT(Table1[[#This Row],[RecordTimeUTC]],"YYYY-MM-DD"))</f>
        <v>NTML-000-004207-2025-09-12</v>
      </c>
      <c r="C4208" s="1" t="s">
        <v>11472</v>
      </c>
      <c r="D4208" s="2"/>
      <c r="E4208" s="1"/>
      <c r="F4208" s="2"/>
      <c r="G4208" s="1" t="s">
        <v>98</v>
      </c>
      <c r="H4208" s="1" t="s">
        <v>8351</v>
      </c>
      <c r="I4208" s="8" t="str">
        <f>IF(Table1[[#This Row],[TMI_Type]]="Reroute",INDEX(_xlfn.REGEXEXTRACT(Table1[[#This Row],[RawText]],".*(ROUTE|FEA|FCA|ICR|CTOP|TBO).+([A-Z]{3})",2,0),1,2),"")</f>
        <v/>
      </c>
      <c r="J4208" s="5"/>
      <c r="K4208" s="5"/>
      <c r="L4208" s="1"/>
      <c r="M4208" s="7">
        <v>45912.958333333336</v>
      </c>
      <c r="N4208" s="7">
        <v>45913.125</v>
      </c>
      <c r="O4208" s="7">
        <v>45912.916666666664</v>
      </c>
      <c r="P4208" s="4" t="s">
        <v>2274</v>
      </c>
      <c r="Q4208" s="10" t="s">
        <v>2274</v>
      </c>
      <c r="R4208" s="2" t="s">
        <v>11469</v>
      </c>
      <c r="S4208" s="6">
        <f>IF(OR(ISBLANK(Table1[[#This Row],[ValidEndUTC]]),ISBLANK(Table1[[#This Row],[ValidStartUTC]])),"",Table1[[#This Row],[ValidEndUTC]]-Table1[[#This Row],[ValidStartUTC]])</f>
        <v>0.16666666666424135</v>
      </c>
      <c r="T4208" s="5">
        <f>IF(OR(ISBLANK(Table1[[#This Row],[ValidEndUTC]]),ISBLANK(Table1[[#This Row],[ValidStartUTC]])),"",Table1[[#This Row],[Duration]]*24*60)</f>
        <v>239.99999999650754</v>
      </c>
    </row>
    <row r="4209" spans="1:20" x14ac:dyDescent="0.25">
      <c r="A4209" s="8" t="str">
        <f>IF(ISBLANK(Table1[[#This Row],[AdvisoryNumber]]),"NTML","ADVZY")</f>
        <v>NTML</v>
      </c>
      <c r="B4209" s="8" t="str">
        <f>_xlfn.TEXTJOIN("-",TRUE,Table1[[#This Row],[Source]],TEXT(Table1[[#This Row],[AdvisoryNumber]],"000"),TEXT(ROW()-1,"000000"),TEXT(Table1[[#This Row],[RecordTimeUTC]],"YYYY-MM-DD"))</f>
        <v>NTML-000-004208-2025-09-12</v>
      </c>
      <c r="C4209" s="1" t="s">
        <v>1522</v>
      </c>
      <c r="D4209" s="2"/>
      <c r="E4209" s="1"/>
      <c r="F4209" s="2"/>
      <c r="G4209" s="1" t="s">
        <v>98</v>
      </c>
      <c r="H4209" s="1" t="s">
        <v>101</v>
      </c>
      <c r="I4209" s="8" t="str">
        <f>IF(Table1[[#This Row],[TMI_Type]]="Reroute",INDEX(_xlfn.REGEXEXTRACT(Table1[[#This Row],[RawText]],".*(ROUTE|FEA|FCA|ICR|CTOP|TBO).+([A-Z]{3})",2,0),1,2),"")</f>
        <v/>
      </c>
      <c r="J4209" s="5">
        <v>20</v>
      </c>
      <c r="K4209" s="5"/>
      <c r="L4209" s="1" t="s">
        <v>2275</v>
      </c>
      <c r="M4209" s="7">
        <v>45912.958333333336</v>
      </c>
      <c r="N4209" s="7">
        <v>45913.125</v>
      </c>
      <c r="O4209" s="7">
        <v>45912.916666666664</v>
      </c>
      <c r="P4209" s="4" t="s">
        <v>2276</v>
      </c>
      <c r="Q4209" s="10" t="s">
        <v>2276</v>
      </c>
      <c r="R4209" s="2" t="s">
        <v>11469</v>
      </c>
      <c r="S4209" s="6">
        <f>IF(OR(ISBLANK(Table1[[#This Row],[ValidEndUTC]]),ISBLANK(Table1[[#This Row],[ValidStartUTC]])),"",Table1[[#This Row],[ValidEndUTC]]-Table1[[#This Row],[ValidStartUTC]])</f>
        <v>0.16666666666424135</v>
      </c>
      <c r="T4209" s="5">
        <f>IF(OR(ISBLANK(Table1[[#This Row],[ValidEndUTC]]),ISBLANK(Table1[[#This Row],[ValidStartUTC]])),"",Table1[[#This Row],[Duration]]*24*60)</f>
        <v>239.99999999650754</v>
      </c>
    </row>
    <row r="4210" spans="1:20" ht="21.6" x14ac:dyDescent="0.25">
      <c r="A4210" s="8" t="str">
        <f>IF(ISBLANK(Table1[[#This Row],[AdvisoryNumber]]),"NTML","ADVZY")</f>
        <v>NTML</v>
      </c>
      <c r="B4210" s="8" t="str">
        <f>_xlfn.TEXTJOIN("-",TRUE,Table1[[#This Row],[Source]],TEXT(Table1[[#This Row],[AdvisoryNumber]],"000"),TEXT(ROW()-1,"000000"),TEXT(Table1[[#This Row],[RecordTimeUTC]],"YYYY-MM-DD"))</f>
        <v>NTML-000-004209-2025-09-12</v>
      </c>
      <c r="C4210" s="1" t="s">
        <v>11122</v>
      </c>
      <c r="D4210" s="2"/>
      <c r="E4210" s="1"/>
      <c r="F4210" s="2"/>
      <c r="G4210" s="1" t="s">
        <v>98</v>
      </c>
      <c r="H4210" s="1" t="s">
        <v>101</v>
      </c>
      <c r="I4210" s="8" t="str">
        <f>IF(Table1[[#This Row],[TMI_Type]]="Reroute",INDEX(_xlfn.REGEXEXTRACT(Table1[[#This Row],[RawText]],".*(ROUTE|FEA|FCA|ICR|CTOP|TBO).+([A-Z]{3})",2,0),1,2),"")</f>
        <v/>
      </c>
      <c r="J4210" s="5">
        <v>20</v>
      </c>
      <c r="K4210" s="5"/>
      <c r="L4210" s="1" t="s">
        <v>198</v>
      </c>
      <c r="M4210" s="7">
        <v>45912.958333333336</v>
      </c>
      <c r="N4210" s="7">
        <v>45913.125</v>
      </c>
      <c r="O4210" s="7">
        <v>45912.916666666664</v>
      </c>
      <c r="P4210" s="4" t="s">
        <v>11473</v>
      </c>
      <c r="Q4210" s="10" t="s">
        <v>11473</v>
      </c>
      <c r="R4210" s="2" t="s">
        <v>11469</v>
      </c>
      <c r="S4210" s="6">
        <f>IF(OR(ISBLANK(Table1[[#This Row],[ValidEndUTC]]),ISBLANK(Table1[[#This Row],[ValidStartUTC]])),"",Table1[[#This Row],[ValidEndUTC]]-Table1[[#This Row],[ValidStartUTC]])</f>
        <v>0.16666666666424135</v>
      </c>
      <c r="T4210" s="5">
        <f>IF(OR(ISBLANK(Table1[[#This Row],[ValidEndUTC]]),ISBLANK(Table1[[#This Row],[ValidStartUTC]])),"",Table1[[#This Row],[Duration]]*24*60)</f>
        <v>239.99999999650754</v>
      </c>
    </row>
    <row r="4211" spans="1:20" ht="21.6" x14ac:dyDescent="0.25">
      <c r="A4211" s="8" t="str">
        <f>IF(ISBLANK(Table1[[#This Row],[AdvisoryNumber]]),"NTML","ADVZY")</f>
        <v>NTML</v>
      </c>
      <c r="B4211" s="8" t="str">
        <f>_xlfn.TEXTJOIN("-",TRUE,Table1[[#This Row],[Source]],TEXT(Table1[[#This Row],[AdvisoryNumber]],"000"),TEXT(ROW()-1,"000000"),TEXT(Table1[[#This Row],[RecordTimeUTC]],"YYYY-MM-DD"))</f>
        <v>NTML-000-004210-2025-09-12</v>
      </c>
      <c r="C4211" s="1" t="s">
        <v>711</v>
      </c>
      <c r="D4211" s="2"/>
      <c r="E4211" s="1"/>
      <c r="F4211" s="2"/>
      <c r="G4211" s="1" t="s">
        <v>98</v>
      </c>
      <c r="H4211" s="1" t="s">
        <v>101</v>
      </c>
      <c r="I4211" s="8" t="str">
        <f>IF(Table1[[#This Row],[TMI_Type]]="Reroute",INDEX(_xlfn.REGEXEXTRACT(Table1[[#This Row],[RawText]],".*(ROUTE|FEA|FCA|ICR|CTOP|TBO).+([A-Z]{3})",2,0),1,2),"")</f>
        <v/>
      </c>
      <c r="J4211" s="5">
        <v>15</v>
      </c>
      <c r="K4211" s="5"/>
      <c r="L4211" s="1" t="s">
        <v>11474</v>
      </c>
      <c r="M4211" s="7">
        <v>45912.958333333336</v>
      </c>
      <c r="N4211" s="7">
        <v>45913.125</v>
      </c>
      <c r="O4211" s="7">
        <v>45912.916666666664</v>
      </c>
      <c r="P4211" s="4" t="s">
        <v>11475</v>
      </c>
      <c r="Q4211" s="10" t="s">
        <v>11475</v>
      </c>
      <c r="R4211" s="2" t="s">
        <v>11469</v>
      </c>
      <c r="S4211" s="6">
        <f>IF(OR(ISBLANK(Table1[[#This Row],[ValidEndUTC]]),ISBLANK(Table1[[#This Row],[ValidStartUTC]])),"",Table1[[#This Row],[ValidEndUTC]]-Table1[[#This Row],[ValidStartUTC]])</f>
        <v>0.16666666666424135</v>
      </c>
      <c r="T4211" s="5">
        <f>IF(OR(ISBLANK(Table1[[#This Row],[ValidEndUTC]]),ISBLANK(Table1[[#This Row],[ValidStartUTC]])),"",Table1[[#This Row],[Duration]]*24*60)</f>
        <v>239.99999999650754</v>
      </c>
    </row>
    <row r="4212" spans="1:20" ht="21.6" x14ac:dyDescent="0.25">
      <c r="A4212" s="8" t="str">
        <f>IF(ISBLANK(Table1[[#This Row],[AdvisoryNumber]]),"NTML","ADVZY")</f>
        <v>NTML</v>
      </c>
      <c r="B4212" s="8" t="str">
        <f>_xlfn.TEXTJOIN("-",TRUE,Table1[[#This Row],[Source]],TEXT(Table1[[#This Row],[AdvisoryNumber]],"000"),TEXT(ROW()-1,"000000"),TEXT(Table1[[#This Row],[RecordTimeUTC]],"YYYY-MM-DD"))</f>
        <v>NTML-000-004211-2025-09-12</v>
      </c>
      <c r="C4212" s="1" t="s">
        <v>711</v>
      </c>
      <c r="D4212" s="2"/>
      <c r="E4212" s="1"/>
      <c r="F4212" s="2"/>
      <c r="G4212" s="1" t="s">
        <v>98</v>
      </c>
      <c r="H4212" s="1" t="s">
        <v>101</v>
      </c>
      <c r="I4212" s="8" t="str">
        <f>IF(Table1[[#This Row],[TMI_Type]]="Reroute",INDEX(_xlfn.REGEXEXTRACT(Table1[[#This Row],[RawText]],".*(ROUTE|FEA|FCA|ICR|CTOP|TBO).+([A-Z]{3})",2,0),1,2),"")</f>
        <v/>
      </c>
      <c r="J4212" s="5">
        <v>20</v>
      </c>
      <c r="K4212" s="5"/>
      <c r="L4212" s="1" t="s">
        <v>10554</v>
      </c>
      <c r="M4212" s="7">
        <v>45912.958333333336</v>
      </c>
      <c r="N4212" s="7">
        <v>45913.125</v>
      </c>
      <c r="O4212" s="7">
        <v>45912.916666666664</v>
      </c>
      <c r="P4212" s="4" t="s">
        <v>11476</v>
      </c>
      <c r="Q4212" s="10" t="s">
        <v>11476</v>
      </c>
      <c r="R4212" s="2" t="s">
        <v>11469</v>
      </c>
      <c r="S4212" s="6">
        <f>IF(OR(ISBLANK(Table1[[#This Row],[ValidEndUTC]]),ISBLANK(Table1[[#This Row],[ValidStartUTC]])),"",Table1[[#This Row],[ValidEndUTC]]-Table1[[#This Row],[ValidStartUTC]])</f>
        <v>0.16666666666424135</v>
      </c>
      <c r="T4212" s="5">
        <f>IF(OR(ISBLANK(Table1[[#This Row],[ValidEndUTC]]),ISBLANK(Table1[[#This Row],[ValidStartUTC]])),"",Table1[[#This Row],[Duration]]*24*60)</f>
        <v>239.99999999650754</v>
      </c>
    </row>
    <row r="4213" spans="1:20" x14ac:dyDescent="0.25">
      <c r="A4213" s="8" t="str">
        <f>IF(ISBLANK(Table1[[#This Row],[AdvisoryNumber]]),"NTML","ADVZY")</f>
        <v>NTML</v>
      </c>
      <c r="B4213" s="8" t="str">
        <f>_xlfn.TEXTJOIN("-",TRUE,Table1[[#This Row],[Source]],TEXT(Table1[[#This Row],[AdvisoryNumber]],"000"),TEXT(ROW()-1,"000000"),TEXT(Table1[[#This Row],[RecordTimeUTC]],"YYYY-MM-DD"))</f>
        <v>NTML-000-004212-2025-09-12</v>
      </c>
      <c r="C4213" s="1" t="s">
        <v>711</v>
      </c>
      <c r="D4213" s="2"/>
      <c r="E4213" s="1"/>
      <c r="F4213" s="2"/>
      <c r="G4213" s="1" t="s">
        <v>98</v>
      </c>
      <c r="H4213" s="1" t="s">
        <v>101</v>
      </c>
      <c r="I4213" s="8" t="str">
        <f>IF(Table1[[#This Row],[TMI_Type]]="Reroute",INDEX(_xlfn.REGEXEXTRACT(Table1[[#This Row],[RawText]],".*(ROUTE|FEA|FCA|ICR|CTOP|TBO).+([A-Z]{3})",2,0),1,2),"")</f>
        <v/>
      </c>
      <c r="J4213" s="5">
        <v>35</v>
      </c>
      <c r="K4213" s="5"/>
      <c r="L4213" s="1" t="s">
        <v>1028</v>
      </c>
      <c r="M4213" s="7">
        <v>45912.958333333336</v>
      </c>
      <c r="N4213" s="7">
        <v>45913.125</v>
      </c>
      <c r="O4213" s="7">
        <v>45912.916666666664</v>
      </c>
      <c r="P4213" s="4" t="s">
        <v>2277</v>
      </c>
      <c r="Q4213" s="10" t="s">
        <v>2277</v>
      </c>
      <c r="R4213" s="2" t="s">
        <v>11469</v>
      </c>
      <c r="S4213" s="6">
        <f>IF(OR(ISBLANK(Table1[[#This Row],[ValidEndUTC]]),ISBLANK(Table1[[#This Row],[ValidStartUTC]])),"",Table1[[#This Row],[ValidEndUTC]]-Table1[[#This Row],[ValidStartUTC]])</f>
        <v>0.16666666666424135</v>
      </c>
      <c r="T4213" s="5">
        <f>IF(OR(ISBLANK(Table1[[#This Row],[ValidEndUTC]]),ISBLANK(Table1[[#This Row],[ValidStartUTC]])),"",Table1[[#This Row],[Duration]]*24*60)</f>
        <v>239.99999999650754</v>
      </c>
    </row>
    <row r="4214" spans="1:20" ht="21.6" x14ac:dyDescent="0.25">
      <c r="A4214" s="8" t="str">
        <f>IF(ISBLANK(Table1[[#This Row],[AdvisoryNumber]]),"NTML","ADVZY")</f>
        <v>NTML</v>
      </c>
      <c r="B4214" s="8" t="str">
        <f>_xlfn.TEXTJOIN("-",TRUE,Table1[[#This Row],[Source]],TEXT(Table1[[#This Row],[AdvisoryNumber]],"000"),TEXT(ROW()-1,"000000"),TEXT(Table1[[#This Row],[RecordTimeUTC]],"YYYY-MM-DD"))</f>
        <v>NTML-000-004213-2025-09-12</v>
      </c>
      <c r="C4214" s="1" t="s">
        <v>711</v>
      </c>
      <c r="D4214" s="2"/>
      <c r="E4214" s="1"/>
      <c r="F4214" s="2"/>
      <c r="G4214" s="1" t="s">
        <v>98</v>
      </c>
      <c r="H4214" s="1" t="s">
        <v>101</v>
      </c>
      <c r="I4214" s="8" t="str">
        <f>IF(Table1[[#This Row],[TMI_Type]]="Reroute",INDEX(_xlfn.REGEXEXTRACT(Table1[[#This Row],[RawText]],".*(ROUTE|FEA|FCA|ICR|CTOP|TBO).+([A-Z]{3})",2,0),1,2),"")</f>
        <v/>
      </c>
      <c r="J4214" s="5">
        <v>30</v>
      </c>
      <c r="K4214" s="5"/>
      <c r="L4214" s="1" t="s">
        <v>2278</v>
      </c>
      <c r="M4214" s="7">
        <v>45912.958333333336</v>
      </c>
      <c r="N4214" s="7">
        <v>45913.125</v>
      </c>
      <c r="O4214" s="7">
        <v>45912.916666666664</v>
      </c>
      <c r="P4214" s="4" t="s">
        <v>2279</v>
      </c>
      <c r="Q4214" s="10" t="s">
        <v>2279</v>
      </c>
      <c r="R4214" s="2" t="s">
        <v>11469</v>
      </c>
      <c r="S4214" s="6">
        <f>IF(OR(ISBLANK(Table1[[#This Row],[ValidEndUTC]]),ISBLANK(Table1[[#This Row],[ValidStartUTC]])),"",Table1[[#This Row],[ValidEndUTC]]-Table1[[#This Row],[ValidStartUTC]])</f>
        <v>0.16666666666424135</v>
      </c>
      <c r="T4214" s="5">
        <f>IF(OR(ISBLANK(Table1[[#This Row],[ValidEndUTC]]),ISBLANK(Table1[[#This Row],[ValidStartUTC]])),"",Table1[[#This Row],[Duration]]*24*60)</f>
        <v>239.99999999650754</v>
      </c>
    </row>
    <row r="4215" spans="1:20" ht="21.6" x14ac:dyDescent="0.25">
      <c r="A4215" s="8" t="str">
        <f>IF(ISBLANK(Table1[[#This Row],[AdvisoryNumber]]),"NTML","ADVZY")</f>
        <v>NTML</v>
      </c>
      <c r="B4215" s="8" t="str">
        <f>_xlfn.TEXTJOIN("-",TRUE,Table1[[#This Row],[Source]],TEXT(Table1[[#This Row],[AdvisoryNumber]],"000"),TEXT(ROW()-1,"000000"),TEXT(Table1[[#This Row],[RecordTimeUTC]],"YYYY-MM-DD"))</f>
        <v>NTML-000-004214-2025-09-12</v>
      </c>
      <c r="C4215" s="1" t="s">
        <v>717</v>
      </c>
      <c r="D4215" s="2"/>
      <c r="E4215" s="1"/>
      <c r="F4215" s="2"/>
      <c r="G4215" s="1" t="s">
        <v>98</v>
      </c>
      <c r="H4215" s="1" t="s">
        <v>101</v>
      </c>
      <c r="I4215" s="8" t="str">
        <f>IF(Table1[[#This Row],[TMI_Type]]="Reroute",INDEX(_xlfn.REGEXEXTRACT(Table1[[#This Row],[RawText]],".*(ROUTE|FEA|FCA|ICR|CTOP|TBO).+([A-Z]{3})",2,0),1,2),"")</f>
        <v/>
      </c>
      <c r="J4215" s="5">
        <v>20</v>
      </c>
      <c r="K4215" s="5"/>
      <c r="L4215" s="1"/>
      <c r="M4215" s="7">
        <v>45912.958333333336</v>
      </c>
      <c r="N4215" s="7">
        <v>45913.125</v>
      </c>
      <c r="O4215" s="7">
        <v>45912.916666666664</v>
      </c>
      <c r="P4215" s="4" t="s">
        <v>11477</v>
      </c>
      <c r="Q4215" s="10" t="s">
        <v>11477</v>
      </c>
      <c r="R4215" s="2" t="s">
        <v>11469</v>
      </c>
      <c r="S4215" s="6">
        <f>IF(OR(ISBLANK(Table1[[#This Row],[ValidEndUTC]]),ISBLANK(Table1[[#This Row],[ValidStartUTC]])),"",Table1[[#This Row],[ValidEndUTC]]-Table1[[#This Row],[ValidStartUTC]])</f>
        <v>0.16666666666424135</v>
      </c>
      <c r="T4215" s="5">
        <f>IF(OR(ISBLANK(Table1[[#This Row],[ValidEndUTC]]),ISBLANK(Table1[[#This Row],[ValidStartUTC]])),"",Table1[[#This Row],[Duration]]*24*60)</f>
        <v>239.99999999650754</v>
      </c>
    </row>
    <row r="4216" spans="1:20" ht="21.6" x14ac:dyDescent="0.25">
      <c r="A4216" s="8" t="str">
        <f>IF(ISBLANK(Table1[[#This Row],[AdvisoryNumber]]),"NTML","ADVZY")</f>
        <v>NTML</v>
      </c>
      <c r="B4216" s="8" t="str">
        <f>_xlfn.TEXTJOIN("-",TRUE,Table1[[#This Row],[Source]],TEXT(Table1[[#This Row],[AdvisoryNumber]],"000"),TEXT(ROW()-1,"000000"),TEXT(Table1[[#This Row],[RecordTimeUTC]],"YYYY-MM-DD"))</f>
        <v>NTML-000-004215-2025-09-12</v>
      </c>
      <c r="C4216" s="1" t="s">
        <v>1031</v>
      </c>
      <c r="D4216" s="2"/>
      <c r="E4216" s="1"/>
      <c r="F4216" s="2"/>
      <c r="G4216" s="1" t="s">
        <v>98</v>
      </c>
      <c r="H4216" s="1" t="s">
        <v>101</v>
      </c>
      <c r="I4216" s="8" t="str">
        <f>IF(Table1[[#This Row],[TMI_Type]]="Reroute",INDEX(_xlfn.REGEXEXTRACT(Table1[[#This Row],[RawText]],".*(ROUTE|FEA|FCA|ICR|CTOP|TBO).+([A-Z]{3})",2,0),1,2),"")</f>
        <v/>
      </c>
      <c r="J4216" s="5">
        <v>15</v>
      </c>
      <c r="K4216" s="5"/>
      <c r="L4216" s="1" t="s">
        <v>10781</v>
      </c>
      <c r="M4216" s="7">
        <v>45912.958333333336</v>
      </c>
      <c r="N4216" s="7">
        <v>45913.125</v>
      </c>
      <c r="O4216" s="7">
        <v>45912.936111111114</v>
      </c>
      <c r="P4216" s="4" t="s">
        <v>11459</v>
      </c>
      <c r="Q4216" s="10" t="s">
        <v>11459</v>
      </c>
      <c r="R4216" s="2" t="s">
        <v>11460</v>
      </c>
      <c r="S4216" s="6">
        <f>IF(OR(ISBLANK(Table1[[#This Row],[ValidEndUTC]]),ISBLANK(Table1[[#This Row],[ValidStartUTC]])),"",Table1[[#This Row],[ValidEndUTC]]-Table1[[#This Row],[ValidStartUTC]])</f>
        <v>0.16666666666424135</v>
      </c>
      <c r="T4216" s="5">
        <f>IF(OR(ISBLANK(Table1[[#This Row],[ValidEndUTC]]),ISBLANK(Table1[[#This Row],[ValidStartUTC]])),"",Table1[[#This Row],[Duration]]*24*60)</f>
        <v>239.99999999650754</v>
      </c>
    </row>
    <row r="4217" spans="1:20" x14ac:dyDescent="0.25">
      <c r="A4217" s="8" t="str">
        <f>IF(ISBLANK(Table1[[#This Row],[AdvisoryNumber]]),"NTML","ADVZY")</f>
        <v>NTML</v>
      </c>
      <c r="B4217" s="8" t="str">
        <f>_xlfn.TEXTJOIN("-",TRUE,Table1[[#This Row],[Source]],TEXT(Table1[[#This Row],[AdvisoryNumber]],"000"),TEXT(ROW()-1,"000000"),TEXT(Table1[[#This Row],[RecordTimeUTC]],"YYYY-MM-DD"))</f>
        <v>NTML-000-004216-2025-09-12</v>
      </c>
      <c r="C4217" s="1" t="s">
        <v>1041</v>
      </c>
      <c r="D4217" s="2"/>
      <c r="E4217" s="1"/>
      <c r="F4217" s="2"/>
      <c r="G4217" s="1" t="s">
        <v>98</v>
      </c>
      <c r="H4217" s="1" t="s">
        <v>101</v>
      </c>
      <c r="I4217" s="8" t="str">
        <f>IF(Table1[[#This Row],[TMI_Type]]="Reroute",INDEX(_xlfn.REGEXEXTRACT(Table1[[#This Row],[RawText]],".*(ROUTE|FEA|FCA|ICR|CTOP|TBO).+([A-Z]{3})",2,0),1,2),"")</f>
        <v/>
      </c>
      <c r="J4217" s="5">
        <v>25</v>
      </c>
      <c r="K4217" s="5"/>
      <c r="L4217" s="1" t="s">
        <v>198</v>
      </c>
      <c r="M4217" s="7">
        <v>45912.958333333336</v>
      </c>
      <c r="N4217" s="7">
        <v>45913.125</v>
      </c>
      <c r="O4217" s="7">
        <v>45912.936111111114</v>
      </c>
      <c r="P4217" s="4" t="s">
        <v>2280</v>
      </c>
      <c r="Q4217" s="10" t="s">
        <v>2280</v>
      </c>
      <c r="R4217" s="2" t="s">
        <v>11460</v>
      </c>
      <c r="S4217" s="6">
        <f>IF(OR(ISBLANK(Table1[[#This Row],[ValidEndUTC]]),ISBLANK(Table1[[#This Row],[ValidStartUTC]])),"",Table1[[#This Row],[ValidEndUTC]]-Table1[[#This Row],[ValidStartUTC]])</f>
        <v>0.16666666666424135</v>
      </c>
      <c r="T4217" s="5">
        <f>IF(OR(ISBLANK(Table1[[#This Row],[ValidEndUTC]]),ISBLANK(Table1[[#This Row],[ValidStartUTC]])),"",Table1[[#This Row],[Duration]]*24*60)</f>
        <v>239.99999999650754</v>
      </c>
    </row>
    <row r="4218" spans="1:20" ht="21.6" x14ac:dyDescent="0.25">
      <c r="A4218" s="8" t="str">
        <f>IF(ISBLANK(Table1[[#This Row],[AdvisoryNumber]]),"NTML","ADVZY")</f>
        <v>NTML</v>
      </c>
      <c r="B4218" s="8" t="str">
        <f>_xlfn.TEXTJOIN("-",TRUE,Table1[[#This Row],[Source]],TEXT(Table1[[#This Row],[AdvisoryNumber]],"000"),TEXT(ROW()-1,"000000"),TEXT(Table1[[#This Row],[RecordTimeUTC]],"YYYY-MM-DD"))</f>
        <v>NTML-000-004217-2025-09-12</v>
      </c>
      <c r="C4218" s="1" t="s">
        <v>11461</v>
      </c>
      <c r="D4218" s="2"/>
      <c r="E4218" s="1"/>
      <c r="F4218" s="2"/>
      <c r="G4218" s="1" t="s">
        <v>98</v>
      </c>
      <c r="H4218" s="1" t="s">
        <v>101</v>
      </c>
      <c r="I4218" s="8" t="str">
        <f>IF(Table1[[#This Row],[TMI_Type]]="Reroute",INDEX(_xlfn.REGEXEXTRACT(Table1[[#This Row],[RawText]],".*(ROUTE|FEA|FCA|ICR|CTOP|TBO).+([A-Z]{3})",2,0),1,2),"")</f>
        <v/>
      </c>
      <c r="J4218" s="5">
        <v>25</v>
      </c>
      <c r="K4218" s="5"/>
      <c r="L4218" s="1" t="s">
        <v>11462</v>
      </c>
      <c r="M4218" s="7">
        <v>45912.958333333336</v>
      </c>
      <c r="N4218" s="7">
        <v>45913.125</v>
      </c>
      <c r="O4218" s="7">
        <v>45912.936111111114</v>
      </c>
      <c r="P4218" s="4" t="s">
        <v>11463</v>
      </c>
      <c r="Q4218" s="10" t="s">
        <v>11463</v>
      </c>
      <c r="R4218" s="2" t="s">
        <v>11460</v>
      </c>
      <c r="S4218" s="6">
        <f>IF(OR(ISBLANK(Table1[[#This Row],[ValidEndUTC]]),ISBLANK(Table1[[#This Row],[ValidStartUTC]])),"",Table1[[#This Row],[ValidEndUTC]]-Table1[[#This Row],[ValidStartUTC]])</f>
        <v>0.16666666666424135</v>
      </c>
      <c r="T4218" s="5">
        <f>IF(OR(ISBLANK(Table1[[#This Row],[ValidEndUTC]]),ISBLANK(Table1[[#This Row],[ValidStartUTC]])),"",Table1[[#This Row],[Duration]]*24*60)</f>
        <v>239.99999999650754</v>
      </c>
    </row>
    <row r="4219" spans="1:20" x14ac:dyDescent="0.25">
      <c r="A4219" s="8" t="str">
        <f>IF(ISBLANK(Table1[[#This Row],[AdvisoryNumber]]),"NTML","ADVZY")</f>
        <v>NTML</v>
      </c>
      <c r="B4219" s="8" t="str">
        <f>_xlfn.TEXTJOIN("-",TRUE,Table1[[#This Row],[Source]],TEXT(Table1[[#This Row],[AdvisoryNumber]],"000"),TEXT(ROW()-1,"000000"),TEXT(Table1[[#This Row],[RecordTimeUTC]],"YYYY-MM-DD"))</f>
        <v>NTML-000-004218-2025-09-12</v>
      </c>
      <c r="C4219" s="1" t="s">
        <v>1031</v>
      </c>
      <c r="D4219" s="2"/>
      <c r="E4219" s="1"/>
      <c r="F4219" s="2"/>
      <c r="G4219" s="1" t="s">
        <v>98</v>
      </c>
      <c r="H4219" s="1" t="s">
        <v>101</v>
      </c>
      <c r="I4219" s="8" t="str">
        <f>IF(Table1[[#This Row],[TMI_Type]]="Reroute",INDEX(_xlfn.REGEXEXTRACT(Table1[[#This Row],[RawText]],".*(ROUTE|FEA|FCA|ICR|CTOP|TBO).+([A-Z]{3})",2,0),1,2),"")</f>
        <v/>
      </c>
      <c r="J4219" s="5">
        <v>15</v>
      </c>
      <c r="K4219" s="5"/>
      <c r="L4219" s="1" t="s">
        <v>10568</v>
      </c>
      <c r="M4219" s="7">
        <v>45912.958333333336</v>
      </c>
      <c r="N4219" s="7">
        <v>45913.125</v>
      </c>
      <c r="O4219" s="7">
        <v>45912.936111111114</v>
      </c>
      <c r="P4219" s="4" t="s">
        <v>11464</v>
      </c>
      <c r="Q4219" s="10" t="s">
        <v>11464</v>
      </c>
      <c r="R4219" s="2" t="s">
        <v>11460</v>
      </c>
      <c r="S4219" s="6">
        <f>IF(OR(ISBLANK(Table1[[#This Row],[ValidEndUTC]]),ISBLANK(Table1[[#This Row],[ValidStartUTC]])),"",Table1[[#This Row],[ValidEndUTC]]-Table1[[#This Row],[ValidStartUTC]])</f>
        <v>0.16666666666424135</v>
      </c>
      <c r="T4219" s="5">
        <f>IF(OR(ISBLANK(Table1[[#This Row],[ValidEndUTC]]),ISBLANK(Table1[[#This Row],[ValidStartUTC]])),"",Table1[[#This Row],[Duration]]*24*60)</f>
        <v>239.99999999650754</v>
      </c>
    </row>
    <row r="4220" spans="1:20" ht="21.6" x14ac:dyDescent="0.25">
      <c r="A4220" s="8" t="str">
        <f>IF(ISBLANK(Table1[[#This Row],[AdvisoryNumber]]),"NTML","ADVZY")</f>
        <v>NTML</v>
      </c>
      <c r="B4220" s="8" t="str">
        <f>_xlfn.TEXTJOIN("-",TRUE,Table1[[#This Row],[Source]],TEXT(Table1[[#This Row],[AdvisoryNumber]],"000"),TEXT(ROW()-1,"000000"),TEXT(Table1[[#This Row],[RecordTimeUTC]],"YYYY-MM-DD"))</f>
        <v>NTML-000-004219-2025-09-12</v>
      </c>
      <c r="C4220" s="1" t="s">
        <v>11461</v>
      </c>
      <c r="D4220" s="2"/>
      <c r="E4220" s="1"/>
      <c r="F4220" s="2"/>
      <c r="G4220" s="1" t="s">
        <v>98</v>
      </c>
      <c r="H4220" s="1" t="s">
        <v>101</v>
      </c>
      <c r="I4220" s="8" t="str">
        <f>IF(Table1[[#This Row],[TMI_Type]]="Reroute",INDEX(_xlfn.REGEXEXTRACT(Table1[[#This Row],[RawText]],".*(ROUTE|FEA|FCA|ICR|CTOP|TBO).+([A-Z]{3})",2,0),1,2),"")</f>
        <v/>
      </c>
      <c r="J4220" s="5">
        <v>25</v>
      </c>
      <c r="K4220" s="5"/>
      <c r="L4220" s="1" t="s">
        <v>11465</v>
      </c>
      <c r="M4220" s="7">
        <v>45912.958333333336</v>
      </c>
      <c r="N4220" s="7">
        <v>45913.125</v>
      </c>
      <c r="O4220" s="7">
        <v>45912.936111111114</v>
      </c>
      <c r="P4220" s="4" t="s">
        <v>11466</v>
      </c>
      <c r="Q4220" s="10" t="s">
        <v>11466</v>
      </c>
      <c r="R4220" s="2" t="s">
        <v>11460</v>
      </c>
      <c r="S4220" s="6">
        <f>IF(OR(ISBLANK(Table1[[#This Row],[ValidEndUTC]]),ISBLANK(Table1[[#This Row],[ValidStartUTC]])),"",Table1[[#This Row],[ValidEndUTC]]-Table1[[#This Row],[ValidStartUTC]])</f>
        <v>0.16666666666424135</v>
      </c>
      <c r="T4220" s="5">
        <f>IF(OR(ISBLANK(Table1[[#This Row],[ValidEndUTC]]),ISBLANK(Table1[[#This Row],[ValidStartUTC]])),"",Table1[[#This Row],[Duration]]*24*60)</f>
        <v>239.99999999650754</v>
      </c>
    </row>
    <row r="4221" spans="1:20" ht="21.6" x14ac:dyDescent="0.25">
      <c r="A4221" s="8" t="str">
        <f>IF(ISBLANK(Table1[[#This Row],[AdvisoryNumber]]),"NTML","ADVZY")</f>
        <v>NTML</v>
      </c>
      <c r="B4221" s="8" t="str">
        <f>_xlfn.TEXTJOIN("-",TRUE,Table1[[#This Row],[Source]],TEXT(Table1[[#This Row],[AdvisoryNumber]],"000"),TEXT(ROW()-1,"000000"),TEXT(Table1[[#This Row],[RecordTimeUTC]],"YYYY-MM-DD"))</f>
        <v>NTML-000-004220-2025-09-12</v>
      </c>
      <c r="C4221" s="1" t="s">
        <v>1031</v>
      </c>
      <c r="D4221" s="2"/>
      <c r="E4221" s="1"/>
      <c r="F4221" s="2"/>
      <c r="G4221" s="1" t="s">
        <v>98</v>
      </c>
      <c r="H4221" s="1" t="s">
        <v>101</v>
      </c>
      <c r="I4221" s="8" t="str">
        <f>IF(Table1[[#This Row],[TMI_Type]]="Reroute",INDEX(_xlfn.REGEXEXTRACT(Table1[[#This Row],[RawText]],".*(ROUTE|FEA|FCA|ICR|CTOP|TBO).+([A-Z]{3})",2,0),1,2),"")</f>
        <v/>
      </c>
      <c r="J4221" s="5">
        <v>20</v>
      </c>
      <c r="K4221" s="5"/>
      <c r="L4221" s="1" t="s">
        <v>198</v>
      </c>
      <c r="M4221" s="7">
        <v>45912.958333333336</v>
      </c>
      <c r="N4221" s="7">
        <v>45913.125</v>
      </c>
      <c r="O4221" s="7">
        <v>45912.936111111114</v>
      </c>
      <c r="P4221" s="4" t="s">
        <v>2283</v>
      </c>
      <c r="Q4221" s="10" t="s">
        <v>2283</v>
      </c>
      <c r="R4221" s="2" t="s">
        <v>11460</v>
      </c>
      <c r="S4221" s="6">
        <f>IF(OR(ISBLANK(Table1[[#This Row],[ValidEndUTC]]),ISBLANK(Table1[[#This Row],[ValidStartUTC]])),"",Table1[[#This Row],[ValidEndUTC]]-Table1[[#This Row],[ValidStartUTC]])</f>
        <v>0.16666666666424135</v>
      </c>
      <c r="T4221" s="5">
        <f>IF(OR(ISBLANK(Table1[[#This Row],[ValidEndUTC]]),ISBLANK(Table1[[#This Row],[ValidStartUTC]])),"",Table1[[#This Row],[Duration]]*24*60)</f>
        <v>239.99999999650754</v>
      </c>
    </row>
    <row r="4222" spans="1:20" ht="21.6" x14ac:dyDescent="0.25">
      <c r="A4222" s="8" t="str">
        <f>IF(ISBLANK(Table1[[#This Row],[AdvisoryNumber]]),"NTML","ADVZY")</f>
        <v>NTML</v>
      </c>
      <c r="B4222" s="8" t="str">
        <f>_xlfn.TEXTJOIN("-",TRUE,Table1[[#This Row],[Source]],TEXT(Table1[[#This Row],[AdvisoryNumber]],"000"),TEXT(ROW()-1,"000000"),TEXT(Table1[[#This Row],[RecordTimeUTC]],"YYYY-MM-DD"))</f>
        <v>NTML-000-004221-2025-09-12</v>
      </c>
      <c r="C4222" s="1" t="s">
        <v>11461</v>
      </c>
      <c r="D4222" s="2"/>
      <c r="E4222" s="1"/>
      <c r="F4222" s="2"/>
      <c r="G4222" s="1" t="s">
        <v>98</v>
      </c>
      <c r="H4222" s="1" t="s">
        <v>101</v>
      </c>
      <c r="I4222" s="8" t="str">
        <f>IF(Table1[[#This Row],[TMI_Type]]="Reroute",INDEX(_xlfn.REGEXEXTRACT(Table1[[#This Row],[RawText]],".*(ROUTE|FEA|FCA|ICR|CTOP|TBO).+([A-Z]{3})",2,0),1,2),"")</f>
        <v/>
      </c>
      <c r="J4222" s="5">
        <v>20</v>
      </c>
      <c r="K4222" s="5"/>
      <c r="L4222" s="1" t="s">
        <v>198</v>
      </c>
      <c r="M4222" s="7">
        <v>45912.958333333336</v>
      </c>
      <c r="N4222" s="7">
        <v>45913.125</v>
      </c>
      <c r="O4222" s="7">
        <v>45912.936111111114</v>
      </c>
      <c r="P4222" s="4" t="s">
        <v>2284</v>
      </c>
      <c r="Q4222" s="10" t="s">
        <v>2284</v>
      </c>
      <c r="R4222" s="2" t="s">
        <v>11460</v>
      </c>
      <c r="S4222" s="6">
        <f>IF(OR(ISBLANK(Table1[[#This Row],[ValidEndUTC]]),ISBLANK(Table1[[#This Row],[ValidStartUTC]])),"",Table1[[#This Row],[ValidEndUTC]]-Table1[[#This Row],[ValidStartUTC]])</f>
        <v>0.16666666666424135</v>
      </c>
      <c r="T4222" s="5">
        <f>IF(OR(ISBLANK(Table1[[#This Row],[ValidEndUTC]]),ISBLANK(Table1[[#This Row],[ValidStartUTC]])),"",Table1[[#This Row],[Duration]]*24*60)</f>
        <v>239.99999999650754</v>
      </c>
    </row>
    <row r="4223" spans="1:20" ht="21.6" x14ac:dyDescent="0.25">
      <c r="A4223" s="8" t="str">
        <f>IF(ISBLANK(Table1[[#This Row],[AdvisoryNumber]]),"NTML","ADVZY")</f>
        <v>NTML</v>
      </c>
      <c r="B4223" s="8" t="str">
        <f>_xlfn.TEXTJOIN("-",TRUE,Table1[[#This Row],[Source]],TEXT(Table1[[#This Row],[AdvisoryNumber]],"000"),TEXT(ROW()-1,"000000"),TEXT(Table1[[#This Row],[RecordTimeUTC]],"YYYY-MM-DD"))</f>
        <v>NTML-000-004222-2025-09-12</v>
      </c>
      <c r="C4223" s="1" t="s">
        <v>1522</v>
      </c>
      <c r="D4223" s="2"/>
      <c r="E4223" s="1"/>
      <c r="F4223" s="2"/>
      <c r="G4223" s="1" t="s">
        <v>98</v>
      </c>
      <c r="H4223" s="1" t="s">
        <v>101</v>
      </c>
      <c r="I4223" s="8" t="str">
        <f>IF(Table1[[#This Row],[TMI_Type]]="Reroute",INDEX(_xlfn.REGEXEXTRACT(Table1[[#This Row],[RawText]],".*(ROUTE|FEA|FCA|ICR|CTOP|TBO).+([A-Z]{3})",2,0),1,2),"")</f>
        <v/>
      </c>
      <c r="J4223" s="5">
        <v>25</v>
      </c>
      <c r="K4223" s="5"/>
      <c r="L4223" s="1" t="s">
        <v>198</v>
      </c>
      <c r="M4223" s="7">
        <v>45912.958333333336</v>
      </c>
      <c r="N4223" s="7">
        <v>45913.125</v>
      </c>
      <c r="O4223" s="7">
        <v>45912.936111111114</v>
      </c>
      <c r="P4223" s="4" t="s">
        <v>2285</v>
      </c>
      <c r="Q4223" s="10" t="s">
        <v>2285</v>
      </c>
      <c r="R4223" s="2" t="s">
        <v>11460</v>
      </c>
      <c r="S4223" s="6">
        <f>IF(OR(ISBLANK(Table1[[#This Row],[ValidEndUTC]]),ISBLANK(Table1[[#This Row],[ValidStartUTC]])),"",Table1[[#This Row],[ValidEndUTC]]-Table1[[#This Row],[ValidStartUTC]])</f>
        <v>0.16666666666424135</v>
      </c>
      <c r="T4223" s="5">
        <f>IF(OR(ISBLANK(Table1[[#This Row],[ValidEndUTC]]),ISBLANK(Table1[[#This Row],[ValidStartUTC]])),"",Table1[[#This Row],[Duration]]*24*60)</f>
        <v>239.99999999650754</v>
      </c>
    </row>
    <row r="4224" spans="1:20" ht="21.6" x14ac:dyDescent="0.25">
      <c r="A4224" s="8" t="str">
        <f>IF(ISBLANK(Table1[[#This Row],[AdvisoryNumber]]),"NTML","ADVZY")</f>
        <v>NTML</v>
      </c>
      <c r="B4224" s="8" t="str">
        <f>_xlfn.TEXTJOIN("-",TRUE,Table1[[#This Row],[Source]],TEXT(Table1[[#This Row],[AdvisoryNumber]],"000"),TEXT(ROW()-1,"000000"),TEXT(Table1[[#This Row],[RecordTimeUTC]],"YYYY-MM-DD"))</f>
        <v>NTML-000-004223-2025-09-12</v>
      </c>
      <c r="C4224" s="1" t="s">
        <v>11467</v>
      </c>
      <c r="D4224" s="2"/>
      <c r="E4224" s="1"/>
      <c r="F4224" s="2"/>
      <c r="G4224" s="1" t="s">
        <v>98</v>
      </c>
      <c r="H4224" s="1" t="s">
        <v>101</v>
      </c>
      <c r="I4224" s="8" t="str">
        <f>IF(Table1[[#This Row],[TMI_Type]]="Reroute",INDEX(_xlfn.REGEXEXTRACT(Table1[[#This Row],[RawText]],".*(ROUTE|FEA|FCA|ICR|CTOP|TBO).+([A-Z]{3})",2,0),1,2),"")</f>
        <v/>
      </c>
      <c r="J4224" s="5">
        <v>25</v>
      </c>
      <c r="K4224" s="5"/>
      <c r="L4224" s="1" t="s">
        <v>198</v>
      </c>
      <c r="M4224" s="7">
        <v>45912.958333333336</v>
      </c>
      <c r="N4224" s="7">
        <v>45913.125</v>
      </c>
      <c r="O4224" s="7">
        <v>45912.936111111114</v>
      </c>
      <c r="P4224" s="4" t="s">
        <v>11468</v>
      </c>
      <c r="Q4224" s="10" t="s">
        <v>11468</v>
      </c>
      <c r="R4224" s="2" t="s">
        <v>11460</v>
      </c>
      <c r="S4224" s="6">
        <f>IF(OR(ISBLANK(Table1[[#This Row],[ValidEndUTC]]),ISBLANK(Table1[[#This Row],[ValidStartUTC]])),"",Table1[[#This Row],[ValidEndUTC]]-Table1[[#This Row],[ValidStartUTC]])</f>
        <v>0.16666666666424135</v>
      </c>
      <c r="T4224" s="5">
        <f>IF(OR(ISBLANK(Table1[[#This Row],[ValidEndUTC]]),ISBLANK(Table1[[#This Row],[ValidStartUTC]])),"",Table1[[#This Row],[Duration]]*24*60)</f>
        <v>239.99999999650754</v>
      </c>
    </row>
    <row r="4225" spans="1:20" ht="151.19999999999999" x14ac:dyDescent="0.25">
      <c r="A4225" s="8" t="str">
        <f>IF(ISBLANK(Table1[[#This Row],[AdvisoryNumber]]),"NTML","ADVZY")</f>
        <v>ADVZY</v>
      </c>
      <c r="B4225" s="8" t="str">
        <f>_xlfn.TEXTJOIN("-",TRUE,Table1[[#This Row],[Source]],TEXT(Table1[[#This Row],[AdvisoryNumber]],"000"),TEXT(ROW()-1,"000000"),TEXT(Table1[[#This Row],[RecordTimeUTC]],"YYYY-MM-DD"))</f>
        <v>ADVZY-001-004224-2025-09-12</v>
      </c>
      <c r="C4225" s="1" t="s">
        <v>16</v>
      </c>
      <c r="D4225" s="2" t="s">
        <v>8268</v>
      </c>
      <c r="E4225" s="1">
        <v>1</v>
      </c>
      <c r="F4225" s="2" t="s">
        <v>6312</v>
      </c>
      <c r="G4225" s="1" t="s">
        <v>24</v>
      </c>
      <c r="H4225" s="1" t="s">
        <v>6019</v>
      </c>
      <c r="I4225" s="8" t="str">
        <f>IF(Table1[[#This Row],[TMI_Type]]="Reroute",INDEX(_xlfn.REGEXEXTRACT(Table1[[#This Row],[RawText]],".*(ROUTE|FEA|FCA|ICR|CTOP|TBO).+([A-Z]{3})",2,0),1,2),"")</f>
        <v/>
      </c>
      <c r="J4225" s="5"/>
      <c r="K4225" s="5"/>
      <c r="L4225" s="1"/>
      <c r="M4225" s="7">
        <v>45912.958333333336</v>
      </c>
      <c r="N4225" s="7">
        <v>45913.125</v>
      </c>
      <c r="O4225" s="7">
        <v>45912.945833333331</v>
      </c>
      <c r="P4225" s="4" t="s">
        <v>2266</v>
      </c>
      <c r="Q4225" s="10" t="s">
        <v>8269</v>
      </c>
      <c r="R4225" s="2" t="s">
        <v>8270</v>
      </c>
      <c r="S4225" s="6">
        <f>IF(OR(ISBLANK(Table1[[#This Row],[ValidEndUTC]]),ISBLANK(Table1[[#This Row],[ValidStartUTC]])),"",Table1[[#This Row],[ValidEndUTC]]-Table1[[#This Row],[ValidStartUTC]])</f>
        <v>0.16666666666424135</v>
      </c>
      <c r="T4225" s="5">
        <f>IF(OR(ISBLANK(Table1[[#This Row],[ValidEndUTC]]),ISBLANK(Table1[[#This Row],[ValidStartUTC]])),"",Table1[[#This Row],[Duration]]*24*60)</f>
        <v>239.99999999650754</v>
      </c>
    </row>
    <row r="4226" spans="1:20" ht="21.6" x14ac:dyDescent="0.25">
      <c r="A4226" s="8" t="str">
        <f>IF(ISBLANK(Table1[[#This Row],[AdvisoryNumber]]),"NTML","ADVZY")</f>
        <v>NTML</v>
      </c>
      <c r="B4226" s="8" t="str">
        <f>_xlfn.TEXTJOIN("-",TRUE,Table1[[#This Row],[Source]],TEXT(Table1[[#This Row],[AdvisoryNumber]],"000"),TEXT(ROW()-1,"000000"),TEXT(Table1[[#This Row],[RecordTimeUTC]],"YYYY-MM-DD"))</f>
        <v>NTML-000-004225-2025-09-12</v>
      </c>
      <c r="C4226" s="1" t="s">
        <v>11461</v>
      </c>
      <c r="D4226" s="2"/>
      <c r="E4226" s="1"/>
      <c r="F4226" s="2"/>
      <c r="G4226" s="1" t="s">
        <v>98</v>
      </c>
      <c r="H4226" s="1" t="s">
        <v>101</v>
      </c>
      <c r="I4226" s="8" t="str">
        <f>IF(Table1[[#This Row],[TMI_Type]]="Reroute",INDEX(_xlfn.REGEXEXTRACT(Table1[[#This Row],[RawText]],".*(ROUTE|FEA|FCA|ICR|CTOP|TBO).+([A-Z]{3})",2,0),1,2),"")</f>
        <v/>
      </c>
      <c r="J4226" s="5">
        <v>20</v>
      </c>
      <c r="K4226" s="5"/>
      <c r="L4226" s="1" t="s">
        <v>11462</v>
      </c>
      <c r="M4226" s="7">
        <v>45912.958333333336</v>
      </c>
      <c r="N4226" s="7">
        <v>45913.125</v>
      </c>
      <c r="O4226" s="7">
        <v>45912.977777777778</v>
      </c>
      <c r="P4226" s="4" t="s">
        <v>11478</v>
      </c>
      <c r="Q4226" s="10" t="s">
        <v>11478</v>
      </c>
      <c r="R4226" s="2" t="s">
        <v>11479</v>
      </c>
      <c r="S4226" s="6">
        <f>IF(OR(ISBLANK(Table1[[#This Row],[ValidEndUTC]]),ISBLANK(Table1[[#This Row],[ValidStartUTC]])),"",Table1[[#This Row],[ValidEndUTC]]-Table1[[#This Row],[ValidStartUTC]])</f>
        <v>0.16666666666424135</v>
      </c>
      <c r="T4226" s="5">
        <f>IF(OR(ISBLANK(Table1[[#This Row],[ValidEndUTC]]),ISBLANK(Table1[[#This Row],[ValidStartUTC]])),"",Table1[[#This Row],[Duration]]*24*60)</f>
        <v>239.99999999650754</v>
      </c>
    </row>
    <row r="4227" spans="1:20" ht="21.6" x14ac:dyDescent="0.25">
      <c r="A4227" s="8" t="str">
        <f>IF(ISBLANK(Table1[[#This Row],[AdvisoryNumber]]),"NTML","ADVZY")</f>
        <v>NTML</v>
      </c>
      <c r="B4227" s="8" t="str">
        <f>_xlfn.TEXTJOIN("-",TRUE,Table1[[#This Row],[Source]],TEXT(Table1[[#This Row],[AdvisoryNumber]],"000"),TEXT(ROW()-1,"000000"),TEXT(Table1[[#This Row],[RecordTimeUTC]],"YYYY-MM-DD"))</f>
        <v>NTML-000-004226-2025-09-12</v>
      </c>
      <c r="C4227" s="1" t="s">
        <v>11461</v>
      </c>
      <c r="D4227" s="2"/>
      <c r="E4227" s="1"/>
      <c r="F4227" s="2"/>
      <c r="G4227" s="1" t="s">
        <v>98</v>
      </c>
      <c r="H4227" s="1" t="s">
        <v>101</v>
      </c>
      <c r="I4227" s="8" t="str">
        <f>IF(Table1[[#This Row],[TMI_Type]]="Reroute",INDEX(_xlfn.REGEXEXTRACT(Table1[[#This Row],[RawText]],".*(ROUTE|FEA|FCA|ICR|CTOP|TBO).+([A-Z]{3})",2,0),1,2),"")</f>
        <v/>
      </c>
      <c r="J4227" s="5">
        <v>20</v>
      </c>
      <c r="K4227" s="5"/>
      <c r="L4227" s="1" t="s">
        <v>11465</v>
      </c>
      <c r="M4227" s="7">
        <v>45912.958333333336</v>
      </c>
      <c r="N4227" s="7">
        <v>45913.125</v>
      </c>
      <c r="O4227" s="7">
        <v>45912.977777777778</v>
      </c>
      <c r="P4227" s="4" t="s">
        <v>11480</v>
      </c>
      <c r="Q4227" s="10" t="s">
        <v>11480</v>
      </c>
      <c r="R4227" s="2" t="s">
        <v>11479</v>
      </c>
      <c r="S4227" s="6">
        <f>IF(OR(ISBLANK(Table1[[#This Row],[ValidEndUTC]]),ISBLANK(Table1[[#This Row],[ValidStartUTC]])),"",Table1[[#This Row],[ValidEndUTC]]-Table1[[#This Row],[ValidStartUTC]])</f>
        <v>0.16666666666424135</v>
      </c>
      <c r="T4227" s="5">
        <f>IF(OR(ISBLANK(Table1[[#This Row],[ValidEndUTC]]),ISBLANK(Table1[[#This Row],[ValidStartUTC]])),"",Table1[[#This Row],[Duration]]*24*60)</f>
        <v>239.99999999650754</v>
      </c>
    </row>
    <row r="4228" spans="1:20" ht="21.6" x14ac:dyDescent="0.25">
      <c r="A4228" s="8" t="str">
        <f>IF(ISBLANK(Table1[[#This Row],[AdvisoryNumber]]),"NTML","ADVZY")</f>
        <v>NTML</v>
      </c>
      <c r="B4228" s="8" t="str">
        <f>_xlfn.TEXTJOIN("-",TRUE,Table1[[#This Row],[Source]],TEXT(Table1[[#This Row],[AdvisoryNumber]],"000"),TEXT(ROW()-1,"000000"),TEXT(Table1[[#This Row],[RecordTimeUTC]],"YYYY-MM-DD"))</f>
        <v>NTML-000-004227-2025-09-12</v>
      </c>
      <c r="C4228" s="1" t="s">
        <v>1031</v>
      </c>
      <c r="D4228" s="2"/>
      <c r="E4228" s="1"/>
      <c r="F4228" s="2"/>
      <c r="G4228" s="1" t="s">
        <v>98</v>
      </c>
      <c r="H4228" s="1" t="s">
        <v>101</v>
      </c>
      <c r="I4228" s="8" t="str">
        <f>IF(Table1[[#This Row],[TMI_Type]]="Reroute",INDEX(_xlfn.REGEXEXTRACT(Table1[[#This Row],[RawText]],".*(ROUTE|FEA|FCA|ICR|CTOP|TBO).+([A-Z]{3})",2,0),1,2),"")</f>
        <v/>
      </c>
      <c r="J4228" s="5">
        <v>10</v>
      </c>
      <c r="K4228" s="5"/>
      <c r="L4228" s="1" t="s">
        <v>10781</v>
      </c>
      <c r="M4228" s="7">
        <v>45912.958333333336</v>
      </c>
      <c r="N4228" s="7">
        <v>45913.125</v>
      </c>
      <c r="O4228" s="7">
        <v>45912.987500000003</v>
      </c>
      <c r="P4228" s="4" t="s">
        <v>11481</v>
      </c>
      <c r="Q4228" s="10" t="s">
        <v>11481</v>
      </c>
      <c r="R4228" s="2" t="s">
        <v>11482</v>
      </c>
      <c r="S4228" s="6">
        <f>IF(OR(ISBLANK(Table1[[#This Row],[ValidEndUTC]]),ISBLANK(Table1[[#This Row],[ValidStartUTC]])),"",Table1[[#This Row],[ValidEndUTC]]-Table1[[#This Row],[ValidStartUTC]])</f>
        <v>0.16666666666424135</v>
      </c>
      <c r="T4228" s="5">
        <f>IF(OR(ISBLANK(Table1[[#This Row],[ValidEndUTC]]),ISBLANK(Table1[[#This Row],[ValidStartUTC]])),"",Table1[[#This Row],[Duration]]*24*60)</f>
        <v>239.99999999650754</v>
      </c>
    </row>
    <row r="4229" spans="1:20" ht="75.599999999999994" x14ac:dyDescent="0.25">
      <c r="A4229" s="8" t="str">
        <f>IF(ISBLANK(Table1[[#This Row],[AdvisoryNumber]]),"NTML","ADVZY")</f>
        <v>ADVZY</v>
      </c>
      <c r="B4229" s="8" t="str">
        <f>_xlfn.TEXTJOIN("-",TRUE,Table1[[#This Row],[Source]],TEXT(Table1[[#This Row],[AdvisoryNumber]],"000"),TEXT(ROW()-1,"000000"),TEXT(Table1[[#This Row],[RecordTimeUTC]],"YYYY-MM-DD"))</f>
        <v>ADVZY-001-004228-2025-09-13</v>
      </c>
      <c r="C4229" s="1" t="s">
        <v>16</v>
      </c>
      <c r="D4229" s="2"/>
      <c r="E4229" s="1">
        <v>1</v>
      </c>
      <c r="F4229" s="2" t="s">
        <v>6312</v>
      </c>
      <c r="G4229" s="1"/>
      <c r="H4229" s="1" t="s">
        <v>6019</v>
      </c>
      <c r="I4229" s="8" t="str">
        <f>IF(Table1[[#This Row],[TMI_Type]]="Reroute",INDEX(_xlfn.REGEXEXTRACT(Table1[[#This Row],[RawText]],".*(ROUTE|FEA|FCA|ICR|CTOP|TBO).+([A-Z]{3})",2,0),1,2),"")</f>
        <v/>
      </c>
      <c r="J4229" s="5"/>
      <c r="K4229" s="5"/>
      <c r="L4229" s="1"/>
      <c r="M4229" s="7">
        <v>45912.958333333336</v>
      </c>
      <c r="N4229" s="7">
        <v>45913.125</v>
      </c>
      <c r="O4229" s="7">
        <v>45913.086805555555</v>
      </c>
      <c r="P4229" s="4" t="s">
        <v>2267</v>
      </c>
      <c r="Q4229" s="10" t="s">
        <v>8271</v>
      </c>
      <c r="R4229" s="2" t="s">
        <v>8272</v>
      </c>
      <c r="S4229" s="6">
        <f>IF(OR(ISBLANK(Table1[[#This Row],[ValidEndUTC]]),ISBLANK(Table1[[#This Row],[ValidStartUTC]])),"",Table1[[#This Row],[ValidEndUTC]]-Table1[[#This Row],[ValidStartUTC]])</f>
        <v>0.16666666666424135</v>
      </c>
      <c r="T4229" s="5">
        <f>IF(OR(ISBLANK(Table1[[#This Row],[ValidEndUTC]]),ISBLANK(Table1[[#This Row],[ValidStartUTC]])),"",Table1[[#This Row],[Duration]]*24*60)</f>
        <v>239.99999999650754</v>
      </c>
    </row>
    <row r="4230" spans="1:20" ht="21.6" x14ac:dyDescent="0.25">
      <c r="A4230" s="8" t="str">
        <f>IF(ISBLANK(Table1[[#This Row],[AdvisoryNumber]]),"NTML","ADVZY")</f>
        <v>NTML</v>
      </c>
      <c r="B4230" s="8" t="str">
        <f>_xlfn.TEXTJOIN("-",TRUE,Table1[[#This Row],[Source]],TEXT(Table1[[#This Row],[AdvisoryNumber]],"000"),TEXT(ROW()-1,"000000"),TEXT(Table1[[#This Row],[RecordTimeUTC]],"YYYY-MM-DD"))</f>
        <v>NTML-000-004229-2025-09-13</v>
      </c>
      <c r="C4230" s="1" t="s">
        <v>1031</v>
      </c>
      <c r="D4230" s="2"/>
      <c r="E4230" s="1"/>
      <c r="F4230" s="2"/>
      <c r="G4230" s="1" t="s">
        <v>98</v>
      </c>
      <c r="H4230" s="1" t="s">
        <v>101</v>
      </c>
      <c r="I4230" s="8" t="str">
        <f>IF(Table1[[#This Row],[TMI_Type]]="Reroute",INDEX(_xlfn.REGEXEXTRACT(Table1[[#This Row],[RawText]],".*(ROUTE|FEA|FCA|ICR|CTOP|TBO).+([A-Z]{3})",2,0),1,2),"")</f>
        <v/>
      </c>
      <c r="J4230" s="5">
        <v>5</v>
      </c>
      <c r="K4230" s="5"/>
      <c r="L4230" s="1" t="s">
        <v>11484</v>
      </c>
      <c r="M4230" s="7">
        <v>45913.013888888891</v>
      </c>
      <c r="N4230" s="7">
        <v>45913.125</v>
      </c>
      <c r="O4230" s="7">
        <v>45913.013888888891</v>
      </c>
      <c r="P4230" s="4" t="s">
        <v>11485</v>
      </c>
      <c r="Q4230" s="10" t="s">
        <v>11485</v>
      </c>
      <c r="R4230" s="2" t="s">
        <v>11486</v>
      </c>
      <c r="S4230" s="6">
        <f>IF(OR(ISBLANK(Table1[[#This Row],[ValidEndUTC]]),ISBLANK(Table1[[#This Row],[ValidStartUTC]])),"",Table1[[#This Row],[ValidEndUTC]]-Table1[[#This Row],[ValidStartUTC]])</f>
        <v>0.11111111110949423</v>
      </c>
      <c r="T4230" s="5">
        <f>IF(OR(ISBLANK(Table1[[#This Row],[ValidEndUTC]]),ISBLANK(Table1[[#This Row],[ValidStartUTC]])),"",Table1[[#This Row],[Duration]]*24*60)</f>
        <v>159.99999999767169</v>
      </c>
    </row>
    <row r="4231" spans="1:20" ht="21.6" x14ac:dyDescent="0.25">
      <c r="A4231" s="8" t="str">
        <f>IF(ISBLANK(Table1[[#This Row],[AdvisoryNumber]]),"NTML","ADVZY")</f>
        <v>NTML</v>
      </c>
      <c r="B4231" s="8" t="str">
        <f>_xlfn.TEXTJOIN("-",TRUE,Table1[[#This Row],[Source]],TEXT(Table1[[#This Row],[AdvisoryNumber]],"000"),TEXT(ROW()-1,"000000"),TEXT(Table1[[#This Row],[RecordTimeUTC]],"YYYY-MM-DD"))</f>
        <v>NTML-000-004230-2025-09-13</v>
      </c>
      <c r="C4231" s="1" t="s">
        <v>1031</v>
      </c>
      <c r="D4231" s="2"/>
      <c r="E4231" s="1"/>
      <c r="F4231" s="2"/>
      <c r="G4231" s="1" t="s">
        <v>98</v>
      </c>
      <c r="H4231" s="1" t="s">
        <v>101</v>
      </c>
      <c r="I4231" s="8" t="str">
        <f>IF(Table1[[#This Row],[TMI_Type]]="Reroute",INDEX(_xlfn.REGEXEXTRACT(Table1[[#This Row],[RawText]],".*(ROUTE|FEA|FCA|ICR|CTOP|TBO).+([A-Z]{3})",2,0),1,2),"")</f>
        <v/>
      </c>
      <c r="J4231" s="5">
        <v>10</v>
      </c>
      <c r="K4231" s="5"/>
      <c r="L4231" s="1" t="s">
        <v>11488</v>
      </c>
      <c r="M4231" s="7">
        <v>45913.038194444445</v>
      </c>
      <c r="N4231" s="7">
        <v>45913.125</v>
      </c>
      <c r="O4231" s="7">
        <v>45913.038194444445</v>
      </c>
      <c r="P4231" s="4" t="s">
        <v>2286</v>
      </c>
      <c r="Q4231" s="10" t="s">
        <v>2286</v>
      </c>
      <c r="R4231" s="2" t="s">
        <v>11489</v>
      </c>
      <c r="S4231" s="6">
        <f>IF(OR(ISBLANK(Table1[[#This Row],[ValidEndUTC]]),ISBLANK(Table1[[#This Row],[ValidStartUTC]])),"",Table1[[#This Row],[ValidEndUTC]]-Table1[[#This Row],[ValidStartUTC]])</f>
        <v>8.6805555554747116E-2</v>
      </c>
      <c r="T4231" s="5">
        <f>IF(OR(ISBLANK(Table1[[#This Row],[ValidEndUTC]]),ISBLANK(Table1[[#This Row],[ValidStartUTC]])),"",Table1[[#This Row],[Duration]]*24*60)</f>
        <v>124.99999999883585</v>
      </c>
    </row>
    <row r="4232" spans="1:20" ht="21.6" x14ac:dyDescent="0.25">
      <c r="A4232" s="8" t="str">
        <f>IF(ISBLANK(Table1[[#This Row],[AdvisoryNumber]]),"NTML","ADVZY")</f>
        <v>NTML</v>
      </c>
      <c r="B4232" s="8" t="str">
        <f>_xlfn.TEXTJOIN("-",TRUE,Table1[[#This Row],[Source]],TEXT(Table1[[#This Row],[AdvisoryNumber]],"000"),TEXT(ROW()-1,"000000"),TEXT(Table1[[#This Row],[RecordTimeUTC]],"YYYY-MM-DD"))</f>
        <v>NTML-000-004231-2025-09-13</v>
      </c>
      <c r="C4232" s="1" t="s">
        <v>1031</v>
      </c>
      <c r="D4232" s="2"/>
      <c r="E4232" s="1"/>
      <c r="F4232" s="2"/>
      <c r="G4232" s="1" t="s">
        <v>98</v>
      </c>
      <c r="H4232" s="1" t="s">
        <v>101</v>
      </c>
      <c r="I4232" s="8" t="str">
        <f>IF(Table1[[#This Row],[TMI_Type]]="Reroute",INDEX(_xlfn.REGEXEXTRACT(Table1[[#This Row],[RawText]],".*(ROUTE|FEA|FCA|ICR|CTOP|TBO).+([A-Z]{3})",2,0),1,2),"")</f>
        <v/>
      </c>
      <c r="J4232" s="5">
        <v>10</v>
      </c>
      <c r="K4232" s="5"/>
      <c r="L4232" s="1" t="s">
        <v>10568</v>
      </c>
      <c r="M4232" s="7">
        <v>45913.046527777777</v>
      </c>
      <c r="N4232" s="7">
        <v>45913.125</v>
      </c>
      <c r="O4232" s="7">
        <v>45913.046527777777</v>
      </c>
      <c r="P4232" s="4" t="s">
        <v>11490</v>
      </c>
      <c r="Q4232" s="10" t="s">
        <v>11490</v>
      </c>
      <c r="R4232" s="2" t="s">
        <v>11491</v>
      </c>
      <c r="S4232" s="6">
        <f>IF(OR(ISBLANK(Table1[[#This Row],[ValidEndUTC]]),ISBLANK(Table1[[#This Row],[ValidStartUTC]])),"",Table1[[#This Row],[ValidEndUTC]]-Table1[[#This Row],[ValidStartUTC]])</f>
        <v>7.8472222223354038E-2</v>
      </c>
      <c r="T4232" s="5">
        <f>IF(OR(ISBLANK(Table1[[#This Row],[ValidEndUTC]]),ISBLANK(Table1[[#This Row],[ValidStartUTC]])),"",Table1[[#This Row],[Duration]]*24*60)</f>
        <v>113.00000000162981</v>
      </c>
    </row>
    <row r="4233" spans="1:20" x14ac:dyDescent="0.25">
      <c r="A4233" s="8" t="str">
        <f>IF(ISBLANK(Table1[[#This Row],[AdvisoryNumber]]),"NTML","ADVZY")</f>
        <v>NTML</v>
      </c>
      <c r="B4233" s="8" t="str">
        <f>_xlfn.TEXTJOIN("-",TRUE,Table1[[#This Row],[Source]],TEXT(Table1[[#This Row],[AdvisoryNumber]],"000"),TEXT(ROW()-1,"000000"),TEXT(Table1[[#This Row],[RecordTimeUTC]],"YYYY-MM-DD"))</f>
        <v>NTML-000-004232-2025-09-19</v>
      </c>
      <c r="C4233" s="1" t="s">
        <v>372</v>
      </c>
      <c r="D4233" s="2"/>
      <c r="E4233" s="1"/>
      <c r="F4233" s="2"/>
      <c r="G4233" s="1"/>
      <c r="H4233" s="1" t="s">
        <v>2640</v>
      </c>
      <c r="I4233" s="8" t="str">
        <f>IF(Table1[[#This Row],[TMI_Type]]="Reroute",INDEX(_xlfn.REGEXEXTRACT(Table1[[#This Row],[RawText]],".*(ROUTE|FEA|FCA|ICR|CTOP|TBO).+([A-Z]{3})",2,0),1,2),"")</f>
        <v/>
      </c>
      <c r="J4233" s="5"/>
      <c r="K4233" s="5"/>
      <c r="L4233" s="1" t="s">
        <v>2289</v>
      </c>
      <c r="M4233" s="7">
        <v>45919.944444444445</v>
      </c>
      <c r="N4233" s="7">
        <v>45919.944444444445</v>
      </c>
      <c r="O4233" s="7">
        <v>45919.944444444445</v>
      </c>
      <c r="P4233" s="4" t="s">
        <v>3231</v>
      </c>
      <c r="Q4233" s="10" t="s">
        <v>3231</v>
      </c>
      <c r="R4233" s="2" t="s">
        <v>11505</v>
      </c>
      <c r="S4233" s="6">
        <f>IF(OR(ISBLANK(Table1[[#This Row],[ValidEndUTC]]),ISBLANK(Table1[[#This Row],[ValidStartUTC]])),"",Table1[[#This Row],[ValidEndUTC]]-Table1[[#This Row],[ValidStartUTC]])</f>
        <v>0</v>
      </c>
      <c r="T4233" s="5">
        <f>IF(OR(ISBLANK(Table1[[#This Row],[ValidEndUTC]]),ISBLANK(Table1[[#This Row],[ValidStartUTC]])),"",Table1[[#This Row],[Duration]]*24*60)</f>
        <v>0</v>
      </c>
    </row>
    <row r="4234" spans="1:20" x14ac:dyDescent="0.25">
      <c r="A4234" s="8" t="str">
        <f>IF(ISBLANK(Table1[[#This Row],[AdvisoryNumber]]),"NTML","ADVZY")</f>
        <v>NTML</v>
      </c>
      <c r="B4234" s="8" t="str">
        <f>_xlfn.TEXTJOIN("-",TRUE,Table1[[#This Row],[Source]],TEXT(Table1[[#This Row],[AdvisoryNumber]],"000"),TEXT(ROW()-1,"000000"),TEXT(Table1[[#This Row],[RecordTimeUTC]],"YYYY-MM-DD"))</f>
        <v>NTML-000-004233-2025-09-19</v>
      </c>
      <c r="C4234" s="1" t="s">
        <v>372</v>
      </c>
      <c r="D4234" s="2"/>
      <c r="E4234" s="1"/>
      <c r="F4234" s="2"/>
      <c r="G4234" s="1"/>
      <c r="H4234" s="1" t="s">
        <v>2640</v>
      </c>
      <c r="I4234" s="8" t="str">
        <f>IF(Table1[[#This Row],[TMI_Type]]="Reroute",INDEX(_xlfn.REGEXEXTRACT(Table1[[#This Row],[RawText]],".*(ROUTE|FEA|FCA|ICR|CTOP|TBO).+([A-Z]{3})",2,0),1,2),"")</f>
        <v/>
      </c>
      <c r="J4234" s="5"/>
      <c r="K4234" s="5"/>
      <c r="L4234" s="1" t="s">
        <v>2291</v>
      </c>
      <c r="M4234" s="7">
        <v>45919.944444444445</v>
      </c>
      <c r="N4234" s="7">
        <v>45919.944444444445</v>
      </c>
      <c r="O4234" s="7">
        <v>45919.944444444445</v>
      </c>
      <c r="P4234" s="4" t="s">
        <v>3232</v>
      </c>
      <c r="Q4234" s="10" t="s">
        <v>3232</v>
      </c>
      <c r="R4234" s="2" t="s">
        <v>11505</v>
      </c>
      <c r="S4234" s="6">
        <f>IF(OR(ISBLANK(Table1[[#This Row],[ValidEndUTC]]),ISBLANK(Table1[[#This Row],[ValidStartUTC]])),"",Table1[[#This Row],[ValidEndUTC]]-Table1[[#This Row],[ValidStartUTC]])</f>
        <v>0</v>
      </c>
      <c r="T4234" s="5">
        <f>IF(OR(ISBLANK(Table1[[#This Row],[ValidEndUTC]]),ISBLANK(Table1[[#This Row],[ValidStartUTC]])),"",Table1[[#This Row],[Duration]]*24*60)</f>
        <v>0</v>
      </c>
    </row>
    <row r="4235" spans="1:20" x14ac:dyDescent="0.25">
      <c r="A4235" s="8" t="str">
        <f>IF(ISBLANK(Table1[[#This Row],[AdvisoryNumber]]),"NTML","ADVZY")</f>
        <v>NTML</v>
      </c>
      <c r="B4235" s="8" t="str">
        <f>_xlfn.TEXTJOIN("-",TRUE,Table1[[#This Row],[Source]],TEXT(Table1[[#This Row],[AdvisoryNumber]],"000"),TEXT(ROW()-1,"000000"),TEXT(Table1[[#This Row],[RecordTimeUTC]],"YYYY-MM-DD"))</f>
        <v>NTML-000-004234-2025-09-19</v>
      </c>
      <c r="C4235" s="1" t="s">
        <v>372</v>
      </c>
      <c r="D4235" s="2"/>
      <c r="E4235" s="1"/>
      <c r="F4235" s="2"/>
      <c r="G4235" s="1" t="s">
        <v>98</v>
      </c>
      <c r="H4235" s="1" t="s">
        <v>101</v>
      </c>
      <c r="I4235" s="8" t="str">
        <f>IF(Table1[[#This Row],[TMI_Type]]="Reroute",INDEX(_xlfn.REGEXEXTRACT(Table1[[#This Row],[RawText]],".*(ROUTE|FEA|FCA|ICR|CTOP|TBO).+([A-Z]{3})",2,0),1,2),"")</f>
        <v/>
      </c>
      <c r="J4235" s="5">
        <v>20</v>
      </c>
      <c r="K4235" s="5"/>
      <c r="L4235" s="1" t="s">
        <v>2287</v>
      </c>
      <c r="M4235" s="7">
        <v>45919.951388888891</v>
      </c>
      <c r="N4235" s="7">
        <v>45920.118055555555</v>
      </c>
      <c r="O4235" s="7">
        <v>45919.944444444445</v>
      </c>
      <c r="P4235" s="4" t="s">
        <v>2288</v>
      </c>
      <c r="Q4235" s="10" t="s">
        <v>2288</v>
      </c>
      <c r="R4235" s="2" t="s">
        <v>11498</v>
      </c>
      <c r="S4235" s="6">
        <f>IF(OR(ISBLANK(Table1[[#This Row],[ValidEndUTC]]),ISBLANK(Table1[[#This Row],[ValidStartUTC]])),"",Table1[[#This Row],[ValidEndUTC]]-Table1[[#This Row],[ValidStartUTC]])</f>
        <v>0.16666666666424135</v>
      </c>
      <c r="T4235" s="5">
        <f>IF(OR(ISBLANK(Table1[[#This Row],[ValidEndUTC]]),ISBLANK(Table1[[#This Row],[ValidStartUTC]])),"",Table1[[#This Row],[Duration]]*24*60)</f>
        <v>239.99999999650754</v>
      </c>
    </row>
    <row r="4236" spans="1:20" x14ac:dyDescent="0.25">
      <c r="A4236" s="8" t="str">
        <f>IF(ISBLANK(Table1[[#This Row],[AdvisoryNumber]]),"NTML","ADVZY")</f>
        <v>NTML</v>
      </c>
      <c r="B4236" s="8" t="str">
        <f>_xlfn.TEXTJOIN("-",TRUE,Table1[[#This Row],[Source]],TEXT(Table1[[#This Row],[AdvisoryNumber]],"000"),TEXT(ROW()-1,"000000"),TEXT(Table1[[#This Row],[RecordTimeUTC]],"YYYY-MM-DD"))</f>
        <v>NTML-000-004235-2025-09-19</v>
      </c>
      <c r="C4236" s="1" t="s">
        <v>11493</v>
      </c>
      <c r="D4236" s="2"/>
      <c r="E4236" s="1"/>
      <c r="F4236" s="2"/>
      <c r="G4236" s="1"/>
      <c r="H4236" s="1" t="s">
        <v>6014</v>
      </c>
      <c r="I4236" s="8" t="str">
        <f>IF(Table1[[#This Row],[TMI_Type]]="Reroute",INDEX(_xlfn.REGEXEXTRACT(Table1[[#This Row],[RawText]],".*(ROUTE|FEA|FCA|ICR|CTOP|TBO).+([A-Z]{3})",2,0),1,2),"")</f>
        <v/>
      </c>
      <c r="J4236" s="5"/>
      <c r="K4236" s="5"/>
      <c r="L4236" s="1"/>
      <c r="M4236" s="7">
        <v>45919.958333333336</v>
      </c>
      <c r="N4236" s="7">
        <v>45920.125</v>
      </c>
      <c r="O4236" s="7">
        <v>45919.625</v>
      </c>
      <c r="P4236" s="4" t="s">
        <v>2295</v>
      </c>
      <c r="Q4236" s="10" t="s">
        <v>2295</v>
      </c>
      <c r="R4236" s="2" t="s">
        <v>11494</v>
      </c>
      <c r="S4236" s="6">
        <f>IF(OR(ISBLANK(Table1[[#This Row],[ValidEndUTC]]),ISBLANK(Table1[[#This Row],[ValidStartUTC]])),"",Table1[[#This Row],[ValidEndUTC]]-Table1[[#This Row],[ValidStartUTC]])</f>
        <v>0.16666666666424135</v>
      </c>
      <c r="T4236" s="5">
        <f>IF(OR(ISBLANK(Table1[[#This Row],[ValidEndUTC]]),ISBLANK(Table1[[#This Row],[ValidStartUTC]])),"",Table1[[#This Row],[Duration]]*24*60)</f>
        <v>239.99999999650754</v>
      </c>
    </row>
    <row r="4237" spans="1:20" ht="21.6" x14ac:dyDescent="0.25">
      <c r="A4237" s="8" t="str">
        <f>IF(ISBLANK(Table1[[#This Row],[AdvisoryNumber]]),"NTML","ADVZY")</f>
        <v>NTML</v>
      </c>
      <c r="B4237" s="8" t="str">
        <f>_xlfn.TEXTJOIN("-",TRUE,Table1[[#This Row],[Source]],TEXT(Table1[[#This Row],[AdvisoryNumber]],"000"),TEXT(ROW()-1,"000000"),TEXT(Table1[[#This Row],[RecordTimeUTC]],"YYYY-MM-DD"))</f>
        <v>NTML-000-004236-2025-09-19</v>
      </c>
      <c r="C4237" s="1" t="s">
        <v>372</v>
      </c>
      <c r="D4237" s="2"/>
      <c r="E4237" s="1"/>
      <c r="F4237" s="2"/>
      <c r="G4237" s="1" t="s">
        <v>98</v>
      </c>
      <c r="H4237" s="1" t="s">
        <v>101</v>
      </c>
      <c r="I4237" s="8" t="str">
        <f>IF(Table1[[#This Row],[TMI_Type]]="Reroute",INDEX(_xlfn.REGEXEXTRACT(Table1[[#This Row],[RawText]],".*(ROUTE|FEA|FCA|ICR|CTOP|TBO).+([A-Z]{3})",2,0),1,2),"")</f>
        <v/>
      </c>
      <c r="J4237" s="5">
        <v>20</v>
      </c>
      <c r="K4237" s="5"/>
      <c r="L4237" s="1" t="s">
        <v>11495</v>
      </c>
      <c r="M4237" s="7">
        <v>45919.958333333336</v>
      </c>
      <c r="N4237" s="7">
        <v>45920.125</v>
      </c>
      <c r="O4237" s="7">
        <v>45919.944444444445</v>
      </c>
      <c r="P4237" s="4" t="s">
        <v>2294</v>
      </c>
      <c r="Q4237" s="10" t="s">
        <v>2294</v>
      </c>
      <c r="R4237" s="2" t="s">
        <v>11494</v>
      </c>
      <c r="S4237" s="6">
        <f>IF(OR(ISBLANK(Table1[[#This Row],[ValidEndUTC]]),ISBLANK(Table1[[#This Row],[ValidStartUTC]])),"",Table1[[#This Row],[ValidEndUTC]]-Table1[[#This Row],[ValidStartUTC]])</f>
        <v>0.16666666666424135</v>
      </c>
      <c r="T4237" s="5">
        <f>IF(OR(ISBLANK(Table1[[#This Row],[ValidEndUTC]]),ISBLANK(Table1[[#This Row],[ValidStartUTC]])),"",Table1[[#This Row],[Duration]]*24*60)</f>
        <v>239.99999999650754</v>
      </c>
    </row>
    <row r="4238" spans="1:20" x14ac:dyDescent="0.25">
      <c r="A4238" s="8" t="str">
        <f>IF(ISBLANK(Table1[[#This Row],[AdvisoryNumber]]),"NTML","ADVZY")</f>
        <v>NTML</v>
      </c>
      <c r="B4238" s="8" t="str">
        <f>_xlfn.TEXTJOIN("-",TRUE,Table1[[#This Row],[Source]],TEXT(Table1[[#This Row],[AdvisoryNumber]],"000"),TEXT(ROW()-1,"000000"),TEXT(Table1[[#This Row],[RecordTimeUTC]],"YYYY-MM-DD"))</f>
        <v>NTML-000-004237-2025-09-19</v>
      </c>
      <c r="C4238" s="1" t="s">
        <v>372</v>
      </c>
      <c r="D4238" s="2"/>
      <c r="E4238" s="1"/>
      <c r="F4238" s="2"/>
      <c r="G4238" s="1" t="s">
        <v>98</v>
      </c>
      <c r="H4238" s="1" t="s">
        <v>101</v>
      </c>
      <c r="I4238" s="8" t="str">
        <f>IF(Table1[[#This Row],[TMI_Type]]="Reroute",INDEX(_xlfn.REGEXEXTRACT(Table1[[#This Row],[RawText]],".*(ROUTE|FEA|FCA|ICR|CTOP|TBO).+([A-Z]{3})",2,0),1,2),"")</f>
        <v/>
      </c>
      <c r="J4238" s="5">
        <v>20</v>
      </c>
      <c r="K4238" s="5"/>
      <c r="L4238" s="1" t="s">
        <v>2289</v>
      </c>
      <c r="M4238" s="7">
        <v>45919.958333333336</v>
      </c>
      <c r="N4238" s="7">
        <v>45920.125</v>
      </c>
      <c r="O4238" s="7">
        <v>45919.944444444445</v>
      </c>
      <c r="P4238" s="4" t="s">
        <v>2290</v>
      </c>
      <c r="Q4238" s="10" t="s">
        <v>2290</v>
      </c>
      <c r="R4238" s="2" t="s">
        <v>11494</v>
      </c>
      <c r="S4238" s="6">
        <f>IF(OR(ISBLANK(Table1[[#This Row],[ValidEndUTC]]),ISBLANK(Table1[[#This Row],[ValidStartUTC]])),"",Table1[[#This Row],[ValidEndUTC]]-Table1[[#This Row],[ValidStartUTC]])</f>
        <v>0.16666666666424135</v>
      </c>
      <c r="T4238" s="5">
        <f>IF(OR(ISBLANK(Table1[[#This Row],[ValidEndUTC]]),ISBLANK(Table1[[#This Row],[ValidStartUTC]])),"",Table1[[#This Row],[Duration]]*24*60)</f>
        <v>239.99999999650754</v>
      </c>
    </row>
    <row r="4239" spans="1:20" x14ac:dyDescent="0.25">
      <c r="A4239" s="8" t="str">
        <f>IF(ISBLANK(Table1[[#This Row],[AdvisoryNumber]]),"NTML","ADVZY")</f>
        <v>NTML</v>
      </c>
      <c r="B4239" s="8" t="str">
        <f>_xlfn.TEXTJOIN("-",TRUE,Table1[[#This Row],[Source]],TEXT(Table1[[#This Row],[AdvisoryNumber]],"000"),TEXT(ROW()-1,"000000"),TEXT(Table1[[#This Row],[RecordTimeUTC]],"YYYY-MM-DD"))</f>
        <v>NTML-000-004238-2025-09-19</v>
      </c>
      <c r="C4239" s="1" t="s">
        <v>372</v>
      </c>
      <c r="D4239" s="2"/>
      <c r="E4239" s="1"/>
      <c r="F4239" s="2"/>
      <c r="G4239" s="1" t="s">
        <v>98</v>
      </c>
      <c r="H4239" s="1" t="s">
        <v>101</v>
      </c>
      <c r="I4239" s="8" t="str">
        <f>IF(Table1[[#This Row],[TMI_Type]]="Reroute",INDEX(_xlfn.REGEXEXTRACT(Table1[[#This Row],[RawText]],".*(ROUTE|FEA|FCA|ICR|CTOP|TBO).+([A-Z]{3})",2,0),1,2),"")</f>
        <v/>
      </c>
      <c r="J4239" s="5">
        <v>20</v>
      </c>
      <c r="K4239" s="5"/>
      <c r="L4239" s="1" t="s">
        <v>2291</v>
      </c>
      <c r="M4239" s="7">
        <v>45919.958333333336</v>
      </c>
      <c r="N4239" s="7">
        <v>45920.125</v>
      </c>
      <c r="O4239" s="7">
        <v>45919.944444444445</v>
      </c>
      <c r="P4239" s="4" t="s">
        <v>2292</v>
      </c>
      <c r="Q4239" s="10" t="s">
        <v>2292</v>
      </c>
      <c r="R4239" s="2" t="s">
        <v>11494</v>
      </c>
      <c r="S4239" s="6">
        <f>IF(OR(ISBLANK(Table1[[#This Row],[ValidEndUTC]]),ISBLANK(Table1[[#This Row],[ValidStartUTC]])),"",Table1[[#This Row],[ValidEndUTC]]-Table1[[#This Row],[ValidStartUTC]])</f>
        <v>0.16666666666424135</v>
      </c>
      <c r="T4239" s="5">
        <f>IF(OR(ISBLANK(Table1[[#This Row],[ValidEndUTC]]),ISBLANK(Table1[[#This Row],[ValidStartUTC]])),"",Table1[[#This Row],[Duration]]*24*60)</f>
        <v>239.99999999650754</v>
      </c>
    </row>
    <row r="4240" spans="1:20" x14ac:dyDescent="0.25">
      <c r="A4240" s="8" t="str">
        <f>IF(ISBLANK(Table1[[#This Row],[AdvisoryNumber]]),"NTML","ADVZY")</f>
        <v>NTML</v>
      </c>
      <c r="B4240" s="8" t="str">
        <f>_xlfn.TEXTJOIN("-",TRUE,Table1[[#This Row],[Source]],TEXT(Table1[[#This Row],[AdvisoryNumber]],"000"),TEXT(ROW()-1,"000000"),TEXT(Table1[[#This Row],[RecordTimeUTC]],"YYYY-MM-DD"))</f>
        <v>NTML-000-004239-2025-09-19</v>
      </c>
      <c r="C4240" s="1" t="s">
        <v>372</v>
      </c>
      <c r="D4240" s="2"/>
      <c r="E4240" s="1"/>
      <c r="F4240" s="2"/>
      <c r="G4240" s="1" t="s">
        <v>98</v>
      </c>
      <c r="H4240" s="1" t="s">
        <v>101</v>
      </c>
      <c r="I4240" s="8" t="str">
        <f>IF(Table1[[#This Row],[TMI_Type]]="Reroute",INDEX(_xlfn.REGEXEXTRACT(Table1[[#This Row],[RawText]],".*(ROUTE|FEA|FCA|ICR|CTOP|TBO).+([A-Z]{3})",2,0),1,2),"")</f>
        <v/>
      </c>
      <c r="J4240" s="5">
        <v>15</v>
      </c>
      <c r="K4240" s="5"/>
      <c r="L4240" s="1" t="s">
        <v>2296</v>
      </c>
      <c r="M4240" s="7">
        <v>45919.958333333336</v>
      </c>
      <c r="N4240" s="7">
        <v>45920.125</v>
      </c>
      <c r="O4240" s="7">
        <v>45919.944444444445</v>
      </c>
      <c r="P4240" s="4" t="s">
        <v>2297</v>
      </c>
      <c r="Q4240" s="10" t="s">
        <v>2297</v>
      </c>
      <c r="R4240" s="2" t="s">
        <v>11494</v>
      </c>
      <c r="S4240" s="6">
        <f>IF(OR(ISBLANK(Table1[[#This Row],[ValidEndUTC]]),ISBLANK(Table1[[#This Row],[ValidStartUTC]])),"",Table1[[#This Row],[ValidEndUTC]]-Table1[[#This Row],[ValidStartUTC]])</f>
        <v>0.16666666666424135</v>
      </c>
      <c r="T4240" s="5">
        <f>IF(OR(ISBLANK(Table1[[#This Row],[ValidEndUTC]]),ISBLANK(Table1[[#This Row],[ValidStartUTC]])),"",Table1[[#This Row],[Duration]]*24*60)</f>
        <v>239.99999999650754</v>
      </c>
    </row>
    <row r="4241" spans="1:20" x14ac:dyDescent="0.25">
      <c r="A4241" s="8" t="str">
        <f>IF(ISBLANK(Table1[[#This Row],[AdvisoryNumber]]),"NTML","ADVZY")</f>
        <v>NTML</v>
      </c>
      <c r="B4241" s="8" t="str">
        <f>_xlfn.TEXTJOIN("-",TRUE,Table1[[#This Row],[Source]],TEXT(Table1[[#This Row],[AdvisoryNumber]],"000"),TEXT(ROW()-1,"000000"),TEXT(Table1[[#This Row],[RecordTimeUTC]],"YYYY-MM-DD"))</f>
        <v>NTML-000-004240-2025-09-19</v>
      </c>
      <c r="C4241" s="1" t="s">
        <v>372</v>
      </c>
      <c r="D4241" s="2"/>
      <c r="E4241" s="1"/>
      <c r="F4241" s="2"/>
      <c r="G4241" s="1" t="s">
        <v>98</v>
      </c>
      <c r="H4241" s="1" t="s">
        <v>101</v>
      </c>
      <c r="I4241" s="8" t="str">
        <f>IF(Table1[[#This Row],[TMI_Type]]="Reroute",INDEX(_xlfn.REGEXEXTRACT(Table1[[#This Row],[RawText]],".*(ROUTE|FEA|FCA|ICR|CTOP|TBO).+([A-Z]{3})",2,0),1,2),"")</f>
        <v/>
      </c>
      <c r="J4241" s="5">
        <v>20</v>
      </c>
      <c r="K4241" s="5"/>
      <c r="L4241" s="1" t="s">
        <v>2287</v>
      </c>
      <c r="M4241" s="7">
        <v>45919.958333333336</v>
      </c>
      <c r="N4241" s="7">
        <v>45920.125</v>
      </c>
      <c r="O4241" s="7">
        <v>45919.944444444445</v>
      </c>
      <c r="P4241" s="4" t="s">
        <v>2298</v>
      </c>
      <c r="Q4241" s="10" t="s">
        <v>2298</v>
      </c>
      <c r="R4241" s="2" t="s">
        <v>11494</v>
      </c>
      <c r="S4241" s="6">
        <f>IF(OR(ISBLANK(Table1[[#This Row],[ValidEndUTC]]),ISBLANK(Table1[[#This Row],[ValidStartUTC]])),"",Table1[[#This Row],[ValidEndUTC]]-Table1[[#This Row],[ValidStartUTC]])</f>
        <v>0.16666666666424135</v>
      </c>
      <c r="T4241" s="5">
        <f>IF(OR(ISBLANK(Table1[[#This Row],[ValidEndUTC]]),ISBLANK(Table1[[#This Row],[ValidStartUTC]])),"",Table1[[#This Row],[Duration]]*24*60)</f>
        <v>239.99999999650754</v>
      </c>
    </row>
    <row r="4242" spans="1:20" x14ac:dyDescent="0.25">
      <c r="A4242" s="8" t="str">
        <f>IF(ISBLANK(Table1[[#This Row],[AdvisoryNumber]]),"NTML","ADVZY")</f>
        <v>NTML</v>
      </c>
      <c r="B4242" s="8" t="str">
        <f>_xlfn.TEXTJOIN("-",TRUE,Table1[[#This Row],[Source]],TEXT(Table1[[#This Row],[AdvisoryNumber]],"000"),TEXT(ROW()-1,"000000"),TEXT(Table1[[#This Row],[RecordTimeUTC]],"YYYY-MM-DD"))</f>
        <v>NTML-000-004241-2025-09-19</v>
      </c>
      <c r="C4242" s="1" t="s">
        <v>372</v>
      </c>
      <c r="D4242" s="2"/>
      <c r="E4242" s="1"/>
      <c r="F4242" s="2"/>
      <c r="G4242" s="1" t="s">
        <v>98</v>
      </c>
      <c r="H4242" s="1" t="s">
        <v>101</v>
      </c>
      <c r="I4242" s="8" t="str">
        <f>IF(Table1[[#This Row],[TMI_Type]]="Reroute",INDEX(_xlfn.REGEXEXTRACT(Table1[[#This Row],[RawText]],".*(ROUTE|FEA|FCA|ICR|CTOP|TBO).+([A-Z]{3})",2,0),1,2),"")</f>
        <v/>
      </c>
      <c r="J4242" s="5">
        <v>30</v>
      </c>
      <c r="K4242" s="5"/>
      <c r="L4242" s="1" t="s">
        <v>2299</v>
      </c>
      <c r="M4242" s="7">
        <v>45919.958333333336</v>
      </c>
      <c r="N4242" s="7">
        <v>45920.125</v>
      </c>
      <c r="O4242" s="7">
        <v>45919.944444444445</v>
      </c>
      <c r="P4242" s="4" t="s">
        <v>2300</v>
      </c>
      <c r="Q4242" s="10" t="s">
        <v>2300</v>
      </c>
      <c r="R4242" s="2" t="s">
        <v>11494</v>
      </c>
      <c r="S4242" s="6">
        <f>IF(OR(ISBLANK(Table1[[#This Row],[ValidEndUTC]]),ISBLANK(Table1[[#This Row],[ValidStartUTC]])),"",Table1[[#This Row],[ValidEndUTC]]-Table1[[#This Row],[ValidStartUTC]])</f>
        <v>0.16666666666424135</v>
      </c>
      <c r="T4242" s="5">
        <f>IF(OR(ISBLANK(Table1[[#This Row],[ValidEndUTC]]),ISBLANK(Table1[[#This Row],[ValidStartUTC]])),"",Table1[[#This Row],[Duration]]*24*60)</f>
        <v>239.99999999650754</v>
      </c>
    </row>
    <row r="4243" spans="1:20" x14ac:dyDescent="0.25">
      <c r="A4243" s="8" t="str">
        <f>IF(ISBLANK(Table1[[#This Row],[AdvisoryNumber]]),"NTML","ADVZY")</f>
        <v>NTML</v>
      </c>
      <c r="B4243" s="8" t="str">
        <f>_xlfn.TEXTJOIN("-",TRUE,Table1[[#This Row],[Source]],TEXT(Table1[[#This Row],[AdvisoryNumber]],"000"),TEXT(ROW()-1,"000000"),TEXT(Table1[[#This Row],[RecordTimeUTC]],"YYYY-MM-DD"))</f>
        <v>NTML-000-004242-2025-09-19</v>
      </c>
      <c r="C4243" s="1" t="s">
        <v>372</v>
      </c>
      <c r="D4243" s="2"/>
      <c r="E4243" s="1"/>
      <c r="F4243" s="2"/>
      <c r="G4243" s="1" t="s">
        <v>98</v>
      </c>
      <c r="H4243" s="1" t="s">
        <v>101</v>
      </c>
      <c r="I4243" s="8" t="str">
        <f>IF(Table1[[#This Row],[TMI_Type]]="Reroute",INDEX(_xlfn.REGEXEXTRACT(Table1[[#This Row],[RawText]],".*(ROUTE|FEA|FCA|ICR|CTOP|TBO).+([A-Z]{3})",2,0),1,2),"")</f>
        <v/>
      </c>
      <c r="J4243" s="5">
        <v>15</v>
      </c>
      <c r="K4243" s="5"/>
      <c r="L4243" s="1" t="s">
        <v>2301</v>
      </c>
      <c r="M4243" s="7">
        <v>45919.958333333336</v>
      </c>
      <c r="N4243" s="7">
        <v>45920.125</v>
      </c>
      <c r="O4243" s="7">
        <v>45919.944444444445</v>
      </c>
      <c r="P4243" s="4" t="s">
        <v>2302</v>
      </c>
      <c r="Q4243" s="10" t="s">
        <v>2302</v>
      </c>
      <c r="R4243" s="2" t="s">
        <v>11494</v>
      </c>
      <c r="S4243" s="6">
        <f>IF(OR(ISBLANK(Table1[[#This Row],[ValidEndUTC]]),ISBLANK(Table1[[#This Row],[ValidStartUTC]])),"",Table1[[#This Row],[ValidEndUTC]]-Table1[[#This Row],[ValidStartUTC]])</f>
        <v>0.16666666666424135</v>
      </c>
      <c r="T4243" s="5">
        <f>IF(OR(ISBLANK(Table1[[#This Row],[ValidEndUTC]]),ISBLANK(Table1[[#This Row],[ValidStartUTC]])),"",Table1[[#This Row],[Duration]]*24*60)</f>
        <v>239.99999999650754</v>
      </c>
    </row>
    <row r="4244" spans="1:20" ht="21.6" x14ac:dyDescent="0.25">
      <c r="A4244" s="8" t="str">
        <f>IF(ISBLANK(Table1[[#This Row],[AdvisoryNumber]]),"NTML","ADVZY")</f>
        <v>NTML</v>
      </c>
      <c r="B4244" s="8" t="str">
        <f>_xlfn.TEXTJOIN("-",TRUE,Table1[[#This Row],[Source]],TEXT(Table1[[#This Row],[AdvisoryNumber]],"000"),TEXT(ROW()-1,"000000"),TEXT(Table1[[#This Row],[RecordTimeUTC]],"YYYY-MM-DD"))</f>
        <v>NTML-000-004243-2025-09-19</v>
      </c>
      <c r="C4244" s="1" t="s">
        <v>372</v>
      </c>
      <c r="D4244" s="2"/>
      <c r="E4244" s="1"/>
      <c r="F4244" s="2"/>
      <c r="G4244" s="1" t="s">
        <v>98</v>
      </c>
      <c r="H4244" s="1" t="s">
        <v>101</v>
      </c>
      <c r="I4244" s="8" t="str">
        <f>IF(Table1[[#This Row],[TMI_Type]]="Reroute",INDEX(_xlfn.REGEXEXTRACT(Table1[[#This Row],[RawText]],".*(ROUTE|FEA|FCA|ICR|CTOP|TBO).+([A-Z]{3})",2,0),1,2),"")</f>
        <v/>
      </c>
      <c r="J4244" s="5">
        <v>15</v>
      </c>
      <c r="K4244" s="5"/>
      <c r="L4244" s="1" t="s">
        <v>11497</v>
      </c>
      <c r="M4244" s="7">
        <v>45919.958333333336</v>
      </c>
      <c r="N4244" s="7">
        <v>45920.125</v>
      </c>
      <c r="O4244" s="7">
        <v>45919.944444444445</v>
      </c>
      <c r="P4244" s="4" t="s">
        <v>2303</v>
      </c>
      <c r="Q4244" s="10" t="s">
        <v>2303</v>
      </c>
      <c r="R4244" s="2" t="s">
        <v>11494</v>
      </c>
      <c r="S4244" s="6">
        <f>IF(OR(ISBLANK(Table1[[#This Row],[ValidEndUTC]]),ISBLANK(Table1[[#This Row],[ValidStartUTC]])),"",Table1[[#This Row],[ValidEndUTC]]-Table1[[#This Row],[ValidStartUTC]])</f>
        <v>0.16666666666424135</v>
      </c>
      <c r="T4244" s="5">
        <f>IF(OR(ISBLANK(Table1[[#This Row],[ValidEndUTC]]),ISBLANK(Table1[[#This Row],[ValidStartUTC]])),"",Table1[[#This Row],[Duration]]*24*60)</f>
        <v>239.99999999650754</v>
      </c>
    </row>
    <row r="4245" spans="1:20" x14ac:dyDescent="0.25">
      <c r="A4245" s="8" t="str">
        <f>IF(ISBLANK(Table1[[#This Row],[AdvisoryNumber]]),"NTML","ADVZY")</f>
        <v>NTML</v>
      </c>
      <c r="B4245" s="8" t="str">
        <f>_xlfn.TEXTJOIN("-",TRUE,Table1[[#This Row],[Source]],TEXT(Table1[[#This Row],[AdvisoryNumber]],"000"),TEXT(ROW()-1,"000000"),TEXT(Table1[[#This Row],[RecordTimeUTC]],"YYYY-MM-DD"))</f>
        <v>NTML-000-004244-2025-09-19</v>
      </c>
      <c r="C4245" s="1" t="s">
        <v>372</v>
      </c>
      <c r="D4245" s="2"/>
      <c r="E4245" s="1"/>
      <c r="F4245" s="2"/>
      <c r="G4245" s="1" t="s">
        <v>98</v>
      </c>
      <c r="H4245" s="1" t="s">
        <v>101</v>
      </c>
      <c r="I4245" s="8" t="str">
        <f>IF(Table1[[#This Row],[TMI_Type]]="Reroute",INDEX(_xlfn.REGEXEXTRACT(Table1[[#This Row],[RawText]],".*(ROUTE|FEA|FCA|ICR|CTOP|TBO).+([A-Z]{3})",2,0),1,2),"")</f>
        <v/>
      </c>
      <c r="J4245" s="5">
        <v>15</v>
      </c>
      <c r="K4245" s="5"/>
      <c r="L4245" s="1" t="s">
        <v>2304</v>
      </c>
      <c r="M4245" s="7">
        <v>45919.958333333336</v>
      </c>
      <c r="N4245" s="7">
        <v>45920.125</v>
      </c>
      <c r="O4245" s="7">
        <v>45919.944444444445</v>
      </c>
      <c r="P4245" s="4" t="s">
        <v>2305</v>
      </c>
      <c r="Q4245" s="10" t="s">
        <v>2305</v>
      </c>
      <c r="R4245" s="2" t="s">
        <v>11494</v>
      </c>
      <c r="S4245" s="6">
        <f>IF(OR(ISBLANK(Table1[[#This Row],[ValidEndUTC]]),ISBLANK(Table1[[#This Row],[ValidStartUTC]])),"",Table1[[#This Row],[ValidEndUTC]]-Table1[[#This Row],[ValidStartUTC]])</f>
        <v>0.16666666666424135</v>
      </c>
      <c r="T4245" s="5">
        <f>IF(OR(ISBLANK(Table1[[#This Row],[ValidEndUTC]]),ISBLANK(Table1[[#This Row],[ValidStartUTC]])),"",Table1[[#This Row],[Duration]]*24*60)</f>
        <v>239.99999999650754</v>
      </c>
    </row>
    <row r="4246" spans="1:20" x14ac:dyDescent="0.25">
      <c r="A4246" s="8" t="str">
        <f>IF(ISBLANK(Table1[[#This Row],[AdvisoryNumber]]),"NTML","ADVZY")</f>
        <v>NTML</v>
      </c>
      <c r="B4246" s="8" t="str">
        <f>_xlfn.TEXTJOIN("-",TRUE,Table1[[#This Row],[Source]],TEXT(Table1[[#This Row],[AdvisoryNumber]],"000"),TEXT(ROW()-1,"000000"),TEXT(Table1[[#This Row],[RecordTimeUTC]],"YYYY-MM-DD"))</f>
        <v>NTML-000-004245-2025-09-19</v>
      </c>
      <c r="C4246" s="1" t="s">
        <v>1309</v>
      </c>
      <c r="D4246" s="2"/>
      <c r="E4246" s="1"/>
      <c r="F4246" s="2"/>
      <c r="G4246" s="1" t="s">
        <v>98</v>
      </c>
      <c r="H4246" s="1" t="s">
        <v>101</v>
      </c>
      <c r="I4246" s="8" t="str">
        <f>IF(Table1[[#This Row],[TMI_Type]]="Reroute",INDEX(_xlfn.REGEXEXTRACT(Table1[[#This Row],[RawText]],".*(ROUTE|FEA|FCA|ICR|CTOP|TBO).+([A-Z]{3})",2,0),1,2),"")</f>
        <v/>
      </c>
      <c r="J4246" s="5">
        <v>25</v>
      </c>
      <c r="K4246" s="5"/>
      <c r="L4246" s="1" t="s">
        <v>198</v>
      </c>
      <c r="M4246" s="7">
        <v>45919.958333333336</v>
      </c>
      <c r="N4246" s="7">
        <v>45920.125</v>
      </c>
      <c r="O4246" s="7">
        <v>45919.944444444445</v>
      </c>
      <c r="P4246" s="4" t="s">
        <v>2306</v>
      </c>
      <c r="Q4246" s="10" t="s">
        <v>2306</v>
      </c>
      <c r="R4246" s="2" t="s">
        <v>11494</v>
      </c>
      <c r="S4246" s="6">
        <f>IF(OR(ISBLANK(Table1[[#This Row],[ValidEndUTC]]),ISBLANK(Table1[[#This Row],[ValidStartUTC]])),"",Table1[[#This Row],[ValidEndUTC]]-Table1[[#This Row],[ValidStartUTC]])</f>
        <v>0.16666666666424135</v>
      </c>
      <c r="T4246" s="5">
        <f>IF(OR(ISBLANK(Table1[[#This Row],[ValidEndUTC]]),ISBLANK(Table1[[#This Row],[ValidStartUTC]])),"",Table1[[#This Row],[Duration]]*24*60)</f>
        <v>239.99999999650754</v>
      </c>
    </row>
    <row r="4247" spans="1:20" x14ac:dyDescent="0.25">
      <c r="A4247" s="8" t="str">
        <f>IF(ISBLANK(Table1[[#This Row],[AdvisoryNumber]]),"NTML","ADVZY")</f>
        <v>NTML</v>
      </c>
      <c r="B4247" s="8" t="str">
        <f>_xlfn.TEXTJOIN("-",TRUE,Table1[[#This Row],[Source]],TEXT(Table1[[#This Row],[AdvisoryNumber]],"000"),TEXT(ROW()-1,"000000"),TEXT(Table1[[#This Row],[RecordTimeUTC]],"YYYY-MM-DD"))</f>
        <v>NTML-000-004246-2025-09-19</v>
      </c>
      <c r="C4247" s="1" t="s">
        <v>1309</v>
      </c>
      <c r="D4247" s="2"/>
      <c r="E4247" s="1"/>
      <c r="F4247" s="2"/>
      <c r="G4247" s="1" t="s">
        <v>98</v>
      </c>
      <c r="H4247" s="1" t="s">
        <v>101</v>
      </c>
      <c r="I4247" s="8" t="str">
        <f>IF(Table1[[#This Row],[TMI_Type]]="Reroute",INDEX(_xlfn.REGEXEXTRACT(Table1[[#This Row],[RawText]],".*(ROUTE|FEA|FCA|ICR|CTOP|TBO).+([A-Z]{3})",2,0),1,2),"")</f>
        <v/>
      </c>
      <c r="J4247" s="5">
        <v>25</v>
      </c>
      <c r="K4247" s="5"/>
      <c r="L4247" s="1" t="s">
        <v>198</v>
      </c>
      <c r="M4247" s="7">
        <v>45919.958333333336</v>
      </c>
      <c r="N4247" s="7">
        <v>45920.125</v>
      </c>
      <c r="O4247" s="7">
        <v>45919.944444444445</v>
      </c>
      <c r="P4247" s="4" t="s">
        <v>2307</v>
      </c>
      <c r="Q4247" s="10" t="s">
        <v>2307</v>
      </c>
      <c r="R4247" s="2" t="s">
        <v>11494</v>
      </c>
      <c r="S4247" s="6">
        <f>IF(OR(ISBLANK(Table1[[#This Row],[ValidEndUTC]]),ISBLANK(Table1[[#This Row],[ValidStartUTC]])),"",Table1[[#This Row],[ValidEndUTC]]-Table1[[#This Row],[ValidStartUTC]])</f>
        <v>0.16666666666424135</v>
      </c>
      <c r="T4247" s="5">
        <f>IF(OR(ISBLANK(Table1[[#This Row],[ValidEndUTC]]),ISBLANK(Table1[[#This Row],[ValidStartUTC]])),"",Table1[[#This Row],[Duration]]*24*60)</f>
        <v>239.99999999650754</v>
      </c>
    </row>
    <row r="4248" spans="1:20" x14ac:dyDescent="0.25">
      <c r="A4248" s="8" t="str">
        <f>IF(ISBLANK(Table1[[#This Row],[AdvisoryNumber]]),"NTML","ADVZY")</f>
        <v>NTML</v>
      </c>
      <c r="B4248" s="8" t="str">
        <f>_xlfn.TEXTJOIN("-",TRUE,Table1[[#This Row],[Source]],TEXT(Table1[[#This Row],[AdvisoryNumber]],"000"),TEXT(ROW()-1,"000000"),TEXT(Table1[[#This Row],[RecordTimeUTC]],"YYYY-MM-DD"))</f>
        <v>NTML-000-004247-2025-09-19</v>
      </c>
      <c r="C4248" s="1" t="s">
        <v>1309</v>
      </c>
      <c r="D4248" s="2"/>
      <c r="E4248" s="1"/>
      <c r="F4248" s="2"/>
      <c r="G4248" s="1" t="s">
        <v>98</v>
      </c>
      <c r="H4248" s="1" t="s">
        <v>101</v>
      </c>
      <c r="I4248" s="8" t="str">
        <f>IF(Table1[[#This Row],[TMI_Type]]="Reroute",INDEX(_xlfn.REGEXEXTRACT(Table1[[#This Row],[RawText]],".*(ROUTE|FEA|FCA|ICR|CTOP|TBO).+([A-Z]{3})",2,0),1,2),"")</f>
        <v/>
      </c>
      <c r="J4248" s="5">
        <v>25</v>
      </c>
      <c r="K4248" s="5"/>
      <c r="L4248" s="1" t="s">
        <v>198</v>
      </c>
      <c r="M4248" s="7">
        <v>45919.958333333336</v>
      </c>
      <c r="N4248" s="7">
        <v>45920.125</v>
      </c>
      <c r="O4248" s="7">
        <v>45919.944444444445</v>
      </c>
      <c r="P4248" s="4" t="s">
        <v>2293</v>
      </c>
      <c r="Q4248" s="10" t="s">
        <v>2293</v>
      </c>
      <c r="R4248" s="2" t="s">
        <v>11494</v>
      </c>
      <c r="S4248" s="6">
        <f>IF(OR(ISBLANK(Table1[[#This Row],[ValidEndUTC]]),ISBLANK(Table1[[#This Row],[ValidStartUTC]])),"",Table1[[#This Row],[ValidEndUTC]]-Table1[[#This Row],[ValidStartUTC]])</f>
        <v>0.16666666666424135</v>
      </c>
      <c r="T4248" s="5">
        <f>IF(OR(ISBLANK(Table1[[#This Row],[ValidEndUTC]]),ISBLANK(Table1[[#This Row],[ValidStartUTC]])),"",Table1[[#This Row],[Duration]]*24*60)</f>
        <v>239.99999999650754</v>
      </c>
    </row>
    <row r="4249" spans="1:20" x14ac:dyDescent="0.25">
      <c r="A4249" s="8" t="str">
        <f>IF(ISBLANK(Table1[[#This Row],[AdvisoryNumber]]),"NTML","ADVZY")</f>
        <v>NTML</v>
      </c>
      <c r="B4249" s="8" t="str">
        <f>_xlfn.TEXTJOIN("-",TRUE,Table1[[#This Row],[Source]],TEXT(Table1[[#This Row],[AdvisoryNumber]],"000"),TEXT(ROW()-1,"000000"),TEXT(Table1[[#This Row],[RecordTimeUTC]],"YYYY-MM-DD"))</f>
        <v>NTML-000-004248-2025-09-19</v>
      </c>
      <c r="C4249" s="1" t="s">
        <v>372</v>
      </c>
      <c r="D4249" s="2"/>
      <c r="E4249" s="1"/>
      <c r="F4249" s="2"/>
      <c r="G4249" s="1" t="s">
        <v>98</v>
      </c>
      <c r="H4249" s="1" t="s">
        <v>8351</v>
      </c>
      <c r="I4249" s="8" t="str">
        <f>IF(Table1[[#This Row],[TMI_Type]]="Reroute",INDEX(_xlfn.REGEXEXTRACT(Table1[[#This Row],[RawText]],".*(ROUTE|FEA|FCA|ICR|CTOP|TBO).+([A-Z]{3})",2,0),1,2),"")</f>
        <v/>
      </c>
      <c r="J4249" s="5"/>
      <c r="K4249" s="5"/>
      <c r="L4249" s="1" t="s">
        <v>11496</v>
      </c>
      <c r="M4249" s="7">
        <v>45919.958333333336</v>
      </c>
      <c r="N4249" s="7">
        <v>45920.125</v>
      </c>
      <c r="O4249" s="7">
        <v>45919.953472222223</v>
      </c>
      <c r="P4249" s="4" t="s">
        <v>2309</v>
      </c>
      <c r="Q4249" s="10" t="s">
        <v>2309</v>
      </c>
      <c r="R4249" s="2" t="s">
        <v>11494</v>
      </c>
      <c r="S4249" s="6">
        <f>IF(OR(ISBLANK(Table1[[#This Row],[ValidEndUTC]]),ISBLANK(Table1[[#This Row],[ValidStartUTC]])),"",Table1[[#This Row],[ValidEndUTC]]-Table1[[#This Row],[ValidStartUTC]])</f>
        <v>0.16666666666424135</v>
      </c>
      <c r="T4249" s="5">
        <f>IF(OR(ISBLANK(Table1[[#This Row],[ValidEndUTC]]),ISBLANK(Table1[[#This Row],[ValidStartUTC]])),"",Table1[[#This Row],[Duration]]*24*60)</f>
        <v>239.99999999650754</v>
      </c>
    </row>
    <row r="4250" spans="1:20" x14ac:dyDescent="0.25">
      <c r="A4250" s="8" t="str">
        <f>IF(ISBLANK(Table1[[#This Row],[AdvisoryNumber]]),"NTML","ADVZY")</f>
        <v>NTML</v>
      </c>
      <c r="B4250" s="8" t="str">
        <f>_xlfn.TEXTJOIN("-",TRUE,Table1[[#This Row],[Source]],TEXT(Table1[[#This Row],[AdvisoryNumber]],"000"),TEXT(ROW()-1,"000000"),TEXT(Table1[[#This Row],[RecordTimeUTC]],"YYYY-MM-DD"))</f>
        <v>NTML-000-004249-2025-09-20</v>
      </c>
      <c r="C4250" s="1" t="s">
        <v>1500</v>
      </c>
      <c r="D4250" s="2"/>
      <c r="E4250" s="1"/>
      <c r="F4250" s="2"/>
      <c r="G4250" s="1" t="s">
        <v>98</v>
      </c>
      <c r="H4250" s="1" t="s">
        <v>2640</v>
      </c>
      <c r="I4250" s="8" t="str">
        <f>IF(Table1[[#This Row],[TMI_Type]]="Reroute",INDEX(_xlfn.REGEXEXTRACT(Table1[[#This Row],[RawText]],".*(ROUTE|FEA|FCA|ICR|CTOP|TBO).+([A-Z]{3})",2,0),1,2),"")</f>
        <v/>
      </c>
      <c r="J4250" s="5">
        <v>25</v>
      </c>
      <c r="K4250" s="5"/>
      <c r="L4250" s="1" t="s">
        <v>198</v>
      </c>
      <c r="M4250" s="7">
        <v>45919.958333333336</v>
      </c>
      <c r="N4250" s="7">
        <v>45920.125</v>
      </c>
      <c r="O4250" s="7">
        <v>45920.05972222222</v>
      </c>
      <c r="P4250" s="4" t="s">
        <v>3234</v>
      </c>
      <c r="Q4250" s="10" t="s">
        <v>3234</v>
      </c>
      <c r="R4250" s="2" t="s">
        <v>11501</v>
      </c>
      <c r="S4250" s="6">
        <f>IF(OR(ISBLANK(Table1[[#This Row],[ValidEndUTC]]),ISBLANK(Table1[[#This Row],[ValidStartUTC]])),"",Table1[[#This Row],[ValidEndUTC]]-Table1[[#This Row],[ValidStartUTC]])</f>
        <v>0.16666666666424135</v>
      </c>
      <c r="T4250" s="5">
        <f>IF(OR(ISBLANK(Table1[[#This Row],[ValidEndUTC]]),ISBLANK(Table1[[#This Row],[ValidStartUTC]])),"",Table1[[#This Row],[Duration]]*24*60)</f>
        <v>239.99999999650754</v>
      </c>
    </row>
    <row r="4251" spans="1:20" ht="21.6" x14ac:dyDescent="0.25">
      <c r="A4251" s="8" t="str">
        <f>IF(ISBLANK(Table1[[#This Row],[AdvisoryNumber]]),"NTML","ADVZY")</f>
        <v>NTML</v>
      </c>
      <c r="B4251" s="8" t="str">
        <f>_xlfn.TEXTJOIN("-",TRUE,Table1[[#This Row],[Source]],TEXT(Table1[[#This Row],[AdvisoryNumber]],"000"),TEXT(ROW()-1,"000000"),TEXT(Table1[[#This Row],[RecordTimeUTC]],"YYYY-MM-DD"))</f>
        <v>NTML-000-004250-2025-09-20</v>
      </c>
      <c r="C4251" s="1" t="s">
        <v>1500</v>
      </c>
      <c r="D4251" s="2"/>
      <c r="E4251" s="1"/>
      <c r="F4251" s="2"/>
      <c r="G4251" s="1" t="s">
        <v>98</v>
      </c>
      <c r="H4251" s="1" t="s">
        <v>2640</v>
      </c>
      <c r="I4251" s="8" t="str">
        <f>IF(Table1[[#This Row],[TMI_Type]]="Reroute",INDEX(_xlfn.REGEXEXTRACT(Table1[[#This Row],[RawText]],".*(ROUTE|FEA|FCA|ICR|CTOP|TBO).+([A-Z]{3})",2,0),1,2),"")</f>
        <v/>
      </c>
      <c r="J4251" s="5">
        <v>20</v>
      </c>
      <c r="K4251" s="5"/>
      <c r="L4251" s="1" t="s">
        <v>11495</v>
      </c>
      <c r="M4251" s="7">
        <v>45919.958333333336</v>
      </c>
      <c r="N4251" s="7">
        <v>45920.125</v>
      </c>
      <c r="O4251" s="7">
        <v>45920.068055555559</v>
      </c>
      <c r="P4251" s="4" t="s">
        <v>3236</v>
      </c>
      <c r="Q4251" s="10" t="s">
        <v>3236</v>
      </c>
      <c r="R4251" s="2" t="s">
        <v>11503</v>
      </c>
      <c r="S4251" s="6">
        <f>IF(OR(ISBLANK(Table1[[#This Row],[ValidEndUTC]]),ISBLANK(Table1[[#This Row],[ValidStartUTC]])),"",Table1[[#This Row],[ValidEndUTC]]-Table1[[#This Row],[ValidStartUTC]])</f>
        <v>0.16666666666424135</v>
      </c>
      <c r="T4251" s="5">
        <f>IF(OR(ISBLANK(Table1[[#This Row],[ValidEndUTC]]),ISBLANK(Table1[[#This Row],[ValidStartUTC]])),"",Table1[[#This Row],[Duration]]*24*60)</f>
        <v>239.99999999650754</v>
      </c>
    </row>
    <row r="4252" spans="1:20" ht="140.4" x14ac:dyDescent="0.25">
      <c r="A4252" s="8" t="str">
        <f>IF(ISBLANK(Table1[[#This Row],[AdvisoryNumber]]),"NTML","ADVZY")</f>
        <v>ADVZY</v>
      </c>
      <c r="B4252" s="8" t="str">
        <f>_xlfn.TEXTJOIN("-",TRUE,Table1[[#This Row],[Source]],TEXT(Table1[[#This Row],[AdvisoryNumber]],"000"),TEXT(ROW()-1,"000000"),TEXT(Table1[[#This Row],[RecordTimeUTC]],"YYYY-MM-DD"))</f>
        <v>ADVZY-001-004251-2025-09-19</v>
      </c>
      <c r="C4252" s="1" t="s">
        <v>16</v>
      </c>
      <c r="D4252" s="2" t="s">
        <v>7576</v>
      </c>
      <c r="E4252" s="1">
        <v>1</v>
      </c>
      <c r="F4252" s="2" t="s">
        <v>6250</v>
      </c>
      <c r="G4252" s="1" t="s">
        <v>24</v>
      </c>
      <c r="H4252" s="1" t="s">
        <v>6019</v>
      </c>
      <c r="I4252" s="8" t="str">
        <f>IF(Table1[[#This Row],[TMI_Type]]="Reroute",INDEX(_xlfn.REGEXEXTRACT(Table1[[#This Row],[RawText]],".*(ROUTE|FEA|FCA|ICR|CTOP|TBO).+([A-Z]{3})",2,0),1,2),"")</f>
        <v/>
      </c>
      <c r="J4252" s="5"/>
      <c r="K4252" s="5"/>
      <c r="L4252" s="1"/>
      <c r="M4252" s="7">
        <v>45919.974999999999</v>
      </c>
      <c r="N4252" s="7">
        <v>45920.125</v>
      </c>
      <c r="O4252" s="7">
        <v>45919.981944444444</v>
      </c>
      <c r="P4252" s="4" t="s">
        <v>2310</v>
      </c>
      <c r="Q4252" s="10" t="s">
        <v>8273</v>
      </c>
      <c r="R4252" s="2" t="s">
        <v>8274</v>
      </c>
      <c r="S4252" s="6">
        <f>IF(OR(ISBLANK(Table1[[#This Row],[ValidEndUTC]]),ISBLANK(Table1[[#This Row],[ValidStartUTC]])),"",Table1[[#This Row],[ValidEndUTC]]-Table1[[#This Row],[ValidStartUTC]])</f>
        <v>0.15000000000145519</v>
      </c>
      <c r="T4252" s="5">
        <f>IF(OR(ISBLANK(Table1[[#This Row],[ValidEndUTC]]),ISBLANK(Table1[[#This Row],[ValidStartUTC]])),"",Table1[[#This Row],[Duration]]*24*60)</f>
        <v>216.00000000209548</v>
      </c>
    </row>
    <row r="4253" spans="1:20" x14ac:dyDescent="0.25">
      <c r="A4253" s="8" t="str">
        <f>IF(ISBLANK(Table1[[#This Row],[AdvisoryNumber]]),"NTML","ADVZY")</f>
        <v>NTML</v>
      </c>
      <c r="B4253" s="8" t="str">
        <f>_xlfn.TEXTJOIN("-",TRUE,Table1[[#This Row],[Source]],TEXT(Table1[[#This Row],[AdvisoryNumber]],"000"),TEXT(ROW()-1,"000000"),TEXT(Table1[[#This Row],[RecordTimeUTC]],"YYYY-MM-DD"))</f>
        <v>NTML-000-004252-2025-09-19</v>
      </c>
      <c r="C4253" s="1" t="s">
        <v>372</v>
      </c>
      <c r="D4253" s="2"/>
      <c r="E4253" s="1"/>
      <c r="F4253" s="2"/>
      <c r="G4253" s="1" t="s">
        <v>98</v>
      </c>
      <c r="H4253" s="1" t="s">
        <v>8351</v>
      </c>
      <c r="I4253" s="8" t="str">
        <f>IF(Table1[[#This Row],[TMI_Type]]="Reroute",INDEX(_xlfn.REGEXEXTRACT(Table1[[#This Row],[RawText]],".*(ROUTE|FEA|FCA|ICR|CTOP|TBO).+([A-Z]{3})",2,0),1,2),"")</f>
        <v/>
      </c>
      <c r="J4253" s="5"/>
      <c r="K4253" s="5"/>
      <c r="L4253" s="1" t="s">
        <v>10456</v>
      </c>
      <c r="M4253" s="7">
        <v>45919.996527777781</v>
      </c>
      <c r="N4253" s="7">
        <v>45920.104166666664</v>
      </c>
      <c r="O4253" s="7">
        <v>45919.995138888888</v>
      </c>
      <c r="P4253" s="4" t="s">
        <v>2311</v>
      </c>
      <c r="Q4253" s="10" t="s">
        <v>2311</v>
      </c>
      <c r="R4253" s="2" t="s">
        <v>11499</v>
      </c>
      <c r="S4253" s="6">
        <f>IF(OR(ISBLANK(Table1[[#This Row],[ValidEndUTC]]),ISBLANK(Table1[[#This Row],[ValidStartUTC]])),"",Table1[[#This Row],[ValidEndUTC]]-Table1[[#This Row],[ValidStartUTC]])</f>
        <v>0.10763888888322981</v>
      </c>
      <c r="T4253" s="5">
        <f>IF(OR(ISBLANK(Table1[[#This Row],[ValidEndUTC]]),ISBLANK(Table1[[#This Row],[ValidStartUTC]])),"",Table1[[#This Row],[Duration]]*24*60)</f>
        <v>154.99999999185093</v>
      </c>
    </row>
    <row r="4254" spans="1:20" x14ac:dyDescent="0.25">
      <c r="A4254" s="8" t="str">
        <f>IF(ISBLANK(Table1[[#This Row],[AdvisoryNumber]]),"NTML","ADVZY")</f>
        <v>NTML</v>
      </c>
      <c r="B4254" s="8" t="str">
        <f>_xlfn.TEXTJOIN("-",TRUE,Table1[[#This Row],[Source]],TEXT(Table1[[#This Row],[AdvisoryNumber]],"000"),TEXT(ROW()-1,"000000"),TEXT(Table1[[#This Row],[RecordTimeUTC]],"YYYY-MM-DD"))</f>
        <v>NTML-000-004253-2025-09-20</v>
      </c>
      <c r="C4254" s="1" t="s">
        <v>372</v>
      </c>
      <c r="D4254" s="2"/>
      <c r="E4254" s="1"/>
      <c r="F4254" s="2"/>
      <c r="G4254" s="1" t="s">
        <v>98</v>
      </c>
      <c r="H4254" s="1" t="s">
        <v>101</v>
      </c>
      <c r="I4254" s="8" t="str">
        <f>IF(Table1[[#This Row],[TMI_Type]]="Reroute",INDEX(_xlfn.REGEXEXTRACT(Table1[[#This Row],[RawText]],".*(ROUTE|FEA|FCA|ICR|CTOP|TBO).+([A-Z]{3})",2,0),1,2),"")</f>
        <v/>
      </c>
      <c r="J4254" s="5">
        <v>25</v>
      </c>
      <c r="K4254" s="5"/>
      <c r="L4254" s="1" t="s">
        <v>2312</v>
      </c>
      <c r="M4254" s="7">
        <v>45920.008333333331</v>
      </c>
      <c r="N4254" s="7">
        <v>45920.104166666664</v>
      </c>
      <c r="O4254" s="7">
        <v>45920.001388888886</v>
      </c>
      <c r="P4254" s="4" t="s">
        <v>2313</v>
      </c>
      <c r="Q4254" s="10" t="s">
        <v>2313</v>
      </c>
      <c r="R4254" s="2" t="s">
        <v>11500</v>
      </c>
      <c r="S4254" s="6">
        <f>IF(OR(ISBLANK(Table1[[#This Row],[ValidEndUTC]]),ISBLANK(Table1[[#This Row],[ValidStartUTC]])),"",Table1[[#This Row],[ValidEndUTC]]-Table1[[#This Row],[ValidStartUTC]])</f>
        <v>9.5833333332848269E-2</v>
      </c>
      <c r="T4254" s="5">
        <f>IF(OR(ISBLANK(Table1[[#This Row],[ValidEndUTC]]),ISBLANK(Table1[[#This Row],[ValidStartUTC]])),"",Table1[[#This Row],[Duration]]*24*60)</f>
        <v>137.99999999930151</v>
      </c>
    </row>
    <row r="4255" spans="1:20" x14ac:dyDescent="0.25">
      <c r="A4255" s="8" t="str">
        <f>IF(ISBLANK(Table1[[#This Row],[AdvisoryNumber]]),"NTML","ADVZY")</f>
        <v>NTML</v>
      </c>
      <c r="B4255" s="8" t="str">
        <f>_xlfn.TEXTJOIN("-",TRUE,Table1[[#This Row],[Source]],TEXT(Table1[[#This Row],[AdvisoryNumber]],"000"),TEXT(ROW()-1,"000000"),TEXT(Table1[[#This Row],[RecordTimeUTC]],"YYYY-MM-DD"))</f>
        <v>NTML-000-004254-2025-09-20</v>
      </c>
      <c r="C4255" s="1" t="s">
        <v>372</v>
      </c>
      <c r="D4255" s="2"/>
      <c r="E4255" s="1"/>
      <c r="F4255" s="2"/>
      <c r="G4255" s="1"/>
      <c r="H4255" s="1" t="s">
        <v>2640</v>
      </c>
      <c r="I4255" s="8" t="str">
        <f>IF(Table1[[#This Row],[TMI_Type]]="Reroute",INDEX(_xlfn.REGEXEXTRACT(Table1[[#This Row],[RawText]],".*(ROUTE|FEA|FCA|ICR|CTOP|TBO).+([A-Z]{3})",2,0),1,2),"")</f>
        <v/>
      </c>
      <c r="J4255" s="5"/>
      <c r="K4255" s="5"/>
      <c r="L4255" s="1" t="s">
        <v>2299</v>
      </c>
      <c r="M4255" s="7">
        <v>45920.068055555559</v>
      </c>
      <c r="N4255" s="7">
        <v>45920.068055555559</v>
      </c>
      <c r="O4255" s="7">
        <v>45920.068055555559</v>
      </c>
      <c r="P4255" s="4" t="s">
        <v>3235</v>
      </c>
      <c r="Q4255" s="10" t="s">
        <v>3235</v>
      </c>
      <c r="R4255" s="2" t="s">
        <v>11502</v>
      </c>
      <c r="S4255" s="6">
        <f>IF(OR(ISBLANK(Table1[[#This Row],[ValidEndUTC]]),ISBLANK(Table1[[#This Row],[ValidStartUTC]])),"",Table1[[#This Row],[ValidEndUTC]]-Table1[[#This Row],[ValidStartUTC]])</f>
        <v>0</v>
      </c>
      <c r="T4255" s="5">
        <f>IF(OR(ISBLANK(Table1[[#This Row],[ValidEndUTC]]),ISBLANK(Table1[[#This Row],[ValidStartUTC]])),"",Table1[[#This Row],[Duration]]*24*60)</f>
        <v>0</v>
      </c>
    </row>
    <row r="4256" spans="1:20" x14ac:dyDescent="0.25">
      <c r="A4256" s="8" t="str">
        <f>IF(ISBLANK(Table1[[#This Row],[AdvisoryNumber]]),"NTML","ADVZY")</f>
        <v>NTML</v>
      </c>
      <c r="B4256" s="8" t="str">
        <f>_xlfn.TEXTJOIN("-",TRUE,Table1[[#This Row],[Source]],TEXT(Table1[[#This Row],[AdvisoryNumber]],"000"),TEXT(ROW()-1,"000000"),TEXT(Table1[[#This Row],[RecordTimeUTC]],"YYYY-MM-DD"))</f>
        <v>NTML-000-004255-2025-09-20</v>
      </c>
      <c r="C4256" s="1" t="s">
        <v>372</v>
      </c>
      <c r="D4256" s="2"/>
      <c r="E4256" s="1"/>
      <c r="F4256" s="2"/>
      <c r="G4256" s="1"/>
      <c r="H4256" s="1" t="s">
        <v>2640</v>
      </c>
      <c r="I4256" s="8" t="str">
        <f>IF(Table1[[#This Row],[TMI_Type]]="Reroute",INDEX(_xlfn.REGEXEXTRACT(Table1[[#This Row],[RawText]],".*(ROUTE|FEA|FCA|ICR|CTOP|TBO).+([A-Z]{3})",2,0),1,2),"")</f>
        <v/>
      </c>
      <c r="J4256" s="5"/>
      <c r="K4256" s="5"/>
      <c r="L4256" s="1" t="s">
        <v>198</v>
      </c>
      <c r="M4256" s="7">
        <v>45920.074305555558</v>
      </c>
      <c r="N4256" s="7">
        <v>45920.074305555558</v>
      </c>
      <c r="O4256" s="7">
        <v>45920.074305555558</v>
      </c>
      <c r="P4256" s="4" t="s">
        <v>3237</v>
      </c>
      <c r="Q4256" s="10" t="s">
        <v>3237</v>
      </c>
      <c r="R4256" s="2" t="s">
        <v>11504</v>
      </c>
      <c r="S4256" s="6">
        <f>IF(OR(ISBLANK(Table1[[#This Row],[ValidEndUTC]]),ISBLANK(Table1[[#This Row],[ValidStartUTC]])),"",Table1[[#This Row],[ValidEndUTC]]-Table1[[#This Row],[ValidStartUTC]])</f>
        <v>0</v>
      </c>
      <c r="T4256" s="5">
        <f>IF(OR(ISBLANK(Table1[[#This Row],[ValidEndUTC]]),ISBLANK(Table1[[#This Row],[ValidStartUTC]])),"",Table1[[#This Row],[Duration]]*24*60)</f>
        <v>0</v>
      </c>
    </row>
    <row r="4257" spans="1:20" ht="21.6" x14ac:dyDescent="0.25">
      <c r="A4257" s="8" t="str">
        <f>IF(ISBLANK(Table1[[#This Row],[AdvisoryNumber]]),"NTML","ADVZY")</f>
        <v>NTML</v>
      </c>
      <c r="B4257" s="8" t="str">
        <f>_xlfn.TEXTJOIN("-",TRUE,Table1[[#This Row],[Source]],TEXT(Table1[[#This Row],[AdvisoryNumber]],"000"),TEXT(ROW()-1,"000000"),TEXT(Table1[[#This Row],[RecordTimeUTC]],"YYYY-MM-DD"))</f>
        <v>NTML-000-004256-2025-09-21</v>
      </c>
      <c r="C4257" s="1" t="s">
        <v>208</v>
      </c>
      <c r="D4257" s="2"/>
      <c r="E4257" s="1"/>
      <c r="F4257" s="2"/>
      <c r="G4257" s="1" t="s">
        <v>98</v>
      </c>
      <c r="H4257" s="1" t="s">
        <v>101</v>
      </c>
      <c r="I4257" s="8" t="str">
        <f>IF(Table1[[#This Row],[TMI_Type]]="Reroute",INDEX(_xlfn.REGEXEXTRACT(Table1[[#This Row],[RawText]],".*(ROUTE|FEA|FCA|ICR|CTOP|TBO).+([A-Z]{3})",2,0),1,2),"")</f>
        <v/>
      </c>
      <c r="J4257" s="5">
        <v>10</v>
      </c>
      <c r="K4257" s="5"/>
      <c r="L4257" s="1" t="s">
        <v>1159</v>
      </c>
      <c r="M4257" s="7">
        <v>45921.958333333336</v>
      </c>
      <c r="N4257" s="7">
        <v>45922.125</v>
      </c>
      <c r="O4257" s="7">
        <v>45921.917361111111</v>
      </c>
      <c r="P4257" s="4" t="s">
        <v>2314</v>
      </c>
      <c r="Q4257" s="10" t="s">
        <v>2314</v>
      </c>
      <c r="R4257" s="2" t="s">
        <v>11507</v>
      </c>
      <c r="S4257" s="6">
        <f>IF(OR(ISBLANK(Table1[[#This Row],[ValidEndUTC]]),ISBLANK(Table1[[#This Row],[ValidStartUTC]])),"",Table1[[#This Row],[ValidEndUTC]]-Table1[[#This Row],[ValidStartUTC]])</f>
        <v>0.16666666666424135</v>
      </c>
      <c r="T4257" s="5">
        <f>IF(OR(ISBLANK(Table1[[#This Row],[ValidEndUTC]]),ISBLANK(Table1[[#This Row],[ValidStartUTC]])),"",Table1[[#This Row],[Duration]]*24*60)</f>
        <v>239.99999999650754</v>
      </c>
    </row>
    <row r="4258" spans="1:20" x14ac:dyDescent="0.25">
      <c r="A4258" s="8" t="str">
        <f>IF(ISBLANK(Table1[[#This Row],[AdvisoryNumber]]),"NTML","ADVZY")</f>
        <v>NTML</v>
      </c>
      <c r="B4258" s="8" t="str">
        <f>_xlfn.TEXTJOIN("-",TRUE,Table1[[#This Row],[Source]],TEXT(Table1[[#This Row],[AdvisoryNumber]],"000"),TEXT(ROW()-1,"000000"),TEXT(Table1[[#This Row],[RecordTimeUTC]],"YYYY-MM-DD"))</f>
        <v>NTML-000-004257-2025-09-21</v>
      </c>
      <c r="C4258" s="1" t="s">
        <v>208</v>
      </c>
      <c r="D4258" s="2"/>
      <c r="E4258" s="1"/>
      <c r="F4258" s="2"/>
      <c r="G4258" s="1" t="s">
        <v>98</v>
      </c>
      <c r="H4258" s="1" t="s">
        <v>101</v>
      </c>
      <c r="I4258" s="8" t="str">
        <f>IF(Table1[[#This Row],[TMI_Type]]="Reroute",INDEX(_xlfn.REGEXEXTRACT(Table1[[#This Row],[RawText]],".*(ROUTE|FEA|FCA|ICR|CTOP|TBO).+([A-Z]{3})",2,0),1,2),"")</f>
        <v/>
      </c>
      <c r="J4258" s="5">
        <v>10</v>
      </c>
      <c r="K4258" s="5"/>
      <c r="L4258" s="1" t="s">
        <v>224</v>
      </c>
      <c r="M4258" s="7">
        <v>45921.958333333336</v>
      </c>
      <c r="N4258" s="7">
        <v>45922.125</v>
      </c>
      <c r="O4258" s="7">
        <v>45921.917361111111</v>
      </c>
      <c r="P4258" s="4" t="s">
        <v>2315</v>
      </c>
      <c r="Q4258" s="10" t="s">
        <v>2315</v>
      </c>
      <c r="R4258" s="2" t="s">
        <v>11507</v>
      </c>
      <c r="S4258" s="6">
        <f>IF(OR(ISBLANK(Table1[[#This Row],[ValidEndUTC]]),ISBLANK(Table1[[#This Row],[ValidStartUTC]])),"",Table1[[#This Row],[ValidEndUTC]]-Table1[[#This Row],[ValidStartUTC]])</f>
        <v>0.16666666666424135</v>
      </c>
      <c r="T4258" s="5">
        <f>IF(OR(ISBLANK(Table1[[#This Row],[ValidEndUTC]]),ISBLANK(Table1[[#This Row],[ValidStartUTC]])),"",Table1[[#This Row],[Duration]]*24*60)</f>
        <v>239.99999999650754</v>
      </c>
    </row>
    <row r="4259" spans="1:20" ht="21.6" x14ac:dyDescent="0.25">
      <c r="A4259" s="8" t="str">
        <f>IF(ISBLANK(Table1[[#This Row],[AdvisoryNumber]]),"NTML","ADVZY")</f>
        <v>NTML</v>
      </c>
      <c r="B4259" s="8" t="str">
        <f>_xlfn.TEXTJOIN("-",TRUE,Table1[[#This Row],[Source]],TEXT(Table1[[#This Row],[AdvisoryNumber]],"000"),TEXT(ROW()-1,"000000"),TEXT(Table1[[#This Row],[RecordTimeUTC]],"YYYY-MM-DD"))</f>
        <v>NTML-000-004258-2025-09-21</v>
      </c>
      <c r="C4259" s="1" t="s">
        <v>1570</v>
      </c>
      <c r="D4259" s="2"/>
      <c r="E4259" s="1"/>
      <c r="F4259" s="2"/>
      <c r="G4259" s="1" t="s">
        <v>98</v>
      </c>
      <c r="H4259" s="1" t="s">
        <v>101</v>
      </c>
      <c r="I4259" s="8" t="str">
        <f>IF(Table1[[#This Row],[TMI_Type]]="Reroute",INDEX(_xlfn.REGEXEXTRACT(Table1[[#This Row],[RawText]],".*(ROUTE|FEA|FCA|ICR|CTOP|TBO).+([A-Z]{3})",2,0),1,2),"")</f>
        <v/>
      </c>
      <c r="J4259" s="5">
        <v>15</v>
      </c>
      <c r="K4259" s="5"/>
      <c r="L4259" s="1" t="s">
        <v>1813</v>
      </c>
      <c r="M4259" s="7">
        <v>45921.958333333336</v>
      </c>
      <c r="N4259" s="7">
        <v>45922.125</v>
      </c>
      <c r="O4259" s="7">
        <v>45921.917361111111</v>
      </c>
      <c r="P4259" s="4" t="s">
        <v>2316</v>
      </c>
      <c r="Q4259" s="10" t="s">
        <v>2316</v>
      </c>
      <c r="R4259" s="2" t="s">
        <v>11507</v>
      </c>
      <c r="S4259" s="6">
        <f>IF(OR(ISBLANK(Table1[[#This Row],[ValidEndUTC]]),ISBLANK(Table1[[#This Row],[ValidStartUTC]])),"",Table1[[#This Row],[ValidEndUTC]]-Table1[[#This Row],[ValidStartUTC]])</f>
        <v>0.16666666666424135</v>
      </c>
      <c r="T4259" s="5">
        <f>IF(OR(ISBLANK(Table1[[#This Row],[ValidEndUTC]]),ISBLANK(Table1[[#This Row],[ValidStartUTC]])),"",Table1[[#This Row],[Duration]]*24*60)</f>
        <v>239.99999999650754</v>
      </c>
    </row>
    <row r="4260" spans="1:20" x14ac:dyDescent="0.25">
      <c r="A4260" s="8" t="str">
        <f>IF(ISBLANK(Table1[[#This Row],[AdvisoryNumber]]),"NTML","ADVZY")</f>
        <v>NTML</v>
      </c>
      <c r="B4260" s="8" t="str">
        <f>_xlfn.TEXTJOIN("-",TRUE,Table1[[#This Row],[Source]],TEXT(Table1[[#This Row],[AdvisoryNumber]],"000"),TEXT(ROW()-1,"000000"),TEXT(Table1[[#This Row],[RecordTimeUTC]],"YYYY-MM-DD"))</f>
        <v>NTML-000-004259-2025-09-21</v>
      </c>
      <c r="C4260" s="1" t="s">
        <v>1570</v>
      </c>
      <c r="D4260" s="2"/>
      <c r="E4260" s="1"/>
      <c r="F4260" s="2"/>
      <c r="G4260" s="1" t="s">
        <v>98</v>
      </c>
      <c r="H4260" s="1" t="s">
        <v>101</v>
      </c>
      <c r="I4260" s="8" t="str">
        <f>IF(Table1[[#This Row],[TMI_Type]]="Reroute",INDEX(_xlfn.REGEXEXTRACT(Table1[[#This Row],[RawText]],".*(ROUTE|FEA|FCA|ICR|CTOP|TBO).+([A-Z]{3})",2,0),1,2),"")</f>
        <v/>
      </c>
      <c r="J4260" s="5">
        <v>15</v>
      </c>
      <c r="K4260" s="5"/>
      <c r="L4260" s="1" t="s">
        <v>224</v>
      </c>
      <c r="M4260" s="7">
        <v>45921.958333333336</v>
      </c>
      <c r="N4260" s="7">
        <v>45922.125</v>
      </c>
      <c r="O4260" s="7">
        <v>45921.917361111111</v>
      </c>
      <c r="P4260" s="4" t="s">
        <v>2317</v>
      </c>
      <c r="Q4260" s="10" t="s">
        <v>2317</v>
      </c>
      <c r="R4260" s="2" t="s">
        <v>11507</v>
      </c>
      <c r="S4260" s="6">
        <f>IF(OR(ISBLANK(Table1[[#This Row],[ValidEndUTC]]),ISBLANK(Table1[[#This Row],[ValidStartUTC]])),"",Table1[[#This Row],[ValidEndUTC]]-Table1[[#This Row],[ValidStartUTC]])</f>
        <v>0.16666666666424135</v>
      </c>
      <c r="T4260" s="5">
        <f>IF(OR(ISBLANK(Table1[[#This Row],[ValidEndUTC]]),ISBLANK(Table1[[#This Row],[ValidStartUTC]])),"",Table1[[#This Row],[Duration]]*24*60)</f>
        <v>239.99999999650754</v>
      </c>
    </row>
    <row r="4261" spans="1:20" ht="21.6" x14ac:dyDescent="0.25">
      <c r="A4261" s="8" t="str">
        <f>IF(ISBLANK(Table1[[#This Row],[AdvisoryNumber]]),"NTML","ADVZY")</f>
        <v>NTML</v>
      </c>
      <c r="B4261" s="8" t="str">
        <f>_xlfn.TEXTJOIN("-",TRUE,Table1[[#This Row],[Source]],TEXT(Table1[[#This Row],[AdvisoryNumber]],"000"),TEXT(ROW()-1,"000000"),TEXT(Table1[[#This Row],[RecordTimeUTC]],"YYYY-MM-DD"))</f>
        <v>NTML-000-004260-2025-09-21</v>
      </c>
      <c r="C4261" s="1" t="s">
        <v>208</v>
      </c>
      <c r="D4261" s="2"/>
      <c r="E4261" s="1"/>
      <c r="F4261" s="2"/>
      <c r="G4261" s="1" t="s">
        <v>98</v>
      </c>
      <c r="H4261" s="1" t="s">
        <v>101</v>
      </c>
      <c r="I4261" s="8" t="str">
        <f>IF(Table1[[#This Row],[TMI_Type]]="Reroute",INDEX(_xlfn.REGEXEXTRACT(Table1[[#This Row],[RawText]],".*(ROUTE|FEA|FCA|ICR|CTOP|TBO).+([A-Z]{3})",2,0),1,2),"")</f>
        <v/>
      </c>
      <c r="J4261" s="5">
        <v>10</v>
      </c>
      <c r="K4261" s="5"/>
      <c r="L4261" s="1" t="s">
        <v>10247</v>
      </c>
      <c r="M4261" s="7">
        <v>45921.958333333336</v>
      </c>
      <c r="N4261" s="7">
        <v>45922.125</v>
      </c>
      <c r="O4261" s="7">
        <v>45921.917361111111</v>
      </c>
      <c r="P4261" s="4" t="s">
        <v>2318</v>
      </c>
      <c r="Q4261" s="10" t="s">
        <v>2318</v>
      </c>
      <c r="R4261" s="2" t="s">
        <v>11507</v>
      </c>
      <c r="S4261" s="6">
        <f>IF(OR(ISBLANK(Table1[[#This Row],[ValidEndUTC]]),ISBLANK(Table1[[#This Row],[ValidStartUTC]])),"",Table1[[#This Row],[ValidEndUTC]]-Table1[[#This Row],[ValidStartUTC]])</f>
        <v>0.16666666666424135</v>
      </c>
      <c r="T4261" s="5">
        <f>IF(OR(ISBLANK(Table1[[#This Row],[ValidEndUTC]]),ISBLANK(Table1[[#This Row],[ValidStartUTC]])),"",Table1[[#This Row],[Duration]]*24*60)</f>
        <v>239.99999999650754</v>
      </c>
    </row>
    <row r="4262" spans="1:20" ht="21.6" x14ac:dyDescent="0.25">
      <c r="A4262" s="8" t="str">
        <f>IF(ISBLANK(Table1[[#This Row],[AdvisoryNumber]]),"NTML","ADVZY")</f>
        <v>NTML</v>
      </c>
      <c r="B4262" s="8" t="str">
        <f>_xlfn.TEXTJOIN("-",TRUE,Table1[[#This Row],[Source]],TEXT(Table1[[#This Row],[AdvisoryNumber]],"000"),TEXT(ROW()-1,"000000"),TEXT(Table1[[#This Row],[RecordTimeUTC]],"YYYY-MM-DD"))</f>
        <v>NTML-000-004261-2025-09-21</v>
      </c>
      <c r="C4262" s="1" t="s">
        <v>1570</v>
      </c>
      <c r="D4262" s="2"/>
      <c r="E4262" s="1"/>
      <c r="F4262" s="2"/>
      <c r="G4262" s="1" t="s">
        <v>98</v>
      </c>
      <c r="H4262" s="1" t="s">
        <v>101</v>
      </c>
      <c r="I4262" s="8" t="str">
        <f>IF(Table1[[#This Row],[TMI_Type]]="Reroute",INDEX(_xlfn.REGEXEXTRACT(Table1[[#This Row],[RawText]],".*(ROUTE|FEA|FCA|ICR|CTOP|TBO).+([A-Z]{3})",2,0),1,2),"")</f>
        <v/>
      </c>
      <c r="J4262" s="5">
        <v>15</v>
      </c>
      <c r="K4262" s="5"/>
      <c r="L4262" s="1" t="s">
        <v>1817</v>
      </c>
      <c r="M4262" s="7">
        <v>45921.958333333336</v>
      </c>
      <c r="N4262" s="7">
        <v>45922.125</v>
      </c>
      <c r="O4262" s="7">
        <v>45921.917361111111</v>
      </c>
      <c r="P4262" s="4" t="s">
        <v>2319</v>
      </c>
      <c r="Q4262" s="10" t="s">
        <v>2319</v>
      </c>
      <c r="R4262" s="2" t="s">
        <v>11507</v>
      </c>
      <c r="S4262" s="6">
        <f>IF(OR(ISBLANK(Table1[[#This Row],[ValidEndUTC]]),ISBLANK(Table1[[#This Row],[ValidStartUTC]])),"",Table1[[#This Row],[ValidEndUTC]]-Table1[[#This Row],[ValidStartUTC]])</f>
        <v>0.16666666666424135</v>
      </c>
      <c r="T4262" s="5">
        <f>IF(OR(ISBLANK(Table1[[#This Row],[ValidEndUTC]]),ISBLANK(Table1[[#This Row],[ValidStartUTC]])),"",Table1[[#This Row],[Duration]]*24*60)</f>
        <v>239.99999999650754</v>
      </c>
    </row>
    <row r="4263" spans="1:20" ht="21.6" x14ac:dyDescent="0.25">
      <c r="A4263" s="8" t="str">
        <f>IF(ISBLANK(Table1[[#This Row],[AdvisoryNumber]]),"NTML","ADVZY")</f>
        <v>NTML</v>
      </c>
      <c r="B4263" s="8" t="str">
        <f>_xlfn.TEXTJOIN("-",TRUE,Table1[[#This Row],[Source]],TEXT(Table1[[#This Row],[AdvisoryNumber]],"000"),TEXT(ROW()-1,"000000"),TEXT(Table1[[#This Row],[RecordTimeUTC]],"YYYY-MM-DD"))</f>
        <v>NTML-000-004262-2025-09-21</v>
      </c>
      <c r="C4263" s="1" t="s">
        <v>1570</v>
      </c>
      <c r="D4263" s="2"/>
      <c r="E4263" s="1"/>
      <c r="F4263" s="2"/>
      <c r="G4263" s="1" t="s">
        <v>98</v>
      </c>
      <c r="H4263" s="1" t="s">
        <v>101</v>
      </c>
      <c r="I4263" s="8" t="str">
        <f>IF(Table1[[#This Row],[TMI_Type]]="Reroute",INDEX(_xlfn.REGEXEXTRACT(Table1[[#This Row],[RawText]],".*(ROUTE|FEA|FCA|ICR|CTOP|TBO).+([A-Z]{3})",2,0),1,2),"")</f>
        <v/>
      </c>
      <c r="J4263" s="5">
        <v>15</v>
      </c>
      <c r="K4263" s="5"/>
      <c r="L4263" s="1" t="s">
        <v>1819</v>
      </c>
      <c r="M4263" s="7">
        <v>45921.958333333336</v>
      </c>
      <c r="N4263" s="7">
        <v>45922.125</v>
      </c>
      <c r="O4263" s="7">
        <v>45921.917361111111</v>
      </c>
      <c r="P4263" s="4" t="s">
        <v>2320</v>
      </c>
      <c r="Q4263" s="10" t="s">
        <v>2320</v>
      </c>
      <c r="R4263" s="2" t="s">
        <v>11507</v>
      </c>
      <c r="S4263" s="6">
        <f>IF(OR(ISBLANK(Table1[[#This Row],[ValidEndUTC]]),ISBLANK(Table1[[#This Row],[ValidStartUTC]])),"",Table1[[#This Row],[ValidEndUTC]]-Table1[[#This Row],[ValidStartUTC]])</f>
        <v>0.16666666666424135</v>
      </c>
      <c r="T4263" s="5">
        <f>IF(OR(ISBLANK(Table1[[#This Row],[ValidEndUTC]]),ISBLANK(Table1[[#This Row],[ValidStartUTC]])),"",Table1[[#This Row],[Duration]]*24*60)</f>
        <v>239.99999999650754</v>
      </c>
    </row>
    <row r="4264" spans="1:20" x14ac:dyDescent="0.25">
      <c r="A4264" s="8" t="str">
        <f>IF(ISBLANK(Table1[[#This Row],[AdvisoryNumber]]),"NTML","ADVZY")</f>
        <v>NTML</v>
      </c>
      <c r="B4264" s="8" t="str">
        <f>_xlfn.TEXTJOIN("-",TRUE,Table1[[#This Row],[Source]],TEXT(Table1[[#This Row],[AdvisoryNumber]],"000"),TEXT(ROW()-1,"000000"),TEXT(Table1[[#This Row],[RecordTimeUTC]],"YYYY-MM-DD"))</f>
        <v>NTML-000-004263-2025-09-21</v>
      </c>
      <c r="C4264" s="1" t="s">
        <v>1570</v>
      </c>
      <c r="D4264" s="2"/>
      <c r="E4264" s="1"/>
      <c r="F4264" s="2"/>
      <c r="G4264" s="1" t="s">
        <v>98</v>
      </c>
      <c r="H4264" s="1" t="s">
        <v>101</v>
      </c>
      <c r="I4264" s="8" t="str">
        <f>IF(Table1[[#This Row],[TMI_Type]]="Reroute",INDEX(_xlfn.REGEXEXTRACT(Table1[[#This Row],[RawText]],".*(ROUTE|FEA|FCA|ICR|CTOP|TBO).+([A-Z]{3})",2,0),1,2),"")</f>
        <v/>
      </c>
      <c r="J4264" s="5">
        <v>15</v>
      </c>
      <c r="K4264" s="5"/>
      <c r="L4264" s="1" t="s">
        <v>1821</v>
      </c>
      <c r="M4264" s="7">
        <v>45921.958333333336</v>
      </c>
      <c r="N4264" s="7">
        <v>45922.125</v>
      </c>
      <c r="O4264" s="7">
        <v>45921.917361111111</v>
      </c>
      <c r="P4264" s="4" t="s">
        <v>2321</v>
      </c>
      <c r="Q4264" s="10" t="s">
        <v>2321</v>
      </c>
      <c r="R4264" s="2" t="s">
        <v>11507</v>
      </c>
      <c r="S4264" s="6">
        <f>IF(OR(ISBLANK(Table1[[#This Row],[ValidEndUTC]]),ISBLANK(Table1[[#This Row],[ValidStartUTC]])),"",Table1[[#This Row],[ValidEndUTC]]-Table1[[#This Row],[ValidStartUTC]])</f>
        <v>0.16666666666424135</v>
      </c>
      <c r="T4264" s="5">
        <f>IF(OR(ISBLANK(Table1[[#This Row],[ValidEndUTC]]),ISBLANK(Table1[[#This Row],[ValidStartUTC]])),"",Table1[[#This Row],[Duration]]*24*60)</f>
        <v>239.99999999650754</v>
      </c>
    </row>
    <row r="4265" spans="1:20" ht="21.6" x14ac:dyDescent="0.25">
      <c r="A4265" s="8" t="str">
        <f>IF(ISBLANK(Table1[[#This Row],[AdvisoryNumber]]),"NTML","ADVZY")</f>
        <v>NTML</v>
      </c>
      <c r="B4265" s="8" t="str">
        <f>_xlfn.TEXTJOIN("-",TRUE,Table1[[#This Row],[Source]],TEXT(Table1[[#This Row],[AdvisoryNumber]],"000"),TEXT(ROW()-1,"000000"),TEXT(Table1[[#This Row],[RecordTimeUTC]],"YYYY-MM-DD"))</f>
        <v>NTML-000-004264-2025-09-21</v>
      </c>
      <c r="C4265" s="1" t="s">
        <v>208</v>
      </c>
      <c r="D4265" s="2"/>
      <c r="E4265" s="1"/>
      <c r="F4265" s="2"/>
      <c r="G4265" s="1" t="s">
        <v>98</v>
      </c>
      <c r="H4265" s="1" t="s">
        <v>101</v>
      </c>
      <c r="I4265" s="8" t="str">
        <f>IF(Table1[[#This Row],[TMI_Type]]="Reroute",INDEX(_xlfn.REGEXEXTRACT(Table1[[#This Row],[RawText]],".*(ROUTE|FEA|FCA|ICR|CTOP|TBO).+([A-Z]{3})",2,0),1,2),"")</f>
        <v/>
      </c>
      <c r="J4265" s="5">
        <v>10</v>
      </c>
      <c r="K4265" s="5"/>
      <c r="L4265" s="1" t="s">
        <v>10248</v>
      </c>
      <c r="M4265" s="7">
        <v>45921.958333333336</v>
      </c>
      <c r="N4265" s="7">
        <v>45922.125</v>
      </c>
      <c r="O4265" s="7">
        <v>45921.917361111111</v>
      </c>
      <c r="P4265" s="4" t="s">
        <v>11508</v>
      </c>
      <c r="Q4265" s="10" t="s">
        <v>11508</v>
      </c>
      <c r="R4265" s="2" t="s">
        <v>11507</v>
      </c>
      <c r="S4265" s="6">
        <f>IF(OR(ISBLANK(Table1[[#This Row],[ValidEndUTC]]),ISBLANK(Table1[[#This Row],[ValidStartUTC]])),"",Table1[[#This Row],[ValidEndUTC]]-Table1[[#This Row],[ValidStartUTC]])</f>
        <v>0.16666666666424135</v>
      </c>
      <c r="T4265" s="5">
        <f>IF(OR(ISBLANK(Table1[[#This Row],[ValidEndUTC]]),ISBLANK(Table1[[#This Row],[ValidStartUTC]])),"",Table1[[#This Row],[Duration]]*24*60)</f>
        <v>239.99999999650754</v>
      </c>
    </row>
    <row r="4266" spans="1:20" ht="21.6" x14ac:dyDescent="0.25">
      <c r="A4266" s="8" t="str">
        <f>IF(ISBLANK(Table1[[#This Row],[AdvisoryNumber]]),"NTML","ADVZY")</f>
        <v>NTML</v>
      </c>
      <c r="B4266" s="8" t="str">
        <f>_xlfn.TEXTJOIN("-",TRUE,Table1[[#This Row],[Source]],TEXT(Table1[[#This Row],[AdvisoryNumber]],"000"),TEXT(ROW()-1,"000000"),TEXT(Table1[[#This Row],[RecordTimeUTC]],"YYYY-MM-DD"))</f>
        <v>NTML-000-004265-2025-09-21</v>
      </c>
      <c r="C4266" s="1" t="s">
        <v>208</v>
      </c>
      <c r="D4266" s="2"/>
      <c r="E4266" s="1"/>
      <c r="F4266" s="2"/>
      <c r="G4266" s="1" t="s">
        <v>98</v>
      </c>
      <c r="H4266" s="1" t="s">
        <v>101</v>
      </c>
      <c r="I4266" s="8" t="str">
        <f>IF(Table1[[#This Row],[TMI_Type]]="Reroute",INDEX(_xlfn.REGEXEXTRACT(Table1[[#This Row],[RawText]],".*(ROUTE|FEA|FCA|ICR|CTOP|TBO).+([A-Z]{3})",2,0),1,2),"")</f>
        <v/>
      </c>
      <c r="J4266" s="5">
        <v>10</v>
      </c>
      <c r="K4266" s="5"/>
      <c r="L4266" s="1" t="s">
        <v>2001</v>
      </c>
      <c r="M4266" s="7">
        <v>45921.958333333336</v>
      </c>
      <c r="N4266" s="7">
        <v>45922.125</v>
      </c>
      <c r="O4266" s="7">
        <v>45921.917361111111</v>
      </c>
      <c r="P4266" s="4" t="s">
        <v>2322</v>
      </c>
      <c r="Q4266" s="10" t="s">
        <v>2322</v>
      </c>
      <c r="R4266" s="2" t="s">
        <v>11507</v>
      </c>
      <c r="S4266" s="6">
        <f>IF(OR(ISBLANK(Table1[[#This Row],[ValidEndUTC]]),ISBLANK(Table1[[#This Row],[ValidStartUTC]])),"",Table1[[#This Row],[ValidEndUTC]]-Table1[[#This Row],[ValidStartUTC]])</f>
        <v>0.16666666666424135</v>
      </c>
      <c r="T4266" s="5">
        <f>IF(OR(ISBLANK(Table1[[#This Row],[ValidEndUTC]]),ISBLANK(Table1[[#This Row],[ValidStartUTC]])),"",Table1[[#This Row],[Duration]]*24*60)</f>
        <v>239.99999999650754</v>
      </c>
    </row>
    <row r="4267" spans="1:20" ht="21.6" x14ac:dyDescent="0.25">
      <c r="A4267" s="8" t="str">
        <f>IF(ISBLANK(Table1[[#This Row],[AdvisoryNumber]]),"NTML","ADVZY")</f>
        <v>NTML</v>
      </c>
      <c r="B4267" s="8" t="str">
        <f>_xlfn.TEXTJOIN("-",TRUE,Table1[[#This Row],[Source]],TEXT(Table1[[#This Row],[AdvisoryNumber]],"000"),TEXT(ROW()-1,"000000"),TEXT(Table1[[#This Row],[RecordTimeUTC]],"YYYY-MM-DD"))</f>
        <v>NTML-000-004266-2025-09-21</v>
      </c>
      <c r="C4267" s="1" t="s">
        <v>208</v>
      </c>
      <c r="D4267" s="2"/>
      <c r="E4267" s="1"/>
      <c r="F4267" s="2"/>
      <c r="G4267" s="1" t="s">
        <v>98</v>
      </c>
      <c r="H4267" s="1" t="s">
        <v>101</v>
      </c>
      <c r="I4267" s="8" t="str">
        <f>IF(Table1[[#This Row],[TMI_Type]]="Reroute",INDEX(_xlfn.REGEXEXTRACT(Table1[[#This Row],[RawText]],".*(ROUTE|FEA|FCA|ICR|CTOP|TBO).+([A-Z]{3})",2,0),1,2),"")</f>
        <v/>
      </c>
      <c r="J4267" s="5">
        <v>10</v>
      </c>
      <c r="K4267" s="5"/>
      <c r="L4267" s="1" t="s">
        <v>1825</v>
      </c>
      <c r="M4267" s="7">
        <v>45921.958333333336</v>
      </c>
      <c r="N4267" s="7">
        <v>45922.125</v>
      </c>
      <c r="O4267" s="7">
        <v>45921.917361111111</v>
      </c>
      <c r="P4267" s="4" t="s">
        <v>2323</v>
      </c>
      <c r="Q4267" s="10" t="s">
        <v>2323</v>
      </c>
      <c r="R4267" s="2" t="s">
        <v>11507</v>
      </c>
      <c r="S4267" s="6">
        <f>IF(OR(ISBLANK(Table1[[#This Row],[ValidEndUTC]]),ISBLANK(Table1[[#This Row],[ValidStartUTC]])),"",Table1[[#This Row],[ValidEndUTC]]-Table1[[#This Row],[ValidStartUTC]])</f>
        <v>0.16666666666424135</v>
      </c>
      <c r="T4267" s="5">
        <f>IF(OR(ISBLANK(Table1[[#This Row],[ValidEndUTC]]),ISBLANK(Table1[[#This Row],[ValidStartUTC]])),"",Table1[[#This Row],[Duration]]*24*60)</f>
        <v>239.99999999650754</v>
      </c>
    </row>
    <row r="4268" spans="1:20" ht="21.6" x14ac:dyDescent="0.25">
      <c r="A4268" s="8" t="str">
        <f>IF(ISBLANK(Table1[[#This Row],[AdvisoryNumber]]),"NTML","ADVZY")</f>
        <v>NTML</v>
      </c>
      <c r="B4268" s="8" t="str">
        <f>_xlfn.TEXTJOIN("-",TRUE,Table1[[#This Row],[Source]],TEXT(Table1[[#This Row],[AdvisoryNumber]],"000"),TEXT(ROW()-1,"000000"),TEXT(Table1[[#This Row],[RecordTimeUTC]],"YYYY-MM-DD"))</f>
        <v>NTML-000-004267-2025-09-21</v>
      </c>
      <c r="C4268" s="1" t="s">
        <v>208</v>
      </c>
      <c r="D4268" s="2"/>
      <c r="E4268" s="1"/>
      <c r="F4268" s="2"/>
      <c r="G4268" s="1" t="s">
        <v>98</v>
      </c>
      <c r="H4268" s="1" t="s">
        <v>101</v>
      </c>
      <c r="I4268" s="8" t="str">
        <f>IF(Table1[[#This Row],[TMI_Type]]="Reroute",INDEX(_xlfn.REGEXEXTRACT(Table1[[#This Row],[RawText]],".*(ROUTE|FEA|FCA|ICR|CTOP|TBO).+([A-Z]{3})",2,0),1,2),"")</f>
        <v/>
      </c>
      <c r="J4268" s="5">
        <v>10</v>
      </c>
      <c r="K4268" s="5"/>
      <c r="L4268" s="1" t="s">
        <v>2004</v>
      </c>
      <c r="M4268" s="7">
        <v>45921.958333333336</v>
      </c>
      <c r="N4268" s="7">
        <v>45922.125</v>
      </c>
      <c r="O4268" s="7">
        <v>45921.917361111111</v>
      </c>
      <c r="P4268" s="4" t="s">
        <v>2324</v>
      </c>
      <c r="Q4268" s="10" t="s">
        <v>2324</v>
      </c>
      <c r="R4268" s="2" t="s">
        <v>11507</v>
      </c>
      <c r="S4268" s="6">
        <f>IF(OR(ISBLANK(Table1[[#This Row],[ValidEndUTC]]),ISBLANK(Table1[[#This Row],[ValidStartUTC]])),"",Table1[[#This Row],[ValidEndUTC]]-Table1[[#This Row],[ValidStartUTC]])</f>
        <v>0.16666666666424135</v>
      </c>
      <c r="T4268" s="5">
        <f>IF(OR(ISBLANK(Table1[[#This Row],[ValidEndUTC]]),ISBLANK(Table1[[#This Row],[ValidStartUTC]])),"",Table1[[#This Row],[Duration]]*24*60)</f>
        <v>239.99999999650754</v>
      </c>
    </row>
    <row r="4269" spans="1:20" ht="21.6" x14ac:dyDescent="0.25">
      <c r="A4269" s="8" t="str">
        <f>IF(ISBLANK(Table1[[#This Row],[AdvisoryNumber]]),"NTML","ADVZY")</f>
        <v>NTML</v>
      </c>
      <c r="B4269" s="8" t="str">
        <f>_xlfn.TEXTJOIN("-",TRUE,Table1[[#This Row],[Source]],TEXT(Table1[[#This Row],[AdvisoryNumber]],"000"),TEXT(ROW()-1,"000000"),TEXT(Table1[[#This Row],[RecordTimeUTC]],"YYYY-MM-DD"))</f>
        <v>NTML-000-004268-2025-09-21</v>
      </c>
      <c r="C4269" s="1" t="s">
        <v>1570</v>
      </c>
      <c r="D4269" s="2"/>
      <c r="E4269" s="1"/>
      <c r="F4269" s="2"/>
      <c r="G4269" s="1" t="s">
        <v>98</v>
      </c>
      <c r="H4269" s="1" t="s">
        <v>101</v>
      </c>
      <c r="I4269" s="8" t="str">
        <f>IF(Table1[[#This Row],[TMI_Type]]="Reroute",INDEX(_xlfn.REGEXEXTRACT(Table1[[#This Row],[RawText]],".*(ROUTE|FEA|FCA|ICR|CTOP|TBO).+([A-Z]{3})",2,0),1,2),"")</f>
        <v/>
      </c>
      <c r="J4269" s="5">
        <v>15</v>
      </c>
      <c r="K4269" s="5"/>
      <c r="L4269" s="1" t="s">
        <v>1826</v>
      </c>
      <c r="M4269" s="7">
        <v>45921.958333333336</v>
      </c>
      <c r="N4269" s="7">
        <v>45922.125</v>
      </c>
      <c r="O4269" s="7">
        <v>45921.917361111111</v>
      </c>
      <c r="P4269" s="4" t="s">
        <v>2325</v>
      </c>
      <c r="Q4269" s="10" t="s">
        <v>2325</v>
      </c>
      <c r="R4269" s="2" t="s">
        <v>11507</v>
      </c>
      <c r="S4269" s="6">
        <f>IF(OR(ISBLANK(Table1[[#This Row],[ValidEndUTC]]),ISBLANK(Table1[[#This Row],[ValidStartUTC]])),"",Table1[[#This Row],[ValidEndUTC]]-Table1[[#This Row],[ValidStartUTC]])</f>
        <v>0.16666666666424135</v>
      </c>
      <c r="T4269" s="5">
        <f>IF(OR(ISBLANK(Table1[[#This Row],[ValidEndUTC]]),ISBLANK(Table1[[#This Row],[ValidStartUTC]])),"",Table1[[#This Row],[Duration]]*24*60)</f>
        <v>239.99999999650754</v>
      </c>
    </row>
    <row r="4270" spans="1:20" ht="21.6" x14ac:dyDescent="0.25">
      <c r="A4270" s="8" t="str">
        <f>IF(ISBLANK(Table1[[#This Row],[AdvisoryNumber]]),"NTML","ADVZY")</f>
        <v>NTML</v>
      </c>
      <c r="B4270" s="8" t="str">
        <f>_xlfn.TEXTJOIN("-",TRUE,Table1[[#This Row],[Source]],TEXT(Table1[[#This Row],[AdvisoryNumber]],"000"),TEXT(ROW()-1,"000000"),TEXT(Table1[[#This Row],[RecordTimeUTC]],"YYYY-MM-DD"))</f>
        <v>NTML-000-004269-2025-09-21</v>
      </c>
      <c r="C4270" s="1" t="s">
        <v>1570</v>
      </c>
      <c r="D4270" s="2"/>
      <c r="E4270" s="1"/>
      <c r="F4270" s="2"/>
      <c r="G4270" s="1" t="s">
        <v>98</v>
      </c>
      <c r="H4270" s="1" t="s">
        <v>101</v>
      </c>
      <c r="I4270" s="8" t="str">
        <f>IF(Table1[[#This Row],[TMI_Type]]="Reroute",INDEX(_xlfn.REGEXEXTRACT(Table1[[#This Row],[RawText]],".*(ROUTE|FEA|FCA|ICR|CTOP|TBO).+([A-Z]{3})",2,0),1,2),"")</f>
        <v/>
      </c>
      <c r="J4270" s="5">
        <v>15</v>
      </c>
      <c r="K4270" s="5"/>
      <c r="L4270" s="1" t="s">
        <v>1828</v>
      </c>
      <c r="M4270" s="7">
        <v>45921.958333333336</v>
      </c>
      <c r="N4270" s="7">
        <v>45922.125</v>
      </c>
      <c r="O4270" s="7">
        <v>45921.917361111111</v>
      </c>
      <c r="P4270" s="4" t="s">
        <v>2326</v>
      </c>
      <c r="Q4270" s="10" t="s">
        <v>2326</v>
      </c>
      <c r="R4270" s="2" t="s">
        <v>11507</v>
      </c>
      <c r="S4270" s="6">
        <f>IF(OR(ISBLANK(Table1[[#This Row],[ValidEndUTC]]),ISBLANK(Table1[[#This Row],[ValidStartUTC]])),"",Table1[[#This Row],[ValidEndUTC]]-Table1[[#This Row],[ValidStartUTC]])</f>
        <v>0.16666666666424135</v>
      </c>
      <c r="T4270" s="5">
        <f>IF(OR(ISBLANK(Table1[[#This Row],[ValidEndUTC]]),ISBLANK(Table1[[#This Row],[ValidStartUTC]])),"",Table1[[#This Row],[Duration]]*24*60)</f>
        <v>239.99999999650754</v>
      </c>
    </row>
    <row r="4271" spans="1:20" ht="21.6" x14ac:dyDescent="0.25">
      <c r="A4271" s="8" t="str">
        <f>IF(ISBLANK(Table1[[#This Row],[AdvisoryNumber]]),"NTML","ADVZY")</f>
        <v>NTML</v>
      </c>
      <c r="B4271" s="8" t="str">
        <f>_xlfn.TEXTJOIN("-",TRUE,Table1[[#This Row],[Source]],TEXT(Table1[[#This Row],[AdvisoryNumber]],"000"),TEXT(ROW()-1,"000000"),TEXT(Table1[[#This Row],[RecordTimeUTC]],"YYYY-MM-DD"))</f>
        <v>NTML-000-004270-2025-09-21</v>
      </c>
      <c r="C4271" s="1" t="s">
        <v>208</v>
      </c>
      <c r="D4271" s="2"/>
      <c r="E4271" s="1"/>
      <c r="F4271" s="2"/>
      <c r="G4271" s="1" t="s">
        <v>98</v>
      </c>
      <c r="H4271" s="1" t="s">
        <v>101</v>
      </c>
      <c r="I4271" s="8" t="str">
        <f>IF(Table1[[#This Row],[TMI_Type]]="Reroute",INDEX(_xlfn.REGEXEXTRACT(Table1[[#This Row],[RawText]],".*(ROUTE|FEA|FCA|ICR|CTOP|TBO).+([A-Z]{3})",2,0),1,2),"")</f>
        <v/>
      </c>
      <c r="J4271" s="5">
        <v>10</v>
      </c>
      <c r="K4271" s="5"/>
      <c r="L4271" s="1" t="s">
        <v>1566</v>
      </c>
      <c r="M4271" s="7">
        <v>45921.958333333336</v>
      </c>
      <c r="N4271" s="7">
        <v>45922.125</v>
      </c>
      <c r="O4271" s="7">
        <v>45921.917361111111</v>
      </c>
      <c r="P4271" s="4" t="s">
        <v>2327</v>
      </c>
      <c r="Q4271" s="10" t="s">
        <v>2327</v>
      </c>
      <c r="R4271" s="2" t="s">
        <v>11507</v>
      </c>
      <c r="S4271" s="6">
        <f>IF(OR(ISBLANK(Table1[[#This Row],[ValidEndUTC]]),ISBLANK(Table1[[#This Row],[ValidStartUTC]])),"",Table1[[#This Row],[ValidEndUTC]]-Table1[[#This Row],[ValidStartUTC]])</f>
        <v>0.16666666666424135</v>
      </c>
      <c r="T4271" s="5">
        <f>IF(OR(ISBLANK(Table1[[#This Row],[ValidEndUTC]]),ISBLANK(Table1[[#This Row],[ValidStartUTC]])),"",Table1[[#This Row],[Duration]]*24*60)</f>
        <v>239.99999999650754</v>
      </c>
    </row>
    <row r="4272" spans="1:20" ht="21.6" x14ac:dyDescent="0.25">
      <c r="A4272" s="8" t="str">
        <f>IF(ISBLANK(Table1[[#This Row],[AdvisoryNumber]]),"NTML","ADVZY")</f>
        <v>NTML</v>
      </c>
      <c r="B4272" s="8" t="str">
        <f>_xlfn.TEXTJOIN("-",TRUE,Table1[[#This Row],[Source]],TEXT(Table1[[#This Row],[AdvisoryNumber]],"000"),TEXT(ROW()-1,"000000"),TEXT(Table1[[#This Row],[RecordTimeUTC]],"YYYY-MM-DD"))</f>
        <v>NTML-000-004271-2025-09-21</v>
      </c>
      <c r="C4272" s="1" t="s">
        <v>208</v>
      </c>
      <c r="D4272" s="2"/>
      <c r="E4272" s="1"/>
      <c r="F4272" s="2"/>
      <c r="G4272" s="1" t="s">
        <v>98</v>
      </c>
      <c r="H4272" s="1" t="s">
        <v>101</v>
      </c>
      <c r="I4272" s="8" t="str">
        <f>IF(Table1[[#This Row],[TMI_Type]]="Reroute",INDEX(_xlfn.REGEXEXTRACT(Table1[[#This Row],[RawText]],".*(ROUTE|FEA|FCA|ICR|CTOP|TBO).+([A-Z]{3})",2,0),1,2),"")</f>
        <v/>
      </c>
      <c r="J4272" s="5">
        <v>10</v>
      </c>
      <c r="K4272" s="5"/>
      <c r="L4272" s="1" t="s">
        <v>1831</v>
      </c>
      <c r="M4272" s="7">
        <v>45921.958333333336</v>
      </c>
      <c r="N4272" s="7">
        <v>45922.125</v>
      </c>
      <c r="O4272" s="7">
        <v>45921.917361111111</v>
      </c>
      <c r="P4272" s="4" t="s">
        <v>2328</v>
      </c>
      <c r="Q4272" s="10" t="s">
        <v>2328</v>
      </c>
      <c r="R4272" s="2" t="s">
        <v>11507</v>
      </c>
      <c r="S4272" s="6">
        <f>IF(OR(ISBLANK(Table1[[#This Row],[ValidEndUTC]]),ISBLANK(Table1[[#This Row],[ValidStartUTC]])),"",Table1[[#This Row],[ValidEndUTC]]-Table1[[#This Row],[ValidStartUTC]])</f>
        <v>0.16666666666424135</v>
      </c>
      <c r="T4272" s="5">
        <f>IF(OR(ISBLANK(Table1[[#This Row],[ValidEndUTC]]),ISBLANK(Table1[[#This Row],[ValidStartUTC]])),"",Table1[[#This Row],[Duration]]*24*60)</f>
        <v>239.99999999650754</v>
      </c>
    </row>
    <row r="4273" spans="1:20" ht="21.6" x14ac:dyDescent="0.25">
      <c r="A4273" s="8" t="str">
        <f>IF(ISBLANK(Table1[[#This Row],[AdvisoryNumber]]),"NTML","ADVZY")</f>
        <v>NTML</v>
      </c>
      <c r="B4273" s="8" t="str">
        <f>_xlfn.TEXTJOIN("-",TRUE,Table1[[#This Row],[Source]],TEXT(Table1[[#This Row],[AdvisoryNumber]],"000"),TEXT(ROW()-1,"000000"),TEXT(Table1[[#This Row],[RecordTimeUTC]],"YYYY-MM-DD"))</f>
        <v>NTML-000-004272-2025-09-21</v>
      </c>
      <c r="C4273" s="1" t="s">
        <v>208</v>
      </c>
      <c r="D4273" s="2"/>
      <c r="E4273" s="1"/>
      <c r="F4273" s="2"/>
      <c r="G4273" s="1" t="s">
        <v>98</v>
      </c>
      <c r="H4273" s="1" t="s">
        <v>101</v>
      </c>
      <c r="I4273" s="8" t="str">
        <f>IF(Table1[[#This Row],[TMI_Type]]="Reroute",INDEX(_xlfn.REGEXEXTRACT(Table1[[#This Row],[RawText]],".*(ROUTE|FEA|FCA|ICR|CTOP|TBO).+([A-Z]{3})",2,0),1,2),"")</f>
        <v/>
      </c>
      <c r="J4273" s="5">
        <v>10</v>
      </c>
      <c r="K4273" s="5"/>
      <c r="L4273" s="1" t="s">
        <v>395</v>
      </c>
      <c r="M4273" s="7">
        <v>45921.958333333336</v>
      </c>
      <c r="N4273" s="7">
        <v>45922.125</v>
      </c>
      <c r="O4273" s="7">
        <v>45921.917361111111</v>
      </c>
      <c r="P4273" s="4" t="s">
        <v>2329</v>
      </c>
      <c r="Q4273" s="10" t="s">
        <v>2329</v>
      </c>
      <c r="R4273" s="2" t="s">
        <v>11507</v>
      </c>
      <c r="S4273" s="6">
        <f>IF(OR(ISBLANK(Table1[[#This Row],[ValidEndUTC]]),ISBLANK(Table1[[#This Row],[ValidStartUTC]])),"",Table1[[#This Row],[ValidEndUTC]]-Table1[[#This Row],[ValidStartUTC]])</f>
        <v>0.16666666666424135</v>
      </c>
      <c r="T4273" s="5">
        <f>IF(OR(ISBLANK(Table1[[#This Row],[ValidEndUTC]]),ISBLANK(Table1[[#This Row],[ValidStartUTC]])),"",Table1[[#This Row],[Duration]]*24*60)</f>
        <v>239.99999999650754</v>
      </c>
    </row>
    <row r="4274" spans="1:20" ht="21.6" x14ac:dyDescent="0.25">
      <c r="A4274" s="8" t="str">
        <f>IF(ISBLANK(Table1[[#This Row],[AdvisoryNumber]]),"NTML","ADVZY")</f>
        <v>NTML</v>
      </c>
      <c r="B4274" s="8" t="str">
        <f>_xlfn.TEXTJOIN("-",TRUE,Table1[[#This Row],[Source]],TEXT(Table1[[#This Row],[AdvisoryNumber]],"000"),TEXT(ROW()-1,"000000"),TEXT(Table1[[#This Row],[RecordTimeUTC]],"YYYY-MM-DD"))</f>
        <v>NTML-000-004273-2025-09-21</v>
      </c>
      <c r="C4274" s="1" t="s">
        <v>1570</v>
      </c>
      <c r="D4274" s="2"/>
      <c r="E4274" s="1"/>
      <c r="F4274" s="2"/>
      <c r="G4274" s="1" t="s">
        <v>98</v>
      </c>
      <c r="H4274" s="1" t="s">
        <v>101</v>
      </c>
      <c r="I4274" s="8" t="str">
        <f>IF(Table1[[#This Row],[TMI_Type]]="Reroute",INDEX(_xlfn.REGEXEXTRACT(Table1[[#This Row],[RawText]],".*(ROUTE|FEA|FCA|ICR|CTOP|TBO).+([A-Z]{3})",2,0),1,2),"")</f>
        <v/>
      </c>
      <c r="J4274" s="5">
        <v>15</v>
      </c>
      <c r="K4274" s="5"/>
      <c r="L4274" s="1" t="s">
        <v>1834</v>
      </c>
      <c r="M4274" s="7">
        <v>45921.958333333336</v>
      </c>
      <c r="N4274" s="7">
        <v>45922.125</v>
      </c>
      <c r="O4274" s="7">
        <v>45921.917361111111</v>
      </c>
      <c r="P4274" s="4" t="s">
        <v>11509</v>
      </c>
      <c r="Q4274" s="10" t="s">
        <v>11509</v>
      </c>
      <c r="R4274" s="2" t="s">
        <v>11507</v>
      </c>
      <c r="S4274" s="6">
        <f>IF(OR(ISBLANK(Table1[[#This Row],[ValidEndUTC]]),ISBLANK(Table1[[#This Row],[ValidStartUTC]])),"",Table1[[#This Row],[ValidEndUTC]]-Table1[[#This Row],[ValidStartUTC]])</f>
        <v>0.16666666666424135</v>
      </c>
      <c r="T4274" s="5">
        <f>IF(OR(ISBLANK(Table1[[#This Row],[ValidEndUTC]]),ISBLANK(Table1[[#This Row],[ValidStartUTC]])),"",Table1[[#This Row],[Duration]]*24*60)</f>
        <v>239.99999999650754</v>
      </c>
    </row>
    <row r="4275" spans="1:20" x14ac:dyDescent="0.25">
      <c r="A4275" s="8" t="str">
        <f>IF(ISBLANK(Table1[[#This Row],[AdvisoryNumber]]),"NTML","ADVZY")</f>
        <v>NTML</v>
      </c>
      <c r="B4275" s="8" t="str">
        <f>_xlfn.TEXTJOIN("-",TRUE,Table1[[#This Row],[Source]],TEXT(Table1[[#This Row],[AdvisoryNumber]],"000"),TEXT(ROW()-1,"000000"),TEXT(Table1[[#This Row],[RecordTimeUTC]],"YYYY-MM-DD"))</f>
        <v>NTML-000-004274-2025-09-24</v>
      </c>
      <c r="C4275" s="1" t="s">
        <v>109</v>
      </c>
      <c r="D4275" s="2"/>
      <c r="E4275" s="1"/>
      <c r="F4275" s="2"/>
      <c r="G4275" s="1" t="s">
        <v>98</v>
      </c>
      <c r="H4275" s="1" t="s">
        <v>101</v>
      </c>
      <c r="I4275" s="8" t="str">
        <f>IF(Table1[[#This Row],[TMI_Type]]="Reroute",INDEX(_xlfn.REGEXEXTRACT(Table1[[#This Row],[RawText]],".*(ROUTE|FEA|FCA|ICR|CTOP|TBO).+([A-Z]{3})",2,0),1,2),"")</f>
        <v/>
      </c>
      <c r="J4275" s="5">
        <v>10</v>
      </c>
      <c r="K4275" s="5"/>
      <c r="L4275" s="1" t="s">
        <v>2330</v>
      </c>
      <c r="M4275" s="7">
        <v>45924.958333333336</v>
      </c>
      <c r="N4275" s="7">
        <v>45925.083333333336</v>
      </c>
      <c r="O4275" s="7">
        <v>45924.958333333336</v>
      </c>
      <c r="P4275" s="4" t="s">
        <v>2331</v>
      </c>
      <c r="Q4275" s="10" t="s">
        <v>2331</v>
      </c>
      <c r="R4275" s="2" t="s">
        <v>11510</v>
      </c>
      <c r="S4275" s="6">
        <f>IF(OR(ISBLANK(Table1[[#This Row],[ValidEndUTC]]),ISBLANK(Table1[[#This Row],[ValidStartUTC]])),"",Table1[[#This Row],[ValidEndUTC]]-Table1[[#This Row],[ValidStartUTC]])</f>
        <v>0.125</v>
      </c>
      <c r="T4275" s="5">
        <f>IF(OR(ISBLANK(Table1[[#This Row],[ValidEndUTC]]),ISBLANK(Table1[[#This Row],[ValidStartUTC]])),"",Table1[[#This Row],[Duration]]*24*60)</f>
        <v>180</v>
      </c>
    </row>
    <row r="4276" spans="1:20" x14ac:dyDescent="0.25">
      <c r="A4276" s="8" t="str">
        <f>IF(ISBLANK(Table1[[#This Row],[AdvisoryNumber]]),"NTML","ADVZY")</f>
        <v>NTML</v>
      </c>
      <c r="B4276" s="8" t="str">
        <f>_xlfn.TEXTJOIN("-",TRUE,Table1[[#This Row],[Source]],TEXT(Table1[[#This Row],[AdvisoryNumber]],"000"),TEXT(ROW()-1,"000000"),TEXT(Table1[[#This Row],[RecordTimeUTC]],"YYYY-MM-DD"))</f>
        <v>NTML-000-004275-2025-09-24</v>
      </c>
      <c r="C4276" s="1" t="s">
        <v>109</v>
      </c>
      <c r="D4276" s="2"/>
      <c r="E4276" s="1"/>
      <c r="F4276" s="2"/>
      <c r="G4276" s="1" t="s">
        <v>98</v>
      </c>
      <c r="H4276" s="1" t="s">
        <v>101</v>
      </c>
      <c r="I4276" s="8" t="str">
        <f>IF(Table1[[#This Row],[TMI_Type]]="Reroute",INDEX(_xlfn.REGEXEXTRACT(Table1[[#This Row],[RawText]],".*(ROUTE|FEA|FCA|ICR|CTOP|TBO).+([A-Z]{3})",2,0),1,2),"")</f>
        <v/>
      </c>
      <c r="J4276" s="5">
        <v>15</v>
      </c>
      <c r="K4276" s="5"/>
      <c r="L4276" s="1" t="s">
        <v>2332</v>
      </c>
      <c r="M4276" s="7">
        <v>45924.958333333336</v>
      </c>
      <c r="N4276" s="7">
        <v>45925.083333333336</v>
      </c>
      <c r="O4276" s="7">
        <v>45924.958333333336</v>
      </c>
      <c r="P4276" s="4" t="s">
        <v>2333</v>
      </c>
      <c r="Q4276" s="10" t="s">
        <v>2333</v>
      </c>
      <c r="R4276" s="2" t="s">
        <v>11510</v>
      </c>
      <c r="S4276" s="6">
        <f>IF(OR(ISBLANK(Table1[[#This Row],[ValidEndUTC]]),ISBLANK(Table1[[#This Row],[ValidStartUTC]])),"",Table1[[#This Row],[ValidEndUTC]]-Table1[[#This Row],[ValidStartUTC]])</f>
        <v>0.125</v>
      </c>
      <c r="T4276" s="5">
        <f>IF(OR(ISBLANK(Table1[[#This Row],[ValidEndUTC]]),ISBLANK(Table1[[#This Row],[ValidStartUTC]])),"",Table1[[#This Row],[Duration]]*24*60)</f>
        <v>180</v>
      </c>
    </row>
    <row r="4277" spans="1:20" x14ac:dyDescent="0.25">
      <c r="A4277" s="8" t="str">
        <f>IF(ISBLANK(Table1[[#This Row],[AdvisoryNumber]]),"NTML","ADVZY")</f>
        <v>NTML</v>
      </c>
      <c r="B4277" s="8" t="str">
        <f>_xlfn.TEXTJOIN("-",TRUE,Table1[[#This Row],[Source]],TEXT(Table1[[#This Row],[AdvisoryNumber]],"000"),TEXT(ROW()-1,"000000"),TEXT(Table1[[#This Row],[RecordTimeUTC]],"YYYY-MM-DD"))</f>
        <v>NTML-000-004276-2025-09-24</v>
      </c>
      <c r="C4277" s="1" t="s">
        <v>109</v>
      </c>
      <c r="D4277" s="2"/>
      <c r="E4277" s="1"/>
      <c r="F4277" s="2"/>
      <c r="G4277" s="1" t="s">
        <v>98</v>
      </c>
      <c r="H4277" s="1" t="s">
        <v>101</v>
      </c>
      <c r="I4277" s="8" t="str">
        <f>IF(Table1[[#This Row],[TMI_Type]]="Reroute",INDEX(_xlfn.REGEXEXTRACT(Table1[[#This Row],[RawText]],".*(ROUTE|FEA|FCA|ICR|CTOP|TBO).+([A-Z]{3})",2,0),1,2),"")</f>
        <v/>
      </c>
      <c r="J4277" s="5">
        <v>20</v>
      </c>
      <c r="K4277" s="5"/>
      <c r="L4277" s="1" t="s">
        <v>2334</v>
      </c>
      <c r="M4277" s="7">
        <v>45924.958333333336</v>
      </c>
      <c r="N4277" s="7">
        <v>45925.083333333336</v>
      </c>
      <c r="O4277" s="7">
        <v>45924.958333333336</v>
      </c>
      <c r="P4277" s="4" t="s">
        <v>2335</v>
      </c>
      <c r="Q4277" s="10" t="s">
        <v>2335</v>
      </c>
      <c r="R4277" s="2" t="s">
        <v>11510</v>
      </c>
      <c r="S4277" s="6">
        <f>IF(OR(ISBLANK(Table1[[#This Row],[ValidEndUTC]]),ISBLANK(Table1[[#This Row],[ValidStartUTC]])),"",Table1[[#This Row],[ValidEndUTC]]-Table1[[#This Row],[ValidStartUTC]])</f>
        <v>0.125</v>
      </c>
      <c r="T4277" s="5">
        <f>IF(OR(ISBLANK(Table1[[#This Row],[ValidEndUTC]]),ISBLANK(Table1[[#This Row],[ValidStartUTC]])),"",Table1[[#This Row],[Duration]]*24*60)</f>
        <v>180</v>
      </c>
    </row>
    <row r="4278" spans="1:20" x14ac:dyDescent="0.25">
      <c r="A4278" s="8" t="str">
        <f>IF(ISBLANK(Table1[[#This Row],[AdvisoryNumber]]),"NTML","ADVZY")</f>
        <v>NTML</v>
      </c>
      <c r="B4278" s="8" t="str">
        <f>_xlfn.TEXTJOIN("-",TRUE,Table1[[#This Row],[Source]],TEXT(Table1[[#This Row],[AdvisoryNumber]],"000"),TEXT(ROW()-1,"000000"),TEXT(Table1[[#This Row],[RecordTimeUTC]],"YYYY-MM-DD"))</f>
        <v>NTML-000-004277-2025-09-24</v>
      </c>
      <c r="C4278" s="1" t="s">
        <v>109</v>
      </c>
      <c r="D4278" s="2"/>
      <c r="E4278" s="1"/>
      <c r="F4278" s="2"/>
      <c r="G4278" s="1" t="s">
        <v>98</v>
      </c>
      <c r="H4278" s="1" t="s">
        <v>101</v>
      </c>
      <c r="I4278" s="8" t="str">
        <f>IF(Table1[[#This Row],[TMI_Type]]="Reroute",INDEX(_xlfn.REGEXEXTRACT(Table1[[#This Row],[RawText]],".*(ROUTE|FEA|FCA|ICR|CTOP|TBO).+([A-Z]{3})",2,0),1,2),"")</f>
        <v/>
      </c>
      <c r="J4278" s="5">
        <v>30</v>
      </c>
      <c r="K4278" s="5"/>
      <c r="L4278" s="1" t="s">
        <v>2336</v>
      </c>
      <c r="M4278" s="7">
        <v>45924.958333333336</v>
      </c>
      <c r="N4278" s="7">
        <v>45925.083333333336</v>
      </c>
      <c r="O4278" s="7">
        <v>45924.958333333336</v>
      </c>
      <c r="P4278" s="4" t="s">
        <v>2337</v>
      </c>
      <c r="Q4278" s="10" t="s">
        <v>2337</v>
      </c>
      <c r="R4278" s="2" t="s">
        <v>11510</v>
      </c>
      <c r="S4278" s="6">
        <f>IF(OR(ISBLANK(Table1[[#This Row],[ValidEndUTC]]),ISBLANK(Table1[[#This Row],[ValidStartUTC]])),"",Table1[[#This Row],[ValidEndUTC]]-Table1[[#This Row],[ValidStartUTC]])</f>
        <v>0.125</v>
      </c>
      <c r="T4278" s="5">
        <f>IF(OR(ISBLANK(Table1[[#This Row],[ValidEndUTC]]),ISBLANK(Table1[[#This Row],[ValidStartUTC]])),"",Table1[[#This Row],[Duration]]*24*60)</f>
        <v>180</v>
      </c>
    </row>
    <row r="4279" spans="1:20" x14ac:dyDescent="0.25">
      <c r="A4279" s="8" t="str">
        <f>IF(ISBLANK(Table1[[#This Row],[AdvisoryNumber]]),"NTML","ADVZY")</f>
        <v>NTML</v>
      </c>
      <c r="B4279" s="8" t="str">
        <f>_xlfn.TEXTJOIN("-",TRUE,Table1[[#This Row],[Source]],TEXT(Table1[[#This Row],[AdvisoryNumber]],"000"),TEXT(ROW()-1,"000000"),TEXT(Table1[[#This Row],[RecordTimeUTC]],"YYYY-MM-DD"))</f>
        <v>NTML-000-004278-2025-09-26</v>
      </c>
      <c r="C4279" s="1" t="s">
        <v>1667</v>
      </c>
      <c r="D4279" s="2"/>
      <c r="E4279" s="1"/>
      <c r="F4279" s="2"/>
      <c r="G4279" s="1"/>
      <c r="H4279" s="1" t="s">
        <v>2640</v>
      </c>
      <c r="I4279" s="8" t="str">
        <f>IF(Table1[[#This Row],[TMI_Type]]="Reroute",INDEX(_xlfn.REGEXEXTRACT(Table1[[#This Row],[RawText]],".*(ROUTE|FEA|FCA|ICR|CTOP|TBO).+([A-Z]{3})",2,0),1,2),"")</f>
        <v/>
      </c>
      <c r="J4279" s="5"/>
      <c r="K4279" s="5"/>
      <c r="L4279" s="1"/>
      <c r="M4279" s="7">
        <v>45926.020833333336</v>
      </c>
      <c r="N4279" s="7">
        <v>45926.020833333336</v>
      </c>
      <c r="O4279" s="7">
        <v>45926.020833333336</v>
      </c>
      <c r="P4279" s="4" t="s">
        <v>3238</v>
      </c>
      <c r="Q4279" s="10" t="s">
        <v>3238</v>
      </c>
      <c r="R4279" s="2" t="s">
        <v>11522</v>
      </c>
      <c r="S4279" s="6">
        <f>IF(OR(ISBLANK(Table1[[#This Row],[ValidEndUTC]]),ISBLANK(Table1[[#This Row],[ValidStartUTC]])),"",Table1[[#This Row],[ValidEndUTC]]-Table1[[#This Row],[ValidStartUTC]])</f>
        <v>0</v>
      </c>
      <c r="T4279" s="5">
        <f>IF(OR(ISBLANK(Table1[[#This Row],[ValidEndUTC]]),ISBLANK(Table1[[#This Row],[ValidStartUTC]])),"",Table1[[#This Row],[Duration]]*24*60)</f>
        <v>0</v>
      </c>
    </row>
    <row r="4280" spans="1:20" ht="75.599999999999994" x14ac:dyDescent="0.25">
      <c r="A4280" s="8" t="str">
        <f>IF(ISBLANK(Table1[[#This Row],[AdvisoryNumber]]),"NTML","ADVZY")</f>
        <v>ADVZY</v>
      </c>
      <c r="B4280" s="8" t="str">
        <f>_xlfn.TEXTJOIN("-",TRUE,Table1[[#This Row],[Source]],TEXT(Table1[[#This Row],[AdvisoryNumber]],"000"),TEXT(ROW()-1,"000000"),TEXT(Table1[[#This Row],[RecordTimeUTC]],"YYYY-MM-DD"))</f>
        <v>ADVZY-001-004279-2025-09-26</v>
      </c>
      <c r="C4280" s="1" t="s">
        <v>16</v>
      </c>
      <c r="D4280" s="2"/>
      <c r="E4280" s="1">
        <v>1</v>
      </c>
      <c r="F4280" s="2" t="s">
        <v>6061</v>
      </c>
      <c r="G4280" s="1"/>
      <c r="H4280" s="1" t="s">
        <v>6019</v>
      </c>
      <c r="I4280" s="8" t="str">
        <f>IF(Table1[[#This Row],[TMI_Type]]="Reroute",INDEX(_xlfn.REGEXEXTRACT(Table1[[#This Row],[RawText]],".*(ROUTE|FEA|FCA|ICR|CTOP|TBO).+([A-Z]{3})",2,0),1,2),"")</f>
        <v/>
      </c>
      <c r="J4280" s="5"/>
      <c r="K4280" s="5"/>
      <c r="L4280" s="1"/>
      <c r="M4280" s="7">
        <v>45926.958333333336</v>
      </c>
      <c r="N4280" s="7">
        <v>45927.125</v>
      </c>
      <c r="O4280" s="7">
        <v>45926.12777777778</v>
      </c>
      <c r="P4280" s="4" t="s">
        <v>2339</v>
      </c>
      <c r="Q4280" s="10" t="s">
        <v>8327</v>
      </c>
      <c r="R4280" s="2" t="s">
        <v>8296</v>
      </c>
      <c r="S4280" s="6">
        <f>IF(OR(ISBLANK(Table1[[#This Row],[ValidEndUTC]]),ISBLANK(Table1[[#This Row],[ValidStartUTC]])),"",Table1[[#This Row],[ValidEndUTC]]-Table1[[#This Row],[ValidStartUTC]])</f>
        <v>0.16666666666424135</v>
      </c>
      <c r="T4280" s="5">
        <f>IF(OR(ISBLANK(Table1[[#This Row],[ValidEndUTC]]),ISBLANK(Table1[[#This Row],[ValidStartUTC]])),"",Table1[[#This Row],[Duration]]*24*60)</f>
        <v>239.99999999650754</v>
      </c>
    </row>
    <row r="4281" spans="1:20" x14ac:dyDescent="0.25">
      <c r="A4281" s="8" t="str">
        <f>IF(ISBLANK(Table1[[#This Row],[AdvisoryNumber]]),"NTML","ADVZY")</f>
        <v>NTML</v>
      </c>
      <c r="B4281" s="8" t="str">
        <f>_xlfn.TEXTJOIN("-",TRUE,Table1[[#This Row],[Source]],TEXT(Table1[[#This Row],[AdvisoryNumber]],"000"),TEXT(ROW()-1,"000000"),TEXT(Table1[[#This Row],[RecordTimeUTC]],"YYYY-MM-DD"))</f>
        <v>NTML-000-004280-2025-09-26</v>
      </c>
      <c r="C4281" s="1" t="s">
        <v>244</v>
      </c>
      <c r="D4281" s="2"/>
      <c r="E4281" s="1"/>
      <c r="F4281" s="2"/>
      <c r="G4281" s="1" t="s">
        <v>98</v>
      </c>
      <c r="H4281" s="1" t="s">
        <v>101</v>
      </c>
      <c r="I4281" s="8" t="str">
        <f>IF(Table1[[#This Row],[TMI_Type]]="Reroute",INDEX(_xlfn.REGEXEXTRACT(Table1[[#This Row],[RawText]],".*(ROUTE|FEA|FCA|ICR|CTOP|TBO).+([A-Z]{3})",2,0),1,2),"")</f>
        <v/>
      </c>
      <c r="J4281" s="5">
        <v>15</v>
      </c>
      <c r="K4281" s="5"/>
      <c r="L4281" s="1" t="s">
        <v>1038</v>
      </c>
      <c r="M4281" s="7">
        <v>45926.958333333336</v>
      </c>
      <c r="N4281" s="7">
        <v>45927.125</v>
      </c>
      <c r="O4281" s="7">
        <v>45926.906944444447</v>
      </c>
      <c r="P4281" s="4" t="s">
        <v>2341</v>
      </c>
      <c r="Q4281" s="10" t="s">
        <v>2341</v>
      </c>
      <c r="R4281" s="2" t="s">
        <v>11511</v>
      </c>
      <c r="S4281" s="6">
        <f>IF(OR(ISBLANK(Table1[[#This Row],[ValidEndUTC]]),ISBLANK(Table1[[#This Row],[ValidStartUTC]])),"",Table1[[#This Row],[ValidEndUTC]]-Table1[[#This Row],[ValidStartUTC]])</f>
        <v>0.16666666666424135</v>
      </c>
      <c r="T4281" s="5">
        <f>IF(OR(ISBLANK(Table1[[#This Row],[ValidEndUTC]]),ISBLANK(Table1[[#This Row],[ValidStartUTC]])),"",Table1[[#This Row],[Duration]]*24*60)</f>
        <v>239.99999999650754</v>
      </c>
    </row>
    <row r="4282" spans="1:20" x14ac:dyDescent="0.25">
      <c r="A4282" s="8" t="str">
        <f>IF(ISBLANK(Table1[[#This Row],[AdvisoryNumber]]),"NTML","ADVZY")</f>
        <v>NTML</v>
      </c>
      <c r="B4282" s="8" t="str">
        <f>_xlfn.TEXTJOIN("-",TRUE,Table1[[#This Row],[Source]],TEXT(Table1[[#This Row],[AdvisoryNumber]],"000"),TEXT(ROW()-1,"000000"),TEXT(Table1[[#This Row],[RecordTimeUTC]],"YYYY-MM-DD"))</f>
        <v>NTML-000-004281-2025-09-26</v>
      </c>
      <c r="C4282" s="1" t="s">
        <v>244</v>
      </c>
      <c r="D4282" s="2"/>
      <c r="E4282" s="1"/>
      <c r="F4282" s="2"/>
      <c r="G4282" s="1" t="s">
        <v>98</v>
      </c>
      <c r="H4282" s="1" t="s">
        <v>101</v>
      </c>
      <c r="I4282" s="8" t="str">
        <f>IF(Table1[[#This Row],[TMI_Type]]="Reroute",INDEX(_xlfn.REGEXEXTRACT(Table1[[#This Row],[RawText]],".*(ROUTE|FEA|FCA|ICR|CTOP|TBO).+([A-Z]{3})",2,0),1,2),"")</f>
        <v/>
      </c>
      <c r="J4282" s="5">
        <v>20</v>
      </c>
      <c r="K4282" s="5"/>
      <c r="L4282" s="1" t="s">
        <v>2342</v>
      </c>
      <c r="M4282" s="7">
        <v>45926.958333333336</v>
      </c>
      <c r="N4282" s="7">
        <v>45927.125</v>
      </c>
      <c r="O4282" s="7">
        <v>45926.906944444447</v>
      </c>
      <c r="P4282" s="4" t="s">
        <v>2343</v>
      </c>
      <c r="Q4282" s="10" t="s">
        <v>2343</v>
      </c>
      <c r="R4282" s="2" t="s">
        <v>11511</v>
      </c>
      <c r="S4282" s="6">
        <f>IF(OR(ISBLANK(Table1[[#This Row],[ValidEndUTC]]),ISBLANK(Table1[[#This Row],[ValidStartUTC]])),"",Table1[[#This Row],[ValidEndUTC]]-Table1[[#This Row],[ValidStartUTC]])</f>
        <v>0.16666666666424135</v>
      </c>
      <c r="T4282" s="5">
        <f>IF(OR(ISBLANK(Table1[[#This Row],[ValidEndUTC]]),ISBLANK(Table1[[#This Row],[ValidStartUTC]])),"",Table1[[#This Row],[Duration]]*24*60)</f>
        <v>239.99999999650754</v>
      </c>
    </row>
    <row r="4283" spans="1:20" x14ac:dyDescent="0.25">
      <c r="A4283" s="8" t="str">
        <f>IF(ISBLANK(Table1[[#This Row],[AdvisoryNumber]]),"NTML","ADVZY")</f>
        <v>NTML</v>
      </c>
      <c r="B4283" s="8" t="str">
        <f>_xlfn.TEXTJOIN("-",TRUE,Table1[[#This Row],[Source]],TEXT(Table1[[#This Row],[AdvisoryNumber]],"000"),TEXT(ROW()-1,"000000"),TEXT(Table1[[#This Row],[RecordTimeUTC]],"YYYY-MM-DD"))</f>
        <v>NTML-000-004282-2025-09-26</v>
      </c>
      <c r="C4283" s="1" t="s">
        <v>244</v>
      </c>
      <c r="D4283" s="2"/>
      <c r="E4283" s="1"/>
      <c r="F4283" s="2"/>
      <c r="G4283" s="1" t="s">
        <v>98</v>
      </c>
      <c r="H4283" s="1" t="s">
        <v>101</v>
      </c>
      <c r="I4283" s="8" t="str">
        <f>IF(Table1[[#This Row],[TMI_Type]]="Reroute",INDEX(_xlfn.REGEXEXTRACT(Table1[[#This Row],[RawText]],".*(ROUTE|FEA|FCA|ICR|CTOP|TBO).+([A-Z]{3})",2,0),1,2),"")</f>
        <v/>
      </c>
      <c r="J4283" s="5">
        <v>30</v>
      </c>
      <c r="K4283" s="5"/>
      <c r="L4283" s="1" t="s">
        <v>2344</v>
      </c>
      <c r="M4283" s="7">
        <v>45926.958333333336</v>
      </c>
      <c r="N4283" s="7">
        <v>45927.125</v>
      </c>
      <c r="O4283" s="7">
        <v>45926.906944444447</v>
      </c>
      <c r="P4283" s="4" t="s">
        <v>2345</v>
      </c>
      <c r="Q4283" s="10" t="s">
        <v>2345</v>
      </c>
      <c r="R4283" s="2" t="s">
        <v>11511</v>
      </c>
      <c r="S4283" s="6">
        <f>IF(OR(ISBLANK(Table1[[#This Row],[ValidEndUTC]]),ISBLANK(Table1[[#This Row],[ValidStartUTC]])),"",Table1[[#This Row],[ValidEndUTC]]-Table1[[#This Row],[ValidStartUTC]])</f>
        <v>0.16666666666424135</v>
      </c>
      <c r="T4283" s="5">
        <f>IF(OR(ISBLANK(Table1[[#This Row],[ValidEndUTC]]),ISBLANK(Table1[[#This Row],[ValidStartUTC]])),"",Table1[[#This Row],[Duration]]*24*60)</f>
        <v>239.99999999650754</v>
      </c>
    </row>
    <row r="4284" spans="1:20" x14ac:dyDescent="0.25">
      <c r="A4284" s="8" t="str">
        <f>IF(ISBLANK(Table1[[#This Row],[AdvisoryNumber]]),"NTML","ADVZY")</f>
        <v>NTML</v>
      </c>
      <c r="B4284" s="8" t="str">
        <f>_xlfn.TEXTJOIN("-",TRUE,Table1[[#This Row],[Source]],TEXT(Table1[[#This Row],[AdvisoryNumber]],"000"),TEXT(ROW()-1,"000000"),TEXT(Table1[[#This Row],[RecordTimeUTC]],"YYYY-MM-DD"))</f>
        <v>NTML-000-004283-2025-09-26</v>
      </c>
      <c r="C4284" s="1" t="s">
        <v>244</v>
      </c>
      <c r="D4284" s="2"/>
      <c r="E4284" s="1"/>
      <c r="F4284" s="2"/>
      <c r="G4284" s="1" t="s">
        <v>98</v>
      </c>
      <c r="H4284" s="1" t="s">
        <v>101</v>
      </c>
      <c r="I4284" s="8" t="str">
        <f>IF(Table1[[#This Row],[TMI_Type]]="Reroute",INDEX(_xlfn.REGEXEXTRACT(Table1[[#This Row],[RawText]],".*(ROUTE|FEA|FCA|ICR|CTOP|TBO).+([A-Z]{3})",2,0),1,2),"")</f>
        <v/>
      </c>
      <c r="J4284" s="5">
        <v>30</v>
      </c>
      <c r="K4284" s="5"/>
      <c r="L4284" s="1" t="s">
        <v>1651</v>
      </c>
      <c r="M4284" s="7">
        <v>45926.958333333336</v>
      </c>
      <c r="N4284" s="7">
        <v>45927.125</v>
      </c>
      <c r="O4284" s="7">
        <v>45926.906944444447</v>
      </c>
      <c r="P4284" s="4" t="s">
        <v>2346</v>
      </c>
      <c r="Q4284" s="10" t="s">
        <v>2346</v>
      </c>
      <c r="R4284" s="2" t="s">
        <v>11511</v>
      </c>
      <c r="S4284" s="6">
        <f>IF(OR(ISBLANK(Table1[[#This Row],[ValidEndUTC]]),ISBLANK(Table1[[#This Row],[ValidStartUTC]])),"",Table1[[#This Row],[ValidEndUTC]]-Table1[[#This Row],[ValidStartUTC]])</f>
        <v>0.16666666666424135</v>
      </c>
      <c r="T4284" s="5">
        <f>IF(OR(ISBLANK(Table1[[#This Row],[ValidEndUTC]]),ISBLANK(Table1[[#This Row],[ValidStartUTC]])),"",Table1[[#This Row],[Duration]]*24*60)</f>
        <v>239.99999999650754</v>
      </c>
    </row>
    <row r="4285" spans="1:20" x14ac:dyDescent="0.25">
      <c r="A4285" s="8" t="str">
        <f>IF(ISBLANK(Table1[[#This Row],[AdvisoryNumber]]),"NTML","ADVZY")</f>
        <v>NTML</v>
      </c>
      <c r="B4285" s="8" t="str">
        <f>_xlfn.TEXTJOIN("-",TRUE,Table1[[#This Row],[Source]],TEXT(Table1[[#This Row],[AdvisoryNumber]],"000"),TEXT(ROW()-1,"000000"),TEXT(Table1[[#This Row],[RecordTimeUTC]],"YYYY-MM-DD"))</f>
        <v>NTML-000-004284-2025-09-26</v>
      </c>
      <c r="C4285" s="1" t="s">
        <v>244</v>
      </c>
      <c r="D4285" s="2"/>
      <c r="E4285" s="1"/>
      <c r="F4285" s="2"/>
      <c r="G4285" s="1" t="s">
        <v>98</v>
      </c>
      <c r="H4285" s="1" t="s">
        <v>101</v>
      </c>
      <c r="I4285" s="8" t="str">
        <f>IF(Table1[[#This Row],[TMI_Type]]="Reroute",INDEX(_xlfn.REGEXEXTRACT(Table1[[#This Row],[RawText]],".*(ROUTE|FEA|FCA|ICR|CTOP|TBO).+([A-Z]{3})",2,0),1,2),"")</f>
        <v/>
      </c>
      <c r="J4285" s="5">
        <v>30</v>
      </c>
      <c r="K4285" s="5"/>
      <c r="L4285" s="1" t="s">
        <v>1653</v>
      </c>
      <c r="M4285" s="7">
        <v>45926.958333333336</v>
      </c>
      <c r="N4285" s="7">
        <v>45927.125</v>
      </c>
      <c r="O4285" s="7">
        <v>45926.906944444447</v>
      </c>
      <c r="P4285" s="4" t="s">
        <v>2347</v>
      </c>
      <c r="Q4285" s="10" t="s">
        <v>2347</v>
      </c>
      <c r="R4285" s="2" t="s">
        <v>11511</v>
      </c>
      <c r="S4285" s="6">
        <f>IF(OR(ISBLANK(Table1[[#This Row],[ValidEndUTC]]),ISBLANK(Table1[[#This Row],[ValidStartUTC]])),"",Table1[[#This Row],[ValidEndUTC]]-Table1[[#This Row],[ValidStartUTC]])</f>
        <v>0.16666666666424135</v>
      </c>
      <c r="T4285" s="5">
        <f>IF(OR(ISBLANK(Table1[[#This Row],[ValidEndUTC]]),ISBLANK(Table1[[#This Row],[ValidStartUTC]])),"",Table1[[#This Row],[Duration]]*24*60)</f>
        <v>239.99999999650754</v>
      </c>
    </row>
    <row r="4286" spans="1:20" x14ac:dyDescent="0.25">
      <c r="A4286" s="8" t="str">
        <f>IF(ISBLANK(Table1[[#This Row],[AdvisoryNumber]]),"NTML","ADVZY")</f>
        <v>NTML</v>
      </c>
      <c r="B4286" s="8" t="str">
        <f>_xlfn.TEXTJOIN("-",TRUE,Table1[[#This Row],[Source]],TEXT(Table1[[#This Row],[AdvisoryNumber]],"000"),TEXT(ROW()-1,"000000"),TEXT(Table1[[#This Row],[RecordTimeUTC]],"YYYY-MM-DD"))</f>
        <v>NTML-000-004285-2025-09-26</v>
      </c>
      <c r="C4286" s="1" t="s">
        <v>244</v>
      </c>
      <c r="D4286" s="2"/>
      <c r="E4286" s="1"/>
      <c r="F4286" s="2"/>
      <c r="G4286" s="1" t="s">
        <v>98</v>
      </c>
      <c r="H4286" s="1" t="s">
        <v>101</v>
      </c>
      <c r="I4286" s="8" t="str">
        <f>IF(Table1[[#This Row],[TMI_Type]]="Reroute",INDEX(_xlfn.REGEXEXTRACT(Table1[[#This Row],[RawText]],".*(ROUTE|FEA|FCA|ICR|CTOP|TBO).+([A-Z]{3})",2,0),1,2),"")</f>
        <v/>
      </c>
      <c r="J4286" s="5">
        <v>30</v>
      </c>
      <c r="K4286" s="5"/>
      <c r="L4286" s="1" t="s">
        <v>2350</v>
      </c>
      <c r="M4286" s="7">
        <v>45926.958333333336</v>
      </c>
      <c r="N4286" s="7">
        <v>45927.125</v>
      </c>
      <c r="O4286" s="7">
        <v>45926.906944444447</v>
      </c>
      <c r="P4286" s="4" t="s">
        <v>2351</v>
      </c>
      <c r="Q4286" s="10" t="s">
        <v>2351</v>
      </c>
      <c r="R4286" s="2" t="s">
        <v>11511</v>
      </c>
      <c r="S4286" s="6">
        <f>IF(OR(ISBLANK(Table1[[#This Row],[ValidEndUTC]]),ISBLANK(Table1[[#This Row],[ValidStartUTC]])),"",Table1[[#This Row],[ValidEndUTC]]-Table1[[#This Row],[ValidStartUTC]])</f>
        <v>0.16666666666424135</v>
      </c>
      <c r="T4286" s="5">
        <f>IF(OR(ISBLANK(Table1[[#This Row],[ValidEndUTC]]),ISBLANK(Table1[[#This Row],[ValidStartUTC]])),"",Table1[[#This Row],[Duration]]*24*60)</f>
        <v>239.99999999650754</v>
      </c>
    </row>
    <row r="4287" spans="1:20" x14ac:dyDescent="0.25">
      <c r="A4287" s="8" t="str">
        <f>IF(ISBLANK(Table1[[#This Row],[AdvisoryNumber]]),"NTML","ADVZY")</f>
        <v>NTML</v>
      </c>
      <c r="B4287" s="8" t="str">
        <f>_xlfn.TEXTJOIN("-",TRUE,Table1[[#This Row],[Source]],TEXT(Table1[[#This Row],[AdvisoryNumber]],"000"),TEXT(ROW()-1,"000000"),TEXT(Table1[[#This Row],[RecordTimeUTC]],"YYYY-MM-DD"))</f>
        <v>NTML-000-004286-2025-09-26</v>
      </c>
      <c r="C4287" s="1" t="s">
        <v>244</v>
      </c>
      <c r="D4287" s="2"/>
      <c r="E4287" s="1"/>
      <c r="F4287" s="2"/>
      <c r="G4287" s="1" t="s">
        <v>98</v>
      </c>
      <c r="H4287" s="1" t="s">
        <v>101</v>
      </c>
      <c r="I4287" s="8" t="str">
        <f>IF(Table1[[#This Row],[TMI_Type]]="Reroute",INDEX(_xlfn.REGEXEXTRACT(Table1[[#This Row],[RawText]],".*(ROUTE|FEA|FCA|ICR|CTOP|TBO).+([A-Z]{3})",2,0),1,2),"")</f>
        <v/>
      </c>
      <c r="J4287" s="5">
        <v>50</v>
      </c>
      <c r="K4287" s="5"/>
      <c r="L4287" s="1" t="s">
        <v>2352</v>
      </c>
      <c r="M4287" s="7">
        <v>45926.958333333336</v>
      </c>
      <c r="N4287" s="7">
        <v>45927.125</v>
      </c>
      <c r="O4287" s="7">
        <v>45926.906944444447</v>
      </c>
      <c r="P4287" s="4" t="s">
        <v>2353</v>
      </c>
      <c r="Q4287" s="10" t="s">
        <v>2353</v>
      </c>
      <c r="R4287" s="2" t="s">
        <v>11511</v>
      </c>
      <c r="S4287" s="6">
        <f>IF(OR(ISBLANK(Table1[[#This Row],[ValidEndUTC]]),ISBLANK(Table1[[#This Row],[ValidStartUTC]])),"",Table1[[#This Row],[ValidEndUTC]]-Table1[[#This Row],[ValidStartUTC]])</f>
        <v>0.16666666666424135</v>
      </c>
      <c r="T4287" s="5">
        <f>IF(OR(ISBLANK(Table1[[#This Row],[ValidEndUTC]]),ISBLANK(Table1[[#This Row],[ValidStartUTC]])),"",Table1[[#This Row],[Duration]]*24*60)</f>
        <v>239.99999999650754</v>
      </c>
    </row>
    <row r="4288" spans="1:20" x14ac:dyDescent="0.25">
      <c r="A4288" s="8" t="str">
        <f>IF(ISBLANK(Table1[[#This Row],[AdvisoryNumber]]),"NTML","ADVZY")</f>
        <v>NTML</v>
      </c>
      <c r="B4288" s="8" t="str">
        <f>_xlfn.TEXTJOIN("-",TRUE,Table1[[#This Row],[Source]],TEXT(Table1[[#This Row],[AdvisoryNumber]],"000"),TEXT(ROW()-1,"000000"),TEXT(Table1[[#This Row],[RecordTimeUTC]],"YYYY-MM-DD"))</f>
        <v>NTML-000-004287-2025-09-26</v>
      </c>
      <c r="C4288" s="1" t="s">
        <v>244</v>
      </c>
      <c r="D4288" s="2"/>
      <c r="E4288" s="1"/>
      <c r="F4288" s="2"/>
      <c r="G4288" s="1" t="s">
        <v>98</v>
      </c>
      <c r="H4288" s="1" t="s">
        <v>101</v>
      </c>
      <c r="I4288" s="8" t="str">
        <f>IF(Table1[[#This Row],[TMI_Type]]="Reroute",INDEX(_xlfn.REGEXEXTRACT(Table1[[#This Row],[RawText]],".*(ROUTE|FEA|FCA|ICR|CTOP|TBO).+([A-Z]{3})",2,0),1,2),"")</f>
        <v/>
      </c>
      <c r="J4288" s="5">
        <v>50</v>
      </c>
      <c r="K4288" s="5"/>
      <c r="L4288" s="1" t="s">
        <v>2354</v>
      </c>
      <c r="M4288" s="7">
        <v>45926.958333333336</v>
      </c>
      <c r="N4288" s="7">
        <v>45927.125</v>
      </c>
      <c r="O4288" s="7">
        <v>45926.906944444447</v>
      </c>
      <c r="P4288" s="4" t="s">
        <v>2355</v>
      </c>
      <c r="Q4288" s="10" t="s">
        <v>2355</v>
      </c>
      <c r="R4288" s="2" t="s">
        <v>11511</v>
      </c>
      <c r="S4288" s="6">
        <f>IF(OR(ISBLANK(Table1[[#This Row],[ValidEndUTC]]),ISBLANK(Table1[[#This Row],[ValidStartUTC]])),"",Table1[[#This Row],[ValidEndUTC]]-Table1[[#This Row],[ValidStartUTC]])</f>
        <v>0.16666666666424135</v>
      </c>
      <c r="T4288" s="5">
        <f>IF(OR(ISBLANK(Table1[[#This Row],[ValidEndUTC]]),ISBLANK(Table1[[#This Row],[ValidStartUTC]])),"",Table1[[#This Row],[Duration]]*24*60)</f>
        <v>239.99999999650754</v>
      </c>
    </row>
    <row r="4289" spans="1:20" x14ac:dyDescent="0.25">
      <c r="A4289" s="8" t="str">
        <f>IF(ISBLANK(Table1[[#This Row],[AdvisoryNumber]]),"NTML","ADVZY")</f>
        <v>NTML</v>
      </c>
      <c r="B4289" s="8" t="str">
        <f>_xlfn.TEXTJOIN("-",TRUE,Table1[[#This Row],[Source]],TEXT(Table1[[#This Row],[AdvisoryNumber]],"000"),TEXT(ROW()-1,"000000"),TEXT(Table1[[#This Row],[RecordTimeUTC]],"YYYY-MM-DD"))</f>
        <v>NTML-000-004288-2025-09-26</v>
      </c>
      <c r="C4289" s="1" t="s">
        <v>270</v>
      </c>
      <c r="D4289" s="2"/>
      <c r="E4289" s="1"/>
      <c r="F4289" s="2"/>
      <c r="G4289" s="1" t="s">
        <v>98</v>
      </c>
      <c r="H4289" s="1" t="s">
        <v>101</v>
      </c>
      <c r="I4289" s="8" t="str">
        <f>IF(Table1[[#This Row],[TMI_Type]]="Reroute",INDEX(_xlfn.REGEXEXTRACT(Table1[[#This Row],[RawText]],".*(ROUTE|FEA|FCA|ICR|CTOP|TBO).+([A-Z]{3})",2,0),1,2),"")</f>
        <v/>
      </c>
      <c r="J4289" s="5">
        <v>20</v>
      </c>
      <c r="K4289" s="5"/>
      <c r="L4289" s="1" t="s">
        <v>1173</v>
      </c>
      <c r="M4289" s="7">
        <v>45926.958333333336</v>
      </c>
      <c r="N4289" s="7">
        <v>45927.125</v>
      </c>
      <c r="O4289" s="7">
        <v>45926.916666666664</v>
      </c>
      <c r="P4289" s="4" t="s">
        <v>2356</v>
      </c>
      <c r="Q4289" s="10" t="s">
        <v>2356</v>
      </c>
      <c r="R4289" s="2" t="s">
        <v>11512</v>
      </c>
      <c r="S4289" s="6">
        <f>IF(OR(ISBLANK(Table1[[#This Row],[ValidEndUTC]]),ISBLANK(Table1[[#This Row],[ValidStartUTC]])),"",Table1[[#This Row],[ValidEndUTC]]-Table1[[#This Row],[ValidStartUTC]])</f>
        <v>0.16666666666424135</v>
      </c>
      <c r="T4289" s="5">
        <f>IF(OR(ISBLANK(Table1[[#This Row],[ValidEndUTC]]),ISBLANK(Table1[[#This Row],[ValidStartUTC]])),"",Table1[[#This Row],[Duration]]*24*60)</f>
        <v>239.99999999650754</v>
      </c>
    </row>
    <row r="4290" spans="1:20" x14ac:dyDescent="0.25">
      <c r="A4290" s="8" t="str">
        <f>IF(ISBLANK(Table1[[#This Row],[AdvisoryNumber]]),"NTML","ADVZY")</f>
        <v>NTML</v>
      </c>
      <c r="B4290" s="8" t="str">
        <f>_xlfn.TEXTJOIN("-",TRUE,Table1[[#This Row],[Source]],TEXT(Table1[[#This Row],[AdvisoryNumber]],"000"),TEXT(ROW()-1,"000000"),TEXT(Table1[[#This Row],[RecordTimeUTC]],"YYYY-MM-DD"))</f>
        <v>NTML-000-004289-2025-09-26</v>
      </c>
      <c r="C4290" s="1" t="s">
        <v>202</v>
      </c>
      <c r="D4290" s="2"/>
      <c r="E4290" s="1"/>
      <c r="F4290" s="2"/>
      <c r="G4290" s="1" t="s">
        <v>98</v>
      </c>
      <c r="H4290" s="1" t="s">
        <v>101</v>
      </c>
      <c r="I4290" s="8" t="str">
        <f>IF(Table1[[#This Row],[TMI_Type]]="Reroute",INDEX(_xlfn.REGEXEXTRACT(Table1[[#This Row],[RawText]],".*(ROUTE|FEA|FCA|ICR|CTOP|TBO).+([A-Z]{3})",2,0),1,2),"")</f>
        <v/>
      </c>
      <c r="J4290" s="5">
        <v>25</v>
      </c>
      <c r="K4290" s="5"/>
      <c r="L4290" s="1" t="s">
        <v>1167</v>
      </c>
      <c r="M4290" s="7">
        <v>45926.958333333336</v>
      </c>
      <c r="N4290" s="7">
        <v>45927.125</v>
      </c>
      <c r="O4290" s="7">
        <v>45926.916666666664</v>
      </c>
      <c r="P4290" s="4" t="s">
        <v>2357</v>
      </c>
      <c r="Q4290" s="10" t="s">
        <v>2357</v>
      </c>
      <c r="R4290" s="2" t="s">
        <v>11512</v>
      </c>
      <c r="S4290" s="6">
        <f>IF(OR(ISBLANK(Table1[[#This Row],[ValidEndUTC]]),ISBLANK(Table1[[#This Row],[ValidStartUTC]])),"",Table1[[#This Row],[ValidEndUTC]]-Table1[[#This Row],[ValidStartUTC]])</f>
        <v>0.16666666666424135</v>
      </c>
      <c r="T4290" s="5">
        <f>IF(OR(ISBLANK(Table1[[#This Row],[ValidEndUTC]]),ISBLANK(Table1[[#This Row],[ValidStartUTC]])),"",Table1[[#This Row],[Duration]]*24*60)</f>
        <v>239.99999999650754</v>
      </c>
    </row>
    <row r="4291" spans="1:20" x14ac:dyDescent="0.25">
      <c r="A4291" s="8" t="str">
        <f>IF(ISBLANK(Table1[[#This Row],[AdvisoryNumber]]),"NTML","ADVZY")</f>
        <v>NTML</v>
      </c>
      <c r="B4291" s="8" t="str">
        <f>_xlfn.TEXTJOIN("-",TRUE,Table1[[#This Row],[Source]],TEXT(Table1[[#This Row],[AdvisoryNumber]],"000"),TEXT(ROW()-1,"000000"),TEXT(Table1[[#This Row],[RecordTimeUTC]],"YYYY-MM-DD"))</f>
        <v>NTML-000-004290-2025-09-26</v>
      </c>
      <c r="C4291" s="1" t="s">
        <v>232</v>
      </c>
      <c r="D4291" s="2"/>
      <c r="E4291" s="1"/>
      <c r="F4291" s="2"/>
      <c r="G4291" s="1" t="s">
        <v>98</v>
      </c>
      <c r="H4291" s="1" t="s">
        <v>101</v>
      </c>
      <c r="I4291" s="8" t="str">
        <f>IF(Table1[[#This Row],[TMI_Type]]="Reroute",INDEX(_xlfn.REGEXEXTRACT(Table1[[#This Row],[RawText]],".*(ROUTE|FEA|FCA|ICR|CTOP|TBO).+([A-Z]{3})",2,0),1,2),"")</f>
        <v/>
      </c>
      <c r="J4291" s="5">
        <v>20</v>
      </c>
      <c r="K4291" s="5"/>
      <c r="L4291" s="1" t="s">
        <v>376</v>
      </c>
      <c r="M4291" s="7">
        <v>45926.958333333336</v>
      </c>
      <c r="N4291" s="7">
        <v>45927.125</v>
      </c>
      <c r="O4291" s="7">
        <v>45926.916666666664</v>
      </c>
      <c r="P4291" s="4" t="s">
        <v>2358</v>
      </c>
      <c r="Q4291" s="10" t="s">
        <v>2358</v>
      </c>
      <c r="R4291" s="2" t="s">
        <v>11512</v>
      </c>
      <c r="S4291" s="6">
        <f>IF(OR(ISBLANK(Table1[[#This Row],[ValidEndUTC]]),ISBLANK(Table1[[#This Row],[ValidStartUTC]])),"",Table1[[#This Row],[ValidEndUTC]]-Table1[[#This Row],[ValidStartUTC]])</f>
        <v>0.16666666666424135</v>
      </c>
      <c r="T4291" s="5">
        <f>IF(OR(ISBLANK(Table1[[#This Row],[ValidEndUTC]]),ISBLANK(Table1[[#This Row],[ValidStartUTC]])),"",Table1[[#This Row],[Duration]]*24*60)</f>
        <v>239.99999999650754</v>
      </c>
    </row>
    <row r="4292" spans="1:20" x14ac:dyDescent="0.25">
      <c r="A4292" s="8" t="str">
        <f>IF(ISBLANK(Table1[[#This Row],[AdvisoryNumber]]),"NTML","ADVZY")</f>
        <v>NTML</v>
      </c>
      <c r="B4292" s="8" t="str">
        <f>_xlfn.TEXTJOIN("-",TRUE,Table1[[#This Row],[Source]],TEXT(Table1[[#This Row],[AdvisoryNumber]],"000"),TEXT(ROW()-1,"000000"),TEXT(Table1[[#This Row],[RecordTimeUTC]],"YYYY-MM-DD"))</f>
        <v>NTML-000-004291-2025-09-26</v>
      </c>
      <c r="C4292" s="1" t="s">
        <v>270</v>
      </c>
      <c r="D4292" s="2"/>
      <c r="E4292" s="1"/>
      <c r="F4292" s="2"/>
      <c r="G4292" s="1" t="s">
        <v>98</v>
      </c>
      <c r="H4292" s="1" t="s">
        <v>101</v>
      </c>
      <c r="I4292" s="8" t="str">
        <f>IF(Table1[[#This Row],[TMI_Type]]="Reroute",INDEX(_xlfn.REGEXEXTRACT(Table1[[#This Row],[RawText]],".*(ROUTE|FEA|FCA|ICR|CTOP|TBO).+([A-Z]{3})",2,0),1,2),"")</f>
        <v/>
      </c>
      <c r="J4292" s="5">
        <v>25</v>
      </c>
      <c r="K4292" s="5"/>
      <c r="L4292" s="1" t="s">
        <v>1175</v>
      </c>
      <c r="M4292" s="7">
        <v>45926.958333333336</v>
      </c>
      <c r="N4292" s="7">
        <v>45927.125</v>
      </c>
      <c r="O4292" s="7">
        <v>45926.916666666664</v>
      </c>
      <c r="P4292" s="4" t="s">
        <v>2359</v>
      </c>
      <c r="Q4292" s="10" t="s">
        <v>2359</v>
      </c>
      <c r="R4292" s="2" t="s">
        <v>11512</v>
      </c>
      <c r="S4292" s="6">
        <f>IF(OR(ISBLANK(Table1[[#This Row],[ValidEndUTC]]),ISBLANK(Table1[[#This Row],[ValidStartUTC]])),"",Table1[[#This Row],[ValidEndUTC]]-Table1[[#This Row],[ValidStartUTC]])</f>
        <v>0.16666666666424135</v>
      </c>
      <c r="T4292" s="5">
        <f>IF(OR(ISBLANK(Table1[[#This Row],[ValidEndUTC]]),ISBLANK(Table1[[#This Row],[ValidStartUTC]])),"",Table1[[#This Row],[Duration]]*24*60)</f>
        <v>239.99999999650754</v>
      </c>
    </row>
    <row r="4293" spans="1:20" ht="21.6" x14ac:dyDescent="0.25">
      <c r="A4293" s="8" t="str">
        <f>IF(ISBLANK(Table1[[#This Row],[AdvisoryNumber]]),"NTML","ADVZY")</f>
        <v>NTML</v>
      </c>
      <c r="B4293" s="8" t="str">
        <f>_xlfn.TEXTJOIN("-",TRUE,Table1[[#This Row],[Source]],TEXT(Table1[[#This Row],[AdvisoryNumber]],"000"),TEXT(ROW()-1,"000000"),TEXT(Table1[[#This Row],[RecordTimeUTC]],"YYYY-MM-DD"))</f>
        <v>NTML-000-004292-2025-09-26</v>
      </c>
      <c r="C4293" s="1" t="s">
        <v>202</v>
      </c>
      <c r="D4293" s="2"/>
      <c r="E4293" s="1"/>
      <c r="F4293" s="2"/>
      <c r="G4293" s="1" t="s">
        <v>98</v>
      </c>
      <c r="H4293" s="1" t="s">
        <v>101</v>
      </c>
      <c r="I4293" s="8" t="str">
        <f>IF(Table1[[#This Row],[TMI_Type]]="Reroute",INDEX(_xlfn.REGEXEXTRACT(Table1[[#This Row],[RawText]],".*(ROUTE|FEA|FCA|ICR|CTOP|TBO).+([A-Z]{3})",2,0),1,2),"")</f>
        <v/>
      </c>
      <c r="J4293" s="5">
        <v>25</v>
      </c>
      <c r="K4293" s="5"/>
      <c r="L4293" s="1" t="s">
        <v>9424</v>
      </c>
      <c r="M4293" s="7">
        <v>45926.958333333336</v>
      </c>
      <c r="N4293" s="7">
        <v>45927.125</v>
      </c>
      <c r="O4293" s="7">
        <v>45926.916666666664</v>
      </c>
      <c r="P4293" s="4" t="s">
        <v>2360</v>
      </c>
      <c r="Q4293" s="10" t="s">
        <v>2360</v>
      </c>
      <c r="R4293" s="2" t="s">
        <v>11512</v>
      </c>
      <c r="S4293" s="6">
        <f>IF(OR(ISBLANK(Table1[[#This Row],[ValidEndUTC]]),ISBLANK(Table1[[#This Row],[ValidStartUTC]])),"",Table1[[#This Row],[ValidEndUTC]]-Table1[[#This Row],[ValidStartUTC]])</f>
        <v>0.16666666666424135</v>
      </c>
      <c r="T4293" s="5">
        <f>IF(OR(ISBLANK(Table1[[#This Row],[ValidEndUTC]]),ISBLANK(Table1[[#This Row],[ValidStartUTC]])),"",Table1[[#This Row],[Duration]]*24*60)</f>
        <v>239.99999999650754</v>
      </c>
    </row>
    <row r="4294" spans="1:20" x14ac:dyDescent="0.25">
      <c r="A4294" s="8" t="str">
        <f>IF(ISBLANK(Table1[[#This Row],[AdvisoryNumber]]),"NTML","ADVZY")</f>
        <v>NTML</v>
      </c>
      <c r="B4294" s="8" t="str">
        <f>_xlfn.TEXTJOIN("-",TRUE,Table1[[#This Row],[Source]],TEXT(Table1[[#This Row],[AdvisoryNumber]],"000"),TEXT(ROW()-1,"000000"),TEXT(Table1[[#This Row],[RecordTimeUTC]],"YYYY-MM-DD"))</f>
        <v>NTML-000-004293-2025-09-26</v>
      </c>
      <c r="C4294" s="1" t="s">
        <v>232</v>
      </c>
      <c r="D4294" s="2"/>
      <c r="E4294" s="1"/>
      <c r="F4294" s="2"/>
      <c r="G4294" s="1" t="s">
        <v>98</v>
      </c>
      <c r="H4294" s="1" t="s">
        <v>101</v>
      </c>
      <c r="I4294" s="8" t="str">
        <f>IF(Table1[[#This Row],[TMI_Type]]="Reroute",INDEX(_xlfn.REGEXEXTRACT(Table1[[#This Row],[RawText]],".*(ROUTE|FEA|FCA|ICR|CTOP|TBO).+([A-Z]{3})",2,0),1,2),"")</f>
        <v/>
      </c>
      <c r="J4294" s="5">
        <v>15</v>
      </c>
      <c r="K4294" s="5"/>
      <c r="L4294" s="1" t="s">
        <v>1165</v>
      </c>
      <c r="M4294" s="7">
        <v>45926.958333333336</v>
      </c>
      <c r="N4294" s="7">
        <v>45927.125</v>
      </c>
      <c r="O4294" s="7">
        <v>45926.916666666664</v>
      </c>
      <c r="P4294" s="4" t="s">
        <v>2361</v>
      </c>
      <c r="Q4294" s="10" t="s">
        <v>2361</v>
      </c>
      <c r="R4294" s="2" t="s">
        <v>11512</v>
      </c>
      <c r="S4294" s="6">
        <f>IF(OR(ISBLANK(Table1[[#This Row],[ValidEndUTC]]),ISBLANK(Table1[[#This Row],[ValidStartUTC]])),"",Table1[[#This Row],[ValidEndUTC]]-Table1[[#This Row],[ValidStartUTC]])</f>
        <v>0.16666666666424135</v>
      </c>
      <c r="T4294" s="5">
        <f>IF(OR(ISBLANK(Table1[[#This Row],[ValidEndUTC]]),ISBLANK(Table1[[#This Row],[ValidStartUTC]])),"",Table1[[#This Row],[Duration]]*24*60)</f>
        <v>239.99999999650754</v>
      </c>
    </row>
    <row r="4295" spans="1:20" x14ac:dyDescent="0.25">
      <c r="A4295" s="8" t="str">
        <f>IF(ISBLANK(Table1[[#This Row],[AdvisoryNumber]]),"NTML","ADVZY")</f>
        <v>NTML</v>
      </c>
      <c r="B4295" s="8" t="str">
        <f>_xlfn.TEXTJOIN("-",TRUE,Table1[[#This Row],[Source]],TEXT(Table1[[#This Row],[AdvisoryNumber]],"000"),TEXT(ROW()-1,"000000"),TEXT(Table1[[#This Row],[RecordTimeUTC]],"YYYY-MM-DD"))</f>
        <v>NTML-000-004294-2025-09-26</v>
      </c>
      <c r="C4295" s="1" t="s">
        <v>232</v>
      </c>
      <c r="D4295" s="2"/>
      <c r="E4295" s="1"/>
      <c r="F4295" s="2"/>
      <c r="G4295" s="1" t="s">
        <v>98</v>
      </c>
      <c r="H4295" s="1" t="s">
        <v>101</v>
      </c>
      <c r="I4295" s="8" t="str">
        <f>IF(Table1[[#This Row],[TMI_Type]]="Reroute",INDEX(_xlfn.REGEXEXTRACT(Table1[[#This Row],[RawText]],".*(ROUTE|FEA|FCA|ICR|CTOP|TBO).+([A-Z]{3})",2,0),1,2),"")</f>
        <v/>
      </c>
      <c r="J4295" s="5">
        <v>20</v>
      </c>
      <c r="K4295" s="5"/>
      <c r="L4295" s="1" t="s">
        <v>1179</v>
      </c>
      <c r="M4295" s="7">
        <v>45926.958333333336</v>
      </c>
      <c r="N4295" s="7">
        <v>45927.125</v>
      </c>
      <c r="O4295" s="7">
        <v>45926.916666666664</v>
      </c>
      <c r="P4295" s="4" t="s">
        <v>2362</v>
      </c>
      <c r="Q4295" s="10" t="s">
        <v>2362</v>
      </c>
      <c r="R4295" s="2" t="s">
        <v>11512</v>
      </c>
      <c r="S4295" s="6">
        <f>IF(OR(ISBLANK(Table1[[#This Row],[ValidEndUTC]]),ISBLANK(Table1[[#This Row],[ValidStartUTC]])),"",Table1[[#This Row],[ValidEndUTC]]-Table1[[#This Row],[ValidStartUTC]])</f>
        <v>0.16666666666424135</v>
      </c>
      <c r="T4295" s="5">
        <f>IF(OR(ISBLANK(Table1[[#This Row],[ValidEndUTC]]),ISBLANK(Table1[[#This Row],[ValidStartUTC]])),"",Table1[[#This Row],[Duration]]*24*60)</f>
        <v>239.99999999650754</v>
      </c>
    </row>
    <row r="4296" spans="1:20" x14ac:dyDescent="0.25">
      <c r="A4296" s="8" t="str">
        <f>IF(ISBLANK(Table1[[#This Row],[AdvisoryNumber]]),"NTML","ADVZY")</f>
        <v>NTML</v>
      </c>
      <c r="B4296" s="8" t="str">
        <f>_xlfn.TEXTJOIN("-",TRUE,Table1[[#This Row],[Source]],TEXT(Table1[[#This Row],[AdvisoryNumber]],"000"),TEXT(ROW()-1,"000000"),TEXT(Table1[[#This Row],[RecordTimeUTC]],"YYYY-MM-DD"))</f>
        <v>NTML-000-004295-2025-09-26</v>
      </c>
      <c r="C4296" s="1" t="s">
        <v>270</v>
      </c>
      <c r="D4296" s="2"/>
      <c r="E4296" s="1"/>
      <c r="F4296" s="2"/>
      <c r="G4296" s="1" t="s">
        <v>98</v>
      </c>
      <c r="H4296" s="1" t="s">
        <v>101</v>
      </c>
      <c r="I4296" s="8" t="str">
        <f>IF(Table1[[#This Row],[TMI_Type]]="Reroute",INDEX(_xlfn.REGEXEXTRACT(Table1[[#This Row],[RawText]],".*(ROUTE|FEA|FCA|ICR|CTOP|TBO).+([A-Z]{3})",2,0),1,2),"")</f>
        <v/>
      </c>
      <c r="J4296" s="5">
        <v>20</v>
      </c>
      <c r="K4296" s="5"/>
      <c r="L4296" s="1" t="s">
        <v>1177</v>
      </c>
      <c r="M4296" s="7">
        <v>45926.958333333336</v>
      </c>
      <c r="N4296" s="7">
        <v>45927.125</v>
      </c>
      <c r="O4296" s="7">
        <v>45926.916666666664</v>
      </c>
      <c r="P4296" s="4" t="s">
        <v>2363</v>
      </c>
      <c r="Q4296" s="10" t="s">
        <v>2363</v>
      </c>
      <c r="R4296" s="2" t="s">
        <v>11512</v>
      </c>
      <c r="S4296" s="6">
        <f>IF(OR(ISBLANK(Table1[[#This Row],[ValidEndUTC]]),ISBLANK(Table1[[#This Row],[ValidStartUTC]])),"",Table1[[#This Row],[ValidEndUTC]]-Table1[[#This Row],[ValidStartUTC]])</f>
        <v>0.16666666666424135</v>
      </c>
      <c r="T4296" s="5">
        <f>IF(OR(ISBLANK(Table1[[#This Row],[ValidEndUTC]]),ISBLANK(Table1[[#This Row],[ValidStartUTC]])),"",Table1[[#This Row],[Duration]]*24*60)</f>
        <v>239.99999999650754</v>
      </c>
    </row>
    <row r="4297" spans="1:20" x14ac:dyDescent="0.25">
      <c r="A4297" s="8" t="str">
        <f>IF(ISBLANK(Table1[[#This Row],[AdvisoryNumber]]),"NTML","ADVZY")</f>
        <v>NTML</v>
      </c>
      <c r="B4297" s="8" t="str">
        <f>_xlfn.TEXTJOIN("-",TRUE,Table1[[#This Row],[Source]],TEXT(Table1[[#This Row],[AdvisoryNumber]],"000"),TEXT(ROW()-1,"000000"),TEXT(Table1[[#This Row],[RecordTimeUTC]],"YYYY-MM-DD"))</f>
        <v>NTML-000-004296-2025-09-26</v>
      </c>
      <c r="C4297" s="1" t="s">
        <v>202</v>
      </c>
      <c r="D4297" s="2"/>
      <c r="E4297" s="1"/>
      <c r="F4297" s="2"/>
      <c r="G4297" s="1" t="s">
        <v>98</v>
      </c>
      <c r="H4297" s="1" t="s">
        <v>101</v>
      </c>
      <c r="I4297" s="8" t="str">
        <f>IF(Table1[[#This Row],[TMI_Type]]="Reroute",INDEX(_xlfn.REGEXEXTRACT(Table1[[#This Row],[RawText]],".*(ROUTE|FEA|FCA|ICR|CTOP|TBO).+([A-Z]{3})",2,0),1,2),"")</f>
        <v/>
      </c>
      <c r="J4297" s="5">
        <v>20</v>
      </c>
      <c r="K4297" s="5"/>
      <c r="L4297" s="1" t="s">
        <v>318</v>
      </c>
      <c r="M4297" s="7">
        <v>45926.958333333336</v>
      </c>
      <c r="N4297" s="7">
        <v>45927.125</v>
      </c>
      <c r="O4297" s="7">
        <v>45926.916666666664</v>
      </c>
      <c r="P4297" s="4" t="s">
        <v>2364</v>
      </c>
      <c r="Q4297" s="10" t="s">
        <v>2364</v>
      </c>
      <c r="R4297" s="2" t="s">
        <v>11512</v>
      </c>
      <c r="S4297" s="6">
        <f>IF(OR(ISBLANK(Table1[[#This Row],[ValidEndUTC]]),ISBLANK(Table1[[#This Row],[ValidStartUTC]])),"",Table1[[#This Row],[ValidEndUTC]]-Table1[[#This Row],[ValidStartUTC]])</f>
        <v>0.16666666666424135</v>
      </c>
      <c r="T4297" s="5">
        <f>IF(OR(ISBLANK(Table1[[#This Row],[ValidEndUTC]]),ISBLANK(Table1[[#This Row],[ValidStartUTC]])),"",Table1[[#This Row],[Duration]]*24*60)</f>
        <v>239.99999999650754</v>
      </c>
    </row>
    <row r="4298" spans="1:20" x14ac:dyDescent="0.25">
      <c r="A4298" s="8" t="str">
        <f>IF(ISBLANK(Table1[[#This Row],[AdvisoryNumber]]),"NTML","ADVZY")</f>
        <v>NTML</v>
      </c>
      <c r="B4298" s="8" t="str">
        <f>_xlfn.TEXTJOIN("-",TRUE,Table1[[#This Row],[Source]],TEXT(Table1[[#This Row],[AdvisoryNumber]],"000"),TEXT(ROW()-1,"000000"),TEXT(Table1[[#This Row],[RecordTimeUTC]],"YYYY-MM-DD"))</f>
        <v>NTML-000-004297-2025-09-26</v>
      </c>
      <c r="C4298" s="1" t="s">
        <v>232</v>
      </c>
      <c r="D4298" s="2"/>
      <c r="E4298" s="1"/>
      <c r="F4298" s="2"/>
      <c r="G4298" s="1" t="s">
        <v>98</v>
      </c>
      <c r="H4298" s="1" t="s">
        <v>101</v>
      </c>
      <c r="I4298" s="8" t="str">
        <f>IF(Table1[[#This Row],[TMI_Type]]="Reroute",INDEX(_xlfn.REGEXEXTRACT(Table1[[#This Row],[RawText]],".*(ROUTE|FEA|FCA|ICR|CTOP|TBO).+([A-Z]{3})",2,0),1,2),"")</f>
        <v/>
      </c>
      <c r="J4298" s="5">
        <v>20</v>
      </c>
      <c r="K4298" s="5"/>
      <c r="L4298" s="1" t="s">
        <v>1345</v>
      </c>
      <c r="M4298" s="7">
        <v>45926.958333333336</v>
      </c>
      <c r="N4298" s="7">
        <v>45927.125</v>
      </c>
      <c r="O4298" s="7">
        <v>45926.916666666664</v>
      </c>
      <c r="P4298" s="4" t="s">
        <v>2365</v>
      </c>
      <c r="Q4298" s="10" t="s">
        <v>2365</v>
      </c>
      <c r="R4298" s="2" t="s">
        <v>11512</v>
      </c>
      <c r="S4298" s="6">
        <f>IF(OR(ISBLANK(Table1[[#This Row],[ValidEndUTC]]),ISBLANK(Table1[[#This Row],[ValidStartUTC]])),"",Table1[[#This Row],[ValidEndUTC]]-Table1[[#This Row],[ValidStartUTC]])</f>
        <v>0.16666666666424135</v>
      </c>
      <c r="T4298" s="5">
        <f>IF(OR(ISBLANK(Table1[[#This Row],[ValidEndUTC]]),ISBLANK(Table1[[#This Row],[ValidStartUTC]])),"",Table1[[#This Row],[Duration]]*24*60)</f>
        <v>239.99999999650754</v>
      </c>
    </row>
    <row r="4299" spans="1:20" x14ac:dyDescent="0.25">
      <c r="A4299" s="8" t="str">
        <f>IF(ISBLANK(Table1[[#This Row],[AdvisoryNumber]]),"NTML","ADVZY")</f>
        <v>NTML</v>
      </c>
      <c r="B4299" s="8" t="str">
        <f>_xlfn.TEXTJOIN("-",TRUE,Table1[[#This Row],[Source]],TEXT(Table1[[#This Row],[AdvisoryNumber]],"000"),TEXT(ROW()-1,"000000"),TEXT(Table1[[#This Row],[RecordTimeUTC]],"YYYY-MM-DD"))</f>
        <v>NTML-000-004298-2025-09-26</v>
      </c>
      <c r="C4299" s="1" t="s">
        <v>232</v>
      </c>
      <c r="D4299" s="2"/>
      <c r="E4299" s="1"/>
      <c r="F4299" s="2"/>
      <c r="G4299" s="1" t="s">
        <v>98</v>
      </c>
      <c r="H4299" s="1" t="s">
        <v>101</v>
      </c>
      <c r="I4299" s="8" t="str">
        <f>IF(Table1[[#This Row],[TMI_Type]]="Reroute",INDEX(_xlfn.REGEXEXTRACT(Table1[[#This Row],[RawText]],".*(ROUTE|FEA|FCA|ICR|CTOP|TBO).+([A-Z]{3})",2,0),1,2),"")</f>
        <v/>
      </c>
      <c r="J4299" s="5">
        <v>30</v>
      </c>
      <c r="K4299" s="5"/>
      <c r="L4299" s="1" t="s">
        <v>1593</v>
      </c>
      <c r="M4299" s="7">
        <v>45926.958333333336</v>
      </c>
      <c r="N4299" s="7">
        <v>45927.125</v>
      </c>
      <c r="O4299" s="7">
        <v>45926.916666666664</v>
      </c>
      <c r="P4299" s="4" t="s">
        <v>2366</v>
      </c>
      <c r="Q4299" s="10" t="s">
        <v>2366</v>
      </c>
      <c r="R4299" s="2" t="s">
        <v>11512</v>
      </c>
      <c r="S4299" s="6">
        <f>IF(OR(ISBLANK(Table1[[#This Row],[ValidEndUTC]]),ISBLANK(Table1[[#This Row],[ValidStartUTC]])),"",Table1[[#This Row],[ValidEndUTC]]-Table1[[#This Row],[ValidStartUTC]])</f>
        <v>0.16666666666424135</v>
      </c>
      <c r="T4299" s="5">
        <f>IF(OR(ISBLANK(Table1[[#This Row],[ValidEndUTC]]),ISBLANK(Table1[[#This Row],[ValidStartUTC]])),"",Table1[[#This Row],[Duration]]*24*60)</f>
        <v>239.99999999650754</v>
      </c>
    </row>
    <row r="4300" spans="1:20" x14ac:dyDescent="0.25">
      <c r="A4300" s="8" t="str">
        <f>IF(ISBLANK(Table1[[#This Row],[AdvisoryNumber]]),"NTML","ADVZY")</f>
        <v>NTML</v>
      </c>
      <c r="B4300" s="8" t="str">
        <f>_xlfn.TEXTJOIN("-",TRUE,Table1[[#This Row],[Source]],TEXT(Table1[[#This Row],[AdvisoryNumber]],"000"),TEXT(ROW()-1,"000000"),TEXT(Table1[[#This Row],[RecordTimeUTC]],"YYYY-MM-DD"))</f>
        <v>NTML-000-004299-2025-09-26</v>
      </c>
      <c r="C4300" s="1" t="s">
        <v>202</v>
      </c>
      <c r="D4300" s="2"/>
      <c r="E4300" s="1"/>
      <c r="F4300" s="2"/>
      <c r="G4300" s="1" t="s">
        <v>98</v>
      </c>
      <c r="H4300" s="1" t="s">
        <v>101</v>
      </c>
      <c r="I4300" s="8" t="str">
        <f>IF(Table1[[#This Row],[TMI_Type]]="Reroute",INDEX(_xlfn.REGEXEXTRACT(Table1[[#This Row],[RawText]],".*(ROUTE|FEA|FCA|ICR|CTOP|TBO).+([A-Z]{3})",2,0),1,2),"")</f>
        <v/>
      </c>
      <c r="J4300" s="5">
        <v>35</v>
      </c>
      <c r="K4300" s="5"/>
      <c r="L4300" s="1" t="s">
        <v>271</v>
      </c>
      <c r="M4300" s="7">
        <v>45926.958333333336</v>
      </c>
      <c r="N4300" s="7">
        <v>45927.125</v>
      </c>
      <c r="O4300" s="7">
        <v>45926.916666666664</v>
      </c>
      <c r="P4300" s="4" t="s">
        <v>2367</v>
      </c>
      <c r="Q4300" s="10" t="s">
        <v>2367</v>
      </c>
      <c r="R4300" s="2" t="s">
        <v>11512</v>
      </c>
      <c r="S4300" s="6">
        <f>IF(OR(ISBLANK(Table1[[#This Row],[ValidEndUTC]]),ISBLANK(Table1[[#This Row],[ValidStartUTC]])),"",Table1[[#This Row],[ValidEndUTC]]-Table1[[#This Row],[ValidStartUTC]])</f>
        <v>0.16666666666424135</v>
      </c>
      <c r="T4300" s="5">
        <f>IF(OR(ISBLANK(Table1[[#This Row],[ValidEndUTC]]),ISBLANK(Table1[[#This Row],[ValidStartUTC]])),"",Table1[[#This Row],[Duration]]*24*60)</f>
        <v>239.99999999650754</v>
      </c>
    </row>
    <row r="4301" spans="1:20" x14ac:dyDescent="0.25">
      <c r="A4301" s="8" t="str">
        <f>IF(ISBLANK(Table1[[#This Row],[AdvisoryNumber]]),"NTML","ADVZY")</f>
        <v>NTML</v>
      </c>
      <c r="B4301" s="8" t="str">
        <f>_xlfn.TEXTJOIN("-",TRUE,Table1[[#This Row],[Source]],TEXT(Table1[[#This Row],[AdvisoryNumber]],"000"),TEXT(ROW()-1,"000000"),TEXT(Table1[[#This Row],[RecordTimeUTC]],"YYYY-MM-DD"))</f>
        <v>NTML-000-004300-2025-09-26</v>
      </c>
      <c r="C4301" s="1" t="s">
        <v>270</v>
      </c>
      <c r="D4301" s="2"/>
      <c r="E4301" s="1"/>
      <c r="F4301" s="2"/>
      <c r="G4301" s="1" t="s">
        <v>98</v>
      </c>
      <c r="H4301" s="1" t="s">
        <v>101</v>
      </c>
      <c r="I4301" s="8" t="str">
        <f>IF(Table1[[#This Row],[TMI_Type]]="Reroute",INDEX(_xlfn.REGEXEXTRACT(Table1[[#This Row],[RawText]],".*(ROUTE|FEA|FCA|ICR|CTOP|TBO).+([A-Z]{3})",2,0),1,2),"")</f>
        <v/>
      </c>
      <c r="J4301" s="5">
        <v>30</v>
      </c>
      <c r="K4301" s="5"/>
      <c r="L4301" s="1" t="s">
        <v>286</v>
      </c>
      <c r="M4301" s="7">
        <v>45926.958333333336</v>
      </c>
      <c r="N4301" s="7">
        <v>45927.125</v>
      </c>
      <c r="O4301" s="7">
        <v>45926.916666666664</v>
      </c>
      <c r="P4301" s="4" t="s">
        <v>2368</v>
      </c>
      <c r="Q4301" s="10" t="s">
        <v>2368</v>
      </c>
      <c r="R4301" s="2" t="s">
        <v>11512</v>
      </c>
      <c r="S4301" s="6">
        <f>IF(OR(ISBLANK(Table1[[#This Row],[ValidEndUTC]]),ISBLANK(Table1[[#This Row],[ValidStartUTC]])),"",Table1[[#This Row],[ValidEndUTC]]-Table1[[#This Row],[ValidStartUTC]])</f>
        <v>0.16666666666424135</v>
      </c>
      <c r="T4301" s="5">
        <f>IF(OR(ISBLANK(Table1[[#This Row],[ValidEndUTC]]),ISBLANK(Table1[[#This Row],[ValidStartUTC]])),"",Table1[[#This Row],[Duration]]*24*60)</f>
        <v>239.99999999650754</v>
      </c>
    </row>
    <row r="4302" spans="1:20" x14ac:dyDescent="0.25">
      <c r="A4302" s="8" t="str">
        <f>IF(ISBLANK(Table1[[#This Row],[AdvisoryNumber]]),"NTML","ADVZY")</f>
        <v>NTML</v>
      </c>
      <c r="B4302" s="8" t="str">
        <f>_xlfn.TEXTJOIN("-",TRUE,Table1[[#This Row],[Source]],TEXT(Table1[[#This Row],[AdvisoryNumber]],"000"),TEXT(ROW()-1,"000000"),TEXT(Table1[[#This Row],[RecordTimeUTC]],"YYYY-MM-DD"))</f>
        <v>NTML-000-004301-2025-09-26</v>
      </c>
      <c r="C4302" s="1" t="s">
        <v>232</v>
      </c>
      <c r="D4302" s="2"/>
      <c r="E4302" s="1"/>
      <c r="F4302" s="2"/>
      <c r="G4302" s="1" t="s">
        <v>98</v>
      </c>
      <c r="H4302" s="1" t="s">
        <v>101</v>
      </c>
      <c r="I4302" s="8" t="str">
        <f>IF(Table1[[#This Row],[TMI_Type]]="Reroute",INDEX(_xlfn.REGEXEXTRACT(Table1[[#This Row],[RawText]],".*(ROUTE|FEA|FCA|ICR|CTOP|TBO).+([A-Z]{3})",2,0),1,2),"")</f>
        <v/>
      </c>
      <c r="J4302" s="5">
        <v>40</v>
      </c>
      <c r="K4302" s="5"/>
      <c r="L4302" s="1" t="s">
        <v>198</v>
      </c>
      <c r="M4302" s="7">
        <v>45926.958333333336</v>
      </c>
      <c r="N4302" s="7">
        <v>45927.125</v>
      </c>
      <c r="O4302" s="7">
        <v>45926.923611111109</v>
      </c>
      <c r="P4302" s="4" t="s">
        <v>2369</v>
      </c>
      <c r="Q4302" s="10" t="s">
        <v>2369</v>
      </c>
      <c r="R4302" s="2" t="s">
        <v>11513</v>
      </c>
      <c r="S4302" s="6">
        <f>IF(OR(ISBLANK(Table1[[#This Row],[ValidEndUTC]]),ISBLANK(Table1[[#This Row],[ValidStartUTC]])),"",Table1[[#This Row],[ValidEndUTC]]-Table1[[#This Row],[ValidStartUTC]])</f>
        <v>0.16666666666424135</v>
      </c>
      <c r="T4302" s="5">
        <f>IF(OR(ISBLANK(Table1[[#This Row],[ValidEndUTC]]),ISBLANK(Table1[[#This Row],[ValidStartUTC]])),"",Table1[[#This Row],[Duration]]*24*60)</f>
        <v>239.99999999650754</v>
      </c>
    </row>
    <row r="4303" spans="1:20" x14ac:dyDescent="0.25">
      <c r="A4303" s="8" t="str">
        <f>IF(ISBLANK(Table1[[#This Row],[AdvisoryNumber]]),"NTML","ADVZY")</f>
        <v>NTML</v>
      </c>
      <c r="B4303" s="8" t="str">
        <f>_xlfn.TEXTJOIN("-",TRUE,Table1[[#This Row],[Source]],TEXT(Table1[[#This Row],[AdvisoryNumber]],"000"),TEXT(ROW()-1,"000000"),TEXT(Table1[[#This Row],[RecordTimeUTC]],"YYYY-MM-DD"))</f>
        <v>NTML-000-004302-2025-09-26</v>
      </c>
      <c r="C4303" s="1" t="s">
        <v>202</v>
      </c>
      <c r="D4303" s="2"/>
      <c r="E4303" s="1"/>
      <c r="F4303" s="2"/>
      <c r="G4303" s="1" t="s">
        <v>98</v>
      </c>
      <c r="H4303" s="1" t="s">
        <v>101</v>
      </c>
      <c r="I4303" s="8" t="str">
        <f>IF(Table1[[#This Row],[TMI_Type]]="Reroute",INDEX(_xlfn.REGEXEXTRACT(Table1[[#This Row],[RawText]],".*(ROUTE|FEA|FCA|ICR|CTOP|TBO).+([A-Z]{3})",2,0),1,2),"")</f>
        <v/>
      </c>
      <c r="J4303" s="5">
        <v>45</v>
      </c>
      <c r="K4303" s="5"/>
      <c r="L4303" s="1" t="s">
        <v>198</v>
      </c>
      <c r="M4303" s="7">
        <v>45926.958333333336</v>
      </c>
      <c r="N4303" s="7">
        <v>45927.125</v>
      </c>
      <c r="O4303" s="7">
        <v>45926.923611111109</v>
      </c>
      <c r="P4303" s="4" t="s">
        <v>2370</v>
      </c>
      <c r="Q4303" s="10" t="s">
        <v>2370</v>
      </c>
      <c r="R4303" s="2" t="s">
        <v>11513</v>
      </c>
      <c r="S4303" s="6">
        <f>IF(OR(ISBLANK(Table1[[#This Row],[ValidEndUTC]]),ISBLANK(Table1[[#This Row],[ValidStartUTC]])),"",Table1[[#This Row],[ValidEndUTC]]-Table1[[#This Row],[ValidStartUTC]])</f>
        <v>0.16666666666424135</v>
      </c>
      <c r="T4303" s="5">
        <f>IF(OR(ISBLANK(Table1[[#This Row],[ValidEndUTC]]),ISBLANK(Table1[[#This Row],[ValidStartUTC]])),"",Table1[[#This Row],[Duration]]*24*60)</f>
        <v>239.99999999650754</v>
      </c>
    </row>
    <row r="4304" spans="1:20" x14ac:dyDescent="0.25">
      <c r="A4304" s="8" t="str">
        <f>IF(ISBLANK(Table1[[#This Row],[AdvisoryNumber]]),"NTML","ADVZY")</f>
        <v>NTML</v>
      </c>
      <c r="B4304" s="8" t="str">
        <f>_xlfn.TEXTJOIN("-",TRUE,Table1[[#This Row],[Source]],TEXT(Table1[[#This Row],[AdvisoryNumber]],"000"),TEXT(ROW()-1,"000000"),TEXT(Table1[[#This Row],[RecordTimeUTC]],"YYYY-MM-DD"))</f>
        <v>NTML-000-004303-2025-09-26</v>
      </c>
      <c r="C4304" s="1" t="s">
        <v>270</v>
      </c>
      <c r="D4304" s="2"/>
      <c r="E4304" s="1"/>
      <c r="F4304" s="2"/>
      <c r="G4304" s="1" t="s">
        <v>98</v>
      </c>
      <c r="H4304" s="1" t="s">
        <v>101</v>
      </c>
      <c r="I4304" s="8" t="str">
        <f>IF(Table1[[#This Row],[TMI_Type]]="Reroute",INDEX(_xlfn.REGEXEXTRACT(Table1[[#This Row],[RawText]],".*(ROUTE|FEA|FCA|ICR|CTOP|TBO).+([A-Z]{3})",2,0),1,2),"")</f>
        <v/>
      </c>
      <c r="J4304" s="5">
        <v>40</v>
      </c>
      <c r="K4304" s="5"/>
      <c r="L4304" s="1" t="s">
        <v>198</v>
      </c>
      <c r="M4304" s="7">
        <v>45926.958333333336</v>
      </c>
      <c r="N4304" s="7">
        <v>45927.125</v>
      </c>
      <c r="O4304" s="7">
        <v>45926.923611111109</v>
      </c>
      <c r="P4304" s="4" t="s">
        <v>2371</v>
      </c>
      <c r="Q4304" s="10" t="s">
        <v>2371</v>
      </c>
      <c r="R4304" s="2" t="s">
        <v>11513</v>
      </c>
      <c r="S4304" s="6">
        <f>IF(OR(ISBLANK(Table1[[#This Row],[ValidEndUTC]]),ISBLANK(Table1[[#This Row],[ValidStartUTC]])),"",Table1[[#This Row],[ValidEndUTC]]-Table1[[#This Row],[ValidStartUTC]])</f>
        <v>0.16666666666424135</v>
      </c>
      <c r="T4304" s="5">
        <f>IF(OR(ISBLANK(Table1[[#This Row],[ValidEndUTC]]),ISBLANK(Table1[[#This Row],[ValidStartUTC]])),"",Table1[[#This Row],[Duration]]*24*60)</f>
        <v>239.99999999650754</v>
      </c>
    </row>
    <row r="4305" spans="1:20" x14ac:dyDescent="0.25">
      <c r="A4305" s="8" t="str">
        <f>IF(ISBLANK(Table1[[#This Row],[AdvisoryNumber]]),"NTML","ADVZY")</f>
        <v>NTML</v>
      </c>
      <c r="B4305" s="8" t="str">
        <f>_xlfn.TEXTJOIN("-",TRUE,Table1[[#This Row],[Source]],TEXT(Table1[[#This Row],[AdvisoryNumber]],"000"),TEXT(ROW()-1,"000000"),TEXT(Table1[[#This Row],[RecordTimeUTC]],"YYYY-MM-DD"))</f>
        <v>NTML-000-004304-2025-09-26</v>
      </c>
      <c r="C4305" s="1" t="s">
        <v>232</v>
      </c>
      <c r="D4305" s="2"/>
      <c r="E4305" s="1"/>
      <c r="F4305" s="2"/>
      <c r="G4305" s="1" t="s">
        <v>98</v>
      </c>
      <c r="H4305" s="1" t="s">
        <v>101</v>
      </c>
      <c r="I4305" s="8" t="str">
        <f>IF(Table1[[#This Row],[TMI_Type]]="Reroute",INDEX(_xlfn.REGEXEXTRACT(Table1[[#This Row],[RawText]],".*(ROUTE|FEA|FCA|ICR|CTOP|TBO).+([A-Z]{3})",2,0),1,2),"")</f>
        <v/>
      </c>
      <c r="J4305" s="5">
        <v>35</v>
      </c>
      <c r="K4305" s="5"/>
      <c r="L4305" s="1" t="s">
        <v>198</v>
      </c>
      <c r="M4305" s="7">
        <v>45926.958333333336</v>
      </c>
      <c r="N4305" s="7">
        <v>45927.125</v>
      </c>
      <c r="O4305" s="7">
        <v>45926.923611111109</v>
      </c>
      <c r="P4305" s="4" t="s">
        <v>2372</v>
      </c>
      <c r="Q4305" s="10" t="s">
        <v>2372</v>
      </c>
      <c r="R4305" s="2" t="s">
        <v>11513</v>
      </c>
      <c r="S4305" s="6">
        <f>IF(OR(ISBLANK(Table1[[#This Row],[ValidEndUTC]]),ISBLANK(Table1[[#This Row],[ValidStartUTC]])),"",Table1[[#This Row],[ValidEndUTC]]-Table1[[#This Row],[ValidStartUTC]])</f>
        <v>0.16666666666424135</v>
      </c>
      <c r="T4305" s="5">
        <f>IF(OR(ISBLANK(Table1[[#This Row],[ValidEndUTC]]),ISBLANK(Table1[[#This Row],[ValidStartUTC]])),"",Table1[[#This Row],[Duration]]*24*60)</f>
        <v>239.99999999650754</v>
      </c>
    </row>
    <row r="4306" spans="1:20" x14ac:dyDescent="0.25">
      <c r="A4306" s="8" t="str">
        <f>IF(ISBLANK(Table1[[#This Row],[AdvisoryNumber]]),"NTML","ADVZY")</f>
        <v>NTML</v>
      </c>
      <c r="B4306" s="8" t="str">
        <f>_xlfn.TEXTJOIN("-",TRUE,Table1[[#This Row],[Source]],TEXT(Table1[[#This Row],[AdvisoryNumber]],"000"),TEXT(ROW()-1,"000000"),TEXT(Table1[[#This Row],[RecordTimeUTC]],"YYYY-MM-DD"))</f>
        <v>NTML-000-004305-2025-09-26</v>
      </c>
      <c r="C4306" s="1" t="s">
        <v>202</v>
      </c>
      <c r="D4306" s="2"/>
      <c r="E4306" s="1"/>
      <c r="F4306" s="2"/>
      <c r="G4306" s="1" t="s">
        <v>98</v>
      </c>
      <c r="H4306" s="1" t="s">
        <v>101</v>
      </c>
      <c r="I4306" s="8" t="str">
        <f>IF(Table1[[#This Row],[TMI_Type]]="Reroute",INDEX(_xlfn.REGEXEXTRACT(Table1[[#This Row],[RawText]],".*(ROUTE|FEA|FCA|ICR|CTOP|TBO).+([A-Z]{3})",2,0),1,2),"")</f>
        <v/>
      </c>
      <c r="J4306" s="5">
        <v>40</v>
      </c>
      <c r="K4306" s="5"/>
      <c r="L4306" s="1" t="s">
        <v>198</v>
      </c>
      <c r="M4306" s="7">
        <v>45926.958333333336</v>
      </c>
      <c r="N4306" s="7">
        <v>45927.125</v>
      </c>
      <c r="O4306" s="7">
        <v>45926.923611111109</v>
      </c>
      <c r="P4306" s="4" t="s">
        <v>2373</v>
      </c>
      <c r="Q4306" s="10" t="s">
        <v>2373</v>
      </c>
      <c r="R4306" s="2" t="s">
        <v>11513</v>
      </c>
      <c r="S4306" s="6">
        <f>IF(OR(ISBLANK(Table1[[#This Row],[ValidEndUTC]]),ISBLANK(Table1[[#This Row],[ValidStartUTC]])),"",Table1[[#This Row],[ValidEndUTC]]-Table1[[#This Row],[ValidStartUTC]])</f>
        <v>0.16666666666424135</v>
      </c>
      <c r="T4306" s="5">
        <f>IF(OR(ISBLANK(Table1[[#This Row],[ValidEndUTC]]),ISBLANK(Table1[[#This Row],[ValidStartUTC]])),"",Table1[[#This Row],[Duration]]*24*60)</f>
        <v>239.99999999650754</v>
      </c>
    </row>
    <row r="4307" spans="1:20" x14ac:dyDescent="0.25">
      <c r="A4307" s="8" t="str">
        <f>IF(ISBLANK(Table1[[#This Row],[AdvisoryNumber]]),"NTML","ADVZY")</f>
        <v>NTML</v>
      </c>
      <c r="B4307" s="8" t="str">
        <f>_xlfn.TEXTJOIN("-",TRUE,Table1[[#This Row],[Source]],TEXT(Table1[[#This Row],[AdvisoryNumber]],"000"),TEXT(ROW()-1,"000000"),TEXT(Table1[[#This Row],[RecordTimeUTC]],"YYYY-MM-DD"))</f>
        <v>NTML-000-004306-2025-09-26</v>
      </c>
      <c r="C4307" s="1" t="s">
        <v>270</v>
      </c>
      <c r="D4307" s="2"/>
      <c r="E4307" s="1"/>
      <c r="F4307" s="2"/>
      <c r="G4307" s="1" t="s">
        <v>98</v>
      </c>
      <c r="H4307" s="1" t="s">
        <v>101</v>
      </c>
      <c r="I4307" s="8" t="str">
        <f>IF(Table1[[#This Row],[TMI_Type]]="Reroute",INDEX(_xlfn.REGEXEXTRACT(Table1[[#This Row],[RawText]],".*(ROUTE|FEA|FCA|ICR|CTOP|TBO).+([A-Z]{3})",2,0),1,2),"")</f>
        <v/>
      </c>
      <c r="J4307" s="5">
        <v>35</v>
      </c>
      <c r="K4307" s="5"/>
      <c r="L4307" s="1" t="s">
        <v>198</v>
      </c>
      <c r="M4307" s="7">
        <v>45926.958333333336</v>
      </c>
      <c r="N4307" s="7">
        <v>45927.125</v>
      </c>
      <c r="O4307" s="7">
        <v>45926.923611111109</v>
      </c>
      <c r="P4307" s="4" t="s">
        <v>2374</v>
      </c>
      <c r="Q4307" s="10" t="s">
        <v>2374</v>
      </c>
      <c r="R4307" s="2" t="s">
        <v>11513</v>
      </c>
      <c r="S4307" s="6">
        <f>IF(OR(ISBLANK(Table1[[#This Row],[ValidEndUTC]]),ISBLANK(Table1[[#This Row],[ValidStartUTC]])),"",Table1[[#This Row],[ValidEndUTC]]-Table1[[#This Row],[ValidStartUTC]])</f>
        <v>0.16666666666424135</v>
      </c>
      <c r="T4307" s="5">
        <f>IF(OR(ISBLANK(Table1[[#This Row],[ValidEndUTC]]),ISBLANK(Table1[[#This Row],[ValidStartUTC]])),"",Table1[[#This Row],[Duration]]*24*60)</f>
        <v>239.99999999650754</v>
      </c>
    </row>
    <row r="4308" spans="1:20" x14ac:dyDescent="0.25">
      <c r="A4308" s="8" t="str">
        <f>IF(ISBLANK(Table1[[#This Row],[AdvisoryNumber]]),"NTML","ADVZY")</f>
        <v>NTML</v>
      </c>
      <c r="B4308" s="8" t="str">
        <f>_xlfn.TEXTJOIN("-",TRUE,Table1[[#This Row],[Source]],TEXT(Table1[[#This Row],[AdvisoryNumber]],"000"),TEXT(ROW()-1,"000000"),TEXT(Table1[[#This Row],[RecordTimeUTC]],"YYYY-MM-DD"))</f>
        <v>NTML-000-004307-2025-09-26</v>
      </c>
      <c r="C4308" s="1" t="s">
        <v>232</v>
      </c>
      <c r="D4308" s="2"/>
      <c r="E4308" s="1"/>
      <c r="F4308" s="2"/>
      <c r="G4308" s="1" t="s">
        <v>98</v>
      </c>
      <c r="H4308" s="1" t="s">
        <v>101</v>
      </c>
      <c r="I4308" s="8" t="str">
        <f>IF(Table1[[#This Row],[TMI_Type]]="Reroute",INDEX(_xlfn.REGEXEXTRACT(Table1[[#This Row],[RawText]],".*(ROUTE|FEA|FCA|ICR|CTOP|TBO).+([A-Z]{3})",2,0),1,2),"")</f>
        <v/>
      </c>
      <c r="J4308" s="5">
        <v>40</v>
      </c>
      <c r="K4308" s="5"/>
      <c r="L4308" s="1" t="s">
        <v>198</v>
      </c>
      <c r="M4308" s="7">
        <v>45926.958333333336</v>
      </c>
      <c r="N4308" s="7">
        <v>45927.125</v>
      </c>
      <c r="O4308" s="7">
        <v>45926.923611111109</v>
      </c>
      <c r="P4308" s="4" t="s">
        <v>2375</v>
      </c>
      <c r="Q4308" s="10" t="s">
        <v>2375</v>
      </c>
      <c r="R4308" s="2" t="s">
        <v>11513</v>
      </c>
      <c r="S4308" s="6">
        <f>IF(OR(ISBLANK(Table1[[#This Row],[ValidEndUTC]]),ISBLANK(Table1[[#This Row],[ValidStartUTC]])),"",Table1[[#This Row],[ValidEndUTC]]-Table1[[#This Row],[ValidStartUTC]])</f>
        <v>0.16666666666424135</v>
      </c>
      <c r="T4308" s="5">
        <f>IF(OR(ISBLANK(Table1[[#This Row],[ValidEndUTC]]),ISBLANK(Table1[[#This Row],[ValidStartUTC]])),"",Table1[[#This Row],[Duration]]*24*60)</f>
        <v>239.99999999650754</v>
      </c>
    </row>
    <row r="4309" spans="1:20" x14ac:dyDescent="0.25">
      <c r="A4309" s="8" t="str">
        <f>IF(ISBLANK(Table1[[#This Row],[AdvisoryNumber]]),"NTML","ADVZY")</f>
        <v>NTML</v>
      </c>
      <c r="B4309" s="8" t="str">
        <f>_xlfn.TEXTJOIN("-",TRUE,Table1[[#This Row],[Source]],TEXT(Table1[[#This Row],[AdvisoryNumber]],"000"),TEXT(ROW()-1,"000000"),TEXT(Table1[[#This Row],[RecordTimeUTC]],"YYYY-MM-DD"))</f>
        <v>NTML-000-004308-2025-09-26</v>
      </c>
      <c r="C4309" s="1" t="s">
        <v>202</v>
      </c>
      <c r="D4309" s="2"/>
      <c r="E4309" s="1"/>
      <c r="F4309" s="2"/>
      <c r="G4309" s="1" t="s">
        <v>98</v>
      </c>
      <c r="H4309" s="1" t="s">
        <v>101</v>
      </c>
      <c r="I4309" s="8" t="str">
        <f>IF(Table1[[#This Row],[TMI_Type]]="Reroute",INDEX(_xlfn.REGEXEXTRACT(Table1[[#This Row],[RawText]],".*(ROUTE|FEA|FCA|ICR|CTOP|TBO).+([A-Z]{3})",2,0),1,2),"")</f>
        <v/>
      </c>
      <c r="J4309" s="5">
        <v>35</v>
      </c>
      <c r="K4309" s="5"/>
      <c r="L4309" s="1" t="s">
        <v>198</v>
      </c>
      <c r="M4309" s="7">
        <v>45926.958333333336</v>
      </c>
      <c r="N4309" s="7">
        <v>45927.125</v>
      </c>
      <c r="O4309" s="7">
        <v>45926.923611111109</v>
      </c>
      <c r="P4309" s="4" t="s">
        <v>2376</v>
      </c>
      <c r="Q4309" s="10" t="s">
        <v>2376</v>
      </c>
      <c r="R4309" s="2" t="s">
        <v>11513</v>
      </c>
      <c r="S4309" s="6">
        <f>IF(OR(ISBLANK(Table1[[#This Row],[ValidEndUTC]]),ISBLANK(Table1[[#This Row],[ValidStartUTC]])),"",Table1[[#This Row],[ValidEndUTC]]-Table1[[#This Row],[ValidStartUTC]])</f>
        <v>0.16666666666424135</v>
      </c>
      <c r="T4309" s="5">
        <f>IF(OR(ISBLANK(Table1[[#This Row],[ValidEndUTC]]),ISBLANK(Table1[[#This Row],[ValidStartUTC]])),"",Table1[[#This Row],[Duration]]*24*60)</f>
        <v>239.99999999650754</v>
      </c>
    </row>
    <row r="4310" spans="1:20" ht="21.6" x14ac:dyDescent="0.25">
      <c r="A4310" s="8" t="str">
        <f>IF(ISBLANK(Table1[[#This Row],[AdvisoryNumber]]),"NTML","ADVZY")</f>
        <v>NTML</v>
      </c>
      <c r="B4310" s="8" t="str">
        <f>_xlfn.TEXTJOIN("-",TRUE,Table1[[#This Row],[Source]],TEXT(Table1[[#This Row],[AdvisoryNumber]],"000"),TEXT(ROW()-1,"000000"),TEXT(Table1[[#This Row],[RecordTimeUTC]],"YYYY-MM-DD"))</f>
        <v>NTML-000-004309-2025-09-26</v>
      </c>
      <c r="C4310" s="1" t="s">
        <v>270</v>
      </c>
      <c r="D4310" s="2"/>
      <c r="E4310" s="1"/>
      <c r="F4310" s="2"/>
      <c r="G4310" s="1" t="s">
        <v>98</v>
      </c>
      <c r="H4310" s="1" t="s">
        <v>101</v>
      </c>
      <c r="I4310" s="8" t="str">
        <f>IF(Table1[[#This Row],[TMI_Type]]="Reroute",INDEX(_xlfn.REGEXEXTRACT(Table1[[#This Row],[RawText]],".*(ROUTE|FEA|FCA|ICR|CTOP|TBO).+([A-Z]{3})",2,0),1,2),"")</f>
        <v/>
      </c>
      <c r="J4310" s="5">
        <v>35</v>
      </c>
      <c r="K4310" s="5"/>
      <c r="L4310" s="1" t="s">
        <v>198</v>
      </c>
      <c r="M4310" s="7">
        <v>45926.958333333336</v>
      </c>
      <c r="N4310" s="7">
        <v>45927.125</v>
      </c>
      <c r="O4310" s="7">
        <v>45926.923611111109</v>
      </c>
      <c r="P4310" s="4" t="s">
        <v>11514</v>
      </c>
      <c r="Q4310" s="10" t="s">
        <v>11514</v>
      </c>
      <c r="R4310" s="2" t="s">
        <v>11513</v>
      </c>
      <c r="S4310" s="6">
        <f>IF(OR(ISBLANK(Table1[[#This Row],[ValidEndUTC]]),ISBLANK(Table1[[#This Row],[ValidStartUTC]])),"",Table1[[#This Row],[ValidEndUTC]]-Table1[[#This Row],[ValidStartUTC]])</f>
        <v>0.16666666666424135</v>
      </c>
      <c r="T4310" s="5">
        <f>IF(OR(ISBLANK(Table1[[#This Row],[ValidEndUTC]]),ISBLANK(Table1[[#This Row],[ValidStartUTC]])),"",Table1[[#This Row],[Duration]]*24*60)</f>
        <v>239.99999999650754</v>
      </c>
    </row>
    <row r="4311" spans="1:20" x14ac:dyDescent="0.25">
      <c r="A4311" s="8" t="str">
        <f>IF(ISBLANK(Table1[[#This Row],[AdvisoryNumber]]),"NTML","ADVZY")</f>
        <v>NTML</v>
      </c>
      <c r="B4311" s="8" t="str">
        <f>_xlfn.TEXTJOIN("-",TRUE,Table1[[#This Row],[Source]],TEXT(Table1[[#This Row],[AdvisoryNumber]],"000"),TEXT(ROW()-1,"000000"),TEXT(Table1[[#This Row],[RecordTimeUTC]],"YYYY-MM-DD"))</f>
        <v>NTML-000-004310-2025-09-26</v>
      </c>
      <c r="C4311" s="1" t="s">
        <v>97</v>
      </c>
      <c r="D4311" s="2"/>
      <c r="E4311" s="1"/>
      <c r="F4311" s="2"/>
      <c r="G4311" s="1" t="s">
        <v>98</v>
      </c>
      <c r="H4311" s="1" t="s">
        <v>101</v>
      </c>
      <c r="I4311" s="8" t="str">
        <f>IF(Table1[[#This Row],[TMI_Type]]="Reroute",INDEX(_xlfn.REGEXEXTRACT(Table1[[#This Row],[RawText]],".*(ROUTE|FEA|FCA|ICR|CTOP|TBO).+([A-Z]{3})",2,0),1,2),"")</f>
        <v/>
      </c>
      <c r="J4311" s="5">
        <v>15</v>
      </c>
      <c r="K4311" s="5"/>
      <c r="L4311" s="1" t="s">
        <v>1616</v>
      </c>
      <c r="M4311" s="7">
        <v>45926.958333333336</v>
      </c>
      <c r="N4311" s="7">
        <v>45927.125</v>
      </c>
      <c r="O4311" s="7">
        <v>45926.940972222219</v>
      </c>
      <c r="P4311" s="4" t="s">
        <v>2377</v>
      </c>
      <c r="Q4311" s="10" t="s">
        <v>2377</v>
      </c>
      <c r="R4311" s="2" t="s">
        <v>11515</v>
      </c>
      <c r="S4311" s="6">
        <f>IF(OR(ISBLANK(Table1[[#This Row],[ValidEndUTC]]),ISBLANK(Table1[[#This Row],[ValidStartUTC]])),"",Table1[[#This Row],[ValidEndUTC]]-Table1[[#This Row],[ValidStartUTC]])</f>
        <v>0.16666666666424135</v>
      </c>
      <c r="T4311" s="5">
        <f>IF(OR(ISBLANK(Table1[[#This Row],[ValidEndUTC]]),ISBLANK(Table1[[#This Row],[ValidStartUTC]])),"",Table1[[#This Row],[Duration]]*24*60)</f>
        <v>239.99999999650754</v>
      </c>
    </row>
    <row r="4312" spans="1:20" x14ac:dyDescent="0.25">
      <c r="A4312" s="8" t="str">
        <f>IF(ISBLANK(Table1[[#This Row],[AdvisoryNumber]]),"NTML","ADVZY")</f>
        <v>NTML</v>
      </c>
      <c r="B4312" s="8" t="str">
        <f>_xlfn.TEXTJOIN("-",TRUE,Table1[[#This Row],[Source]],TEXT(Table1[[#This Row],[AdvisoryNumber]],"000"),TEXT(ROW()-1,"000000"),TEXT(Table1[[#This Row],[RecordTimeUTC]],"YYYY-MM-DD"))</f>
        <v>NTML-000-004311-2025-09-26</v>
      </c>
      <c r="C4312" s="1" t="s">
        <v>97</v>
      </c>
      <c r="D4312" s="2"/>
      <c r="E4312" s="1"/>
      <c r="F4312" s="2"/>
      <c r="G4312" s="1" t="s">
        <v>98</v>
      </c>
      <c r="H4312" s="1" t="s">
        <v>101</v>
      </c>
      <c r="I4312" s="8" t="str">
        <f>IF(Table1[[#This Row],[TMI_Type]]="Reroute",INDEX(_xlfn.REGEXEXTRACT(Table1[[#This Row],[RawText]],".*(ROUTE|FEA|FCA|ICR|CTOP|TBO).+([A-Z]{3})",2,0),1,2),"")</f>
        <v/>
      </c>
      <c r="J4312" s="5">
        <v>30</v>
      </c>
      <c r="K4312" s="5"/>
      <c r="L4312" s="1" t="s">
        <v>644</v>
      </c>
      <c r="M4312" s="7">
        <v>45926.958333333336</v>
      </c>
      <c r="N4312" s="7">
        <v>45927.125</v>
      </c>
      <c r="O4312" s="7">
        <v>45926.940972222219</v>
      </c>
      <c r="P4312" s="4" t="s">
        <v>2378</v>
      </c>
      <c r="Q4312" s="10" t="s">
        <v>2378</v>
      </c>
      <c r="R4312" s="2" t="s">
        <v>11515</v>
      </c>
      <c r="S4312" s="6">
        <f>IF(OR(ISBLANK(Table1[[#This Row],[ValidEndUTC]]),ISBLANK(Table1[[#This Row],[ValidStartUTC]])),"",Table1[[#This Row],[ValidEndUTC]]-Table1[[#This Row],[ValidStartUTC]])</f>
        <v>0.16666666666424135</v>
      </c>
      <c r="T4312" s="5">
        <f>IF(OR(ISBLANK(Table1[[#This Row],[ValidEndUTC]]),ISBLANK(Table1[[#This Row],[ValidStartUTC]])),"",Table1[[#This Row],[Duration]]*24*60)</f>
        <v>239.99999999650754</v>
      </c>
    </row>
    <row r="4313" spans="1:20" x14ac:dyDescent="0.25">
      <c r="A4313" s="8" t="str">
        <f>IF(ISBLANK(Table1[[#This Row],[AdvisoryNumber]]),"NTML","ADVZY")</f>
        <v>NTML</v>
      </c>
      <c r="B4313" s="8" t="str">
        <f>_xlfn.TEXTJOIN("-",TRUE,Table1[[#This Row],[Source]],TEXT(Table1[[#This Row],[AdvisoryNumber]],"000"),TEXT(ROW()-1,"000000"),TEXT(Table1[[#This Row],[RecordTimeUTC]],"YYYY-MM-DD"))</f>
        <v>NTML-000-004312-2025-09-26</v>
      </c>
      <c r="C4313" s="1" t="s">
        <v>97</v>
      </c>
      <c r="D4313" s="2"/>
      <c r="E4313" s="1"/>
      <c r="F4313" s="2"/>
      <c r="G4313" s="1" t="s">
        <v>98</v>
      </c>
      <c r="H4313" s="1" t="s">
        <v>101</v>
      </c>
      <c r="I4313" s="8" t="str">
        <f>IF(Table1[[#This Row],[TMI_Type]]="Reroute",INDEX(_xlfn.REGEXEXTRACT(Table1[[#This Row],[RawText]],".*(ROUTE|FEA|FCA|ICR|CTOP|TBO).+([A-Z]{3})",2,0),1,2),"")</f>
        <v/>
      </c>
      <c r="J4313" s="5">
        <v>40</v>
      </c>
      <c r="K4313" s="5"/>
      <c r="L4313" s="1" t="s">
        <v>1331</v>
      </c>
      <c r="M4313" s="7">
        <v>45926.958333333336</v>
      </c>
      <c r="N4313" s="7">
        <v>45927.125</v>
      </c>
      <c r="O4313" s="7">
        <v>45926.940972222219</v>
      </c>
      <c r="P4313" s="4" t="s">
        <v>2379</v>
      </c>
      <c r="Q4313" s="10" t="s">
        <v>2379</v>
      </c>
      <c r="R4313" s="2" t="s">
        <v>11515</v>
      </c>
      <c r="S4313" s="6">
        <f>IF(OR(ISBLANK(Table1[[#This Row],[ValidEndUTC]]),ISBLANK(Table1[[#This Row],[ValidStartUTC]])),"",Table1[[#This Row],[ValidEndUTC]]-Table1[[#This Row],[ValidStartUTC]])</f>
        <v>0.16666666666424135</v>
      </c>
      <c r="T4313" s="5">
        <f>IF(OR(ISBLANK(Table1[[#This Row],[ValidEndUTC]]),ISBLANK(Table1[[#This Row],[ValidStartUTC]])),"",Table1[[#This Row],[Duration]]*24*60)</f>
        <v>239.99999999650754</v>
      </c>
    </row>
    <row r="4314" spans="1:20" x14ac:dyDescent="0.25">
      <c r="A4314" s="8" t="str">
        <f>IF(ISBLANK(Table1[[#This Row],[AdvisoryNumber]]),"NTML","ADVZY")</f>
        <v>NTML</v>
      </c>
      <c r="B4314" s="8" t="str">
        <f>_xlfn.TEXTJOIN("-",TRUE,Table1[[#This Row],[Source]],TEXT(Table1[[#This Row],[AdvisoryNumber]],"000"),TEXT(ROW()-1,"000000"),TEXT(Table1[[#This Row],[RecordTimeUTC]],"YYYY-MM-DD"))</f>
        <v>NTML-000-004313-2025-09-26</v>
      </c>
      <c r="C4314" s="1" t="s">
        <v>97</v>
      </c>
      <c r="D4314" s="2"/>
      <c r="E4314" s="1"/>
      <c r="F4314" s="2"/>
      <c r="G4314" s="1" t="s">
        <v>98</v>
      </c>
      <c r="H4314" s="1" t="s">
        <v>101</v>
      </c>
      <c r="I4314" s="8" t="str">
        <f>IF(Table1[[#This Row],[TMI_Type]]="Reroute",INDEX(_xlfn.REGEXEXTRACT(Table1[[#This Row],[RawText]],".*(ROUTE|FEA|FCA|ICR|CTOP|TBO).+([A-Z]{3})",2,0),1,2),"")</f>
        <v/>
      </c>
      <c r="J4314" s="5">
        <v>30</v>
      </c>
      <c r="K4314" s="5"/>
      <c r="L4314" s="1" t="s">
        <v>102</v>
      </c>
      <c r="M4314" s="7">
        <v>45926.958333333336</v>
      </c>
      <c r="N4314" s="7">
        <v>45927.125</v>
      </c>
      <c r="O4314" s="7">
        <v>45926.940972222219</v>
      </c>
      <c r="P4314" s="4" t="s">
        <v>2380</v>
      </c>
      <c r="Q4314" s="10" t="s">
        <v>2380</v>
      </c>
      <c r="R4314" s="2" t="s">
        <v>11515</v>
      </c>
      <c r="S4314" s="6">
        <f>IF(OR(ISBLANK(Table1[[#This Row],[ValidEndUTC]]),ISBLANK(Table1[[#This Row],[ValidStartUTC]])),"",Table1[[#This Row],[ValidEndUTC]]-Table1[[#This Row],[ValidStartUTC]])</f>
        <v>0.16666666666424135</v>
      </c>
      <c r="T4314" s="5">
        <f>IF(OR(ISBLANK(Table1[[#This Row],[ValidEndUTC]]),ISBLANK(Table1[[#This Row],[ValidStartUTC]])),"",Table1[[#This Row],[Duration]]*24*60)</f>
        <v>239.99999999650754</v>
      </c>
    </row>
    <row r="4315" spans="1:20" x14ac:dyDescent="0.25">
      <c r="A4315" s="8" t="str">
        <f>IF(ISBLANK(Table1[[#This Row],[AdvisoryNumber]]),"NTML","ADVZY")</f>
        <v>NTML</v>
      </c>
      <c r="B4315" s="8" t="str">
        <f>_xlfn.TEXTJOIN("-",TRUE,Table1[[#This Row],[Source]],TEXT(Table1[[#This Row],[AdvisoryNumber]],"000"),TEXT(ROW()-1,"000000"),TEXT(Table1[[#This Row],[RecordTimeUTC]],"YYYY-MM-DD"))</f>
        <v>NTML-000-004314-2025-09-26</v>
      </c>
      <c r="C4315" s="1" t="s">
        <v>97</v>
      </c>
      <c r="D4315" s="2"/>
      <c r="E4315" s="1"/>
      <c r="F4315" s="2"/>
      <c r="G4315" s="1" t="s">
        <v>98</v>
      </c>
      <c r="H4315" s="1" t="s">
        <v>101</v>
      </c>
      <c r="I4315" s="8" t="str">
        <f>IF(Table1[[#This Row],[TMI_Type]]="Reroute",INDEX(_xlfn.REGEXEXTRACT(Table1[[#This Row],[RawText]],".*(ROUTE|FEA|FCA|ICR|CTOP|TBO).+([A-Z]{3})",2,0),1,2),"")</f>
        <v/>
      </c>
      <c r="J4315" s="5">
        <v>30</v>
      </c>
      <c r="K4315" s="5"/>
      <c r="L4315" s="1" t="s">
        <v>232</v>
      </c>
      <c r="M4315" s="7">
        <v>45926.958333333336</v>
      </c>
      <c r="N4315" s="7">
        <v>45927.125</v>
      </c>
      <c r="O4315" s="7">
        <v>45926.940972222219</v>
      </c>
      <c r="P4315" s="4" t="s">
        <v>2381</v>
      </c>
      <c r="Q4315" s="10" t="s">
        <v>2381</v>
      </c>
      <c r="R4315" s="2" t="s">
        <v>11515</v>
      </c>
      <c r="S4315" s="6">
        <f>IF(OR(ISBLANK(Table1[[#This Row],[ValidEndUTC]]),ISBLANK(Table1[[#This Row],[ValidStartUTC]])),"",Table1[[#This Row],[ValidEndUTC]]-Table1[[#This Row],[ValidStartUTC]])</f>
        <v>0.16666666666424135</v>
      </c>
      <c r="T4315" s="5">
        <f>IF(OR(ISBLANK(Table1[[#This Row],[ValidEndUTC]]),ISBLANK(Table1[[#This Row],[ValidStartUTC]])),"",Table1[[#This Row],[Duration]]*24*60)</f>
        <v>239.99999999650754</v>
      </c>
    </row>
    <row r="4316" spans="1:20" x14ac:dyDescent="0.25">
      <c r="A4316" s="8" t="str">
        <f>IF(ISBLANK(Table1[[#This Row],[AdvisoryNumber]]),"NTML","ADVZY")</f>
        <v>NTML</v>
      </c>
      <c r="B4316" s="8" t="str">
        <f>_xlfn.TEXTJOIN("-",TRUE,Table1[[#This Row],[Source]],TEXT(Table1[[#This Row],[AdvisoryNumber]],"000"),TEXT(ROW()-1,"000000"),TEXT(Table1[[#This Row],[RecordTimeUTC]],"YYYY-MM-DD"))</f>
        <v>NTML-000-004315-2025-09-26</v>
      </c>
      <c r="C4316" s="1" t="s">
        <v>232</v>
      </c>
      <c r="D4316" s="2"/>
      <c r="E4316" s="1"/>
      <c r="F4316" s="2"/>
      <c r="G4316" s="1" t="s">
        <v>98</v>
      </c>
      <c r="H4316" s="1" t="s">
        <v>101</v>
      </c>
      <c r="I4316" s="8" t="str">
        <f>IF(Table1[[#This Row],[TMI_Type]]="Reroute",INDEX(_xlfn.REGEXEXTRACT(Table1[[#This Row],[RawText]],".*(ROUTE|FEA|FCA|ICR|CTOP|TBO).+([A-Z]{3})",2,0),1,2),"")</f>
        <v/>
      </c>
      <c r="J4316" s="5">
        <v>35</v>
      </c>
      <c r="K4316" s="5"/>
      <c r="L4316" s="1" t="s">
        <v>1108</v>
      </c>
      <c r="M4316" s="7">
        <v>45926.958333333336</v>
      </c>
      <c r="N4316" s="7">
        <v>45927.125</v>
      </c>
      <c r="O4316" s="7">
        <v>45926.940972222219</v>
      </c>
      <c r="P4316" s="4" t="s">
        <v>2382</v>
      </c>
      <c r="Q4316" s="10" t="s">
        <v>2382</v>
      </c>
      <c r="R4316" s="2" t="s">
        <v>11515</v>
      </c>
      <c r="S4316" s="6">
        <f>IF(OR(ISBLANK(Table1[[#This Row],[ValidEndUTC]]),ISBLANK(Table1[[#This Row],[ValidStartUTC]])),"",Table1[[#This Row],[ValidEndUTC]]-Table1[[#This Row],[ValidStartUTC]])</f>
        <v>0.16666666666424135</v>
      </c>
      <c r="T4316" s="5">
        <f>IF(OR(ISBLANK(Table1[[#This Row],[ValidEndUTC]]),ISBLANK(Table1[[#This Row],[ValidStartUTC]])),"",Table1[[#This Row],[Duration]]*24*60)</f>
        <v>239.99999999650754</v>
      </c>
    </row>
    <row r="4317" spans="1:20" x14ac:dyDescent="0.25">
      <c r="A4317" s="8" t="str">
        <f>IF(ISBLANK(Table1[[#This Row],[AdvisoryNumber]]),"NTML","ADVZY")</f>
        <v>NTML</v>
      </c>
      <c r="B4317" s="8" t="str">
        <f>_xlfn.TEXTJOIN("-",TRUE,Table1[[#This Row],[Source]],TEXT(Table1[[#This Row],[AdvisoryNumber]],"000"),TEXT(ROW()-1,"000000"),TEXT(Table1[[#This Row],[RecordTimeUTC]],"YYYY-MM-DD"))</f>
        <v>NTML-000-004316-2025-09-26</v>
      </c>
      <c r="C4317" s="1" t="s">
        <v>270</v>
      </c>
      <c r="D4317" s="2"/>
      <c r="E4317" s="1"/>
      <c r="F4317" s="2"/>
      <c r="G4317" s="1" t="s">
        <v>98</v>
      </c>
      <c r="H4317" s="1" t="s">
        <v>101</v>
      </c>
      <c r="I4317" s="8" t="str">
        <f>IF(Table1[[#This Row],[TMI_Type]]="Reroute",INDEX(_xlfn.REGEXEXTRACT(Table1[[#This Row],[RawText]],".*(ROUTE|FEA|FCA|ICR|CTOP|TBO).+([A-Z]{3})",2,0),1,2),"")</f>
        <v/>
      </c>
      <c r="J4317" s="5">
        <v>30</v>
      </c>
      <c r="K4317" s="5"/>
      <c r="L4317" s="1" t="s">
        <v>1480</v>
      </c>
      <c r="M4317" s="7">
        <v>45926.958333333336</v>
      </c>
      <c r="N4317" s="7">
        <v>45927.125</v>
      </c>
      <c r="O4317" s="7">
        <v>45926.940972222219</v>
      </c>
      <c r="P4317" s="4" t="s">
        <v>2383</v>
      </c>
      <c r="Q4317" s="10" t="s">
        <v>2383</v>
      </c>
      <c r="R4317" s="2" t="s">
        <v>11515</v>
      </c>
      <c r="S4317" s="6">
        <f>IF(OR(ISBLANK(Table1[[#This Row],[ValidEndUTC]]),ISBLANK(Table1[[#This Row],[ValidStartUTC]])),"",Table1[[#This Row],[ValidEndUTC]]-Table1[[#This Row],[ValidStartUTC]])</f>
        <v>0.16666666666424135</v>
      </c>
      <c r="T4317" s="5">
        <f>IF(OR(ISBLANK(Table1[[#This Row],[ValidEndUTC]]),ISBLANK(Table1[[#This Row],[ValidStartUTC]])),"",Table1[[#This Row],[Duration]]*24*60)</f>
        <v>239.99999999650754</v>
      </c>
    </row>
    <row r="4318" spans="1:20" ht="21.6" x14ac:dyDescent="0.25">
      <c r="A4318" s="8" t="str">
        <f>IF(ISBLANK(Table1[[#This Row],[AdvisoryNumber]]),"NTML","ADVZY")</f>
        <v>NTML</v>
      </c>
      <c r="B4318" s="8" t="str">
        <f>_xlfn.TEXTJOIN("-",TRUE,Table1[[#This Row],[Source]],TEXT(Table1[[#This Row],[AdvisoryNumber]],"000"),TEXT(ROW()-1,"000000"),TEXT(Table1[[#This Row],[RecordTimeUTC]],"YYYY-MM-DD"))</f>
        <v>NTML-000-004317-2025-09-26</v>
      </c>
      <c r="C4318" s="1" t="s">
        <v>202</v>
      </c>
      <c r="D4318" s="2"/>
      <c r="E4318" s="1"/>
      <c r="F4318" s="2"/>
      <c r="G4318" s="1" t="s">
        <v>98</v>
      </c>
      <c r="H4318" s="1" t="s">
        <v>101</v>
      </c>
      <c r="I4318" s="8" t="str">
        <f>IF(Table1[[#This Row],[TMI_Type]]="Reroute",INDEX(_xlfn.REGEXEXTRACT(Table1[[#This Row],[RawText]],".*(ROUTE|FEA|FCA|ICR|CTOP|TBO).+([A-Z]{3})",2,0),1,2),"")</f>
        <v/>
      </c>
      <c r="J4318" s="5">
        <v>30</v>
      </c>
      <c r="K4318" s="5"/>
      <c r="L4318" s="1" t="s">
        <v>1612</v>
      </c>
      <c r="M4318" s="7">
        <v>45926.958333333336</v>
      </c>
      <c r="N4318" s="7">
        <v>45927.125</v>
      </c>
      <c r="O4318" s="7">
        <v>45926.940972222219</v>
      </c>
      <c r="P4318" s="4" t="s">
        <v>11516</v>
      </c>
      <c r="Q4318" s="10" t="s">
        <v>11516</v>
      </c>
      <c r="R4318" s="2" t="s">
        <v>11515</v>
      </c>
      <c r="S4318" s="6">
        <f>IF(OR(ISBLANK(Table1[[#This Row],[ValidEndUTC]]),ISBLANK(Table1[[#This Row],[ValidStartUTC]])),"",Table1[[#This Row],[ValidEndUTC]]-Table1[[#This Row],[ValidStartUTC]])</f>
        <v>0.16666666666424135</v>
      </c>
      <c r="T4318" s="5">
        <f>IF(OR(ISBLANK(Table1[[#This Row],[ValidEndUTC]]),ISBLANK(Table1[[#This Row],[ValidStartUTC]])),"",Table1[[#This Row],[Duration]]*24*60)</f>
        <v>239.99999999650754</v>
      </c>
    </row>
    <row r="4319" spans="1:20" x14ac:dyDescent="0.25">
      <c r="A4319" s="8" t="str">
        <f>IF(ISBLANK(Table1[[#This Row],[AdvisoryNumber]]),"NTML","ADVZY")</f>
        <v>NTML</v>
      </c>
      <c r="B4319" s="8" t="str">
        <f>_xlfn.TEXTJOIN("-",TRUE,Table1[[#This Row],[Source]],TEXT(Table1[[#This Row],[AdvisoryNumber]],"000"),TEXT(ROW()-1,"000000"),TEXT(Table1[[#This Row],[RecordTimeUTC]],"YYYY-MM-DD"))</f>
        <v>NTML-000-004318-2025-09-26</v>
      </c>
      <c r="C4319" s="1" t="s">
        <v>232</v>
      </c>
      <c r="D4319" s="2"/>
      <c r="E4319" s="1"/>
      <c r="F4319" s="2"/>
      <c r="G4319" s="1" t="s">
        <v>98</v>
      </c>
      <c r="H4319" s="1" t="s">
        <v>101</v>
      </c>
      <c r="I4319" s="8" t="str">
        <f>IF(Table1[[#This Row],[TMI_Type]]="Reroute",INDEX(_xlfn.REGEXEXTRACT(Table1[[#This Row],[RawText]],".*(ROUTE|FEA|FCA|ICR|CTOP|TBO).+([A-Z]{3})",2,0),1,2),"")</f>
        <v/>
      </c>
      <c r="J4319" s="5">
        <v>40</v>
      </c>
      <c r="K4319" s="5"/>
      <c r="L4319" s="1" t="s">
        <v>198</v>
      </c>
      <c r="M4319" s="7">
        <v>45926.958333333336</v>
      </c>
      <c r="N4319" s="7">
        <v>45927.125</v>
      </c>
      <c r="O4319" s="7">
        <v>45926.940972222219</v>
      </c>
      <c r="P4319" s="4" t="s">
        <v>2384</v>
      </c>
      <c r="Q4319" s="10" t="s">
        <v>2384</v>
      </c>
      <c r="R4319" s="2" t="s">
        <v>11517</v>
      </c>
      <c r="S4319" s="6">
        <f>IF(OR(ISBLANK(Table1[[#This Row],[ValidEndUTC]]),ISBLANK(Table1[[#This Row],[ValidStartUTC]])),"",Table1[[#This Row],[ValidEndUTC]]-Table1[[#This Row],[ValidStartUTC]])</f>
        <v>0.16666666666424135</v>
      </c>
      <c r="T4319" s="5">
        <f>IF(OR(ISBLANK(Table1[[#This Row],[ValidEndUTC]]),ISBLANK(Table1[[#This Row],[ValidStartUTC]])),"",Table1[[#This Row],[Duration]]*24*60)</f>
        <v>239.99999999650754</v>
      </c>
    </row>
    <row r="4320" spans="1:20" x14ac:dyDescent="0.25">
      <c r="A4320" s="8" t="str">
        <f>IF(ISBLANK(Table1[[#This Row],[AdvisoryNumber]]),"NTML","ADVZY")</f>
        <v>NTML</v>
      </c>
      <c r="B4320" s="8" t="str">
        <f>_xlfn.TEXTJOIN("-",TRUE,Table1[[#This Row],[Source]],TEXT(Table1[[#This Row],[AdvisoryNumber]],"000"),TEXT(ROW()-1,"000000"),TEXT(Table1[[#This Row],[RecordTimeUTC]],"YYYY-MM-DD"))</f>
        <v>NTML-000-004319-2025-09-26</v>
      </c>
      <c r="C4320" s="1" t="s">
        <v>270</v>
      </c>
      <c r="D4320" s="2"/>
      <c r="E4320" s="1"/>
      <c r="F4320" s="2"/>
      <c r="G4320" s="1" t="s">
        <v>98</v>
      </c>
      <c r="H4320" s="1" t="s">
        <v>101</v>
      </c>
      <c r="I4320" s="8" t="str">
        <f>IF(Table1[[#This Row],[TMI_Type]]="Reroute",INDEX(_xlfn.REGEXEXTRACT(Table1[[#This Row],[RawText]],".*(ROUTE|FEA|FCA|ICR|CTOP|TBO).+([A-Z]{3})",2,0),1,2),"")</f>
        <v/>
      </c>
      <c r="J4320" s="5">
        <v>40</v>
      </c>
      <c r="K4320" s="5"/>
      <c r="L4320" s="1" t="s">
        <v>198</v>
      </c>
      <c r="M4320" s="7">
        <v>45926.958333333336</v>
      </c>
      <c r="N4320" s="7">
        <v>45927.125</v>
      </c>
      <c r="O4320" s="7">
        <v>45926.940972222219</v>
      </c>
      <c r="P4320" s="4" t="s">
        <v>2385</v>
      </c>
      <c r="Q4320" s="10" t="s">
        <v>2385</v>
      </c>
      <c r="R4320" s="2" t="s">
        <v>11517</v>
      </c>
      <c r="S4320" s="6">
        <f>IF(OR(ISBLANK(Table1[[#This Row],[ValidEndUTC]]),ISBLANK(Table1[[#This Row],[ValidStartUTC]])),"",Table1[[#This Row],[ValidEndUTC]]-Table1[[#This Row],[ValidStartUTC]])</f>
        <v>0.16666666666424135</v>
      </c>
      <c r="T4320" s="5">
        <f>IF(OR(ISBLANK(Table1[[#This Row],[ValidEndUTC]]),ISBLANK(Table1[[#This Row],[ValidStartUTC]])),"",Table1[[#This Row],[Duration]]*24*60)</f>
        <v>239.99999999650754</v>
      </c>
    </row>
    <row r="4321" spans="1:20" x14ac:dyDescent="0.25">
      <c r="A4321" s="8" t="str">
        <f>IF(ISBLANK(Table1[[#This Row],[AdvisoryNumber]]),"NTML","ADVZY")</f>
        <v>NTML</v>
      </c>
      <c r="B4321" s="8" t="str">
        <f>_xlfn.TEXTJOIN("-",TRUE,Table1[[#This Row],[Source]],TEXT(Table1[[#This Row],[AdvisoryNumber]],"000"),TEXT(ROW()-1,"000000"),TEXT(Table1[[#This Row],[RecordTimeUTC]],"YYYY-MM-DD"))</f>
        <v>NTML-000-004320-2025-09-26</v>
      </c>
      <c r="C4321" s="1" t="s">
        <v>202</v>
      </c>
      <c r="D4321" s="2"/>
      <c r="E4321" s="1"/>
      <c r="F4321" s="2"/>
      <c r="G4321" s="1" t="s">
        <v>98</v>
      </c>
      <c r="H4321" s="1" t="s">
        <v>101</v>
      </c>
      <c r="I4321" s="8" t="str">
        <f>IF(Table1[[#This Row],[TMI_Type]]="Reroute",INDEX(_xlfn.REGEXEXTRACT(Table1[[#This Row],[RawText]],".*(ROUTE|FEA|FCA|ICR|CTOP|TBO).+([A-Z]{3})",2,0),1,2),"")</f>
        <v/>
      </c>
      <c r="J4321" s="5">
        <v>40</v>
      </c>
      <c r="K4321" s="5"/>
      <c r="L4321" s="1" t="s">
        <v>198</v>
      </c>
      <c r="M4321" s="7">
        <v>45926.958333333336</v>
      </c>
      <c r="N4321" s="7">
        <v>45927.125</v>
      </c>
      <c r="O4321" s="7">
        <v>45926.940972222219</v>
      </c>
      <c r="P4321" s="4" t="s">
        <v>2386</v>
      </c>
      <c r="Q4321" s="10" t="s">
        <v>2386</v>
      </c>
      <c r="R4321" s="2" t="s">
        <v>11517</v>
      </c>
      <c r="S4321" s="6">
        <f>IF(OR(ISBLANK(Table1[[#This Row],[ValidEndUTC]]),ISBLANK(Table1[[#This Row],[ValidStartUTC]])),"",Table1[[#This Row],[ValidEndUTC]]-Table1[[#This Row],[ValidStartUTC]])</f>
        <v>0.16666666666424135</v>
      </c>
      <c r="T4321" s="5">
        <f>IF(OR(ISBLANK(Table1[[#This Row],[ValidEndUTC]]),ISBLANK(Table1[[#This Row],[ValidStartUTC]])),"",Table1[[#This Row],[Duration]]*24*60)</f>
        <v>239.99999999650754</v>
      </c>
    </row>
    <row r="4322" spans="1:20" x14ac:dyDescent="0.25">
      <c r="A4322" s="8" t="str">
        <f>IF(ISBLANK(Table1[[#This Row],[AdvisoryNumber]]),"NTML","ADVZY")</f>
        <v>NTML</v>
      </c>
      <c r="B4322" s="8" t="str">
        <f>_xlfn.TEXTJOIN("-",TRUE,Table1[[#This Row],[Source]],TEXT(Table1[[#This Row],[AdvisoryNumber]],"000"),TEXT(ROW()-1,"000000"),TEXT(Table1[[#This Row],[RecordTimeUTC]],"YYYY-MM-DD"))</f>
        <v>NTML-000-004321-2025-09-26</v>
      </c>
      <c r="C4322" s="1" t="s">
        <v>232</v>
      </c>
      <c r="D4322" s="2"/>
      <c r="E4322" s="1"/>
      <c r="F4322" s="2"/>
      <c r="G4322" s="1" t="s">
        <v>98</v>
      </c>
      <c r="H4322" s="1" t="s">
        <v>101</v>
      </c>
      <c r="I4322" s="8" t="str">
        <f>IF(Table1[[#This Row],[TMI_Type]]="Reroute",INDEX(_xlfn.REGEXEXTRACT(Table1[[#This Row],[RawText]],".*(ROUTE|FEA|FCA|ICR|CTOP|TBO).+([A-Z]{3})",2,0),1,2),"")</f>
        <v/>
      </c>
      <c r="J4322" s="5">
        <v>40</v>
      </c>
      <c r="K4322" s="5"/>
      <c r="L4322" s="1" t="s">
        <v>2387</v>
      </c>
      <c r="M4322" s="7">
        <v>45926.958333333336</v>
      </c>
      <c r="N4322" s="7">
        <v>45927.125</v>
      </c>
      <c r="O4322" s="7">
        <v>45926.940972222219</v>
      </c>
      <c r="P4322" s="4" t="s">
        <v>2388</v>
      </c>
      <c r="Q4322" s="10" t="s">
        <v>2388</v>
      </c>
      <c r="R4322" s="2" t="s">
        <v>11517</v>
      </c>
      <c r="S4322" s="6">
        <f>IF(OR(ISBLANK(Table1[[#This Row],[ValidEndUTC]]),ISBLANK(Table1[[#This Row],[ValidStartUTC]])),"",Table1[[#This Row],[ValidEndUTC]]-Table1[[#This Row],[ValidStartUTC]])</f>
        <v>0.16666666666424135</v>
      </c>
      <c r="T4322" s="5">
        <f>IF(OR(ISBLANK(Table1[[#This Row],[ValidEndUTC]]),ISBLANK(Table1[[#This Row],[ValidStartUTC]])),"",Table1[[#This Row],[Duration]]*24*60)</f>
        <v>239.99999999650754</v>
      </c>
    </row>
    <row r="4323" spans="1:20" x14ac:dyDescent="0.25">
      <c r="A4323" s="8" t="str">
        <f>IF(ISBLANK(Table1[[#This Row],[AdvisoryNumber]]),"NTML","ADVZY")</f>
        <v>NTML</v>
      </c>
      <c r="B4323" s="8" t="str">
        <f>_xlfn.TEXTJOIN("-",TRUE,Table1[[#This Row],[Source]],TEXT(Table1[[#This Row],[AdvisoryNumber]],"000"),TEXT(ROW()-1,"000000"),TEXT(Table1[[#This Row],[RecordTimeUTC]],"YYYY-MM-DD"))</f>
        <v>NTML-000-004322-2025-09-26</v>
      </c>
      <c r="C4323" s="1" t="s">
        <v>270</v>
      </c>
      <c r="D4323" s="2"/>
      <c r="E4323" s="1"/>
      <c r="F4323" s="2"/>
      <c r="G4323" s="1" t="s">
        <v>98</v>
      </c>
      <c r="H4323" s="1" t="s">
        <v>101</v>
      </c>
      <c r="I4323" s="8" t="str">
        <f>IF(Table1[[#This Row],[TMI_Type]]="Reroute",INDEX(_xlfn.REGEXEXTRACT(Table1[[#This Row],[RawText]],".*(ROUTE|FEA|FCA|ICR|CTOP|TBO).+([A-Z]{3})",2,0),1,2),"")</f>
        <v/>
      </c>
      <c r="J4323" s="5">
        <v>40</v>
      </c>
      <c r="K4323" s="5"/>
      <c r="L4323" s="1" t="s">
        <v>2389</v>
      </c>
      <c r="M4323" s="7">
        <v>45926.958333333336</v>
      </c>
      <c r="N4323" s="7">
        <v>45927.125</v>
      </c>
      <c r="O4323" s="7">
        <v>45926.940972222219</v>
      </c>
      <c r="P4323" s="4" t="s">
        <v>2390</v>
      </c>
      <c r="Q4323" s="10" t="s">
        <v>2390</v>
      </c>
      <c r="R4323" s="2" t="s">
        <v>11517</v>
      </c>
      <c r="S4323" s="6">
        <f>IF(OR(ISBLANK(Table1[[#This Row],[ValidEndUTC]]),ISBLANK(Table1[[#This Row],[ValidStartUTC]])),"",Table1[[#This Row],[ValidEndUTC]]-Table1[[#This Row],[ValidStartUTC]])</f>
        <v>0.16666666666424135</v>
      </c>
      <c r="T4323" s="5">
        <f>IF(OR(ISBLANK(Table1[[#This Row],[ValidEndUTC]]),ISBLANK(Table1[[#This Row],[ValidStartUTC]])),"",Table1[[#This Row],[Duration]]*24*60)</f>
        <v>239.99999999650754</v>
      </c>
    </row>
    <row r="4324" spans="1:20" x14ac:dyDescent="0.25">
      <c r="A4324" s="8" t="str">
        <f>IF(ISBLANK(Table1[[#This Row],[AdvisoryNumber]]),"NTML","ADVZY")</f>
        <v>NTML</v>
      </c>
      <c r="B4324" s="8" t="str">
        <f>_xlfn.TEXTJOIN("-",TRUE,Table1[[#This Row],[Source]],TEXT(Table1[[#This Row],[AdvisoryNumber]],"000"),TEXT(ROW()-1,"000000"),TEXT(Table1[[#This Row],[RecordTimeUTC]],"YYYY-MM-DD"))</f>
        <v>NTML-000-004323-2025-09-26</v>
      </c>
      <c r="C4324" s="1" t="s">
        <v>202</v>
      </c>
      <c r="D4324" s="2"/>
      <c r="E4324" s="1"/>
      <c r="F4324" s="2"/>
      <c r="G4324" s="1" t="s">
        <v>98</v>
      </c>
      <c r="H4324" s="1" t="s">
        <v>101</v>
      </c>
      <c r="I4324" s="8" t="str">
        <f>IF(Table1[[#This Row],[TMI_Type]]="Reroute",INDEX(_xlfn.REGEXEXTRACT(Table1[[#This Row],[RawText]],".*(ROUTE|FEA|FCA|ICR|CTOP|TBO).+([A-Z]{3})",2,0),1,2),"")</f>
        <v/>
      </c>
      <c r="J4324" s="5">
        <v>40</v>
      </c>
      <c r="K4324" s="5"/>
      <c r="L4324" s="1" t="s">
        <v>1965</v>
      </c>
      <c r="M4324" s="7">
        <v>45926.958333333336</v>
      </c>
      <c r="N4324" s="7">
        <v>45927.125</v>
      </c>
      <c r="O4324" s="7">
        <v>45926.940972222219</v>
      </c>
      <c r="P4324" s="4" t="s">
        <v>2391</v>
      </c>
      <c r="Q4324" s="10" t="s">
        <v>2391</v>
      </c>
      <c r="R4324" s="2" t="s">
        <v>11517</v>
      </c>
      <c r="S4324" s="6">
        <f>IF(OR(ISBLANK(Table1[[#This Row],[ValidEndUTC]]),ISBLANK(Table1[[#This Row],[ValidStartUTC]])),"",Table1[[#This Row],[ValidEndUTC]]-Table1[[#This Row],[ValidStartUTC]])</f>
        <v>0.16666666666424135</v>
      </c>
      <c r="T4324" s="5">
        <f>IF(OR(ISBLANK(Table1[[#This Row],[ValidEndUTC]]),ISBLANK(Table1[[#This Row],[ValidStartUTC]])),"",Table1[[#This Row],[Duration]]*24*60)</f>
        <v>239.99999999650754</v>
      </c>
    </row>
    <row r="4325" spans="1:20" x14ac:dyDescent="0.25">
      <c r="A4325" s="8" t="str">
        <f>IF(ISBLANK(Table1[[#This Row],[AdvisoryNumber]]),"NTML","ADVZY")</f>
        <v>NTML</v>
      </c>
      <c r="B4325" s="8" t="str">
        <f>_xlfn.TEXTJOIN("-",TRUE,Table1[[#This Row],[Source]],TEXT(Table1[[#This Row],[AdvisoryNumber]],"000"),TEXT(ROW()-1,"000000"),TEXT(Table1[[#This Row],[RecordTimeUTC]],"YYYY-MM-DD"))</f>
        <v>NTML-000-004324-2025-09-26</v>
      </c>
      <c r="C4325" s="1" t="s">
        <v>232</v>
      </c>
      <c r="D4325" s="2"/>
      <c r="E4325" s="1"/>
      <c r="F4325" s="2"/>
      <c r="G4325" s="1" t="s">
        <v>98</v>
      </c>
      <c r="H4325" s="1" t="s">
        <v>101</v>
      </c>
      <c r="I4325" s="8" t="str">
        <f>IF(Table1[[#This Row],[TMI_Type]]="Reroute",INDEX(_xlfn.REGEXEXTRACT(Table1[[#This Row],[RawText]],".*(ROUTE|FEA|FCA|ICR|CTOP|TBO).+([A-Z]{3})",2,0),1,2),"")</f>
        <v/>
      </c>
      <c r="J4325" s="5">
        <v>40</v>
      </c>
      <c r="K4325" s="5"/>
      <c r="L4325" s="1" t="s">
        <v>1472</v>
      </c>
      <c r="M4325" s="7">
        <v>45926.958333333336</v>
      </c>
      <c r="N4325" s="7">
        <v>45927.125</v>
      </c>
      <c r="O4325" s="7">
        <v>45926.940972222219</v>
      </c>
      <c r="P4325" s="4" t="s">
        <v>2392</v>
      </c>
      <c r="Q4325" s="10" t="s">
        <v>2392</v>
      </c>
      <c r="R4325" s="2" t="s">
        <v>11517</v>
      </c>
      <c r="S4325" s="6">
        <f>IF(OR(ISBLANK(Table1[[#This Row],[ValidEndUTC]]),ISBLANK(Table1[[#This Row],[ValidStartUTC]])),"",Table1[[#This Row],[ValidEndUTC]]-Table1[[#This Row],[ValidStartUTC]])</f>
        <v>0.16666666666424135</v>
      </c>
      <c r="T4325" s="5">
        <f>IF(OR(ISBLANK(Table1[[#This Row],[ValidEndUTC]]),ISBLANK(Table1[[#This Row],[ValidStartUTC]])),"",Table1[[#This Row],[Duration]]*24*60)</f>
        <v>239.99999999650754</v>
      </c>
    </row>
    <row r="4326" spans="1:20" x14ac:dyDescent="0.25">
      <c r="A4326" s="8" t="str">
        <f>IF(ISBLANK(Table1[[#This Row],[AdvisoryNumber]]),"NTML","ADVZY")</f>
        <v>NTML</v>
      </c>
      <c r="B4326" s="8" t="str">
        <f>_xlfn.TEXTJOIN("-",TRUE,Table1[[#This Row],[Source]],TEXT(Table1[[#This Row],[AdvisoryNumber]],"000"),TEXT(ROW()-1,"000000"),TEXT(Table1[[#This Row],[RecordTimeUTC]],"YYYY-MM-DD"))</f>
        <v>NTML-000-004325-2025-09-26</v>
      </c>
      <c r="C4326" s="1" t="s">
        <v>270</v>
      </c>
      <c r="D4326" s="2"/>
      <c r="E4326" s="1"/>
      <c r="F4326" s="2"/>
      <c r="G4326" s="1" t="s">
        <v>98</v>
      </c>
      <c r="H4326" s="1" t="s">
        <v>101</v>
      </c>
      <c r="I4326" s="8" t="str">
        <f>IF(Table1[[#This Row],[TMI_Type]]="Reroute",INDEX(_xlfn.REGEXEXTRACT(Table1[[#This Row],[RawText]],".*(ROUTE|FEA|FCA|ICR|CTOP|TBO).+([A-Z]{3})",2,0),1,2),"")</f>
        <v/>
      </c>
      <c r="J4326" s="5">
        <v>40</v>
      </c>
      <c r="K4326" s="5"/>
      <c r="L4326" s="1" t="s">
        <v>1074</v>
      </c>
      <c r="M4326" s="7">
        <v>45926.958333333336</v>
      </c>
      <c r="N4326" s="7">
        <v>45927.125</v>
      </c>
      <c r="O4326" s="7">
        <v>45926.940972222219</v>
      </c>
      <c r="P4326" s="4" t="s">
        <v>2393</v>
      </c>
      <c r="Q4326" s="10" t="s">
        <v>2393</v>
      </c>
      <c r="R4326" s="2" t="s">
        <v>11517</v>
      </c>
      <c r="S4326" s="6">
        <f>IF(OR(ISBLANK(Table1[[#This Row],[ValidEndUTC]]),ISBLANK(Table1[[#This Row],[ValidStartUTC]])),"",Table1[[#This Row],[ValidEndUTC]]-Table1[[#This Row],[ValidStartUTC]])</f>
        <v>0.16666666666424135</v>
      </c>
      <c r="T4326" s="5">
        <f>IF(OR(ISBLANK(Table1[[#This Row],[ValidEndUTC]]),ISBLANK(Table1[[#This Row],[ValidStartUTC]])),"",Table1[[#This Row],[Duration]]*24*60)</f>
        <v>239.99999999650754</v>
      </c>
    </row>
    <row r="4327" spans="1:20" x14ac:dyDescent="0.25">
      <c r="A4327" s="8" t="str">
        <f>IF(ISBLANK(Table1[[#This Row],[AdvisoryNumber]]),"NTML","ADVZY")</f>
        <v>NTML</v>
      </c>
      <c r="B4327" s="8" t="str">
        <f>_xlfn.TEXTJOIN("-",TRUE,Table1[[#This Row],[Source]],TEXT(Table1[[#This Row],[AdvisoryNumber]],"000"),TEXT(ROW()-1,"000000"),TEXT(Table1[[#This Row],[RecordTimeUTC]],"YYYY-MM-DD"))</f>
        <v>NTML-000-004326-2025-09-26</v>
      </c>
      <c r="C4327" s="1" t="s">
        <v>202</v>
      </c>
      <c r="D4327" s="2"/>
      <c r="E4327" s="1"/>
      <c r="F4327" s="2"/>
      <c r="G4327" s="1" t="s">
        <v>98</v>
      </c>
      <c r="H4327" s="1" t="s">
        <v>101</v>
      </c>
      <c r="I4327" s="8" t="str">
        <f>IF(Table1[[#This Row],[TMI_Type]]="Reroute",INDEX(_xlfn.REGEXEXTRACT(Table1[[#This Row],[RawText]],".*(ROUTE|FEA|FCA|ICR|CTOP|TBO).+([A-Z]{3})",2,0),1,2),"")</f>
        <v/>
      </c>
      <c r="J4327" s="5">
        <v>40</v>
      </c>
      <c r="K4327" s="5"/>
      <c r="L4327" s="1" t="s">
        <v>1472</v>
      </c>
      <c r="M4327" s="7">
        <v>45926.958333333336</v>
      </c>
      <c r="N4327" s="7">
        <v>45927.125</v>
      </c>
      <c r="O4327" s="7">
        <v>45926.940972222219</v>
      </c>
      <c r="P4327" s="4" t="s">
        <v>2394</v>
      </c>
      <c r="Q4327" s="10" t="s">
        <v>2394</v>
      </c>
      <c r="R4327" s="2" t="s">
        <v>11517</v>
      </c>
      <c r="S4327" s="6">
        <f>IF(OR(ISBLANK(Table1[[#This Row],[ValidEndUTC]]),ISBLANK(Table1[[#This Row],[ValidStartUTC]])),"",Table1[[#This Row],[ValidEndUTC]]-Table1[[#This Row],[ValidStartUTC]])</f>
        <v>0.16666666666424135</v>
      </c>
      <c r="T4327" s="5">
        <f>IF(OR(ISBLANK(Table1[[#This Row],[ValidEndUTC]]),ISBLANK(Table1[[#This Row],[ValidStartUTC]])),"",Table1[[#This Row],[Duration]]*24*60)</f>
        <v>239.99999999650754</v>
      </c>
    </row>
    <row r="4328" spans="1:20" ht="140.4" x14ac:dyDescent="0.25">
      <c r="A4328" s="8" t="str">
        <f>IF(ISBLANK(Table1[[#This Row],[AdvisoryNumber]]),"NTML","ADVZY")</f>
        <v>ADVZY</v>
      </c>
      <c r="B4328" s="8" t="str">
        <f>_xlfn.TEXTJOIN("-",TRUE,Table1[[#This Row],[Source]],TEXT(Table1[[#This Row],[AdvisoryNumber]],"000"),TEXT(ROW()-1,"000000"),TEXT(Table1[[#This Row],[RecordTimeUTC]],"YYYY-MM-DD"))</f>
        <v>ADVZY-001-004327-2025-09-26</v>
      </c>
      <c r="C4328" s="1" t="s">
        <v>16</v>
      </c>
      <c r="D4328" s="2" t="s">
        <v>8275</v>
      </c>
      <c r="E4328" s="1">
        <v>1</v>
      </c>
      <c r="F4328" s="2" t="s">
        <v>6061</v>
      </c>
      <c r="G4328" s="1" t="s">
        <v>6563</v>
      </c>
      <c r="H4328" s="1" t="s">
        <v>6019</v>
      </c>
      <c r="I4328" s="8" t="str">
        <f>IF(Table1[[#This Row],[TMI_Type]]="Reroute",INDEX(_xlfn.REGEXEXTRACT(Table1[[#This Row],[RawText]],".*(ROUTE|FEA|FCA|ICR|CTOP|TBO).+([A-Z]{3})",2,0),1,2),"")</f>
        <v/>
      </c>
      <c r="J4328" s="5"/>
      <c r="K4328" s="5"/>
      <c r="L4328" s="1"/>
      <c r="M4328" s="7">
        <v>45926.958333333336</v>
      </c>
      <c r="N4328" s="7">
        <v>45927.125</v>
      </c>
      <c r="O4328" s="7">
        <v>45926.956250000003</v>
      </c>
      <c r="P4328" s="4" t="s">
        <v>2338</v>
      </c>
      <c r="Q4328" s="10" t="s">
        <v>8340</v>
      </c>
      <c r="R4328" s="2" t="s">
        <v>8276</v>
      </c>
      <c r="S4328" s="6">
        <f>IF(OR(ISBLANK(Table1[[#This Row],[ValidEndUTC]]),ISBLANK(Table1[[#This Row],[ValidStartUTC]])),"",Table1[[#This Row],[ValidEndUTC]]-Table1[[#This Row],[ValidStartUTC]])</f>
        <v>0.16666666666424135</v>
      </c>
      <c r="T4328" s="5">
        <f>IF(OR(ISBLANK(Table1[[#This Row],[ValidEndUTC]]),ISBLANK(Table1[[#This Row],[ValidStartUTC]])),"",Table1[[#This Row],[Duration]]*24*60)</f>
        <v>239.99999999650754</v>
      </c>
    </row>
    <row r="4329" spans="1:20" ht="140.4" x14ac:dyDescent="0.25">
      <c r="A4329" s="8" t="str">
        <f>IF(ISBLANK(Table1[[#This Row],[AdvisoryNumber]]),"NTML","ADVZY")</f>
        <v>ADVZY</v>
      </c>
      <c r="B4329" s="8" t="str">
        <f>_xlfn.TEXTJOIN("-",TRUE,Table1[[#This Row],[Source]],TEXT(Table1[[#This Row],[AdvisoryNumber]],"000"),TEXT(ROW()-1,"000000"),TEXT(Table1[[#This Row],[RecordTimeUTC]],"YYYY-MM-DD"))</f>
        <v>ADVZY-002-004328-2025-09-26</v>
      </c>
      <c r="C4329" s="1" t="s">
        <v>16</v>
      </c>
      <c r="D4329" s="2" t="s">
        <v>8275</v>
      </c>
      <c r="E4329" s="1">
        <v>2</v>
      </c>
      <c r="F4329" s="2" t="s">
        <v>6312</v>
      </c>
      <c r="G4329" s="1" t="s">
        <v>6563</v>
      </c>
      <c r="H4329" s="1" t="s">
        <v>6019</v>
      </c>
      <c r="I4329" s="8" t="str">
        <f>IF(Table1[[#This Row],[TMI_Type]]="Reroute",INDEX(_xlfn.REGEXEXTRACT(Table1[[#This Row],[RawText]],".*(ROUTE|FEA|FCA|ICR|CTOP|TBO).+([A-Z]{3})",2,0),1,2),"")</f>
        <v/>
      </c>
      <c r="J4329" s="5"/>
      <c r="K4329" s="5"/>
      <c r="L4329" s="1"/>
      <c r="M4329" s="7">
        <v>45926.958333333336</v>
      </c>
      <c r="N4329" s="7">
        <v>45927.125</v>
      </c>
      <c r="O4329" s="7">
        <v>45926.956250000003</v>
      </c>
      <c r="P4329" s="4" t="s">
        <v>2395</v>
      </c>
      <c r="Q4329" s="10" t="s">
        <v>8341</v>
      </c>
      <c r="R4329" s="2" t="s">
        <v>8276</v>
      </c>
      <c r="S4329" s="6">
        <f>IF(OR(ISBLANK(Table1[[#This Row],[ValidEndUTC]]),ISBLANK(Table1[[#This Row],[ValidStartUTC]])),"",Table1[[#This Row],[ValidEndUTC]]-Table1[[#This Row],[ValidStartUTC]])</f>
        <v>0.16666666666424135</v>
      </c>
      <c r="T4329" s="5">
        <f>IF(OR(ISBLANK(Table1[[#This Row],[ValidEndUTC]]),ISBLANK(Table1[[#This Row],[ValidStartUTC]])),"",Table1[[#This Row],[Duration]]*24*60)</f>
        <v>239.99999999650754</v>
      </c>
    </row>
    <row r="4330" spans="1:20" x14ac:dyDescent="0.25">
      <c r="A4330" s="8" t="str">
        <f>IF(ISBLANK(Table1[[#This Row],[AdvisoryNumber]]),"NTML","ADVZY")</f>
        <v>NTML</v>
      </c>
      <c r="B4330" s="8" t="str">
        <f>_xlfn.TEXTJOIN("-",TRUE,Table1[[#This Row],[Source]],TEXT(Table1[[#This Row],[AdvisoryNumber]],"000"),TEXT(ROW()-1,"000000"),TEXT(Table1[[#This Row],[RecordTimeUTC]],"YYYY-MM-DD"))</f>
        <v>NTML-000-004329-2025-09-26</v>
      </c>
      <c r="C4330" s="1" t="s">
        <v>244</v>
      </c>
      <c r="D4330" s="2"/>
      <c r="E4330" s="1"/>
      <c r="F4330" s="2"/>
      <c r="G4330" s="1" t="s">
        <v>98</v>
      </c>
      <c r="H4330" s="1" t="s">
        <v>101</v>
      </c>
      <c r="I4330" s="8" t="str">
        <f>IF(Table1[[#This Row],[TMI_Type]]="Reroute",INDEX(_xlfn.REGEXEXTRACT(Table1[[#This Row],[RawText]],".*(ROUTE|FEA|FCA|ICR|CTOP|TBO).+([A-Z]{3})",2,0),1,2),"")</f>
        <v/>
      </c>
      <c r="J4330" s="5">
        <v>10</v>
      </c>
      <c r="K4330" s="5"/>
      <c r="L4330" s="1" t="s">
        <v>1651</v>
      </c>
      <c r="M4330" s="7">
        <v>45926.958333333336</v>
      </c>
      <c r="N4330" s="7">
        <v>45927.125</v>
      </c>
      <c r="O4330" s="7">
        <v>45926.98333333333</v>
      </c>
      <c r="P4330" s="4" t="s">
        <v>2348</v>
      </c>
      <c r="Q4330" s="10" t="s">
        <v>2348</v>
      </c>
      <c r="R4330" s="2" t="s">
        <v>11519</v>
      </c>
      <c r="S4330" s="6">
        <f>IF(OR(ISBLANK(Table1[[#This Row],[ValidEndUTC]]),ISBLANK(Table1[[#This Row],[ValidStartUTC]])),"",Table1[[#This Row],[ValidEndUTC]]-Table1[[#This Row],[ValidStartUTC]])</f>
        <v>0.16666666666424135</v>
      </c>
      <c r="T4330" s="5">
        <f>IF(OR(ISBLANK(Table1[[#This Row],[ValidEndUTC]]),ISBLANK(Table1[[#This Row],[ValidStartUTC]])),"",Table1[[#This Row],[Duration]]*24*60)</f>
        <v>239.99999999650754</v>
      </c>
    </row>
    <row r="4331" spans="1:20" x14ac:dyDescent="0.25">
      <c r="A4331" s="8" t="str">
        <f>IF(ISBLANK(Table1[[#This Row],[AdvisoryNumber]]),"NTML","ADVZY")</f>
        <v>NTML</v>
      </c>
      <c r="B4331" s="8" t="str">
        <f>_xlfn.TEXTJOIN("-",TRUE,Table1[[#This Row],[Source]],TEXT(Table1[[#This Row],[AdvisoryNumber]],"000"),TEXT(ROW()-1,"000000"),TEXT(Table1[[#This Row],[RecordTimeUTC]],"YYYY-MM-DD"))</f>
        <v>NTML-000-004330-2025-09-26</v>
      </c>
      <c r="C4331" s="1" t="s">
        <v>244</v>
      </c>
      <c r="D4331" s="2"/>
      <c r="E4331" s="1"/>
      <c r="F4331" s="2"/>
      <c r="G4331" s="1" t="s">
        <v>98</v>
      </c>
      <c r="H4331" s="1" t="s">
        <v>101</v>
      </c>
      <c r="I4331" s="8" t="str">
        <f>IF(Table1[[#This Row],[TMI_Type]]="Reroute",INDEX(_xlfn.REGEXEXTRACT(Table1[[#This Row],[RawText]],".*(ROUTE|FEA|FCA|ICR|CTOP|TBO).+([A-Z]{3})",2,0),1,2),"")</f>
        <v/>
      </c>
      <c r="J4331" s="5">
        <v>10</v>
      </c>
      <c r="K4331" s="5"/>
      <c r="L4331" s="1" t="s">
        <v>1653</v>
      </c>
      <c r="M4331" s="7">
        <v>45926.958333333336</v>
      </c>
      <c r="N4331" s="7">
        <v>45927.125</v>
      </c>
      <c r="O4331" s="7">
        <v>45926.98333333333</v>
      </c>
      <c r="P4331" s="4" t="s">
        <v>2349</v>
      </c>
      <c r="Q4331" s="10" t="s">
        <v>2349</v>
      </c>
      <c r="R4331" s="2" t="s">
        <v>11519</v>
      </c>
      <c r="S4331" s="6">
        <f>IF(OR(ISBLANK(Table1[[#This Row],[ValidEndUTC]]),ISBLANK(Table1[[#This Row],[ValidStartUTC]])),"",Table1[[#This Row],[ValidEndUTC]]-Table1[[#This Row],[ValidStartUTC]])</f>
        <v>0.16666666666424135</v>
      </c>
      <c r="T4331" s="5">
        <f>IF(OR(ISBLANK(Table1[[#This Row],[ValidEndUTC]]),ISBLANK(Table1[[#This Row],[ValidStartUTC]])),"",Table1[[#This Row],[Duration]]*24*60)</f>
        <v>239.99999999650754</v>
      </c>
    </row>
    <row r="4332" spans="1:20" ht="75.599999999999994" x14ac:dyDescent="0.25">
      <c r="A4332" s="8" t="str">
        <f>IF(ISBLANK(Table1[[#This Row],[AdvisoryNumber]]),"NTML","ADVZY")</f>
        <v>ADVZY</v>
      </c>
      <c r="B4332" s="8" t="str">
        <f>_xlfn.TEXTJOIN("-",TRUE,Table1[[#This Row],[Source]],TEXT(Table1[[#This Row],[AdvisoryNumber]],"000"),TEXT(ROW()-1,"000000"),TEXT(Table1[[#This Row],[RecordTimeUTC]],"YYYY-MM-DD"))</f>
        <v>ADVZY-001-004331-2025-09-27</v>
      </c>
      <c r="C4332" s="1" t="s">
        <v>16</v>
      </c>
      <c r="D4332" s="2"/>
      <c r="E4332" s="1">
        <v>1</v>
      </c>
      <c r="F4332" s="2" t="s">
        <v>6061</v>
      </c>
      <c r="G4332" s="1"/>
      <c r="H4332" s="1" t="s">
        <v>6019</v>
      </c>
      <c r="I4332" s="8" t="str">
        <f>IF(Table1[[#This Row],[TMI_Type]]="Reroute",INDEX(_xlfn.REGEXEXTRACT(Table1[[#This Row],[RawText]],".*(ROUTE|FEA|FCA|ICR|CTOP|TBO).+([A-Z]{3})",2,0),1,2),"")</f>
        <v/>
      </c>
      <c r="J4332" s="5"/>
      <c r="K4332" s="5"/>
      <c r="L4332" s="1"/>
      <c r="M4332" s="7">
        <v>45926.958333333336</v>
      </c>
      <c r="N4332" s="7">
        <v>45927.125</v>
      </c>
      <c r="O4332" s="7">
        <v>45927.104166666664</v>
      </c>
      <c r="P4332" s="4" t="s">
        <v>3591</v>
      </c>
      <c r="Q4332" s="10" t="s">
        <v>8326</v>
      </c>
      <c r="R4332" s="2" t="s">
        <v>8277</v>
      </c>
      <c r="S4332" s="6">
        <f>IF(OR(ISBLANK(Table1[[#This Row],[ValidEndUTC]]),ISBLANK(Table1[[#This Row],[ValidStartUTC]])),"",Table1[[#This Row],[ValidEndUTC]]-Table1[[#This Row],[ValidStartUTC]])</f>
        <v>0.16666666666424135</v>
      </c>
      <c r="T4332" s="5">
        <f>IF(OR(ISBLANK(Table1[[#This Row],[ValidEndUTC]]),ISBLANK(Table1[[#This Row],[ValidStartUTC]])),"",Table1[[#This Row],[Duration]]*24*60)</f>
        <v>239.99999999650754</v>
      </c>
    </row>
    <row r="4333" spans="1:20" x14ac:dyDescent="0.25">
      <c r="A4333" s="8" t="str">
        <f>IF(ISBLANK(Table1[[#This Row],[AdvisoryNumber]]),"NTML","ADVZY")</f>
        <v>NTML</v>
      </c>
      <c r="B4333" s="8" t="str">
        <f>_xlfn.TEXTJOIN("-",TRUE,Table1[[#This Row],[Source]],TEXT(Table1[[#This Row],[AdvisoryNumber]],"000"),TEXT(ROW()-1,"000000"),TEXT(Table1[[#This Row],[RecordTimeUTC]],"YYYY-MM-DD"))</f>
        <v>NTML-000-004332-2025-09-26</v>
      </c>
      <c r="C4333" s="1" t="s">
        <v>232</v>
      </c>
      <c r="D4333" s="2"/>
      <c r="E4333" s="1"/>
      <c r="F4333" s="2"/>
      <c r="G4333" s="1" t="s">
        <v>98</v>
      </c>
      <c r="H4333" s="1" t="s">
        <v>101</v>
      </c>
      <c r="I4333" s="8" t="str">
        <f>IF(Table1[[#This Row],[TMI_Type]]="Reroute",INDEX(_xlfn.REGEXEXTRACT(Table1[[#This Row],[RawText]],".*(ROUTE|FEA|FCA|ICR|CTOP|TBO).+([A-Z]{3})",2,0),1,2),"")</f>
        <v/>
      </c>
      <c r="J4333" s="5">
        <v>20</v>
      </c>
      <c r="K4333" s="5"/>
      <c r="L4333" s="1" t="s">
        <v>1593</v>
      </c>
      <c r="M4333" s="7">
        <v>45926.976388888892</v>
      </c>
      <c r="N4333" s="7">
        <v>45927.125</v>
      </c>
      <c r="O4333" s="7">
        <v>45926.976388888892</v>
      </c>
      <c r="P4333" s="4" t="s">
        <v>2396</v>
      </c>
      <c r="Q4333" s="10" t="s">
        <v>2396</v>
      </c>
      <c r="R4333" s="2" t="s">
        <v>11518</v>
      </c>
      <c r="S4333" s="6">
        <f>IF(OR(ISBLANK(Table1[[#This Row],[ValidEndUTC]]),ISBLANK(Table1[[#This Row],[ValidStartUTC]])),"",Table1[[#This Row],[ValidEndUTC]]-Table1[[#This Row],[ValidStartUTC]])</f>
        <v>0.14861111110803904</v>
      </c>
      <c r="T4333" s="5">
        <f>IF(OR(ISBLANK(Table1[[#This Row],[ValidEndUTC]]),ISBLANK(Table1[[#This Row],[ValidStartUTC]])),"",Table1[[#This Row],[Duration]]*24*60)</f>
        <v>213.99999999557622</v>
      </c>
    </row>
    <row r="4334" spans="1:20" x14ac:dyDescent="0.25">
      <c r="A4334" s="8" t="str">
        <f>IF(ISBLANK(Table1[[#This Row],[AdvisoryNumber]]),"NTML","ADVZY")</f>
        <v>NTML</v>
      </c>
      <c r="B4334" s="8" t="str">
        <f>_xlfn.TEXTJOIN("-",TRUE,Table1[[#This Row],[Source]],TEXT(Table1[[#This Row],[AdvisoryNumber]],"000"),TEXT(ROW()-1,"000000"),TEXT(Table1[[#This Row],[RecordTimeUTC]],"YYYY-MM-DD"))</f>
        <v>NTML-000-004333-2025-09-26</v>
      </c>
      <c r="C4334" s="1" t="s">
        <v>202</v>
      </c>
      <c r="D4334" s="2"/>
      <c r="E4334" s="1"/>
      <c r="F4334" s="2"/>
      <c r="G4334" s="1" t="s">
        <v>98</v>
      </c>
      <c r="H4334" s="1" t="s">
        <v>101</v>
      </c>
      <c r="I4334" s="8" t="str">
        <f>IF(Table1[[#This Row],[TMI_Type]]="Reroute",INDEX(_xlfn.REGEXEXTRACT(Table1[[#This Row],[RawText]],".*(ROUTE|FEA|FCA|ICR|CTOP|TBO).+([A-Z]{3})",2,0),1,2),"")</f>
        <v/>
      </c>
      <c r="J4334" s="5">
        <v>20</v>
      </c>
      <c r="K4334" s="5"/>
      <c r="L4334" s="1" t="s">
        <v>271</v>
      </c>
      <c r="M4334" s="7">
        <v>45926.976388888892</v>
      </c>
      <c r="N4334" s="7">
        <v>45927.125</v>
      </c>
      <c r="O4334" s="7">
        <v>45926.976388888892</v>
      </c>
      <c r="P4334" s="4" t="s">
        <v>2397</v>
      </c>
      <c r="Q4334" s="10" t="s">
        <v>2397</v>
      </c>
      <c r="R4334" s="2" t="s">
        <v>11518</v>
      </c>
      <c r="S4334" s="6">
        <f>IF(OR(ISBLANK(Table1[[#This Row],[ValidEndUTC]]),ISBLANK(Table1[[#This Row],[ValidStartUTC]])),"",Table1[[#This Row],[ValidEndUTC]]-Table1[[#This Row],[ValidStartUTC]])</f>
        <v>0.14861111110803904</v>
      </c>
      <c r="T4334" s="5">
        <f>IF(OR(ISBLANK(Table1[[#This Row],[ValidEndUTC]]),ISBLANK(Table1[[#This Row],[ValidStartUTC]])),"",Table1[[#This Row],[Duration]]*24*60)</f>
        <v>213.99999999557622</v>
      </c>
    </row>
    <row r="4335" spans="1:20" x14ac:dyDescent="0.25">
      <c r="A4335" s="8" t="str">
        <f>IF(ISBLANK(Table1[[#This Row],[AdvisoryNumber]]),"NTML","ADVZY")</f>
        <v>NTML</v>
      </c>
      <c r="B4335" s="8" t="str">
        <f>_xlfn.TEXTJOIN("-",TRUE,Table1[[#This Row],[Source]],TEXT(Table1[[#This Row],[AdvisoryNumber]],"000"),TEXT(ROW()-1,"000000"),TEXT(Table1[[#This Row],[RecordTimeUTC]],"YYYY-MM-DD"))</f>
        <v>NTML-000-004334-2025-09-26</v>
      </c>
      <c r="C4335" s="1" t="s">
        <v>270</v>
      </c>
      <c r="D4335" s="2"/>
      <c r="E4335" s="1"/>
      <c r="F4335" s="2"/>
      <c r="G4335" s="1" t="s">
        <v>98</v>
      </c>
      <c r="H4335" s="1" t="s">
        <v>101</v>
      </c>
      <c r="I4335" s="8" t="str">
        <f>IF(Table1[[#This Row],[TMI_Type]]="Reroute",INDEX(_xlfn.REGEXEXTRACT(Table1[[#This Row],[RawText]],".*(ROUTE|FEA|FCA|ICR|CTOP|TBO).+([A-Z]{3})",2,0),1,2),"")</f>
        <v/>
      </c>
      <c r="J4335" s="5">
        <v>20</v>
      </c>
      <c r="K4335" s="5"/>
      <c r="L4335" s="1" t="s">
        <v>286</v>
      </c>
      <c r="M4335" s="7">
        <v>45926.976388888892</v>
      </c>
      <c r="N4335" s="7">
        <v>45927.125</v>
      </c>
      <c r="O4335" s="7">
        <v>45926.976388888892</v>
      </c>
      <c r="P4335" s="4" t="s">
        <v>2398</v>
      </c>
      <c r="Q4335" s="10" t="s">
        <v>2398</v>
      </c>
      <c r="R4335" s="2" t="s">
        <v>11518</v>
      </c>
      <c r="S4335" s="6">
        <f>IF(OR(ISBLANK(Table1[[#This Row],[ValidEndUTC]]),ISBLANK(Table1[[#This Row],[ValidStartUTC]])),"",Table1[[#This Row],[ValidEndUTC]]-Table1[[#This Row],[ValidStartUTC]])</f>
        <v>0.14861111110803904</v>
      </c>
      <c r="T4335" s="5">
        <f>IF(OR(ISBLANK(Table1[[#This Row],[ValidEndUTC]]),ISBLANK(Table1[[#This Row],[ValidStartUTC]])),"",Table1[[#This Row],[Duration]]*24*60)</f>
        <v>213.99999999557622</v>
      </c>
    </row>
    <row r="4336" spans="1:20" x14ac:dyDescent="0.25">
      <c r="A4336" s="8" t="str">
        <f>IF(ISBLANK(Table1[[#This Row],[AdvisoryNumber]]),"NTML","ADVZY")</f>
        <v>NTML</v>
      </c>
      <c r="B4336" s="8" t="str">
        <f>_xlfn.TEXTJOIN("-",TRUE,Table1[[#This Row],[Source]],TEXT(Table1[[#This Row],[AdvisoryNumber]],"000"),TEXT(ROW()-1,"000000"),TEXT(Table1[[#This Row],[RecordTimeUTC]],"YYYY-MM-DD"))</f>
        <v>NTML-000-004335-2025-09-26</v>
      </c>
      <c r="C4336" s="1" t="s">
        <v>2170</v>
      </c>
      <c r="D4336" s="2"/>
      <c r="E4336" s="1"/>
      <c r="F4336" s="2"/>
      <c r="G4336" s="1"/>
      <c r="H4336" s="1" t="s">
        <v>2640</v>
      </c>
      <c r="I4336" s="8" t="str">
        <f>IF(Table1[[#This Row],[TMI_Type]]="Reroute",INDEX(_xlfn.REGEXEXTRACT(Table1[[#This Row],[RawText]],".*(ROUTE|FEA|FCA|ICR|CTOP|TBO).+([A-Z]{3})",2,0),1,2),"")</f>
        <v/>
      </c>
      <c r="J4336" s="5"/>
      <c r="K4336" s="5"/>
      <c r="L4336" s="1"/>
      <c r="M4336" s="7">
        <v>45926.98333333333</v>
      </c>
      <c r="N4336" s="7">
        <v>45926.98333333333</v>
      </c>
      <c r="O4336" s="7">
        <v>45926.98333333333</v>
      </c>
      <c r="P4336" s="4" t="s">
        <v>3240</v>
      </c>
      <c r="Q4336" s="10" t="s">
        <v>3240</v>
      </c>
      <c r="R4336" s="2" t="s">
        <v>11519</v>
      </c>
      <c r="S4336" s="6">
        <f>IF(OR(ISBLANK(Table1[[#This Row],[ValidEndUTC]]),ISBLANK(Table1[[#This Row],[ValidStartUTC]])),"",Table1[[#This Row],[ValidEndUTC]]-Table1[[#This Row],[ValidStartUTC]])</f>
        <v>0</v>
      </c>
      <c r="T4336" s="5">
        <f>IF(OR(ISBLANK(Table1[[#This Row],[ValidEndUTC]]),ISBLANK(Table1[[#This Row],[ValidStartUTC]])),"",Table1[[#This Row],[Duration]]*24*60)</f>
        <v>0</v>
      </c>
    </row>
    <row r="4337" spans="1:20" x14ac:dyDescent="0.25">
      <c r="A4337" s="8" t="str">
        <f>IF(ISBLANK(Table1[[#This Row],[AdvisoryNumber]]),"NTML","ADVZY")</f>
        <v>NTML</v>
      </c>
      <c r="B4337" s="8" t="str">
        <f>_xlfn.TEXTJOIN("-",TRUE,Table1[[#This Row],[Source]],TEXT(Table1[[#This Row],[AdvisoryNumber]],"000"),TEXT(ROW()-1,"000000"),TEXT(Table1[[#This Row],[RecordTimeUTC]],"YYYY-MM-DD"))</f>
        <v>NTML-000-004336-2025-09-26</v>
      </c>
      <c r="C4337" s="1" t="s">
        <v>11520</v>
      </c>
      <c r="D4337" s="2"/>
      <c r="E4337" s="1"/>
      <c r="F4337" s="2"/>
      <c r="G4337" s="1"/>
      <c r="H4337" s="1" t="s">
        <v>2640</v>
      </c>
      <c r="I4337" s="8" t="str">
        <f>IF(Table1[[#This Row],[TMI_Type]]="Reroute",INDEX(_xlfn.REGEXEXTRACT(Table1[[#This Row],[RawText]],".*(ROUTE|FEA|FCA|ICR|CTOP|TBO).+([A-Z]{3})",2,0),1,2),"")</f>
        <v/>
      </c>
      <c r="J4337" s="5"/>
      <c r="K4337" s="5"/>
      <c r="L4337" s="1"/>
      <c r="M4337" s="7">
        <v>45926.988194444442</v>
      </c>
      <c r="N4337" s="7">
        <v>45926.988194444442</v>
      </c>
      <c r="O4337" s="7">
        <v>45926.988194444442</v>
      </c>
      <c r="P4337" s="4" t="s">
        <v>3241</v>
      </c>
      <c r="Q4337" s="10" t="s">
        <v>3241</v>
      </c>
      <c r="R4337" s="2" t="s">
        <v>11519</v>
      </c>
      <c r="S4337" s="6">
        <f>IF(OR(ISBLANK(Table1[[#This Row],[ValidEndUTC]]),ISBLANK(Table1[[#This Row],[ValidStartUTC]])),"",Table1[[#This Row],[ValidEndUTC]]-Table1[[#This Row],[ValidStartUTC]])</f>
        <v>0</v>
      </c>
      <c r="T4337" s="5">
        <f>IF(OR(ISBLANK(Table1[[#This Row],[ValidEndUTC]]),ISBLANK(Table1[[#This Row],[ValidStartUTC]])),"",Table1[[#This Row],[Duration]]*24*60)</f>
        <v>0</v>
      </c>
    </row>
    <row r="4338" spans="1:20" x14ac:dyDescent="0.25">
      <c r="A4338" s="8" t="str">
        <f>IF(ISBLANK(Table1[[#This Row],[AdvisoryNumber]]),"NTML","ADVZY")</f>
        <v>NTML</v>
      </c>
      <c r="B4338" s="8" t="str">
        <f>_xlfn.TEXTJOIN("-",TRUE,Table1[[#This Row],[Source]],TEXT(Table1[[#This Row],[AdvisoryNumber]],"000"),TEXT(ROW()-1,"000000"),TEXT(Table1[[#This Row],[RecordTimeUTC]],"YYYY-MM-DD"))</f>
        <v>NTML-000-004337-2025-09-26</v>
      </c>
      <c r="C4338" s="1" t="s">
        <v>2170</v>
      </c>
      <c r="D4338" s="2"/>
      <c r="E4338" s="1"/>
      <c r="F4338" s="2"/>
      <c r="G4338" s="1"/>
      <c r="H4338" s="1" t="s">
        <v>2640</v>
      </c>
      <c r="I4338" s="8" t="str">
        <f>IF(Table1[[#This Row],[TMI_Type]]="Reroute",INDEX(_xlfn.REGEXEXTRACT(Table1[[#This Row],[RawText]],".*(ROUTE|FEA|FCA|ICR|CTOP|TBO).+([A-Z]{3})",2,0),1,2),"")</f>
        <v/>
      </c>
      <c r="J4338" s="5"/>
      <c r="K4338" s="5"/>
      <c r="L4338" s="1"/>
      <c r="M4338" s="7">
        <v>45926.990277777775</v>
      </c>
      <c r="N4338" s="7">
        <v>45926.990277777775</v>
      </c>
      <c r="O4338" s="7">
        <v>45926.990277777775</v>
      </c>
      <c r="P4338" s="4" t="s">
        <v>3242</v>
      </c>
      <c r="Q4338" s="10" t="s">
        <v>3242</v>
      </c>
      <c r="R4338" s="2" t="s">
        <v>11521</v>
      </c>
      <c r="S4338" s="6">
        <f>IF(OR(ISBLANK(Table1[[#This Row],[ValidEndUTC]]),ISBLANK(Table1[[#This Row],[ValidStartUTC]])),"",Table1[[#This Row],[ValidEndUTC]]-Table1[[#This Row],[ValidStartUTC]])</f>
        <v>0</v>
      </c>
      <c r="T4338" s="5">
        <f>IF(OR(ISBLANK(Table1[[#This Row],[ValidEndUTC]]),ISBLANK(Table1[[#This Row],[ValidStartUTC]])),"",Table1[[#This Row],[Duration]]*24*60)</f>
        <v>0</v>
      </c>
    </row>
    <row r="4339" spans="1:20" x14ac:dyDescent="0.25">
      <c r="A4339" s="8" t="str">
        <f>IF(ISBLANK(Table1[[#This Row],[AdvisoryNumber]]),"NTML","ADVZY")</f>
        <v>NTML</v>
      </c>
      <c r="B4339" s="8" t="str">
        <f>_xlfn.TEXTJOIN("-",TRUE,Table1[[#This Row],[Source]],TEXT(Table1[[#This Row],[AdvisoryNumber]],"000"),TEXT(ROW()-1,"000000"),TEXT(Table1[[#This Row],[RecordTimeUTC]],"YYYY-MM-DD"))</f>
        <v>NTML-000-004338-2025-09-27</v>
      </c>
      <c r="C4339" s="1" t="s">
        <v>232</v>
      </c>
      <c r="D4339" s="2"/>
      <c r="E4339" s="1"/>
      <c r="F4339" s="2"/>
      <c r="G4339" s="1" t="s">
        <v>98</v>
      </c>
      <c r="H4339" s="1" t="s">
        <v>101</v>
      </c>
      <c r="I4339" s="8" t="str">
        <f>IF(Table1[[#This Row],[TMI_Type]]="Reroute",INDEX(_xlfn.REGEXEXTRACT(Table1[[#This Row],[RawText]],".*(ROUTE|FEA|FCA|ICR|CTOP|TBO).+([A-Z]{3})",2,0),1,2),"")</f>
        <v/>
      </c>
      <c r="J4339" s="5">
        <v>20</v>
      </c>
      <c r="K4339" s="5"/>
      <c r="L4339" s="1" t="s">
        <v>1165</v>
      </c>
      <c r="M4339" s="7">
        <v>45927.03125</v>
      </c>
      <c r="N4339" s="7">
        <v>45927.125</v>
      </c>
      <c r="O4339" s="7">
        <v>45927.022222222222</v>
      </c>
      <c r="P4339" s="4" t="s">
        <v>2399</v>
      </c>
      <c r="Q4339" s="10" t="s">
        <v>2399</v>
      </c>
      <c r="R4339" s="2" t="s">
        <v>11523</v>
      </c>
      <c r="S4339" s="6">
        <f>IF(OR(ISBLANK(Table1[[#This Row],[ValidEndUTC]]),ISBLANK(Table1[[#This Row],[ValidStartUTC]])),"",Table1[[#This Row],[ValidEndUTC]]-Table1[[#This Row],[ValidStartUTC]])</f>
        <v>9.375E-2</v>
      </c>
      <c r="T4339" s="5">
        <f>IF(OR(ISBLANK(Table1[[#This Row],[ValidEndUTC]]),ISBLANK(Table1[[#This Row],[ValidStartUTC]])),"",Table1[[#This Row],[Duration]]*24*60)</f>
        <v>135</v>
      </c>
    </row>
    <row r="4340" spans="1:20" x14ac:dyDescent="0.25">
      <c r="A4340" s="8" t="str">
        <f>IF(ISBLANK(Table1[[#This Row],[AdvisoryNumber]]),"NTML","ADVZY")</f>
        <v>NTML</v>
      </c>
      <c r="B4340" s="8" t="str">
        <f>_xlfn.TEXTJOIN("-",TRUE,Table1[[#This Row],[Source]],TEXT(Table1[[#This Row],[AdvisoryNumber]],"000"),TEXT(ROW()-1,"000000"),TEXT(Table1[[#This Row],[RecordTimeUTC]],"YYYY-MM-DD"))</f>
        <v>NTML-000-004339-2025-09-27</v>
      </c>
      <c r="C4340" s="1" t="s">
        <v>232</v>
      </c>
      <c r="D4340" s="2"/>
      <c r="E4340" s="1"/>
      <c r="F4340" s="2"/>
      <c r="G4340" s="1" t="s">
        <v>98</v>
      </c>
      <c r="H4340" s="1" t="s">
        <v>101</v>
      </c>
      <c r="I4340" s="8" t="str">
        <f>IF(Table1[[#This Row],[TMI_Type]]="Reroute",INDEX(_xlfn.REGEXEXTRACT(Table1[[#This Row],[RawText]],".*(ROUTE|FEA|FCA|ICR|CTOP|TBO).+([A-Z]{3})",2,0),1,2),"")</f>
        <v/>
      </c>
      <c r="J4340" s="5">
        <v>20</v>
      </c>
      <c r="K4340" s="5"/>
      <c r="L4340" s="1" t="s">
        <v>326</v>
      </c>
      <c r="M4340" s="7">
        <v>45927.03125</v>
      </c>
      <c r="N4340" s="7">
        <v>45927.125</v>
      </c>
      <c r="O4340" s="7">
        <v>45927.03125</v>
      </c>
      <c r="P4340" s="4" t="s">
        <v>2400</v>
      </c>
      <c r="Q4340" s="10" t="s">
        <v>2400</v>
      </c>
      <c r="R4340" s="2" t="s">
        <v>11524</v>
      </c>
      <c r="S4340" s="6">
        <f>IF(OR(ISBLANK(Table1[[#This Row],[ValidEndUTC]]),ISBLANK(Table1[[#This Row],[ValidStartUTC]])),"",Table1[[#This Row],[ValidEndUTC]]-Table1[[#This Row],[ValidStartUTC]])</f>
        <v>9.375E-2</v>
      </c>
      <c r="T4340" s="5">
        <f>IF(OR(ISBLANK(Table1[[#This Row],[ValidEndUTC]]),ISBLANK(Table1[[#This Row],[ValidStartUTC]])),"",Table1[[#This Row],[Duration]]*24*60)</f>
        <v>135</v>
      </c>
    </row>
    <row r="4341" spans="1:20" x14ac:dyDescent="0.25">
      <c r="A4341" s="8" t="str">
        <f>IF(ISBLANK(Table1[[#This Row],[AdvisoryNumber]]),"NTML","ADVZY")</f>
        <v>NTML</v>
      </c>
      <c r="B4341" s="8" t="str">
        <f>_xlfn.TEXTJOIN("-",TRUE,Table1[[#This Row],[Source]],TEXT(Table1[[#This Row],[AdvisoryNumber]],"000"),TEXT(ROW()-1,"000000"),TEXT(Table1[[#This Row],[RecordTimeUTC]],"YYYY-MM-DD"))</f>
        <v>NTML-000-004340-2025-09-27</v>
      </c>
      <c r="C4341" s="1" t="s">
        <v>232</v>
      </c>
      <c r="D4341" s="2"/>
      <c r="E4341" s="1"/>
      <c r="F4341" s="2"/>
      <c r="G4341" s="1" t="s">
        <v>98</v>
      </c>
      <c r="H4341" s="1" t="s">
        <v>101</v>
      </c>
      <c r="I4341" s="8" t="str">
        <f>IF(Table1[[#This Row],[TMI_Type]]="Reroute",INDEX(_xlfn.REGEXEXTRACT(Table1[[#This Row],[RawText]],".*(ROUTE|FEA|FCA|ICR|CTOP|TBO).+([A-Z]{3})",2,0),1,2),"")</f>
        <v/>
      </c>
      <c r="J4341" s="5">
        <v>30</v>
      </c>
      <c r="K4341" s="5"/>
      <c r="L4341" s="1" t="s">
        <v>1345</v>
      </c>
      <c r="M4341" s="7">
        <v>45927.03125</v>
      </c>
      <c r="N4341" s="7">
        <v>45927.125</v>
      </c>
      <c r="O4341" s="7">
        <v>45927.03125</v>
      </c>
      <c r="P4341" s="4" t="s">
        <v>2401</v>
      </c>
      <c r="Q4341" s="10" t="s">
        <v>2401</v>
      </c>
      <c r="R4341" s="2" t="s">
        <v>11524</v>
      </c>
      <c r="S4341" s="6">
        <f>IF(OR(ISBLANK(Table1[[#This Row],[ValidEndUTC]]),ISBLANK(Table1[[#This Row],[ValidStartUTC]])),"",Table1[[#This Row],[ValidEndUTC]]-Table1[[#This Row],[ValidStartUTC]])</f>
        <v>9.375E-2</v>
      </c>
      <c r="T4341" s="5">
        <f>IF(OR(ISBLANK(Table1[[#This Row],[ValidEndUTC]]),ISBLANK(Table1[[#This Row],[ValidStartUTC]])),"",Table1[[#This Row],[Duration]]*24*60)</f>
        <v>135</v>
      </c>
    </row>
    <row r="4342" spans="1:20" x14ac:dyDescent="0.25">
      <c r="A4342" s="8" t="str">
        <f>IF(ISBLANK(Table1[[#This Row],[AdvisoryNumber]]),"NTML","ADVZY")</f>
        <v>NTML</v>
      </c>
      <c r="B4342" s="8" t="str">
        <f>_xlfn.TEXTJOIN("-",TRUE,Table1[[#This Row],[Source]],TEXT(Table1[[#This Row],[AdvisoryNumber]],"000"),TEXT(ROW()-1,"000000"),TEXT(Table1[[#This Row],[RecordTimeUTC]],"YYYY-MM-DD"))</f>
        <v>NTML-000-004341-2025-09-27</v>
      </c>
      <c r="C4342" s="1" t="s">
        <v>232</v>
      </c>
      <c r="D4342" s="2"/>
      <c r="E4342" s="1"/>
      <c r="F4342" s="2"/>
      <c r="G4342" s="1" t="s">
        <v>98</v>
      </c>
      <c r="H4342" s="1" t="s">
        <v>101</v>
      </c>
      <c r="I4342" s="8" t="str">
        <f>IF(Table1[[#This Row],[TMI_Type]]="Reroute",INDEX(_xlfn.REGEXEXTRACT(Table1[[#This Row],[RawText]],".*(ROUTE|FEA|FCA|ICR|CTOP|TBO).+([A-Z]{3})",2,0),1,2),"")</f>
        <v/>
      </c>
      <c r="J4342" s="5">
        <v>20</v>
      </c>
      <c r="K4342" s="5"/>
      <c r="L4342" s="1" t="s">
        <v>2402</v>
      </c>
      <c r="M4342" s="7">
        <v>45927.054861111108</v>
      </c>
      <c r="N4342" s="7">
        <v>45927.125</v>
      </c>
      <c r="O4342" s="7">
        <v>45927.054861111108</v>
      </c>
      <c r="P4342" s="4" t="s">
        <v>2403</v>
      </c>
      <c r="Q4342" s="10" t="s">
        <v>2403</v>
      </c>
      <c r="R4342" s="2" t="s">
        <v>11526</v>
      </c>
      <c r="S4342" s="6">
        <f>IF(OR(ISBLANK(Table1[[#This Row],[ValidEndUTC]]),ISBLANK(Table1[[#This Row],[ValidStartUTC]])),"",Table1[[#This Row],[ValidEndUTC]]-Table1[[#This Row],[ValidStartUTC]])</f>
        <v>7.013888889196096E-2</v>
      </c>
      <c r="T4342" s="5">
        <f>IF(OR(ISBLANK(Table1[[#This Row],[ValidEndUTC]]),ISBLANK(Table1[[#This Row],[ValidStartUTC]])),"",Table1[[#This Row],[Duration]]*24*60)</f>
        <v>101.00000000442378</v>
      </c>
    </row>
    <row r="4343" spans="1:20" ht="21.6" x14ac:dyDescent="0.25">
      <c r="A4343" s="8" t="str">
        <f>IF(ISBLANK(Table1[[#This Row],[AdvisoryNumber]]),"NTML","ADVZY")</f>
        <v>NTML</v>
      </c>
      <c r="B4343" s="8" t="str">
        <f>_xlfn.TEXTJOIN("-",TRUE,Table1[[#This Row],[Source]],TEXT(Table1[[#This Row],[AdvisoryNumber]],"000"),TEXT(ROW()-1,"000000"),TEXT(Table1[[#This Row],[RecordTimeUTC]],"YYYY-MM-DD"))</f>
        <v>NTML-000-004342-2025-09-27</v>
      </c>
      <c r="C4343" s="1" t="s">
        <v>129</v>
      </c>
      <c r="D4343" s="2"/>
      <c r="E4343" s="1"/>
      <c r="F4343" s="2"/>
      <c r="G4343" s="1" t="s">
        <v>98</v>
      </c>
      <c r="H4343" s="1" t="s">
        <v>101</v>
      </c>
      <c r="I4343" s="8" t="str">
        <f>IF(Table1[[#This Row],[TMI_Type]]="Reroute",INDEX(_xlfn.REGEXEXTRACT(Table1[[#This Row],[RawText]],".*(ROUTE|FEA|FCA|ICR|CTOP|TBO).+([A-Z]{3})",2,0),1,2),"")</f>
        <v/>
      </c>
      <c r="J4343" s="5">
        <v>15</v>
      </c>
      <c r="K4343" s="5"/>
      <c r="L4343" s="1" t="s">
        <v>1518</v>
      </c>
      <c r="M4343" s="7">
        <v>45927.958333333336</v>
      </c>
      <c r="N4343" s="7">
        <v>45928.125</v>
      </c>
      <c r="O4343" s="7">
        <v>45927.944444444445</v>
      </c>
      <c r="P4343" s="4" t="s">
        <v>2408</v>
      </c>
      <c r="Q4343" s="10" t="s">
        <v>2408</v>
      </c>
      <c r="R4343" s="2" t="s">
        <v>11531</v>
      </c>
      <c r="S4343" s="6">
        <f>IF(OR(ISBLANK(Table1[[#This Row],[ValidEndUTC]]),ISBLANK(Table1[[#This Row],[ValidStartUTC]])),"",Table1[[#This Row],[ValidEndUTC]]-Table1[[#This Row],[ValidStartUTC]])</f>
        <v>0.16666666666424135</v>
      </c>
      <c r="T4343" s="5">
        <f>IF(OR(ISBLANK(Table1[[#This Row],[ValidEndUTC]]),ISBLANK(Table1[[#This Row],[ValidStartUTC]])),"",Table1[[#This Row],[Duration]]*24*60)</f>
        <v>239.99999999650754</v>
      </c>
    </row>
    <row r="4344" spans="1:20" ht="21.6" x14ac:dyDescent="0.25">
      <c r="A4344" s="8" t="str">
        <f>IF(ISBLANK(Table1[[#This Row],[AdvisoryNumber]]),"NTML","ADVZY")</f>
        <v>NTML</v>
      </c>
      <c r="B4344" s="8" t="str">
        <f>_xlfn.TEXTJOIN("-",TRUE,Table1[[#This Row],[Source]],TEXT(Table1[[#This Row],[AdvisoryNumber]],"000"),TEXT(ROW()-1,"000000"),TEXT(Table1[[#This Row],[RecordTimeUTC]],"YYYY-MM-DD"))</f>
        <v>NTML-000-004343-2025-09-27</v>
      </c>
      <c r="C4344" s="1" t="s">
        <v>129</v>
      </c>
      <c r="D4344" s="2"/>
      <c r="E4344" s="1"/>
      <c r="F4344" s="2"/>
      <c r="G4344" s="1" t="s">
        <v>98</v>
      </c>
      <c r="H4344" s="1" t="s">
        <v>101</v>
      </c>
      <c r="I4344" s="8" t="str">
        <f>IF(Table1[[#This Row],[TMI_Type]]="Reroute",INDEX(_xlfn.REGEXEXTRACT(Table1[[#This Row],[RawText]],".*(ROUTE|FEA|FCA|ICR|CTOP|TBO).+([A-Z]{3})",2,0),1,2),"")</f>
        <v/>
      </c>
      <c r="J4344" s="5">
        <v>20</v>
      </c>
      <c r="K4344" s="5"/>
      <c r="L4344" s="1" t="s">
        <v>1517</v>
      </c>
      <c r="M4344" s="7">
        <v>45927.958333333336</v>
      </c>
      <c r="N4344" s="7">
        <v>45928.125</v>
      </c>
      <c r="O4344" s="7">
        <v>45927.944444444445</v>
      </c>
      <c r="P4344" s="4" t="s">
        <v>2409</v>
      </c>
      <c r="Q4344" s="10" t="s">
        <v>2409</v>
      </c>
      <c r="R4344" s="2" t="s">
        <v>11531</v>
      </c>
      <c r="S4344" s="6">
        <f>IF(OR(ISBLANK(Table1[[#This Row],[ValidEndUTC]]),ISBLANK(Table1[[#This Row],[ValidStartUTC]])),"",Table1[[#This Row],[ValidEndUTC]]-Table1[[#This Row],[ValidStartUTC]])</f>
        <v>0.16666666666424135</v>
      </c>
      <c r="T4344" s="5">
        <f>IF(OR(ISBLANK(Table1[[#This Row],[ValidEndUTC]]),ISBLANK(Table1[[#This Row],[ValidStartUTC]])),"",Table1[[#This Row],[Duration]]*24*60)</f>
        <v>239.99999999650754</v>
      </c>
    </row>
    <row r="4345" spans="1:20" ht="21.6" x14ac:dyDescent="0.25">
      <c r="A4345" s="8" t="str">
        <f>IF(ISBLANK(Table1[[#This Row],[AdvisoryNumber]]),"NTML","ADVZY")</f>
        <v>NTML</v>
      </c>
      <c r="B4345" s="8" t="str">
        <f>_xlfn.TEXTJOIN("-",TRUE,Table1[[#This Row],[Source]],TEXT(Table1[[#This Row],[AdvisoryNumber]],"000"),TEXT(ROW()-1,"000000"),TEXT(Table1[[#This Row],[RecordTimeUTC]],"YYYY-MM-DD"))</f>
        <v>NTML-000-004344-2025-09-27</v>
      </c>
      <c r="C4345" s="1" t="s">
        <v>129</v>
      </c>
      <c r="D4345" s="2"/>
      <c r="E4345" s="1"/>
      <c r="F4345" s="2"/>
      <c r="G4345" s="1" t="s">
        <v>98</v>
      </c>
      <c r="H4345" s="1" t="s">
        <v>101</v>
      </c>
      <c r="I4345" s="8" t="str">
        <f>IF(Table1[[#This Row],[TMI_Type]]="Reroute",INDEX(_xlfn.REGEXEXTRACT(Table1[[#This Row],[RawText]],".*(ROUTE|FEA|FCA|ICR|CTOP|TBO).+([A-Z]{3})",2,0),1,2),"")</f>
        <v/>
      </c>
      <c r="J4345" s="5">
        <v>15</v>
      </c>
      <c r="K4345" s="5"/>
      <c r="L4345" s="1" t="s">
        <v>1519</v>
      </c>
      <c r="M4345" s="7">
        <v>45927.958333333336</v>
      </c>
      <c r="N4345" s="7">
        <v>45928.125</v>
      </c>
      <c r="O4345" s="7">
        <v>45927.944444444445</v>
      </c>
      <c r="P4345" s="4" t="s">
        <v>2407</v>
      </c>
      <c r="Q4345" s="10" t="s">
        <v>2407</v>
      </c>
      <c r="R4345" s="2" t="s">
        <v>11531</v>
      </c>
      <c r="S4345" s="6">
        <f>IF(OR(ISBLANK(Table1[[#This Row],[ValidEndUTC]]),ISBLANK(Table1[[#This Row],[ValidStartUTC]])),"",Table1[[#This Row],[ValidEndUTC]]-Table1[[#This Row],[ValidStartUTC]])</f>
        <v>0.16666666666424135</v>
      </c>
      <c r="T4345" s="5">
        <f>IF(OR(ISBLANK(Table1[[#This Row],[ValidEndUTC]]),ISBLANK(Table1[[#This Row],[ValidStartUTC]])),"",Table1[[#This Row],[Duration]]*24*60)</f>
        <v>239.99999999650754</v>
      </c>
    </row>
    <row r="4346" spans="1:20" ht="21.6" x14ac:dyDescent="0.25">
      <c r="A4346" s="8" t="str">
        <f>IF(ISBLANK(Table1[[#This Row],[AdvisoryNumber]]),"NTML","ADVZY")</f>
        <v>NTML</v>
      </c>
      <c r="B4346" s="8" t="str">
        <f>_xlfn.TEXTJOIN("-",TRUE,Table1[[#This Row],[Source]],TEXT(Table1[[#This Row],[AdvisoryNumber]],"000"),TEXT(ROW()-1,"000000"),TEXT(Table1[[#This Row],[RecordTimeUTC]],"YYYY-MM-DD"))</f>
        <v>NTML-000-004345-2025-09-27</v>
      </c>
      <c r="C4346" s="1" t="s">
        <v>129</v>
      </c>
      <c r="D4346" s="2"/>
      <c r="E4346" s="1"/>
      <c r="F4346" s="2"/>
      <c r="G4346" s="1" t="s">
        <v>98</v>
      </c>
      <c r="H4346" s="1" t="s">
        <v>101</v>
      </c>
      <c r="I4346" s="8" t="str">
        <f>IF(Table1[[#This Row],[TMI_Type]]="Reroute",INDEX(_xlfn.REGEXEXTRACT(Table1[[#This Row],[RawText]],".*(ROUTE|FEA|FCA|ICR|CTOP|TBO).+([A-Z]{3})",2,0),1,2),"")</f>
        <v/>
      </c>
      <c r="J4346" s="5">
        <v>20</v>
      </c>
      <c r="K4346" s="5"/>
      <c r="L4346" s="1" t="s">
        <v>1672</v>
      </c>
      <c r="M4346" s="7">
        <v>45927.958333333336</v>
      </c>
      <c r="N4346" s="7">
        <v>45928.125</v>
      </c>
      <c r="O4346" s="7">
        <v>45927.944444444445</v>
      </c>
      <c r="P4346" s="4" t="s">
        <v>2410</v>
      </c>
      <c r="Q4346" s="10" t="s">
        <v>2410</v>
      </c>
      <c r="R4346" s="2" t="s">
        <v>11531</v>
      </c>
      <c r="S4346" s="6">
        <f>IF(OR(ISBLANK(Table1[[#This Row],[ValidEndUTC]]),ISBLANK(Table1[[#This Row],[ValidStartUTC]])),"",Table1[[#This Row],[ValidEndUTC]]-Table1[[#This Row],[ValidStartUTC]])</f>
        <v>0.16666666666424135</v>
      </c>
      <c r="T4346" s="5">
        <f>IF(OR(ISBLANK(Table1[[#This Row],[ValidEndUTC]]),ISBLANK(Table1[[#This Row],[ValidStartUTC]])),"",Table1[[#This Row],[Duration]]*24*60)</f>
        <v>239.99999999650754</v>
      </c>
    </row>
    <row r="4347" spans="1:20" ht="21.6" x14ac:dyDescent="0.25">
      <c r="A4347" s="8" t="str">
        <f>IF(ISBLANK(Table1[[#This Row],[AdvisoryNumber]]),"NTML","ADVZY")</f>
        <v>NTML</v>
      </c>
      <c r="B4347" s="8" t="str">
        <f>_xlfn.TEXTJOIN("-",TRUE,Table1[[#This Row],[Source]],TEXT(Table1[[#This Row],[AdvisoryNumber]],"000"),TEXT(ROW()-1,"000000"),TEXT(Table1[[#This Row],[RecordTimeUTC]],"YYYY-MM-DD"))</f>
        <v>NTML-000-004346-2025-09-27</v>
      </c>
      <c r="C4347" s="1" t="s">
        <v>129</v>
      </c>
      <c r="D4347" s="2"/>
      <c r="E4347" s="1"/>
      <c r="F4347" s="2"/>
      <c r="G4347" s="1" t="s">
        <v>98</v>
      </c>
      <c r="H4347" s="1" t="s">
        <v>101</v>
      </c>
      <c r="I4347" s="8" t="str">
        <f>IF(Table1[[#This Row],[TMI_Type]]="Reroute",INDEX(_xlfn.REGEXEXTRACT(Table1[[#This Row],[RawText]],".*(ROUTE|FEA|FCA|ICR|CTOP|TBO).+([A-Z]{3})",2,0),1,2),"")</f>
        <v/>
      </c>
      <c r="J4347" s="5">
        <v>15</v>
      </c>
      <c r="K4347" s="5"/>
      <c r="L4347" s="1" t="s">
        <v>1674</v>
      </c>
      <c r="M4347" s="7">
        <v>45927.958333333336</v>
      </c>
      <c r="N4347" s="7">
        <v>45928.125</v>
      </c>
      <c r="O4347" s="7">
        <v>45927.944444444445</v>
      </c>
      <c r="P4347" s="4" t="s">
        <v>2411</v>
      </c>
      <c r="Q4347" s="10" t="s">
        <v>2411</v>
      </c>
      <c r="R4347" s="2" t="s">
        <v>11531</v>
      </c>
      <c r="S4347" s="6">
        <f>IF(OR(ISBLANK(Table1[[#This Row],[ValidEndUTC]]),ISBLANK(Table1[[#This Row],[ValidStartUTC]])),"",Table1[[#This Row],[ValidEndUTC]]-Table1[[#This Row],[ValidStartUTC]])</f>
        <v>0.16666666666424135</v>
      </c>
      <c r="T4347" s="5">
        <f>IF(OR(ISBLANK(Table1[[#This Row],[ValidEndUTC]]),ISBLANK(Table1[[#This Row],[ValidStartUTC]])),"",Table1[[#This Row],[Duration]]*24*60)</f>
        <v>239.99999999650754</v>
      </c>
    </row>
    <row r="4348" spans="1:20" x14ac:dyDescent="0.25">
      <c r="A4348" s="8" t="str">
        <f>IF(ISBLANK(Table1[[#This Row],[AdvisoryNumber]]),"NTML","ADVZY")</f>
        <v>NTML</v>
      </c>
      <c r="B4348" s="8" t="str">
        <f>_xlfn.TEXTJOIN("-",TRUE,Table1[[#This Row],[Source]],TEXT(Table1[[#This Row],[AdvisoryNumber]],"000"),TEXT(ROW()-1,"000000"),TEXT(Table1[[#This Row],[RecordTimeUTC]],"YYYY-MM-DD"))</f>
        <v>NTML-000-004347-2025-09-28</v>
      </c>
      <c r="C4348" s="1" t="s">
        <v>129</v>
      </c>
      <c r="D4348" s="2"/>
      <c r="E4348" s="1"/>
      <c r="F4348" s="2"/>
      <c r="G4348" s="1"/>
      <c r="H4348" s="1" t="s">
        <v>2640</v>
      </c>
      <c r="I4348" s="8" t="str">
        <f>IF(Table1[[#This Row],[TMI_Type]]="Reroute",INDEX(_xlfn.REGEXEXTRACT(Table1[[#This Row],[RawText]],".*(ROUTE|FEA|FCA|ICR|CTOP|TBO).+([A-Z]{3})",2,0),1,2),"")</f>
        <v/>
      </c>
      <c r="J4348" s="5"/>
      <c r="K4348" s="5"/>
      <c r="L4348" s="1" t="s">
        <v>198</v>
      </c>
      <c r="M4348" s="7">
        <v>45928</v>
      </c>
      <c r="N4348" s="7">
        <v>45928</v>
      </c>
      <c r="O4348" s="7">
        <v>45928</v>
      </c>
      <c r="P4348" s="4" t="s">
        <v>3247</v>
      </c>
      <c r="Q4348" s="10" t="s">
        <v>3247</v>
      </c>
      <c r="R4348" s="2" t="s">
        <v>11532</v>
      </c>
      <c r="S4348" s="6">
        <f>IF(OR(ISBLANK(Table1[[#This Row],[ValidEndUTC]]),ISBLANK(Table1[[#This Row],[ValidStartUTC]])),"",Table1[[#This Row],[ValidEndUTC]]-Table1[[#This Row],[ValidStartUTC]])</f>
        <v>0</v>
      </c>
      <c r="T4348" s="5">
        <f>IF(OR(ISBLANK(Table1[[#This Row],[ValidEndUTC]]),ISBLANK(Table1[[#This Row],[ValidStartUTC]])),"",Table1[[#This Row],[Duration]]*24*60)</f>
        <v>0</v>
      </c>
    </row>
    <row r="4349" spans="1:20" ht="226.8" x14ac:dyDescent="0.25">
      <c r="A4349" s="8" t="str">
        <f>IF(ISBLANK(Table1[[#This Row],[AdvisoryNumber]]),"NTML","ADVZY")</f>
        <v>ADVZY</v>
      </c>
      <c r="B4349" s="8" t="str">
        <f>_xlfn.TEXTJOIN("-",TRUE,Table1[[#This Row],[Source]],TEXT(Table1[[#This Row],[AdvisoryNumber]],"000"),TEXT(ROW()-1,"000000"),TEXT(Table1[[#This Row],[RecordTimeUTC]],"YYYY-MM-DD"))</f>
        <v>ADVZY-001-004348-2025-10-03</v>
      </c>
      <c r="C4349" s="1" t="s">
        <v>16</v>
      </c>
      <c r="D4349" s="2" t="s">
        <v>8278</v>
      </c>
      <c r="E4349" s="1">
        <v>1</v>
      </c>
      <c r="F4349" s="2" t="s">
        <v>2412</v>
      </c>
      <c r="G4349" s="1" t="s">
        <v>54</v>
      </c>
      <c r="H4349" s="1" t="s">
        <v>19</v>
      </c>
      <c r="I4349" s="8" t="str">
        <f>IF(Table1[[#This Row],[TMI_Type]]="Reroute",INDEX(_xlfn.REGEXEXTRACT(Table1[[#This Row],[RawText]],".*(ROUTE|FEA|FCA|ICR|CTOP|TBO).+([A-Z]{3})",2,0),1,2),"")</f>
        <v>RQD</v>
      </c>
      <c r="J4349" s="5"/>
      <c r="K4349" s="5"/>
      <c r="L4349" s="1"/>
      <c r="M4349" s="7">
        <v>45933.958333333336</v>
      </c>
      <c r="N4349" s="7">
        <v>45934.125</v>
      </c>
      <c r="O4349" s="7">
        <v>45933.95</v>
      </c>
      <c r="P4349" s="4" t="s">
        <v>2413</v>
      </c>
      <c r="Q4349" s="10" t="s">
        <v>8279</v>
      </c>
      <c r="R4349" s="2" t="s">
        <v>8280</v>
      </c>
      <c r="S4349" s="6">
        <f>IF(OR(ISBLANK(Table1[[#This Row],[ValidEndUTC]]),ISBLANK(Table1[[#This Row],[ValidStartUTC]])),"",Table1[[#This Row],[ValidEndUTC]]-Table1[[#This Row],[ValidStartUTC]])</f>
        <v>0.16666666666424135</v>
      </c>
      <c r="T4349" s="5">
        <f>IF(OR(ISBLANK(Table1[[#This Row],[ValidEndUTC]]),ISBLANK(Table1[[#This Row],[ValidStartUTC]])),"",Table1[[#This Row],[Duration]]*24*60)</f>
        <v>239.99999999650754</v>
      </c>
    </row>
    <row r="4350" spans="1:20" x14ac:dyDescent="0.25">
      <c r="A4350" s="8" t="str">
        <f>IF(ISBLANK(Table1[[#This Row],[AdvisoryNumber]]),"NTML","ADVZY")</f>
        <v>NTML</v>
      </c>
      <c r="B4350" s="8" t="str">
        <f>_xlfn.TEXTJOIN("-",TRUE,Table1[[#This Row],[Source]],TEXT(Table1[[#This Row],[AdvisoryNumber]],"000"),TEXT(ROW()-1,"000000"),TEXT(Table1[[#This Row],[RecordTimeUTC]],"YYYY-MM-DD"))</f>
        <v>NTML-000-004349-2025-10-03</v>
      </c>
      <c r="C4350" s="1" t="s">
        <v>1079</v>
      </c>
      <c r="D4350" s="2"/>
      <c r="E4350" s="1"/>
      <c r="F4350" s="2"/>
      <c r="G4350" s="1" t="s">
        <v>98</v>
      </c>
      <c r="H4350" s="1" t="s">
        <v>101</v>
      </c>
      <c r="I4350" s="8" t="str">
        <f>IF(Table1[[#This Row],[TMI_Type]]="Reroute",INDEX(_xlfn.REGEXEXTRACT(Table1[[#This Row],[RawText]],".*(ROUTE|FEA|FCA|ICR|CTOP|TBO).+([A-Z]{3})",2,0),1,2),"")</f>
        <v/>
      </c>
      <c r="J4350" s="5">
        <v>15</v>
      </c>
      <c r="K4350" s="5"/>
      <c r="L4350" s="1" t="s">
        <v>2414</v>
      </c>
      <c r="M4350" s="7">
        <v>45933.958333333336</v>
      </c>
      <c r="N4350" s="7">
        <v>45934.125</v>
      </c>
      <c r="O4350" s="7">
        <v>45933.95</v>
      </c>
      <c r="P4350" s="4" t="s">
        <v>2415</v>
      </c>
      <c r="Q4350" s="10" t="s">
        <v>2415</v>
      </c>
      <c r="R4350" s="2" t="s">
        <v>11533</v>
      </c>
      <c r="S4350" s="6">
        <f>IF(OR(ISBLANK(Table1[[#This Row],[ValidEndUTC]]),ISBLANK(Table1[[#This Row],[ValidStartUTC]])),"",Table1[[#This Row],[ValidEndUTC]]-Table1[[#This Row],[ValidStartUTC]])</f>
        <v>0.16666666666424135</v>
      </c>
      <c r="T4350" s="5">
        <f>IF(OR(ISBLANK(Table1[[#This Row],[ValidEndUTC]]),ISBLANK(Table1[[#This Row],[ValidStartUTC]])),"",Table1[[#This Row],[Duration]]*24*60)</f>
        <v>239.99999999650754</v>
      </c>
    </row>
    <row r="4351" spans="1:20" x14ac:dyDescent="0.25">
      <c r="A4351" s="8" t="str">
        <f>IF(ISBLANK(Table1[[#This Row],[AdvisoryNumber]]),"NTML","ADVZY")</f>
        <v>NTML</v>
      </c>
      <c r="B4351" s="8" t="str">
        <f>_xlfn.TEXTJOIN("-",TRUE,Table1[[#This Row],[Source]],TEXT(Table1[[#This Row],[AdvisoryNumber]],"000"),TEXT(ROW()-1,"000000"),TEXT(Table1[[#This Row],[RecordTimeUTC]],"YYYY-MM-DD"))</f>
        <v>NTML-000-004350-2025-10-03</v>
      </c>
      <c r="C4351" s="1" t="s">
        <v>2416</v>
      </c>
      <c r="D4351" s="2"/>
      <c r="E4351" s="1"/>
      <c r="F4351" s="2"/>
      <c r="G4351" s="1" t="s">
        <v>98</v>
      </c>
      <c r="H4351" s="1" t="s">
        <v>101</v>
      </c>
      <c r="I4351" s="8" t="str">
        <f>IF(Table1[[#This Row],[TMI_Type]]="Reroute",INDEX(_xlfn.REGEXEXTRACT(Table1[[#This Row],[RawText]],".*(ROUTE|FEA|FCA|ICR|CTOP|TBO).+([A-Z]{3})",2,0),1,2),"")</f>
        <v/>
      </c>
      <c r="J4351" s="5">
        <v>20</v>
      </c>
      <c r="K4351" s="5"/>
      <c r="L4351" s="1" t="s">
        <v>2417</v>
      </c>
      <c r="M4351" s="7">
        <v>45933.958333333336</v>
      </c>
      <c r="N4351" s="7">
        <v>45934.125</v>
      </c>
      <c r="O4351" s="7">
        <v>45933.958333333336</v>
      </c>
      <c r="P4351" s="4" t="s">
        <v>2418</v>
      </c>
      <c r="Q4351" s="10" t="s">
        <v>2418</v>
      </c>
      <c r="R4351" s="2" t="s">
        <v>11534</v>
      </c>
      <c r="S4351" s="6">
        <f>IF(OR(ISBLANK(Table1[[#This Row],[ValidEndUTC]]),ISBLANK(Table1[[#This Row],[ValidStartUTC]])),"",Table1[[#This Row],[ValidEndUTC]]-Table1[[#This Row],[ValidStartUTC]])</f>
        <v>0.16666666666424135</v>
      </c>
      <c r="T4351" s="5">
        <f>IF(OR(ISBLANK(Table1[[#This Row],[ValidEndUTC]]),ISBLANK(Table1[[#This Row],[ValidStartUTC]])),"",Table1[[#This Row],[Duration]]*24*60)</f>
        <v>239.99999999650754</v>
      </c>
    </row>
    <row r="4352" spans="1:20" ht="21.6" x14ac:dyDescent="0.25">
      <c r="A4352" s="8" t="str">
        <f>IF(ISBLANK(Table1[[#This Row],[AdvisoryNumber]]),"NTML","ADVZY")</f>
        <v>NTML</v>
      </c>
      <c r="B4352" s="8" t="str">
        <f>_xlfn.TEXTJOIN("-",TRUE,Table1[[#This Row],[Source]],TEXT(Table1[[#This Row],[AdvisoryNumber]],"000"),TEXT(ROW()-1,"000000"),TEXT(Table1[[#This Row],[RecordTimeUTC]],"YYYY-MM-DD"))</f>
        <v>NTML-000-004351-2025-10-03</v>
      </c>
      <c r="C4352" s="1" t="s">
        <v>2416</v>
      </c>
      <c r="D4352" s="2"/>
      <c r="E4352" s="1"/>
      <c r="F4352" s="2"/>
      <c r="G4352" s="1" t="s">
        <v>98</v>
      </c>
      <c r="H4352" s="1" t="s">
        <v>101</v>
      </c>
      <c r="I4352" s="8" t="str">
        <f>IF(Table1[[#This Row],[TMI_Type]]="Reroute",INDEX(_xlfn.REGEXEXTRACT(Table1[[#This Row],[RawText]],".*(ROUTE|FEA|FCA|ICR|CTOP|TBO).+([A-Z]{3})",2,0),1,2),"")</f>
        <v/>
      </c>
      <c r="J4352" s="5">
        <v>20</v>
      </c>
      <c r="K4352" s="5"/>
      <c r="L4352" s="1" t="s">
        <v>2419</v>
      </c>
      <c r="M4352" s="7">
        <v>45933.958333333336</v>
      </c>
      <c r="N4352" s="7">
        <v>45934.125</v>
      </c>
      <c r="O4352" s="7">
        <v>45933.958333333336</v>
      </c>
      <c r="P4352" s="4" t="s">
        <v>2420</v>
      </c>
      <c r="Q4352" s="10" t="s">
        <v>2420</v>
      </c>
      <c r="R4352" s="2" t="s">
        <v>11534</v>
      </c>
      <c r="S4352" s="6">
        <f>IF(OR(ISBLANK(Table1[[#This Row],[ValidEndUTC]]),ISBLANK(Table1[[#This Row],[ValidStartUTC]])),"",Table1[[#This Row],[ValidEndUTC]]-Table1[[#This Row],[ValidStartUTC]])</f>
        <v>0.16666666666424135</v>
      </c>
      <c r="T4352" s="5">
        <f>IF(OR(ISBLANK(Table1[[#This Row],[ValidEndUTC]]),ISBLANK(Table1[[#This Row],[ValidStartUTC]])),"",Table1[[#This Row],[Duration]]*24*60)</f>
        <v>239.99999999650754</v>
      </c>
    </row>
    <row r="4353" spans="1:20" x14ac:dyDescent="0.25">
      <c r="A4353" s="8" t="str">
        <f>IF(ISBLANK(Table1[[#This Row],[AdvisoryNumber]]),"NTML","ADVZY")</f>
        <v>NTML</v>
      </c>
      <c r="B4353" s="8" t="str">
        <f>_xlfn.TEXTJOIN("-",TRUE,Table1[[#This Row],[Source]],TEXT(Table1[[#This Row],[AdvisoryNumber]],"000"),TEXT(ROW()-1,"000000"),TEXT(Table1[[#This Row],[RecordTimeUTC]],"YYYY-MM-DD"))</f>
        <v>NTML-000-004352-2025-10-03</v>
      </c>
      <c r="C4353" s="1" t="s">
        <v>2416</v>
      </c>
      <c r="D4353" s="2"/>
      <c r="E4353" s="1"/>
      <c r="F4353" s="2"/>
      <c r="G4353" s="1" t="s">
        <v>98</v>
      </c>
      <c r="H4353" s="1" t="s">
        <v>101</v>
      </c>
      <c r="I4353" s="8" t="str">
        <f>IF(Table1[[#This Row],[TMI_Type]]="Reroute",INDEX(_xlfn.REGEXEXTRACT(Table1[[#This Row],[RawText]],".*(ROUTE|FEA|FCA|ICR|CTOP|TBO).+([A-Z]{3})",2,0),1,2),"")</f>
        <v/>
      </c>
      <c r="J4353" s="5">
        <v>20</v>
      </c>
      <c r="K4353" s="5"/>
      <c r="L4353" s="1" t="s">
        <v>2421</v>
      </c>
      <c r="M4353" s="7">
        <v>45933.958333333336</v>
      </c>
      <c r="N4353" s="7">
        <v>45934.125</v>
      </c>
      <c r="O4353" s="7">
        <v>45933.958333333336</v>
      </c>
      <c r="P4353" s="4" t="s">
        <v>2422</v>
      </c>
      <c r="Q4353" s="10" t="s">
        <v>2422</v>
      </c>
      <c r="R4353" s="2" t="s">
        <v>11534</v>
      </c>
      <c r="S4353" s="6">
        <f>IF(OR(ISBLANK(Table1[[#This Row],[ValidEndUTC]]),ISBLANK(Table1[[#This Row],[ValidStartUTC]])),"",Table1[[#This Row],[ValidEndUTC]]-Table1[[#This Row],[ValidStartUTC]])</f>
        <v>0.16666666666424135</v>
      </c>
      <c r="T4353" s="5">
        <f>IF(OR(ISBLANK(Table1[[#This Row],[ValidEndUTC]]),ISBLANK(Table1[[#This Row],[ValidStartUTC]])),"",Table1[[#This Row],[Duration]]*24*60)</f>
        <v>239.99999999650754</v>
      </c>
    </row>
    <row r="4354" spans="1:20" ht="21.6" x14ac:dyDescent="0.25">
      <c r="A4354" s="8" t="str">
        <f>IF(ISBLANK(Table1[[#This Row],[AdvisoryNumber]]),"NTML","ADVZY")</f>
        <v>NTML</v>
      </c>
      <c r="B4354" s="8" t="str">
        <f>_xlfn.TEXTJOIN("-",TRUE,Table1[[#This Row],[Source]],TEXT(Table1[[#This Row],[AdvisoryNumber]],"000"),TEXT(ROW()-1,"000000"),TEXT(Table1[[#This Row],[RecordTimeUTC]],"YYYY-MM-DD"))</f>
        <v>NTML-000-004353-2025-10-03</v>
      </c>
      <c r="C4354" s="1" t="s">
        <v>2416</v>
      </c>
      <c r="D4354" s="2"/>
      <c r="E4354" s="1"/>
      <c r="F4354" s="2"/>
      <c r="G4354" s="1" t="s">
        <v>98</v>
      </c>
      <c r="H4354" s="1" t="s">
        <v>101</v>
      </c>
      <c r="I4354" s="8" t="str">
        <f>IF(Table1[[#This Row],[TMI_Type]]="Reroute",INDEX(_xlfn.REGEXEXTRACT(Table1[[#This Row],[RawText]],".*(ROUTE|FEA|FCA|ICR|CTOP|TBO).+([A-Z]{3})",2,0),1,2),"")</f>
        <v/>
      </c>
      <c r="J4354" s="5">
        <v>20</v>
      </c>
      <c r="K4354" s="5"/>
      <c r="L4354" s="1" t="s">
        <v>2423</v>
      </c>
      <c r="M4354" s="7">
        <v>45933.958333333336</v>
      </c>
      <c r="N4354" s="7">
        <v>45934.125</v>
      </c>
      <c r="O4354" s="7">
        <v>45933.958333333336</v>
      </c>
      <c r="P4354" s="4" t="s">
        <v>2424</v>
      </c>
      <c r="Q4354" s="10" t="s">
        <v>2424</v>
      </c>
      <c r="R4354" s="2" t="s">
        <v>11534</v>
      </c>
      <c r="S4354" s="6">
        <f>IF(OR(ISBLANK(Table1[[#This Row],[ValidEndUTC]]),ISBLANK(Table1[[#This Row],[ValidStartUTC]])),"",Table1[[#This Row],[ValidEndUTC]]-Table1[[#This Row],[ValidStartUTC]])</f>
        <v>0.16666666666424135</v>
      </c>
      <c r="T4354" s="5">
        <f>IF(OR(ISBLANK(Table1[[#This Row],[ValidEndUTC]]),ISBLANK(Table1[[#This Row],[ValidStartUTC]])),"",Table1[[#This Row],[Duration]]*24*60)</f>
        <v>239.99999999650754</v>
      </c>
    </row>
    <row r="4355" spans="1:20" x14ac:dyDescent="0.25">
      <c r="A4355" s="8" t="str">
        <f>IF(ISBLANK(Table1[[#This Row],[AdvisoryNumber]]),"NTML","ADVZY")</f>
        <v>NTML</v>
      </c>
      <c r="B4355" s="8" t="str">
        <f>_xlfn.TEXTJOIN("-",TRUE,Table1[[#This Row],[Source]],TEXT(Table1[[#This Row],[AdvisoryNumber]],"000"),TEXT(ROW()-1,"000000"),TEXT(Table1[[#This Row],[RecordTimeUTC]],"YYYY-MM-DD"))</f>
        <v>NTML-000-004354-2025-10-03</v>
      </c>
      <c r="C4355" s="1" t="s">
        <v>2416</v>
      </c>
      <c r="D4355" s="2"/>
      <c r="E4355" s="1"/>
      <c r="F4355" s="2"/>
      <c r="G4355" s="1" t="s">
        <v>98</v>
      </c>
      <c r="H4355" s="1" t="s">
        <v>101</v>
      </c>
      <c r="I4355" s="8" t="str">
        <f>IF(Table1[[#This Row],[TMI_Type]]="Reroute",INDEX(_xlfn.REGEXEXTRACT(Table1[[#This Row],[RawText]],".*(ROUTE|FEA|FCA|ICR|CTOP|TBO).+([A-Z]{3})",2,0),1,2),"")</f>
        <v/>
      </c>
      <c r="J4355" s="5">
        <v>20</v>
      </c>
      <c r="K4355" s="5"/>
      <c r="L4355" s="1" t="s">
        <v>2425</v>
      </c>
      <c r="M4355" s="7">
        <v>45933.958333333336</v>
      </c>
      <c r="N4355" s="7">
        <v>45934.125</v>
      </c>
      <c r="O4355" s="7">
        <v>45933.958333333336</v>
      </c>
      <c r="P4355" s="4" t="s">
        <v>2426</v>
      </c>
      <c r="Q4355" s="10" t="s">
        <v>2426</v>
      </c>
      <c r="R4355" s="2" t="s">
        <v>11534</v>
      </c>
      <c r="S4355" s="6">
        <f>IF(OR(ISBLANK(Table1[[#This Row],[ValidEndUTC]]),ISBLANK(Table1[[#This Row],[ValidStartUTC]])),"",Table1[[#This Row],[ValidEndUTC]]-Table1[[#This Row],[ValidStartUTC]])</f>
        <v>0.16666666666424135</v>
      </c>
      <c r="T4355" s="5">
        <f>IF(OR(ISBLANK(Table1[[#This Row],[ValidEndUTC]]),ISBLANK(Table1[[#This Row],[ValidStartUTC]])),"",Table1[[#This Row],[Duration]]*24*60)</f>
        <v>239.99999999650754</v>
      </c>
    </row>
    <row r="4356" spans="1:20" ht="140.4" x14ac:dyDescent="0.25">
      <c r="A4356" s="8" t="str">
        <f>IF(ISBLANK(Table1[[#This Row],[AdvisoryNumber]]),"NTML","ADVZY")</f>
        <v>ADVZY</v>
      </c>
      <c r="B4356" s="8" t="str">
        <f>_xlfn.TEXTJOIN("-",TRUE,Table1[[#This Row],[Source]],TEXT(Table1[[#This Row],[AdvisoryNumber]],"000"),TEXT(ROW()-1,"000000"),TEXT(Table1[[#This Row],[RecordTimeUTC]],"YYYY-MM-DD"))</f>
        <v>ADVZY-002-004355-2025-10-03</v>
      </c>
      <c r="C4356" s="1" t="s">
        <v>16</v>
      </c>
      <c r="D4356" s="2" t="s">
        <v>8275</v>
      </c>
      <c r="E4356" s="1">
        <v>2</v>
      </c>
      <c r="F4356" s="2" t="s">
        <v>7241</v>
      </c>
      <c r="G4356" s="1" t="s">
        <v>6563</v>
      </c>
      <c r="H4356" s="1" t="s">
        <v>6019</v>
      </c>
      <c r="I4356" s="8" t="str">
        <f>IF(Table1[[#This Row],[TMI_Type]]="Reroute",INDEX(_xlfn.REGEXEXTRACT(Table1[[#This Row],[RawText]],".*(ROUTE|FEA|FCA|ICR|CTOP|TBO).+([A-Z]{3})",2,0),1,2),"")</f>
        <v/>
      </c>
      <c r="J4356" s="5"/>
      <c r="K4356" s="5"/>
      <c r="L4356" s="1"/>
      <c r="M4356" s="7">
        <v>45933.958333333336</v>
      </c>
      <c r="N4356" s="7">
        <v>45934.125</v>
      </c>
      <c r="O4356" s="7">
        <v>45933.959722222222</v>
      </c>
      <c r="P4356" s="4" t="s">
        <v>2427</v>
      </c>
      <c r="Q4356" s="10" t="s">
        <v>8281</v>
      </c>
      <c r="R4356" s="2" t="s">
        <v>8282</v>
      </c>
      <c r="S4356" s="6">
        <f>IF(OR(ISBLANK(Table1[[#This Row],[ValidEndUTC]]),ISBLANK(Table1[[#This Row],[ValidStartUTC]])),"",Table1[[#This Row],[ValidEndUTC]]-Table1[[#This Row],[ValidStartUTC]])</f>
        <v>0.16666666666424135</v>
      </c>
      <c r="T4356" s="5">
        <f>IF(OR(ISBLANK(Table1[[#This Row],[ValidEndUTC]]),ISBLANK(Table1[[#This Row],[ValidStartUTC]])),"",Table1[[#This Row],[Duration]]*24*60)</f>
        <v>239.99999999650754</v>
      </c>
    </row>
    <row r="4357" spans="1:20" ht="75.599999999999994" x14ac:dyDescent="0.25">
      <c r="A4357" s="8" t="str">
        <f>IF(ISBLANK(Table1[[#This Row],[AdvisoryNumber]]),"NTML","ADVZY")</f>
        <v>ADVZY</v>
      </c>
      <c r="B4357" s="8" t="str">
        <f>_xlfn.TEXTJOIN("-",TRUE,Table1[[#This Row],[Source]],TEXT(Table1[[#This Row],[AdvisoryNumber]],"000"),TEXT(ROW()-1,"000000"),TEXT(Table1[[#This Row],[RecordTimeUTC]],"YYYY-MM-DD"))</f>
        <v>ADVZY-003-004356-2025-10-04</v>
      </c>
      <c r="C4357" s="1" t="s">
        <v>16</v>
      </c>
      <c r="D4357" s="2"/>
      <c r="E4357" s="1">
        <v>3</v>
      </c>
      <c r="F4357" s="2" t="s">
        <v>7241</v>
      </c>
      <c r="G4357" s="1"/>
      <c r="H4357" s="1" t="s">
        <v>6019</v>
      </c>
      <c r="I4357" s="8" t="str">
        <f>IF(Table1[[#This Row],[TMI_Type]]="Reroute",INDEX(_xlfn.REGEXEXTRACT(Table1[[#This Row],[RawText]],".*(ROUTE|FEA|FCA|ICR|CTOP|TBO).+([A-Z]{3})",2,0),1,2),"")</f>
        <v/>
      </c>
      <c r="J4357" s="5"/>
      <c r="K4357" s="5"/>
      <c r="L4357" s="1"/>
      <c r="M4357" s="7">
        <v>45933.958333333336</v>
      </c>
      <c r="N4357" s="7">
        <v>45934.125</v>
      </c>
      <c r="O4357" s="7">
        <v>45934.132638888892</v>
      </c>
      <c r="P4357" s="4" t="s">
        <v>3592</v>
      </c>
      <c r="Q4357" s="10" t="s">
        <v>8283</v>
      </c>
      <c r="R4357" s="2" t="s">
        <v>8284</v>
      </c>
      <c r="S4357" s="6">
        <f>IF(OR(ISBLANK(Table1[[#This Row],[ValidEndUTC]]),ISBLANK(Table1[[#This Row],[ValidStartUTC]])),"",Table1[[#This Row],[ValidEndUTC]]-Table1[[#This Row],[ValidStartUTC]])</f>
        <v>0.16666666666424135</v>
      </c>
      <c r="T4357" s="5">
        <f>IF(OR(ISBLANK(Table1[[#This Row],[ValidEndUTC]]),ISBLANK(Table1[[#This Row],[ValidStartUTC]])),"",Table1[[#This Row],[Duration]]*24*60)</f>
        <v>239.99999999650754</v>
      </c>
    </row>
    <row r="4358" spans="1:20" x14ac:dyDescent="0.25">
      <c r="A4358" s="8" t="str">
        <f>IF(ISBLANK(Table1[[#This Row],[AdvisoryNumber]]),"NTML","ADVZY")</f>
        <v>NTML</v>
      </c>
      <c r="B4358" s="8" t="str">
        <f>_xlfn.TEXTJOIN("-",TRUE,Table1[[#This Row],[Source]],TEXT(Table1[[#This Row],[AdvisoryNumber]],"000"),TEXT(ROW()-1,"000000"),TEXT(Table1[[#This Row],[RecordTimeUTC]],"YYYY-MM-DD"))</f>
        <v>NTML-000-004357-2025-10-04</v>
      </c>
      <c r="C4358" s="1" t="s">
        <v>218</v>
      </c>
      <c r="D4358" s="2"/>
      <c r="E4358" s="1"/>
      <c r="F4358" s="2"/>
      <c r="G4358" s="1" t="s">
        <v>98</v>
      </c>
      <c r="H4358" s="1" t="s">
        <v>101</v>
      </c>
      <c r="I4358" s="8" t="str">
        <f>IF(Table1[[#This Row],[TMI_Type]]="Reroute",INDEX(_xlfn.REGEXEXTRACT(Table1[[#This Row],[RawText]],".*(ROUTE|FEA|FCA|ICR|CTOP|TBO).+([A-Z]{3})",2,0),1,2),"")</f>
        <v/>
      </c>
      <c r="J4358" s="5">
        <v>15</v>
      </c>
      <c r="K4358" s="5"/>
      <c r="L4358" s="1" t="s">
        <v>198</v>
      </c>
      <c r="M4358" s="7">
        <v>45934.038194444445</v>
      </c>
      <c r="N4358" s="7">
        <v>45934.125</v>
      </c>
      <c r="O4358" s="7">
        <v>45934.038194444445</v>
      </c>
      <c r="P4358" s="4" t="s">
        <v>2428</v>
      </c>
      <c r="Q4358" s="10" t="s">
        <v>2428</v>
      </c>
      <c r="R4358" s="2" t="s">
        <v>11536</v>
      </c>
      <c r="S4358" s="6">
        <f>IF(OR(ISBLANK(Table1[[#This Row],[ValidEndUTC]]),ISBLANK(Table1[[#This Row],[ValidStartUTC]])),"",Table1[[#This Row],[ValidEndUTC]]-Table1[[#This Row],[ValidStartUTC]])</f>
        <v>8.6805555554747116E-2</v>
      </c>
      <c r="T4358" s="5">
        <f>IF(OR(ISBLANK(Table1[[#This Row],[ValidEndUTC]]),ISBLANK(Table1[[#This Row],[ValidStartUTC]])),"",Table1[[#This Row],[Duration]]*24*60)</f>
        <v>124.99999999883585</v>
      </c>
    </row>
    <row r="4359" spans="1:20" x14ac:dyDescent="0.25">
      <c r="A4359" s="8" t="str">
        <f>IF(ISBLANK(Table1[[#This Row],[AdvisoryNumber]]),"NTML","ADVZY")</f>
        <v>NTML</v>
      </c>
      <c r="B4359" s="8" t="str">
        <f>_xlfn.TEXTJOIN("-",TRUE,Table1[[#This Row],[Source]],TEXT(Table1[[#This Row],[AdvisoryNumber]],"000"),TEXT(ROW()-1,"000000"),TEXT(Table1[[#This Row],[RecordTimeUTC]],"YYYY-MM-DD"))</f>
        <v>NTML-000-004358-2025-10-04</v>
      </c>
      <c r="C4359" s="1" t="s">
        <v>1079</v>
      </c>
      <c r="D4359" s="2"/>
      <c r="E4359" s="1"/>
      <c r="F4359" s="2"/>
      <c r="G4359" s="1"/>
      <c r="H4359" s="1" t="s">
        <v>2640</v>
      </c>
      <c r="I4359" s="8" t="str">
        <f>IF(Table1[[#This Row],[TMI_Type]]="Reroute",INDEX(_xlfn.REGEXEXTRACT(Table1[[#This Row],[RawText]],".*(ROUTE|FEA|FCA|ICR|CTOP|TBO).+([A-Z]{3})",2,0),1,2),"")</f>
        <v/>
      </c>
      <c r="J4359" s="5"/>
      <c r="K4359" s="5"/>
      <c r="L4359" s="1" t="s">
        <v>198</v>
      </c>
      <c r="M4359" s="7">
        <v>45934.05</v>
      </c>
      <c r="N4359" s="7">
        <v>45934.05</v>
      </c>
      <c r="O4359" s="7">
        <v>45934.05</v>
      </c>
      <c r="P4359" s="4" t="s">
        <v>11537</v>
      </c>
      <c r="Q4359" s="10" t="s">
        <v>11537</v>
      </c>
      <c r="R4359" s="2" t="s">
        <v>11538</v>
      </c>
      <c r="S4359" s="6">
        <f>IF(OR(ISBLANK(Table1[[#This Row],[ValidEndUTC]]),ISBLANK(Table1[[#This Row],[ValidStartUTC]])),"",Table1[[#This Row],[ValidEndUTC]]-Table1[[#This Row],[ValidStartUTC]])</f>
        <v>0</v>
      </c>
      <c r="T4359" s="5">
        <f>IF(OR(ISBLANK(Table1[[#This Row],[ValidEndUTC]]),ISBLANK(Table1[[#This Row],[ValidStartUTC]])),"",Table1[[#This Row],[Duration]]*24*60)</f>
        <v>0</v>
      </c>
    </row>
    <row r="4360" spans="1:20" x14ac:dyDescent="0.25">
      <c r="A4360" s="8" t="str">
        <f>IF(ISBLANK(Table1[[#This Row],[AdvisoryNumber]]),"NTML","ADVZY")</f>
        <v>NTML</v>
      </c>
      <c r="B4360" s="8" t="str">
        <f>_xlfn.TEXTJOIN("-",TRUE,Table1[[#This Row],[Source]],TEXT(Table1[[#This Row],[AdvisoryNumber]],"000"),TEXT(ROW()-1,"000000"),TEXT(Table1[[#This Row],[RecordTimeUTC]],"YYYY-MM-DD"))</f>
        <v>NTML-000-004359-2025-10-11</v>
      </c>
      <c r="C4360" s="1" t="s">
        <v>1707</v>
      </c>
      <c r="D4360" s="2"/>
      <c r="E4360" s="1"/>
      <c r="F4360" s="2"/>
      <c r="G4360" s="1" t="s">
        <v>98</v>
      </c>
      <c r="H4360" s="1" t="s">
        <v>101</v>
      </c>
      <c r="I4360" s="8" t="str">
        <f>IF(Table1[[#This Row],[TMI_Type]]="Reroute",INDEX(_xlfn.REGEXEXTRACT(Table1[[#This Row],[RawText]],".*(ROUTE|FEA|FCA|ICR|CTOP|TBO).+([A-Z]{3})",2,0),1,2),"")</f>
        <v/>
      </c>
      <c r="J4360" s="5">
        <v>20</v>
      </c>
      <c r="K4360" s="5"/>
      <c r="L4360" s="1" t="s">
        <v>198</v>
      </c>
      <c r="M4360" s="7">
        <v>45941.958333333336</v>
      </c>
      <c r="N4360" s="7">
        <v>45942.125</v>
      </c>
      <c r="O4360" s="7">
        <v>45941.9375</v>
      </c>
      <c r="P4360" s="4" t="s">
        <v>2431</v>
      </c>
      <c r="Q4360" s="10" t="s">
        <v>2431</v>
      </c>
      <c r="R4360" s="2" t="s">
        <v>11539</v>
      </c>
      <c r="S4360" s="6">
        <f>IF(OR(ISBLANK(Table1[[#This Row],[ValidEndUTC]]),ISBLANK(Table1[[#This Row],[ValidStartUTC]])),"",Table1[[#This Row],[ValidEndUTC]]-Table1[[#This Row],[ValidStartUTC]])</f>
        <v>0.16666666666424135</v>
      </c>
      <c r="T4360" s="5">
        <f>IF(OR(ISBLANK(Table1[[#This Row],[ValidEndUTC]]),ISBLANK(Table1[[#This Row],[ValidStartUTC]])),"",Table1[[#This Row],[Duration]]*24*60)</f>
        <v>239.99999999650754</v>
      </c>
    </row>
    <row r="4361" spans="1:20" x14ac:dyDescent="0.25">
      <c r="A4361" s="8" t="str">
        <f>IF(ISBLANK(Table1[[#This Row],[AdvisoryNumber]]),"NTML","ADVZY")</f>
        <v>NTML</v>
      </c>
      <c r="B4361" s="8" t="str">
        <f>_xlfn.TEXTJOIN("-",TRUE,Table1[[#This Row],[Source]],TEXT(Table1[[#This Row],[AdvisoryNumber]],"000"),TEXT(ROW()-1,"000000"),TEXT(Table1[[#This Row],[RecordTimeUTC]],"YYYY-MM-DD"))</f>
        <v>NTML-000-004360-2025-10-11</v>
      </c>
      <c r="C4361" s="1" t="s">
        <v>2432</v>
      </c>
      <c r="D4361" s="2"/>
      <c r="E4361" s="1"/>
      <c r="F4361" s="2"/>
      <c r="G4361" s="1" t="s">
        <v>98</v>
      </c>
      <c r="H4361" s="1" t="s">
        <v>101</v>
      </c>
      <c r="I4361" s="8" t="str">
        <f>IF(Table1[[#This Row],[TMI_Type]]="Reroute",INDEX(_xlfn.REGEXEXTRACT(Table1[[#This Row],[RawText]],".*(ROUTE|FEA|FCA|ICR|CTOP|TBO).+([A-Z]{3})",2,0),1,2),"")</f>
        <v/>
      </c>
      <c r="J4361" s="5">
        <v>20</v>
      </c>
      <c r="K4361" s="5"/>
      <c r="L4361" s="1" t="s">
        <v>198</v>
      </c>
      <c r="M4361" s="7">
        <v>45941.958333333336</v>
      </c>
      <c r="N4361" s="7">
        <v>45942.125</v>
      </c>
      <c r="O4361" s="7">
        <v>45941.9375</v>
      </c>
      <c r="P4361" s="4" t="s">
        <v>2433</v>
      </c>
      <c r="Q4361" s="10" t="s">
        <v>2433</v>
      </c>
      <c r="R4361" s="2" t="s">
        <v>11539</v>
      </c>
      <c r="S4361" s="6">
        <f>IF(OR(ISBLANK(Table1[[#This Row],[ValidEndUTC]]),ISBLANK(Table1[[#This Row],[ValidStartUTC]])),"",Table1[[#This Row],[ValidEndUTC]]-Table1[[#This Row],[ValidStartUTC]])</f>
        <v>0.16666666666424135</v>
      </c>
      <c r="T4361" s="5">
        <f>IF(OR(ISBLANK(Table1[[#This Row],[ValidEndUTC]]),ISBLANK(Table1[[#This Row],[ValidStartUTC]])),"",Table1[[#This Row],[Duration]]*24*60)</f>
        <v>239.99999999650754</v>
      </c>
    </row>
    <row r="4362" spans="1:20" x14ac:dyDescent="0.25">
      <c r="A4362" s="8" t="str">
        <f>IF(ISBLANK(Table1[[#This Row],[AdvisoryNumber]]),"NTML","ADVZY")</f>
        <v>NTML</v>
      </c>
      <c r="B4362" s="8" t="str">
        <f>_xlfn.TEXTJOIN("-",TRUE,Table1[[#This Row],[Source]],TEXT(Table1[[#This Row],[AdvisoryNumber]],"000"),TEXT(ROW()-1,"000000"),TEXT(Table1[[#This Row],[RecordTimeUTC]],"YYYY-MM-DD"))</f>
        <v>NTML-000-004361-2025-10-11</v>
      </c>
      <c r="C4362" s="1" t="s">
        <v>2434</v>
      </c>
      <c r="D4362" s="2"/>
      <c r="E4362" s="1"/>
      <c r="F4362" s="2"/>
      <c r="G4362" s="1" t="s">
        <v>98</v>
      </c>
      <c r="H4362" s="1" t="s">
        <v>101</v>
      </c>
      <c r="I4362" s="8" t="str">
        <f>IF(Table1[[#This Row],[TMI_Type]]="Reroute",INDEX(_xlfn.REGEXEXTRACT(Table1[[#This Row],[RawText]],".*(ROUTE|FEA|FCA|ICR|CTOP|TBO).+([A-Z]{3})",2,0),1,2),"")</f>
        <v/>
      </c>
      <c r="J4362" s="5">
        <v>20</v>
      </c>
      <c r="K4362" s="5"/>
      <c r="L4362" s="1" t="s">
        <v>198</v>
      </c>
      <c r="M4362" s="7">
        <v>45941.958333333336</v>
      </c>
      <c r="N4362" s="7">
        <v>45942.125</v>
      </c>
      <c r="O4362" s="7">
        <v>45941.9375</v>
      </c>
      <c r="P4362" s="4" t="s">
        <v>2435</v>
      </c>
      <c r="Q4362" s="10" t="s">
        <v>2435</v>
      </c>
      <c r="R4362" s="2" t="s">
        <v>11539</v>
      </c>
      <c r="S4362" s="6">
        <f>IF(OR(ISBLANK(Table1[[#This Row],[ValidEndUTC]]),ISBLANK(Table1[[#This Row],[ValidStartUTC]])),"",Table1[[#This Row],[ValidEndUTC]]-Table1[[#This Row],[ValidStartUTC]])</f>
        <v>0.16666666666424135</v>
      </c>
      <c r="T4362" s="5">
        <f>IF(OR(ISBLANK(Table1[[#This Row],[ValidEndUTC]]),ISBLANK(Table1[[#This Row],[ValidStartUTC]])),"",Table1[[#This Row],[Duration]]*24*60)</f>
        <v>239.99999999650754</v>
      </c>
    </row>
    <row r="4363" spans="1:20" x14ac:dyDescent="0.25">
      <c r="A4363" s="8" t="str">
        <f>IF(ISBLANK(Table1[[#This Row],[AdvisoryNumber]]),"NTML","ADVZY")</f>
        <v>NTML</v>
      </c>
      <c r="B4363" s="8" t="str">
        <f>_xlfn.TEXTJOIN("-",TRUE,Table1[[#This Row],[Source]],TEXT(Table1[[#This Row],[AdvisoryNumber]],"000"),TEXT(ROW()-1,"000000"),TEXT(Table1[[#This Row],[RecordTimeUTC]],"YYYY-MM-DD"))</f>
        <v>NTML-000-004362-2025-10-11</v>
      </c>
      <c r="C4363" s="1" t="s">
        <v>1707</v>
      </c>
      <c r="D4363" s="2"/>
      <c r="E4363" s="1"/>
      <c r="F4363" s="2"/>
      <c r="G4363" s="1" t="s">
        <v>98</v>
      </c>
      <c r="H4363" s="1" t="s">
        <v>101</v>
      </c>
      <c r="I4363" s="8" t="str">
        <f>IF(Table1[[#This Row],[TMI_Type]]="Reroute",INDEX(_xlfn.REGEXEXTRACT(Table1[[#This Row],[RawText]],".*(ROUTE|FEA|FCA|ICR|CTOP|TBO).+([A-Z]{3})",2,0),1,2),"")</f>
        <v/>
      </c>
      <c r="J4363" s="5">
        <v>20</v>
      </c>
      <c r="K4363" s="5"/>
      <c r="L4363" s="1" t="s">
        <v>198</v>
      </c>
      <c r="M4363" s="7">
        <v>45941.958333333336</v>
      </c>
      <c r="N4363" s="7">
        <v>45942.125</v>
      </c>
      <c r="O4363" s="7">
        <v>45941.9375</v>
      </c>
      <c r="P4363" s="4" t="s">
        <v>2436</v>
      </c>
      <c r="Q4363" s="10" t="s">
        <v>2436</v>
      </c>
      <c r="R4363" s="2" t="s">
        <v>11539</v>
      </c>
      <c r="S4363" s="6">
        <f>IF(OR(ISBLANK(Table1[[#This Row],[ValidEndUTC]]),ISBLANK(Table1[[#This Row],[ValidStartUTC]])),"",Table1[[#This Row],[ValidEndUTC]]-Table1[[#This Row],[ValidStartUTC]])</f>
        <v>0.16666666666424135</v>
      </c>
      <c r="T4363" s="5">
        <f>IF(OR(ISBLANK(Table1[[#This Row],[ValidEndUTC]]),ISBLANK(Table1[[#This Row],[ValidStartUTC]])),"",Table1[[#This Row],[Duration]]*24*60)</f>
        <v>239.99999999650754</v>
      </c>
    </row>
    <row r="4364" spans="1:20" x14ac:dyDescent="0.25">
      <c r="A4364" s="8" t="str">
        <f>IF(ISBLANK(Table1[[#This Row],[AdvisoryNumber]]),"NTML","ADVZY")</f>
        <v>NTML</v>
      </c>
      <c r="B4364" s="8" t="str">
        <f>_xlfn.TEXTJOIN("-",TRUE,Table1[[#This Row],[Source]],TEXT(Table1[[#This Row],[AdvisoryNumber]],"000"),TEXT(ROW()-1,"000000"),TEXT(Table1[[#This Row],[RecordTimeUTC]],"YYYY-MM-DD"))</f>
        <v>NTML-000-004363-2025-10-11</v>
      </c>
      <c r="C4364" s="1" t="s">
        <v>2434</v>
      </c>
      <c r="D4364" s="2"/>
      <c r="E4364" s="1"/>
      <c r="F4364" s="2"/>
      <c r="G4364" s="1" t="s">
        <v>98</v>
      </c>
      <c r="H4364" s="1" t="s">
        <v>101</v>
      </c>
      <c r="I4364" s="8" t="str">
        <f>IF(Table1[[#This Row],[TMI_Type]]="Reroute",INDEX(_xlfn.REGEXEXTRACT(Table1[[#This Row],[RawText]],".*(ROUTE|FEA|FCA|ICR|CTOP|TBO).+([A-Z]{3})",2,0),1,2),"")</f>
        <v/>
      </c>
      <c r="J4364" s="5">
        <v>20</v>
      </c>
      <c r="K4364" s="5"/>
      <c r="L4364" s="1" t="s">
        <v>198</v>
      </c>
      <c r="M4364" s="7">
        <v>45941.958333333336</v>
      </c>
      <c r="N4364" s="7">
        <v>45942.125</v>
      </c>
      <c r="O4364" s="7">
        <v>45941.9375</v>
      </c>
      <c r="P4364" s="4" t="s">
        <v>2437</v>
      </c>
      <c r="Q4364" s="10" t="s">
        <v>2437</v>
      </c>
      <c r="R4364" s="2" t="s">
        <v>11539</v>
      </c>
      <c r="S4364" s="6">
        <f>IF(OR(ISBLANK(Table1[[#This Row],[ValidEndUTC]]),ISBLANK(Table1[[#This Row],[ValidStartUTC]])),"",Table1[[#This Row],[ValidEndUTC]]-Table1[[#This Row],[ValidStartUTC]])</f>
        <v>0.16666666666424135</v>
      </c>
      <c r="T4364" s="5">
        <f>IF(OR(ISBLANK(Table1[[#This Row],[ValidEndUTC]]),ISBLANK(Table1[[#This Row],[ValidStartUTC]])),"",Table1[[#This Row],[Duration]]*24*60)</f>
        <v>239.99999999650754</v>
      </c>
    </row>
    <row r="4365" spans="1:20" x14ac:dyDescent="0.25">
      <c r="A4365" s="8" t="str">
        <f>IF(ISBLANK(Table1[[#This Row],[AdvisoryNumber]]),"NTML","ADVZY")</f>
        <v>NTML</v>
      </c>
      <c r="B4365" s="8" t="str">
        <f>_xlfn.TEXTJOIN("-",TRUE,Table1[[#This Row],[Source]],TEXT(Table1[[#This Row],[AdvisoryNumber]],"000"),TEXT(ROW()-1,"000000"),TEXT(Table1[[#This Row],[RecordTimeUTC]],"YYYY-MM-DD"))</f>
        <v>NTML-000-004364-2025-10-11</v>
      </c>
      <c r="C4365" s="1" t="s">
        <v>2432</v>
      </c>
      <c r="D4365" s="2"/>
      <c r="E4365" s="1"/>
      <c r="F4365" s="2"/>
      <c r="G4365" s="1" t="s">
        <v>98</v>
      </c>
      <c r="H4365" s="1" t="s">
        <v>101</v>
      </c>
      <c r="I4365" s="8" t="str">
        <f>IF(Table1[[#This Row],[TMI_Type]]="Reroute",INDEX(_xlfn.REGEXEXTRACT(Table1[[#This Row],[RawText]],".*(ROUTE|FEA|FCA|ICR|CTOP|TBO).+([A-Z]{3})",2,0),1,2),"")</f>
        <v/>
      </c>
      <c r="J4365" s="5">
        <v>20</v>
      </c>
      <c r="K4365" s="5"/>
      <c r="L4365" s="1" t="s">
        <v>198</v>
      </c>
      <c r="M4365" s="7">
        <v>45941.958333333336</v>
      </c>
      <c r="N4365" s="7">
        <v>45942.125</v>
      </c>
      <c r="O4365" s="7">
        <v>45941.9375</v>
      </c>
      <c r="P4365" s="4" t="s">
        <v>2438</v>
      </c>
      <c r="Q4365" s="10" t="s">
        <v>2438</v>
      </c>
      <c r="R4365" s="2" t="s">
        <v>11539</v>
      </c>
      <c r="S4365" s="6">
        <f>IF(OR(ISBLANK(Table1[[#This Row],[ValidEndUTC]]),ISBLANK(Table1[[#This Row],[ValidStartUTC]])),"",Table1[[#This Row],[ValidEndUTC]]-Table1[[#This Row],[ValidStartUTC]])</f>
        <v>0.16666666666424135</v>
      </c>
      <c r="T4365" s="5">
        <f>IF(OR(ISBLANK(Table1[[#This Row],[ValidEndUTC]]),ISBLANK(Table1[[#This Row],[ValidStartUTC]])),"",Table1[[#This Row],[Duration]]*24*60)</f>
        <v>239.99999999650754</v>
      </c>
    </row>
    <row r="4366" spans="1:20" ht="140.4" x14ac:dyDescent="0.25">
      <c r="A4366" s="8" t="str">
        <f>IF(ISBLANK(Table1[[#This Row],[AdvisoryNumber]]),"NTML","ADVZY")</f>
        <v>ADVZY</v>
      </c>
      <c r="B4366" s="8" t="str">
        <f>_xlfn.TEXTJOIN("-",TRUE,Table1[[#This Row],[Source]],TEXT(Table1[[#This Row],[AdvisoryNumber]],"000"),TEXT(ROW()-1,"000000"),TEXT(Table1[[#This Row],[RecordTimeUTC]],"YYYY-MM-DD"))</f>
        <v>ADVZY-001-004365-2025-10-11</v>
      </c>
      <c r="C4366" s="1" t="s">
        <v>16</v>
      </c>
      <c r="D4366" s="2" t="s">
        <v>8275</v>
      </c>
      <c r="E4366" s="1">
        <v>1</v>
      </c>
      <c r="F4366" s="2" t="s">
        <v>6298</v>
      </c>
      <c r="G4366" s="1"/>
      <c r="H4366" s="1" t="s">
        <v>6019</v>
      </c>
      <c r="I4366" s="8" t="str">
        <f>IF(Table1[[#This Row],[TMI_Type]]="Reroute",INDEX(_xlfn.REGEXEXTRACT(Table1[[#This Row],[RawText]],".*(ROUTE|FEA|FCA|ICR|CTOP|TBO).+([A-Z]{3})",2,0),1,2),"")</f>
        <v/>
      </c>
      <c r="J4366" s="5"/>
      <c r="K4366" s="5"/>
      <c r="L4366" s="1"/>
      <c r="M4366" s="7">
        <v>45941.958333333336</v>
      </c>
      <c r="N4366" s="7">
        <v>45942.125</v>
      </c>
      <c r="O4366" s="7">
        <v>45941.967361111114</v>
      </c>
      <c r="P4366" s="4" t="s">
        <v>2429</v>
      </c>
      <c r="Q4366" s="10" t="s">
        <v>8285</v>
      </c>
      <c r="R4366" s="2" t="s">
        <v>8286</v>
      </c>
      <c r="S4366" s="6">
        <f>IF(OR(ISBLANK(Table1[[#This Row],[ValidEndUTC]]),ISBLANK(Table1[[#This Row],[ValidStartUTC]])),"",Table1[[#This Row],[ValidEndUTC]]-Table1[[#This Row],[ValidStartUTC]])</f>
        <v>0.16666666666424135</v>
      </c>
      <c r="T4366" s="5">
        <f>IF(OR(ISBLANK(Table1[[#This Row],[ValidEndUTC]]),ISBLANK(Table1[[#This Row],[ValidStartUTC]])),"",Table1[[#This Row],[Duration]]*24*60)</f>
        <v>239.99999999650754</v>
      </c>
    </row>
    <row r="4367" spans="1:20" ht="75.599999999999994" x14ac:dyDescent="0.25">
      <c r="A4367" s="8" t="str">
        <f>IF(ISBLANK(Table1[[#This Row],[AdvisoryNumber]]),"NTML","ADVZY")</f>
        <v>ADVZY</v>
      </c>
      <c r="B4367" s="8" t="str">
        <f>_xlfn.TEXTJOIN("-",TRUE,Table1[[#This Row],[Source]],TEXT(Table1[[#This Row],[AdvisoryNumber]],"000"),TEXT(ROW()-1,"000000"),TEXT(Table1[[#This Row],[RecordTimeUTC]],"YYYY-MM-DD"))</f>
        <v>ADVZY-002-004366-2025-10-12</v>
      </c>
      <c r="C4367" s="1" t="s">
        <v>16</v>
      </c>
      <c r="D4367" s="2"/>
      <c r="E4367" s="1">
        <v>2</v>
      </c>
      <c r="F4367" s="2" t="s">
        <v>6298</v>
      </c>
      <c r="G4367" s="1"/>
      <c r="H4367" s="1" t="s">
        <v>6019</v>
      </c>
      <c r="I4367" s="8" t="str">
        <f>IF(Table1[[#This Row],[TMI_Type]]="Reroute",INDEX(_xlfn.REGEXEXTRACT(Table1[[#This Row],[RawText]],".*(ROUTE|FEA|FCA|ICR|CTOP|TBO).+([A-Z]{3})",2,0),1,2),"")</f>
        <v/>
      </c>
      <c r="J4367" s="5"/>
      <c r="K4367" s="5"/>
      <c r="L4367" s="1"/>
      <c r="M4367" s="7">
        <v>45941.958333333336</v>
      </c>
      <c r="N4367" s="7">
        <v>45942.125</v>
      </c>
      <c r="O4367" s="7">
        <v>45942.072916666664</v>
      </c>
      <c r="P4367" s="4" t="s">
        <v>2430</v>
      </c>
      <c r="Q4367" s="10" t="s">
        <v>8287</v>
      </c>
      <c r="R4367" s="2" t="s">
        <v>8288</v>
      </c>
      <c r="S4367" s="6">
        <f>IF(OR(ISBLANK(Table1[[#This Row],[ValidEndUTC]]),ISBLANK(Table1[[#This Row],[ValidStartUTC]])),"",Table1[[#This Row],[ValidEndUTC]]-Table1[[#This Row],[ValidStartUTC]])</f>
        <v>0.16666666666424135</v>
      </c>
      <c r="T4367" s="5">
        <f>IF(OR(ISBLANK(Table1[[#This Row],[ValidEndUTC]]),ISBLANK(Table1[[#This Row],[ValidStartUTC]])),"",Table1[[#This Row],[Duration]]*24*60)</f>
        <v>239.99999999650754</v>
      </c>
    </row>
    <row r="4368" spans="1:20" x14ac:dyDescent="0.25">
      <c r="A4368" s="8" t="str">
        <f>IF(ISBLANK(Table1[[#This Row],[AdvisoryNumber]]),"NTML","ADVZY")</f>
        <v>NTML</v>
      </c>
      <c r="B4368" s="8" t="str">
        <f>_xlfn.TEXTJOIN("-",TRUE,Table1[[#This Row],[Source]],TEXT(Table1[[#This Row],[AdvisoryNumber]],"000"),TEXT(ROW()-1,"000000"),TEXT(Table1[[#This Row],[RecordTimeUTC]],"YYYY-MM-DD"))</f>
        <v>NTML-000-004367-2025-10-17</v>
      </c>
      <c r="C4368" s="1" t="s">
        <v>251</v>
      </c>
      <c r="D4368" s="2"/>
      <c r="E4368" s="1"/>
      <c r="F4368" s="2"/>
      <c r="G4368" s="1"/>
      <c r="H4368" s="1" t="s">
        <v>2640</v>
      </c>
      <c r="I4368" s="8" t="str">
        <f>IF(Table1[[#This Row],[TMI_Type]]="Reroute",INDEX(_xlfn.REGEXEXTRACT(Table1[[#This Row],[RawText]],".*(ROUTE|FEA|FCA|ICR|CTOP|TBO).+([A-Z]{3})",2,0),1,2),"")</f>
        <v/>
      </c>
      <c r="J4368" s="5"/>
      <c r="K4368" s="5"/>
      <c r="L4368" s="1" t="s">
        <v>11556</v>
      </c>
      <c r="M4368" s="7">
        <v>45947.072916666664</v>
      </c>
      <c r="N4368" s="7">
        <v>45947.072916666664</v>
      </c>
      <c r="O4368" s="7">
        <v>45947.072916666664</v>
      </c>
      <c r="P4368" s="4" t="s">
        <v>3252</v>
      </c>
      <c r="Q4368" s="10" t="s">
        <v>3252</v>
      </c>
      <c r="R4368" s="2" t="s">
        <v>11555</v>
      </c>
      <c r="S4368" s="6">
        <f>IF(OR(ISBLANK(Table1[[#This Row],[ValidEndUTC]]),ISBLANK(Table1[[#This Row],[ValidStartUTC]])),"",Table1[[#This Row],[ValidEndUTC]]-Table1[[#This Row],[ValidStartUTC]])</f>
        <v>0</v>
      </c>
      <c r="T4368" s="5">
        <f>IF(OR(ISBLANK(Table1[[#This Row],[ValidEndUTC]]),ISBLANK(Table1[[#This Row],[ValidStartUTC]])),"",Table1[[#This Row],[Duration]]*24*60)</f>
        <v>0</v>
      </c>
    </row>
    <row r="4369" spans="1:20" x14ac:dyDescent="0.25">
      <c r="A4369" s="8" t="str">
        <f>IF(ISBLANK(Table1[[#This Row],[AdvisoryNumber]]),"NTML","ADVZY")</f>
        <v>NTML</v>
      </c>
      <c r="B4369" s="8" t="str">
        <f>_xlfn.TEXTJOIN("-",TRUE,Table1[[#This Row],[Source]],TEXT(Table1[[#This Row],[AdvisoryNumber]],"000"),TEXT(ROW()-1,"000000"),TEXT(Table1[[#This Row],[RecordTimeUTC]],"YYYY-MM-DD"))</f>
        <v>NTML-000-004368-2025-10-17</v>
      </c>
      <c r="C4369" s="1" t="s">
        <v>251</v>
      </c>
      <c r="D4369" s="2"/>
      <c r="E4369" s="1"/>
      <c r="F4369" s="2"/>
      <c r="G4369" s="1"/>
      <c r="H4369" s="1" t="s">
        <v>2640</v>
      </c>
      <c r="I4369" s="8" t="str">
        <f>IF(Table1[[#This Row],[TMI_Type]]="Reroute",INDEX(_xlfn.REGEXEXTRACT(Table1[[#This Row],[RawText]],".*(ROUTE|FEA|FCA|ICR|CTOP|TBO).+([A-Z]{3})",2,0),1,2),"")</f>
        <v/>
      </c>
      <c r="J4369" s="5"/>
      <c r="K4369" s="5"/>
      <c r="L4369" s="1" t="s">
        <v>11557</v>
      </c>
      <c r="M4369" s="7">
        <v>45947.083333333336</v>
      </c>
      <c r="N4369" s="7">
        <v>45947.083333333336</v>
      </c>
      <c r="O4369" s="7">
        <v>45947.083333333336</v>
      </c>
      <c r="P4369" s="4" t="s">
        <v>3253</v>
      </c>
      <c r="Q4369" s="10" t="s">
        <v>3253</v>
      </c>
      <c r="R4369" s="2" t="s">
        <v>11558</v>
      </c>
      <c r="S4369" s="6">
        <f>IF(OR(ISBLANK(Table1[[#This Row],[ValidEndUTC]]),ISBLANK(Table1[[#This Row],[ValidStartUTC]])),"",Table1[[#This Row],[ValidEndUTC]]-Table1[[#This Row],[ValidStartUTC]])</f>
        <v>0</v>
      </c>
      <c r="T4369" s="5">
        <f>IF(OR(ISBLANK(Table1[[#This Row],[ValidEndUTC]]),ISBLANK(Table1[[#This Row],[ValidStartUTC]])),"",Table1[[#This Row],[Duration]]*24*60)</f>
        <v>0</v>
      </c>
    </row>
    <row r="4370" spans="1:20" x14ac:dyDescent="0.25">
      <c r="A4370" s="8" t="str">
        <f>IF(ISBLANK(Table1[[#This Row],[AdvisoryNumber]]),"NTML","ADVZY")</f>
        <v>NTML</v>
      </c>
      <c r="B4370" s="8" t="str">
        <f>_xlfn.TEXTJOIN("-",TRUE,Table1[[#This Row],[Source]],TEXT(Table1[[#This Row],[AdvisoryNumber]],"000"),TEXT(ROW()-1,"000000"),TEXT(Table1[[#This Row],[RecordTimeUTC]],"YYYY-MM-DD"))</f>
        <v>NTML-000-004369-2025-10-17</v>
      </c>
      <c r="C4370" s="1" t="s">
        <v>251</v>
      </c>
      <c r="D4370" s="2"/>
      <c r="E4370" s="1"/>
      <c r="F4370" s="2"/>
      <c r="G4370" s="1"/>
      <c r="H4370" s="1" t="s">
        <v>2640</v>
      </c>
      <c r="I4370" s="8" t="str">
        <f>IF(Table1[[#This Row],[TMI_Type]]="Reroute",INDEX(_xlfn.REGEXEXTRACT(Table1[[#This Row],[RawText]],".*(ROUTE|FEA|FCA|ICR|CTOP|TBO).+([A-Z]{3})",2,0),1,2),"")</f>
        <v/>
      </c>
      <c r="J4370" s="5"/>
      <c r="K4370" s="5"/>
      <c r="L4370" s="1" t="s">
        <v>11559</v>
      </c>
      <c r="M4370" s="7">
        <v>45947.083333333336</v>
      </c>
      <c r="N4370" s="7">
        <v>45947.083333333336</v>
      </c>
      <c r="O4370" s="7">
        <v>45947.083333333336</v>
      </c>
      <c r="P4370" s="4" t="s">
        <v>3254</v>
      </c>
      <c r="Q4370" s="10" t="s">
        <v>3254</v>
      </c>
      <c r="R4370" s="2" t="s">
        <v>11558</v>
      </c>
      <c r="S4370" s="6">
        <f>IF(OR(ISBLANK(Table1[[#This Row],[ValidEndUTC]]),ISBLANK(Table1[[#This Row],[ValidStartUTC]])),"",Table1[[#This Row],[ValidEndUTC]]-Table1[[#This Row],[ValidStartUTC]])</f>
        <v>0</v>
      </c>
      <c r="T4370" s="5">
        <f>IF(OR(ISBLANK(Table1[[#This Row],[ValidEndUTC]]),ISBLANK(Table1[[#This Row],[ValidStartUTC]])),"",Table1[[#This Row],[Duration]]*24*60)</f>
        <v>0</v>
      </c>
    </row>
    <row r="4371" spans="1:20" x14ac:dyDescent="0.25">
      <c r="A4371" s="8" t="str">
        <f>IF(ISBLANK(Table1[[#This Row],[AdvisoryNumber]]),"NTML","ADVZY")</f>
        <v>NTML</v>
      </c>
      <c r="B4371" s="8" t="str">
        <f>_xlfn.TEXTJOIN("-",TRUE,Table1[[#This Row],[Source]],TEXT(Table1[[#This Row],[AdvisoryNumber]],"000"),TEXT(ROW()-1,"000000"),TEXT(Table1[[#This Row],[RecordTimeUTC]],"YYYY-MM-DD"))</f>
        <v>NTML-000-004370-2025-10-17</v>
      </c>
      <c r="C4371" s="1" t="s">
        <v>11122</v>
      </c>
      <c r="D4371" s="2"/>
      <c r="E4371" s="1"/>
      <c r="F4371" s="2"/>
      <c r="G4371" s="1"/>
      <c r="H4371" s="1" t="s">
        <v>2640</v>
      </c>
      <c r="I4371" s="8" t="str">
        <f>IF(Table1[[#This Row],[TMI_Type]]="Reroute",INDEX(_xlfn.REGEXEXTRACT(Table1[[#This Row],[RawText]],".*(ROUTE|FEA|FCA|ICR|CTOP|TBO).+([A-Z]{3})",2,0),1,2),"")</f>
        <v/>
      </c>
      <c r="J4371" s="5"/>
      <c r="K4371" s="5"/>
      <c r="L4371" s="1" t="s">
        <v>198</v>
      </c>
      <c r="M4371" s="7">
        <v>45947.09375</v>
      </c>
      <c r="N4371" s="7">
        <v>45947.09375</v>
      </c>
      <c r="O4371" s="7">
        <v>45947.09375</v>
      </c>
      <c r="P4371" s="4" t="s">
        <v>3255</v>
      </c>
      <c r="Q4371" s="10" t="s">
        <v>3255</v>
      </c>
      <c r="R4371" s="2" t="s">
        <v>11560</v>
      </c>
      <c r="S4371" s="6">
        <f>IF(OR(ISBLANK(Table1[[#This Row],[ValidEndUTC]]),ISBLANK(Table1[[#This Row],[ValidStartUTC]])),"",Table1[[#This Row],[ValidEndUTC]]-Table1[[#This Row],[ValidStartUTC]])</f>
        <v>0</v>
      </c>
      <c r="T4371" s="5">
        <f>IF(OR(ISBLANK(Table1[[#This Row],[ValidEndUTC]]),ISBLANK(Table1[[#This Row],[ValidStartUTC]])),"",Table1[[#This Row],[Duration]]*24*60)</f>
        <v>0</v>
      </c>
    </row>
    <row r="4372" spans="1:20" x14ac:dyDescent="0.25">
      <c r="A4372" s="8" t="str">
        <f>IF(ISBLANK(Table1[[#This Row],[AdvisoryNumber]]),"NTML","ADVZY")</f>
        <v>NTML</v>
      </c>
      <c r="B4372" s="8" t="str">
        <f>_xlfn.TEXTJOIN("-",TRUE,Table1[[#This Row],[Source]],TEXT(Table1[[#This Row],[AdvisoryNumber]],"000"),TEXT(ROW()-1,"000000"),TEXT(Table1[[#This Row],[RecordTimeUTC]],"YYYY-MM-DD"))</f>
        <v>NTML-000-004371-2025-10-17</v>
      </c>
      <c r="C4372" s="1" t="s">
        <v>11122</v>
      </c>
      <c r="D4372" s="2"/>
      <c r="E4372" s="1"/>
      <c r="F4372" s="2"/>
      <c r="G4372" s="1"/>
      <c r="H4372" s="1" t="s">
        <v>2640</v>
      </c>
      <c r="I4372" s="8" t="str">
        <f>IF(Table1[[#This Row],[TMI_Type]]="Reroute",INDEX(_xlfn.REGEXEXTRACT(Table1[[#This Row],[RawText]],".*(ROUTE|FEA|FCA|ICR|CTOP|TBO).+([A-Z]{3})",2,0),1,2),"")</f>
        <v/>
      </c>
      <c r="J4372" s="5"/>
      <c r="K4372" s="5"/>
      <c r="L4372" s="1" t="s">
        <v>198</v>
      </c>
      <c r="M4372" s="7">
        <v>45947.114583333336</v>
      </c>
      <c r="N4372" s="7">
        <v>45947.114583333336</v>
      </c>
      <c r="O4372" s="7">
        <v>45947.114583333336</v>
      </c>
      <c r="P4372" s="4" t="s">
        <v>3256</v>
      </c>
      <c r="Q4372" s="10" t="s">
        <v>3256</v>
      </c>
      <c r="R4372" s="2" t="s">
        <v>11561</v>
      </c>
      <c r="S4372" s="6">
        <f>IF(OR(ISBLANK(Table1[[#This Row],[ValidEndUTC]]),ISBLANK(Table1[[#This Row],[ValidStartUTC]])),"",Table1[[#This Row],[ValidEndUTC]]-Table1[[#This Row],[ValidStartUTC]])</f>
        <v>0</v>
      </c>
      <c r="T4372" s="5">
        <f>IF(OR(ISBLANK(Table1[[#This Row],[ValidEndUTC]]),ISBLANK(Table1[[#This Row],[ValidStartUTC]])),"",Table1[[#This Row],[Duration]]*24*60)</f>
        <v>0</v>
      </c>
    </row>
    <row r="4373" spans="1:20" ht="21.6" x14ac:dyDescent="0.25">
      <c r="A4373" s="8" t="str">
        <f>IF(ISBLANK(Table1[[#This Row],[AdvisoryNumber]]),"NTML","ADVZY")</f>
        <v>NTML</v>
      </c>
      <c r="B4373" s="8" t="str">
        <f>_xlfn.TEXTJOIN("-",TRUE,Table1[[#This Row],[Source]],TEXT(Table1[[#This Row],[AdvisoryNumber]],"000"),TEXT(ROW()-1,"000000"),TEXT(Table1[[#This Row],[RecordTimeUTC]],"YYYY-MM-DD"))</f>
        <v>NTML-000-004372-2025-10-17</v>
      </c>
      <c r="C4373" s="1" t="s">
        <v>251</v>
      </c>
      <c r="D4373" s="2"/>
      <c r="E4373" s="1"/>
      <c r="F4373" s="2"/>
      <c r="G4373" s="1" t="s">
        <v>98</v>
      </c>
      <c r="H4373" s="1" t="s">
        <v>101</v>
      </c>
      <c r="I4373" s="8" t="str">
        <f>IF(Table1[[#This Row],[TMI_Type]]="Reroute",INDEX(_xlfn.REGEXEXTRACT(Table1[[#This Row],[RawText]],".*(ROUTE|FEA|FCA|ICR|CTOP|TBO).+([A-Z]{3})",2,0),1,2),"")</f>
        <v/>
      </c>
      <c r="J4373" s="5">
        <v>20</v>
      </c>
      <c r="K4373" s="5"/>
      <c r="L4373" s="1" t="s">
        <v>11060</v>
      </c>
      <c r="M4373" s="7">
        <v>45947.958333333336</v>
      </c>
      <c r="N4373" s="7">
        <v>45948.125</v>
      </c>
      <c r="O4373" s="7">
        <v>45947.916666666664</v>
      </c>
      <c r="P4373" s="4" t="s">
        <v>11544</v>
      </c>
      <c r="Q4373" s="10" t="s">
        <v>11544</v>
      </c>
      <c r="R4373" s="2" t="s">
        <v>11542</v>
      </c>
      <c r="S4373" s="6">
        <f>IF(OR(ISBLANK(Table1[[#This Row],[ValidEndUTC]]),ISBLANK(Table1[[#This Row],[ValidStartUTC]])),"",Table1[[#This Row],[ValidEndUTC]]-Table1[[#This Row],[ValidStartUTC]])</f>
        <v>0.16666666666424135</v>
      </c>
      <c r="T4373" s="5">
        <f>IF(OR(ISBLANK(Table1[[#This Row],[ValidEndUTC]]),ISBLANK(Table1[[#This Row],[ValidStartUTC]])),"",Table1[[#This Row],[Duration]]*24*60)</f>
        <v>239.99999999650754</v>
      </c>
    </row>
    <row r="4374" spans="1:20" x14ac:dyDescent="0.25">
      <c r="A4374" s="8" t="str">
        <f>IF(ISBLANK(Table1[[#This Row],[AdvisoryNumber]]),"NTML","ADVZY")</f>
        <v>NTML</v>
      </c>
      <c r="B4374" s="8" t="str">
        <f>_xlfn.TEXTJOIN("-",TRUE,Table1[[#This Row],[Source]],TEXT(Table1[[#This Row],[AdvisoryNumber]],"000"),TEXT(ROW()-1,"000000"),TEXT(Table1[[#This Row],[RecordTimeUTC]],"YYYY-MM-DD"))</f>
        <v>NTML-000-004373-2025-10-17</v>
      </c>
      <c r="C4374" s="1" t="s">
        <v>251</v>
      </c>
      <c r="D4374" s="2"/>
      <c r="E4374" s="1"/>
      <c r="F4374" s="2"/>
      <c r="G4374" s="1" t="s">
        <v>98</v>
      </c>
      <c r="H4374" s="1" t="s">
        <v>101</v>
      </c>
      <c r="I4374" s="8" t="str">
        <f>IF(Table1[[#This Row],[TMI_Type]]="Reroute",INDEX(_xlfn.REGEXEXTRACT(Table1[[#This Row],[RawText]],".*(ROUTE|FEA|FCA|ICR|CTOP|TBO).+([A-Z]{3})",2,0),1,2),"")</f>
        <v/>
      </c>
      <c r="J4374" s="5">
        <v>20</v>
      </c>
      <c r="K4374" s="5"/>
      <c r="L4374" s="1" t="s">
        <v>2439</v>
      </c>
      <c r="M4374" s="7">
        <v>45947.958333333336</v>
      </c>
      <c r="N4374" s="7">
        <v>45948.125</v>
      </c>
      <c r="O4374" s="7">
        <v>45947.930555555555</v>
      </c>
      <c r="P4374" s="4" t="s">
        <v>2440</v>
      </c>
      <c r="Q4374" s="10" t="s">
        <v>2440</v>
      </c>
      <c r="R4374" s="2" t="s">
        <v>11542</v>
      </c>
      <c r="S4374" s="6">
        <f>IF(OR(ISBLANK(Table1[[#This Row],[ValidEndUTC]]),ISBLANK(Table1[[#This Row],[ValidStartUTC]])),"",Table1[[#This Row],[ValidEndUTC]]-Table1[[#This Row],[ValidStartUTC]])</f>
        <v>0.16666666666424135</v>
      </c>
      <c r="T4374" s="5">
        <f>IF(OR(ISBLANK(Table1[[#This Row],[ValidEndUTC]]),ISBLANK(Table1[[#This Row],[ValidStartUTC]])),"",Table1[[#This Row],[Duration]]*24*60)</f>
        <v>239.99999999650754</v>
      </c>
    </row>
    <row r="4375" spans="1:20" x14ac:dyDescent="0.25">
      <c r="A4375" s="8" t="str">
        <f>IF(ISBLANK(Table1[[#This Row],[AdvisoryNumber]]),"NTML","ADVZY")</f>
        <v>NTML</v>
      </c>
      <c r="B4375" s="8" t="str">
        <f>_xlfn.TEXTJOIN("-",TRUE,Table1[[#This Row],[Source]],TEXT(Table1[[#This Row],[AdvisoryNumber]],"000"),TEXT(ROW()-1,"000000"),TEXT(Table1[[#This Row],[RecordTimeUTC]],"YYYY-MM-DD"))</f>
        <v>NTML-000-004374-2025-10-17</v>
      </c>
      <c r="C4375" s="1" t="s">
        <v>251</v>
      </c>
      <c r="D4375" s="2"/>
      <c r="E4375" s="1"/>
      <c r="F4375" s="2"/>
      <c r="G4375" s="1" t="s">
        <v>98</v>
      </c>
      <c r="H4375" s="1" t="s">
        <v>101</v>
      </c>
      <c r="I4375" s="8" t="str">
        <f>IF(Table1[[#This Row],[TMI_Type]]="Reroute",INDEX(_xlfn.REGEXEXTRACT(Table1[[#This Row],[RawText]],".*(ROUTE|FEA|FCA|ICR|CTOP|TBO).+([A-Z]{3})",2,0),1,2),"")</f>
        <v/>
      </c>
      <c r="J4375" s="5">
        <v>20</v>
      </c>
      <c r="K4375" s="5"/>
      <c r="L4375" s="1" t="s">
        <v>2441</v>
      </c>
      <c r="M4375" s="7">
        <v>45947.958333333336</v>
      </c>
      <c r="N4375" s="7">
        <v>45948.125</v>
      </c>
      <c r="O4375" s="7">
        <v>45947.930555555555</v>
      </c>
      <c r="P4375" s="4" t="s">
        <v>2442</v>
      </c>
      <c r="Q4375" s="10" t="s">
        <v>2442</v>
      </c>
      <c r="R4375" s="2" t="s">
        <v>11542</v>
      </c>
      <c r="S4375" s="6">
        <f>IF(OR(ISBLANK(Table1[[#This Row],[ValidEndUTC]]),ISBLANK(Table1[[#This Row],[ValidStartUTC]])),"",Table1[[#This Row],[ValidEndUTC]]-Table1[[#This Row],[ValidStartUTC]])</f>
        <v>0.16666666666424135</v>
      </c>
      <c r="T4375" s="5">
        <f>IF(OR(ISBLANK(Table1[[#This Row],[ValidEndUTC]]),ISBLANK(Table1[[#This Row],[ValidStartUTC]])),"",Table1[[#This Row],[Duration]]*24*60)</f>
        <v>239.99999999650754</v>
      </c>
    </row>
    <row r="4376" spans="1:20" x14ac:dyDescent="0.25">
      <c r="A4376" s="8" t="str">
        <f>IF(ISBLANK(Table1[[#This Row],[AdvisoryNumber]]),"NTML","ADVZY")</f>
        <v>NTML</v>
      </c>
      <c r="B4376" s="8" t="str">
        <f>_xlfn.TEXTJOIN("-",TRUE,Table1[[#This Row],[Source]],TEXT(Table1[[#This Row],[AdvisoryNumber]],"000"),TEXT(ROW()-1,"000000"),TEXT(Table1[[#This Row],[RecordTimeUTC]],"YYYY-MM-DD"))</f>
        <v>NTML-000-004375-2025-10-17</v>
      </c>
      <c r="C4376" s="1" t="s">
        <v>251</v>
      </c>
      <c r="D4376" s="2"/>
      <c r="E4376" s="1"/>
      <c r="F4376" s="2"/>
      <c r="G4376" s="1" t="s">
        <v>98</v>
      </c>
      <c r="H4376" s="1" t="s">
        <v>101</v>
      </c>
      <c r="I4376" s="8" t="str">
        <f>IF(Table1[[#This Row],[TMI_Type]]="Reroute",INDEX(_xlfn.REGEXEXTRACT(Table1[[#This Row],[RawText]],".*(ROUTE|FEA|FCA|ICR|CTOP|TBO).+([A-Z]{3})",2,0),1,2),"")</f>
        <v/>
      </c>
      <c r="J4376" s="5">
        <v>20</v>
      </c>
      <c r="K4376" s="5"/>
      <c r="L4376" s="1" t="s">
        <v>2443</v>
      </c>
      <c r="M4376" s="7">
        <v>45947.958333333336</v>
      </c>
      <c r="N4376" s="7">
        <v>45948.125</v>
      </c>
      <c r="O4376" s="7">
        <v>45947.930555555555</v>
      </c>
      <c r="P4376" s="4" t="s">
        <v>2444</v>
      </c>
      <c r="Q4376" s="10" t="s">
        <v>2444</v>
      </c>
      <c r="R4376" s="2" t="s">
        <v>11542</v>
      </c>
      <c r="S4376" s="6">
        <f>IF(OR(ISBLANK(Table1[[#This Row],[ValidEndUTC]]),ISBLANK(Table1[[#This Row],[ValidStartUTC]])),"",Table1[[#This Row],[ValidEndUTC]]-Table1[[#This Row],[ValidStartUTC]])</f>
        <v>0.16666666666424135</v>
      </c>
      <c r="T4376" s="5">
        <f>IF(OR(ISBLANK(Table1[[#This Row],[ValidEndUTC]]),ISBLANK(Table1[[#This Row],[ValidStartUTC]])),"",Table1[[#This Row],[Duration]]*24*60)</f>
        <v>239.99999999650754</v>
      </c>
    </row>
    <row r="4377" spans="1:20" x14ac:dyDescent="0.25">
      <c r="A4377" s="8" t="str">
        <f>IF(ISBLANK(Table1[[#This Row],[AdvisoryNumber]]),"NTML","ADVZY")</f>
        <v>NTML</v>
      </c>
      <c r="B4377" s="8" t="str">
        <f>_xlfn.TEXTJOIN("-",TRUE,Table1[[#This Row],[Source]],TEXT(Table1[[#This Row],[AdvisoryNumber]],"000"),TEXT(ROW()-1,"000000"),TEXT(Table1[[#This Row],[RecordTimeUTC]],"YYYY-MM-DD"))</f>
        <v>NTML-000-004376-2025-10-17</v>
      </c>
      <c r="C4377" s="1" t="s">
        <v>251</v>
      </c>
      <c r="D4377" s="2"/>
      <c r="E4377" s="1"/>
      <c r="F4377" s="2"/>
      <c r="G4377" s="1" t="s">
        <v>98</v>
      </c>
      <c r="H4377" s="1" t="s">
        <v>101</v>
      </c>
      <c r="I4377" s="8" t="str">
        <f>IF(Table1[[#This Row],[TMI_Type]]="Reroute",INDEX(_xlfn.REGEXEXTRACT(Table1[[#This Row],[RawText]],".*(ROUTE|FEA|FCA|ICR|CTOP|TBO).+([A-Z]{3})",2,0),1,2),"")</f>
        <v/>
      </c>
      <c r="J4377" s="5">
        <v>20</v>
      </c>
      <c r="K4377" s="5"/>
      <c r="L4377" s="1" t="s">
        <v>2445</v>
      </c>
      <c r="M4377" s="7">
        <v>45947.958333333336</v>
      </c>
      <c r="N4377" s="7">
        <v>45948.125</v>
      </c>
      <c r="O4377" s="7">
        <v>45947.930555555555</v>
      </c>
      <c r="P4377" s="4" t="s">
        <v>2446</v>
      </c>
      <c r="Q4377" s="10" t="s">
        <v>2446</v>
      </c>
      <c r="R4377" s="2" t="s">
        <v>11542</v>
      </c>
      <c r="S4377" s="6">
        <f>IF(OR(ISBLANK(Table1[[#This Row],[ValidEndUTC]]),ISBLANK(Table1[[#This Row],[ValidStartUTC]])),"",Table1[[#This Row],[ValidEndUTC]]-Table1[[#This Row],[ValidStartUTC]])</f>
        <v>0.16666666666424135</v>
      </c>
      <c r="T4377" s="5">
        <f>IF(OR(ISBLANK(Table1[[#This Row],[ValidEndUTC]]),ISBLANK(Table1[[#This Row],[ValidStartUTC]])),"",Table1[[#This Row],[Duration]]*24*60)</f>
        <v>239.99999999650754</v>
      </c>
    </row>
    <row r="4378" spans="1:20" x14ac:dyDescent="0.25">
      <c r="A4378" s="8" t="str">
        <f>IF(ISBLANK(Table1[[#This Row],[AdvisoryNumber]]),"NTML","ADVZY")</f>
        <v>NTML</v>
      </c>
      <c r="B4378" s="8" t="str">
        <f>_xlfn.TEXTJOIN("-",TRUE,Table1[[#This Row],[Source]],TEXT(Table1[[#This Row],[AdvisoryNumber]],"000"),TEXT(ROW()-1,"000000"),TEXT(Table1[[#This Row],[RecordTimeUTC]],"YYYY-MM-DD"))</f>
        <v>NTML-000-004377-2025-10-17</v>
      </c>
      <c r="C4378" s="1" t="s">
        <v>251</v>
      </c>
      <c r="D4378" s="2"/>
      <c r="E4378" s="1"/>
      <c r="F4378" s="2"/>
      <c r="G4378" s="1" t="s">
        <v>98</v>
      </c>
      <c r="H4378" s="1" t="s">
        <v>101</v>
      </c>
      <c r="I4378" s="8" t="str">
        <f>IF(Table1[[#This Row],[TMI_Type]]="Reroute",INDEX(_xlfn.REGEXEXTRACT(Table1[[#This Row],[RawText]],".*(ROUTE|FEA|FCA|ICR|CTOP|TBO).+([A-Z]{3})",2,0),1,2),"")</f>
        <v/>
      </c>
      <c r="J4378" s="5">
        <v>20</v>
      </c>
      <c r="K4378" s="5"/>
      <c r="L4378" s="1" t="s">
        <v>2447</v>
      </c>
      <c r="M4378" s="7">
        <v>45947.958333333336</v>
      </c>
      <c r="N4378" s="7">
        <v>45948.125</v>
      </c>
      <c r="O4378" s="7">
        <v>45947.930555555555</v>
      </c>
      <c r="P4378" s="4" t="s">
        <v>2448</v>
      </c>
      <c r="Q4378" s="10" t="s">
        <v>2448</v>
      </c>
      <c r="R4378" s="2" t="s">
        <v>11542</v>
      </c>
      <c r="S4378" s="6">
        <f>IF(OR(ISBLANK(Table1[[#This Row],[ValidEndUTC]]),ISBLANK(Table1[[#This Row],[ValidStartUTC]])),"",Table1[[#This Row],[ValidEndUTC]]-Table1[[#This Row],[ValidStartUTC]])</f>
        <v>0.16666666666424135</v>
      </c>
      <c r="T4378" s="5">
        <f>IF(OR(ISBLANK(Table1[[#This Row],[ValidEndUTC]]),ISBLANK(Table1[[#This Row],[ValidStartUTC]])),"",Table1[[#This Row],[Duration]]*24*60)</f>
        <v>239.99999999650754</v>
      </c>
    </row>
    <row r="4379" spans="1:20" x14ac:dyDescent="0.25">
      <c r="A4379" s="8" t="str">
        <f>IF(ISBLANK(Table1[[#This Row],[AdvisoryNumber]]),"NTML","ADVZY")</f>
        <v>NTML</v>
      </c>
      <c r="B4379" s="8" t="str">
        <f>_xlfn.TEXTJOIN("-",TRUE,Table1[[#This Row],[Source]],TEXT(Table1[[#This Row],[AdvisoryNumber]],"000"),TEXT(ROW()-1,"000000"),TEXT(Table1[[#This Row],[RecordTimeUTC]],"YYYY-MM-DD"))</f>
        <v>NTML-000-004378-2025-10-17</v>
      </c>
      <c r="C4379" s="1" t="s">
        <v>251</v>
      </c>
      <c r="D4379" s="2"/>
      <c r="E4379" s="1"/>
      <c r="F4379" s="2"/>
      <c r="G4379" s="1" t="s">
        <v>98</v>
      </c>
      <c r="H4379" s="1" t="s">
        <v>101</v>
      </c>
      <c r="I4379" s="8" t="str">
        <f>IF(Table1[[#This Row],[TMI_Type]]="Reroute",INDEX(_xlfn.REGEXEXTRACT(Table1[[#This Row],[RawText]],".*(ROUTE|FEA|FCA|ICR|CTOP|TBO).+([A-Z]{3})",2,0),1,2),"")</f>
        <v/>
      </c>
      <c r="J4379" s="5">
        <v>30</v>
      </c>
      <c r="K4379" s="5"/>
      <c r="L4379" s="1" t="s">
        <v>2449</v>
      </c>
      <c r="M4379" s="7">
        <v>45947.958333333336</v>
      </c>
      <c r="N4379" s="7">
        <v>45948.125</v>
      </c>
      <c r="O4379" s="7">
        <v>45947.930555555555</v>
      </c>
      <c r="P4379" s="4" t="s">
        <v>2450</v>
      </c>
      <c r="Q4379" s="10" t="s">
        <v>2450</v>
      </c>
      <c r="R4379" s="2" t="s">
        <v>11542</v>
      </c>
      <c r="S4379" s="6">
        <f>IF(OR(ISBLANK(Table1[[#This Row],[ValidEndUTC]]),ISBLANK(Table1[[#This Row],[ValidStartUTC]])),"",Table1[[#This Row],[ValidEndUTC]]-Table1[[#This Row],[ValidStartUTC]])</f>
        <v>0.16666666666424135</v>
      </c>
      <c r="T4379" s="5">
        <f>IF(OR(ISBLANK(Table1[[#This Row],[ValidEndUTC]]),ISBLANK(Table1[[#This Row],[ValidStartUTC]])),"",Table1[[#This Row],[Duration]]*24*60)</f>
        <v>239.99999999650754</v>
      </c>
    </row>
    <row r="4380" spans="1:20" x14ac:dyDescent="0.25">
      <c r="A4380" s="8" t="str">
        <f>IF(ISBLANK(Table1[[#This Row],[AdvisoryNumber]]),"NTML","ADVZY")</f>
        <v>NTML</v>
      </c>
      <c r="B4380" s="8" t="str">
        <f>_xlfn.TEXTJOIN("-",TRUE,Table1[[#This Row],[Source]],TEXT(Table1[[#This Row],[AdvisoryNumber]],"000"),TEXT(ROW()-1,"000000"),TEXT(Table1[[#This Row],[RecordTimeUTC]],"YYYY-MM-DD"))</f>
        <v>NTML-000-004379-2025-10-17</v>
      </c>
      <c r="C4380" s="1" t="s">
        <v>251</v>
      </c>
      <c r="D4380" s="2"/>
      <c r="E4380" s="1"/>
      <c r="F4380" s="2"/>
      <c r="G4380" s="1" t="s">
        <v>98</v>
      </c>
      <c r="H4380" s="1" t="s">
        <v>101</v>
      </c>
      <c r="I4380" s="8" t="str">
        <f>IF(Table1[[#This Row],[TMI_Type]]="Reroute",INDEX(_xlfn.REGEXEXTRACT(Table1[[#This Row],[RawText]],".*(ROUTE|FEA|FCA|ICR|CTOP|TBO).+([A-Z]{3})",2,0),1,2),"")</f>
        <v/>
      </c>
      <c r="J4380" s="5">
        <v>20</v>
      </c>
      <c r="K4380" s="5"/>
      <c r="L4380" s="1" t="s">
        <v>2451</v>
      </c>
      <c r="M4380" s="7">
        <v>45947.958333333336</v>
      </c>
      <c r="N4380" s="7">
        <v>45948.125</v>
      </c>
      <c r="O4380" s="7">
        <v>45947.930555555555</v>
      </c>
      <c r="P4380" s="4" t="s">
        <v>2452</v>
      </c>
      <c r="Q4380" s="10" t="s">
        <v>2452</v>
      </c>
      <c r="R4380" s="2" t="s">
        <v>11542</v>
      </c>
      <c r="S4380" s="6">
        <f>IF(OR(ISBLANK(Table1[[#This Row],[ValidEndUTC]]),ISBLANK(Table1[[#This Row],[ValidStartUTC]])),"",Table1[[#This Row],[ValidEndUTC]]-Table1[[#This Row],[ValidStartUTC]])</f>
        <v>0.16666666666424135</v>
      </c>
      <c r="T4380" s="5">
        <f>IF(OR(ISBLANK(Table1[[#This Row],[ValidEndUTC]]),ISBLANK(Table1[[#This Row],[ValidStartUTC]])),"",Table1[[#This Row],[Duration]]*24*60)</f>
        <v>239.99999999650754</v>
      </c>
    </row>
    <row r="4381" spans="1:20" x14ac:dyDescent="0.25">
      <c r="A4381" s="8" t="str">
        <f>IF(ISBLANK(Table1[[#This Row],[AdvisoryNumber]]),"NTML","ADVZY")</f>
        <v>NTML</v>
      </c>
      <c r="B4381" s="8" t="str">
        <f>_xlfn.TEXTJOIN("-",TRUE,Table1[[#This Row],[Source]],TEXT(Table1[[#This Row],[AdvisoryNumber]],"000"),TEXT(ROW()-1,"000000"),TEXT(Table1[[#This Row],[RecordTimeUTC]],"YYYY-MM-DD"))</f>
        <v>NTML-000-004380-2025-10-17</v>
      </c>
      <c r="C4381" s="1" t="s">
        <v>251</v>
      </c>
      <c r="D4381" s="2"/>
      <c r="E4381" s="1"/>
      <c r="F4381" s="2"/>
      <c r="G4381" s="1" t="s">
        <v>98</v>
      </c>
      <c r="H4381" s="1" t="s">
        <v>101</v>
      </c>
      <c r="I4381" s="8" t="str">
        <f>IF(Table1[[#This Row],[TMI_Type]]="Reroute",INDEX(_xlfn.REGEXEXTRACT(Table1[[#This Row],[RawText]],".*(ROUTE|FEA|FCA|ICR|CTOP|TBO).+([A-Z]{3})",2,0),1,2),"")</f>
        <v/>
      </c>
      <c r="J4381" s="5">
        <v>20</v>
      </c>
      <c r="K4381" s="5"/>
      <c r="L4381" s="1" t="s">
        <v>2453</v>
      </c>
      <c r="M4381" s="7">
        <v>45947.958333333336</v>
      </c>
      <c r="N4381" s="7">
        <v>45948.125</v>
      </c>
      <c r="O4381" s="7">
        <v>45947.930555555555</v>
      </c>
      <c r="P4381" s="4" t="s">
        <v>2454</v>
      </c>
      <c r="Q4381" s="10" t="s">
        <v>2454</v>
      </c>
      <c r="R4381" s="2" t="s">
        <v>11542</v>
      </c>
      <c r="S4381" s="6">
        <f>IF(OR(ISBLANK(Table1[[#This Row],[ValidEndUTC]]),ISBLANK(Table1[[#This Row],[ValidStartUTC]])),"",Table1[[#This Row],[ValidEndUTC]]-Table1[[#This Row],[ValidStartUTC]])</f>
        <v>0.16666666666424135</v>
      </c>
      <c r="T4381" s="5">
        <f>IF(OR(ISBLANK(Table1[[#This Row],[ValidEndUTC]]),ISBLANK(Table1[[#This Row],[ValidStartUTC]])),"",Table1[[#This Row],[Duration]]*24*60)</f>
        <v>239.99999999650754</v>
      </c>
    </row>
    <row r="4382" spans="1:20" x14ac:dyDescent="0.25">
      <c r="A4382" s="8" t="str">
        <f>IF(ISBLANK(Table1[[#This Row],[AdvisoryNumber]]),"NTML","ADVZY")</f>
        <v>NTML</v>
      </c>
      <c r="B4382" s="8" t="str">
        <f>_xlfn.TEXTJOIN("-",TRUE,Table1[[#This Row],[Source]],TEXT(Table1[[#This Row],[AdvisoryNumber]],"000"),TEXT(ROW()-1,"000000"),TEXT(Table1[[#This Row],[RecordTimeUTC]],"YYYY-MM-DD"))</f>
        <v>NTML-000-004381-2025-10-17</v>
      </c>
      <c r="C4382" s="1" t="s">
        <v>251</v>
      </c>
      <c r="D4382" s="2"/>
      <c r="E4382" s="1"/>
      <c r="F4382" s="2"/>
      <c r="G4382" s="1" t="s">
        <v>98</v>
      </c>
      <c r="H4382" s="1" t="s">
        <v>101</v>
      </c>
      <c r="I4382" s="8" t="str">
        <f>IF(Table1[[#This Row],[TMI_Type]]="Reroute",INDEX(_xlfn.REGEXEXTRACT(Table1[[#This Row],[RawText]],".*(ROUTE|FEA|FCA|ICR|CTOP|TBO).+([A-Z]{3})",2,0),1,2),"")</f>
        <v/>
      </c>
      <c r="J4382" s="5">
        <v>20</v>
      </c>
      <c r="K4382" s="5"/>
      <c r="L4382" s="1" t="s">
        <v>2455</v>
      </c>
      <c r="M4382" s="7">
        <v>45947.958333333336</v>
      </c>
      <c r="N4382" s="7">
        <v>45948.125</v>
      </c>
      <c r="O4382" s="7">
        <v>45947.930555555555</v>
      </c>
      <c r="P4382" s="4" t="s">
        <v>2456</v>
      </c>
      <c r="Q4382" s="10" t="s">
        <v>2456</v>
      </c>
      <c r="R4382" s="2" t="s">
        <v>11542</v>
      </c>
      <c r="S4382" s="6">
        <f>IF(OR(ISBLANK(Table1[[#This Row],[ValidEndUTC]]),ISBLANK(Table1[[#This Row],[ValidStartUTC]])),"",Table1[[#This Row],[ValidEndUTC]]-Table1[[#This Row],[ValidStartUTC]])</f>
        <v>0.16666666666424135</v>
      </c>
      <c r="T4382" s="5">
        <f>IF(OR(ISBLANK(Table1[[#This Row],[ValidEndUTC]]),ISBLANK(Table1[[#This Row],[ValidStartUTC]])),"",Table1[[#This Row],[Duration]]*24*60)</f>
        <v>239.99999999650754</v>
      </c>
    </row>
    <row r="4383" spans="1:20" x14ac:dyDescent="0.25">
      <c r="A4383" s="8" t="str">
        <f>IF(ISBLANK(Table1[[#This Row],[AdvisoryNumber]]),"NTML","ADVZY")</f>
        <v>NTML</v>
      </c>
      <c r="B4383" s="8" t="str">
        <f>_xlfn.TEXTJOIN("-",TRUE,Table1[[#This Row],[Source]],TEXT(Table1[[#This Row],[AdvisoryNumber]],"000"),TEXT(ROW()-1,"000000"),TEXT(Table1[[#This Row],[RecordTimeUTC]],"YYYY-MM-DD"))</f>
        <v>NTML-000-004382-2025-10-17</v>
      </c>
      <c r="C4383" s="1" t="s">
        <v>251</v>
      </c>
      <c r="D4383" s="2"/>
      <c r="E4383" s="1"/>
      <c r="F4383" s="2"/>
      <c r="G4383" s="1" t="s">
        <v>98</v>
      </c>
      <c r="H4383" s="1" t="s">
        <v>101</v>
      </c>
      <c r="I4383" s="8" t="str">
        <f>IF(Table1[[#This Row],[TMI_Type]]="Reroute",INDEX(_xlfn.REGEXEXTRACT(Table1[[#This Row],[RawText]],".*(ROUTE|FEA|FCA|ICR|CTOP|TBO).+([A-Z]{3})",2,0),1,2),"")</f>
        <v/>
      </c>
      <c r="J4383" s="5">
        <v>20</v>
      </c>
      <c r="K4383" s="5"/>
      <c r="L4383" s="1" t="s">
        <v>2457</v>
      </c>
      <c r="M4383" s="7">
        <v>45947.958333333336</v>
      </c>
      <c r="N4383" s="7">
        <v>45948.125</v>
      </c>
      <c r="O4383" s="7">
        <v>45947.930555555555</v>
      </c>
      <c r="P4383" s="4" t="s">
        <v>2458</v>
      </c>
      <c r="Q4383" s="10" t="s">
        <v>2458</v>
      </c>
      <c r="R4383" s="2" t="s">
        <v>11542</v>
      </c>
      <c r="S4383" s="6">
        <f>IF(OR(ISBLANK(Table1[[#This Row],[ValidEndUTC]]),ISBLANK(Table1[[#This Row],[ValidStartUTC]])),"",Table1[[#This Row],[ValidEndUTC]]-Table1[[#This Row],[ValidStartUTC]])</f>
        <v>0.16666666666424135</v>
      </c>
      <c r="T4383" s="5">
        <f>IF(OR(ISBLANK(Table1[[#This Row],[ValidEndUTC]]),ISBLANK(Table1[[#This Row],[ValidStartUTC]])),"",Table1[[#This Row],[Duration]]*24*60)</f>
        <v>239.99999999650754</v>
      </c>
    </row>
    <row r="4384" spans="1:20" x14ac:dyDescent="0.25">
      <c r="A4384" s="8" t="str">
        <f>IF(ISBLANK(Table1[[#This Row],[AdvisoryNumber]]),"NTML","ADVZY")</f>
        <v>NTML</v>
      </c>
      <c r="B4384" s="8" t="str">
        <f>_xlfn.TEXTJOIN("-",TRUE,Table1[[#This Row],[Source]],TEXT(Table1[[#This Row],[AdvisoryNumber]],"000"),TEXT(ROW()-1,"000000"),TEXT(Table1[[#This Row],[RecordTimeUTC]],"YYYY-MM-DD"))</f>
        <v>NTML-000-004383-2025-10-17</v>
      </c>
      <c r="C4384" s="1" t="s">
        <v>251</v>
      </c>
      <c r="D4384" s="2"/>
      <c r="E4384" s="1"/>
      <c r="F4384" s="2"/>
      <c r="G4384" s="1" t="s">
        <v>98</v>
      </c>
      <c r="H4384" s="1" t="s">
        <v>101</v>
      </c>
      <c r="I4384" s="8" t="str">
        <f>IF(Table1[[#This Row],[TMI_Type]]="Reroute",INDEX(_xlfn.REGEXEXTRACT(Table1[[#This Row],[RawText]],".*(ROUTE|FEA|FCA|ICR|CTOP|TBO).+([A-Z]{3})",2,0),1,2),"")</f>
        <v/>
      </c>
      <c r="J4384" s="5">
        <v>20</v>
      </c>
      <c r="K4384" s="5"/>
      <c r="L4384" s="1" t="s">
        <v>2459</v>
      </c>
      <c r="M4384" s="7">
        <v>45947.958333333336</v>
      </c>
      <c r="N4384" s="7">
        <v>45948.125</v>
      </c>
      <c r="O4384" s="7">
        <v>45947.930555555555</v>
      </c>
      <c r="P4384" s="4" t="s">
        <v>2460</v>
      </c>
      <c r="Q4384" s="10" t="s">
        <v>2460</v>
      </c>
      <c r="R4384" s="2" t="s">
        <v>11542</v>
      </c>
      <c r="S4384" s="6">
        <f>IF(OR(ISBLANK(Table1[[#This Row],[ValidEndUTC]]),ISBLANK(Table1[[#This Row],[ValidStartUTC]])),"",Table1[[#This Row],[ValidEndUTC]]-Table1[[#This Row],[ValidStartUTC]])</f>
        <v>0.16666666666424135</v>
      </c>
      <c r="T4384" s="5">
        <f>IF(OR(ISBLANK(Table1[[#This Row],[ValidEndUTC]]),ISBLANK(Table1[[#This Row],[ValidStartUTC]])),"",Table1[[#This Row],[Duration]]*24*60)</f>
        <v>239.99999999650754</v>
      </c>
    </row>
    <row r="4385" spans="1:20" ht="21.6" x14ac:dyDescent="0.25">
      <c r="A4385" s="8" t="str">
        <f>IF(ISBLANK(Table1[[#This Row],[AdvisoryNumber]]),"NTML","ADVZY")</f>
        <v>NTML</v>
      </c>
      <c r="B4385" s="8" t="str">
        <f>_xlfn.TEXTJOIN("-",TRUE,Table1[[#This Row],[Source]],TEXT(Table1[[#This Row],[AdvisoryNumber]],"000"),TEXT(ROW()-1,"000000"),TEXT(Table1[[#This Row],[RecordTimeUTC]],"YYYY-MM-DD"))</f>
        <v>NTML-000-004384-2025-10-17</v>
      </c>
      <c r="C4385" s="1" t="s">
        <v>251</v>
      </c>
      <c r="D4385" s="2"/>
      <c r="E4385" s="1"/>
      <c r="F4385" s="2"/>
      <c r="G4385" s="1" t="s">
        <v>98</v>
      </c>
      <c r="H4385" s="1" t="s">
        <v>101</v>
      </c>
      <c r="I4385" s="8" t="str">
        <f>IF(Table1[[#This Row],[TMI_Type]]="Reroute",INDEX(_xlfn.REGEXEXTRACT(Table1[[#This Row],[RawText]],".*(ROUTE|FEA|FCA|ICR|CTOP|TBO).+([A-Z]{3})",2,0),1,2),"")</f>
        <v/>
      </c>
      <c r="J4385" s="5">
        <v>20</v>
      </c>
      <c r="K4385" s="5"/>
      <c r="L4385" s="1" t="s">
        <v>10801</v>
      </c>
      <c r="M4385" s="7">
        <v>45947.958333333336</v>
      </c>
      <c r="N4385" s="7">
        <v>45948.125</v>
      </c>
      <c r="O4385" s="7">
        <v>45947.930555555555</v>
      </c>
      <c r="P4385" s="4" t="s">
        <v>11543</v>
      </c>
      <c r="Q4385" s="10" t="s">
        <v>11543</v>
      </c>
      <c r="R4385" s="2" t="s">
        <v>11542</v>
      </c>
      <c r="S4385" s="6">
        <f>IF(OR(ISBLANK(Table1[[#This Row],[ValidEndUTC]]),ISBLANK(Table1[[#This Row],[ValidStartUTC]])),"",Table1[[#This Row],[ValidEndUTC]]-Table1[[#This Row],[ValidStartUTC]])</f>
        <v>0.16666666666424135</v>
      </c>
      <c r="T4385" s="5">
        <f>IF(OR(ISBLANK(Table1[[#This Row],[ValidEndUTC]]),ISBLANK(Table1[[#This Row],[ValidStartUTC]])),"",Table1[[#This Row],[Duration]]*24*60)</f>
        <v>239.99999999650754</v>
      </c>
    </row>
    <row r="4386" spans="1:20" x14ac:dyDescent="0.25">
      <c r="A4386" s="8" t="str">
        <f>IF(ISBLANK(Table1[[#This Row],[AdvisoryNumber]]),"NTML","ADVZY")</f>
        <v>NTML</v>
      </c>
      <c r="B4386" s="8" t="str">
        <f>_xlfn.TEXTJOIN("-",TRUE,Table1[[#This Row],[Source]],TEXT(Table1[[#This Row],[AdvisoryNumber]],"000"),TEXT(ROW()-1,"000000"),TEXT(Table1[[#This Row],[RecordTimeUTC]],"YYYY-MM-DD"))</f>
        <v>NTML-000-004385-2025-10-17</v>
      </c>
      <c r="C4386" s="1" t="s">
        <v>251</v>
      </c>
      <c r="D4386" s="2"/>
      <c r="E4386" s="1"/>
      <c r="F4386" s="2"/>
      <c r="G4386" s="1" t="s">
        <v>98</v>
      </c>
      <c r="H4386" s="1" t="s">
        <v>101</v>
      </c>
      <c r="I4386" s="8" t="str">
        <f>IF(Table1[[#This Row],[TMI_Type]]="Reroute",INDEX(_xlfn.REGEXEXTRACT(Table1[[#This Row],[RawText]],".*(ROUTE|FEA|FCA|ICR|CTOP|TBO).+([A-Z]{3})",2,0),1,2),"")</f>
        <v/>
      </c>
      <c r="J4386" s="5">
        <v>30</v>
      </c>
      <c r="K4386" s="5"/>
      <c r="L4386" s="1" t="s">
        <v>2461</v>
      </c>
      <c r="M4386" s="7">
        <v>45947.958333333336</v>
      </c>
      <c r="N4386" s="7">
        <v>45948.125</v>
      </c>
      <c r="O4386" s="7">
        <v>45947.930555555555</v>
      </c>
      <c r="P4386" s="4" t="s">
        <v>2462</v>
      </c>
      <c r="Q4386" s="10" t="s">
        <v>2462</v>
      </c>
      <c r="R4386" s="2" t="s">
        <v>11542</v>
      </c>
      <c r="S4386" s="6">
        <f>IF(OR(ISBLANK(Table1[[#This Row],[ValidEndUTC]]),ISBLANK(Table1[[#This Row],[ValidStartUTC]])),"",Table1[[#This Row],[ValidEndUTC]]-Table1[[#This Row],[ValidStartUTC]])</f>
        <v>0.16666666666424135</v>
      </c>
      <c r="T4386" s="5">
        <f>IF(OR(ISBLANK(Table1[[#This Row],[ValidEndUTC]]),ISBLANK(Table1[[#This Row],[ValidStartUTC]])),"",Table1[[#This Row],[Duration]]*24*60)</f>
        <v>239.99999999650754</v>
      </c>
    </row>
    <row r="4387" spans="1:20" ht="21.6" x14ac:dyDescent="0.25">
      <c r="A4387" s="8" t="str">
        <f>IF(ISBLANK(Table1[[#This Row],[AdvisoryNumber]]),"NTML","ADVZY")</f>
        <v>NTML</v>
      </c>
      <c r="B4387" s="8" t="str">
        <f>_xlfn.TEXTJOIN("-",TRUE,Table1[[#This Row],[Source]],TEXT(Table1[[#This Row],[AdvisoryNumber]],"000"),TEXT(ROW()-1,"000000"),TEXT(Table1[[#This Row],[RecordTimeUTC]],"YYYY-MM-DD"))</f>
        <v>NTML-000-004386-2025-10-17</v>
      </c>
      <c r="C4387" s="1" t="s">
        <v>251</v>
      </c>
      <c r="D4387" s="2"/>
      <c r="E4387" s="1"/>
      <c r="F4387" s="2"/>
      <c r="G4387" s="1" t="s">
        <v>98</v>
      </c>
      <c r="H4387" s="1" t="s">
        <v>101</v>
      </c>
      <c r="I4387" s="8" t="str">
        <f>IF(Table1[[#This Row],[TMI_Type]]="Reroute",INDEX(_xlfn.REGEXEXTRACT(Table1[[#This Row],[RawText]],".*(ROUTE|FEA|FCA|ICR|CTOP|TBO).+([A-Z]{3})",2,0),1,2),"")</f>
        <v/>
      </c>
      <c r="J4387" s="5">
        <v>10</v>
      </c>
      <c r="K4387" s="5"/>
      <c r="L4387" s="1" t="s">
        <v>11053</v>
      </c>
      <c r="M4387" s="7">
        <v>45947.958333333336</v>
      </c>
      <c r="N4387" s="7">
        <v>45948.125</v>
      </c>
      <c r="O4387" s="7">
        <v>45947.930555555555</v>
      </c>
      <c r="P4387" s="4" t="s">
        <v>11545</v>
      </c>
      <c r="Q4387" s="10" t="s">
        <v>11545</v>
      </c>
      <c r="R4387" s="2" t="s">
        <v>11542</v>
      </c>
      <c r="S4387" s="6">
        <f>IF(OR(ISBLANK(Table1[[#This Row],[ValidEndUTC]]),ISBLANK(Table1[[#This Row],[ValidStartUTC]])),"",Table1[[#This Row],[ValidEndUTC]]-Table1[[#This Row],[ValidStartUTC]])</f>
        <v>0.16666666666424135</v>
      </c>
      <c r="T4387" s="5">
        <f>IF(OR(ISBLANK(Table1[[#This Row],[ValidEndUTC]]),ISBLANK(Table1[[#This Row],[ValidStartUTC]])),"",Table1[[#This Row],[Duration]]*24*60)</f>
        <v>239.99999999650754</v>
      </c>
    </row>
    <row r="4388" spans="1:20" ht="21.6" x14ac:dyDescent="0.25">
      <c r="A4388" s="8" t="str">
        <f>IF(ISBLANK(Table1[[#This Row],[AdvisoryNumber]]),"NTML","ADVZY")</f>
        <v>NTML</v>
      </c>
      <c r="B4388" s="8" t="str">
        <f>_xlfn.TEXTJOIN("-",TRUE,Table1[[#This Row],[Source]],TEXT(Table1[[#This Row],[AdvisoryNumber]],"000"),TEXT(ROW()-1,"000000"),TEXT(Table1[[#This Row],[RecordTimeUTC]],"YYYY-MM-DD"))</f>
        <v>NTML-000-004387-2025-10-17</v>
      </c>
      <c r="C4388" s="1" t="s">
        <v>251</v>
      </c>
      <c r="D4388" s="2"/>
      <c r="E4388" s="1"/>
      <c r="F4388" s="2"/>
      <c r="G4388" s="1" t="s">
        <v>98</v>
      </c>
      <c r="H4388" s="1" t="s">
        <v>101</v>
      </c>
      <c r="I4388" s="8" t="str">
        <f>IF(Table1[[#This Row],[TMI_Type]]="Reroute",INDEX(_xlfn.REGEXEXTRACT(Table1[[#This Row],[RawText]],".*(ROUTE|FEA|FCA|ICR|CTOP|TBO).+([A-Z]{3})",2,0),1,2),"")</f>
        <v/>
      </c>
      <c r="J4388" s="5">
        <v>15</v>
      </c>
      <c r="K4388" s="5"/>
      <c r="L4388" s="1" t="s">
        <v>11055</v>
      </c>
      <c r="M4388" s="7">
        <v>45947.958333333336</v>
      </c>
      <c r="N4388" s="7">
        <v>45948.125</v>
      </c>
      <c r="O4388" s="7">
        <v>45947.930555555555</v>
      </c>
      <c r="P4388" s="4" t="s">
        <v>11546</v>
      </c>
      <c r="Q4388" s="10" t="s">
        <v>11546</v>
      </c>
      <c r="R4388" s="2" t="s">
        <v>11542</v>
      </c>
      <c r="S4388" s="6">
        <f>IF(OR(ISBLANK(Table1[[#This Row],[ValidEndUTC]]),ISBLANK(Table1[[#This Row],[ValidStartUTC]])),"",Table1[[#This Row],[ValidEndUTC]]-Table1[[#This Row],[ValidStartUTC]])</f>
        <v>0.16666666666424135</v>
      </c>
      <c r="T4388" s="5">
        <f>IF(OR(ISBLANK(Table1[[#This Row],[ValidEndUTC]]),ISBLANK(Table1[[#This Row],[ValidStartUTC]])),"",Table1[[#This Row],[Duration]]*24*60)</f>
        <v>239.99999999650754</v>
      </c>
    </row>
    <row r="4389" spans="1:20" x14ac:dyDescent="0.25">
      <c r="A4389" s="8" t="str">
        <f>IF(ISBLANK(Table1[[#This Row],[AdvisoryNumber]]),"NTML","ADVZY")</f>
        <v>NTML</v>
      </c>
      <c r="B4389" s="8" t="str">
        <f>_xlfn.TEXTJOIN("-",TRUE,Table1[[#This Row],[Source]],TEXT(Table1[[#This Row],[AdvisoryNumber]],"000"),TEXT(ROW()-1,"000000"),TEXT(Table1[[#This Row],[RecordTimeUTC]],"YYYY-MM-DD"))</f>
        <v>NTML-000-004388-2025-10-17</v>
      </c>
      <c r="C4389" s="1" t="s">
        <v>251</v>
      </c>
      <c r="D4389" s="2"/>
      <c r="E4389" s="1"/>
      <c r="F4389" s="2"/>
      <c r="G4389" s="1" t="s">
        <v>98</v>
      </c>
      <c r="H4389" s="1" t="s">
        <v>8351</v>
      </c>
      <c r="I4389" s="8" t="str">
        <f>IF(Table1[[#This Row],[TMI_Type]]="Reroute",INDEX(_xlfn.REGEXEXTRACT(Table1[[#This Row],[RawText]],".*(ROUTE|FEA|FCA|ICR|CTOP|TBO).+([A-Z]{3})",2,0),1,2),"")</f>
        <v/>
      </c>
      <c r="J4389" s="5"/>
      <c r="K4389" s="5"/>
      <c r="L4389" s="1" t="s">
        <v>10456</v>
      </c>
      <c r="M4389" s="7">
        <v>45947.958333333336</v>
      </c>
      <c r="N4389" s="7">
        <v>45948.125</v>
      </c>
      <c r="O4389" s="7">
        <v>45947.930555555555</v>
      </c>
      <c r="P4389" s="4" t="s">
        <v>2463</v>
      </c>
      <c r="Q4389" s="10" t="s">
        <v>2463</v>
      </c>
      <c r="R4389" s="2" t="s">
        <v>11542</v>
      </c>
      <c r="S4389" s="6">
        <f>IF(OR(ISBLANK(Table1[[#This Row],[ValidEndUTC]]),ISBLANK(Table1[[#This Row],[ValidStartUTC]])),"",Table1[[#This Row],[ValidEndUTC]]-Table1[[#This Row],[ValidStartUTC]])</f>
        <v>0.16666666666424135</v>
      </c>
      <c r="T4389" s="5">
        <f>IF(OR(ISBLANK(Table1[[#This Row],[ValidEndUTC]]),ISBLANK(Table1[[#This Row],[ValidStartUTC]])),"",Table1[[#This Row],[Duration]]*24*60)</f>
        <v>239.99999999650754</v>
      </c>
    </row>
    <row r="4390" spans="1:20" ht="21.6" x14ac:dyDescent="0.25">
      <c r="A4390" s="8" t="str">
        <f>IF(ISBLANK(Table1[[#This Row],[AdvisoryNumber]]),"NTML","ADVZY")</f>
        <v>NTML</v>
      </c>
      <c r="B4390" s="8" t="str">
        <f>_xlfn.TEXTJOIN("-",TRUE,Table1[[#This Row],[Source]],TEXT(Table1[[#This Row],[AdvisoryNumber]],"000"),TEXT(ROW()-1,"000000"),TEXT(Table1[[#This Row],[RecordTimeUTC]],"YYYY-MM-DD"))</f>
        <v>NTML-000-004389-2025-10-17</v>
      </c>
      <c r="C4390" s="1" t="s">
        <v>1522</v>
      </c>
      <c r="D4390" s="2"/>
      <c r="E4390" s="1"/>
      <c r="F4390" s="2"/>
      <c r="G4390" s="1" t="s">
        <v>98</v>
      </c>
      <c r="H4390" s="1" t="s">
        <v>101</v>
      </c>
      <c r="I4390" s="8" t="str">
        <f>IF(Table1[[#This Row],[TMI_Type]]="Reroute",INDEX(_xlfn.REGEXEXTRACT(Table1[[#This Row],[RawText]],".*(ROUTE|FEA|FCA|ICR|CTOP|TBO).+([A-Z]{3})",2,0),1,2),"")</f>
        <v/>
      </c>
      <c r="J4390" s="5">
        <v>15</v>
      </c>
      <c r="K4390" s="5"/>
      <c r="L4390" s="1" t="s">
        <v>11547</v>
      </c>
      <c r="M4390" s="7">
        <v>45947.958333333336</v>
      </c>
      <c r="N4390" s="7">
        <v>45948.125</v>
      </c>
      <c r="O4390" s="7">
        <v>45947.951388888891</v>
      </c>
      <c r="P4390" s="4" t="s">
        <v>11548</v>
      </c>
      <c r="Q4390" s="10" t="s">
        <v>11548</v>
      </c>
      <c r="R4390" s="2" t="s">
        <v>11549</v>
      </c>
      <c r="S4390" s="6">
        <f>IF(OR(ISBLANK(Table1[[#This Row],[ValidEndUTC]]),ISBLANK(Table1[[#This Row],[ValidStartUTC]])),"",Table1[[#This Row],[ValidEndUTC]]-Table1[[#This Row],[ValidStartUTC]])</f>
        <v>0.16666666666424135</v>
      </c>
      <c r="T4390" s="5">
        <f>IF(OR(ISBLANK(Table1[[#This Row],[ValidEndUTC]]),ISBLANK(Table1[[#This Row],[ValidStartUTC]])),"",Table1[[#This Row],[Duration]]*24*60)</f>
        <v>239.99999999650754</v>
      </c>
    </row>
    <row r="4391" spans="1:20" ht="21.6" x14ac:dyDescent="0.25">
      <c r="A4391" s="8" t="str">
        <f>IF(ISBLANK(Table1[[#This Row],[AdvisoryNumber]]),"NTML","ADVZY")</f>
        <v>NTML</v>
      </c>
      <c r="B4391" s="8" t="str">
        <f>_xlfn.TEXTJOIN("-",TRUE,Table1[[#This Row],[Source]],TEXT(Table1[[#This Row],[AdvisoryNumber]],"000"),TEXT(ROW()-1,"000000"),TEXT(Table1[[#This Row],[RecordTimeUTC]],"YYYY-MM-DD"))</f>
        <v>NTML-000-004390-2025-10-17</v>
      </c>
      <c r="C4391" s="1" t="s">
        <v>1522</v>
      </c>
      <c r="D4391" s="2"/>
      <c r="E4391" s="1"/>
      <c r="F4391" s="2"/>
      <c r="G4391" s="1" t="s">
        <v>98</v>
      </c>
      <c r="H4391" s="1" t="s">
        <v>101</v>
      </c>
      <c r="I4391" s="8" t="str">
        <f>IF(Table1[[#This Row],[TMI_Type]]="Reroute",INDEX(_xlfn.REGEXEXTRACT(Table1[[#This Row],[RawText]],".*(ROUTE|FEA|FCA|ICR|CTOP|TBO).+([A-Z]{3})",2,0),1,2),"")</f>
        <v/>
      </c>
      <c r="J4391" s="5">
        <v>20</v>
      </c>
      <c r="K4391" s="5"/>
      <c r="L4391" s="1" t="s">
        <v>10433</v>
      </c>
      <c r="M4391" s="7">
        <v>45947.958333333336</v>
      </c>
      <c r="N4391" s="7">
        <v>45948.125</v>
      </c>
      <c r="O4391" s="7">
        <v>45947.951388888891</v>
      </c>
      <c r="P4391" s="4" t="s">
        <v>11550</v>
      </c>
      <c r="Q4391" s="10" t="s">
        <v>11550</v>
      </c>
      <c r="R4391" s="2" t="s">
        <v>11549</v>
      </c>
      <c r="S4391" s="6">
        <f>IF(OR(ISBLANK(Table1[[#This Row],[ValidEndUTC]]),ISBLANK(Table1[[#This Row],[ValidStartUTC]])),"",Table1[[#This Row],[ValidEndUTC]]-Table1[[#This Row],[ValidStartUTC]])</f>
        <v>0.16666666666424135</v>
      </c>
      <c r="T4391" s="5">
        <f>IF(OR(ISBLANK(Table1[[#This Row],[ValidEndUTC]]),ISBLANK(Table1[[#This Row],[ValidStartUTC]])),"",Table1[[#This Row],[Duration]]*24*60)</f>
        <v>239.99999999650754</v>
      </c>
    </row>
    <row r="4392" spans="1:20" ht="21.6" x14ac:dyDescent="0.25">
      <c r="A4392" s="8" t="str">
        <f>IF(ISBLANK(Table1[[#This Row],[AdvisoryNumber]]),"NTML","ADVZY")</f>
        <v>NTML</v>
      </c>
      <c r="B4392" s="8" t="str">
        <f>_xlfn.TEXTJOIN("-",TRUE,Table1[[#This Row],[Source]],TEXT(Table1[[#This Row],[AdvisoryNumber]],"000"),TEXT(ROW()-1,"000000"),TEXT(Table1[[#This Row],[RecordTimeUTC]],"YYYY-MM-DD"))</f>
        <v>NTML-000-004391-2025-10-17</v>
      </c>
      <c r="C4392" s="1" t="s">
        <v>11551</v>
      </c>
      <c r="D4392" s="2"/>
      <c r="E4392" s="1"/>
      <c r="F4392" s="2"/>
      <c r="G4392" s="1" t="s">
        <v>98</v>
      </c>
      <c r="H4392" s="1" t="s">
        <v>101</v>
      </c>
      <c r="I4392" s="8" t="str">
        <f>IF(Table1[[#This Row],[TMI_Type]]="Reroute",INDEX(_xlfn.REGEXEXTRACT(Table1[[#This Row],[RawText]],".*(ROUTE|FEA|FCA|ICR|CTOP|TBO).+([A-Z]{3})",2,0),1,2),"")</f>
        <v/>
      </c>
      <c r="J4392" s="5">
        <v>20</v>
      </c>
      <c r="K4392" s="5"/>
      <c r="L4392" s="1" t="s">
        <v>198</v>
      </c>
      <c r="M4392" s="7">
        <v>45947.958333333336</v>
      </c>
      <c r="N4392" s="7">
        <v>45948.125</v>
      </c>
      <c r="O4392" s="7">
        <v>45947.951388888891</v>
      </c>
      <c r="P4392" s="4" t="s">
        <v>11552</v>
      </c>
      <c r="Q4392" s="10" t="s">
        <v>11552</v>
      </c>
      <c r="R4392" s="2" t="s">
        <v>11549</v>
      </c>
      <c r="S4392" s="6">
        <f>IF(OR(ISBLANK(Table1[[#This Row],[ValidEndUTC]]),ISBLANK(Table1[[#This Row],[ValidStartUTC]])),"",Table1[[#This Row],[ValidEndUTC]]-Table1[[#This Row],[ValidStartUTC]])</f>
        <v>0.16666666666424135</v>
      </c>
      <c r="T4392" s="5">
        <f>IF(OR(ISBLANK(Table1[[#This Row],[ValidEndUTC]]),ISBLANK(Table1[[#This Row],[ValidStartUTC]])),"",Table1[[#This Row],[Duration]]*24*60)</f>
        <v>239.99999999650754</v>
      </c>
    </row>
    <row r="4393" spans="1:20" x14ac:dyDescent="0.25">
      <c r="A4393" s="8" t="str">
        <f>IF(ISBLANK(Table1[[#This Row],[AdvisoryNumber]]),"NTML","ADVZY")</f>
        <v>NTML</v>
      </c>
      <c r="B4393" s="8" t="str">
        <f>_xlfn.TEXTJOIN("-",TRUE,Table1[[#This Row],[Source]],TEXT(Table1[[#This Row],[AdvisoryNumber]],"000"),TEXT(ROW()-1,"000000"),TEXT(Table1[[#This Row],[RecordTimeUTC]],"YYYY-MM-DD"))</f>
        <v>NTML-000-004392-2025-10-18</v>
      </c>
      <c r="C4393" s="1" t="s">
        <v>251</v>
      </c>
      <c r="D4393" s="2"/>
      <c r="E4393" s="1"/>
      <c r="F4393" s="2"/>
      <c r="G4393" s="1" t="s">
        <v>2464</v>
      </c>
      <c r="H4393" s="1" t="s">
        <v>101</v>
      </c>
      <c r="I4393" s="8" t="str">
        <f>IF(Table1[[#This Row],[TMI_Type]]="Reroute",INDEX(_xlfn.REGEXEXTRACT(Table1[[#This Row],[RawText]],".*(ROUTE|FEA|FCA|ICR|CTOP|TBO).+([A-Z]{3})",2,0),1,2),"")</f>
        <v/>
      </c>
      <c r="J4393" s="5">
        <v>30</v>
      </c>
      <c r="K4393" s="5"/>
      <c r="L4393" s="1" t="s">
        <v>2443</v>
      </c>
      <c r="M4393" s="7">
        <v>45948.045138888891</v>
      </c>
      <c r="N4393" s="7">
        <v>45948.09375</v>
      </c>
      <c r="O4393" s="7">
        <v>45948.045138888891</v>
      </c>
      <c r="P4393" s="4" t="s">
        <v>2465</v>
      </c>
      <c r="Q4393" s="10" t="s">
        <v>2465</v>
      </c>
      <c r="R4393" s="2" t="s">
        <v>11554</v>
      </c>
      <c r="S4393" s="6">
        <f>IF(OR(ISBLANK(Table1[[#This Row],[ValidEndUTC]]),ISBLANK(Table1[[#This Row],[ValidStartUTC]])),"",Table1[[#This Row],[ValidEndUTC]]-Table1[[#This Row],[ValidStartUTC]])</f>
        <v>4.8611111109494232E-2</v>
      </c>
      <c r="T4393" s="5">
        <f>IF(OR(ISBLANK(Table1[[#This Row],[ValidEndUTC]]),ISBLANK(Table1[[#This Row],[ValidStartUTC]])),"",Table1[[#This Row],[Duration]]*24*60)</f>
        <v>69.999999997671694</v>
      </c>
    </row>
    <row r="4394" spans="1:20" x14ac:dyDescent="0.25">
      <c r="A4394" s="8" t="str">
        <f>IF(ISBLANK(Table1[[#This Row],[AdvisoryNumber]]),"NTML","ADVZY")</f>
        <v>NTML</v>
      </c>
      <c r="B4394" s="8" t="str">
        <f>_xlfn.TEXTJOIN("-",TRUE,Table1[[#This Row],[Source]],TEXT(Table1[[#This Row],[AdvisoryNumber]],"000"),TEXT(ROW()-1,"000000"),TEXT(Table1[[#This Row],[RecordTimeUTC]],"YYYY-MM-DD"))</f>
        <v>NTML-000-004393-2025-10-18</v>
      </c>
      <c r="C4394" s="1" t="s">
        <v>251</v>
      </c>
      <c r="D4394" s="2"/>
      <c r="E4394" s="1"/>
      <c r="F4394" s="2"/>
      <c r="G4394" s="1" t="s">
        <v>2464</v>
      </c>
      <c r="H4394" s="1" t="s">
        <v>101</v>
      </c>
      <c r="I4394" s="8" t="str">
        <f>IF(Table1[[#This Row],[TMI_Type]]="Reroute",INDEX(_xlfn.REGEXEXTRACT(Table1[[#This Row],[RawText]],".*(ROUTE|FEA|FCA|ICR|CTOP|TBO).+([A-Z]{3})",2,0),1,2),"")</f>
        <v/>
      </c>
      <c r="J4394" s="5">
        <v>20</v>
      </c>
      <c r="K4394" s="5"/>
      <c r="L4394" s="1" t="s">
        <v>2443</v>
      </c>
      <c r="M4394" s="7">
        <v>45948.065972222219</v>
      </c>
      <c r="N4394" s="7">
        <v>45948.09375</v>
      </c>
      <c r="O4394" s="7">
        <v>45948.045138888891</v>
      </c>
      <c r="P4394" s="4" t="s">
        <v>2466</v>
      </c>
      <c r="Q4394" s="10" t="s">
        <v>2466</v>
      </c>
      <c r="R4394" s="2" t="s">
        <v>11555</v>
      </c>
      <c r="S4394" s="6">
        <f>IF(OR(ISBLANK(Table1[[#This Row],[ValidEndUTC]]),ISBLANK(Table1[[#This Row],[ValidStartUTC]])),"",Table1[[#This Row],[ValidEndUTC]]-Table1[[#This Row],[ValidStartUTC]])</f>
        <v>2.7777777781011537E-2</v>
      </c>
      <c r="T4394" s="5">
        <f>IF(OR(ISBLANK(Table1[[#This Row],[ValidEndUTC]]),ISBLANK(Table1[[#This Row],[ValidStartUTC]])),"",Table1[[#This Row],[Duration]]*24*60)</f>
        <v>40.000000004656613</v>
      </c>
    </row>
    <row r="4395" spans="1:20" ht="21.6" x14ac:dyDescent="0.25">
      <c r="A4395" s="8" t="str">
        <f>IF(ISBLANK(Table1[[#This Row],[AdvisoryNumber]]),"NTML","ADVZY")</f>
        <v>NTML</v>
      </c>
      <c r="B4395" s="8" t="str">
        <f>_xlfn.TEXTJOIN("-",TRUE,Table1[[#This Row],[Source]],TEXT(Table1[[#This Row],[AdvisoryNumber]],"000"),TEXT(ROW()-1,"000000"),TEXT(Table1[[#This Row],[RecordTimeUTC]],"YYYY-MM-DD"))</f>
        <v>NTML-000-004394-2025-10-19</v>
      </c>
      <c r="C4395" s="1" t="s">
        <v>208</v>
      </c>
      <c r="D4395" s="2"/>
      <c r="E4395" s="1"/>
      <c r="F4395" s="2"/>
      <c r="G4395" s="1" t="s">
        <v>98</v>
      </c>
      <c r="H4395" s="1" t="s">
        <v>101</v>
      </c>
      <c r="I4395" s="8" t="str">
        <f>IF(Table1[[#This Row],[TMI_Type]]="Reroute",INDEX(_xlfn.REGEXEXTRACT(Table1[[#This Row],[RawText]],".*(ROUTE|FEA|FCA|ICR|CTOP|TBO).+([A-Z]{3})",2,0),1,2),"")</f>
        <v/>
      </c>
      <c r="J4395" s="5">
        <v>20</v>
      </c>
      <c r="K4395" s="5"/>
      <c r="L4395" s="1" t="s">
        <v>1159</v>
      </c>
      <c r="M4395" s="7">
        <v>45949.069444444445</v>
      </c>
      <c r="N4395" s="7">
        <v>45949.111111111109</v>
      </c>
      <c r="O4395" s="7">
        <v>45949.069444444445</v>
      </c>
      <c r="P4395" s="4" t="s">
        <v>11562</v>
      </c>
      <c r="Q4395" s="10" t="s">
        <v>11562</v>
      </c>
      <c r="R4395" s="2" t="s">
        <v>11563</v>
      </c>
      <c r="S4395" s="6">
        <f>IF(OR(ISBLANK(Table1[[#This Row],[ValidEndUTC]]),ISBLANK(Table1[[#This Row],[ValidStartUTC]])),"",Table1[[#This Row],[ValidEndUTC]]-Table1[[#This Row],[ValidStartUTC]])</f>
        <v>4.1666666664241347E-2</v>
      </c>
      <c r="T4395" s="5">
        <f>IF(OR(ISBLANK(Table1[[#This Row],[ValidEndUTC]]),ISBLANK(Table1[[#This Row],[ValidStartUTC]])),"",Table1[[#This Row],[Duration]]*24*60)</f>
        <v>59.99999999650754</v>
      </c>
    </row>
    <row r="4396" spans="1:20" ht="21.6" x14ac:dyDescent="0.25">
      <c r="A4396" s="8" t="str">
        <f>IF(ISBLANK(Table1[[#This Row],[AdvisoryNumber]]),"NTML","ADVZY")</f>
        <v>NTML</v>
      </c>
      <c r="B4396" s="8" t="str">
        <f>_xlfn.TEXTJOIN("-",TRUE,Table1[[#This Row],[Source]],TEXT(Table1[[#This Row],[AdvisoryNumber]],"000"),TEXT(ROW()-1,"000000"),TEXT(Table1[[#This Row],[RecordTimeUTC]],"YYYY-MM-DD"))</f>
        <v>NTML-000-004395-2025-10-24</v>
      </c>
      <c r="C4396" s="1" t="s">
        <v>129</v>
      </c>
      <c r="D4396" s="2"/>
      <c r="E4396" s="1"/>
      <c r="F4396" s="2"/>
      <c r="G4396" s="1" t="s">
        <v>98</v>
      </c>
      <c r="H4396" s="1" t="s">
        <v>101</v>
      </c>
      <c r="I4396" s="8" t="str">
        <f>IF(Table1[[#This Row],[TMI_Type]]="Reroute",INDEX(_xlfn.REGEXEXTRACT(Table1[[#This Row],[RawText]],".*(ROUTE|FEA|FCA|ICR|CTOP|TBO).+([A-Z]{3})",2,0),1,2),"")</f>
        <v/>
      </c>
      <c r="J4396" s="5">
        <v>20</v>
      </c>
      <c r="K4396" s="5"/>
      <c r="L4396" s="1" t="s">
        <v>1519</v>
      </c>
      <c r="M4396" s="7">
        <v>45954.063194444447</v>
      </c>
      <c r="N4396" s="7">
        <v>45954.125</v>
      </c>
      <c r="O4396" s="7">
        <v>45954.063194444447</v>
      </c>
      <c r="P4396" s="4" t="s">
        <v>11572</v>
      </c>
      <c r="Q4396" s="10" t="s">
        <v>11572</v>
      </c>
      <c r="R4396" s="2" t="s">
        <v>11573</v>
      </c>
      <c r="S4396" s="6">
        <f>IF(OR(ISBLANK(Table1[[#This Row],[ValidEndUTC]]),ISBLANK(Table1[[#This Row],[ValidStartUTC]])),"",Table1[[#This Row],[ValidEndUTC]]-Table1[[#This Row],[ValidStartUTC]])</f>
        <v>6.1805555553291924E-2</v>
      </c>
      <c r="T4396" s="5">
        <f>IF(OR(ISBLANK(Table1[[#This Row],[ValidEndUTC]]),ISBLANK(Table1[[#This Row],[ValidStartUTC]])),"",Table1[[#This Row],[Duration]]*24*60)</f>
        <v>88.999999996740371</v>
      </c>
    </row>
    <row r="4397" spans="1:20" ht="21.6" x14ac:dyDescent="0.25">
      <c r="A4397" s="8" t="str">
        <f>IF(ISBLANK(Table1[[#This Row],[AdvisoryNumber]]),"NTML","ADVZY")</f>
        <v>NTML</v>
      </c>
      <c r="B4397" s="8" t="str">
        <f>_xlfn.TEXTJOIN("-",TRUE,Table1[[#This Row],[Source]],TEXT(Table1[[#This Row],[AdvisoryNumber]],"000"),TEXT(ROW()-1,"000000"),TEXT(Table1[[#This Row],[RecordTimeUTC]],"YYYY-MM-DD"))</f>
        <v>NTML-000-004396-2025-10-24</v>
      </c>
      <c r="C4397" s="1" t="s">
        <v>129</v>
      </c>
      <c r="D4397" s="2"/>
      <c r="E4397" s="1"/>
      <c r="F4397" s="2"/>
      <c r="G4397" s="1" t="s">
        <v>98</v>
      </c>
      <c r="H4397" s="1" t="s">
        <v>101</v>
      </c>
      <c r="I4397" s="8" t="str">
        <f>IF(Table1[[#This Row],[TMI_Type]]="Reroute",INDEX(_xlfn.REGEXEXTRACT(Table1[[#This Row],[RawText]],".*(ROUTE|FEA|FCA|ICR|CTOP|TBO).+([A-Z]{3})",2,0),1,2),"")</f>
        <v/>
      </c>
      <c r="J4397" s="5">
        <v>20</v>
      </c>
      <c r="K4397" s="5"/>
      <c r="L4397" s="1" t="s">
        <v>1519</v>
      </c>
      <c r="M4397" s="7">
        <v>45954.063194444447</v>
      </c>
      <c r="N4397" s="7">
        <v>45954.125</v>
      </c>
      <c r="O4397" s="7">
        <v>45954.063194444447</v>
      </c>
      <c r="P4397" s="4" t="s">
        <v>11574</v>
      </c>
      <c r="Q4397" s="10" t="s">
        <v>11574</v>
      </c>
      <c r="R4397" s="2" t="s">
        <v>11575</v>
      </c>
      <c r="S4397" s="6">
        <f>IF(OR(ISBLANK(Table1[[#This Row],[ValidEndUTC]]),ISBLANK(Table1[[#This Row],[ValidStartUTC]])),"",Table1[[#This Row],[ValidEndUTC]]-Table1[[#This Row],[ValidStartUTC]])</f>
        <v>6.1805555553291924E-2</v>
      </c>
      <c r="T4397" s="5">
        <f>IF(OR(ISBLANK(Table1[[#This Row],[ValidEndUTC]]),ISBLANK(Table1[[#This Row],[ValidStartUTC]])),"",Table1[[#This Row],[Duration]]*24*60)</f>
        <v>88.999999996740371</v>
      </c>
    </row>
    <row r="4398" spans="1:20" x14ac:dyDescent="0.25">
      <c r="A4398" s="8" t="str">
        <f>IF(ISBLANK(Table1[[#This Row],[AdvisoryNumber]]),"NTML","ADVZY")</f>
        <v>NTML</v>
      </c>
      <c r="B4398" s="8" t="str">
        <f>_xlfn.TEXTJOIN("-",TRUE,Table1[[#This Row],[Source]],TEXT(Table1[[#This Row],[AdvisoryNumber]],"000"),TEXT(ROW()-1,"000000"),TEXT(Table1[[#This Row],[RecordTimeUTC]],"YYYY-MM-DD"))</f>
        <v>NTML-000-004397-2025-10-24</v>
      </c>
      <c r="C4398" s="1" t="s">
        <v>11576</v>
      </c>
      <c r="D4398" s="2"/>
      <c r="E4398" s="1"/>
      <c r="F4398" s="2"/>
      <c r="G4398" s="1"/>
      <c r="H4398" s="1" t="s">
        <v>2640</v>
      </c>
      <c r="I4398" s="8" t="str">
        <f>IF(Table1[[#This Row],[TMI_Type]]="Reroute",INDEX(_xlfn.REGEXEXTRACT(Table1[[#This Row],[RawText]],".*(ROUTE|FEA|FCA|ICR|CTOP|TBO).+([A-Z]{3})",2,0),1,2),"")</f>
        <v/>
      </c>
      <c r="J4398" s="5"/>
      <c r="K4398" s="5"/>
      <c r="L4398" s="1" t="s">
        <v>198</v>
      </c>
      <c r="M4398" s="7">
        <v>45954.097916666666</v>
      </c>
      <c r="N4398" s="7">
        <v>45954.097916666666</v>
      </c>
      <c r="O4398" s="7">
        <v>45954.097916666666</v>
      </c>
      <c r="P4398" s="4" t="s">
        <v>11577</v>
      </c>
      <c r="Q4398" s="10" t="s">
        <v>11577</v>
      </c>
      <c r="R4398" s="2" t="s">
        <v>11578</v>
      </c>
      <c r="S4398" s="6">
        <f>IF(OR(ISBLANK(Table1[[#This Row],[ValidEndUTC]]),ISBLANK(Table1[[#This Row],[ValidStartUTC]])),"",Table1[[#This Row],[ValidEndUTC]]-Table1[[#This Row],[ValidStartUTC]])</f>
        <v>0</v>
      </c>
      <c r="T4398" s="5">
        <f>IF(OR(ISBLANK(Table1[[#This Row],[ValidEndUTC]]),ISBLANK(Table1[[#This Row],[ValidStartUTC]])),"",Table1[[#This Row],[Duration]]*24*60)</f>
        <v>0</v>
      </c>
    </row>
    <row r="4399" spans="1:20" x14ac:dyDescent="0.25">
      <c r="A4399" s="8" t="str">
        <f>IF(ISBLANK(Table1[[#This Row],[AdvisoryNumber]]),"NTML","ADVZY")</f>
        <v>NTML</v>
      </c>
      <c r="B4399" s="8" t="str">
        <f>_xlfn.TEXTJOIN("-",TRUE,Table1[[#This Row],[Source]],TEXT(Table1[[#This Row],[AdvisoryNumber]],"000"),TEXT(ROW()-1,"000000"),TEXT(Table1[[#This Row],[RecordTimeUTC]],"YYYY-MM-DD"))</f>
        <v>NTML-000-004398-2025-10-24</v>
      </c>
      <c r="C4399" s="1" t="s">
        <v>11579</v>
      </c>
      <c r="D4399" s="2"/>
      <c r="E4399" s="1"/>
      <c r="F4399" s="2"/>
      <c r="G4399" s="1"/>
      <c r="H4399" s="1" t="s">
        <v>2640</v>
      </c>
      <c r="I4399" s="8" t="str">
        <f>IF(Table1[[#This Row],[TMI_Type]]="Reroute",INDEX(_xlfn.REGEXEXTRACT(Table1[[#This Row],[RawText]],".*(ROUTE|FEA|FCA|ICR|CTOP|TBO).+([A-Z]{3})",2,0),1,2),"")</f>
        <v/>
      </c>
      <c r="J4399" s="5"/>
      <c r="K4399" s="5"/>
      <c r="L4399" s="1" t="s">
        <v>198</v>
      </c>
      <c r="M4399" s="7">
        <v>45954.097916666666</v>
      </c>
      <c r="N4399" s="7">
        <v>45954.097916666666</v>
      </c>
      <c r="O4399" s="7">
        <v>45954.097916666666</v>
      </c>
      <c r="P4399" s="4" t="s">
        <v>3258</v>
      </c>
      <c r="Q4399" s="10" t="s">
        <v>3258</v>
      </c>
      <c r="R4399" s="2" t="s">
        <v>11580</v>
      </c>
      <c r="S4399" s="6">
        <f>IF(OR(ISBLANK(Table1[[#This Row],[ValidEndUTC]]),ISBLANK(Table1[[#This Row],[ValidStartUTC]])),"",Table1[[#This Row],[ValidEndUTC]]-Table1[[#This Row],[ValidStartUTC]])</f>
        <v>0</v>
      </c>
      <c r="T4399" s="5">
        <f>IF(OR(ISBLANK(Table1[[#This Row],[ValidEndUTC]]),ISBLANK(Table1[[#This Row],[ValidStartUTC]])),"",Table1[[#This Row],[Duration]]*24*60)</f>
        <v>0</v>
      </c>
    </row>
    <row r="4400" spans="1:20" x14ac:dyDescent="0.25">
      <c r="A4400" s="8" t="str">
        <f>IF(ISBLANK(Table1[[#This Row],[AdvisoryNumber]]),"NTML","ADVZY")</f>
        <v>NTML</v>
      </c>
      <c r="B4400" s="8" t="str">
        <f>_xlfn.TEXTJOIN("-",TRUE,Table1[[#This Row],[Source]],TEXT(Table1[[#This Row],[AdvisoryNumber]],"000"),TEXT(ROW()-1,"000000"),TEXT(Table1[[#This Row],[RecordTimeUTC]],"YYYY-MM-DD"))</f>
        <v>NTML-000-004399-2025-10-24</v>
      </c>
      <c r="C4400" s="1" t="s">
        <v>343</v>
      </c>
      <c r="D4400" s="2"/>
      <c r="E4400" s="1"/>
      <c r="F4400" s="2"/>
      <c r="G4400" s="1"/>
      <c r="H4400" s="1" t="s">
        <v>2640</v>
      </c>
      <c r="I4400" s="8" t="str">
        <f>IF(Table1[[#This Row],[TMI_Type]]="Reroute",INDEX(_xlfn.REGEXEXTRACT(Table1[[#This Row],[RawText]],".*(ROUTE|FEA|FCA|ICR|CTOP|TBO).+([A-Z]{3})",2,0),1,2),"")</f>
        <v/>
      </c>
      <c r="J4400" s="5"/>
      <c r="K4400" s="5"/>
      <c r="L4400" s="1" t="s">
        <v>198</v>
      </c>
      <c r="M4400" s="7">
        <v>45954.958333333336</v>
      </c>
      <c r="N4400" s="7">
        <v>45954.958333333336</v>
      </c>
      <c r="O4400" s="7">
        <v>45954.958333333336</v>
      </c>
      <c r="P4400" s="4" t="s">
        <v>11568</v>
      </c>
      <c r="Q4400" s="10" t="s">
        <v>11568</v>
      </c>
      <c r="R4400" s="2" t="s">
        <v>11569</v>
      </c>
      <c r="S4400" s="6">
        <f>IF(OR(ISBLANK(Table1[[#This Row],[ValidEndUTC]]),ISBLANK(Table1[[#This Row],[ValidStartUTC]])),"",Table1[[#This Row],[ValidEndUTC]]-Table1[[#This Row],[ValidStartUTC]])</f>
        <v>0</v>
      </c>
      <c r="T4400" s="5">
        <f>IF(OR(ISBLANK(Table1[[#This Row],[ValidEndUTC]]),ISBLANK(Table1[[#This Row],[ValidStartUTC]])),"",Table1[[#This Row],[Duration]]*24*60)</f>
        <v>0</v>
      </c>
    </row>
    <row r="4401" spans="1:20" ht="21.6" x14ac:dyDescent="0.25">
      <c r="A4401" s="8" t="str">
        <f>IF(ISBLANK(Table1[[#This Row],[AdvisoryNumber]]),"NTML","ADVZY")</f>
        <v>NTML</v>
      </c>
      <c r="B4401" s="8" t="str">
        <f>_xlfn.TEXTJOIN("-",TRUE,Table1[[#This Row],[Source]],TEXT(Table1[[#This Row],[AdvisoryNumber]],"000"),TEXT(ROW()-1,"000000"),TEXT(Table1[[#This Row],[RecordTimeUTC]],"YYYY-MM-DD"))</f>
        <v>NTML-000-004400-2025-10-24</v>
      </c>
      <c r="C4401" s="1" t="s">
        <v>11213</v>
      </c>
      <c r="D4401" s="2"/>
      <c r="E4401" s="1"/>
      <c r="F4401" s="2"/>
      <c r="G4401" s="1" t="s">
        <v>98</v>
      </c>
      <c r="H4401" s="1" t="s">
        <v>104</v>
      </c>
      <c r="I4401" s="8" t="str">
        <f>IF(Table1[[#This Row],[TMI_Type]]="Reroute",INDEX(_xlfn.REGEXEXTRACT(Table1[[#This Row],[RawText]],".*(ROUTE|FEA|FCA|ICR|CTOP|TBO).+([A-Z]{3})",2,0),1,2),"")</f>
        <v/>
      </c>
      <c r="J4401" s="5"/>
      <c r="K4401" s="5"/>
      <c r="L4401" s="1" t="s">
        <v>11565</v>
      </c>
      <c r="M4401" s="7">
        <v>45954.958333333336</v>
      </c>
      <c r="N4401" s="7">
        <v>45955.104166666664</v>
      </c>
      <c r="O4401" s="7">
        <v>45954.875</v>
      </c>
      <c r="P4401" s="4" t="s">
        <v>2468</v>
      </c>
      <c r="Q4401" s="10" t="s">
        <v>2468</v>
      </c>
      <c r="R4401" s="2" t="s">
        <v>11564</v>
      </c>
      <c r="S4401" s="6">
        <f>IF(OR(ISBLANK(Table1[[#This Row],[ValidEndUTC]]),ISBLANK(Table1[[#This Row],[ValidStartUTC]])),"",Table1[[#This Row],[ValidEndUTC]]-Table1[[#This Row],[ValidStartUTC]])</f>
        <v>0.14583333332848269</v>
      </c>
      <c r="T4401" s="5">
        <f>IF(OR(ISBLANK(Table1[[#This Row],[ValidEndUTC]]),ISBLANK(Table1[[#This Row],[ValidStartUTC]])),"",Table1[[#This Row],[Duration]]*24*60)</f>
        <v>209.99999999301508</v>
      </c>
    </row>
    <row r="4402" spans="1:20" x14ac:dyDescent="0.25">
      <c r="A4402" s="8" t="str">
        <f>IF(ISBLANK(Table1[[#This Row],[AdvisoryNumber]]),"NTML","ADVZY")</f>
        <v>NTML</v>
      </c>
      <c r="B4402" s="8" t="str">
        <f>_xlfn.TEXTJOIN("-",TRUE,Table1[[#This Row],[Source]],TEXT(Table1[[#This Row],[AdvisoryNumber]],"000"),TEXT(ROW()-1,"000000"),TEXT(Table1[[#This Row],[RecordTimeUTC]],"YYYY-MM-DD"))</f>
        <v>NTML-000-004401-2025-10-24</v>
      </c>
      <c r="C4402" s="1" t="s">
        <v>129</v>
      </c>
      <c r="D4402" s="2"/>
      <c r="E4402" s="1"/>
      <c r="F4402" s="2"/>
      <c r="G4402" s="1" t="s">
        <v>98</v>
      </c>
      <c r="H4402" s="1" t="s">
        <v>101</v>
      </c>
      <c r="I4402" s="8" t="str">
        <f>IF(Table1[[#This Row],[TMI_Type]]="Reroute",INDEX(_xlfn.REGEXEXTRACT(Table1[[#This Row],[RawText]],".*(ROUTE|FEA|FCA|ICR|CTOP|TBO).+([A-Z]{3})",2,0),1,2),"")</f>
        <v/>
      </c>
      <c r="J4402" s="5">
        <v>20</v>
      </c>
      <c r="K4402" s="5"/>
      <c r="L4402" s="1" t="s">
        <v>1684</v>
      </c>
      <c r="M4402" s="7">
        <v>45954.958333333336</v>
      </c>
      <c r="N4402" s="7">
        <v>45955.125</v>
      </c>
      <c r="O4402" s="7">
        <v>45954.875</v>
      </c>
      <c r="P4402" s="4" t="s">
        <v>2470</v>
      </c>
      <c r="Q4402" s="10" t="s">
        <v>2470</v>
      </c>
      <c r="R4402" s="2" t="s">
        <v>11564</v>
      </c>
      <c r="S4402" s="6">
        <f>IF(OR(ISBLANK(Table1[[#This Row],[ValidEndUTC]]),ISBLANK(Table1[[#This Row],[ValidStartUTC]])),"",Table1[[#This Row],[ValidEndUTC]]-Table1[[#This Row],[ValidStartUTC]])</f>
        <v>0.16666666666424135</v>
      </c>
      <c r="T4402" s="5">
        <f>IF(OR(ISBLANK(Table1[[#This Row],[ValidEndUTC]]),ISBLANK(Table1[[#This Row],[ValidStartUTC]])),"",Table1[[#This Row],[Duration]]*24*60)</f>
        <v>239.99999999650754</v>
      </c>
    </row>
    <row r="4403" spans="1:20" x14ac:dyDescent="0.25">
      <c r="A4403" s="8" t="str">
        <f>IF(ISBLANK(Table1[[#This Row],[AdvisoryNumber]]),"NTML","ADVZY")</f>
        <v>NTML</v>
      </c>
      <c r="B4403" s="8" t="str">
        <f>_xlfn.TEXTJOIN("-",TRUE,Table1[[#This Row],[Source]],TEXT(Table1[[#This Row],[AdvisoryNumber]],"000"),TEXT(ROW()-1,"000000"),TEXT(Table1[[#This Row],[RecordTimeUTC]],"YYYY-MM-DD"))</f>
        <v>NTML-000-004402-2025-10-24</v>
      </c>
      <c r="C4403" s="1" t="s">
        <v>129</v>
      </c>
      <c r="D4403" s="2"/>
      <c r="E4403" s="1"/>
      <c r="F4403" s="2"/>
      <c r="G4403" s="1" t="s">
        <v>98</v>
      </c>
      <c r="H4403" s="1" t="s">
        <v>101</v>
      </c>
      <c r="I4403" s="8" t="str">
        <f>IF(Table1[[#This Row],[TMI_Type]]="Reroute",INDEX(_xlfn.REGEXEXTRACT(Table1[[#This Row],[RawText]],".*(ROUTE|FEA|FCA|ICR|CTOP|TBO).+([A-Z]{3})",2,0),1,2),"")</f>
        <v/>
      </c>
      <c r="J4403" s="5">
        <v>30</v>
      </c>
      <c r="K4403" s="5"/>
      <c r="L4403" s="1" t="s">
        <v>1682</v>
      </c>
      <c r="M4403" s="7">
        <v>45954.958333333336</v>
      </c>
      <c r="N4403" s="7">
        <v>45955.125</v>
      </c>
      <c r="O4403" s="7">
        <v>45954.875</v>
      </c>
      <c r="P4403" s="4" t="s">
        <v>2471</v>
      </c>
      <c r="Q4403" s="10" t="s">
        <v>2471</v>
      </c>
      <c r="R4403" s="2" t="s">
        <v>11564</v>
      </c>
      <c r="S4403" s="6">
        <f>IF(OR(ISBLANK(Table1[[#This Row],[ValidEndUTC]]),ISBLANK(Table1[[#This Row],[ValidStartUTC]])),"",Table1[[#This Row],[ValidEndUTC]]-Table1[[#This Row],[ValidStartUTC]])</f>
        <v>0.16666666666424135</v>
      </c>
      <c r="T4403" s="5">
        <f>IF(OR(ISBLANK(Table1[[#This Row],[ValidEndUTC]]),ISBLANK(Table1[[#This Row],[ValidStartUTC]])),"",Table1[[#This Row],[Duration]]*24*60)</f>
        <v>239.99999999650754</v>
      </c>
    </row>
    <row r="4404" spans="1:20" x14ac:dyDescent="0.25">
      <c r="A4404" s="8" t="str">
        <f>IF(ISBLANK(Table1[[#This Row],[AdvisoryNumber]]),"NTML","ADVZY")</f>
        <v>NTML</v>
      </c>
      <c r="B4404" s="8" t="str">
        <f>_xlfn.TEXTJOIN("-",TRUE,Table1[[#This Row],[Source]],TEXT(Table1[[#This Row],[AdvisoryNumber]],"000"),TEXT(ROW()-1,"000000"),TEXT(Table1[[#This Row],[RecordTimeUTC]],"YYYY-MM-DD"))</f>
        <v>NTML-000-004403-2025-10-24</v>
      </c>
      <c r="C4404" s="1" t="s">
        <v>343</v>
      </c>
      <c r="D4404" s="2"/>
      <c r="E4404" s="1"/>
      <c r="F4404" s="2"/>
      <c r="G4404" s="1" t="s">
        <v>98</v>
      </c>
      <c r="H4404" s="1" t="s">
        <v>101</v>
      </c>
      <c r="I4404" s="8" t="str">
        <f>IF(Table1[[#This Row],[TMI_Type]]="Reroute",INDEX(_xlfn.REGEXEXTRACT(Table1[[#This Row],[RawText]],".*(ROUTE|FEA|FCA|ICR|CTOP|TBO).+([A-Z]{3})",2,0),1,2),"")</f>
        <v/>
      </c>
      <c r="J4404" s="5">
        <v>15</v>
      </c>
      <c r="K4404" s="5"/>
      <c r="L4404" s="1" t="s">
        <v>1682</v>
      </c>
      <c r="M4404" s="7">
        <v>45954.958333333336</v>
      </c>
      <c r="N4404" s="7">
        <v>45955.125</v>
      </c>
      <c r="O4404" s="7">
        <v>45954.875</v>
      </c>
      <c r="P4404" s="4" t="s">
        <v>2472</v>
      </c>
      <c r="Q4404" s="10" t="s">
        <v>2472</v>
      </c>
      <c r="R4404" s="2" t="s">
        <v>11564</v>
      </c>
      <c r="S4404" s="6">
        <f>IF(OR(ISBLANK(Table1[[#This Row],[ValidEndUTC]]),ISBLANK(Table1[[#This Row],[ValidStartUTC]])),"",Table1[[#This Row],[ValidEndUTC]]-Table1[[#This Row],[ValidStartUTC]])</f>
        <v>0.16666666666424135</v>
      </c>
      <c r="T4404" s="5">
        <f>IF(OR(ISBLANK(Table1[[#This Row],[ValidEndUTC]]),ISBLANK(Table1[[#This Row],[ValidStartUTC]])),"",Table1[[#This Row],[Duration]]*24*60)</f>
        <v>239.99999999650754</v>
      </c>
    </row>
    <row r="4405" spans="1:20" x14ac:dyDescent="0.25">
      <c r="A4405" s="8" t="str">
        <f>IF(ISBLANK(Table1[[#This Row],[AdvisoryNumber]]),"NTML","ADVZY")</f>
        <v>NTML</v>
      </c>
      <c r="B4405" s="8" t="str">
        <f>_xlfn.TEXTJOIN("-",TRUE,Table1[[#This Row],[Source]],TEXT(Table1[[#This Row],[AdvisoryNumber]],"000"),TEXT(ROW()-1,"000000"),TEXT(Table1[[#This Row],[RecordTimeUTC]],"YYYY-MM-DD"))</f>
        <v>NTML-000-004404-2025-10-24</v>
      </c>
      <c r="C4405" s="1" t="s">
        <v>343</v>
      </c>
      <c r="D4405" s="2"/>
      <c r="E4405" s="1"/>
      <c r="F4405" s="2"/>
      <c r="G4405" s="1" t="s">
        <v>98</v>
      </c>
      <c r="H4405" s="1" t="s">
        <v>101</v>
      </c>
      <c r="I4405" s="8" t="str">
        <f>IF(Table1[[#This Row],[TMI_Type]]="Reroute",INDEX(_xlfn.REGEXEXTRACT(Table1[[#This Row],[RawText]],".*(ROUTE|FEA|FCA|ICR|CTOP|TBO).+([A-Z]{3})",2,0),1,2),"")</f>
        <v/>
      </c>
      <c r="J4405" s="5">
        <v>30</v>
      </c>
      <c r="K4405" s="5"/>
      <c r="L4405" s="1" t="s">
        <v>2473</v>
      </c>
      <c r="M4405" s="7">
        <v>45954.958333333336</v>
      </c>
      <c r="N4405" s="7">
        <v>45955.125</v>
      </c>
      <c r="O4405" s="7">
        <v>45954.875</v>
      </c>
      <c r="P4405" s="4" t="s">
        <v>2474</v>
      </c>
      <c r="Q4405" s="10" t="s">
        <v>2474</v>
      </c>
      <c r="R4405" s="2" t="s">
        <v>11564</v>
      </c>
      <c r="S4405" s="6">
        <f>IF(OR(ISBLANK(Table1[[#This Row],[ValidEndUTC]]),ISBLANK(Table1[[#This Row],[ValidStartUTC]])),"",Table1[[#This Row],[ValidEndUTC]]-Table1[[#This Row],[ValidStartUTC]])</f>
        <v>0.16666666666424135</v>
      </c>
      <c r="T4405" s="5">
        <f>IF(OR(ISBLANK(Table1[[#This Row],[ValidEndUTC]]),ISBLANK(Table1[[#This Row],[ValidStartUTC]])),"",Table1[[#This Row],[Duration]]*24*60)</f>
        <v>239.99999999650754</v>
      </c>
    </row>
    <row r="4406" spans="1:20" x14ac:dyDescent="0.25">
      <c r="A4406" s="8" t="str">
        <f>IF(ISBLANK(Table1[[#This Row],[AdvisoryNumber]]),"NTML","ADVZY")</f>
        <v>NTML</v>
      </c>
      <c r="B4406" s="8" t="str">
        <f>_xlfn.TEXTJOIN("-",TRUE,Table1[[#This Row],[Source]],TEXT(Table1[[#This Row],[AdvisoryNumber]],"000"),TEXT(ROW()-1,"000000"),TEXT(Table1[[#This Row],[RecordTimeUTC]],"YYYY-MM-DD"))</f>
        <v>NTML-000-004405-2025-10-24</v>
      </c>
      <c r="C4406" s="1" t="s">
        <v>343</v>
      </c>
      <c r="D4406" s="2"/>
      <c r="E4406" s="1"/>
      <c r="F4406" s="2"/>
      <c r="G4406" s="1" t="s">
        <v>98</v>
      </c>
      <c r="H4406" s="1" t="s">
        <v>101</v>
      </c>
      <c r="I4406" s="8" t="str">
        <f>IF(Table1[[#This Row],[TMI_Type]]="Reroute",INDEX(_xlfn.REGEXEXTRACT(Table1[[#This Row],[RawText]],".*(ROUTE|FEA|FCA|ICR|CTOP|TBO).+([A-Z]{3})",2,0),1,2),"")</f>
        <v/>
      </c>
      <c r="J4406" s="5">
        <v>15</v>
      </c>
      <c r="K4406" s="5"/>
      <c r="L4406" s="1" t="s">
        <v>2475</v>
      </c>
      <c r="M4406" s="7">
        <v>45954.958333333336</v>
      </c>
      <c r="N4406" s="7">
        <v>45955.125</v>
      </c>
      <c r="O4406" s="7">
        <v>45954.875</v>
      </c>
      <c r="P4406" s="4" t="s">
        <v>2476</v>
      </c>
      <c r="Q4406" s="10" t="s">
        <v>2476</v>
      </c>
      <c r="R4406" s="2" t="s">
        <v>11564</v>
      </c>
      <c r="S4406" s="6">
        <f>IF(OR(ISBLANK(Table1[[#This Row],[ValidEndUTC]]),ISBLANK(Table1[[#This Row],[ValidStartUTC]])),"",Table1[[#This Row],[ValidEndUTC]]-Table1[[#This Row],[ValidStartUTC]])</f>
        <v>0.16666666666424135</v>
      </c>
      <c r="T4406" s="5">
        <f>IF(OR(ISBLANK(Table1[[#This Row],[ValidEndUTC]]),ISBLANK(Table1[[#This Row],[ValidStartUTC]])),"",Table1[[#This Row],[Duration]]*24*60)</f>
        <v>239.99999999650754</v>
      </c>
    </row>
    <row r="4407" spans="1:20" x14ac:dyDescent="0.25">
      <c r="A4407" s="8" t="str">
        <f>IF(ISBLANK(Table1[[#This Row],[AdvisoryNumber]]),"NTML","ADVZY")</f>
        <v>NTML</v>
      </c>
      <c r="B4407" s="8" t="str">
        <f>_xlfn.TEXTJOIN("-",TRUE,Table1[[#This Row],[Source]],TEXT(Table1[[#This Row],[AdvisoryNumber]],"000"),TEXT(ROW()-1,"000000"),TEXT(Table1[[#This Row],[RecordTimeUTC]],"YYYY-MM-DD"))</f>
        <v>NTML-000-004406-2025-10-24</v>
      </c>
      <c r="C4407" s="1" t="s">
        <v>135</v>
      </c>
      <c r="D4407" s="2"/>
      <c r="E4407" s="1"/>
      <c r="F4407" s="2"/>
      <c r="G4407" s="1" t="s">
        <v>98</v>
      </c>
      <c r="H4407" s="1" t="s">
        <v>101</v>
      </c>
      <c r="I4407" s="8" t="str">
        <f>IF(Table1[[#This Row],[TMI_Type]]="Reroute",INDEX(_xlfn.REGEXEXTRACT(Table1[[#This Row],[RawText]],".*(ROUTE|FEA|FCA|ICR|CTOP|TBO).+([A-Z]{3})",2,0),1,2),"")</f>
        <v/>
      </c>
      <c r="J4407" s="5">
        <v>15</v>
      </c>
      <c r="K4407" s="5"/>
      <c r="L4407" s="1" t="s">
        <v>2103</v>
      </c>
      <c r="M4407" s="7">
        <v>45954.958333333336</v>
      </c>
      <c r="N4407" s="7">
        <v>45955.125</v>
      </c>
      <c r="O4407" s="7">
        <v>45954.875</v>
      </c>
      <c r="P4407" s="4" t="s">
        <v>2477</v>
      </c>
      <c r="Q4407" s="10" t="s">
        <v>2477</v>
      </c>
      <c r="R4407" s="2" t="s">
        <v>11564</v>
      </c>
      <c r="S4407" s="6">
        <f>IF(OR(ISBLANK(Table1[[#This Row],[ValidEndUTC]]),ISBLANK(Table1[[#This Row],[ValidStartUTC]])),"",Table1[[#This Row],[ValidEndUTC]]-Table1[[#This Row],[ValidStartUTC]])</f>
        <v>0.16666666666424135</v>
      </c>
      <c r="T4407" s="5">
        <f>IF(OR(ISBLANK(Table1[[#This Row],[ValidEndUTC]]),ISBLANK(Table1[[#This Row],[ValidStartUTC]])),"",Table1[[#This Row],[Duration]]*24*60)</f>
        <v>239.99999999650754</v>
      </c>
    </row>
    <row r="4408" spans="1:20" x14ac:dyDescent="0.25">
      <c r="A4408" s="8" t="str">
        <f>IF(ISBLANK(Table1[[#This Row],[AdvisoryNumber]]),"NTML","ADVZY")</f>
        <v>NTML</v>
      </c>
      <c r="B4408" s="8" t="str">
        <f>_xlfn.TEXTJOIN("-",TRUE,Table1[[#This Row],[Source]],TEXT(Table1[[#This Row],[AdvisoryNumber]],"000"),TEXT(ROW()-1,"000000"),TEXT(Table1[[#This Row],[RecordTimeUTC]],"YYYY-MM-DD"))</f>
        <v>NTML-000-004407-2025-10-24</v>
      </c>
      <c r="C4408" s="1" t="s">
        <v>109</v>
      </c>
      <c r="D4408" s="2"/>
      <c r="E4408" s="1"/>
      <c r="F4408" s="2"/>
      <c r="G4408" s="1" t="s">
        <v>98</v>
      </c>
      <c r="H4408" s="1" t="s">
        <v>101</v>
      </c>
      <c r="I4408" s="8" t="str">
        <f>IF(Table1[[#This Row],[TMI_Type]]="Reroute",INDEX(_xlfn.REGEXEXTRACT(Table1[[#This Row],[RawText]],".*(ROUTE|FEA|FCA|ICR|CTOP|TBO).+([A-Z]{3})",2,0),1,2),"")</f>
        <v/>
      </c>
      <c r="J4408" s="5">
        <v>25</v>
      </c>
      <c r="K4408" s="5"/>
      <c r="L4408" s="1" t="s">
        <v>2478</v>
      </c>
      <c r="M4408" s="7">
        <v>45954.958333333336</v>
      </c>
      <c r="N4408" s="7">
        <v>45955.125</v>
      </c>
      <c r="O4408" s="7">
        <v>45954.875</v>
      </c>
      <c r="P4408" s="4" t="s">
        <v>2479</v>
      </c>
      <c r="Q4408" s="10" t="s">
        <v>2479</v>
      </c>
      <c r="R4408" s="2" t="s">
        <v>11564</v>
      </c>
      <c r="S4408" s="6">
        <f>IF(OR(ISBLANK(Table1[[#This Row],[ValidEndUTC]]),ISBLANK(Table1[[#This Row],[ValidStartUTC]])),"",Table1[[#This Row],[ValidEndUTC]]-Table1[[#This Row],[ValidStartUTC]])</f>
        <v>0.16666666666424135</v>
      </c>
      <c r="T4408" s="5">
        <f>IF(OR(ISBLANK(Table1[[#This Row],[ValidEndUTC]]),ISBLANK(Table1[[#This Row],[ValidStartUTC]])),"",Table1[[#This Row],[Duration]]*24*60)</f>
        <v>239.99999999650754</v>
      </c>
    </row>
    <row r="4409" spans="1:20" x14ac:dyDescent="0.25">
      <c r="A4409" s="8" t="str">
        <f>IF(ISBLANK(Table1[[#This Row],[AdvisoryNumber]]),"NTML","ADVZY")</f>
        <v>NTML</v>
      </c>
      <c r="B4409" s="8" t="str">
        <f>_xlfn.TEXTJOIN("-",TRUE,Table1[[#This Row],[Source]],TEXT(Table1[[#This Row],[AdvisoryNumber]],"000"),TEXT(ROW()-1,"000000"),TEXT(Table1[[#This Row],[RecordTimeUTC]],"YYYY-MM-DD"))</f>
        <v>NTML-000-004408-2025-10-24</v>
      </c>
      <c r="C4409" s="1" t="s">
        <v>109</v>
      </c>
      <c r="D4409" s="2"/>
      <c r="E4409" s="1"/>
      <c r="F4409" s="2"/>
      <c r="G4409" s="1" t="s">
        <v>98</v>
      </c>
      <c r="H4409" s="1" t="s">
        <v>101</v>
      </c>
      <c r="I4409" s="8" t="str">
        <f>IF(Table1[[#This Row],[TMI_Type]]="Reroute",INDEX(_xlfn.REGEXEXTRACT(Table1[[#This Row],[RawText]],".*(ROUTE|FEA|FCA|ICR|CTOP|TBO).+([A-Z]{3})",2,0),1,2),"")</f>
        <v/>
      </c>
      <c r="J4409" s="5">
        <v>15</v>
      </c>
      <c r="K4409" s="5"/>
      <c r="L4409" s="1" t="s">
        <v>1682</v>
      </c>
      <c r="M4409" s="7">
        <v>45954.958333333336</v>
      </c>
      <c r="N4409" s="7">
        <v>45955.125</v>
      </c>
      <c r="O4409" s="7">
        <v>45954.875</v>
      </c>
      <c r="P4409" s="4" t="s">
        <v>2480</v>
      </c>
      <c r="Q4409" s="10" t="s">
        <v>2480</v>
      </c>
      <c r="R4409" s="2" t="s">
        <v>11564</v>
      </c>
      <c r="S4409" s="6">
        <f>IF(OR(ISBLANK(Table1[[#This Row],[ValidEndUTC]]),ISBLANK(Table1[[#This Row],[ValidStartUTC]])),"",Table1[[#This Row],[ValidEndUTC]]-Table1[[#This Row],[ValidStartUTC]])</f>
        <v>0.16666666666424135</v>
      </c>
      <c r="T4409" s="5">
        <f>IF(OR(ISBLANK(Table1[[#This Row],[ValidEndUTC]]),ISBLANK(Table1[[#This Row],[ValidStartUTC]])),"",Table1[[#This Row],[Duration]]*24*60)</f>
        <v>239.99999999650754</v>
      </c>
    </row>
    <row r="4410" spans="1:20" x14ac:dyDescent="0.25">
      <c r="A4410" s="8" t="str">
        <f>IF(ISBLANK(Table1[[#This Row],[AdvisoryNumber]]),"NTML","ADVZY")</f>
        <v>NTML</v>
      </c>
      <c r="B4410" s="8" t="str">
        <f>_xlfn.TEXTJOIN("-",TRUE,Table1[[#This Row],[Source]],TEXT(Table1[[#This Row],[AdvisoryNumber]],"000"),TEXT(ROW()-1,"000000"),TEXT(Table1[[#This Row],[RecordTimeUTC]],"YYYY-MM-DD"))</f>
        <v>NTML-000-004409-2025-10-24</v>
      </c>
      <c r="C4410" s="1" t="s">
        <v>109</v>
      </c>
      <c r="D4410" s="2"/>
      <c r="E4410" s="1"/>
      <c r="F4410" s="2"/>
      <c r="G4410" s="1" t="s">
        <v>98</v>
      </c>
      <c r="H4410" s="1" t="s">
        <v>101</v>
      </c>
      <c r="I4410" s="8" t="str">
        <f>IF(Table1[[#This Row],[TMI_Type]]="Reroute",INDEX(_xlfn.REGEXEXTRACT(Table1[[#This Row],[RawText]],".*(ROUTE|FEA|FCA|ICR|CTOP|TBO).+([A-Z]{3})",2,0),1,2),"")</f>
        <v/>
      </c>
      <c r="J4410" s="5">
        <v>20</v>
      </c>
      <c r="K4410" s="5"/>
      <c r="L4410" s="1" t="s">
        <v>2481</v>
      </c>
      <c r="M4410" s="7">
        <v>45954.958333333336</v>
      </c>
      <c r="N4410" s="7">
        <v>45955.125</v>
      </c>
      <c r="O4410" s="7">
        <v>45954.875</v>
      </c>
      <c r="P4410" s="4" t="s">
        <v>2482</v>
      </c>
      <c r="Q4410" s="10" t="s">
        <v>2482</v>
      </c>
      <c r="R4410" s="2" t="s">
        <v>11564</v>
      </c>
      <c r="S4410" s="6">
        <f>IF(OR(ISBLANK(Table1[[#This Row],[ValidEndUTC]]),ISBLANK(Table1[[#This Row],[ValidStartUTC]])),"",Table1[[#This Row],[ValidEndUTC]]-Table1[[#This Row],[ValidStartUTC]])</f>
        <v>0.16666666666424135</v>
      </c>
      <c r="T4410" s="5">
        <f>IF(OR(ISBLANK(Table1[[#This Row],[ValidEndUTC]]),ISBLANK(Table1[[#This Row],[ValidStartUTC]])),"",Table1[[#This Row],[Duration]]*24*60)</f>
        <v>239.99999999650754</v>
      </c>
    </row>
    <row r="4411" spans="1:20" x14ac:dyDescent="0.25">
      <c r="A4411" s="8" t="str">
        <f>IF(ISBLANK(Table1[[#This Row],[AdvisoryNumber]]),"NTML","ADVZY")</f>
        <v>NTML</v>
      </c>
      <c r="B4411" s="8" t="str">
        <f>_xlfn.TEXTJOIN("-",TRUE,Table1[[#This Row],[Source]],TEXT(Table1[[#This Row],[AdvisoryNumber]],"000"),TEXT(ROW()-1,"000000"),TEXT(Table1[[#This Row],[RecordTimeUTC]],"YYYY-MM-DD"))</f>
        <v>NTML-000-004410-2025-10-24</v>
      </c>
      <c r="C4411" s="1" t="s">
        <v>109</v>
      </c>
      <c r="D4411" s="2"/>
      <c r="E4411" s="1"/>
      <c r="F4411" s="2"/>
      <c r="G4411" s="1" t="s">
        <v>98</v>
      </c>
      <c r="H4411" s="1" t="s">
        <v>101</v>
      </c>
      <c r="I4411" s="8" t="str">
        <f>IF(Table1[[#This Row],[TMI_Type]]="Reroute",INDEX(_xlfn.REGEXEXTRACT(Table1[[#This Row],[RawText]],".*(ROUTE|FEA|FCA|ICR|CTOP|TBO).+([A-Z]{3})",2,0),1,2),"")</f>
        <v/>
      </c>
      <c r="J4411" s="5">
        <v>20</v>
      </c>
      <c r="K4411" s="5"/>
      <c r="L4411" s="1" t="s">
        <v>2483</v>
      </c>
      <c r="M4411" s="7">
        <v>45954.958333333336</v>
      </c>
      <c r="N4411" s="7">
        <v>45955.125</v>
      </c>
      <c r="O4411" s="7">
        <v>45954.875</v>
      </c>
      <c r="P4411" s="4" t="s">
        <v>2484</v>
      </c>
      <c r="Q4411" s="10" t="s">
        <v>2484</v>
      </c>
      <c r="R4411" s="2" t="s">
        <v>11564</v>
      </c>
      <c r="S4411" s="6">
        <f>IF(OR(ISBLANK(Table1[[#This Row],[ValidEndUTC]]),ISBLANK(Table1[[#This Row],[ValidStartUTC]])),"",Table1[[#This Row],[ValidEndUTC]]-Table1[[#This Row],[ValidStartUTC]])</f>
        <v>0.16666666666424135</v>
      </c>
      <c r="T4411" s="5">
        <f>IF(OR(ISBLANK(Table1[[#This Row],[ValidEndUTC]]),ISBLANK(Table1[[#This Row],[ValidStartUTC]])),"",Table1[[#This Row],[Duration]]*24*60)</f>
        <v>239.99999999650754</v>
      </c>
    </row>
    <row r="4412" spans="1:20" x14ac:dyDescent="0.25">
      <c r="A4412" s="8" t="str">
        <f>IF(ISBLANK(Table1[[#This Row],[AdvisoryNumber]]),"NTML","ADVZY")</f>
        <v>NTML</v>
      </c>
      <c r="B4412" s="8" t="str">
        <f>_xlfn.TEXTJOIN("-",TRUE,Table1[[#This Row],[Source]],TEXT(Table1[[#This Row],[AdvisoryNumber]],"000"),TEXT(ROW()-1,"000000"),TEXT(Table1[[#This Row],[RecordTimeUTC]],"YYYY-MM-DD"))</f>
        <v>NTML-000-004411-2025-10-24</v>
      </c>
      <c r="C4412" s="1" t="s">
        <v>129</v>
      </c>
      <c r="D4412" s="2"/>
      <c r="E4412" s="1"/>
      <c r="F4412" s="2"/>
      <c r="G4412" s="1" t="s">
        <v>98</v>
      </c>
      <c r="H4412" s="1" t="s">
        <v>101</v>
      </c>
      <c r="I4412" s="8" t="str">
        <f>IF(Table1[[#This Row],[TMI_Type]]="Reroute",INDEX(_xlfn.REGEXEXTRACT(Table1[[#This Row],[RawText]],".*(ROUTE|FEA|FCA|ICR|CTOP|TBO).+([A-Z]{3})",2,0),1,2),"")</f>
        <v/>
      </c>
      <c r="J4412" s="5">
        <v>30</v>
      </c>
      <c r="K4412" s="5"/>
      <c r="L4412" s="1"/>
      <c r="M4412" s="7">
        <v>45954.958333333336</v>
      </c>
      <c r="N4412" s="7">
        <v>45955.125</v>
      </c>
      <c r="O4412" s="7">
        <v>45954.875</v>
      </c>
      <c r="P4412" s="4" t="s">
        <v>2485</v>
      </c>
      <c r="Q4412" s="10" t="s">
        <v>2485</v>
      </c>
      <c r="R4412" s="2" t="s">
        <v>11564</v>
      </c>
      <c r="S4412" s="6">
        <f>IF(OR(ISBLANK(Table1[[#This Row],[ValidEndUTC]]),ISBLANK(Table1[[#This Row],[ValidStartUTC]])),"",Table1[[#This Row],[ValidEndUTC]]-Table1[[#This Row],[ValidStartUTC]])</f>
        <v>0.16666666666424135</v>
      </c>
      <c r="T4412" s="5">
        <f>IF(OR(ISBLANK(Table1[[#This Row],[ValidEndUTC]]),ISBLANK(Table1[[#This Row],[ValidStartUTC]])),"",Table1[[#This Row],[Duration]]*24*60)</f>
        <v>239.99999999650754</v>
      </c>
    </row>
    <row r="4413" spans="1:20" x14ac:dyDescent="0.25">
      <c r="A4413" s="8" t="str">
        <f>IF(ISBLANK(Table1[[#This Row],[AdvisoryNumber]]),"NTML","ADVZY")</f>
        <v>NTML</v>
      </c>
      <c r="B4413" s="8" t="str">
        <f>_xlfn.TEXTJOIN("-",TRUE,Table1[[#This Row],[Source]],TEXT(Table1[[#This Row],[AdvisoryNumber]],"000"),TEXT(ROW()-1,"000000"),TEXT(Table1[[#This Row],[RecordTimeUTC]],"YYYY-MM-DD"))</f>
        <v>NTML-000-004412-2025-10-24</v>
      </c>
      <c r="C4413" s="1" t="s">
        <v>135</v>
      </c>
      <c r="D4413" s="2"/>
      <c r="E4413" s="1"/>
      <c r="F4413" s="2"/>
      <c r="G4413" s="1" t="s">
        <v>98</v>
      </c>
      <c r="H4413" s="1" t="s">
        <v>101</v>
      </c>
      <c r="I4413" s="8" t="str">
        <f>IF(Table1[[#This Row],[TMI_Type]]="Reroute",INDEX(_xlfn.REGEXEXTRACT(Table1[[#This Row],[RawText]],".*(ROUTE|FEA|FCA|ICR|CTOP|TBO).+([A-Z]{3})",2,0),1,2),"")</f>
        <v/>
      </c>
      <c r="J4413" s="5">
        <v>15</v>
      </c>
      <c r="K4413" s="5"/>
      <c r="L4413" s="1"/>
      <c r="M4413" s="7">
        <v>45954.958333333336</v>
      </c>
      <c r="N4413" s="7">
        <v>45955.125</v>
      </c>
      <c r="O4413" s="7">
        <v>45954.875</v>
      </c>
      <c r="P4413" s="4" t="s">
        <v>2486</v>
      </c>
      <c r="Q4413" s="10" t="s">
        <v>2486</v>
      </c>
      <c r="R4413" s="2" t="s">
        <v>11564</v>
      </c>
      <c r="S4413" s="6">
        <f>IF(OR(ISBLANK(Table1[[#This Row],[ValidEndUTC]]),ISBLANK(Table1[[#This Row],[ValidStartUTC]])),"",Table1[[#This Row],[ValidEndUTC]]-Table1[[#This Row],[ValidStartUTC]])</f>
        <v>0.16666666666424135</v>
      </c>
      <c r="T4413" s="5">
        <f>IF(OR(ISBLANK(Table1[[#This Row],[ValidEndUTC]]),ISBLANK(Table1[[#This Row],[ValidStartUTC]])),"",Table1[[#This Row],[Duration]]*24*60)</f>
        <v>239.99999999650754</v>
      </c>
    </row>
    <row r="4414" spans="1:20" x14ac:dyDescent="0.25">
      <c r="A4414" s="8" t="str">
        <f>IF(ISBLANK(Table1[[#This Row],[AdvisoryNumber]]),"NTML","ADVZY")</f>
        <v>NTML</v>
      </c>
      <c r="B4414" s="8" t="str">
        <f>_xlfn.TEXTJOIN("-",TRUE,Table1[[#This Row],[Source]],TEXT(Table1[[#This Row],[AdvisoryNumber]],"000"),TEXT(ROW()-1,"000000"),TEXT(Table1[[#This Row],[RecordTimeUTC]],"YYYY-MM-DD"))</f>
        <v>NTML-000-004413-2025-10-24</v>
      </c>
      <c r="C4414" s="1" t="s">
        <v>343</v>
      </c>
      <c r="D4414" s="2"/>
      <c r="E4414" s="1"/>
      <c r="F4414" s="2"/>
      <c r="G4414" s="1" t="s">
        <v>98</v>
      </c>
      <c r="H4414" s="1" t="s">
        <v>101</v>
      </c>
      <c r="I4414" s="8" t="str">
        <f>IF(Table1[[#This Row],[TMI_Type]]="Reroute",INDEX(_xlfn.REGEXEXTRACT(Table1[[#This Row],[RawText]],".*(ROUTE|FEA|FCA|ICR|CTOP|TBO).+([A-Z]{3})",2,0),1,2),"")</f>
        <v/>
      </c>
      <c r="J4414" s="5">
        <v>15</v>
      </c>
      <c r="K4414" s="5"/>
      <c r="L4414" s="1"/>
      <c r="M4414" s="7">
        <v>45954.958333333336</v>
      </c>
      <c r="N4414" s="7">
        <v>45955.125</v>
      </c>
      <c r="O4414" s="7">
        <v>45954.875</v>
      </c>
      <c r="P4414" s="4" t="s">
        <v>2487</v>
      </c>
      <c r="Q4414" s="10" t="s">
        <v>2487</v>
      </c>
      <c r="R4414" s="2" t="s">
        <v>11564</v>
      </c>
      <c r="S4414" s="6">
        <f>IF(OR(ISBLANK(Table1[[#This Row],[ValidEndUTC]]),ISBLANK(Table1[[#This Row],[ValidStartUTC]])),"",Table1[[#This Row],[ValidEndUTC]]-Table1[[#This Row],[ValidStartUTC]])</f>
        <v>0.16666666666424135</v>
      </c>
      <c r="T4414" s="5">
        <f>IF(OR(ISBLANK(Table1[[#This Row],[ValidEndUTC]]),ISBLANK(Table1[[#This Row],[ValidStartUTC]])),"",Table1[[#This Row],[Duration]]*24*60)</f>
        <v>239.99999999650754</v>
      </c>
    </row>
    <row r="4415" spans="1:20" x14ac:dyDescent="0.25">
      <c r="A4415" s="8" t="str">
        <f>IF(ISBLANK(Table1[[#This Row],[AdvisoryNumber]]),"NTML","ADVZY")</f>
        <v>NTML</v>
      </c>
      <c r="B4415" s="8" t="str">
        <f>_xlfn.TEXTJOIN("-",TRUE,Table1[[#This Row],[Source]],TEXT(Table1[[#This Row],[AdvisoryNumber]],"000"),TEXT(ROW()-1,"000000"),TEXT(Table1[[#This Row],[RecordTimeUTC]],"YYYY-MM-DD"))</f>
        <v>NTML-000-004414-2025-10-24</v>
      </c>
      <c r="C4415" s="1" t="s">
        <v>129</v>
      </c>
      <c r="D4415" s="2"/>
      <c r="E4415" s="1"/>
      <c r="F4415" s="2"/>
      <c r="G4415" s="1" t="s">
        <v>98</v>
      </c>
      <c r="H4415" s="1" t="s">
        <v>101</v>
      </c>
      <c r="I4415" s="8" t="str">
        <f>IF(Table1[[#This Row],[TMI_Type]]="Reroute",INDEX(_xlfn.REGEXEXTRACT(Table1[[#This Row],[RawText]],".*(ROUTE|FEA|FCA|ICR|CTOP|TBO).+([A-Z]{3})",2,0),1,2),"")</f>
        <v/>
      </c>
      <c r="J4415" s="5">
        <v>30</v>
      </c>
      <c r="K4415" s="5"/>
      <c r="L4415" s="1" t="s">
        <v>2488</v>
      </c>
      <c r="M4415" s="7">
        <v>45954.958333333336</v>
      </c>
      <c r="N4415" s="7">
        <v>45955.125</v>
      </c>
      <c r="O4415" s="7">
        <v>45954.875</v>
      </c>
      <c r="P4415" s="4" t="s">
        <v>2489</v>
      </c>
      <c r="Q4415" s="10" t="s">
        <v>2489</v>
      </c>
      <c r="R4415" s="2" t="s">
        <v>11564</v>
      </c>
      <c r="S4415" s="6">
        <f>IF(OR(ISBLANK(Table1[[#This Row],[ValidEndUTC]]),ISBLANK(Table1[[#This Row],[ValidStartUTC]])),"",Table1[[#This Row],[ValidEndUTC]]-Table1[[#This Row],[ValidStartUTC]])</f>
        <v>0.16666666666424135</v>
      </c>
      <c r="T4415" s="5">
        <f>IF(OR(ISBLANK(Table1[[#This Row],[ValidEndUTC]]),ISBLANK(Table1[[#This Row],[ValidStartUTC]])),"",Table1[[#This Row],[Duration]]*24*60)</f>
        <v>239.99999999650754</v>
      </c>
    </row>
    <row r="4416" spans="1:20" x14ac:dyDescent="0.25">
      <c r="A4416" s="8" t="str">
        <f>IF(ISBLANK(Table1[[#This Row],[AdvisoryNumber]]),"NTML","ADVZY")</f>
        <v>NTML</v>
      </c>
      <c r="B4416" s="8" t="str">
        <f>_xlfn.TEXTJOIN("-",TRUE,Table1[[#This Row],[Source]],TEXT(Table1[[#This Row],[AdvisoryNumber]],"000"),TEXT(ROW()-1,"000000"),TEXT(Table1[[#This Row],[RecordTimeUTC]],"YYYY-MM-DD"))</f>
        <v>NTML-000-004415-2025-10-24</v>
      </c>
      <c r="C4416" s="1" t="s">
        <v>129</v>
      </c>
      <c r="D4416" s="2"/>
      <c r="E4416" s="1"/>
      <c r="F4416" s="2"/>
      <c r="G4416" s="1" t="s">
        <v>98</v>
      </c>
      <c r="H4416" s="1" t="s">
        <v>101</v>
      </c>
      <c r="I4416" s="8" t="str">
        <f>IF(Table1[[#This Row],[TMI_Type]]="Reroute",INDEX(_xlfn.REGEXEXTRACT(Table1[[#This Row],[RawText]],".*(ROUTE|FEA|FCA|ICR|CTOP|TBO).+([A-Z]{3})",2,0),1,2),"")</f>
        <v/>
      </c>
      <c r="J4416" s="5">
        <v>30</v>
      </c>
      <c r="K4416" s="5"/>
      <c r="L4416" s="1" t="s">
        <v>2490</v>
      </c>
      <c r="M4416" s="7">
        <v>45954.958333333336</v>
      </c>
      <c r="N4416" s="7">
        <v>45955.125</v>
      </c>
      <c r="O4416" s="7">
        <v>45954.875</v>
      </c>
      <c r="P4416" s="4" t="s">
        <v>2491</v>
      </c>
      <c r="Q4416" s="10" t="s">
        <v>2491</v>
      </c>
      <c r="R4416" s="2" t="s">
        <v>11564</v>
      </c>
      <c r="S4416" s="6">
        <f>IF(OR(ISBLANK(Table1[[#This Row],[ValidEndUTC]]),ISBLANK(Table1[[#This Row],[ValidStartUTC]])),"",Table1[[#This Row],[ValidEndUTC]]-Table1[[#This Row],[ValidStartUTC]])</f>
        <v>0.16666666666424135</v>
      </c>
      <c r="T4416" s="5">
        <f>IF(OR(ISBLANK(Table1[[#This Row],[ValidEndUTC]]),ISBLANK(Table1[[#This Row],[ValidStartUTC]])),"",Table1[[#This Row],[Duration]]*24*60)</f>
        <v>239.99999999650754</v>
      </c>
    </row>
    <row r="4417" spans="1:20" x14ac:dyDescent="0.25">
      <c r="A4417" s="8" t="str">
        <f>IF(ISBLANK(Table1[[#This Row],[AdvisoryNumber]]),"NTML","ADVZY")</f>
        <v>NTML</v>
      </c>
      <c r="B4417" s="8" t="str">
        <f>_xlfn.TEXTJOIN("-",TRUE,Table1[[#This Row],[Source]],TEXT(Table1[[#This Row],[AdvisoryNumber]],"000"),TEXT(ROW()-1,"000000"),TEXT(Table1[[#This Row],[RecordTimeUTC]],"YYYY-MM-DD"))</f>
        <v>NTML-000-004416-2025-10-24</v>
      </c>
      <c r="C4417" s="1" t="s">
        <v>343</v>
      </c>
      <c r="D4417" s="2"/>
      <c r="E4417" s="1"/>
      <c r="F4417" s="2"/>
      <c r="G4417" s="1" t="s">
        <v>98</v>
      </c>
      <c r="H4417" s="1" t="s">
        <v>101</v>
      </c>
      <c r="I4417" s="8" t="str">
        <f>IF(Table1[[#This Row],[TMI_Type]]="Reroute",INDEX(_xlfn.REGEXEXTRACT(Table1[[#This Row],[RawText]],".*(ROUTE|FEA|FCA|ICR|CTOP|TBO).+([A-Z]{3})",2,0),1,2),"")</f>
        <v/>
      </c>
      <c r="J4417" s="5">
        <v>20</v>
      </c>
      <c r="K4417" s="5"/>
      <c r="L4417" s="1" t="s">
        <v>2492</v>
      </c>
      <c r="M4417" s="7">
        <v>45954.958333333336</v>
      </c>
      <c r="N4417" s="7">
        <v>45955.125</v>
      </c>
      <c r="O4417" s="7">
        <v>45954.875</v>
      </c>
      <c r="P4417" s="4" t="s">
        <v>2493</v>
      </c>
      <c r="Q4417" s="10" t="s">
        <v>2493</v>
      </c>
      <c r="R4417" s="2" t="s">
        <v>11564</v>
      </c>
      <c r="S4417" s="6">
        <f>IF(OR(ISBLANK(Table1[[#This Row],[ValidEndUTC]]),ISBLANK(Table1[[#This Row],[ValidStartUTC]])),"",Table1[[#This Row],[ValidEndUTC]]-Table1[[#This Row],[ValidStartUTC]])</f>
        <v>0.16666666666424135</v>
      </c>
      <c r="T4417" s="5">
        <f>IF(OR(ISBLANK(Table1[[#This Row],[ValidEndUTC]]),ISBLANK(Table1[[#This Row],[ValidStartUTC]])),"",Table1[[#This Row],[Duration]]*24*60)</f>
        <v>239.99999999650754</v>
      </c>
    </row>
    <row r="4418" spans="1:20" x14ac:dyDescent="0.25">
      <c r="A4418" s="8" t="str">
        <f>IF(ISBLANK(Table1[[#This Row],[AdvisoryNumber]]),"NTML","ADVZY")</f>
        <v>NTML</v>
      </c>
      <c r="B4418" s="8" t="str">
        <f>_xlfn.TEXTJOIN("-",TRUE,Table1[[#This Row],[Source]],TEXT(Table1[[#This Row],[AdvisoryNumber]],"000"),TEXT(ROW()-1,"000000"),TEXT(Table1[[#This Row],[RecordTimeUTC]],"YYYY-MM-DD"))</f>
        <v>NTML-000-004417-2025-10-24</v>
      </c>
      <c r="C4418" s="1" t="s">
        <v>343</v>
      </c>
      <c r="D4418" s="2"/>
      <c r="E4418" s="1"/>
      <c r="F4418" s="2"/>
      <c r="G4418" s="1" t="s">
        <v>98</v>
      </c>
      <c r="H4418" s="1" t="s">
        <v>101</v>
      </c>
      <c r="I4418" s="8" t="str">
        <f>IF(Table1[[#This Row],[TMI_Type]]="Reroute",INDEX(_xlfn.REGEXEXTRACT(Table1[[#This Row],[RawText]],".*(ROUTE|FEA|FCA|ICR|CTOP|TBO).+([A-Z]{3})",2,0),1,2),"")</f>
        <v/>
      </c>
      <c r="J4418" s="5">
        <v>20</v>
      </c>
      <c r="K4418" s="5"/>
      <c r="L4418" s="1" t="s">
        <v>2494</v>
      </c>
      <c r="M4418" s="7">
        <v>45954.958333333336</v>
      </c>
      <c r="N4418" s="7">
        <v>45955.125</v>
      </c>
      <c r="O4418" s="7">
        <v>45954.875</v>
      </c>
      <c r="P4418" s="4" t="s">
        <v>2495</v>
      </c>
      <c r="Q4418" s="10" t="s">
        <v>2495</v>
      </c>
      <c r="R4418" s="2" t="s">
        <v>11564</v>
      </c>
      <c r="S4418" s="6">
        <f>IF(OR(ISBLANK(Table1[[#This Row],[ValidEndUTC]]),ISBLANK(Table1[[#This Row],[ValidStartUTC]])),"",Table1[[#This Row],[ValidEndUTC]]-Table1[[#This Row],[ValidStartUTC]])</f>
        <v>0.16666666666424135</v>
      </c>
      <c r="T4418" s="5">
        <f>IF(OR(ISBLANK(Table1[[#This Row],[ValidEndUTC]]),ISBLANK(Table1[[#This Row],[ValidStartUTC]])),"",Table1[[#This Row],[Duration]]*24*60)</f>
        <v>239.99999999650754</v>
      </c>
    </row>
    <row r="4419" spans="1:20" x14ac:dyDescent="0.25">
      <c r="A4419" s="8" t="str">
        <f>IF(ISBLANK(Table1[[#This Row],[AdvisoryNumber]]),"NTML","ADVZY")</f>
        <v>NTML</v>
      </c>
      <c r="B4419" s="8" t="str">
        <f>_xlfn.TEXTJOIN("-",TRUE,Table1[[#This Row],[Source]],TEXT(Table1[[#This Row],[AdvisoryNumber]],"000"),TEXT(ROW()-1,"000000"),TEXT(Table1[[#This Row],[RecordTimeUTC]],"YYYY-MM-DD"))</f>
        <v>NTML-000-004418-2025-10-24</v>
      </c>
      <c r="C4419" s="1" t="s">
        <v>129</v>
      </c>
      <c r="D4419" s="2"/>
      <c r="E4419" s="1"/>
      <c r="F4419" s="2"/>
      <c r="G4419" s="1" t="s">
        <v>98</v>
      </c>
      <c r="H4419" s="1" t="s">
        <v>101</v>
      </c>
      <c r="I4419" s="8" t="str">
        <f>IF(Table1[[#This Row],[TMI_Type]]="Reroute",INDEX(_xlfn.REGEXEXTRACT(Table1[[#This Row],[RawText]],".*(ROUTE|FEA|FCA|ICR|CTOP|TBO).+([A-Z]{3})",2,0),1,2),"")</f>
        <v/>
      </c>
      <c r="J4419" s="5">
        <v>30</v>
      </c>
      <c r="K4419" s="5"/>
      <c r="L4419" s="1" t="s">
        <v>1519</v>
      </c>
      <c r="M4419" s="7">
        <v>45954.958333333336</v>
      </c>
      <c r="N4419" s="7">
        <v>45955.125</v>
      </c>
      <c r="O4419" s="7">
        <v>45954.958333333336</v>
      </c>
      <c r="P4419" s="4" t="s">
        <v>2496</v>
      </c>
      <c r="Q4419" s="10" t="s">
        <v>2496</v>
      </c>
      <c r="R4419" s="2" t="s">
        <v>11566</v>
      </c>
      <c r="S4419" s="6">
        <f>IF(OR(ISBLANK(Table1[[#This Row],[ValidEndUTC]]),ISBLANK(Table1[[#This Row],[ValidStartUTC]])),"",Table1[[#This Row],[ValidEndUTC]]-Table1[[#This Row],[ValidStartUTC]])</f>
        <v>0.16666666666424135</v>
      </c>
      <c r="T4419" s="5">
        <f>IF(OR(ISBLANK(Table1[[#This Row],[ValidEndUTC]]),ISBLANK(Table1[[#This Row],[ValidStartUTC]])),"",Table1[[#This Row],[Duration]]*24*60)</f>
        <v>239.99999999650754</v>
      </c>
    </row>
    <row r="4420" spans="1:20" x14ac:dyDescent="0.25">
      <c r="A4420" s="8" t="str">
        <f>IF(ISBLANK(Table1[[#This Row],[AdvisoryNumber]]),"NTML","ADVZY")</f>
        <v>NTML</v>
      </c>
      <c r="B4420" s="8" t="str">
        <f>_xlfn.TEXTJOIN("-",TRUE,Table1[[#This Row],[Source]],TEXT(Table1[[#This Row],[AdvisoryNumber]],"000"),TEXT(ROW()-1,"000000"),TEXT(Table1[[#This Row],[RecordTimeUTC]],"YYYY-MM-DD"))</f>
        <v>NTML-000-004419-2025-10-24</v>
      </c>
      <c r="C4420" s="1" t="s">
        <v>129</v>
      </c>
      <c r="D4420" s="2"/>
      <c r="E4420" s="1"/>
      <c r="F4420" s="2"/>
      <c r="G4420" s="1" t="s">
        <v>98</v>
      </c>
      <c r="H4420" s="1" t="s">
        <v>101</v>
      </c>
      <c r="I4420" s="8" t="str">
        <f>IF(Table1[[#This Row],[TMI_Type]]="Reroute",INDEX(_xlfn.REGEXEXTRACT(Table1[[#This Row],[RawText]],".*(ROUTE|FEA|FCA|ICR|CTOP|TBO).+([A-Z]{3})",2,0),1,2),"")</f>
        <v/>
      </c>
      <c r="J4420" s="5">
        <v>20</v>
      </c>
      <c r="K4420" s="5"/>
      <c r="L4420" s="1" t="s">
        <v>1517</v>
      </c>
      <c r="M4420" s="7">
        <v>45954.958333333336</v>
      </c>
      <c r="N4420" s="7">
        <v>45955.125</v>
      </c>
      <c r="O4420" s="7">
        <v>45954.958333333336</v>
      </c>
      <c r="P4420" s="4" t="s">
        <v>2497</v>
      </c>
      <c r="Q4420" s="10" t="s">
        <v>2497</v>
      </c>
      <c r="R4420" s="2" t="s">
        <v>11566</v>
      </c>
      <c r="S4420" s="6">
        <f>IF(OR(ISBLANK(Table1[[#This Row],[ValidEndUTC]]),ISBLANK(Table1[[#This Row],[ValidStartUTC]])),"",Table1[[#This Row],[ValidEndUTC]]-Table1[[#This Row],[ValidStartUTC]])</f>
        <v>0.16666666666424135</v>
      </c>
      <c r="T4420" s="5">
        <f>IF(OR(ISBLANK(Table1[[#This Row],[ValidEndUTC]]),ISBLANK(Table1[[#This Row],[ValidStartUTC]])),"",Table1[[#This Row],[Duration]]*24*60)</f>
        <v>239.99999999650754</v>
      </c>
    </row>
    <row r="4421" spans="1:20" x14ac:dyDescent="0.25">
      <c r="A4421" s="8" t="str">
        <f>IF(ISBLANK(Table1[[#This Row],[AdvisoryNumber]]),"NTML","ADVZY")</f>
        <v>NTML</v>
      </c>
      <c r="B4421" s="8" t="str">
        <f>_xlfn.TEXTJOIN("-",TRUE,Table1[[#This Row],[Source]],TEXT(Table1[[#This Row],[AdvisoryNumber]],"000"),TEXT(ROW()-1,"000000"),TEXT(Table1[[#This Row],[RecordTimeUTC]],"YYYY-MM-DD"))</f>
        <v>NTML-000-004420-2025-10-24</v>
      </c>
      <c r="C4421" s="1" t="s">
        <v>129</v>
      </c>
      <c r="D4421" s="2"/>
      <c r="E4421" s="1"/>
      <c r="F4421" s="2"/>
      <c r="G4421" s="1" t="s">
        <v>98</v>
      </c>
      <c r="H4421" s="1" t="s">
        <v>101</v>
      </c>
      <c r="I4421" s="8" t="str">
        <f>IF(Table1[[#This Row],[TMI_Type]]="Reroute",INDEX(_xlfn.REGEXEXTRACT(Table1[[#This Row],[RawText]],".*(ROUTE|FEA|FCA|ICR|CTOP|TBO).+([A-Z]{3})",2,0),1,2),"")</f>
        <v/>
      </c>
      <c r="J4421" s="5">
        <v>20</v>
      </c>
      <c r="K4421" s="5"/>
      <c r="L4421" s="1" t="s">
        <v>1518</v>
      </c>
      <c r="M4421" s="7">
        <v>45954.958333333336</v>
      </c>
      <c r="N4421" s="7">
        <v>45955.125</v>
      </c>
      <c r="O4421" s="7">
        <v>45954.958333333336</v>
      </c>
      <c r="P4421" s="4" t="s">
        <v>2498</v>
      </c>
      <c r="Q4421" s="10" t="s">
        <v>2498</v>
      </c>
      <c r="R4421" s="2" t="s">
        <v>11566</v>
      </c>
      <c r="S4421" s="6">
        <f>IF(OR(ISBLANK(Table1[[#This Row],[ValidEndUTC]]),ISBLANK(Table1[[#This Row],[ValidStartUTC]])),"",Table1[[#This Row],[ValidEndUTC]]-Table1[[#This Row],[ValidStartUTC]])</f>
        <v>0.16666666666424135</v>
      </c>
      <c r="T4421" s="5">
        <f>IF(OR(ISBLANK(Table1[[#This Row],[ValidEndUTC]]),ISBLANK(Table1[[#This Row],[ValidStartUTC]])),"",Table1[[#This Row],[Duration]]*24*60)</f>
        <v>239.99999999650754</v>
      </c>
    </row>
    <row r="4422" spans="1:20" x14ac:dyDescent="0.25">
      <c r="A4422" s="8" t="str">
        <f>IF(ISBLANK(Table1[[#This Row],[AdvisoryNumber]]),"NTML","ADVZY")</f>
        <v>NTML</v>
      </c>
      <c r="B4422" s="8" t="str">
        <f>_xlfn.TEXTJOIN("-",TRUE,Table1[[#This Row],[Source]],TEXT(Table1[[#This Row],[AdvisoryNumber]],"000"),TEXT(ROW()-1,"000000"),TEXT(Table1[[#This Row],[RecordTimeUTC]],"YYYY-MM-DD"))</f>
        <v>NTML-000-004421-2025-10-24</v>
      </c>
      <c r="C4422" s="1" t="s">
        <v>135</v>
      </c>
      <c r="D4422" s="2"/>
      <c r="E4422" s="1"/>
      <c r="F4422" s="2"/>
      <c r="G4422" s="1" t="s">
        <v>98</v>
      </c>
      <c r="H4422" s="1" t="s">
        <v>101</v>
      </c>
      <c r="I4422" s="8" t="str">
        <f>IF(Table1[[#This Row],[TMI_Type]]="Reroute",INDEX(_xlfn.REGEXEXTRACT(Table1[[#This Row],[RawText]],".*(ROUTE|FEA|FCA|ICR|CTOP|TBO).+([A-Z]{3})",2,0),1,2),"")</f>
        <v/>
      </c>
      <c r="J4422" s="5">
        <v>15</v>
      </c>
      <c r="K4422" s="5"/>
      <c r="L4422" s="1" t="s">
        <v>2499</v>
      </c>
      <c r="M4422" s="7">
        <v>45954.958333333336</v>
      </c>
      <c r="N4422" s="7">
        <v>45955.125</v>
      </c>
      <c r="O4422" s="7">
        <v>45954.958333333336</v>
      </c>
      <c r="P4422" s="4" t="s">
        <v>2500</v>
      </c>
      <c r="Q4422" s="10" t="s">
        <v>2500</v>
      </c>
      <c r="R4422" s="2" t="s">
        <v>11566</v>
      </c>
      <c r="S4422" s="6">
        <f>IF(OR(ISBLANK(Table1[[#This Row],[ValidEndUTC]]),ISBLANK(Table1[[#This Row],[ValidStartUTC]])),"",Table1[[#This Row],[ValidEndUTC]]-Table1[[#This Row],[ValidStartUTC]])</f>
        <v>0.16666666666424135</v>
      </c>
      <c r="T4422" s="5">
        <f>IF(OR(ISBLANK(Table1[[#This Row],[ValidEndUTC]]),ISBLANK(Table1[[#This Row],[ValidStartUTC]])),"",Table1[[#This Row],[Duration]]*24*60)</f>
        <v>239.99999999650754</v>
      </c>
    </row>
    <row r="4423" spans="1:20" ht="21.6" x14ac:dyDescent="0.25">
      <c r="A4423" s="8" t="str">
        <f>IF(ISBLANK(Table1[[#This Row],[AdvisoryNumber]]),"NTML","ADVZY")</f>
        <v>NTML</v>
      </c>
      <c r="B4423" s="8" t="str">
        <f>_xlfn.TEXTJOIN("-",TRUE,Table1[[#This Row],[Source]],TEXT(Table1[[#This Row],[AdvisoryNumber]],"000"),TEXT(ROW()-1,"000000"),TEXT(Table1[[#This Row],[RecordTimeUTC]],"YYYY-MM-DD"))</f>
        <v>NTML-000-004422-2025-10-24</v>
      </c>
      <c r="C4423" s="1" t="s">
        <v>135</v>
      </c>
      <c r="D4423" s="2"/>
      <c r="E4423" s="1"/>
      <c r="F4423" s="2"/>
      <c r="G4423" s="1" t="s">
        <v>98</v>
      </c>
      <c r="H4423" s="1" t="s">
        <v>101</v>
      </c>
      <c r="I4423" s="8" t="str">
        <f>IF(Table1[[#This Row],[TMI_Type]]="Reroute",INDEX(_xlfn.REGEXEXTRACT(Table1[[#This Row],[RawText]],".*(ROUTE|FEA|FCA|ICR|CTOP|TBO).+([A-Z]{3})",2,0),1,2),"")</f>
        <v/>
      </c>
      <c r="J4423" s="5">
        <v>15</v>
      </c>
      <c r="K4423" s="5"/>
      <c r="L4423" s="1" t="s">
        <v>2501</v>
      </c>
      <c r="M4423" s="7">
        <v>45954.958333333336</v>
      </c>
      <c r="N4423" s="7">
        <v>45955.125</v>
      </c>
      <c r="O4423" s="7">
        <v>45954.958333333336</v>
      </c>
      <c r="P4423" s="4" t="s">
        <v>11567</v>
      </c>
      <c r="Q4423" s="10" t="s">
        <v>11567</v>
      </c>
      <c r="R4423" s="2" t="s">
        <v>11566</v>
      </c>
      <c r="S4423" s="6">
        <f>IF(OR(ISBLANK(Table1[[#This Row],[ValidEndUTC]]),ISBLANK(Table1[[#This Row],[ValidStartUTC]])),"",Table1[[#This Row],[ValidEndUTC]]-Table1[[#This Row],[ValidStartUTC]])</f>
        <v>0.16666666666424135</v>
      </c>
      <c r="T4423" s="5">
        <f>IF(OR(ISBLANK(Table1[[#This Row],[ValidEndUTC]]),ISBLANK(Table1[[#This Row],[ValidStartUTC]])),"",Table1[[#This Row],[Duration]]*24*60)</f>
        <v>239.99999999650754</v>
      </c>
    </row>
    <row r="4424" spans="1:20" x14ac:dyDescent="0.25">
      <c r="A4424" s="8" t="str">
        <f>IF(ISBLANK(Table1[[#This Row],[AdvisoryNumber]]),"NTML","ADVZY")</f>
        <v>NTML</v>
      </c>
      <c r="B4424" s="8" t="str">
        <f>_xlfn.TEXTJOIN("-",TRUE,Table1[[#This Row],[Source]],TEXT(Table1[[#This Row],[AdvisoryNumber]],"000"),TEXT(ROW()-1,"000000"),TEXT(Table1[[#This Row],[RecordTimeUTC]],"YYYY-MM-DD"))</f>
        <v>NTML-000-004423-2025-10-24</v>
      </c>
      <c r="C4424" s="1" t="s">
        <v>129</v>
      </c>
      <c r="D4424" s="2"/>
      <c r="E4424" s="1"/>
      <c r="F4424" s="2"/>
      <c r="G4424" s="1" t="s">
        <v>98</v>
      </c>
      <c r="H4424" s="1" t="s">
        <v>101</v>
      </c>
      <c r="I4424" s="8" t="str">
        <f>IF(Table1[[#This Row],[TMI_Type]]="Reroute",INDEX(_xlfn.REGEXEXTRACT(Table1[[#This Row],[RawText]],".*(ROUTE|FEA|FCA|ICR|CTOP|TBO).+([A-Z]{3})",2,0),1,2),"")</f>
        <v/>
      </c>
      <c r="J4424" s="5">
        <v>30</v>
      </c>
      <c r="K4424" s="5"/>
      <c r="L4424" s="1" t="s">
        <v>1519</v>
      </c>
      <c r="M4424" s="7">
        <v>45954.958333333336</v>
      </c>
      <c r="N4424" s="7">
        <v>45955.125</v>
      </c>
      <c r="O4424" s="7">
        <v>45954.958333333336</v>
      </c>
      <c r="P4424" s="4" t="s">
        <v>2502</v>
      </c>
      <c r="Q4424" s="10" t="s">
        <v>2502</v>
      </c>
      <c r="R4424" s="2" t="s">
        <v>11570</v>
      </c>
      <c r="S4424" s="6">
        <f>IF(OR(ISBLANK(Table1[[#This Row],[ValidEndUTC]]),ISBLANK(Table1[[#This Row],[ValidStartUTC]])),"",Table1[[#This Row],[ValidEndUTC]]-Table1[[#This Row],[ValidStartUTC]])</f>
        <v>0.16666666666424135</v>
      </c>
      <c r="T4424" s="5">
        <f>IF(OR(ISBLANK(Table1[[#This Row],[ValidEndUTC]]),ISBLANK(Table1[[#This Row],[ValidStartUTC]])),"",Table1[[#This Row],[Duration]]*24*60)</f>
        <v>239.99999999650754</v>
      </c>
    </row>
    <row r="4425" spans="1:20" x14ac:dyDescent="0.25">
      <c r="A4425" s="8" t="str">
        <f>IF(ISBLANK(Table1[[#This Row],[AdvisoryNumber]]),"NTML","ADVZY")</f>
        <v>NTML</v>
      </c>
      <c r="B4425" s="8" t="str">
        <f>_xlfn.TEXTJOIN("-",TRUE,Table1[[#This Row],[Source]],TEXT(Table1[[#This Row],[AdvisoryNumber]],"000"),TEXT(ROW()-1,"000000"),TEXT(Table1[[#This Row],[RecordTimeUTC]],"YYYY-MM-DD"))</f>
        <v>NTML-000-004424-2025-10-24</v>
      </c>
      <c r="C4425" s="1" t="s">
        <v>129</v>
      </c>
      <c r="D4425" s="2"/>
      <c r="E4425" s="1"/>
      <c r="F4425" s="2"/>
      <c r="G4425" s="1" t="s">
        <v>98</v>
      </c>
      <c r="H4425" s="1" t="s">
        <v>101</v>
      </c>
      <c r="I4425" s="8" t="str">
        <f>IF(Table1[[#This Row],[TMI_Type]]="Reroute",INDEX(_xlfn.REGEXEXTRACT(Table1[[#This Row],[RawText]],".*(ROUTE|FEA|FCA|ICR|CTOP|TBO).+([A-Z]{3})",2,0),1,2),"")</f>
        <v/>
      </c>
      <c r="J4425" s="5">
        <v>20</v>
      </c>
      <c r="K4425" s="5"/>
      <c r="L4425" s="1" t="s">
        <v>1517</v>
      </c>
      <c r="M4425" s="7">
        <v>45954.958333333336</v>
      </c>
      <c r="N4425" s="7">
        <v>45955.125</v>
      </c>
      <c r="O4425" s="7">
        <v>45954.958333333336</v>
      </c>
      <c r="P4425" s="4" t="s">
        <v>2503</v>
      </c>
      <c r="Q4425" s="10" t="s">
        <v>2503</v>
      </c>
      <c r="R4425" s="2" t="s">
        <v>11570</v>
      </c>
      <c r="S4425" s="6">
        <f>IF(OR(ISBLANK(Table1[[#This Row],[ValidEndUTC]]),ISBLANK(Table1[[#This Row],[ValidStartUTC]])),"",Table1[[#This Row],[ValidEndUTC]]-Table1[[#This Row],[ValidStartUTC]])</f>
        <v>0.16666666666424135</v>
      </c>
      <c r="T4425" s="5">
        <f>IF(OR(ISBLANK(Table1[[#This Row],[ValidEndUTC]]),ISBLANK(Table1[[#This Row],[ValidStartUTC]])),"",Table1[[#This Row],[Duration]]*24*60)</f>
        <v>239.99999999650754</v>
      </c>
    </row>
    <row r="4426" spans="1:20" x14ac:dyDescent="0.25">
      <c r="A4426" s="8" t="str">
        <f>IF(ISBLANK(Table1[[#This Row],[AdvisoryNumber]]),"NTML","ADVZY")</f>
        <v>NTML</v>
      </c>
      <c r="B4426" s="8" t="str">
        <f>_xlfn.TEXTJOIN("-",TRUE,Table1[[#This Row],[Source]],TEXT(Table1[[#This Row],[AdvisoryNumber]],"000"),TEXT(ROW()-1,"000000"),TEXT(Table1[[#This Row],[RecordTimeUTC]],"YYYY-MM-DD"))</f>
        <v>NTML-000-004425-2025-10-24</v>
      </c>
      <c r="C4426" s="1" t="s">
        <v>129</v>
      </c>
      <c r="D4426" s="2"/>
      <c r="E4426" s="1"/>
      <c r="F4426" s="2"/>
      <c r="G4426" s="1" t="s">
        <v>98</v>
      </c>
      <c r="H4426" s="1" t="s">
        <v>101</v>
      </c>
      <c r="I4426" s="8" t="str">
        <f>IF(Table1[[#This Row],[TMI_Type]]="Reroute",INDEX(_xlfn.REGEXEXTRACT(Table1[[#This Row],[RawText]],".*(ROUTE|FEA|FCA|ICR|CTOP|TBO).+([A-Z]{3})",2,0),1,2),"")</f>
        <v/>
      </c>
      <c r="J4426" s="5">
        <v>20</v>
      </c>
      <c r="K4426" s="5"/>
      <c r="L4426" s="1" t="s">
        <v>1518</v>
      </c>
      <c r="M4426" s="7">
        <v>45954.958333333336</v>
      </c>
      <c r="N4426" s="7">
        <v>45955.125</v>
      </c>
      <c r="O4426" s="7">
        <v>45954.958333333336</v>
      </c>
      <c r="P4426" s="4" t="s">
        <v>2504</v>
      </c>
      <c r="Q4426" s="10" t="s">
        <v>2504</v>
      </c>
      <c r="R4426" s="2" t="s">
        <v>11570</v>
      </c>
      <c r="S4426" s="6">
        <f>IF(OR(ISBLANK(Table1[[#This Row],[ValidEndUTC]]),ISBLANK(Table1[[#This Row],[ValidStartUTC]])),"",Table1[[#This Row],[ValidEndUTC]]-Table1[[#This Row],[ValidStartUTC]])</f>
        <v>0.16666666666424135</v>
      </c>
      <c r="T4426" s="5">
        <f>IF(OR(ISBLANK(Table1[[#This Row],[ValidEndUTC]]),ISBLANK(Table1[[#This Row],[ValidStartUTC]])),"",Table1[[#This Row],[Duration]]*24*60)</f>
        <v>239.99999999650754</v>
      </c>
    </row>
    <row r="4427" spans="1:20" x14ac:dyDescent="0.25">
      <c r="A4427" s="8" t="str">
        <f>IF(ISBLANK(Table1[[#This Row],[AdvisoryNumber]]),"NTML","ADVZY")</f>
        <v>NTML</v>
      </c>
      <c r="B4427" s="8" t="str">
        <f>_xlfn.TEXTJOIN("-",TRUE,Table1[[#This Row],[Source]],TEXT(Table1[[#This Row],[AdvisoryNumber]],"000"),TEXT(ROW()-1,"000000"),TEXT(Table1[[#This Row],[RecordTimeUTC]],"YYYY-MM-DD"))</f>
        <v>NTML-000-004426-2025-10-24</v>
      </c>
      <c r="C4427" s="1" t="s">
        <v>135</v>
      </c>
      <c r="D4427" s="2"/>
      <c r="E4427" s="1"/>
      <c r="F4427" s="2"/>
      <c r="G4427" s="1" t="s">
        <v>98</v>
      </c>
      <c r="H4427" s="1" t="s">
        <v>101</v>
      </c>
      <c r="I4427" s="8" t="str">
        <f>IF(Table1[[#This Row],[TMI_Type]]="Reroute",INDEX(_xlfn.REGEXEXTRACT(Table1[[#This Row],[RawText]],".*(ROUTE|FEA|FCA|ICR|CTOP|TBO).+([A-Z]{3})",2,0),1,2),"")</f>
        <v/>
      </c>
      <c r="J4427" s="5">
        <v>15</v>
      </c>
      <c r="K4427" s="5"/>
      <c r="L4427" s="1" t="s">
        <v>2499</v>
      </c>
      <c r="M4427" s="7">
        <v>45954.958333333336</v>
      </c>
      <c r="N4427" s="7">
        <v>45955.125</v>
      </c>
      <c r="O4427" s="7">
        <v>45954.958333333336</v>
      </c>
      <c r="P4427" s="4" t="s">
        <v>2505</v>
      </c>
      <c r="Q4427" s="10" t="s">
        <v>2505</v>
      </c>
      <c r="R4427" s="2" t="s">
        <v>11570</v>
      </c>
      <c r="S4427" s="6">
        <f>IF(OR(ISBLANK(Table1[[#This Row],[ValidEndUTC]]),ISBLANK(Table1[[#This Row],[ValidStartUTC]])),"",Table1[[#This Row],[ValidEndUTC]]-Table1[[#This Row],[ValidStartUTC]])</f>
        <v>0.16666666666424135</v>
      </c>
      <c r="T4427" s="5">
        <f>IF(OR(ISBLANK(Table1[[#This Row],[ValidEndUTC]]),ISBLANK(Table1[[#This Row],[ValidStartUTC]])),"",Table1[[#This Row],[Duration]]*24*60)</f>
        <v>239.99999999650754</v>
      </c>
    </row>
    <row r="4428" spans="1:20" x14ac:dyDescent="0.25">
      <c r="A4428" s="8" t="str">
        <f>IF(ISBLANK(Table1[[#This Row],[AdvisoryNumber]]),"NTML","ADVZY")</f>
        <v>NTML</v>
      </c>
      <c r="B4428" s="8" t="str">
        <f>_xlfn.TEXTJOIN("-",TRUE,Table1[[#This Row],[Source]],TEXT(Table1[[#This Row],[AdvisoryNumber]],"000"),TEXT(ROW()-1,"000000"),TEXT(Table1[[#This Row],[RecordTimeUTC]],"YYYY-MM-DD"))</f>
        <v>NTML-000-004427-2025-10-24</v>
      </c>
      <c r="C4428" s="1" t="s">
        <v>135</v>
      </c>
      <c r="D4428" s="2"/>
      <c r="E4428" s="1"/>
      <c r="F4428" s="2"/>
      <c r="G4428" s="1" t="s">
        <v>98</v>
      </c>
      <c r="H4428" s="1" t="s">
        <v>101</v>
      </c>
      <c r="I4428" s="8" t="str">
        <f>IF(Table1[[#This Row],[TMI_Type]]="Reroute",INDEX(_xlfn.REGEXEXTRACT(Table1[[#This Row],[RawText]],".*(ROUTE|FEA|FCA|ICR|CTOP|TBO).+([A-Z]{3})",2,0),1,2),"")</f>
        <v/>
      </c>
      <c r="J4428" s="5">
        <v>15</v>
      </c>
      <c r="K4428" s="5"/>
      <c r="L4428" s="1" t="s">
        <v>2501</v>
      </c>
      <c r="M4428" s="7">
        <v>45954.958333333336</v>
      </c>
      <c r="N4428" s="7">
        <v>45955.125</v>
      </c>
      <c r="O4428" s="7">
        <v>45954.958333333336</v>
      </c>
      <c r="P4428" s="4" t="s">
        <v>2506</v>
      </c>
      <c r="Q4428" s="10" t="s">
        <v>2506</v>
      </c>
      <c r="R4428" s="2" t="s">
        <v>11570</v>
      </c>
      <c r="S4428" s="6">
        <f>IF(OR(ISBLANK(Table1[[#This Row],[ValidEndUTC]]),ISBLANK(Table1[[#This Row],[ValidStartUTC]])),"",Table1[[#This Row],[ValidEndUTC]]-Table1[[#This Row],[ValidStartUTC]])</f>
        <v>0.16666666666424135</v>
      </c>
      <c r="T4428" s="5">
        <f>IF(OR(ISBLANK(Table1[[#This Row],[ValidEndUTC]]),ISBLANK(Table1[[#This Row],[ValidStartUTC]])),"",Table1[[#This Row],[Duration]]*24*60)</f>
        <v>239.99999999650754</v>
      </c>
    </row>
    <row r="4429" spans="1:20" x14ac:dyDescent="0.25">
      <c r="A4429" s="8" t="str">
        <f>IF(ISBLANK(Table1[[#This Row],[AdvisoryNumber]]),"NTML","ADVZY")</f>
        <v>NTML</v>
      </c>
      <c r="B4429" s="8" t="str">
        <f>_xlfn.TEXTJOIN("-",TRUE,Table1[[#This Row],[Source]],TEXT(Table1[[#This Row],[AdvisoryNumber]],"000"),TEXT(ROW()-1,"000000"),TEXT(Table1[[#This Row],[RecordTimeUTC]],"YYYY-MM-DD"))</f>
        <v>NTML-000-004428-2025-10-24</v>
      </c>
      <c r="C4429" s="1" t="s">
        <v>129</v>
      </c>
      <c r="D4429" s="2"/>
      <c r="E4429" s="1"/>
      <c r="F4429" s="2"/>
      <c r="G4429" s="1" t="s">
        <v>98</v>
      </c>
      <c r="H4429" s="1" t="s">
        <v>101</v>
      </c>
      <c r="I4429" s="8" t="str">
        <f>IF(Table1[[#This Row],[TMI_Type]]="Reroute",INDEX(_xlfn.REGEXEXTRACT(Table1[[#This Row],[RawText]],".*(ROUTE|FEA|FCA|ICR|CTOP|TBO).+([A-Z]{3})",2,0),1,2),"")</f>
        <v/>
      </c>
      <c r="J4429" s="5">
        <v>25</v>
      </c>
      <c r="K4429" s="5"/>
      <c r="L4429" s="1" t="s">
        <v>11245</v>
      </c>
      <c r="M4429" s="7">
        <v>45954.958333333336</v>
      </c>
      <c r="N4429" s="7">
        <v>45955.125</v>
      </c>
      <c r="O4429" s="7">
        <v>45954.979166666664</v>
      </c>
      <c r="P4429" s="4" t="s">
        <v>2508</v>
      </c>
      <c r="Q4429" s="10" t="s">
        <v>2508</v>
      </c>
      <c r="R4429" s="2" t="s">
        <v>11566</v>
      </c>
      <c r="S4429" s="6">
        <f>IF(OR(ISBLANK(Table1[[#This Row],[ValidEndUTC]]),ISBLANK(Table1[[#This Row],[ValidStartUTC]])),"",Table1[[#This Row],[ValidEndUTC]]-Table1[[#This Row],[ValidStartUTC]])</f>
        <v>0.16666666666424135</v>
      </c>
      <c r="T4429" s="5">
        <f>IF(OR(ISBLANK(Table1[[#This Row],[ValidEndUTC]]),ISBLANK(Table1[[#This Row],[ValidStartUTC]])),"",Table1[[#This Row],[Duration]]*24*60)</f>
        <v>239.99999999650754</v>
      </c>
    </row>
    <row r="4430" spans="1:20" x14ac:dyDescent="0.25">
      <c r="A4430" s="8" t="str">
        <f>IF(ISBLANK(Table1[[#This Row],[AdvisoryNumber]]),"NTML","ADVZY")</f>
        <v>NTML</v>
      </c>
      <c r="B4430" s="8" t="str">
        <f>_xlfn.TEXTJOIN("-",TRUE,Table1[[#This Row],[Source]],TEXT(Table1[[#This Row],[AdvisoryNumber]],"000"),TEXT(ROW()-1,"000000"),TEXT(Table1[[#This Row],[RecordTimeUTC]],"YYYY-MM-DD"))</f>
        <v>NTML-000-004429-2025-10-24</v>
      </c>
      <c r="C4430" s="1" t="s">
        <v>129</v>
      </c>
      <c r="D4430" s="2"/>
      <c r="E4430" s="1"/>
      <c r="F4430" s="2"/>
      <c r="G4430" s="1" t="s">
        <v>98</v>
      </c>
      <c r="H4430" s="1" t="s">
        <v>101</v>
      </c>
      <c r="I4430" s="8" t="str">
        <f>IF(Table1[[#This Row],[TMI_Type]]="Reroute",INDEX(_xlfn.REGEXEXTRACT(Table1[[#This Row],[RawText]],".*(ROUTE|FEA|FCA|ICR|CTOP|TBO).+([A-Z]{3})",2,0),1,2),"")</f>
        <v/>
      </c>
      <c r="J4430" s="5">
        <v>25</v>
      </c>
      <c r="K4430" s="5"/>
      <c r="L4430" s="1" t="s">
        <v>11245</v>
      </c>
      <c r="M4430" s="7">
        <v>45954.958333333336</v>
      </c>
      <c r="N4430" s="7">
        <v>45955.125</v>
      </c>
      <c r="O4430" s="7">
        <v>45954.979166666664</v>
      </c>
      <c r="P4430" s="4" t="s">
        <v>2509</v>
      </c>
      <c r="Q4430" s="10" t="s">
        <v>2509</v>
      </c>
      <c r="R4430" s="2" t="s">
        <v>11570</v>
      </c>
      <c r="S4430" s="6">
        <f>IF(OR(ISBLANK(Table1[[#This Row],[ValidEndUTC]]),ISBLANK(Table1[[#This Row],[ValidStartUTC]])),"",Table1[[#This Row],[ValidEndUTC]]-Table1[[#This Row],[ValidStartUTC]])</f>
        <v>0.16666666666424135</v>
      </c>
      <c r="T4430" s="5">
        <f>IF(OR(ISBLANK(Table1[[#This Row],[ValidEndUTC]]),ISBLANK(Table1[[#This Row],[ValidStartUTC]])),"",Table1[[#This Row],[Duration]]*24*60)</f>
        <v>239.99999999650754</v>
      </c>
    </row>
    <row r="4431" spans="1:20" ht="151.19999999999999" x14ac:dyDescent="0.25">
      <c r="A4431" s="8" t="str">
        <f>IF(ISBLANK(Table1[[#This Row],[AdvisoryNumber]]),"NTML","ADVZY")</f>
        <v>ADVZY</v>
      </c>
      <c r="B4431" s="8" t="str">
        <f>_xlfn.TEXTJOIN("-",TRUE,Table1[[#This Row],[Source]],TEXT(Table1[[#This Row],[AdvisoryNumber]],"000"),TEXT(ROW()-1,"000000"),TEXT(Table1[[#This Row],[RecordTimeUTC]],"YYYY-MM-DD"))</f>
        <v>ADVZY-001-004430-2025-10-24</v>
      </c>
      <c r="C4431" s="1" t="s">
        <v>16</v>
      </c>
      <c r="D4431" s="2" t="s">
        <v>8275</v>
      </c>
      <c r="E4431" s="1">
        <v>1</v>
      </c>
      <c r="F4431" s="2" t="s">
        <v>6700</v>
      </c>
      <c r="G4431" s="1"/>
      <c r="H4431" s="1" t="s">
        <v>6019</v>
      </c>
      <c r="I4431" s="8" t="str">
        <f>IF(Table1[[#This Row],[TMI_Type]]="Reroute",INDEX(_xlfn.REGEXEXTRACT(Table1[[#This Row],[RawText]],".*(ROUTE|FEA|FCA|ICR|CTOP|TBO).+([A-Z]{3})",2,0),1,2),"")</f>
        <v/>
      </c>
      <c r="J4431" s="5"/>
      <c r="K4431" s="5"/>
      <c r="L4431" s="1"/>
      <c r="M4431" s="7">
        <v>45954.958333333336</v>
      </c>
      <c r="N4431" s="7">
        <v>45955.125</v>
      </c>
      <c r="O4431" s="7">
        <v>45954.995833333334</v>
      </c>
      <c r="P4431" s="4" t="s">
        <v>2469</v>
      </c>
      <c r="Q4431" s="10" t="s">
        <v>8289</v>
      </c>
      <c r="R4431" s="2" t="s">
        <v>8290</v>
      </c>
      <c r="S4431" s="6">
        <f>IF(OR(ISBLANK(Table1[[#This Row],[ValidEndUTC]]),ISBLANK(Table1[[#This Row],[ValidStartUTC]])),"",Table1[[#This Row],[ValidEndUTC]]-Table1[[#This Row],[ValidStartUTC]])</f>
        <v>0.16666666666424135</v>
      </c>
      <c r="T4431" s="5">
        <f>IF(OR(ISBLANK(Table1[[#This Row],[ValidEndUTC]]),ISBLANK(Table1[[#This Row],[ValidStartUTC]])),"",Table1[[#This Row],[Duration]]*24*60)</f>
        <v>239.99999999650754</v>
      </c>
    </row>
    <row r="4432" spans="1:20" ht="75.599999999999994" x14ac:dyDescent="0.25">
      <c r="A4432" s="8" t="str">
        <f>IF(ISBLANK(Table1[[#This Row],[AdvisoryNumber]]),"NTML","ADVZY")</f>
        <v>ADVZY</v>
      </c>
      <c r="B4432" s="8" t="str">
        <f>_xlfn.TEXTJOIN("-",TRUE,Table1[[#This Row],[Source]],TEXT(Table1[[#This Row],[AdvisoryNumber]],"000"),TEXT(ROW()-1,"000000"),TEXT(Table1[[#This Row],[RecordTimeUTC]],"YYYY-MM-DD"))</f>
        <v>ADVZY-002-004431-2025-10-25</v>
      </c>
      <c r="C4432" s="1" t="s">
        <v>16</v>
      </c>
      <c r="D4432" s="2"/>
      <c r="E4432" s="1">
        <v>2</v>
      </c>
      <c r="F4432" s="2" t="s">
        <v>6700</v>
      </c>
      <c r="G4432" s="1"/>
      <c r="H4432" s="1" t="s">
        <v>6019</v>
      </c>
      <c r="I4432" s="8" t="str">
        <f>IF(Table1[[#This Row],[TMI_Type]]="Reroute",INDEX(_xlfn.REGEXEXTRACT(Table1[[#This Row],[RawText]],".*(ROUTE|FEA|FCA|ICR|CTOP|TBO).+([A-Z]{3})",2,0),1,2),"")</f>
        <v/>
      </c>
      <c r="J4432" s="5"/>
      <c r="K4432" s="5"/>
      <c r="L4432" s="1"/>
      <c r="M4432" s="7">
        <v>45954.958333333336</v>
      </c>
      <c r="N4432" s="7">
        <v>45955.125</v>
      </c>
      <c r="O4432" s="7">
        <v>45955.124305555553</v>
      </c>
      <c r="P4432" s="4" t="s">
        <v>2510</v>
      </c>
      <c r="Q4432" s="10" t="s">
        <v>8291</v>
      </c>
      <c r="R4432" s="2" t="s">
        <v>8292</v>
      </c>
      <c r="S4432" s="6">
        <f>IF(OR(ISBLANK(Table1[[#This Row],[ValidEndUTC]]),ISBLANK(Table1[[#This Row],[ValidStartUTC]])),"",Table1[[#This Row],[ValidEndUTC]]-Table1[[#This Row],[ValidStartUTC]])</f>
        <v>0.16666666666424135</v>
      </c>
      <c r="T4432" s="5">
        <f>IF(OR(ISBLANK(Table1[[#This Row],[ValidEndUTC]]),ISBLANK(Table1[[#This Row],[ValidStartUTC]])),"",Table1[[#This Row],[Duration]]*24*60)</f>
        <v>239.99999999650754</v>
      </c>
    </row>
    <row r="4433" spans="1:20" x14ac:dyDescent="0.25">
      <c r="A4433" s="8" t="str">
        <f>IF(ISBLANK(Table1[[#This Row],[AdvisoryNumber]]),"NTML","ADVZY")</f>
        <v>NTML</v>
      </c>
      <c r="B4433" s="8" t="str">
        <f>_xlfn.TEXTJOIN("-",TRUE,Table1[[#This Row],[Source]],TEXT(Table1[[#This Row],[AdvisoryNumber]],"000"),TEXT(ROW()-1,"000000"),TEXT(Table1[[#This Row],[RecordTimeUTC]],"YYYY-MM-DD"))</f>
        <v>NTML-000-004432-2025-10-25</v>
      </c>
      <c r="C4433" s="1" t="s">
        <v>232</v>
      </c>
      <c r="D4433" s="2"/>
      <c r="E4433" s="1"/>
      <c r="F4433" s="2"/>
      <c r="G4433" s="1" t="s">
        <v>98</v>
      </c>
      <c r="H4433" s="1" t="s">
        <v>101</v>
      </c>
      <c r="I4433" s="8" t="str">
        <f>IF(Table1[[#This Row],[TMI_Type]]="Reroute",INDEX(_xlfn.REGEXEXTRACT(Table1[[#This Row],[RawText]],".*(ROUTE|FEA|FCA|ICR|CTOP|TBO).+([A-Z]{3})",2,0),1,2),"")</f>
        <v/>
      </c>
      <c r="J4433" s="5">
        <v>40</v>
      </c>
      <c r="K4433" s="5"/>
      <c r="L4433" s="1" t="s">
        <v>2387</v>
      </c>
      <c r="M4433" s="7">
        <v>45955.923611111109</v>
      </c>
      <c r="N4433" s="7">
        <v>45956.125</v>
      </c>
      <c r="O4433" s="7">
        <v>45955.92083333333</v>
      </c>
      <c r="P4433" s="4" t="s">
        <v>2511</v>
      </c>
      <c r="Q4433" s="10" t="s">
        <v>2511</v>
      </c>
      <c r="R4433" s="2" t="s">
        <v>11584</v>
      </c>
      <c r="S4433" s="6">
        <f>IF(OR(ISBLANK(Table1[[#This Row],[ValidEndUTC]]),ISBLANK(Table1[[#This Row],[ValidStartUTC]])),"",Table1[[#This Row],[ValidEndUTC]]-Table1[[#This Row],[ValidStartUTC]])</f>
        <v>0.20138888889050577</v>
      </c>
      <c r="T4433" s="5">
        <f>IF(OR(ISBLANK(Table1[[#This Row],[ValidEndUTC]]),ISBLANK(Table1[[#This Row],[ValidStartUTC]])),"",Table1[[#This Row],[Duration]]*24*60)</f>
        <v>290.00000000232831</v>
      </c>
    </row>
    <row r="4434" spans="1:20" ht="21.6" x14ac:dyDescent="0.25">
      <c r="A4434" s="8" t="str">
        <f>IF(ISBLANK(Table1[[#This Row],[AdvisoryNumber]]),"NTML","ADVZY")</f>
        <v>NTML</v>
      </c>
      <c r="B4434" s="8" t="str">
        <f>_xlfn.TEXTJOIN("-",TRUE,Table1[[#This Row],[Source]],TEXT(Table1[[#This Row],[AdvisoryNumber]],"000"),TEXT(ROW()-1,"000000"),TEXT(Table1[[#This Row],[RecordTimeUTC]],"YYYY-MM-DD"))</f>
        <v>NTML-000-004433-2025-10-25</v>
      </c>
      <c r="C4434" s="1" t="s">
        <v>232</v>
      </c>
      <c r="D4434" s="2"/>
      <c r="E4434" s="1"/>
      <c r="F4434" s="2"/>
      <c r="G4434" s="1" t="s">
        <v>98</v>
      </c>
      <c r="H4434" s="1" t="s">
        <v>101</v>
      </c>
      <c r="I4434" s="8" t="str">
        <f>IF(Table1[[#This Row],[TMI_Type]]="Reroute",INDEX(_xlfn.REGEXEXTRACT(Table1[[#This Row],[RawText]],".*(ROUTE|FEA|FCA|ICR|CTOP|TBO).+([A-Z]{3})",2,0),1,2),"")</f>
        <v/>
      </c>
      <c r="J4434" s="5">
        <v>25</v>
      </c>
      <c r="K4434" s="5"/>
      <c r="L4434" s="1" t="s">
        <v>11585</v>
      </c>
      <c r="M4434" s="7">
        <v>45955.9375</v>
      </c>
      <c r="N4434" s="7">
        <v>45956.125</v>
      </c>
      <c r="O4434" s="7">
        <v>45955.928472222222</v>
      </c>
      <c r="P4434" s="4" t="s">
        <v>2512</v>
      </c>
      <c r="Q4434" s="10" t="s">
        <v>2512</v>
      </c>
      <c r="R4434" s="2" t="s">
        <v>11586</v>
      </c>
      <c r="S4434" s="6">
        <f>IF(OR(ISBLANK(Table1[[#This Row],[ValidEndUTC]]),ISBLANK(Table1[[#This Row],[ValidStartUTC]])),"",Table1[[#This Row],[ValidEndUTC]]-Table1[[#This Row],[ValidStartUTC]])</f>
        <v>0.1875</v>
      </c>
      <c r="T4434" s="5">
        <f>IF(OR(ISBLANK(Table1[[#This Row],[ValidEndUTC]]),ISBLANK(Table1[[#This Row],[ValidStartUTC]])),"",Table1[[#This Row],[Duration]]*24*60)</f>
        <v>270</v>
      </c>
    </row>
    <row r="4435" spans="1:20" x14ac:dyDescent="0.25">
      <c r="A4435" s="8" t="str">
        <f>IF(ISBLANK(Table1[[#This Row],[AdvisoryNumber]]),"NTML","ADVZY")</f>
        <v>NTML</v>
      </c>
      <c r="B4435" s="8" t="str">
        <f>_xlfn.TEXTJOIN("-",TRUE,Table1[[#This Row],[Source]],TEXT(Table1[[#This Row],[AdvisoryNumber]],"000"),TEXT(ROW()-1,"000000"),TEXT(Table1[[#This Row],[RecordTimeUTC]],"YYYY-MM-DD"))</f>
        <v>NTML-000-004434-2025-10-25</v>
      </c>
      <c r="C4435" s="1" t="s">
        <v>232</v>
      </c>
      <c r="D4435" s="2"/>
      <c r="E4435" s="1"/>
      <c r="F4435" s="2"/>
      <c r="G4435" s="1" t="s">
        <v>98</v>
      </c>
      <c r="H4435" s="1" t="s">
        <v>8351</v>
      </c>
      <c r="I4435" s="8" t="str">
        <f>IF(Table1[[#This Row],[TMI_Type]]="Reroute",INDEX(_xlfn.REGEXEXTRACT(Table1[[#This Row],[RawText]],".*(ROUTE|FEA|FCA|ICR|CTOP|TBO).+([A-Z]{3})",2,0),1,2),"")</f>
        <v/>
      </c>
      <c r="J4435" s="5"/>
      <c r="K4435" s="5"/>
      <c r="L4435" s="1" t="s">
        <v>11588</v>
      </c>
      <c r="M4435" s="7">
        <v>45955.940972222219</v>
      </c>
      <c r="N4435" s="7">
        <v>45956.125</v>
      </c>
      <c r="O4435" s="7">
        <v>45955.938194444447</v>
      </c>
      <c r="P4435" s="4" t="s">
        <v>2513</v>
      </c>
      <c r="Q4435" s="10" t="s">
        <v>2513</v>
      </c>
      <c r="R4435" s="2" t="s">
        <v>11589</v>
      </c>
      <c r="S4435" s="6">
        <f>IF(OR(ISBLANK(Table1[[#This Row],[ValidEndUTC]]),ISBLANK(Table1[[#This Row],[ValidStartUTC]])),"",Table1[[#This Row],[ValidEndUTC]]-Table1[[#This Row],[ValidStartUTC]])</f>
        <v>0.18402777778101154</v>
      </c>
      <c r="T4435" s="5">
        <f>IF(OR(ISBLANK(Table1[[#This Row],[ValidEndUTC]]),ISBLANK(Table1[[#This Row],[ValidStartUTC]])),"",Table1[[#This Row],[Duration]]*24*60)</f>
        <v>265.00000000465661</v>
      </c>
    </row>
    <row r="4436" spans="1:20" ht="21.6" x14ac:dyDescent="0.25">
      <c r="A4436" s="8" t="str">
        <f>IF(ISBLANK(Table1[[#This Row],[AdvisoryNumber]]),"NTML","ADVZY")</f>
        <v>NTML</v>
      </c>
      <c r="B4436" s="8" t="str">
        <f>_xlfn.TEXTJOIN("-",TRUE,Table1[[#This Row],[Source]],TEXT(Table1[[#This Row],[AdvisoryNumber]],"000"),TEXT(ROW()-1,"000000"),TEXT(Table1[[#This Row],[RecordTimeUTC]],"YYYY-MM-DD"))</f>
        <v>NTML-000-004435-2025-10-25</v>
      </c>
      <c r="C4436" s="1" t="s">
        <v>232</v>
      </c>
      <c r="D4436" s="2"/>
      <c r="E4436" s="1"/>
      <c r="F4436" s="2"/>
      <c r="G4436" s="1" t="s">
        <v>98</v>
      </c>
      <c r="H4436" s="1" t="s">
        <v>101</v>
      </c>
      <c r="I4436" s="8" t="str">
        <f>IF(Table1[[#This Row],[TMI_Type]]="Reroute",INDEX(_xlfn.REGEXEXTRACT(Table1[[#This Row],[RawText]],".*(ROUTE|FEA|FCA|ICR|CTOP|TBO).+([A-Z]{3})",2,0),1,2),"")</f>
        <v/>
      </c>
      <c r="J4436" s="5">
        <v>20</v>
      </c>
      <c r="K4436" s="5"/>
      <c r="L4436" s="1" t="s">
        <v>11581</v>
      </c>
      <c r="M4436" s="7">
        <v>45955.958333333336</v>
      </c>
      <c r="N4436" s="7">
        <v>45956.125</v>
      </c>
      <c r="O4436" s="7">
        <v>45955.918055555558</v>
      </c>
      <c r="P4436" s="4" t="s">
        <v>2514</v>
      </c>
      <c r="Q4436" s="10" t="s">
        <v>2514</v>
      </c>
      <c r="R4436" s="2" t="s">
        <v>11582</v>
      </c>
      <c r="S4436" s="6">
        <f>IF(OR(ISBLANK(Table1[[#This Row],[ValidEndUTC]]),ISBLANK(Table1[[#This Row],[ValidStartUTC]])),"",Table1[[#This Row],[ValidEndUTC]]-Table1[[#This Row],[ValidStartUTC]])</f>
        <v>0.16666666666424135</v>
      </c>
      <c r="T4436" s="5">
        <f>IF(OR(ISBLANK(Table1[[#This Row],[ValidEndUTC]]),ISBLANK(Table1[[#This Row],[ValidStartUTC]])),"",Table1[[#This Row],[Duration]]*24*60)</f>
        <v>239.99999999650754</v>
      </c>
    </row>
    <row r="4437" spans="1:20" x14ac:dyDescent="0.25">
      <c r="A4437" s="8" t="str">
        <f>IF(ISBLANK(Table1[[#This Row],[AdvisoryNumber]]),"NTML","ADVZY")</f>
        <v>NTML</v>
      </c>
      <c r="B4437" s="8" t="str">
        <f>_xlfn.TEXTJOIN("-",TRUE,Table1[[#This Row],[Source]],TEXT(Table1[[#This Row],[AdvisoryNumber]],"000"),TEXT(ROW()-1,"000000"),TEXT(Table1[[#This Row],[RecordTimeUTC]],"YYYY-MM-DD"))</f>
        <v>NTML-000-004436-2025-10-25</v>
      </c>
      <c r="C4437" s="1" t="s">
        <v>232</v>
      </c>
      <c r="D4437" s="2"/>
      <c r="E4437" s="1"/>
      <c r="F4437" s="2"/>
      <c r="G4437" s="1" t="s">
        <v>98</v>
      </c>
      <c r="H4437" s="1" t="s">
        <v>101</v>
      </c>
      <c r="I4437" s="8" t="str">
        <f>IF(Table1[[#This Row],[TMI_Type]]="Reroute",INDEX(_xlfn.REGEXEXTRACT(Table1[[#This Row],[RawText]],".*(ROUTE|FEA|FCA|ICR|CTOP|TBO).+([A-Z]{3})",2,0),1,2),"")</f>
        <v/>
      </c>
      <c r="J4437" s="5">
        <v>15</v>
      </c>
      <c r="K4437" s="5"/>
      <c r="L4437" s="1" t="s">
        <v>1165</v>
      </c>
      <c r="M4437" s="7">
        <v>45955.958333333336</v>
      </c>
      <c r="N4437" s="7">
        <v>45956.125</v>
      </c>
      <c r="O4437" s="7">
        <v>45955.918055555558</v>
      </c>
      <c r="P4437" s="4" t="s">
        <v>2515</v>
      </c>
      <c r="Q4437" s="10" t="s">
        <v>2515</v>
      </c>
      <c r="R4437" s="2" t="s">
        <v>11582</v>
      </c>
      <c r="S4437" s="6">
        <f>IF(OR(ISBLANK(Table1[[#This Row],[ValidEndUTC]]),ISBLANK(Table1[[#This Row],[ValidStartUTC]])),"",Table1[[#This Row],[ValidEndUTC]]-Table1[[#This Row],[ValidStartUTC]])</f>
        <v>0.16666666666424135</v>
      </c>
      <c r="T4437" s="5">
        <f>IF(OR(ISBLANK(Table1[[#This Row],[ValidEndUTC]]),ISBLANK(Table1[[#This Row],[ValidStartUTC]])),"",Table1[[#This Row],[Duration]]*24*60)</f>
        <v>239.99999999650754</v>
      </c>
    </row>
    <row r="4438" spans="1:20" x14ac:dyDescent="0.25">
      <c r="A4438" s="8" t="str">
        <f>IF(ISBLANK(Table1[[#This Row],[AdvisoryNumber]]),"NTML","ADVZY")</f>
        <v>NTML</v>
      </c>
      <c r="B4438" s="8" t="str">
        <f>_xlfn.TEXTJOIN("-",TRUE,Table1[[#This Row],[Source]],TEXT(Table1[[#This Row],[AdvisoryNumber]],"000"),TEXT(ROW()-1,"000000"),TEXT(Table1[[#This Row],[RecordTimeUTC]],"YYYY-MM-DD"))</f>
        <v>NTML-000-004437-2025-10-25</v>
      </c>
      <c r="C4438" s="1" t="s">
        <v>232</v>
      </c>
      <c r="D4438" s="2"/>
      <c r="E4438" s="1"/>
      <c r="F4438" s="2"/>
      <c r="G4438" s="1" t="s">
        <v>98</v>
      </c>
      <c r="H4438" s="1" t="s">
        <v>101</v>
      </c>
      <c r="I4438" s="8" t="str">
        <f>IF(Table1[[#This Row],[TMI_Type]]="Reroute",INDEX(_xlfn.REGEXEXTRACT(Table1[[#This Row],[RawText]],".*(ROUTE|FEA|FCA|ICR|CTOP|TBO).+([A-Z]{3})",2,0),1,2),"")</f>
        <v/>
      </c>
      <c r="J4438" s="5">
        <v>20</v>
      </c>
      <c r="K4438" s="5"/>
      <c r="L4438" s="1" t="s">
        <v>326</v>
      </c>
      <c r="M4438" s="7">
        <v>45955.958333333336</v>
      </c>
      <c r="N4438" s="7">
        <v>45956.125</v>
      </c>
      <c r="O4438" s="7">
        <v>45955.918055555558</v>
      </c>
      <c r="P4438" s="4" t="s">
        <v>2516</v>
      </c>
      <c r="Q4438" s="10" t="s">
        <v>2516</v>
      </c>
      <c r="R4438" s="2" t="s">
        <v>11582</v>
      </c>
      <c r="S4438" s="6">
        <f>IF(OR(ISBLANK(Table1[[#This Row],[ValidEndUTC]]),ISBLANK(Table1[[#This Row],[ValidStartUTC]])),"",Table1[[#This Row],[ValidEndUTC]]-Table1[[#This Row],[ValidStartUTC]])</f>
        <v>0.16666666666424135</v>
      </c>
      <c r="T4438" s="5">
        <f>IF(OR(ISBLANK(Table1[[#This Row],[ValidEndUTC]]),ISBLANK(Table1[[#This Row],[ValidStartUTC]])),"",Table1[[#This Row],[Duration]]*24*60)</f>
        <v>239.99999999650754</v>
      </c>
    </row>
    <row r="4439" spans="1:20" x14ac:dyDescent="0.25">
      <c r="A4439" s="8" t="str">
        <f>IF(ISBLANK(Table1[[#This Row],[AdvisoryNumber]]),"NTML","ADVZY")</f>
        <v>NTML</v>
      </c>
      <c r="B4439" s="8" t="str">
        <f>_xlfn.TEXTJOIN("-",TRUE,Table1[[#This Row],[Source]],TEXT(Table1[[#This Row],[AdvisoryNumber]],"000"),TEXT(ROW()-1,"000000"),TEXT(Table1[[#This Row],[RecordTimeUTC]],"YYYY-MM-DD"))</f>
        <v>NTML-000-004438-2025-10-25</v>
      </c>
      <c r="C4439" s="1" t="s">
        <v>232</v>
      </c>
      <c r="D4439" s="2"/>
      <c r="E4439" s="1"/>
      <c r="F4439" s="2"/>
      <c r="G4439" s="1" t="s">
        <v>98</v>
      </c>
      <c r="H4439" s="1" t="s">
        <v>101</v>
      </c>
      <c r="I4439" s="8" t="str">
        <f>IF(Table1[[#This Row],[TMI_Type]]="Reroute",INDEX(_xlfn.REGEXEXTRACT(Table1[[#This Row],[RawText]],".*(ROUTE|FEA|FCA|ICR|CTOP|TBO).+([A-Z]{3})",2,0),1,2),"")</f>
        <v/>
      </c>
      <c r="J4439" s="5">
        <v>25</v>
      </c>
      <c r="K4439" s="5"/>
      <c r="L4439" s="1" t="s">
        <v>1345</v>
      </c>
      <c r="M4439" s="7">
        <v>45955.958333333336</v>
      </c>
      <c r="N4439" s="7">
        <v>45956.125</v>
      </c>
      <c r="O4439" s="7">
        <v>45955.918055555558</v>
      </c>
      <c r="P4439" s="4" t="s">
        <v>2517</v>
      </c>
      <c r="Q4439" s="10" t="s">
        <v>2517</v>
      </c>
      <c r="R4439" s="2" t="s">
        <v>11582</v>
      </c>
      <c r="S4439" s="6">
        <f>IF(OR(ISBLANK(Table1[[#This Row],[ValidEndUTC]]),ISBLANK(Table1[[#This Row],[ValidStartUTC]])),"",Table1[[#This Row],[ValidEndUTC]]-Table1[[#This Row],[ValidStartUTC]])</f>
        <v>0.16666666666424135</v>
      </c>
      <c r="T4439" s="5">
        <f>IF(OR(ISBLANK(Table1[[#This Row],[ValidEndUTC]]),ISBLANK(Table1[[#This Row],[ValidStartUTC]])),"",Table1[[#This Row],[Duration]]*24*60)</f>
        <v>239.99999999650754</v>
      </c>
    </row>
    <row r="4440" spans="1:20" x14ac:dyDescent="0.25">
      <c r="A4440" s="8" t="str">
        <f>IF(ISBLANK(Table1[[#This Row],[AdvisoryNumber]]),"NTML","ADVZY")</f>
        <v>NTML</v>
      </c>
      <c r="B4440" s="8" t="str">
        <f>_xlfn.TEXTJOIN("-",TRUE,Table1[[#This Row],[Source]],TEXT(Table1[[#This Row],[AdvisoryNumber]],"000"),TEXT(ROW()-1,"000000"),TEXT(Table1[[#This Row],[RecordTimeUTC]],"YYYY-MM-DD"))</f>
        <v>NTML-000-004439-2025-10-25</v>
      </c>
      <c r="C4440" s="1" t="s">
        <v>232</v>
      </c>
      <c r="D4440" s="2"/>
      <c r="E4440" s="1"/>
      <c r="F4440" s="2"/>
      <c r="G4440" s="1" t="s">
        <v>98</v>
      </c>
      <c r="H4440" s="1" t="s">
        <v>101</v>
      </c>
      <c r="I4440" s="8" t="str">
        <f>IF(Table1[[#This Row],[TMI_Type]]="Reroute",INDEX(_xlfn.REGEXEXTRACT(Table1[[#This Row],[RawText]],".*(ROUTE|FEA|FCA|ICR|CTOP|TBO).+([A-Z]{3})",2,0),1,2),"")</f>
        <v/>
      </c>
      <c r="J4440" s="5">
        <v>30</v>
      </c>
      <c r="K4440" s="5"/>
      <c r="L4440" s="1" t="s">
        <v>1593</v>
      </c>
      <c r="M4440" s="7">
        <v>45955.958333333336</v>
      </c>
      <c r="N4440" s="7">
        <v>45956.125</v>
      </c>
      <c r="O4440" s="7">
        <v>45955.918055555558</v>
      </c>
      <c r="P4440" s="4" t="s">
        <v>2518</v>
      </c>
      <c r="Q4440" s="10" t="s">
        <v>2518</v>
      </c>
      <c r="R4440" s="2" t="s">
        <v>11582</v>
      </c>
      <c r="S4440" s="6">
        <f>IF(OR(ISBLANK(Table1[[#This Row],[ValidEndUTC]]),ISBLANK(Table1[[#This Row],[ValidStartUTC]])),"",Table1[[#This Row],[ValidEndUTC]]-Table1[[#This Row],[ValidStartUTC]])</f>
        <v>0.16666666666424135</v>
      </c>
      <c r="T4440" s="5">
        <f>IF(OR(ISBLANK(Table1[[#This Row],[ValidEndUTC]]),ISBLANK(Table1[[#This Row],[ValidStartUTC]])),"",Table1[[#This Row],[Duration]]*24*60)</f>
        <v>239.99999999650754</v>
      </c>
    </row>
    <row r="4441" spans="1:20" ht="21.6" x14ac:dyDescent="0.25">
      <c r="A4441" s="8" t="str">
        <f>IF(ISBLANK(Table1[[#This Row],[AdvisoryNumber]]),"NTML","ADVZY")</f>
        <v>NTML</v>
      </c>
      <c r="B4441" s="8" t="str">
        <f>_xlfn.TEXTJOIN("-",TRUE,Table1[[#This Row],[Source]],TEXT(Table1[[#This Row],[AdvisoryNumber]],"000"),TEXT(ROW()-1,"000000"),TEXT(Table1[[#This Row],[RecordTimeUTC]],"YYYY-MM-DD"))</f>
        <v>NTML-000-004440-2025-10-25</v>
      </c>
      <c r="C4441" s="1" t="s">
        <v>232</v>
      </c>
      <c r="D4441" s="2"/>
      <c r="E4441" s="1"/>
      <c r="F4441" s="2"/>
      <c r="G4441" s="1" t="s">
        <v>98</v>
      </c>
      <c r="H4441" s="1" t="s">
        <v>101</v>
      </c>
      <c r="I4441" s="8" t="str">
        <f>IF(Table1[[#This Row],[TMI_Type]]="Reroute",INDEX(_xlfn.REGEXEXTRACT(Table1[[#This Row],[RawText]],".*(ROUTE|FEA|FCA|ICR|CTOP|TBO).+([A-Z]{3})",2,0),1,2),"")</f>
        <v/>
      </c>
      <c r="J4441" s="5">
        <v>20</v>
      </c>
      <c r="K4441" s="5"/>
      <c r="L4441" s="1" t="s">
        <v>11583</v>
      </c>
      <c r="M4441" s="7">
        <v>45955.958333333336</v>
      </c>
      <c r="N4441" s="7">
        <v>45956.125</v>
      </c>
      <c r="O4441" s="7">
        <v>45955.918055555558</v>
      </c>
      <c r="P4441" s="4" t="s">
        <v>2519</v>
      </c>
      <c r="Q4441" s="10" t="s">
        <v>2519</v>
      </c>
      <c r="R4441" s="2" t="s">
        <v>11582</v>
      </c>
      <c r="S4441" s="6">
        <f>IF(OR(ISBLANK(Table1[[#This Row],[ValidEndUTC]]),ISBLANK(Table1[[#This Row],[ValidStartUTC]])),"",Table1[[#This Row],[ValidEndUTC]]-Table1[[#This Row],[ValidStartUTC]])</f>
        <v>0.16666666666424135</v>
      </c>
      <c r="T4441" s="5">
        <f>IF(OR(ISBLANK(Table1[[#This Row],[ValidEndUTC]]),ISBLANK(Table1[[#This Row],[ValidStartUTC]])),"",Table1[[#This Row],[Duration]]*24*60)</f>
        <v>239.99999999650754</v>
      </c>
    </row>
    <row r="4442" spans="1:20" ht="21.6" x14ac:dyDescent="0.25">
      <c r="A4442" s="8" t="str">
        <f>IF(ISBLANK(Table1[[#This Row],[AdvisoryNumber]]),"NTML","ADVZY")</f>
        <v>NTML</v>
      </c>
      <c r="B4442" s="8" t="str">
        <f>_xlfn.TEXTJOIN("-",TRUE,Table1[[#This Row],[Source]],TEXT(Table1[[#This Row],[AdvisoryNumber]],"000"),TEXT(ROW()-1,"000000"),TEXT(Table1[[#This Row],[RecordTimeUTC]],"YYYY-MM-DD"))</f>
        <v>NTML-000-004441-2025-10-25</v>
      </c>
      <c r="C4442" s="1" t="s">
        <v>232</v>
      </c>
      <c r="D4442" s="2"/>
      <c r="E4442" s="1"/>
      <c r="F4442" s="2"/>
      <c r="G4442" s="1" t="s">
        <v>98</v>
      </c>
      <c r="H4442" s="1" t="s">
        <v>101</v>
      </c>
      <c r="I4442" s="8" t="str">
        <f>IF(Table1[[#This Row],[TMI_Type]]="Reroute",INDEX(_xlfn.REGEXEXTRACT(Table1[[#This Row],[RawText]],".*(ROUTE|FEA|FCA|ICR|CTOP|TBO).+([A-Z]{3})",2,0),1,2),"")</f>
        <v/>
      </c>
      <c r="J4442" s="5">
        <v>25</v>
      </c>
      <c r="K4442" s="5"/>
      <c r="L4442" s="1" t="s">
        <v>11585</v>
      </c>
      <c r="M4442" s="7">
        <v>45955.958333333336</v>
      </c>
      <c r="N4442" s="7">
        <v>45956.125</v>
      </c>
      <c r="O4442" s="7">
        <v>45955.928472222222</v>
      </c>
      <c r="P4442" s="4" t="s">
        <v>2520</v>
      </c>
      <c r="Q4442" s="10" t="s">
        <v>2520</v>
      </c>
      <c r="R4442" s="2" t="s">
        <v>11587</v>
      </c>
      <c r="S4442" s="6">
        <f>IF(OR(ISBLANK(Table1[[#This Row],[ValidEndUTC]]),ISBLANK(Table1[[#This Row],[ValidStartUTC]])),"",Table1[[#This Row],[ValidEndUTC]]-Table1[[#This Row],[ValidStartUTC]])</f>
        <v>0.16666666666424135</v>
      </c>
      <c r="T4442" s="5">
        <f>IF(OR(ISBLANK(Table1[[#This Row],[ValidEndUTC]]),ISBLANK(Table1[[#This Row],[ValidStartUTC]])),"",Table1[[#This Row],[Duration]]*24*60)</f>
        <v>239.99999999650754</v>
      </c>
    </row>
    <row r="4443" spans="1:20" ht="140.4" x14ac:dyDescent="0.25">
      <c r="A4443" s="8" t="str">
        <f>IF(ISBLANK(Table1[[#This Row],[AdvisoryNumber]]),"NTML","ADVZY")</f>
        <v>ADVZY</v>
      </c>
      <c r="B4443" s="8" t="str">
        <f>_xlfn.TEXTJOIN("-",TRUE,Table1[[#This Row],[Source]],TEXT(Table1[[#This Row],[AdvisoryNumber]],"000"),TEXT(ROW()-1,"000000"),TEXT(Table1[[#This Row],[RecordTimeUTC]],"YYYY-MM-DD"))</f>
        <v>ADVZY-001-004442-2025-10-26</v>
      </c>
      <c r="C4443" s="1" t="s">
        <v>16</v>
      </c>
      <c r="D4443" s="2" t="s">
        <v>8293</v>
      </c>
      <c r="E4443" s="1">
        <v>1</v>
      </c>
      <c r="F4443" s="2" t="s">
        <v>6061</v>
      </c>
      <c r="G4443" s="1" t="s">
        <v>6563</v>
      </c>
      <c r="H4443" s="1" t="s">
        <v>6019</v>
      </c>
      <c r="I4443" s="8" t="str">
        <f>IF(Table1[[#This Row],[TMI_Type]]="Reroute",INDEX(_xlfn.REGEXEXTRACT(Table1[[#This Row],[RawText]],".*(ROUTE|FEA|FCA|ICR|CTOP|TBO).+([A-Z]{3})",2,0),1,2),"")</f>
        <v/>
      </c>
      <c r="J4443" s="5"/>
      <c r="K4443" s="5"/>
      <c r="L4443" s="1"/>
      <c r="M4443" s="7">
        <v>45956</v>
      </c>
      <c r="N4443" s="7">
        <v>45956.125</v>
      </c>
      <c r="O4443" s="7">
        <v>45956.002083333333</v>
      </c>
      <c r="P4443" s="4" t="s">
        <v>2338</v>
      </c>
      <c r="Q4443" s="10" t="s">
        <v>8294</v>
      </c>
      <c r="R4443" s="2" t="s">
        <v>8295</v>
      </c>
      <c r="S4443" s="6">
        <f>IF(OR(ISBLANK(Table1[[#This Row],[ValidEndUTC]]),ISBLANK(Table1[[#This Row],[ValidStartUTC]])),"",Table1[[#This Row],[ValidEndUTC]]-Table1[[#This Row],[ValidStartUTC]])</f>
        <v>0.125</v>
      </c>
      <c r="T4443" s="5">
        <f>IF(OR(ISBLANK(Table1[[#This Row],[ValidEndUTC]]),ISBLANK(Table1[[#This Row],[ValidStartUTC]])),"",Table1[[#This Row],[Duration]]*24*60)</f>
        <v>180</v>
      </c>
    </row>
    <row r="4444" spans="1:20" ht="21.6" x14ac:dyDescent="0.25">
      <c r="A4444" s="8" t="str">
        <f>IF(ISBLANK(Table1[[#This Row],[AdvisoryNumber]]),"NTML","ADVZY")</f>
        <v>NTML</v>
      </c>
      <c r="B4444" s="8" t="str">
        <f>_xlfn.TEXTJOIN("-",TRUE,Table1[[#This Row],[Source]],TEXT(Table1[[#This Row],[AdvisoryNumber]],"000"),TEXT(ROW()-1,"000000"),TEXT(Table1[[#This Row],[RecordTimeUTC]],"YYYY-MM-DD"))</f>
        <v>NTML-000-004443-2025-10-26</v>
      </c>
      <c r="C4444" s="1" t="s">
        <v>232</v>
      </c>
      <c r="D4444" s="2"/>
      <c r="E4444" s="1"/>
      <c r="F4444" s="2"/>
      <c r="G4444" s="1" t="s">
        <v>98</v>
      </c>
      <c r="H4444" s="1" t="s">
        <v>101</v>
      </c>
      <c r="I4444" s="8" t="str">
        <f>IF(Table1[[#This Row],[TMI_Type]]="Reroute",INDEX(_xlfn.REGEXEXTRACT(Table1[[#This Row],[RawText]],".*(ROUTE|FEA|FCA|ICR|CTOP|TBO).+([A-Z]{3})",2,0),1,2),"")</f>
        <v/>
      </c>
      <c r="J4444" s="5">
        <v>40</v>
      </c>
      <c r="K4444" s="5"/>
      <c r="L4444" s="1" t="s">
        <v>2521</v>
      </c>
      <c r="M4444" s="7">
        <v>45956.020833333336</v>
      </c>
      <c r="N4444" s="7">
        <v>45956.0625</v>
      </c>
      <c r="O4444" s="7">
        <v>45956.01458333333</v>
      </c>
      <c r="P4444" s="4" t="s">
        <v>11592</v>
      </c>
      <c r="Q4444" s="10" t="s">
        <v>11592</v>
      </c>
      <c r="R4444" s="2" t="s">
        <v>11593</v>
      </c>
      <c r="S4444" s="6">
        <f>IF(OR(ISBLANK(Table1[[#This Row],[ValidEndUTC]]),ISBLANK(Table1[[#This Row],[ValidStartUTC]])),"",Table1[[#This Row],[ValidEndUTC]]-Table1[[#This Row],[ValidStartUTC]])</f>
        <v>4.1666666664241347E-2</v>
      </c>
      <c r="T4444" s="5">
        <f>IF(OR(ISBLANK(Table1[[#This Row],[ValidEndUTC]]),ISBLANK(Table1[[#This Row],[ValidStartUTC]])),"",Table1[[#This Row],[Duration]]*24*60)</f>
        <v>59.99999999650754</v>
      </c>
    </row>
    <row r="4445" spans="1:20" ht="21.6" x14ac:dyDescent="0.25">
      <c r="A4445" s="8" t="str">
        <f>IF(ISBLANK(Table1[[#This Row],[AdvisoryNumber]]),"NTML","ADVZY")</f>
        <v>NTML</v>
      </c>
      <c r="B4445" s="8" t="str">
        <f>_xlfn.TEXTJOIN("-",TRUE,Table1[[#This Row],[Source]],TEXT(Table1[[#This Row],[AdvisoryNumber]],"000"),TEXT(ROW()-1,"000000"),TEXT(Table1[[#This Row],[RecordTimeUTC]],"YYYY-MM-DD"))</f>
        <v>NTML-000-004444-2025-10-26</v>
      </c>
      <c r="C4445" s="1" t="s">
        <v>232</v>
      </c>
      <c r="D4445" s="2"/>
      <c r="E4445" s="1"/>
      <c r="F4445" s="2"/>
      <c r="G4445" s="1" t="s">
        <v>98</v>
      </c>
      <c r="H4445" s="1" t="s">
        <v>101</v>
      </c>
      <c r="I4445" s="8" t="str">
        <f>IF(Table1[[#This Row],[TMI_Type]]="Reroute",INDEX(_xlfn.REGEXEXTRACT(Table1[[#This Row],[RawText]],".*(ROUTE|FEA|FCA|ICR|CTOP|TBO).+([A-Z]{3})",2,0),1,2),"")</f>
        <v/>
      </c>
      <c r="J4445" s="5">
        <v>20</v>
      </c>
      <c r="K4445" s="5"/>
      <c r="L4445" s="1" t="s">
        <v>1165</v>
      </c>
      <c r="M4445" s="7">
        <v>45956.043055555558</v>
      </c>
      <c r="N4445" s="7">
        <v>45956.125</v>
      </c>
      <c r="O4445" s="7">
        <v>45956.043055555558</v>
      </c>
      <c r="P4445" s="4" t="s">
        <v>11596</v>
      </c>
      <c r="Q4445" s="10" t="s">
        <v>11596</v>
      </c>
      <c r="R4445" s="2" t="s">
        <v>11597</v>
      </c>
      <c r="S4445" s="6">
        <f>IF(OR(ISBLANK(Table1[[#This Row],[ValidEndUTC]]),ISBLANK(Table1[[#This Row],[ValidStartUTC]])),"",Table1[[#This Row],[ValidEndUTC]]-Table1[[#This Row],[ValidStartUTC]])</f>
        <v>8.1944444442342501E-2</v>
      </c>
      <c r="T4445" s="5">
        <f>IF(OR(ISBLANK(Table1[[#This Row],[ValidEndUTC]]),ISBLANK(Table1[[#This Row],[ValidStartUTC]])),"",Table1[[#This Row],[Duration]]*24*60)</f>
        <v>117.9999999969732</v>
      </c>
    </row>
    <row r="4446" spans="1:20" x14ac:dyDescent="0.25">
      <c r="A4446" s="8" t="str">
        <f>IF(ISBLANK(Table1[[#This Row],[AdvisoryNumber]]),"NTML","ADVZY")</f>
        <v>NTML</v>
      </c>
      <c r="B4446" s="8" t="str">
        <f>_xlfn.TEXTJOIN("-",TRUE,Table1[[#This Row],[Source]],TEXT(Table1[[#This Row],[AdvisoryNumber]],"000"),TEXT(ROW()-1,"000000"),TEXT(Table1[[#This Row],[RecordTimeUTC]],"YYYY-MM-DD"))</f>
        <v>NTML-000-004445-2025-10-26</v>
      </c>
      <c r="C4446" s="1" t="s">
        <v>232</v>
      </c>
      <c r="D4446" s="2"/>
      <c r="E4446" s="1"/>
      <c r="F4446" s="2"/>
      <c r="G4446" s="1" t="s">
        <v>98</v>
      </c>
      <c r="H4446" s="1" t="s">
        <v>101</v>
      </c>
      <c r="I4446" s="8" t="str">
        <f>IF(Table1[[#This Row],[TMI_Type]]="Reroute",INDEX(_xlfn.REGEXEXTRACT(Table1[[#This Row],[RawText]],".*(ROUTE|FEA|FCA|ICR|CTOP|TBO).+([A-Z]{3})",2,0),1,2),"")</f>
        <v/>
      </c>
      <c r="J4446" s="5">
        <v>15</v>
      </c>
      <c r="K4446" s="5"/>
      <c r="L4446" s="1" t="s">
        <v>326</v>
      </c>
      <c r="M4446" s="7">
        <v>45956.072916666664</v>
      </c>
      <c r="N4446" s="7">
        <v>45956.125</v>
      </c>
      <c r="O4446" s="7">
        <v>45956.072916666664</v>
      </c>
      <c r="P4446" s="4" t="s">
        <v>2522</v>
      </c>
      <c r="Q4446" s="10" t="s">
        <v>2522</v>
      </c>
      <c r="R4446" s="2" t="s">
        <v>11598</v>
      </c>
      <c r="S4446" s="6">
        <f>IF(OR(ISBLANK(Table1[[#This Row],[ValidEndUTC]]),ISBLANK(Table1[[#This Row],[ValidStartUTC]])),"",Table1[[#This Row],[ValidEndUTC]]-Table1[[#This Row],[ValidStartUTC]])</f>
        <v>5.2083333335758653E-2</v>
      </c>
      <c r="T4446" s="5">
        <f>IF(OR(ISBLANK(Table1[[#This Row],[ValidEndUTC]]),ISBLANK(Table1[[#This Row],[ValidStartUTC]])),"",Table1[[#This Row],[Duration]]*24*60)</f>
        <v>75.00000000349246</v>
      </c>
    </row>
    <row r="4447" spans="1:20" ht="21.6" x14ac:dyDescent="0.25">
      <c r="A4447" s="8" t="str">
        <f>IF(ISBLANK(Table1[[#This Row],[AdvisoryNumber]]),"NTML","ADVZY")</f>
        <v>NTML</v>
      </c>
      <c r="B4447" s="8" t="str">
        <f>_xlfn.TEXTJOIN("-",TRUE,Table1[[#This Row],[Source]],TEXT(Table1[[#This Row],[AdvisoryNumber]],"000"),TEXT(ROW()-1,"000000"),TEXT(Table1[[#This Row],[RecordTimeUTC]],"YYYY-MM-DD"))</f>
        <v>NTML-000-004446-2025-10-26</v>
      </c>
      <c r="C4447" s="1" t="s">
        <v>232</v>
      </c>
      <c r="D4447" s="2"/>
      <c r="E4447" s="1"/>
      <c r="F4447" s="2"/>
      <c r="G4447" s="1" t="s">
        <v>98</v>
      </c>
      <c r="H4447" s="1" t="s">
        <v>101</v>
      </c>
      <c r="I4447" s="8" t="str">
        <f>IF(Table1[[#This Row],[TMI_Type]]="Reroute",INDEX(_xlfn.REGEXEXTRACT(Table1[[#This Row],[RawText]],".*(ROUTE|FEA|FCA|ICR|CTOP|TBO).+([A-Z]{3})",2,0),1,2),"")</f>
        <v/>
      </c>
      <c r="J4447" s="5">
        <v>20</v>
      </c>
      <c r="K4447" s="5"/>
      <c r="L4447" s="1" t="s">
        <v>1345</v>
      </c>
      <c r="M4447" s="7">
        <v>45956.072916666664</v>
      </c>
      <c r="N4447" s="7">
        <v>45956.125</v>
      </c>
      <c r="O4447" s="7">
        <v>45956.072916666664</v>
      </c>
      <c r="P4447" s="4" t="s">
        <v>11599</v>
      </c>
      <c r="Q4447" s="10" t="s">
        <v>11599</v>
      </c>
      <c r="R4447" s="2" t="s">
        <v>11598</v>
      </c>
      <c r="S4447" s="6">
        <f>IF(OR(ISBLANK(Table1[[#This Row],[ValidEndUTC]]),ISBLANK(Table1[[#This Row],[ValidStartUTC]])),"",Table1[[#This Row],[ValidEndUTC]]-Table1[[#This Row],[ValidStartUTC]])</f>
        <v>5.2083333335758653E-2</v>
      </c>
      <c r="T4447" s="5">
        <f>IF(OR(ISBLANK(Table1[[#This Row],[ValidEndUTC]]),ISBLANK(Table1[[#This Row],[ValidStartUTC]])),"",Table1[[#This Row],[Duration]]*24*60)</f>
        <v>75.00000000349246</v>
      </c>
    </row>
    <row r="4448" spans="1:20" x14ac:dyDescent="0.25">
      <c r="A4448" s="8" t="str">
        <f>IF(ISBLANK(Table1[[#This Row],[AdvisoryNumber]]),"NTML","ADVZY")</f>
        <v>NTML</v>
      </c>
      <c r="B4448" s="8" t="str">
        <f>_xlfn.TEXTJOIN("-",TRUE,Table1[[#This Row],[Source]],TEXT(Table1[[#This Row],[AdvisoryNumber]],"000"),TEXT(ROW()-1,"000000"),TEXT(Table1[[#This Row],[RecordTimeUTC]],"YYYY-MM-DD"))</f>
        <v>NTML-000-004447-2025-10-26</v>
      </c>
      <c r="C4448" s="1" t="s">
        <v>185</v>
      </c>
      <c r="D4448" s="2"/>
      <c r="E4448" s="1"/>
      <c r="F4448" s="2"/>
      <c r="G4448" s="1"/>
      <c r="H4448" s="1" t="s">
        <v>2640</v>
      </c>
      <c r="I4448" s="8" t="str">
        <f>IF(Table1[[#This Row],[TMI_Type]]="Reroute",INDEX(_xlfn.REGEXEXTRACT(Table1[[#This Row],[RawText]],".*(ROUTE|FEA|FCA|ICR|CTOP|TBO).+([A-Z]{3})",2,0),1,2),"")</f>
        <v/>
      </c>
      <c r="J4448" s="5"/>
      <c r="K4448" s="5"/>
      <c r="L4448" s="1"/>
      <c r="M4448" s="7">
        <v>45956.111111111109</v>
      </c>
      <c r="N4448" s="7">
        <v>45956.111111111109</v>
      </c>
      <c r="O4448" s="7">
        <v>45956.111111111109</v>
      </c>
      <c r="P4448" s="4" t="s">
        <v>11601</v>
      </c>
      <c r="Q4448" s="10" t="s">
        <v>11601</v>
      </c>
      <c r="R4448" s="2" t="s">
        <v>11602</v>
      </c>
      <c r="S4448" s="6">
        <f>IF(OR(ISBLANK(Table1[[#This Row],[ValidEndUTC]]),ISBLANK(Table1[[#This Row],[ValidStartUTC]])),"",Table1[[#This Row],[ValidEndUTC]]-Table1[[#This Row],[ValidStartUTC]])</f>
        <v>0</v>
      </c>
      <c r="T4448" s="5">
        <f>IF(OR(ISBLANK(Table1[[#This Row],[ValidEndUTC]]),ISBLANK(Table1[[#This Row],[ValidStartUTC]])),"",Table1[[#This Row],[Duration]]*24*60)</f>
        <v>0</v>
      </c>
    </row>
    <row r="4449" spans="1:20" x14ac:dyDescent="0.25">
      <c r="A4449" s="8" t="str">
        <f>IF(ISBLANK(Table1[[#This Row],[AdvisoryNumber]]),"NTML","ADVZY")</f>
        <v>NTML</v>
      </c>
      <c r="B4449" s="8" t="str">
        <f>_xlfn.TEXTJOIN("-",TRUE,Table1[[#This Row],[Source]],TEXT(Table1[[#This Row],[AdvisoryNumber]],"000"),TEXT(ROW()-1,"000000"),TEXT(Table1[[#This Row],[RecordTimeUTC]],"YYYY-MM-DD"))</f>
        <v>NTML-000-004448-2025-10-26</v>
      </c>
      <c r="C4449" s="1" t="s">
        <v>2524</v>
      </c>
      <c r="D4449" s="2"/>
      <c r="E4449" s="1"/>
      <c r="F4449" s="2"/>
      <c r="G4449" s="1" t="s">
        <v>98</v>
      </c>
      <c r="H4449" s="1" t="s">
        <v>101</v>
      </c>
      <c r="I4449" s="8" t="str">
        <f>IF(Table1[[#This Row],[TMI_Type]]="Reroute",INDEX(_xlfn.REGEXEXTRACT(Table1[[#This Row],[RawText]],".*(ROUTE|FEA|FCA|ICR|CTOP|TBO).+([A-Z]{3})",2,0),1,2),"")</f>
        <v/>
      </c>
      <c r="J4449" s="5">
        <v>10</v>
      </c>
      <c r="K4449" s="5"/>
      <c r="L4449" s="1" t="s">
        <v>2525</v>
      </c>
      <c r="M4449" s="7">
        <v>45956.909722222219</v>
      </c>
      <c r="N4449" s="7">
        <v>45957.041666666664</v>
      </c>
      <c r="O4449" s="7">
        <v>45956.909722222219</v>
      </c>
      <c r="P4449" s="4" t="s">
        <v>2526</v>
      </c>
      <c r="Q4449" s="10" t="s">
        <v>2526</v>
      </c>
      <c r="R4449" s="2" t="s">
        <v>11610</v>
      </c>
      <c r="S4449" s="6">
        <f>IF(OR(ISBLANK(Table1[[#This Row],[ValidEndUTC]]),ISBLANK(Table1[[#This Row],[ValidStartUTC]])),"",Table1[[#This Row],[ValidEndUTC]]-Table1[[#This Row],[ValidStartUTC]])</f>
        <v>0.13194444444525288</v>
      </c>
      <c r="T4449" s="5">
        <f>IF(OR(ISBLANK(Table1[[#This Row],[ValidEndUTC]]),ISBLANK(Table1[[#This Row],[ValidStartUTC]])),"",Table1[[#This Row],[Duration]]*24*60)</f>
        <v>190.00000000116415</v>
      </c>
    </row>
    <row r="4450" spans="1:20" x14ac:dyDescent="0.25">
      <c r="A4450" s="8" t="str">
        <f>IF(ISBLANK(Table1[[#This Row],[AdvisoryNumber]]),"NTML","ADVZY")</f>
        <v>NTML</v>
      </c>
      <c r="B4450" s="8" t="str">
        <f>_xlfn.TEXTJOIN("-",TRUE,Table1[[#This Row],[Source]],TEXT(Table1[[#This Row],[AdvisoryNumber]],"000"),TEXT(ROW()-1,"000000"),TEXT(Table1[[#This Row],[RecordTimeUTC]],"YYYY-MM-DD"))</f>
        <v>NTML-000-004449-2025-10-27</v>
      </c>
      <c r="C4450" s="1" t="s">
        <v>1667</v>
      </c>
      <c r="D4450" s="2"/>
      <c r="E4450" s="1"/>
      <c r="F4450" s="2"/>
      <c r="G4450" s="1"/>
      <c r="H4450" s="1" t="s">
        <v>2640</v>
      </c>
      <c r="I4450" s="8" t="str">
        <f>IF(Table1[[#This Row],[TMI_Type]]="Reroute",INDEX(_xlfn.REGEXEXTRACT(Table1[[#This Row],[RawText]],".*(ROUTE|FEA|FCA|ICR|CTOP|TBO).+([A-Z]{3})",2,0),1,2),"")</f>
        <v/>
      </c>
      <c r="J4450" s="5"/>
      <c r="K4450" s="5"/>
      <c r="L4450" s="1"/>
      <c r="M4450" s="7">
        <v>45957.118055555555</v>
      </c>
      <c r="N4450" s="7">
        <v>45957.118055555555</v>
      </c>
      <c r="O4450" s="7">
        <v>45957.118055555555</v>
      </c>
      <c r="P4450" s="4" t="s">
        <v>11606</v>
      </c>
      <c r="Q4450" s="10" t="s">
        <v>11606</v>
      </c>
      <c r="R4450" s="2" t="s">
        <v>11607</v>
      </c>
      <c r="S4450" s="6">
        <f>IF(OR(ISBLANK(Table1[[#This Row],[ValidEndUTC]]),ISBLANK(Table1[[#This Row],[ValidStartUTC]])),"",Table1[[#This Row],[ValidEndUTC]]-Table1[[#This Row],[ValidStartUTC]])</f>
        <v>0</v>
      </c>
      <c r="T4450" s="5">
        <f>IF(OR(ISBLANK(Table1[[#This Row],[ValidEndUTC]]),ISBLANK(Table1[[#This Row],[ValidStartUTC]])),"",Table1[[#This Row],[Duration]]*24*60)</f>
        <v>0</v>
      </c>
    </row>
    <row r="4451" spans="1:20" ht="21.6" x14ac:dyDescent="0.25">
      <c r="A4451" s="8" t="str">
        <f>IF(ISBLANK(Table1[[#This Row],[AdvisoryNumber]]),"NTML","ADVZY")</f>
        <v>NTML</v>
      </c>
      <c r="B4451" s="8" t="str">
        <f>_xlfn.TEXTJOIN("-",TRUE,Table1[[#This Row],[Source]],TEXT(Table1[[#This Row],[AdvisoryNumber]],"000"),TEXT(ROW()-1,"000000"),TEXT(Table1[[#This Row],[RecordTimeUTC]],"YYYY-MM-DD"))</f>
        <v>NTML-000-004450-2025-10-28</v>
      </c>
      <c r="C4451" s="1" t="s">
        <v>1729</v>
      </c>
      <c r="D4451" s="2"/>
      <c r="E4451" s="1"/>
      <c r="F4451" s="2"/>
      <c r="G4451" s="1" t="s">
        <v>98</v>
      </c>
      <c r="H4451" s="1" t="s">
        <v>101</v>
      </c>
      <c r="I4451" s="8" t="str">
        <f>IF(Table1[[#This Row],[TMI_Type]]="Reroute",INDEX(_xlfn.REGEXEXTRACT(Table1[[#This Row],[RawText]],".*(ROUTE|FEA|FCA|ICR|CTOP|TBO).+([A-Z]{3})",2,0),1,2),"")</f>
        <v/>
      </c>
      <c r="J4451" s="5">
        <v>15</v>
      </c>
      <c r="K4451" s="5"/>
      <c r="L4451" s="1" t="s">
        <v>2527</v>
      </c>
      <c r="M4451" s="7">
        <v>45958.958333333336</v>
      </c>
      <c r="N4451" s="7">
        <v>45959.125</v>
      </c>
      <c r="O4451" s="7">
        <v>45958.916666666664</v>
      </c>
      <c r="P4451" s="4" t="s">
        <v>2528</v>
      </c>
      <c r="Q4451" s="10" t="s">
        <v>2528</v>
      </c>
      <c r="R4451" s="2" t="s">
        <v>11608</v>
      </c>
      <c r="S4451" s="6">
        <f>IF(OR(ISBLANK(Table1[[#This Row],[ValidEndUTC]]),ISBLANK(Table1[[#This Row],[ValidStartUTC]])),"",Table1[[#This Row],[ValidEndUTC]]-Table1[[#This Row],[ValidStartUTC]])</f>
        <v>0.16666666666424135</v>
      </c>
      <c r="T4451" s="5">
        <f>IF(OR(ISBLANK(Table1[[#This Row],[ValidEndUTC]]),ISBLANK(Table1[[#This Row],[ValidStartUTC]])),"",Table1[[#This Row],[Duration]]*24*60)</f>
        <v>239.99999999650754</v>
      </c>
    </row>
    <row r="4452" spans="1:20" x14ac:dyDescent="0.25">
      <c r="A4452" s="8" t="str">
        <f>IF(ISBLANK(Table1[[#This Row],[AdvisoryNumber]]),"NTML","ADVZY")</f>
        <v>NTML</v>
      </c>
      <c r="B4452" s="8" t="str">
        <f>_xlfn.TEXTJOIN("-",TRUE,Table1[[#This Row],[Source]],TEXT(Table1[[#This Row],[AdvisoryNumber]],"000"),TEXT(ROW()-1,"000000"),TEXT(Table1[[#This Row],[RecordTimeUTC]],"YYYY-MM-DD"))</f>
        <v>NTML-000-004451-2025-10-28</v>
      </c>
      <c r="C4452" s="1" t="s">
        <v>1729</v>
      </c>
      <c r="D4452" s="2"/>
      <c r="E4452" s="1"/>
      <c r="F4452" s="2"/>
      <c r="G4452" s="1" t="s">
        <v>98</v>
      </c>
      <c r="H4452" s="1" t="s">
        <v>101</v>
      </c>
      <c r="I4452" s="8" t="str">
        <f>IF(Table1[[#This Row],[TMI_Type]]="Reroute",INDEX(_xlfn.REGEXEXTRACT(Table1[[#This Row],[RawText]],".*(ROUTE|FEA|FCA|ICR|CTOP|TBO).+([A-Z]{3})",2,0),1,2),"")</f>
        <v/>
      </c>
      <c r="J4452" s="5">
        <v>15</v>
      </c>
      <c r="K4452" s="5"/>
      <c r="L4452" s="1" t="s">
        <v>1722</v>
      </c>
      <c r="M4452" s="7">
        <v>45958.958333333336</v>
      </c>
      <c r="N4452" s="7">
        <v>45959.125</v>
      </c>
      <c r="O4452" s="7">
        <v>45958.916666666664</v>
      </c>
      <c r="P4452" s="4" t="s">
        <v>2529</v>
      </c>
      <c r="Q4452" s="10" t="s">
        <v>2529</v>
      </c>
      <c r="R4452" s="2" t="s">
        <v>11608</v>
      </c>
      <c r="S4452" s="6">
        <f>IF(OR(ISBLANK(Table1[[#This Row],[ValidEndUTC]]),ISBLANK(Table1[[#This Row],[ValidStartUTC]])),"",Table1[[#This Row],[ValidEndUTC]]-Table1[[#This Row],[ValidStartUTC]])</f>
        <v>0.16666666666424135</v>
      </c>
      <c r="T4452" s="5">
        <f>IF(OR(ISBLANK(Table1[[#This Row],[ValidEndUTC]]),ISBLANK(Table1[[#This Row],[ValidStartUTC]])),"",Table1[[#This Row],[Duration]]*24*60)</f>
        <v>239.99999999650754</v>
      </c>
    </row>
    <row r="4453" spans="1:20" ht="21.6" x14ac:dyDescent="0.25">
      <c r="A4453" s="8" t="str">
        <f>IF(ISBLANK(Table1[[#This Row],[AdvisoryNumber]]),"NTML","ADVZY")</f>
        <v>NTML</v>
      </c>
      <c r="B4453" s="8" t="str">
        <f>_xlfn.TEXTJOIN("-",TRUE,Table1[[#This Row],[Source]],TEXT(Table1[[#This Row],[AdvisoryNumber]],"000"),TEXT(ROW()-1,"000000"),TEXT(Table1[[#This Row],[RecordTimeUTC]],"YYYY-MM-DD"))</f>
        <v>NTML-000-004452-2025-10-28</v>
      </c>
      <c r="C4453" s="1" t="s">
        <v>1729</v>
      </c>
      <c r="D4453" s="2"/>
      <c r="E4453" s="1"/>
      <c r="F4453" s="2"/>
      <c r="G4453" s="1" t="s">
        <v>98</v>
      </c>
      <c r="H4453" s="1" t="s">
        <v>101</v>
      </c>
      <c r="I4453" s="8" t="str">
        <f>IF(Table1[[#This Row],[TMI_Type]]="Reroute",INDEX(_xlfn.REGEXEXTRACT(Table1[[#This Row],[RawText]],".*(ROUTE|FEA|FCA|ICR|CTOP|TBO).+([A-Z]{3})",2,0),1,2),"")</f>
        <v/>
      </c>
      <c r="J4453" s="5">
        <v>15</v>
      </c>
      <c r="K4453" s="5"/>
      <c r="L4453" s="1" t="s">
        <v>2530</v>
      </c>
      <c r="M4453" s="7">
        <v>45958.958333333336</v>
      </c>
      <c r="N4453" s="7">
        <v>45959.125</v>
      </c>
      <c r="O4453" s="7">
        <v>45958.916666666664</v>
      </c>
      <c r="P4453" s="4" t="s">
        <v>2531</v>
      </c>
      <c r="Q4453" s="10" t="s">
        <v>2531</v>
      </c>
      <c r="R4453" s="2" t="s">
        <v>11608</v>
      </c>
      <c r="S4453" s="6">
        <f>IF(OR(ISBLANK(Table1[[#This Row],[ValidEndUTC]]),ISBLANK(Table1[[#This Row],[ValidStartUTC]])),"",Table1[[#This Row],[ValidEndUTC]]-Table1[[#This Row],[ValidStartUTC]])</f>
        <v>0.16666666666424135</v>
      </c>
      <c r="T4453" s="5">
        <f>IF(OR(ISBLANK(Table1[[#This Row],[ValidEndUTC]]),ISBLANK(Table1[[#This Row],[ValidStartUTC]])),"",Table1[[#This Row],[Duration]]*24*60)</f>
        <v>239.99999999650754</v>
      </c>
    </row>
    <row r="4454" spans="1:20" ht="21.6" x14ac:dyDescent="0.25">
      <c r="A4454" s="8" t="str">
        <f>IF(ISBLANK(Table1[[#This Row],[AdvisoryNumber]]),"NTML","ADVZY")</f>
        <v>NTML</v>
      </c>
      <c r="B4454" s="8" t="str">
        <f>_xlfn.TEXTJOIN("-",TRUE,Table1[[#This Row],[Source]],TEXT(Table1[[#This Row],[AdvisoryNumber]],"000"),TEXT(ROW()-1,"000000"),TEXT(Table1[[#This Row],[RecordTimeUTC]],"YYYY-MM-DD"))</f>
        <v>NTML-000-004453-2025-10-28</v>
      </c>
      <c r="C4454" s="1" t="s">
        <v>1729</v>
      </c>
      <c r="D4454" s="2"/>
      <c r="E4454" s="1"/>
      <c r="F4454" s="2"/>
      <c r="G4454" s="1" t="s">
        <v>98</v>
      </c>
      <c r="H4454" s="1" t="s">
        <v>101</v>
      </c>
      <c r="I4454" s="8" t="str">
        <f>IF(Table1[[#This Row],[TMI_Type]]="Reroute",INDEX(_xlfn.REGEXEXTRACT(Table1[[#This Row],[RawText]],".*(ROUTE|FEA|FCA|ICR|CTOP|TBO).+([A-Z]{3})",2,0),1,2),"")</f>
        <v/>
      </c>
      <c r="J4454" s="5">
        <v>15</v>
      </c>
      <c r="K4454" s="5"/>
      <c r="L4454" s="1" t="s">
        <v>1292</v>
      </c>
      <c r="M4454" s="7">
        <v>45958.958333333336</v>
      </c>
      <c r="N4454" s="7">
        <v>45959.125</v>
      </c>
      <c r="O4454" s="7">
        <v>45958.916666666664</v>
      </c>
      <c r="P4454" s="4" t="s">
        <v>11609</v>
      </c>
      <c r="Q4454" s="10" t="s">
        <v>11609</v>
      </c>
      <c r="R4454" s="2" t="s">
        <v>11608</v>
      </c>
      <c r="S4454" s="6">
        <f>IF(OR(ISBLANK(Table1[[#This Row],[ValidEndUTC]]),ISBLANK(Table1[[#This Row],[ValidStartUTC]])),"",Table1[[#This Row],[ValidEndUTC]]-Table1[[#This Row],[ValidStartUTC]])</f>
        <v>0.16666666666424135</v>
      </c>
      <c r="T4454" s="5">
        <f>IF(OR(ISBLANK(Table1[[#This Row],[ValidEndUTC]]),ISBLANK(Table1[[#This Row],[ValidStartUTC]])),"",Table1[[#This Row],[Duration]]*24*60)</f>
        <v>239.99999999650754</v>
      </c>
    </row>
    <row r="4455" spans="1:20" x14ac:dyDescent="0.25">
      <c r="A4455" s="8" t="str">
        <f>IF(ISBLANK(Table1[[#This Row],[AdvisoryNumber]]),"NTML","ADVZY")</f>
        <v>NTML</v>
      </c>
      <c r="B4455" s="8" t="str">
        <f>_xlfn.TEXTJOIN("-",TRUE,Table1[[#This Row],[Source]],TEXT(Table1[[#This Row],[AdvisoryNumber]],"000"),TEXT(ROW()-1,"000000"),TEXT(Table1[[#This Row],[RecordTimeUTC]],"YYYY-MM-DD"))</f>
        <v>NTML-000-004454-2025-11-03</v>
      </c>
      <c r="C4455" s="1" t="s">
        <v>217</v>
      </c>
      <c r="D4455" s="2"/>
      <c r="E4455" s="1"/>
      <c r="F4455" s="2"/>
      <c r="G4455" s="1" t="s">
        <v>98</v>
      </c>
      <c r="H4455" s="1" t="s">
        <v>101</v>
      </c>
      <c r="I4455" s="8" t="str">
        <f>IF(Table1[[#This Row],[TMI_Type]]="Reroute",INDEX(_xlfn.REGEXEXTRACT(Table1[[#This Row],[RawText]],".*(ROUTE|FEA|FCA|ICR|CTOP|TBO).+([A-Z]{3})",2,0),1,2),"")</f>
        <v/>
      </c>
      <c r="J4455" s="5">
        <v>10</v>
      </c>
      <c r="K4455" s="5"/>
      <c r="L4455" s="1" t="s">
        <v>198</v>
      </c>
      <c r="M4455" s="7">
        <v>45964.88958333333</v>
      </c>
      <c r="N4455" s="7">
        <v>45965.125</v>
      </c>
      <c r="O4455" s="7">
        <v>45964.88958333333</v>
      </c>
      <c r="P4455" s="4" t="s">
        <v>2532</v>
      </c>
      <c r="Q4455" s="10" t="s">
        <v>2532</v>
      </c>
      <c r="R4455" s="2" t="s">
        <v>11612</v>
      </c>
      <c r="S4455" s="6">
        <f>IF(OR(ISBLANK(Table1[[#This Row],[ValidEndUTC]]),ISBLANK(Table1[[#This Row],[ValidStartUTC]])),"",Table1[[#This Row],[ValidEndUTC]]-Table1[[#This Row],[ValidStartUTC]])</f>
        <v>0.23541666667006211</v>
      </c>
      <c r="T4455" s="5">
        <f>IF(OR(ISBLANK(Table1[[#This Row],[ValidEndUTC]]),ISBLANK(Table1[[#This Row],[ValidStartUTC]])),"",Table1[[#This Row],[Duration]]*24*60)</f>
        <v>339.00000000488944</v>
      </c>
    </row>
    <row r="4456" spans="1:20" ht="140.4" x14ac:dyDescent="0.25">
      <c r="A4456" s="8" t="str">
        <f>IF(ISBLANK(Table1[[#This Row],[AdvisoryNumber]]),"NTML","ADVZY")</f>
        <v>ADVZY</v>
      </c>
      <c r="B4456" s="8" t="str">
        <f>_xlfn.TEXTJOIN("-",TRUE,Table1[[#This Row],[Source]],TEXT(Table1[[#This Row],[AdvisoryNumber]],"000"),TEXT(ROW()-1,"000000"),TEXT(Table1[[#This Row],[RecordTimeUTC]],"YYYY-MM-DD"))</f>
        <v>ADVZY-001-004455-2025-11-03</v>
      </c>
      <c r="C4456" s="1" t="s">
        <v>16</v>
      </c>
      <c r="D4456" s="2" t="s">
        <v>8297</v>
      </c>
      <c r="E4456" s="1">
        <v>1</v>
      </c>
      <c r="F4456" s="2" t="s">
        <v>6237</v>
      </c>
      <c r="G4456" s="1" t="s">
        <v>8298</v>
      </c>
      <c r="H4456" s="1" t="s">
        <v>6019</v>
      </c>
      <c r="I4456" s="8" t="str">
        <f>IF(Table1[[#This Row],[TMI_Type]]="Reroute",INDEX(_xlfn.REGEXEXTRACT(Table1[[#This Row],[RawText]],".*(ROUTE|FEA|FCA|ICR|CTOP|TBO).+([A-Z]{3})",2,0),1,2),"")</f>
        <v/>
      </c>
      <c r="J4456" s="5"/>
      <c r="K4456" s="5"/>
      <c r="L4456" s="1"/>
      <c r="M4456" s="7">
        <v>45964.913194444445</v>
      </c>
      <c r="N4456" s="7">
        <v>45965.125</v>
      </c>
      <c r="O4456" s="7">
        <v>45964.914583333331</v>
      </c>
      <c r="P4456" s="4" t="s">
        <v>2132</v>
      </c>
      <c r="Q4456" s="10" t="s">
        <v>8299</v>
      </c>
      <c r="R4456" s="2" t="s">
        <v>8300</v>
      </c>
      <c r="S4456" s="6">
        <f>IF(OR(ISBLANK(Table1[[#This Row],[ValidEndUTC]]),ISBLANK(Table1[[#This Row],[ValidStartUTC]])),"",Table1[[#This Row],[ValidEndUTC]]-Table1[[#This Row],[ValidStartUTC]])</f>
        <v>0.21180555555474712</v>
      </c>
      <c r="T4456" s="5">
        <f>IF(OR(ISBLANK(Table1[[#This Row],[ValidEndUTC]]),ISBLANK(Table1[[#This Row],[ValidStartUTC]])),"",Table1[[#This Row],[Duration]]*24*60)</f>
        <v>304.99999999883585</v>
      </c>
    </row>
    <row r="4457" spans="1:20" ht="75.599999999999994" x14ac:dyDescent="0.25">
      <c r="A4457" s="8" t="str">
        <f>IF(ISBLANK(Table1[[#This Row],[AdvisoryNumber]]),"NTML","ADVZY")</f>
        <v>ADVZY</v>
      </c>
      <c r="B4457" s="8" t="str">
        <f>_xlfn.TEXTJOIN("-",TRUE,Table1[[#This Row],[Source]],TEXT(Table1[[#This Row],[AdvisoryNumber]],"000"),TEXT(ROW()-1,"000000"),TEXT(Table1[[#This Row],[RecordTimeUTC]],"YYYY-MM-DD"))</f>
        <v>ADVZY-004-004456-2025-11-04</v>
      </c>
      <c r="C4457" s="1" t="s">
        <v>16</v>
      </c>
      <c r="D4457" s="2"/>
      <c r="E4457" s="1">
        <v>4</v>
      </c>
      <c r="F4457" s="2" t="s">
        <v>6237</v>
      </c>
      <c r="G4457" s="1"/>
      <c r="H4457" s="1" t="s">
        <v>6019</v>
      </c>
      <c r="I4457" s="8" t="str">
        <f>IF(Table1[[#This Row],[TMI_Type]]="Reroute",INDEX(_xlfn.REGEXEXTRACT(Table1[[#This Row],[RawText]],".*(ROUTE|FEA|FCA|ICR|CTOP|TBO).+([A-Z]{3})",2,0),1,2),"")</f>
        <v/>
      </c>
      <c r="J4457" s="5"/>
      <c r="K4457" s="5"/>
      <c r="L4457" s="1"/>
      <c r="M4457" s="7">
        <v>45964.913194444445</v>
      </c>
      <c r="N4457" s="7">
        <v>45965.125</v>
      </c>
      <c r="O4457" s="7">
        <v>45965.115972222222</v>
      </c>
      <c r="P4457" s="4" t="s">
        <v>3593</v>
      </c>
      <c r="Q4457" s="10" t="s">
        <v>8307</v>
      </c>
      <c r="R4457" s="2" t="s">
        <v>8308</v>
      </c>
      <c r="S4457" s="6">
        <f>IF(OR(ISBLANK(Table1[[#This Row],[ValidEndUTC]]),ISBLANK(Table1[[#This Row],[ValidStartUTC]])),"",Table1[[#This Row],[ValidEndUTC]]-Table1[[#This Row],[ValidStartUTC]])</f>
        <v>0.21180555555474712</v>
      </c>
      <c r="T4457" s="5">
        <f>IF(OR(ISBLANK(Table1[[#This Row],[ValidEndUTC]]),ISBLANK(Table1[[#This Row],[ValidStartUTC]])),"",Table1[[#This Row],[Duration]]*24*60)</f>
        <v>304.99999999883585</v>
      </c>
    </row>
    <row r="4458" spans="1:20" x14ac:dyDescent="0.25">
      <c r="A4458" s="8" t="str">
        <f>IF(ISBLANK(Table1[[#This Row],[AdvisoryNumber]]),"NTML","ADVZY")</f>
        <v>NTML</v>
      </c>
      <c r="B4458" s="8" t="str">
        <f>_xlfn.TEXTJOIN("-",TRUE,Table1[[#This Row],[Source]],TEXT(Table1[[#This Row],[AdvisoryNumber]],"000"),TEXT(ROW()-1,"000000"),TEXT(Table1[[#This Row],[RecordTimeUTC]],"YYYY-MM-DD"))</f>
        <v>NTML-000-004457-2025-11-03</v>
      </c>
      <c r="C4458" s="1" t="s">
        <v>270</v>
      </c>
      <c r="D4458" s="2"/>
      <c r="E4458" s="1"/>
      <c r="F4458" s="2"/>
      <c r="G4458" s="1" t="s">
        <v>98</v>
      </c>
      <c r="H4458" s="1" t="s">
        <v>101</v>
      </c>
      <c r="I4458" s="8" t="str">
        <f>IF(Table1[[#This Row],[TMI_Type]]="Reroute",INDEX(_xlfn.REGEXEXTRACT(Table1[[#This Row],[RawText]],".*(ROUTE|FEA|FCA|ICR|CTOP|TBO).+([A-Z]{3})",2,0),1,2),"")</f>
        <v/>
      </c>
      <c r="J4458" s="5">
        <v>10</v>
      </c>
      <c r="K4458" s="5"/>
      <c r="L4458" s="1" t="s">
        <v>1173</v>
      </c>
      <c r="M4458" s="7">
        <v>45964.958333333336</v>
      </c>
      <c r="N4458" s="7">
        <v>45965.125</v>
      </c>
      <c r="O4458" s="7">
        <v>45964.916666666664</v>
      </c>
      <c r="P4458" s="4" t="s">
        <v>2533</v>
      </c>
      <c r="Q4458" s="10" t="s">
        <v>2533</v>
      </c>
      <c r="R4458" s="2" t="s">
        <v>11613</v>
      </c>
      <c r="S4458" s="6">
        <f>IF(OR(ISBLANK(Table1[[#This Row],[ValidEndUTC]]),ISBLANK(Table1[[#This Row],[ValidStartUTC]])),"",Table1[[#This Row],[ValidEndUTC]]-Table1[[#This Row],[ValidStartUTC]])</f>
        <v>0.16666666666424135</v>
      </c>
      <c r="T4458" s="5">
        <f>IF(OR(ISBLANK(Table1[[#This Row],[ValidEndUTC]]),ISBLANK(Table1[[#This Row],[ValidStartUTC]])),"",Table1[[#This Row],[Duration]]*24*60)</f>
        <v>239.99999999650754</v>
      </c>
    </row>
    <row r="4459" spans="1:20" x14ac:dyDescent="0.25">
      <c r="A4459" s="8" t="str">
        <f>IF(ISBLANK(Table1[[#This Row],[AdvisoryNumber]]),"NTML","ADVZY")</f>
        <v>NTML</v>
      </c>
      <c r="B4459" s="8" t="str">
        <f>_xlfn.TEXTJOIN("-",TRUE,Table1[[#This Row],[Source]],TEXT(Table1[[#This Row],[AdvisoryNumber]],"000"),TEXT(ROW()-1,"000000"),TEXT(Table1[[#This Row],[RecordTimeUTC]],"YYYY-MM-DD"))</f>
        <v>NTML-000-004458-2025-11-03</v>
      </c>
      <c r="C4459" s="1" t="s">
        <v>270</v>
      </c>
      <c r="D4459" s="2"/>
      <c r="E4459" s="1"/>
      <c r="F4459" s="2"/>
      <c r="G4459" s="1" t="s">
        <v>98</v>
      </c>
      <c r="H4459" s="1" t="s">
        <v>101</v>
      </c>
      <c r="I4459" s="8" t="str">
        <f>IF(Table1[[#This Row],[TMI_Type]]="Reroute",INDEX(_xlfn.REGEXEXTRACT(Table1[[#This Row],[RawText]],".*(ROUTE|FEA|FCA|ICR|CTOP|TBO).+([A-Z]{3})",2,0),1,2),"")</f>
        <v/>
      </c>
      <c r="J4459" s="5">
        <v>40</v>
      </c>
      <c r="K4459" s="5"/>
      <c r="L4459" s="1" t="s">
        <v>1175</v>
      </c>
      <c r="M4459" s="7">
        <v>45964.958333333336</v>
      </c>
      <c r="N4459" s="7">
        <v>45965.125</v>
      </c>
      <c r="O4459" s="7">
        <v>45964.916666666664</v>
      </c>
      <c r="P4459" s="4" t="s">
        <v>2534</v>
      </c>
      <c r="Q4459" s="10" t="s">
        <v>2534</v>
      </c>
      <c r="R4459" s="2" t="s">
        <v>11613</v>
      </c>
      <c r="S4459" s="6">
        <f>IF(OR(ISBLANK(Table1[[#This Row],[ValidEndUTC]]),ISBLANK(Table1[[#This Row],[ValidStartUTC]])),"",Table1[[#This Row],[ValidEndUTC]]-Table1[[#This Row],[ValidStartUTC]])</f>
        <v>0.16666666666424135</v>
      </c>
      <c r="T4459" s="5">
        <f>IF(OR(ISBLANK(Table1[[#This Row],[ValidEndUTC]]),ISBLANK(Table1[[#This Row],[ValidStartUTC]])),"",Table1[[#This Row],[Duration]]*24*60)</f>
        <v>239.99999999650754</v>
      </c>
    </row>
    <row r="4460" spans="1:20" x14ac:dyDescent="0.25">
      <c r="A4460" s="8" t="str">
        <f>IF(ISBLANK(Table1[[#This Row],[AdvisoryNumber]]),"NTML","ADVZY")</f>
        <v>NTML</v>
      </c>
      <c r="B4460" s="8" t="str">
        <f>_xlfn.TEXTJOIN("-",TRUE,Table1[[#This Row],[Source]],TEXT(Table1[[#This Row],[AdvisoryNumber]],"000"),TEXT(ROW()-1,"000000"),TEXT(Table1[[#This Row],[RecordTimeUTC]],"YYYY-MM-DD"))</f>
        <v>NTML-000-004459-2025-11-03</v>
      </c>
      <c r="C4460" s="1" t="s">
        <v>270</v>
      </c>
      <c r="D4460" s="2"/>
      <c r="E4460" s="1"/>
      <c r="F4460" s="2"/>
      <c r="G4460" s="1" t="s">
        <v>98</v>
      </c>
      <c r="H4460" s="1" t="s">
        <v>101</v>
      </c>
      <c r="I4460" s="8" t="str">
        <f>IF(Table1[[#This Row],[TMI_Type]]="Reroute",INDEX(_xlfn.REGEXEXTRACT(Table1[[#This Row],[RawText]],".*(ROUTE|FEA|FCA|ICR|CTOP|TBO).+([A-Z]{3})",2,0),1,2),"")</f>
        <v/>
      </c>
      <c r="J4460" s="5">
        <v>40</v>
      </c>
      <c r="K4460" s="5"/>
      <c r="L4460" s="1" t="s">
        <v>1177</v>
      </c>
      <c r="M4460" s="7">
        <v>45964.958333333336</v>
      </c>
      <c r="N4460" s="7">
        <v>45965.125</v>
      </c>
      <c r="O4460" s="7">
        <v>45964.916666666664</v>
      </c>
      <c r="P4460" s="4" t="s">
        <v>2535</v>
      </c>
      <c r="Q4460" s="10" t="s">
        <v>2535</v>
      </c>
      <c r="R4460" s="2" t="s">
        <v>11613</v>
      </c>
      <c r="S4460" s="6">
        <f>IF(OR(ISBLANK(Table1[[#This Row],[ValidEndUTC]]),ISBLANK(Table1[[#This Row],[ValidStartUTC]])),"",Table1[[#This Row],[ValidEndUTC]]-Table1[[#This Row],[ValidStartUTC]])</f>
        <v>0.16666666666424135</v>
      </c>
      <c r="T4460" s="5">
        <f>IF(OR(ISBLANK(Table1[[#This Row],[ValidEndUTC]]),ISBLANK(Table1[[#This Row],[ValidStartUTC]])),"",Table1[[#This Row],[Duration]]*24*60)</f>
        <v>239.99999999650754</v>
      </c>
    </row>
    <row r="4461" spans="1:20" x14ac:dyDescent="0.25">
      <c r="A4461" s="8" t="str">
        <f>IF(ISBLANK(Table1[[#This Row],[AdvisoryNumber]]),"NTML","ADVZY")</f>
        <v>NTML</v>
      </c>
      <c r="B4461" s="8" t="str">
        <f>_xlfn.TEXTJOIN("-",TRUE,Table1[[#This Row],[Source]],TEXT(Table1[[#This Row],[AdvisoryNumber]],"000"),TEXT(ROW()-1,"000000"),TEXT(Table1[[#This Row],[RecordTimeUTC]],"YYYY-MM-DD"))</f>
        <v>NTML-000-004460-2025-11-03</v>
      </c>
      <c r="C4461" s="1" t="s">
        <v>270</v>
      </c>
      <c r="D4461" s="2"/>
      <c r="E4461" s="1"/>
      <c r="F4461" s="2"/>
      <c r="G4461" s="1" t="s">
        <v>98</v>
      </c>
      <c r="H4461" s="1" t="s">
        <v>101</v>
      </c>
      <c r="I4461" s="8" t="str">
        <f>IF(Table1[[#This Row],[TMI_Type]]="Reroute",INDEX(_xlfn.REGEXEXTRACT(Table1[[#This Row],[RawText]],".*(ROUTE|FEA|FCA|ICR|CTOP|TBO).+([A-Z]{3})",2,0),1,2),"")</f>
        <v/>
      </c>
      <c r="J4461" s="5">
        <v>15</v>
      </c>
      <c r="K4461" s="5"/>
      <c r="L4461" s="1" t="s">
        <v>286</v>
      </c>
      <c r="M4461" s="7">
        <v>45964.958333333336</v>
      </c>
      <c r="N4461" s="7">
        <v>45965.125</v>
      </c>
      <c r="O4461" s="7">
        <v>45964.916666666664</v>
      </c>
      <c r="P4461" s="4" t="s">
        <v>2536</v>
      </c>
      <c r="Q4461" s="10" t="s">
        <v>2536</v>
      </c>
      <c r="R4461" s="2" t="s">
        <v>11613</v>
      </c>
      <c r="S4461" s="6">
        <f>IF(OR(ISBLANK(Table1[[#This Row],[ValidEndUTC]]),ISBLANK(Table1[[#This Row],[ValidStartUTC]])),"",Table1[[#This Row],[ValidEndUTC]]-Table1[[#This Row],[ValidStartUTC]])</f>
        <v>0.16666666666424135</v>
      </c>
      <c r="T4461" s="5">
        <f>IF(OR(ISBLANK(Table1[[#This Row],[ValidEndUTC]]),ISBLANK(Table1[[#This Row],[ValidStartUTC]])),"",Table1[[#This Row],[Duration]]*24*60)</f>
        <v>239.99999999650754</v>
      </c>
    </row>
    <row r="4462" spans="1:20" x14ac:dyDescent="0.25">
      <c r="A4462" s="8" t="str">
        <f>IF(ISBLANK(Table1[[#This Row],[AdvisoryNumber]]),"NTML","ADVZY")</f>
        <v>NTML</v>
      </c>
      <c r="B4462" s="8" t="str">
        <f>_xlfn.TEXTJOIN("-",TRUE,Table1[[#This Row],[Source]],TEXT(Table1[[#This Row],[AdvisoryNumber]],"000"),TEXT(ROW()-1,"000000"),TEXT(Table1[[#This Row],[RecordTimeUTC]],"YYYY-MM-DD"))</f>
        <v>NTML-000-004461-2025-11-03</v>
      </c>
      <c r="C4462" s="1" t="s">
        <v>11614</v>
      </c>
      <c r="D4462" s="2"/>
      <c r="E4462" s="1"/>
      <c r="F4462" s="2"/>
      <c r="G4462" s="1" t="s">
        <v>98</v>
      </c>
      <c r="H4462" s="1" t="s">
        <v>99</v>
      </c>
      <c r="I4462" s="8" t="str">
        <f>IF(Table1[[#This Row],[TMI_Type]]="Reroute",INDEX(_xlfn.REGEXEXTRACT(Table1[[#This Row],[RawText]],".*(ROUTE|FEA|FCA|ICR|CTOP|TBO).+([A-Z]{3})",2,0),1,2),"")</f>
        <v/>
      </c>
      <c r="J4462" s="5"/>
      <c r="K4462" s="5">
        <v>2</v>
      </c>
      <c r="L4462" s="1" t="s">
        <v>102</v>
      </c>
      <c r="M4462" s="7">
        <v>45964.958333333336</v>
      </c>
      <c r="N4462" s="7">
        <v>45965.125</v>
      </c>
      <c r="O4462" s="7">
        <v>45964.916666666664</v>
      </c>
      <c r="P4462" s="4" t="s">
        <v>2537</v>
      </c>
      <c r="Q4462" s="10" t="s">
        <v>2537</v>
      </c>
      <c r="R4462" s="2" t="s">
        <v>11613</v>
      </c>
      <c r="S4462" s="6">
        <f>IF(OR(ISBLANK(Table1[[#This Row],[ValidEndUTC]]),ISBLANK(Table1[[#This Row],[ValidStartUTC]])),"",Table1[[#This Row],[ValidEndUTC]]-Table1[[#This Row],[ValidStartUTC]])</f>
        <v>0.16666666666424135</v>
      </c>
      <c r="T4462" s="5">
        <f>IF(OR(ISBLANK(Table1[[#This Row],[ValidEndUTC]]),ISBLANK(Table1[[#This Row],[ValidStartUTC]])),"",Table1[[#This Row],[Duration]]*24*60)</f>
        <v>239.99999999650754</v>
      </c>
    </row>
    <row r="4463" spans="1:20" x14ac:dyDescent="0.25">
      <c r="A4463" s="8" t="str">
        <f>IF(ISBLANK(Table1[[#This Row],[AdvisoryNumber]]),"NTML","ADVZY")</f>
        <v>NTML</v>
      </c>
      <c r="B4463" s="8" t="str">
        <f>_xlfn.TEXTJOIN("-",TRUE,Table1[[#This Row],[Source]],TEXT(Table1[[#This Row],[AdvisoryNumber]],"000"),TEXT(ROW()-1,"000000"),TEXT(Table1[[#This Row],[RecordTimeUTC]],"YYYY-MM-DD"))</f>
        <v>NTML-000-004462-2025-11-03</v>
      </c>
      <c r="C4463" s="1" t="s">
        <v>9582</v>
      </c>
      <c r="D4463" s="2"/>
      <c r="E4463" s="1"/>
      <c r="F4463" s="2"/>
      <c r="G4463" s="1" t="s">
        <v>98</v>
      </c>
      <c r="H4463" s="1" t="s">
        <v>104</v>
      </c>
      <c r="I4463" s="8" t="str">
        <f>IF(Table1[[#This Row],[TMI_Type]]="Reroute",INDEX(_xlfn.REGEXEXTRACT(Table1[[#This Row],[RawText]],".*(ROUTE|FEA|FCA|ICR|CTOP|TBO).+([A-Z]{3})",2,0),1,2),"")</f>
        <v/>
      </c>
      <c r="J4463" s="5"/>
      <c r="K4463" s="5"/>
      <c r="L4463" s="1" t="s">
        <v>102</v>
      </c>
      <c r="M4463" s="7">
        <v>45964.958333333336</v>
      </c>
      <c r="N4463" s="7">
        <v>45965.125</v>
      </c>
      <c r="O4463" s="7">
        <v>45964.95</v>
      </c>
      <c r="P4463" s="4" t="s">
        <v>2538</v>
      </c>
      <c r="Q4463" s="10" t="s">
        <v>2538</v>
      </c>
      <c r="R4463" s="2" t="s">
        <v>11615</v>
      </c>
      <c r="S4463" s="6">
        <f>IF(OR(ISBLANK(Table1[[#This Row],[ValidEndUTC]]),ISBLANK(Table1[[#This Row],[ValidStartUTC]])),"",Table1[[#This Row],[ValidEndUTC]]-Table1[[#This Row],[ValidStartUTC]])</f>
        <v>0.16666666666424135</v>
      </c>
      <c r="T4463" s="5">
        <f>IF(OR(ISBLANK(Table1[[#This Row],[ValidEndUTC]]),ISBLANK(Table1[[#This Row],[ValidStartUTC]])),"",Table1[[#This Row],[Duration]]*24*60)</f>
        <v>239.99999999650754</v>
      </c>
    </row>
    <row r="4464" spans="1:20" x14ac:dyDescent="0.25">
      <c r="A4464" s="8" t="str">
        <f>IF(ISBLANK(Table1[[#This Row],[AdvisoryNumber]]),"NTML","ADVZY")</f>
        <v>NTML</v>
      </c>
      <c r="B4464" s="8" t="str">
        <f>_xlfn.TEXTJOIN("-",TRUE,Table1[[#This Row],[Source]],TEXT(Table1[[#This Row],[AdvisoryNumber]],"000"),TEXT(ROW()-1,"000000"),TEXT(Table1[[#This Row],[RecordTimeUTC]],"YYYY-MM-DD"))</f>
        <v>NTML-000-004463-2025-11-03</v>
      </c>
      <c r="C4464" s="1" t="s">
        <v>97</v>
      </c>
      <c r="D4464" s="2"/>
      <c r="E4464" s="1"/>
      <c r="F4464" s="2"/>
      <c r="G4464" s="1" t="s">
        <v>98</v>
      </c>
      <c r="H4464" s="1" t="s">
        <v>101</v>
      </c>
      <c r="I4464" s="8" t="str">
        <f>IF(Table1[[#This Row],[TMI_Type]]="Reroute",INDEX(_xlfn.REGEXEXTRACT(Table1[[#This Row],[RawText]],".*(ROUTE|FEA|FCA|ICR|CTOP|TBO).+([A-Z]{3})",2,0),1,2),"")</f>
        <v/>
      </c>
      <c r="J4464" s="5">
        <v>10</v>
      </c>
      <c r="K4464" s="5"/>
      <c r="L4464" s="1" t="s">
        <v>2539</v>
      </c>
      <c r="M4464" s="7">
        <v>45964.958333333336</v>
      </c>
      <c r="N4464" s="7">
        <v>45965.125</v>
      </c>
      <c r="O4464" s="7">
        <v>45964.95</v>
      </c>
      <c r="P4464" s="4" t="s">
        <v>2540</v>
      </c>
      <c r="Q4464" s="10" t="s">
        <v>2540</v>
      </c>
      <c r="R4464" s="2" t="s">
        <v>11615</v>
      </c>
      <c r="S4464" s="6">
        <f>IF(OR(ISBLANK(Table1[[#This Row],[ValidEndUTC]]),ISBLANK(Table1[[#This Row],[ValidStartUTC]])),"",Table1[[#This Row],[ValidEndUTC]]-Table1[[#This Row],[ValidStartUTC]])</f>
        <v>0.16666666666424135</v>
      </c>
      <c r="T4464" s="5">
        <f>IF(OR(ISBLANK(Table1[[#This Row],[ValidEndUTC]]),ISBLANK(Table1[[#This Row],[ValidStartUTC]])),"",Table1[[#This Row],[Duration]]*24*60)</f>
        <v>239.99999999650754</v>
      </c>
    </row>
    <row r="4465" spans="1:20" ht="226.8" x14ac:dyDescent="0.25">
      <c r="A4465" s="8" t="str">
        <f>IF(ISBLANK(Table1[[#This Row],[AdvisoryNumber]]),"NTML","ADVZY")</f>
        <v>ADVZY</v>
      </c>
      <c r="B4465" s="8" t="str">
        <f>_xlfn.TEXTJOIN("-",TRUE,Table1[[#This Row],[Source]],TEXT(Table1[[#This Row],[AdvisoryNumber]],"000"),TEXT(ROW()-1,"000000"),TEXT(Table1[[#This Row],[RecordTimeUTC]],"YYYY-MM-DD"))</f>
        <v>ADVZY-002-004464-2025-11-03</v>
      </c>
      <c r="C4465" s="1" t="s">
        <v>16</v>
      </c>
      <c r="D4465" s="2" t="s">
        <v>8301</v>
      </c>
      <c r="E4465" s="1">
        <v>2</v>
      </c>
      <c r="F4465" s="2" t="s">
        <v>2541</v>
      </c>
      <c r="G4465" s="1" t="s">
        <v>54</v>
      </c>
      <c r="H4465" s="1" t="s">
        <v>19</v>
      </c>
      <c r="I4465" s="8" t="str">
        <f>IF(Table1[[#This Row],[TMI_Type]]="Reroute",INDEX(_xlfn.REGEXEXTRACT(Table1[[#This Row],[RawText]],".*(ROUTE|FEA|FCA|ICR|CTOP|TBO).+([A-Z]{3})",2,0),1,2),"")</f>
        <v>RQD</v>
      </c>
      <c r="J4465" s="5"/>
      <c r="K4465" s="5"/>
      <c r="L4465" s="1"/>
      <c r="M4465" s="7">
        <v>45964.958333333336</v>
      </c>
      <c r="N4465" s="7">
        <v>45965.125</v>
      </c>
      <c r="O4465" s="7">
        <v>45964.95208333333</v>
      </c>
      <c r="P4465" s="4" t="s">
        <v>2542</v>
      </c>
      <c r="Q4465" s="10" t="s">
        <v>8302</v>
      </c>
      <c r="R4465" s="2" t="s">
        <v>8303</v>
      </c>
      <c r="S4465" s="6">
        <f>IF(OR(ISBLANK(Table1[[#This Row],[ValidEndUTC]]),ISBLANK(Table1[[#This Row],[ValidStartUTC]])),"",Table1[[#This Row],[ValidEndUTC]]-Table1[[#This Row],[ValidStartUTC]])</f>
        <v>0.16666666666424135</v>
      </c>
      <c r="T4465" s="5">
        <f>IF(OR(ISBLANK(Table1[[#This Row],[ValidEndUTC]]),ISBLANK(Table1[[#This Row],[ValidStartUTC]])),"",Table1[[#This Row],[Duration]]*24*60)</f>
        <v>239.99999999650754</v>
      </c>
    </row>
    <row r="4466" spans="1:20" ht="162" x14ac:dyDescent="0.25">
      <c r="A4466" s="8" t="str">
        <f>IF(ISBLANK(Table1[[#This Row],[AdvisoryNumber]]),"NTML","ADVZY")</f>
        <v>ADVZY</v>
      </c>
      <c r="B4466" s="8" t="str">
        <f>_xlfn.TEXTJOIN("-",TRUE,Table1[[#This Row],[Source]],TEXT(Table1[[#This Row],[AdvisoryNumber]],"000"),TEXT(ROW()-1,"000000"),TEXT(Table1[[#This Row],[RecordTimeUTC]],"YYYY-MM-DD"))</f>
        <v>ADVZY-003-004465-2025-11-04</v>
      </c>
      <c r="C4466" s="1" t="s">
        <v>305</v>
      </c>
      <c r="D4466" s="2" t="s">
        <v>8304</v>
      </c>
      <c r="E4466" s="1">
        <v>3</v>
      </c>
      <c r="F4466" s="2" t="s">
        <v>5995</v>
      </c>
      <c r="G4466" s="1" t="s">
        <v>35</v>
      </c>
      <c r="H4466" s="1" t="s">
        <v>32</v>
      </c>
      <c r="I4466" s="8" t="str">
        <f>IF(Table1[[#This Row],[TMI_Type]]="Reroute",INDEX(_xlfn.REGEXEXTRACT(Table1[[#This Row],[RawText]],".*(ROUTE|FEA|FCA|ICR|CTOP|TBO).+([A-Z]{3})",2,0),1,2),"")</f>
        <v/>
      </c>
      <c r="J4466" s="5"/>
      <c r="K4466" s="5"/>
      <c r="L4466" s="1"/>
      <c r="M4466" s="7">
        <v>45965.003472222219</v>
      </c>
      <c r="N4466" s="7">
        <v>45965.083333333336</v>
      </c>
      <c r="O4466" s="7">
        <v>45965.00277777778</v>
      </c>
      <c r="P4466" s="4" t="s">
        <v>2543</v>
      </c>
      <c r="Q4466" s="10" t="s">
        <v>8305</v>
      </c>
      <c r="R4466" s="2" t="s">
        <v>8306</v>
      </c>
      <c r="S4466" s="6">
        <f>IF(OR(ISBLANK(Table1[[#This Row],[ValidEndUTC]]),ISBLANK(Table1[[#This Row],[ValidStartUTC]])),"",Table1[[#This Row],[ValidEndUTC]]-Table1[[#This Row],[ValidStartUTC]])</f>
        <v>7.9861111116770189E-2</v>
      </c>
      <c r="T4466" s="5">
        <f>IF(OR(ISBLANK(Table1[[#This Row],[ValidEndUTC]]),ISBLANK(Table1[[#This Row],[ValidStartUTC]])),"",Table1[[#This Row],[Duration]]*24*60)</f>
        <v>115.00000000814907</v>
      </c>
    </row>
    <row r="4467" spans="1:20" ht="237.6" x14ac:dyDescent="0.25">
      <c r="A4467" s="8" t="str">
        <f>IF(ISBLANK(Table1[[#This Row],[AdvisoryNumber]]),"NTML","ADVZY")</f>
        <v>ADVZY</v>
      </c>
      <c r="B4467" s="8" t="str">
        <f>_xlfn.TEXTJOIN("-",TRUE,Table1[[#This Row],[Source]],TEXT(Table1[[#This Row],[AdvisoryNumber]],"000"),TEXT(ROW()-1,"000000"),TEXT(Table1[[#This Row],[RecordTimeUTC]],"YYYY-MM-DD"))</f>
        <v>ADVZY-001-004466-2025-11-07</v>
      </c>
      <c r="C4467" s="1" t="s">
        <v>16</v>
      </c>
      <c r="D4467" s="2" t="s">
        <v>8309</v>
      </c>
      <c r="E4467" s="1">
        <v>1</v>
      </c>
      <c r="F4467" s="2" t="s">
        <v>2544</v>
      </c>
      <c r="G4467" s="1" t="s">
        <v>35</v>
      </c>
      <c r="H4467" s="1" t="s">
        <v>19</v>
      </c>
      <c r="I4467" s="8" t="str">
        <f>IF(Table1[[#This Row],[TMI_Type]]="Reroute",INDEX(_xlfn.REGEXEXTRACT(Table1[[#This Row],[RawText]],".*(ROUTE|FEA|FCA|ICR|CTOP|TBO).+([A-Z]{3})",2,0),1,2),"")</f>
        <v>RQD</v>
      </c>
      <c r="J4467" s="5"/>
      <c r="K4467" s="5"/>
      <c r="L4467" s="1"/>
      <c r="M4467" s="7">
        <v>45968.916666666664</v>
      </c>
      <c r="N4467" s="7">
        <v>45969.166666666664</v>
      </c>
      <c r="O4467" s="7">
        <v>45968.997916666667</v>
      </c>
      <c r="P4467" s="4" t="s">
        <v>2545</v>
      </c>
      <c r="Q4467" s="10" t="s">
        <v>8310</v>
      </c>
      <c r="R4467" s="2" t="s">
        <v>8311</v>
      </c>
      <c r="S4467" s="6">
        <f>IF(OR(ISBLANK(Table1[[#This Row],[ValidEndUTC]]),ISBLANK(Table1[[#This Row],[ValidStartUTC]])),"",Table1[[#This Row],[ValidEndUTC]]-Table1[[#This Row],[ValidStartUTC]])</f>
        <v>0.25</v>
      </c>
      <c r="T4467" s="5">
        <f>IF(OR(ISBLANK(Table1[[#This Row],[ValidEndUTC]]),ISBLANK(Table1[[#This Row],[ValidStartUTC]])),"",Table1[[#This Row],[Duration]]*24*60)</f>
        <v>360</v>
      </c>
    </row>
    <row r="4468" spans="1:20" x14ac:dyDescent="0.25">
      <c r="A4468" s="8" t="str">
        <f>IF(ISBLANK(Table1[[#This Row],[AdvisoryNumber]]),"NTML","ADVZY")</f>
        <v>NTML</v>
      </c>
      <c r="B4468" s="8" t="str">
        <f>_xlfn.TEXTJOIN("-",TRUE,Table1[[#This Row],[Source]],TEXT(Table1[[#This Row],[AdvisoryNumber]],"000"),TEXT(ROW()-1,"000000"),TEXT(Table1[[#This Row],[RecordTimeUTC]],"YYYY-MM-DD"))</f>
        <v>NTML-000-004467-2025-11-07</v>
      </c>
      <c r="C4468" s="1" t="s">
        <v>300</v>
      </c>
      <c r="D4468" s="2"/>
      <c r="E4468" s="1"/>
      <c r="F4468" s="2"/>
      <c r="G4468" s="1" t="s">
        <v>98</v>
      </c>
      <c r="H4468" s="1" t="s">
        <v>101</v>
      </c>
      <c r="I4468" s="8" t="str">
        <f>IF(Table1[[#This Row],[TMI_Type]]="Reroute",INDEX(_xlfn.REGEXEXTRACT(Table1[[#This Row],[RawText]],".*(ROUTE|FEA|FCA|ICR|CTOP|TBO).+([A-Z]{3})",2,0),1,2),"")</f>
        <v/>
      </c>
      <c r="J4468" s="5">
        <v>60</v>
      </c>
      <c r="K4468" s="5"/>
      <c r="L4468" s="1" t="s">
        <v>2546</v>
      </c>
      <c r="M4468" s="7">
        <v>45968.958333333336</v>
      </c>
      <c r="N4468" s="7">
        <v>45969.166666666664</v>
      </c>
      <c r="O4468" s="7">
        <v>45968.961805555555</v>
      </c>
      <c r="P4468" s="4" t="s">
        <v>2547</v>
      </c>
      <c r="Q4468" s="10" t="s">
        <v>2547</v>
      </c>
      <c r="R4468" s="2" t="s">
        <v>11623</v>
      </c>
      <c r="S4468" s="6">
        <f>IF(OR(ISBLANK(Table1[[#This Row],[ValidEndUTC]]),ISBLANK(Table1[[#This Row],[ValidStartUTC]])),"",Table1[[#This Row],[ValidEndUTC]]-Table1[[#This Row],[ValidStartUTC]])</f>
        <v>0.20833333332848269</v>
      </c>
      <c r="T4468" s="5">
        <f>IF(OR(ISBLANK(Table1[[#This Row],[ValidEndUTC]]),ISBLANK(Table1[[#This Row],[ValidStartUTC]])),"",Table1[[#This Row],[Duration]]*24*60)</f>
        <v>299.99999999301508</v>
      </c>
    </row>
    <row r="4469" spans="1:20" x14ac:dyDescent="0.25">
      <c r="A4469" s="8" t="str">
        <f>IF(ISBLANK(Table1[[#This Row],[AdvisoryNumber]]),"NTML","ADVZY")</f>
        <v>NTML</v>
      </c>
      <c r="B4469" s="8" t="str">
        <f>_xlfn.TEXTJOIN("-",TRUE,Table1[[#This Row],[Source]],TEXT(Table1[[#This Row],[AdvisoryNumber]],"000"),TEXT(ROW()-1,"000000"),TEXT(Table1[[#This Row],[RecordTimeUTC]],"YYYY-MM-DD"))</f>
        <v>NTML-000-004468-2025-11-07</v>
      </c>
      <c r="C4469" s="1" t="s">
        <v>300</v>
      </c>
      <c r="D4469" s="2"/>
      <c r="E4469" s="1"/>
      <c r="F4469" s="2"/>
      <c r="G4469" s="1" t="s">
        <v>98</v>
      </c>
      <c r="H4469" s="1" t="s">
        <v>101</v>
      </c>
      <c r="I4469" s="8" t="str">
        <f>IF(Table1[[#This Row],[TMI_Type]]="Reroute",INDEX(_xlfn.REGEXEXTRACT(Table1[[#This Row],[RawText]],".*(ROUTE|FEA|FCA|ICR|CTOP|TBO).+([A-Z]{3})",2,0),1,2),"")</f>
        <v/>
      </c>
      <c r="J4469" s="5">
        <v>40</v>
      </c>
      <c r="K4469" s="5"/>
      <c r="L4469" s="1" t="s">
        <v>2548</v>
      </c>
      <c r="M4469" s="7">
        <v>45968.958333333336</v>
      </c>
      <c r="N4469" s="7">
        <v>45969.166666666664</v>
      </c>
      <c r="O4469" s="7">
        <v>45968.961805555555</v>
      </c>
      <c r="P4469" s="4" t="s">
        <v>2549</v>
      </c>
      <c r="Q4469" s="10" t="s">
        <v>2549</v>
      </c>
      <c r="R4469" s="2" t="s">
        <v>11623</v>
      </c>
      <c r="S4469" s="6">
        <f>IF(OR(ISBLANK(Table1[[#This Row],[ValidEndUTC]]),ISBLANK(Table1[[#This Row],[ValidStartUTC]])),"",Table1[[#This Row],[ValidEndUTC]]-Table1[[#This Row],[ValidStartUTC]])</f>
        <v>0.20833333332848269</v>
      </c>
      <c r="T4469" s="5">
        <f>IF(OR(ISBLANK(Table1[[#This Row],[ValidEndUTC]]),ISBLANK(Table1[[#This Row],[ValidStartUTC]])),"",Table1[[#This Row],[Duration]]*24*60)</f>
        <v>299.99999999301508</v>
      </c>
    </row>
    <row r="4470" spans="1:20" ht="21.6" x14ac:dyDescent="0.25">
      <c r="A4470" s="8" t="str">
        <f>IF(ISBLANK(Table1[[#This Row],[AdvisoryNumber]]),"NTML","ADVZY")</f>
        <v>NTML</v>
      </c>
      <c r="B4470" s="8" t="str">
        <f>_xlfn.TEXTJOIN("-",TRUE,Table1[[#This Row],[Source]],TEXT(Table1[[#This Row],[AdvisoryNumber]],"000"),TEXT(ROW()-1,"000000"),TEXT(Table1[[#This Row],[RecordTimeUTC]],"YYYY-MM-DD"))</f>
        <v>NTML-000-004469-2025-11-07</v>
      </c>
      <c r="C4470" s="1" t="s">
        <v>300</v>
      </c>
      <c r="D4470" s="2"/>
      <c r="E4470" s="1"/>
      <c r="F4470" s="2"/>
      <c r="G4470" s="1" t="s">
        <v>98</v>
      </c>
      <c r="H4470" s="1" t="s">
        <v>101</v>
      </c>
      <c r="I4470" s="8" t="str">
        <f>IF(Table1[[#This Row],[TMI_Type]]="Reroute",INDEX(_xlfn.REGEXEXTRACT(Table1[[#This Row],[RawText]],".*(ROUTE|FEA|FCA|ICR|CTOP|TBO).+([A-Z]{3})",2,0),1,2),"")</f>
        <v/>
      </c>
      <c r="J4470" s="5">
        <v>40</v>
      </c>
      <c r="K4470" s="5"/>
      <c r="L4470" s="1" t="s">
        <v>491</v>
      </c>
      <c r="M4470" s="7">
        <v>45968.980555555558</v>
      </c>
      <c r="N4470" s="7">
        <v>45969.145833333336</v>
      </c>
      <c r="O4470" s="7">
        <v>45968.990277777775</v>
      </c>
      <c r="P4470" s="4" t="s">
        <v>11617</v>
      </c>
      <c r="Q4470" s="10" t="s">
        <v>11617</v>
      </c>
      <c r="R4470" s="2" t="s">
        <v>11618</v>
      </c>
      <c r="S4470" s="6">
        <f>IF(OR(ISBLANK(Table1[[#This Row],[ValidEndUTC]]),ISBLANK(Table1[[#This Row],[ValidStartUTC]])),"",Table1[[#This Row],[ValidEndUTC]]-Table1[[#This Row],[ValidStartUTC]])</f>
        <v>0.16527777777810115</v>
      </c>
      <c r="T4470" s="5">
        <f>IF(OR(ISBLANK(Table1[[#This Row],[ValidEndUTC]]),ISBLANK(Table1[[#This Row],[ValidStartUTC]])),"",Table1[[#This Row],[Duration]]*24*60)</f>
        <v>238.00000000046566</v>
      </c>
    </row>
    <row r="4471" spans="1:20" ht="21.6" x14ac:dyDescent="0.25">
      <c r="A4471" s="8" t="str">
        <f>IF(ISBLANK(Table1[[#This Row],[AdvisoryNumber]]),"NTML","ADVZY")</f>
        <v>NTML</v>
      </c>
      <c r="B4471" s="8" t="str">
        <f>_xlfn.TEXTJOIN("-",TRUE,Table1[[#This Row],[Source]],TEXT(Table1[[#This Row],[AdvisoryNumber]],"000"),TEXT(ROW()-1,"000000"),TEXT(Table1[[#This Row],[RecordTimeUTC]],"YYYY-MM-DD"))</f>
        <v>NTML-000-004470-2025-11-07</v>
      </c>
      <c r="C4471" s="1" t="s">
        <v>300</v>
      </c>
      <c r="D4471" s="2"/>
      <c r="E4471" s="1"/>
      <c r="F4471" s="2"/>
      <c r="G4471" s="1" t="s">
        <v>98</v>
      </c>
      <c r="H4471" s="1" t="s">
        <v>101</v>
      </c>
      <c r="I4471" s="8" t="str">
        <f>IF(Table1[[#This Row],[TMI_Type]]="Reroute",INDEX(_xlfn.REGEXEXTRACT(Table1[[#This Row],[RawText]],".*(ROUTE|FEA|FCA|ICR|CTOP|TBO).+([A-Z]{3})",2,0),1,2),"")</f>
        <v/>
      </c>
      <c r="J4471" s="5">
        <v>25</v>
      </c>
      <c r="K4471" s="5"/>
      <c r="L4471" s="1" t="s">
        <v>626</v>
      </c>
      <c r="M4471" s="7">
        <v>45968.999305555553</v>
      </c>
      <c r="N4471" s="7">
        <v>45969.166666666664</v>
      </c>
      <c r="O4471" s="7">
        <v>45968.989583333336</v>
      </c>
      <c r="P4471" s="4" t="s">
        <v>2550</v>
      </c>
      <c r="Q4471" s="10" t="s">
        <v>2550</v>
      </c>
      <c r="R4471" s="2" t="s">
        <v>11616</v>
      </c>
      <c r="S4471" s="6">
        <f>IF(OR(ISBLANK(Table1[[#This Row],[ValidEndUTC]]),ISBLANK(Table1[[#This Row],[ValidStartUTC]])),"",Table1[[#This Row],[ValidEndUTC]]-Table1[[#This Row],[ValidStartUTC]])</f>
        <v>0.16736111111094942</v>
      </c>
      <c r="T4471" s="5">
        <f>IF(OR(ISBLANK(Table1[[#This Row],[ValidEndUTC]]),ISBLANK(Table1[[#This Row],[ValidStartUTC]])),"",Table1[[#This Row],[Duration]]*24*60)</f>
        <v>240.99999999976717</v>
      </c>
    </row>
    <row r="4472" spans="1:20" ht="21.6" x14ac:dyDescent="0.25">
      <c r="A4472" s="8" t="str">
        <f>IF(ISBLANK(Table1[[#This Row],[AdvisoryNumber]]),"NTML","ADVZY")</f>
        <v>NTML</v>
      </c>
      <c r="B4472" s="8" t="str">
        <f>_xlfn.TEXTJOIN("-",TRUE,Table1[[#This Row],[Source]],TEXT(Table1[[#This Row],[AdvisoryNumber]],"000"),TEXT(ROW()-1,"000000"),TEXT(Table1[[#This Row],[RecordTimeUTC]],"YYYY-MM-DD"))</f>
        <v>NTML-000-004471-2025-11-07</v>
      </c>
      <c r="C4472" s="1" t="s">
        <v>300</v>
      </c>
      <c r="D4472" s="2"/>
      <c r="E4472" s="1"/>
      <c r="F4472" s="2"/>
      <c r="G4472" s="1" t="s">
        <v>98</v>
      </c>
      <c r="H4472" s="1" t="s">
        <v>101</v>
      </c>
      <c r="I4472" s="8" t="str">
        <f>IF(Table1[[#This Row],[TMI_Type]]="Reroute",INDEX(_xlfn.REGEXEXTRACT(Table1[[#This Row],[RawText]],".*(ROUTE|FEA|FCA|ICR|CTOP|TBO).+([A-Z]{3})",2,0),1,2),"")</f>
        <v/>
      </c>
      <c r="J4472" s="5">
        <v>35</v>
      </c>
      <c r="K4472" s="5"/>
      <c r="L4472" s="1" t="s">
        <v>1292</v>
      </c>
      <c r="M4472" s="7">
        <v>45968.999305555553</v>
      </c>
      <c r="N4472" s="7">
        <v>45969.166666666664</v>
      </c>
      <c r="O4472" s="7">
        <v>45968.989583333336</v>
      </c>
      <c r="P4472" s="4" t="s">
        <v>2551</v>
      </c>
      <c r="Q4472" s="10" t="s">
        <v>2551</v>
      </c>
      <c r="R4472" s="2" t="s">
        <v>11616</v>
      </c>
      <c r="S4472" s="6">
        <f>IF(OR(ISBLANK(Table1[[#This Row],[ValidEndUTC]]),ISBLANK(Table1[[#This Row],[ValidStartUTC]])),"",Table1[[#This Row],[ValidEndUTC]]-Table1[[#This Row],[ValidStartUTC]])</f>
        <v>0.16736111111094942</v>
      </c>
      <c r="T4472" s="5">
        <f>IF(OR(ISBLANK(Table1[[#This Row],[ValidEndUTC]]),ISBLANK(Table1[[#This Row],[ValidStartUTC]])),"",Table1[[#This Row],[Duration]]*24*60)</f>
        <v>240.99999999976717</v>
      </c>
    </row>
    <row r="4473" spans="1:20" ht="21.6" x14ac:dyDescent="0.25">
      <c r="A4473" s="8" t="str">
        <f>IF(ISBLANK(Table1[[#This Row],[AdvisoryNumber]]),"NTML","ADVZY")</f>
        <v>NTML</v>
      </c>
      <c r="B4473" s="8" t="str">
        <f>_xlfn.TEXTJOIN("-",TRUE,Table1[[#This Row],[Source]],TEXT(Table1[[#This Row],[AdvisoryNumber]],"000"),TEXT(ROW()-1,"000000"),TEXT(Table1[[#This Row],[RecordTimeUTC]],"YYYY-MM-DD"))</f>
        <v>NTML-000-004472-2025-11-07</v>
      </c>
      <c r="C4473" s="1" t="s">
        <v>300</v>
      </c>
      <c r="D4473" s="2"/>
      <c r="E4473" s="1"/>
      <c r="F4473" s="2"/>
      <c r="G4473" s="1" t="s">
        <v>98</v>
      </c>
      <c r="H4473" s="1" t="s">
        <v>101</v>
      </c>
      <c r="I4473" s="8" t="str">
        <f>IF(Table1[[#This Row],[TMI_Type]]="Reroute",INDEX(_xlfn.REGEXEXTRACT(Table1[[#This Row],[RawText]],".*(ROUTE|FEA|FCA|ICR|CTOP|TBO).+([A-Z]{3})",2,0),1,2),"")</f>
        <v/>
      </c>
      <c r="J4473" s="5">
        <v>20</v>
      </c>
      <c r="K4473" s="5"/>
      <c r="L4473" s="1" t="s">
        <v>626</v>
      </c>
      <c r="M4473" s="7">
        <v>45968.999305555553</v>
      </c>
      <c r="N4473" s="7">
        <v>45969.166666666664</v>
      </c>
      <c r="O4473" s="7">
        <v>45968.995138888888</v>
      </c>
      <c r="P4473" s="4" t="s">
        <v>2552</v>
      </c>
      <c r="Q4473" s="10" t="s">
        <v>2552</v>
      </c>
      <c r="R4473" s="2" t="s">
        <v>11620</v>
      </c>
      <c r="S4473" s="6">
        <f>IF(OR(ISBLANK(Table1[[#This Row],[ValidEndUTC]]),ISBLANK(Table1[[#This Row],[ValidStartUTC]])),"",Table1[[#This Row],[ValidEndUTC]]-Table1[[#This Row],[ValidStartUTC]])</f>
        <v>0.16736111111094942</v>
      </c>
      <c r="T4473" s="5">
        <f>IF(OR(ISBLANK(Table1[[#This Row],[ValidEndUTC]]),ISBLANK(Table1[[#This Row],[ValidStartUTC]])),"",Table1[[#This Row],[Duration]]*24*60)</f>
        <v>240.99999999976717</v>
      </c>
    </row>
    <row r="4474" spans="1:20" x14ac:dyDescent="0.25">
      <c r="A4474" s="8" t="str">
        <f>IF(ISBLANK(Table1[[#This Row],[AdvisoryNumber]]),"NTML","ADVZY")</f>
        <v>NTML</v>
      </c>
      <c r="B4474" s="8" t="str">
        <f>_xlfn.TEXTJOIN("-",TRUE,Table1[[#This Row],[Source]],TEXT(Table1[[#This Row],[AdvisoryNumber]],"000"),TEXT(ROW()-1,"000000"),TEXT(Table1[[#This Row],[RecordTimeUTC]],"YYYY-MM-DD"))</f>
        <v>NTML-000-004473-2025-11-07</v>
      </c>
      <c r="C4474" s="1" t="s">
        <v>300</v>
      </c>
      <c r="D4474" s="2"/>
      <c r="E4474" s="1"/>
      <c r="F4474" s="2"/>
      <c r="G4474" s="1" t="s">
        <v>98</v>
      </c>
      <c r="H4474" s="1" t="s">
        <v>101</v>
      </c>
      <c r="I4474" s="8" t="str">
        <f>IF(Table1[[#This Row],[TMI_Type]]="Reroute",INDEX(_xlfn.REGEXEXTRACT(Table1[[#This Row],[RawText]],".*(ROUTE|FEA|FCA|ICR|CTOP|TBO).+([A-Z]{3})",2,0),1,2),"")</f>
        <v/>
      </c>
      <c r="J4474" s="5">
        <v>40</v>
      </c>
      <c r="K4474" s="5"/>
      <c r="L4474" s="1" t="s">
        <v>2553</v>
      </c>
      <c r="M4474" s="7">
        <v>45968.999305555553</v>
      </c>
      <c r="N4474" s="7">
        <v>45969.166666666664</v>
      </c>
      <c r="O4474" s="7">
        <v>45968.999305555553</v>
      </c>
      <c r="P4474" s="4" t="s">
        <v>5954</v>
      </c>
      <c r="Q4474" s="10" t="s">
        <v>5954</v>
      </c>
      <c r="R4474" s="2" t="s">
        <v>11619</v>
      </c>
      <c r="S4474" s="6">
        <f>IF(OR(ISBLANK(Table1[[#This Row],[ValidEndUTC]]),ISBLANK(Table1[[#This Row],[ValidStartUTC]])),"",Table1[[#This Row],[ValidEndUTC]]-Table1[[#This Row],[ValidStartUTC]])</f>
        <v>0.16736111111094942</v>
      </c>
      <c r="T4474" s="5">
        <f>IF(OR(ISBLANK(Table1[[#This Row],[ValidEndUTC]]),ISBLANK(Table1[[#This Row],[ValidStartUTC]])),"",Table1[[#This Row],[Duration]]*24*60)</f>
        <v>240.99999999976717</v>
      </c>
    </row>
    <row r="4475" spans="1:20" x14ac:dyDescent="0.25">
      <c r="A4475" s="8" t="str">
        <f>IF(ISBLANK(Table1[[#This Row],[AdvisoryNumber]]),"NTML","ADVZY")</f>
        <v>NTML</v>
      </c>
      <c r="B4475" s="8" t="str">
        <f>_xlfn.TEXTJOIN("-",TRUE,Table1[[#This Row],[Source]],TEXT(Table1[[#This Row],[AdvisoryNumber]],"000"),TEXT(ROW()-1,"000000"),TEXT(Table1[[#This Row],[RecordTimeUTC]],"YYYY-MM-DD"))</f>
        <v>NTML-000-004474-2025-11-07</v>
      </c>
      <c r="C4475" s="1" t="s">
        <v>300</v>
      </c>
      <c r="D4475" s="2"/>
      <c r="E4475" s="1"/>
      <c r="F4475" s="2"/>
      <c r="G4475" s="1" t="s">
        <v>98</v>
      </c>
      <c r="H4475" s="1" t="s">
        <v>101</v>
      </c>
      <c r="I4475" s="8" t="str">
        <f>IF(Table1[[#This Row],[TMI_Type]]="Reroute",INDEX(_xlfn.REGEXEXTRACT(Table1[[#This Row],[RawText]],".*(ROUTE|FEA|FCA|ICR|CTOP|TBO).+([A-Z]{3})",2,0),1,2),"")</f>
        <v/>
      </c>
      <c r="J4475" s="5">
        <v>40</v>
      </c>
      <c r="K4475" s="5"/>
      <c r="L4475" s="1" t="s">
        <v>2554</v>
      </c>
      <c r="M4475" s="7">
        <v>45968.999305555553</v>
      </c>
      <c r="N4475" s="7">
        <v>45969.166666666664</v>
      </c>
      <c r="O4475" s="7">
        <v>45968.999305555553</v>
      </c>
      <c r="P4475" s="4" t="s">
        <v>2555</v>
      </c>
      <c r="Q4475" s="10" t="s">
        <v>2555</v>
      </c>
      <c r="R4475" s="2" t="s">
        <v>11619</v>
      </c>
      <c r="S4475" s="6">
        <f>IF(OR(ISBLANK(Table1[[#This Row],[ValidEndUTC]]),ISBLANK(Table1[[#This Row],[ValidStartUTC]])),"",Table1[[#This Row],[ValidEndUTC]]-Table1[[#This Row],[ValidStartUTC]])</f>
        <v>0.16736111111094942</v>
      </c>
      <c r="T4475" s="5">
        <f>IF(OR(ISBLANK(Table1[[#This Row],[ValidEndUTC]]),ISBLANK(Table1[[#This Row],[ValidStartUTC]])),"",Table1[[#This Row],[Duration]]*24*60)</f>
        <v>240.99999999976717</v>
      </c>
    </row>
    <row r="4476" spans="1:20" x14ac:dyDescent="0.25">
      <c r="A4476" s="8" t="str">
        <f>IF(ISBLANK(Table1[[#This Row],[AdvisoryNumber]]),"NTML","ADVZY")</f>
        <v>NTML</v>
      </c>
      <c r="B4476" s="8" t="str">
        <f>_xlfn.TEXTJOIN("-",TRUE,Table1[[#This Row],[Source]],TEXT(Table1[[#This Row],[AdvisoryNumber]],"000"),TEXT(ROW()-1,"000000"),TEXT(Table1[[#This Row],[RecordTimeUTC]],"YYYY-MM-DD"))</f>
        <v>NTML-000-004475-2025-11-07</v>
      </c>
      <c r="C4476" s="1" t="s">
        <v>300</v>
      </c>
      <c r="D4476" s="2"/>
      <c r="E4476" s="1"/>
      <c r="F4476" s="2"/>
      <c r="G4476" s="1" t="s">
        <v>98</v>
      </c>
      <c r="H4476" s="1" t="s">
        <v>101</v>
      </c>
      <c r="I4476" s="8" t="str">
        <f>IF(Table1[[#This Row],[TMI_Type]]="Reroute",INDEX(_xlfn.REGEXEXTRACT(Table1[[#This Row],[RawText]],".*(ROUTE|FEA|FCA|ICR|CTOP|TBO).+([A-Z]{3})",2,0),1,2),"")</f>
        <v/>
      </c>
      <c r="J4476" s="5">
        <v>25</v>
      </c>
      <c r="K4476" s="5"/>
      <c r="L4476" s="1" t="s">
        <v>2556</v>
      </c>
      <c r="M4476" s="7">
        <v>45968.999305555553</v>
      </c>
      <c r="N4476" s="7">
        <v>45969.166666666664</v>
      </c>
      <c r="O4476" s="7">
        <v>45968.999305555553</v>
      </c>
      <c r="P4476" s="4" t="s">
        <v>2557</v>
      </c>
      <c r="Q4476" s="10" t="s">
        <v>2557</v>
      </c>
      <c r="R4476" s="2" t="s">
        <v>11619</v>
      </c>
      <c r="S4476" s="6">
        <f>IF(OR(ISBLANK(Table1[[#This Row],[ValidEndUTC]]),ISBLANK(Table1[[#This Row],[ValidStartUTC]])),"",Table1[[#This Row],[ValidEndUTC]]-Table1[[#This Row],[ValidStartUTC]])</f>
        <v>0.16736111111094942</v>
      </c>
      <c r="T4476" s="5">
        <f>IF(OR(ISBLANK(Table1[[#This Row],[ValidEndUTC]]),ISBLANK(Table1[[#This Row],[ValidStartUTC]])),"",Table1[[#This Row],[Duration]]*24*60)</f>
        <v>240.99999999976717</v>
      </c>
    </row>
    <row r="4477" spans="1:20" x14ac:dyDescent="0.25">
      <c r="A4477" s="8" t="str">
        <f>IF(ISBLANK(Table1[[#This Row],[AdvisoryNumber]]),"NTML","ADVZY")</f>
        <v>NTML</v>
      </c>
      <c r="B4477" s="8" t="str">
        <f>_xlfn.TEXTJOIN("-",TRUE,Table1[[#This Row],[Source]],TEXT(Table1[[#This Row],[AdvisoryNumber]],"000"),TEXT(ROW()-1,"000000"),TEXT(Table1[[#This Row],[RecordTimeUTC]],"YYYY-MM-DD"))</f>
        <v>NTML-000-004476-2025-11-07</v>
      </c>
      <c r="C4477" s="1" t="s">
        <v>300</v>
      </c>
      <c r="D4477" s="2"/>
      <c r="E4477" s="1"/>
      <c r="F4477" s="2"/>
      <c r="G4477" s="1" t="s">
        <v>98</v>
      </c>
      <c r="H4477" s="1" t="s">
        <v>101</v>
      </c>
      <c r="I4477" s="8" t="str">
        <f>IF(Table1[[#This Row],[TMI_Type]]="Reroute",INDEX(_xlfn.REGEXEXTRACT(Table1[[#This Row],[RawText]],".*(ROUTE|FEA|FCA|ICR|CTOP|TBO).+([A-Z]{3})",2,0),1,2),"")</f>
        <v/>
      </c>
      <c r="J4477" s="5">
        <v>45</v>
      </c>
      <c r="K4477" s="5"/>
      <c r="L4477" s="1" t="s">
        <v>2558</v>
      </c>
      <c r="M4477" s="7">
        <v>45968.999305555553</v>
      </c>
      <c r="N4477" s="7">
        <v>45969.166666666664</v>
      </c>
      <c r="O4477" s="7">
        <v>45968.999305555553</v>
      </c>
      <c r="P4477" s="4" t="s">
        <v>2559</v>
      </c>
      <c r="Q4477" s="10" t="s">
        <v>2559</v>
      </c>
      <c r="R4477" s="2" t="s">
        <v>11619</v>
      </c>
      <c r="S4477" s="6">
        <f>IF(OR(ISBLANK(Table1[[#This Row],[ValidEndUTC]]),ISBLANK(Table1[[#This Row],[ValidStartUTC]])),"",Table1[[#This Row],[ValidEndUTC]]-Table1[[#This Row],[ValidStartUTC]])</f>
        <v>0.16736111111094942</v>
      </c>
      <c r="T4477" s="5">
        <f>IF(OR(ISBLANK(Table1[[#This Row],[ValidEndUTC]]),ISBLANK(Table1[[#This Row],[ValidStartUTC]])),"",Table1[[#This Row],[Duration]]*24*60)</f>
        <v>240.99999999976717</v>
      </c>
    </row>
    <row r="4478" spans="1:20" x14ac:dyDescent="0.25">
      <c r="A4478" s="8" t="str">
        <f>IF(ISBLANK(Table1[[#This Row],[AdvisoryNumber]]),"NTML","ADVZY")</f>
        <v>NTML</v>
      </c>
      <c r="B4478" s="8" t="str">
        <f>_xlfn.TEXTJOIN("-",TRUE,Table1[[#This Row],[Source]],TEXT(Table1[[#This Row],[AdvisoryNumber]],"000"),TEXT(ROW()-1,"000000"),TEXT(Table1[[#This Row],[RecordTimeUTC]],"YYYY-MM-DD"))</f>
        <v>NTML-000-004477-2025-11-07</v>
      </c>
      <c r="C4478" s="1" t="s">
        <v>300</v>
      </c>
      <c r="D4478" s="2"/>
      <c r="E4478" s="1"/>
      <c r="F4478" s="2"/>
      <c r="G4478" s="1" t="s">
        <v>98</v>
      </c>
      <c r="H4478" s="1" t="s">
        <v>101</v>
      </c>
      <c r="I4478" s="8" t="str">
        <f>IF(Table1[[#This Row],[TMI_Type]]="Reroute",INDEX(_xlfn.REGEXEXTRACT(Table1[[#This Row],[RawText]],".*(ROUTE|FEA|FCA|ICR|CTOP|TBO).+([A-Z]{3})",2,0),1,2),"")</f>
        <v/>
      </c>
      <c r="J4478" s="5">
        <v>45</v>
      </c>
      <c r="K4478" s="5"/>
      <c r="L4478" s="1" t="s">
        <v>1965</v>
      </c>
      <c r="M4478" s="7">
        <v>45968.999305555553</v>
      </c>
      <c r="N4478" s="7">
        <v>45969.166666666664</v>
      </c>
      <c r="O4478" s="7">
        <v>45968.999305555553</v>
      </c>
      <c r="P4478" s="4" t="s">
        <v>2560</v>
      </c>
      <c r="Q4478" s="10" t="s">
        <v>2560</v>
      </c>
      <c r="R4478" s="2" t="s">
        <v>11619</v>
      </c>
      <c r="S4478" s="6">
        <f>IF(OR(ISBLANK(Table1[[#This Row],[ValidEndUTC]]),ISBLANK(Table1[[#This Row],[ValidStartUTC]])),"",Table1[[#This Row],[ValidEndUTC]]-Table1[[#This Row],[ValidStartUTC]])</f>
        <v>0.16736111111094942</v>
      </c>
      <c r="T4478" s="5">
        <f>IF(OR(ISBLANK(Table1[[#This Row],[ValidEndUTC]]),ISBLANK(Table1[[#This Row],[ValidStartUTC]])),"",Table1[[#This Row],[Duration]]*24*60)</f>
        <v>240.99999999976717</v>
      </c>
    </row>
    <row r="4479" spans="1:20" ht="21.6" x14ac:dyDescent="0.25">
      <c r="A4479" s="8" t="str">
        <f>IF(ISBLANK(Table1[[#This Row],[AdvisoryNumber]]),"NTML","ADVZY")</f>
        <v>NTML</v>
      </c>
      <c r="B4479" s="8" t="str">
        <f>_xlfn.TEXTJOIN("-",TRUE,Table1[[#This Row],[Source]],TEXT(Table1[[#This Row],[AdvisoryNumber]],"000"),TEXT(ROW()-1,"000000"),TEXT(Table1[[#This Row],[RecordTimeUTC]],"YYYY-MM-DD"))</f>
        <v>NTML-000-004478-2025-11-07</v>
      </c>
      <c r="C4479" s="1" t="s">
        <v>300</v>
      </c>
      <c r="D4479" s="2"/>
      <c r="E4479" s="1"/>
      <c r="F4479" s="2"/>
      <c r="G4479" s="1" t="s">
        <v>98</v>
      </c>
      <c r="H4479" s="1" t="s">
        <v>101</v>
      </c>
      <c r="I4479" s="8" t="str">
        <f>IF(Table1[[#This Row],[TMI_Type]]="Reroute",INDEX(_xlfn.REGEXEXTRACT(Table1[[#This Row],[RawText]],".*(ROUTE|FEA|FCA|ICR|CTOP|TBO).+([A-Z]{3})",2,0),1,2),"")</f>
        <v/>
      </c>
      <c r="J4479" s="5">
        <v>20</v>
      </c>
      <c r="K4479" s="5"/>
      <c r="L4479" s="1" t="s">
        <v>632</v>
      </c>
      <c r="M4479" s="7">
        <v>45968.999305555553</v>
      </c>
      <c r="N4479" s="7">
        <v>45969.166666666664</v>
      </c>
      <c r="O4479" s="7">
        <v>45968.999305555553</v>
      </c>
      <c r="P4479" s="4" t="s">
        <v>5955</v>
      </c>
      <c r="Q4479" s="10" t="s">
        <v>5955</v>
      </c>
      <c r="R4479" s="2" t="s">
        <v>11619</v>
      </c>
      <c r="S4479" s="6">
        <f>IF(OR(ISBLANK(Table1[[#This Row],[ValidEndUTC]]),ISBLANK(Table1[[#This Row],[ValidStartUTC]])),"",Table1[[#This Row],[ValidEndUTC]]-Table1[[#This Row],[ValidStartUTC]])</f>
        <v>0.16736111111094942</v>
      </c>
      <c r="T4479" s="5">
        <f>IF(OR(ISBLANK(Table1[[#This Row],[ValidEndUTC]]),ISBLANK(Table1[[#This Row],[ValidStartUTC]])),"",Table1[[#This Row],[Duration]]*24*60)</f>
        <v>240.99999999976717</v>
      </c>
    </row>
    <row r="4480" spans="1:20" x14ac:dyDescent="0.25">
      <c r="A4480" s="8" t="str">
        <f>IF(ISBLANK(Table1[[#This Row],[AdvisoryNumber]]),"NTML","ADVZY")</f>
        <v>NTML</v>
      </c>
      <c r="B4480" s="8" t="str">
        <f>_xlfn.TEXTJOIN("-",TRUE,Table1[[#This Row],[Source]],TEXT(Table1[[#This Row],[AdvisoryNumber]],"000"),TEXT(ROW()-1,"000000"),TEXT(Table1[[#This Row],[RecordTimeUTC]],"YYYY-MM-DD"))</f>
        <v>NTML-000-004479-2025-11-07</v>
      </c>
      <c r="C4480" s="1" t="s">
        <v>300</v>
      </c>
      <c r="D4480" s="2"/>
      <c r="E4480" s="1"/>
      <c r="F4480" s="2"/>
      <c r="G4480" s="1" t="s">
        <v>98</v>
      </c>
      <c r="H4480" s="1" t="s">
        <v>101</v>
      </c>
      <c r="I4480" s="8" t="str">
        <f>IF(Table1[[#This Row],[TMI_Type]]="Reroute",INDEX(_xlfn.REGEXEXTRACT(Table1[[#This Row],[RawText]],".*(ROUTE|FEA|FCA|ICR|CTOP|TBO).+([A-Z]{3})",2,0),1,2),"")</f>
        <v/>
      </c>
      <c r="J4480" s="5">
        <v>20</v>
      </c>
      <c r="K4480" s="5"/>
      <c r="L4480" s="1" t="s">
        <v>2561</v>
      </c>
      <c r="M4480" s="7">
        <v>45968.999305555553</v>
      </c>
      <c r="N4480" s="7">
        <v>45969.166666666664</v>
      </c>
      <c r="O4480" s="7">
        <v>45968.999305555553</v>
      </c>
      <c r="P4480" s="4" t="s">
        <v>5956</v>
      </c>
      <c r="Q4480" s="10" t="s">
        <v>5956</v>
      </c>
      <c r="R4480" s="2" t="s">
        <v>11619</v>
      </c>
      <c r="S4480" s="6">
        <f>IF(OR(ISBLANK(Table1[[#This Row],[ValidEndUTC]]),ISBLANK(Table1[[#This Row],[ValidStartUTC]])),"",Table1[[#This Row],[ValidEndUTC]]-Table1[[#This Row],[ValidStartUTC]])</f>
        <v>0.16736111111094942</v>
      </c>
      <c r="T4480" s="5">
        <f>IF(OR(ISBLANK(Table1[[#This Row],[ValidEndUTC]]),ISBLANK(Table1[[#This Row],[ValidStartUTC]])),"",Table1[[#This Row],[Duration]]*24*60)</f>
        <v>240.99999999976717</v>
      </c>
    </row>
    <row r="4481" spans="1:20" x14ac:dyDescent="0.25">
      <c r="A4481" s="8" t="str">
        <f>IF(ISBLANK(Table1[[#This Row],[AdvisoryNumber]]),"NTML","ADVZY")</f>
        <v>NTML</v>
      </c>
      <c r="B4481" s="8" t="str">
        <f>_xlfn.TEXTJOIN("-",TRUE,Table1[[#This Row],[Source]],TEXT(Table1[[#This Row],[AdvisoryNumber]],"000"),TEXT(ROW()-1,"000000"),TEXT(Table1[[#This Row],[RecordTimeUTC]],"YYYY-MM-DD"))</f>
        <v>NTML-000-004480-2025-11-07</v>
      </c>
      <c r="C4481" s="1" t="s">
        <v>300</v>
      </c>
      <c r="D4481" s="2"/>
      <c r="E4481" s="1"/>
      <c r="F4481" s="2"/>
      <c r="G4481" s="1" t="s">
        <v>98</v>
      </c>
      <c r="H4481" s="1" t="s">
        <v>101</v>
      </c>
      <c r="I4481" s="8" t="str">
        <f>IF(Table1[[#This Row],[TMI_Type]]="Reroute",INDEX(_xlfn.REGEXEXTRACT(Table1[[#This Row],[RawText]],".*(ROUTE|FEA|FCA|ICR|CTOP|TBO).+([A-Z]{3})",2,0),1,2),"")</f>
        <v/>
      </c>
      <c r="J4481" s="5">
        <v>20</v>
      </c>
      <c r="K4481" s="5"/>
      <c r="L4481" s="1" t="s">
        <v>2562</v>
      </c>
      <c r="M4481" s="7">
        <v>45968.999305555553</v>
      </c>
      <c r="N4481" s="7">
        <v>45969.166666666664</v>
      </c>
      <c r="O4481" s="7">
        <v>45968.999305555553</v>
      </c>
      <c r="P4481" s="4" t="s">
        <v>5957</v>
      </c>
      <c r="Q4481" s="10" t="s">
        <v>5957</v>
      </c>
      <c r="R4481" s="2" t="s">
        <v>11619</v>
      </c>
      <c r="S4481" s="6">
        <f>IF(OR(ISBLANK(Table1[[#This Row],[ValidEndUTC]]),ISBLANK(Table1[[#This Row],[ValidStartUTC]])),"",Table1[[#This Row],[ValidEndUTC]]-Table1[[#This Row],[ValidStartUTC]])</f>
        <v>0.16736111111094942</v>
      </c>
      <c r="T4481" s="5">
        <f>IF(OR(ISBLANK(Table1[[#This Row],[ValidEndUTC]]),ISBLANK(Table1[[#This Row],[ValidStartUTC]])),"",Table1[[#This Row],[Duration]]*24*60)</f>
        <v>240.99999999976717</v>
      </c>
    </row>
    <row r="4482" spans="1:20" ht="21.6" x14ac:dyDescent="0.25">
      <c r="A4482" s="8" t="str">
        <f>IF(ISBLANK(Table1[[#This Row],[AdvisoryNumber]]),"NTML","ADVZY")</f>
        <v>NTML</v>
      </c>
      <c r="B4482" s="8" t="str">
        <f>_xlfn.TEXTJOIN("-",TRUE,Table1[[#This Row],[Source]],TEXT(Table1[[#This Row],[AdvisoryNumber]],"000"),TEXT(ROW()-1,"000000"),TEXT(Table1[[#This Row],[RecordTimeUTC]],"YYYY-MM-DD"))</f>
        <v>NTML-000-004481-2025-11-07</v>
      </c>
      <c r="C4482" s="1" t="s">
        <v>300</v>
      </c>
      <c r="D4482" s="2"/>
      <c r="E4482" s="1"/>
      <c r="F4482" s="2"/>
      <c r="G4482" s="1" t="s">
        <v>98</v>
      </c>
      <c r="H4482" s="1" t="s">
        <v>101</v>
      </c>
      <c r="I4482" s="8" t="str">
        <f>IF(Table1[[#This Row],[TMI_Type]]="Reroute",INDEX(_xlfn.REGEXEXTRACT(Table1[[#This Row],[RawText]],".*(ROUTE|FEA|FCA|ICR|CTOP|TBO).+([A-Z]{3})",2,0),1,2),"")</f>
        <v/>
      </c>
      <c r="J4482" s="5">
        <v>15</v>
      </c>
      <c r="K4482" s="5"/>
      <c r="L4482" s="1" t="s">
        <v>626</v>
      </c>
      <c r="M4482" s="7">
        <v>45968.999305555553</v>
      </c>
      <c r="N4482" s="7">
        <v>45969.166666666664</v>
      </c>
      <c r="O4482" s="7">
        <v>45968.999305555553</v>
      </c>
      <c r="P4482" s="4" t="s">
        <v>5958</v>
      </c>
      <c r="Q4482" s="10" t="s">
        <v>5958</v>
      </c>
      <c r="R4482" s="2" t="s">
        <v>11619</v>
      </c>
      <c r="S4482" s="6">
        <f>IF(OR(ISBLANK(Table1[[#This Row],[ValidEndUTC]]),ISBLANK(Table1[[#This Row],[ValidStartUTC]])),"",Table1[[#This Row],[ValidEndUTC]]-Table1[[#This Row],[ValidStartUTC]])</f>
        <v>0.16736111111094942</v>
      </c>
      <c r="T4482" s="5">
        <f>IF(OR(ISBLANK(Table1[[#This Row],[ValidEndUTC]]),ISBLANK(Table1[[#This Row],[ValidStartUTC]])),"",Table1[[#This Row],[Duration]]*24*60)</f>
        <v>240.99999999976717</v>
      </c>
    </row>
    <row r="4483" spans="1:20" ht="21.6" x14ac:dyDescent="0.25">
      <c r="A4483" s="8" t="str">
        <f>IF(ISBLANK(Table1[[#This Row],[AdvisoryNumber]]),"NTML","ADVZY")</f>
        <v>NTML</v>
      </c>
      <c r="B4483" s="8" t="str">
        <f>_xlfn.TEXTJOIN("-",TRUE,Table1[[#This Row],[Source]],TEXT(Table1[[#This Row],[AdvisoryNumber]],"000"),TEXT(ROW()-1,"000000"),TEXT(Table1[[#This Row],[RecordTimeUTC]],"YYYY-MM-DD"))</f>
        <v>NTML-000-004482-2025-11-07</v>
      </c>
      <c r="C4483" s="1" t="s">
        <v>300</v>
      </c>
      <c r="D4483" s="2"/>
      <c r="E4483" s="1"/>
      <c r="F4483" s="2"/>
      <c r="G4483" s="1" t="s">
        <v>98</v>
      </c>
      <c r="H4483" s="1" t="s">
        <v>101</v>
      </c>
      <c r="I4483" s="8" t="str">
        <f>IF(Table1[[#This Row],[TMI_Type]]="Reroute",INDEX(_xlfn.REGEXEXTRACT(Table1[[#This Row],[RawText]],".*(ROUTE|FEA|FCA|ICR|CTOP|TBO).+([A-Z]{3})",2,0),1,2),"")</f>
        <v/>
      </c>
      <c r="J4483" s="5">
        <v>30</v>
      </c>
      <c r="K4483" s="5"/>
      <c r="L4483" s="1" t="s">
        <v>1913</v>
      </c>
      <c r="M4483" s="7">
        <v>45968.999305555553</v>
      </c>
      <c r="N4483" s="7">
        <v>45969.166666666664</v>
      </c>
      <c r="O4483" s="7">
        <v>45968.999305555553</v>
      </c>
      <c r="P4483" s="4" t="s">
        <v>2563</v>
      </c>
      <c r="Q4483" s="10" t="s">
        <v>2563</v>
      </c>
      <c r="R4483" s="2" t="s">
        <v>11619</v>
      </c>
      <c r="S4483" s="6">
        <f>IF(OR(ISBLANK(Table1[[#This Row],[ValidEndUTC]]),ISBLANK(Table1[[#This Row],[ValidStartUTC]])),"",Table1[[#This Row],[ValidEndUTC]]-Table1[[#This Row],[ValidStartUTC]])</f>
        <v>0.16736111111094942</v>
      </c>
      <c r="T4483" s="5">
        <f>IF(OR(ISBLANK(Table1[[#This Row],[ValidEndUTC]]),ISBLANK(Table1[[#This Row],[ValidStartUTC]])),"",Table1[[#This Row],[Duration]]*24*60)</f>
        <v>240.99999999976717</v>
      </c>
    </row>
    <row r="4484" spans="1:20" ht="21.6" x14ac:dyDescent="0.25">
      <c r="A4484" s="8" t="str">
        <f>IF(ISBLANK(Table1[[#This Row],[AdvisoryNumber]]),"NTML","ADVZY")</f>
        <v>NTML</v>
      </c>
      <c r="B4484" s="8" t="str">
        <f>_xlfn.TEXTJOIN("-",TRUE,Table1[[#This Row],[Source]],TEXT(Table1[[#This Row],[AdvisoryNumber]],"000"),TEXT(ROW()-1,"000000"),TEXT(Table1[[#This Row],[RecordTimeUTC]],"YYYY-MM-DD"))</f>
        <v>NTML-000-004483-2025-11-07</v>
      </c>
      <c r="C4484" s="1" t="s">
        <v>300</v>
      </c>
      <c r="D4484" s="2"/>
      <c r="E4484" s="1"/>
      <c r="F4484" s="2"/>
      <c r="G4484" s="1" t="s">
        <v>98</v>
      </c>
      <c r="H4484" s="1" t="s">
        <v>101</v>
      </c>
      <c r="I4484" s="8" t="str">
        <f>IF(Table1[[#This Row],[TMI_Type]]="Reroute",INDEX(_xlfn.REGEXEXTRACT(Table1[[#This Row],[RawText]],".*(ROUTE|FEA|FCA|ICR|CTOP|TBO).+([A-Z]{3})",2,0),1,2),"")</f>
        <v/>
      </c>
      <c r="J4484" s="5">
        <v>30</v>
      </c>
      <c r="K4484" s="5"/>
      <c r="L4484" s="1" t="s">
        <v>1286</v>
      </c>
      <c r="M4484" s="7">
        <v>45969</v>
      </c>
      <c r="N4484" s="7">
        <v>45969.166666666664</v>
      </c>
      <c r="O4484" s="7">
        <v>45968.995833333334</v>
      </c>
      <c r="P4484" s="4" t="s">
        <v>11621</v>
      </c>
      <c r="Q4484" s="10" t="s">
        <v>11621</v>
      </c>
      <c r="R4484" s="2" t="s">
        <v>11622</v>
      </c>
      <c r="S4484" s="6">
        <f>IF(OR(ISBLANK(Table1[[#This Row],[ValidEndUTC]]),ISBLANK(Table1[[#This Row],[ValidStartUTC]])),"",Table1[[#This Row],[ValidEndUTC]]-Table1[[#This Row],[ValidStartUTC]])</f>
        <v>0.16666666666424135</v>
      </c>
      <c r="T4484" s="5">
        <f>IF(OR(ISBLANK(Table1[[#This Row],[ValidEndUTC]]),ISBLANK(Table1[[#This Row],[ValidStartUTC]])),"",Table1[[#This Row],[Duration]]*24*60)</f>
        <v>239.99999999650754</v>
      </c>
    </row>
    <row r="4485" spans="1:20" ht="21.6" x14ac:dyDescent="0.25">
      <c r="A4485" s="8" t="str">
        <f>IF(ISBLANK(Table1[[#This Row],[AdvisoryNumber]]),"NTML","ADVZY")</f>
        <v>NTML</v>
      </c>
      <c r="B4485" s="8" t="str">
        <f>_xlfn.TEXTJOIN("-",TRUE,Table1[[#This Row],[Source]],TEXT(Table1[[#This Row],[AdvisoryNumber]],"000"),TEXT(ROW()-1,"000000"),TEXT(Table1[[#This Row],[RecordTimeUTC]],"YYYY-MM-DD"))</f>
        <v>NTML-000-004484-2025-11-08</v>
      </c>
      <c r="C4485" s="1" t="s">
        <v>300</v>
      </c>
      <c r="D4485" s="2"/>
      <c r="E4485" s="1"/>
      <c r="F4485" s="2"/>
      <c r="G4485" s="1" t="s">
        <v>98</v>
      </c>
      <c r="H4485" s="1" t="s">
        <v>101</v>
      </c>
      <c r="I4485" s="8" t="str">
        <f>IF(Table1[[#This Row],[TMI_Type]]="Reroute",INDEX(_xlfn.REGEXEXTRACT(Table1[[#This Row],[RawText]],".*(ROUTE|FEA|FCA|ICR|CTOP|TBO).+([A-Z]{3})",2,0),1,2),"")</f>
        <v/>
      </c>
      <c r="J4485" s="5">
        <v>35</v>
      </c>
      <c r="K4485" s="5"/>
      <c r="L4485" s="1" t="s">
        <v>626</v>
      </c>
      <c r="M4485" s="7">
        <v>45969.041666666664</v>
      </c>
      <c r="N4485" s="7">
        <v>45969.166666666664</v>
      </c>
      <c r="O4485" s="7">
        <v>45969.025694444441</v>
      </c>
      <c r="P4485" s="4" t="s">
        <v>2564</v>
      </c>
      <c r="Q4485" s="10" t="s">
        <v>2564</v>
      </c>
      <c r="R4485" s="2" t="s">
        <v>11624</v>
      </c>
      <c r="S4485" s="6">
        <f>IF(OR(ISBLANK(Table1[[#This Row],[ValidEndUTC]]),ISBLANK(Table1[[#This Row],[ValidStartUTC]])),"",Table1[[#This Row],[ValidEndUTC]]-Table1[[#This Row],[ValidStartUTC]])</f>
        <v>0.125</v>
      </c>
      <c r="T4485" s="5">
        <f>IF(OR(ISBLANK(Table1[[#This Row],[ValidEndUTC]]),ISBLANK(Table1[[#This Row],[ValidStartUTC]])),"",Table1[[#This Row],[Duration]]*24*60)</f>
        <v>180</v>
      </c>
    </row>
    <row r="4486" spans="1:20" x14ac:dyDescent="0.25">
      <c r="A4486" s="8" t="str">
        <f>IF(ISBLANK(Table1[[#This Row],[AdvisoryNumber]]),"NTML","ADVZY")</f>
        <v>NTML</v>
      </c>
      <c r="B4486" s="8" t="str">
        <f>_xlfn.TEXTJOIN("-",TRUE,Table1[[#This Row],[Source]],TEXT(Table1[[#This Row],[AdvisoryNumber]],"000"),TEXT(ROW()-1,"000000"),TEXT(Table1[[#This Row],[RecordTimeUTC]],"YYYY-MM-DD"))</f>
        <v>NTML-000-004485-2025-11-08</v>
      </c>
      <c r="C4486" s="1" t="s">
        <v>300</v>
      </c>
      <c r="D4486" s="2"/>
      <c r="E4486" s="1"/>
      <c r="F4486" s="2"/>
      <c r="G4486" s="1" t="s">
        <v>98</v>
      </c>
      <c r="H4486" s="1" t="s">
        <v>101</v>
      </c>
      <c r="I4486" s="8" t="str">
        <f>IF(Table1[[#This Row],[TMI_Type]]="Reroute",INDEX(_xlfn.REGEXEXTRACT(Table1[[#This Row],[RawText]],".*(ROUTE|FEA|FCA|ICR|CTOP|TBO).+([A-Z]{3})",2,0),1,2),"")</f>
        <v/>
      </c>
      <c r="J4486" s="5">
        <v>40</v>
      </c>
      <c r="K4486" s="5"/>
      <c r="L4486" s="1" t="s">
        <v>1965</v>
      </c>
      <c r="M4486" s="7">
        <v>45969.113194444442</v>
      </c>
      <c r="N4486" s="7">
        <v>45969.166666666664</v>
      </c>
      <c r="O4486" s="7">
        <v>45969.113194444442</v>
      </c>
      <c r="P4486" s="4" t="s">
        <v>2565</v>
      </c>
      <c r="Q4486" s="10" t="s">
        <v>2565</v>
      </c>
      <c r="R4486" s="2" t="s">
        <v>11627</v>
      </c>
      <c r="S4486" s="6">
        <f>IF(OR(ISBLANK(Table1[[#This Row],[ValidEndUTC]]),ISBLANK(Table1[[#This Row],[ValidStartUTC]])),"",Table1[[#This Row],[ValidEndUTC]]-Table1[[#This Row],[ValidStartUTC]])</f>
        <v>5.3472222221898846E-2</v>
      </c>
      <c r="T4486" s="5">
        <f>IF(OR(ISBLANK(Table1[[#This Row],[ValidEndUTC]]),ISBLANK(Table1[[#This Row],[ValidStartUTC]])),"",Table1[[#This Row],[Duration]]*24*60)</f>
        <v>76.999999999534339</v>
      </c>
    </row>
    <row r="4487" spans="1:20" x14ac:dyDescent="0.25">
      <c r="A4487" s="8" t="str">
        <f>IF(ISBLANK(Table1[[#This Row],[AdvisoryNumber]]),"NTML","ADVZY")</f>
        <v>NTML</v>
      </c>
      <c r="B4487" s="8" t="str">
        <f>_xlfn.TEXTJOIN("-",TRUE,Table1[[#This Row],[Source]],TEXT(Table1[[#This Row],[AdvisoryNumber]],"000"),TEXT(ROW()-1,"000000"),TEXT(Table1[[#This Row],[RecordTimeUTC]],"YYYY-MM-DD"))</f>
        <v>NTML-000-004486-2025-11-08</v>
      </c>
      <c r="C4487" s="1"/>
      <c r="D4487" s="2"/>
      <c r="E4487" s="1"/>
      <c r="F4487" s="2"/>
      <c r="G4487" s="1"/>
      <c r="H4487" s="1" t="s">
        <v>2640</v>
      </c>
      <c r="I4487" s="8" t="str">
        <f>IF(Table1[[#This Row],[TMI_Type]]="Reroute",INDEX(_xlfn.REGEXEXTRACT(Table1[[#This Row],[RawText]],".*(ROUTE|FEA|FCA|ICR|CTOP|TBO).+([A-Z]{3})",2,0),1,2),"")</f>
        <v/>
      </c>
      <c r="J4487" s="5"/>
      <c r="K4487" s="5"/>
      <c r="L4487" s="1"/>
      <c r="M4487" s="7">
        <v>45969.140277777777</v>
      </c>
      <c r="N4487" s="7">
        <v>45969.140277777777</v>
      </c>
      <c r="O4487" s="7">
        <v>45969.140277777777</v>
      </c>
      <c r="P4487" s="4" t="s">
        <v>11628</v>
      </c>
      <c r="Q4487" s="10" t="s">
        <v>11628</v>
      </c>
      <c r="R4487" s="2" t="s">
        <v>11629</v>
      </c>
      <c r="S4487" s="6">
        <f>IF(OR(ISBLANK(Table1[[#This Row],[ValidEndUTC]]),ISBLANK(Table1[[#This Row],[ValidStartUTC]])),"",Table1[[#This Row],[ValidEndUTC]]-Table1[[#This Row],[ValidStartUTC]])</f>
        <v>0</v>
      </c>
      <c r="T4487" s="5">
        <f>IF(OR(ISBLANK(Table1[[#This Row],[ValidEndUTC]]),ISBLANK(Table1[[#This Row],[ValidStartUTC]])),"",Table1[[#This Row],[Duration]]*24*60)</f>
        <v>0</v>
      </c>
    </row>
    <row r="4488" spans="1:20" x14ac:dyDescent="0.25">
      <c r="A4488" s="8" t="str">
        <f>IF(ISBLANK(Table1[[#This Row],[AdvisoryNumber]]),"NTML","ADVZY")</f>
        <v>NTML</v>
      </c>
      <c r="B4488" s="8" t="str">
        <f>_xlfn.TEXTJOIN("-",TRUE,Table1[[#This Row],[Source]],TEXT(Table1[[#This Row],[AdvisoryNumber]],"000"),TEXT(ROW()-1,"000000"),TEXT(Table1[[#This Row],[RecordTimeUTC]],"YYYY-MM-DD"))</f>
        <v>NTML-000-004487-2025-11-08</v>
      </c>
      <c r="C4488" s="1"/>
      <c r="D4488" s="2"/>
      <c r="E4488" s="1"/>
      <c r="F4488" s="2"/>
      <c r="G4488" s="1"/>
      <c r="H4488" s="1" t="s">
        <v>2640</v>
      </c>
      <c r="I4488" s="8" t="str">
        <f>IF(Table1[[#This Row],[TMI_Type]]="Reroute",INDEX(_xlfn.REGEXEXTRACT(Table1[[#This Row],[RawText]],".*(ROUTE|FEA|FCA|ICR|CTOP|TBO).+([A-Z]{3})",2,0),1,2),"")</f>
        <v/>
      </c>
      <c r="J4488" s="5"/>
      <c r="K4488" s="5"/>
      <c r="L4488" s="1"/>
      <c r="M4488" s="7">
        <v>45969.15</v>
      </c>
      <c r="N4488" s="7">
        <v>45969.15</v>
      </c>
      <c r="O4488" s="7">
        <v>45969.15</v>
      </c>
      <c r="P4488" s="4" t="s">
        <v>3263</v>
      </c>
      <c r="Q4488" s="10" t="s">
        <v>3263</v>
      </c>
      <c r="R4488" s="2" t="s">
        <v>11630</v>
      </c>
      <c r="S4488" s="6">
        <f>IF(OR(ISBLANK(Table1[[#This Row],[ValidEndUTC]]),ISBLANK(Table1[[#This Row],[ValidStartUTC]])),"",Table1[[#This Row],[ValidEndUTC]]-Table1[[#This Row],[ValidStartUTC]])</f>
        <v>0</v>
      </c>
      <c r="T4488" s="5">
        <f>IF(OR(ISBLANK(Table1[[#This Row],[ValidEndUTC]]),ISBLANK(Table1[[#This Row],[ValidStartUTC]])),"",Table1[[#This Row],[Duration]]*24*60)</f>
        <v>0</v>
      </c>
    </row>
    <row r="4489" spans="1:20" x14ac:dyDescent="0.25">
      <c r="A4489" s="8" t="str">
        <f>IF(ISBLANK(Table1[[#This Row],[AdvisoryNumber]]),"NTML","ADVZY")</f>
        <v>NTML</v>
      </c>
      <c r="B4489" s="8" t="str">
        <f>_xlfn.TEXTJOIN("-",TRUE,Table1[[#This Row],[Source]],TEXT(Table1[[#This Row],[AdvisoryNumber]],"000"),TEXT(ROW()-1,"000000"),TEXT(Table1[[#This Row],[RecordTimeUTC]],"YYYY-MM-DD"))</f>
        <v>NTML-000-004488-2025-11-10</v>
      </c>
      <c r="C4489" s="1"/>
      <c r="D4489" s="2"/>
      <c r="E4489" s="1"/>
      <c r="F4489" s="2"/>
      <c r="G4489" s="1"/>
      <c r="H4489" s="1" t="s">
        <v>2640</v>
      </c>
      <c r="I4489" s="8" t="str">
        <f>IF(Table1[[#This Row],[TMI_Type]]="Reroute",INDEX(_xlfn.REGEXEXTRACT(Table1[[#This Row],[RawText]],".*(ROUTE|FEA|FCA|ICR|CTOP|TBO).+([A-Z]{3})",2,0),1,2),"")</f>
        <v/>
      </c>
      <c r="J4489" s="5"/>
      <c r="K4489" s="5"/>
      <c r="L4489" s="1"/>
      <c r="M4489" s="7">
        <v>45971.048611111109</v>
      </c>
      <c r="N4489" s="7">
        <v>45971.048611111109</v>
      </c>
      <c r="O4489" s="7">
        <v>45971.048611111109</v>
      </c>
      <c r="P4489" s="4" t="s">
        <v>3264</v>
      </c>
      <c r="Q4489" s="10" t="s">
        <v>3264</v>
      </c>
      <c r="R4489" s="2" t="s">
        <v>11632</v>
      </c>
      <c r="S4489" s="6">
        <f>IF(OR(ISBLANK(Table1[[#This Row],[ValidEndUTC]]),ISBLANK(Table1[[#This Row],[ValidStartUTC]])),"",Table1[[#This Row],[ValidEndUTC]]-Table1[[#This Row],[ValidStartUTC]])</f>
        <v>0</v>
      </c>
      <c r="T4489" s="5">
        <f>IF(OR(ISBLANK(Table1[[#This Row],[ValidEndUTC]]),ISBLANK(Table1[[#This Row],[ValidStartUTC]])),"",Table1[[#This Row],[Duration]]*24*60)</f>
        <v>0</v>
      </c>
    </row>
    <row r="4490" spans="1:20" x14ac:dyDescent="0.25">
      <c r="A4490" s="8" t="str">
        <f>IF(ISBLANK(Table1[[#This Row],[AdvisoryNumber]]),"NTML","ADVZY")</f>
        <v>NTML</v>
      </c>
      <c r="B4490" s="8" t="str">
        <f>_xlfn.TEXTJOIN("-",TRUE,Table1[[#This Row],[Source]],TEXT(Table1[[#This Row],[AdvisoryNumber]],"000"),TEXT(ROW()-1,"000000"),TEXT(Table1[[#This Row],[RecordTimeUTC]],"YYYY-MM-DD"))</f>
        <v>NTML-000-004489-2025-11-15</v>
      </c>
      <c r="C4490" s="1" t="s">
        <v>1513</v>
      </c>
      <c r="D4490" s="2"/>
      <c r="E4490" s="1"/>
      <c r="F4490" s="2"/>
      <c r="G4490" s="1" t="s">
        <v>98</v>
      </c>
      <c r="H4490" s="1" t="s">
        <v>101</v>
      </c>
      <c r="I4490" s="8" t="str">
        <f>IF(Table1[[#This Row],[TMI_Type]]="Reroute",INDEX(_xlfn.REGEXEXTRACT(Table1[[#This Row],[RawText]],".*(ROUTE|FEA|FCA|ICR|CTOP|TBO).+([A-Z]{3})",2,0),1,2),"")</f>
        <v/>
      </c>
      <c r="J4490" s="5">
        <v>10</v>
      </c>
      <c r="K4490" s="5"/>
      <c r="L4490" s="1" t="s">
        <v>2593</v>
      </c>
      <c r="M4490" s="7">
        <v>45975.999305555553</v>
      </c>
      <c r="N4490" s="7">
        <v>45976.166666666664</v>
      </c>
      <c r="O4490" s="7">
        <v>45976.012499999997</v>
      </c>
      <c r="P4490" s="4" t="s">
        <v>2594</v>
      </c>
      <c r="Q4490" s="10" t="s">
        <v>2594</v>
      </c>
      <c r="R4490" s="2" t="s">
        <v>11633</v>
      </c>
      <c r="S4490" s="6">
        <f>IF(OR(ISBLANK(Table1[[#This Row],[ValidEndUTC]]),ISBLANK(Table1[[#This Row],[ValidStartUTC]])),"",Table1[[#This Row],[ValidEndUTC]]-Table1[[#This Row],[ValidStartUTC]])</f>
        <v>0.16736111111094942</v>
      </c>
      <c r="T4490" s="5">
        <f>IF(OR(ISBLANK(Table1[[#This Row],[ValidEndUTC]]),ISBLANK(Table1[[#This Row],[ValidStartUTC]])),"",Table1[[#This Row],[Duration]]*24*60)</f>
        <v>240.99999999976717</v>
      </c>
    </row>
    <row r="4491" spans="1:20" x14ac:dyDescent="0.25">
      <c r="A4491" s="8" t="str">
        <f>IF(ISBLANK(Table1[[#This Row],[AdvisoryNumber]]),"NTML","ADVZY")</f>
        <v>NTML</v>
      </c>
      <c r="B4491" s="8" t="str">
        <f>_xlfn.TEXTJOIN("-",TRUE,Table1[[#This Row],[Source]],TEXT(Table1[[#This Row],[AdvisoryNumber]],"000"),TEXT(ROW()-1,"000000"),TEXT(Table1[[#This Row],[RecordTimeUTC]],"YYYY-MM-DD"))</f>
        <v>NTML-000-004490-2025-11-15</v>
      </c>
      <c r="C4491" s="1" t="s">
        <v>1513</v>
      </c>
      <c r="D4491" s="2"/>
      <c r="E4491" s="1"/>
      <c r="F4491" s="2"/>
      <c r="G4491" s="1" t="s">
        <v>98</v>
      </c>
      <c r="H4491" s="1" t="s">
        <v>101</v>
      </c>
      <c r="I4491" s="8" t="str">
        <f>IF(Table1[[#This Row],[TMI_Type]]="Reroute",INDEX(_xlfn.REGEXEXTRACT(Table1[[#This Row],[RawText]],".*(ROUTE|FEA|FCA|ICR|CTOP|TBO).+([A-Z]{3})",2,0),1,2),"")</f>
        <v/>
      </c>
      <c r="J4491" s="5">
        <v>10</v>
      </c>
      <c r="K4491" s="5"/>
      <c r="L4491" s="1" t="s">
        <v>2571</v>
      </c>
      <c r="M4491" s="7">
        <v>45975.999305555553</v>
      </c>
      <c r="N4491" s="7">
        <v>45976.166666666664</v>
      </c>
      <c r="O4491" s="7">
        <v>45976.012499999997</v>
      </c>
      <c r="P4491" s="4" t="s">
        <v>2595</v>
      </c>
      <c r="Q4491" s="10" t="s">
        <v>2595</v>
      </c>
      <c r="R4491" s="2" t="s">
        <v>11633</v>
      </c>
      <c r="S4491" s="6">
        <f>IF(OR(ISBLANK(Table1[[#This Row],[ValidEndUTC]]),ISBLANK(Table1[[#This Row],[ValidStartUTC]])),"",Table1[[#This Row],[ValidEndUTC]]-Table1[[#This Row],[ValidStartUTC]])</f>
        <v>0.16736111111094942</v>
      </c>
      <c r="T4491" s="5">
        <f>IF(OR(ISBLANK(Table1[[#This Row],[ValidEndUTC]]),ISBLANK(Table1[[#This Row],[ValidStartUTC]])),"",Table1[[#This Row],[Duration]]*24*60)</f>
        <v>240.99999999976717</v>
      </c>
    </row>
    <row r="4492" spans="1:20" ht="226.8" x14ac:dyDescent="0.25">
      <c r="A4492" s="8" t="str">
        <f>IF(ISBLANK(Table1[[#This Row],[AdvisoryNumber]]),"NTML","ADVZY")</f>
        <v>ADVZY</v>
      </c>
      <c r="B4492" s="8" t="str">
        <f>_xlfn.TEXTJOIN("-",TRUE,Table1[[#This Row],[Source]],TEXT(Table1[[#This Row],[AdvisoryNumber]],"000"),TEXT(ROW()-1,"000000"),TEXT(Table1[[#This Row],[RecordTimeUTC]],"YYYY-MM-DD"))</f>
        <v>ADVZY-001-004491-2025-11-15</v>
      </c>
      <c r="C4492" s="1" t="s">
        <v>16</v>
      </c>
      <c r="D4492" s="2" t="s">
        <v>8312</v>
      </c>
      <c r="E4492" s="1">
        <v>1</v>
      </c>
      <c r="F4492" s="2" t="s">
        <v>2567</v>
      </c>
      <c r="G4492" s="1" t="s">
        <v>54</v>
      </c>
      <c r="H4492" s="1" t="s">
        <v>19</v>
      </c>
      <c r="I4492" s="8" t="str">
        <f>IF(Table1[[#This Row],[TMI_Type]]="Reroute",INDEX(_xlfn.REGEXEXTRACT(Table1[[#This Row],[RawText]],".*(ROUTE|FEA|FCA|ICR|CTOP|TBO).+([A-Z]{3})",2,0),1,2),"")</f>
        <v>RQD</v>
      </c>
      <c r="J4492" s="5"/>
      <c r="K4492" s="5"/>
      <c r="L4492" s="1"/>
      <c r="M4492" s="7">
        <v>45976.083333333336</v>
      </c>
      <c r="N4492" s="7">
        <v>45976.125</v>
      </c>
      <c r="O4492" s="7">
        <v>45976.084722222222</v>
      </c>
      <c r="P4492" s="4" t="s">
        <v>2568</v>
      </c>
      <c r="Q4492" s="10" t="s">
        <v>8313</v>
      </c>
      <c r="R4492" s="2" t="s">
        <v>8314</v>
      </c>
      <c r="S4492" s="6">
        <f>IF(OR(ISBLANK(Table1[[#This Row],[ValidEndUTC]]),ISBLANK(Table1[[#This Row],[ValidStartUTC]])),"",Table1[[#This Row],[ValidEndUTC]]-Table1[[#This Row],[ValidStartUTC]])</f>
        <v>4.1666666664241347E-2</v>
      </c>
      <c r="T4492" s="5">
        <f>IF(OR(ISBLANK(Table1[[#This Row],[ValidEndUTC]]),ISBLANK(Table1[[#This Row],[ValidStartUTC]])),"",Table1[[#This Row],[Duration]]*24*60)</f>
        <v>59.99999999650754</v>
      </c>
    </row>
    <row r="4493" spans="1:20" x14ac:dyDescent="0.25">
      <c r="A4493" s="8" t="str">
        <f>IF(ISBLANK(Table1[[#This Row],[AdvisoryNumber]]),"NTML","ADVZY")</f>
        <v>NTML</v>
      </c>
      <c r="B4493" s="8" t="str">
        <f>_xlfn.TEXTJOIN("-",TRUE,Table1[[#This Row],[Source]],TEXT(Table1[[#This Row],[AdvisoryNumber]],"000"),TEXT(ROW()-1,"000000"),TEXT(Table1[[#This Row],[RecordTimeUTC]],"YYYY-MM-DD"))</f>
        <v>NTML-000-004492-2025-11-15</v>
      </c>
      <c r="C4493" s="1" t="s">
        <v>1513</v>
      </c>
      <c r="D4493" s="2"/>
      <c r="E4493" s="1"/>
      <c r="F4493" s="2"/>
      <c r="G4493" s="1" t="s">
        <v>98</v>
      </c>
      <c r="H4493" s="1" t="s">
        <v>101</v>
      </c>
      <c r="I4493" s="8" t="str">
        <f>IF(Table1[[#This Row],[TMI_Type]]="Reroute",INDEX(_xlfn.REGEXEXTRACT(Table1[[#This Row],[RawText]],".*(ROUTE|FEA|FCA|ICR|CTOP|TBO).+([A-Z]{3})",2,0),1,2),"")</f>
        <v/>
      </c>
      <c r="J4493" s="5">
        <v>15</v>
      </c>
      <c r="K4493" s="5"/>
      <c r="L4493" s="1" t="s">
        <v>2569</v>
      </c>
      <c r="M4493" s="7">
        <v>45976.083333333336</v>
      </c>
      <c r="N4493" s="7">
        <v>45976.166666666664</v>
      </c>
      <c r="O4493" s="7">
        <v>45976.040972222225</v>
      </c>
      <c r="P4493" s="4" t="s">
        <v>2570</v>
      </c>
      <c r="Q4493" s="10" t="s">
        <v>2570</v>
      </c>
      <c r="R4493" s="2" t="s">
        <v>11639</v>
      </c>
      <c r="S4493" s="6">
        <f>IF(OR(ISBLANK(Table1[[#This Row],[ValidEndUTC]]),ISBLANK(Table1[[#This Row],[ValidStartUTC]])),"",Table1[[#This Row],[ValidEndUTC]]-Table1[[#This Row],[ValidStartUTC]])</f>
        <v>8.3333333328482695E-2</v>
      </c>
      <c r="T4493" s="5">
        <f>IF(OR(ISBLANK(Table1[[#This Row],[ValidEndUTC]]),ISBLANK(Table1[[#This Row],[ValidStartUTC]])),"",Table1[[#This Row],[Duration]]*24*60)</f>
        <v>119.99999999301508</v>
      </c>
    </row>
    <row r="4494" spans="1:20" x14ac:dyDescent="0.25">
      <c r="A4494" s="8" t="str">
        <f>IF(ISBLANK(Table1[[#This Row],[AdvisoryNumber]]),"NTML","ADVZY")</f>
        <v>NTML</v>
      </c>
      <c r="B4494" s="8" t="str">
        <f>_xlfn.TEXTJOIN("-",TRUE,Table1[[#This Row],[Source]],TEXT(Table1[[#This Row],[AdvisoryNumber]],"000"),TEXT(ROW()-1,"000000"),TEXT(Table1[[#This Row],[RecordTimeUTC]],"YYYY-MM-DD"))</f>
        <v>NTML-000-004493-2025-11-15</v>
      </c>
      <c r="C4494" s="1" t="s">
        <v>1513</v>
      </c>
      <c r="D4494" s="2"/>
      <c r="E4494" s="1"/>
      <c r="F4494" s="2"/>
      <c r="G4494" s="1" t="s">
        <v>98</v>
      </c>
      <c r="H4494" s="1" t="s">
        <v>101</v>
      </c>
      <c r="I4494" s="8" t="str">
        <f>IF(Table1[[#This Row],[TMI_Type]]="Reroute",INDEX(_xlfn.REGEXEXTRACT(Table1[[#This Row],[RawText]],".*(ROUTE|FEA|FCA|ICR|CTOP|TBO).+([A-Z]{3})",2,0),1,2),"")</f>
        <v/>
      </c>
      <c r="J4494" s="5">
        <v>15</v>
      </c>
      <c r="K4494" s="5"/>
      <c r="L4494" s="1" t="s">
        <v>2571</v>
      </c>
      <c r="M4494" s="7">
        <v>45976.083333333336</v>
      </c>
      <c r="N4494" s="7">
        <v>45976.166666666664</v>
      </c>
      <c r="O4494" s="7">
        <v>45976.07708333333</v>
      </c>
      <c r="P4494" s="4" t="s">
        <v>2572</v>
      </c>
      <c r="Q4494" s="10" t="s">
        <v>2572</v>
      </c>
      <c r="R4494" s="2" t="s">
        <v>11637</v>
      </c>
      <c r="S4494" s="6">
        <f>IF(OR(ISBLANK(Table1[[#This Row],[ValidEndUTC]]),ISBLANK(Table1[[#This Row],[ValidStartUTC]])),"",Table1[[#This Row],[ValidEndUTC]]-Table1[[#This Row],[ValidStartUTC]])</f>
        <v>8.3333333328482695E-2</v>
      </c>
      <c r="T4494" s="5">
        <f>IF(OR(ISBLANK(Table1[[#This Row],[ValidEndUTC]]),ISBLANK(Table1[[#This Row],[ValidStartUTC]])),"",Table1[[#This Row],[Duration]]*24*60)</f>
        <v>119.99999999301508</v>
      </c>
    </row>
    <row r="4495" spans="1:20" x14ac:dyDescent="0.25">
      <c r="A4495" s="8" t="str">
        <f>IF(ISBLANK(Table1[[#This Row],[AdvisoryNumber]]),"NTML","ADVZY")</f>
        <v>NTML</v>
      </c>
      <c r="B4495" s="8" t="str">
        <f>_xlfn.TEXTJOIN("-",TRUE,Table1[[#This Row],[Source]],TEXT(Table1[[#This Row],[AdvisoryNumber]],"000"),TEXT(ROW()-1,"000000"),TEXT(Table1[[#This Row],[RecordTimeUTC]],"YYYY-MM-DD"))</f>
        <v>NTML-000-004494-2025-11-15</v>
      </c>
      <c r="C4495" s="1" t="s">
        <v>2573</v>
      </c>
      <c r="D4495" s="2"/>
      <c r="E4495" s="1"/>
      <c r="F4495" s="2"/>
      <c r="G4495" s="1" t="s">
        <v>98</v>
      </c>
      <c r="H4495" s="1" t="s">
        <v>101</v>
      </c>
      <c r="I4495" s="8" t="str">
        <f>IF(Table1[[#This Row],[TMI_Type]]="Reroute",INDEX(_xlfn.REGEXEXTRACT(Table1[[#This Row],[RawText]],".*(ROUTE|FEA|FCA|ICR|CTOP|TBO).+([A-Z]{3})",2,0),1,2),"")</f>
        <v/>
      </c>
      <c r="J4495" s="5">
        <v>25</v>
      </c>
      <c r="K4495" s="5"/>
      <c r="L4495" s="1" t="s">
        <v>2574</v>
      </c>
      <c r="M4495" s="7">
        <v>45976.916666666664</v>
      </c>
      <c r="N4495" s="7">
        <v>45977.166666666664</v>
      </c>
      <c r="O4495" s="7">
        <v>45976.916666666664</v>
      </c>
      <c r="P4495" s="4" t="s">
        <v>2575</v>
      </c>
      <c r="Q4495" s="10" t="s">
        <v>2575</v>
      </c>
      <c r="R4495" s="2" t="s">
        <v>11642</v>
      </c>
      <c r="S4495" s="6">
        <f>IF(OR(ISBLANK(Table1[[#This Row],[ValidEndUTC]]),ISBLANK(Table1[[#This Row],[ValidStartUTC]])),"",Table1[[#This Row],[ValidEndUTC]]-Table1[[#This Row],[ValidStartUTC]])</f>
        <v>0.25</v>
      </c>
      <c r="T4495" s="5">
        <f>IF(OR(ISBLANK(Table1[[#This Row],[ValidEndUTC]]),ISBLANK(Table1[[#This Row],[ValidStartUTC]])),"",Table1[[#This Row],[Duration]]*24*60)</f>
        <v>360</v>
      </c>
    </row>
    <row r="4496" spans="1:20" x14ac:dyDescent="0.25">
      <c r="A4496" s="8" t="str">
        <f>IF(ISBLANK(Table1[[#This Row],[AdvisoryNumber]]),"NTML","ADVZY")</f>
        <v>NTML</v>
      </c>
      <c r="B4496" s="8" t="str">
        <f>_xlfn.TEXTJOIN("-",TRUE,Table1[[#This Row],[Source]],TEXT(Table1[[#This Row],[AdvisoryNumber]],"000"),TEXT(ROW()-1,"000000"),TEXT(Table1[[#This Row],[RecordTimeUTC]],"YYYY-MM-DD"))</f>
        <v>NTML-000-004495-2025-11-15</v>
      </c>
      <c r="C4496" s="1" t="s">
        <v>2573</v>
      </c>
      <c r="D4496" s="2"/>
      <c r="E4496" s="1"/>
      <c r="F4496" s="2"/>
      <c r="G4496" s="1" t="s">
        <v>98</v>
      </c>
      <c r="H4496" s="1" t="s">
        <v>101</v>
      </c>
      <c r="I4496" s="8" t="str">
        <f>IF(Table1[[#This Row],[TMI_Type]]="Reroute",INDEX(_xlfn.REGEXEXTRACT(Table1[[#This Row],[RawText]],".*(ROUTE|FEA|FCA|ICR|CTOP|TBO).+([A-Z]{3})",2,0),1,2),"")</f>
        <v/>
      </c>
      <c r="J4496" s="5">
        <v>25</v>
      </c>
      <c r="K4496" s="5"/>
      <c r="L4496" s="1" t="s">
        <v>2576</v>
      </c>
      <c r="M4496" s="7">
        <v>45976.916666666664</v>
      </c>
      <c r="N4496" s="7">
        <v>45977.166666666664</v>
      </c>
      <c r="O4496" s="7">
        <v>45976.916666666664</v>
      </c>
      <c r="P4496" s="4" t="s">
        <v>2577</v>
      </c>
      <c r="Q4496" s="10" t="s">
        <v>2577</v>
      </c>
      <c r="R4496" s="2" t="s">
        <v>11642</v>
      </c>
      <c r="S4496" s="6">
        <f>IF(OR(ISBLANK(Table1[[#This Row],[ValidEndUTC]]),ISBLANK(Table1[[#This Row],[ValidStartUTC]])),"",Table1[[#This Row],[ValidEndUTC]]-Table1[[#This Row],[ValidStartUTC]])</f>
        <v>0.25</v>
      </c>
      <c r="T4496" s="5">
        <f>IF(OR(ISBLANK(Table1[[#This Row],[ValidEndUTC]]),ISBLANK(Table1[[#This Row],[ValidStartUTC]])),"",Table1[[#This Row],[Duration]]*24*60)</f>
        <v>360</v>
      </c>
    </row>
    <row r="4497" spans="1:20" ht="21.6" x14ac:dyDescent="0.25">
      <c r="A4497" s="8" t="str">
        <f>IF(ISBLANK(Table1[[#This Row],[AdvisoryNumber]]),"NTML","ADVZY")</f>
        <v>NTML</v>
      </c>
      <c r="B4497" s="8" t="str">
        <f>_xlfn.TEXTJOIN("-",TRUE,Table1[[#This Row],[Source]],TEXT(Table1[[#This Row],[AdvisoryNumber]],"000"),TEXT(ROW()-1,"000000"),TEXT(Table1[[#This Row],[RecordTimeUTC]],"YYYY-MM-DD"))</f>
        <v>NTML-000-004496-2025-11-15</v>
      </c>
      <c r="C4497" s="1" t="s">
        <v>2573</v>
      </c>
      <c r="D4497" s="2"/>
      <c r="E4497" s="1"/>
      <c r="F4497" s="2"/>
      <c r="G4497" s="1" t="s">
        <v>98</v>
      </c>
      <c r="H4497" s="1" t="s">
        <v>101</v>
      </c>
      <c r="I4497" s="8" t="str">
        <f>IF(Table1[[#This Row],[TMI_Type]]="Reroute",INDEX(_xlfn.REGEXEXTRACT(Table1[[#This Row],[RawText]],".*(ROUTE|FEA|FCA|ICR|CTOP|TBO).+([A-Z]{3})",2,0),1,2),"")</f>
        <v/>
      </c>
      <c r="J4497" s="5">
        <v>30</v>
      </c>
      <c r="K4497" s="5"/>
      <c r="L4497" s="1" t="s">
        <v>2578</v>
      </c>
      <c r="M4497" s="7">
        <v>45976.916666666664</v>
      </c>
      <c r="N4497" s="7">
        <v>45977.166666666664</v>
      </c>
      <c r="O4497" s="7">
        <v>45976.916666666664</v>
      </c>
      <c r="P4497" s="4" t="s">
        <v>2579</v>
      </c>
      <c r="Q4497" s="10" t="s">
        <v>2579</v>
      </c>
      <c r="R4497" s="2" t="s">
        <v>11642</v>
      </c>
      <c r="S4497" s="6">
        <f>IF(OR(ISBLANK(Table1[[#This Row],[ValidEndUTC]]),ISBLANK(Table1[[#This Row],[ValidStartUTC]])),"",Table1[[#This Row],[ValidEndUTC]]-Table1[[#This Row],[ValidStartUTC]])</f>
        <v>0.25</v>
      </c>
      <c r="T4497" s="5">
        <f>IF(OR(ISBLANK(Table1[[#This Row],[ValidEndUTC]]),ISBLANK(Table1[[#This Row],[ValidStartUTC]])),"",Table1[[#This Row],[Duration]]*24*60)</f>
        <v>360</v>
      </c>
    </row>
    <row r="4498" spans="1:20" x14ac:dyDescent="0.25">
      <c r="A4498" s="8" t="str">
        <f>IF(ISBLANK(Table1[[#This Row],[AdvisoryNumber]]),"NTML","ADVZY")</f>
        <v>NTML</v>
      </c>
      <c r="B4498" s="8" t="str">
        <f>_xlfn.TEXTJOIN("-",TRUE,Table1[[#This Row],[Source]],TEXT(Table1[[#This Row],[AdvisoryNumber]],"000"),TEXT(ROW()-1,"000000"),TEXT(Table1[[#This Row],[RecordTimeUTC]],"YYYY-MM-DD"))</f>
        <v>NTML-000-004497-2025-11-15</v>
      </c>
      <c r="C4498" s="1" t="s">
        <v>2573</v>
      </c>
      <c r="D4498" s="2"/>
      <c r="E4498" s="1"/>
      <c r="F4498" s="2"/>
      <c r="G4498" s="1" t="s">
        <v>98</v>
      </c>
      <c r="H4498" s="1" t="s">
        <v>101</v>
      </c>
      <c r="I4498" s="8" t="str">
        <f>IF(Table1[[#This Row],[TMI_Type]]="Reroute",INDEX(_xlfn.REGEXEXTRACT(Table1[[#This Row],[RawText]],".*(ROUTE|FEA|FCA|ICR|CTOP|TBO).+([A-Z]{3})",2,0),1,2),"")</f>
        <v/>
      </c>
      <c r="J4498" s="5">
        <v>30</v>
      </c>
      <c r="K4498" s="5"/>
      <c r="L4498" s="1" t="s">
        <v>1292</v>
      </c>
      <c r="M4498" s="7">
        <v>45976.916666666664</v>
      </c>
      <c r="N4498" s="7">
        <v>45977.166666666664</v>
      </c>
      <c r="O4498" s="7">
        <v>45976.916666666664</v>
      </c>
      <c r="P4498" s="4" t="s">
        <v>2580</v>
      </c>
      <c r="Q4498" s="10" t="s">
        <v>2580</v>
      </c>
      <c r="R4498" s="2" t="s">
        <v>11642</v>
      </c>
      <c r="S4498" s="6">
        <f>IF(OR(ISBLANK(Table1[[#This Row],[ValidEndUTC]]),ISBLANK(Table1[[#This Row],[ValidStartUTC]])),"",Table1[[#This Row],[ValidEndUTC]]-Table1[[#This Row],[ValidStartUTC]])</f>
        <v>0.25</v>
      </c>
      <c r="T4498" s="5">
        <f>IF(OR(ISBLANK(Table1[[#This Row],[ValidEndUTC]]),ISBLANK(Table1[[#This Row],[ValidStartUTC]])),"",Table1[[#This Row],[Duration]]*24*60)</f>
        <v>360</v>
      </c>
    </row>
    <row r="4499" spans="1:20" ht="21.6" x14ac:dyDescent="0.25">
      <c r="A4499" s="8" t="str">
        <f>IF(ISBLANK(Table1[[#This Row],[AdvisoryNumber]]),"NTML","ADVZY")</f>
        <v>NTML</v>
      </c>
      <c r="B4499" s="8" t="str">
        <f>_xlfn.TEXTJOIN("-",TRUE,Table1[[#This Row],[Source]],TEXT(Table1[[#This Row],[AdvisoryNumber]],"000"),TEXT(ROW()-1,"000000"),TEXT(Table1[[#This Row],[RecordTimeUTC]],"YYYY-MM-DD"))</f>
        <v>NTML-000-004498-2025-11-15</v>
      </c>
      <c r="C4499" s="1" t="s">
        <v>2573</v>
      </c>
      <c r="D4499" s="2"/>
      <c r="E4499" s="1"/>
      <c r="F4499" s="2"/>
      <c r="G4499" s="1" t="s">
        <v>98</v>
      </c>
      <c r="H4499" s="1" t="s">
        <v>101</v>
      </c>
      <c r="I4499" s="8" t="str">
        <f>IF(Table1[[#This Row],[TMI_Type]]="Reroute",INDEX(_xlfn.REGEXEXTRACT(Table1[[#This Row],[RawText]],".*(ROUTE|FEA|FCA|ICR|CTOP|TBO).+([A-Z]{3})",2,0),1,2),"")</f>
        <v/>
      </c>
      <c r="J4499" s="5">
        <v>30</v>
      </c>
      <c r="K4499" s="5"/>
      <c r="L4499" s="1" t="s">
        <v>2581</v>
      </c>
      <c r="M4499" s="7">
        <v>45976.916666666664</v>
      </c>
      <c r="N4499" s="7">
        <v>45977.166666666664</v>
      </c>
      <c r="O4499" s="7">
        <v>45976.916666666664</v>
      </c>
      <c r="P4499" s="4" t="s">
        <v>2582</v>
      </c>
      <c r="Q4499" s="10" t="s">
        <v>2582</v>
      </c>
      <c r="R4499" s="2" t="s">
        <v>11642</v>
      </c>
      <c r="S4499" s="6">
        <f>IF(OR(ISBLANK(Table1[[#This Row],[ValidEndUTC]]),ISBLANK(Table1[[#This Row],[ValidStartUTC]])),"",Table1[[#This Row],[ValidEndUTC]]-Table1[[#This Row],[ValidStartUTC]])</f>
        <v>0.25</v>
      </c>
      <c r="T4499" s="5">
        <f>IF(OR(ISBLANK(Table1[[#This Row],[ValidEndUTC]]),ISBLANK(Table1[[#This Row],[ValidStartUTC]])),"",Table1[[#This Row],[Duration]]*24*60)</f>
        <v>360</v>
      </c>
    </row>
    <row r="4500" spans="1:20" ht="21.6" x14ac:dyDescent="0.25">
      <c r="A4500" s="8" t="str">
        <f>IF(ISBLANK(Table1[[#This Row],[AdvisoryNumber]]),"NTML","ADVZY")</f>
        <v>NTML</v>
      </c>
      <c r="B4500" s="8" t="str">
        <f>_xlfn.TEXTJOIN("-",TRUE,Table1[[#This Row],[Source]],TEXT(Table1[[#This Row],[AdvisoryNumber]],"000"),TEXT(ROW()-1,"000000"),TEXT(Table1[[#This Row],[RecordTimeUTC]],"YYYY-MM-DD"))</f>
        <v>NTML-000-004499-2025-11-15</v>
      </c>
      <c r="C4500" s="1" t="s">
        <v>2573</v>
      </c>
      <c r="D4500" s="2"/>
      <c r="E4500" s="1"/>
      <c r="F4500" s="2"/>
      <c r="G4500" s="1" t="s">
        <v>98</v>
      </c>
      <c r="H4500" s="1" t="s">
        <v>101</v>
      </c>
      <c r="I4500" s="8" t="str">
        <f>IF(Table1[[#This Row],[TMI_Type]]="Reroute",INDEX(_xlfn.REGEXEXTRACT(Table1[[#This Row],[RawText]],".*(ROUTE|FEA|FCA|ICR|CTOP|TBO).+([A-Z]{3})",2,0),1,2),"")</f>
        <v/>
      </c>
      <c r="J4500" s="5">
        <v>25</v>
      </c>
      <c r="K4500" s="5"/>
      <c r="L4500" s="1" t="s">
        <v>2583</v>
      </c>
      <c r="M4500" s="7">
        <v>45976.916666666664</v>
      </c>
      <c r="N4500" s="7">
        <v>45977.166666666664</v>
      </c>
      <c r="O4500" s="7">
        <v>45976.916666666664</v>
      </c>
      <c r="P4500" s="4" t="s">
        <v>2584</v>
      </c>
      <c r="Q4500" s="10" t="s">
        <v>2584</v>
      </c>
      <c r="R4500" s="2" t="s">
        <v>11642</v>
      </c>
      <c r="S4500" s="6">
        <f>IF(OR(ISBLANK(Table1[[#This Row],[ValidEndUTC]]),ISBLANK(Table1[[#This Row],[ValidStartUTC]])),"",Table1[[#This Row],[ValidEndUTC]]-Table1[[#This Row],[ValidStartUTC]])</f>
        <v>0.25</v>
      </c>
      <c r="T4500" s="5">
        <f>IF(OR(ISBLANK(Table1[[#This Row],[ValidEndUTC]]),ISBLANK(Table1[[#This Row],[ValidStartUTC]])),"",Table1[[#This Row],[Duration]]*24*60)</f>
        <v>360</v>
      </c>
    </row>
    <row r="4501" spans="1:20" x14ac:dyDescent="0.25">
      <c r="A4501" s="8" t="str">
        <f>IF(ISBLANK(Table1[[#This Row],[AdvisoryNumber]]),"NTML","ADVZY")</f>
        <v>NTML</v>
      </c>
      <c r="B4501" s="8" t="str">
        <f>_xlfn.TEXTJOIN("-",TRUE,Table1[[#This Row],[Source]],TEXT(Table1[[#This Row],[AdvisoryNumber]],"000"),TEXT(ROW()-1,"000000"),TEXT(Table1[[#This Row],[RecordTimeUTC]],"YYYY-MM-DD"))</f>
        <v>NTML-000-004500-2025-11-15</v>
      </c>
      <c r="C4501" s="1" t="s">
        <v>2573</v>
      </c>
      <c r="D4501" s="2"/>
      <c r="E4501" s="1"/>
      <c r="F4501" s="2"/>
      <c r="G4501" s="1" t="s">
        <v>98</v>
      </c>
      <c r="H4501" s="1" t="s">
        <v>104</v>
      </c>
      <c r="I4501" s="8" t="str">
        <f>IF(Table1[[#This Row],[TMI_Type]]="Reroute",INDEX(_xlfn.REGEXEXTRACT(Table1[[#This Row],[RawText]],".*(ROUTE|FEA|FCA|ICR|CTOP|TBO).+([A-Z]{3})",2,0),1,2),"")</f>
        <v/>
      </c>
      <c r="J4501" s="5"/>
      <c r="K4501" s="5"/>
      <c r="L4501" s="1" t="s">
        <v>2585</v>
      </c>
      <c r="M4501" s="7">
        <v>45976.916666666664</v>
      </c>
      <c r="N4501" s="7">
        <v>45977.166666666664</v>
      </c>
      <c r="O4501" s="7">
        <v>45976.916666666664</v>
      </c>
      <c r="P4501" s="4" t="s">
        <v>2586</v>
      </c>
      <c r="Q4501" s="10" t="s">
        <v>2586</v>
      </c>
      <c r="R4501" s="2" t="s">
        <v>11642</v>
      </c>
      <c r="S4501" s="6">
        <f>IF(OR(ISBLANK(Table1[[#This Row],[ValidEndUTC]]),ISBLANK(Table1[[#This Row],[ValidStartUTC]])),"",Table1[[#This Row],[ValidEndUTC]]-Table1[[#This Row],[ValidStartUTC]])</f>
        <v>0.25</v>
      </c>
      <c r="T4501" s="5">
        <f>IF(OR(ISBLANK(Table1[[#This Row],[ValidEndUTC]]),ISBLANK(Table1[[#This Row],[ValidStartUTC]])),"",Table1[[#This Row],[Duration]]*24*60)</f>
        <v>360</v>
      </c>
    </row>
    <row r="4502" spans="1:20" x14ac:dyDescent="0.25">
      <c r="A4502" s="8" t="str">
        <f>IF(ISBLANK(Table1[[#This Row],[AdvisoryNumber]]),"NTML","ADVZY")</f>
        <v>NTML</v>
      </c>
      <c r="B4502" s="8" t="str">
        <f>_xlfn.TEXTJOIN("-",TRUE,Table1[[#This Row],[Source]],TEXT(Table1[[#This Row],[AdvisoryNumber]],"000"),TEXT(ROW()-1,"000000"),TEXT(Table1[[#This Row],[RecordTimeUTC]],"YYYY-MM-DD"))</f>
        <v>NTML-000-004501-2025-11-15</v>
      </c>
      <c r="C4502" s="1" t="s">
        <v>2573</v>
      </c>
      <c r="D4502" s="2"/>
      <c r="E4502" s="1"/>
      <c r="F4502" s="2"/>
      <c r="G4502" s="1" t="s">
        <v>98</v>
      </c>
      <c r="H4502" s="1" t="s">
        <v>101</v>
      </c>
      <c r="I4502" s="8" t="str">
        <f>IF(Table1[[#This Row],[TMI_Type]]="Reroute",INDEX(_xlfn.REGEXEXTRACT(Table1[[#This Row],[RawText]],".*(ROUTE|FEA|FCA|ICR|CTOP|TBO).+([A-Z]{3})",2,0),1,2),"")</f>
        <v/>
      </c>
      <c r="J4502" s="5">
        <v>30</v>
      </c>
      <c r="K4502" s="5"/>
      <c r="L4502" s="1" t="s">
        <v>2587</v>
      </c>
      <c r="M4502" s="7">
        <v>45976.916666666664</v>
      </c>
      <c r="N4502" s="7">
        <v>45977.166666666664</v>
      </c>
      <c r="O4502" s="7">
        <v>45976.916666666664</v>
      </c>
      <c r="P4502" s="4" t="s">
        <v>5959</v>
      </c>
      <c r="Q4502" s="10" t="s">
        <v>5959</v>
      </c>
      <c r="R4502" s="2" t="s">
        <v>11642</v>
      </c>
      <c r="S4502" s="6">
        <f>IF(OR(ISBLANK(Table1[[#This Row],[ValidEndUTC]]),ISBLANK(Table1[[#This Row],[ValidStartUTC]])),"",Table1[[#This Row],[ValidEndUTC]]-Table1[[#This Row],[ValidStartUTC]])</f>
        <v>0.25</v>
      </c>
      <c r="T4502" s="5">
        <f>IF(OR(ISBLANK(Table1[[#This Row],[ValidEndUTC]]),ISBLANK(Table1[[#This Row],[ValidStartUTC]])),"",Table1[[#This Row],[Duration]]*24*60)</f>
        <v>360</v>
      </c>
    </row>
    <row r="4503" spans="1:20" x14ac:dyDescent="0.25">
      <c r="A4503" s="8" t="str">
        <f>IF(ISBLANK(Table1[[#This Row],[AdvisoryNumber]]),"NTML","ADVZY")</f>
        <v>NTML</v>
      </c>
      <c r="B4503" s="8" t="str">
        <f>_xlfn.TEXTJOIN("-",TRUE,Table1[[#This Row],[Source]],TEXT(Table1[[#This Row],[AdvisoryNumber]],"000"),TEXT(ROW()-1,"000000"),TEXT(Table1[[#This Row],[RecordTimeUTC]],"YYYY-MM-DD"))</f>
        <v>NTML-000-004502-2025-11-15</v>
      </c>
      <c r="C4503" s="1" t="s">
        <v>2573</v>
      </c>
      <c r="D4503" s="2"/>
      <c r="E4503" s="1"/>
      <c r="F4503" s="2"/>
      <c r="G4503" s="1" t="s">
        <v>98</v>
      </c>
      <c r="H4503" s="1" t="s">
        <v>101</v>
      </c>
      <c r="I4503" s="8" t="str">
        <f>IF(Table1[[#This Row],[TMI_Type]]="Reroute",INDEX(_xlfn.REGEXEXTRACT(Table1[[#This Row],[RawText]],".*(ROUTE|FEA|FCA|ICR|CTOP|TBO).+([A-Z]{3})",2,0),1,2),"")</f>
        <v/>
      </c>
      <c r="J4503" s="5">
        <v>20</v>
      </c>
      <c r="K4503" s="5"/>
      <c r="L4503" s="1" t="s">
        <v>2576</v>
      </c>
      <c r="M4503" s="7">
        <v>45976.916666666664</v>
      </c>
      <c r="N4503" s="7">
        <v>45977.166666666664</v>
      </c>
      <c r="O4503" s="7">
        <v>45976.916666666664</v>
      </c>
      <c r="P4503" s="4" t="s">
        <v>2588</v>
      </c>
      <c r="Q4503" s="10" t="s">
        <v>2588</v>
      </c>
      <c r="R4503" s="2" t="s">
        <v>11642</v>
      </c>
      <c r="S4503" s="6">
        <f>IF(OR(ISBLANK(Table1[[#This Row],[ValidEndUTC]]),ISBLANK(Table1[[#This Row],[ValidStartUTC]])),"",Table1[[#This Row],[ValidEndUTC]]-Table1[[#This Row],[ValidStartUTC]])</f>
        <v>0.25</v>
      </c>
      <c r="T4503" s="5">
        <f>IF(OR(ISBLANK(Table1[[#This Row],[ValidEndUTC]]),ISBLANK(Table1[[#This Row],[ValidStartUTC]])),"",Table1[[#This Row],[Duration]]*24*60)</f>
        <v>360</v>
      </c>
    </row>
    <row r="4504" spans="1:20" x14ac:dyDescent="0.25">
      <c r="A4504" s="8" t="str">
        <f>IF(ISBLANK(Table1[[#This Row],[AdvisoryNumber]]),"NTML","ADVZY")</f>
        <v>NTML</v>
      </c>
      <c r="B4504" s="8" t="str">
        <f>_xlfn.TEXTJOIN("-",TRUE,Table1[[#This Row],[Source]],TEXT(Table1[[#This Row],[AdvisoryNumber]],"000"),TEXT(ROW()-1,"000000"),TEXT(Table1[[#This Row],[RecordTimeUTC]],"YYYY-MM-DD"))</f>
        <v>NTML-000-004503-2025-11-15</v>
      </c>
      <c r="C4504" s="1" t="s">
        <v>2573</v>
      </c>
      <c r="D4504" s="2"/>
      <c r="E4504" s="1"/>
      <c r="F4504" s="2"/>
      <c r="G4504" s="1" t="s">
        <v>98</v>
      </c>
      <c r="H4504" s="1" t="s">
        <v>101</v>
      </c>
      <c r="I4504" s="8" t="str">
        <f>IF(Table1[[#This Row],[TMI_Type]]="Reroute",INDEX(_xlfn.REGEXEXTRACT(Table1[[#This Row],[RawText]],".*(ROUTE|FEA|FCA|ICR|CTOP|TBO).+([A-Z]{3})",2,0),1,2),"")</f>
        <v/>
      </c>
      <c r="J4504" s="5">
        <v>20</v>
      </c>
      <c r="K4504" s="5"/>
      <c r="L4504" s="1" t="s">
        <v>2574</v>
      </c>
      <c r="M4504" s="7">
        <v>45976.916666666664</v>
      </c>
      <c r="N4504" s="7">
        <v>45977.166666666664</v>
      </c>
      <c r="O4504" s="7">
        <v>45976.916666666664</v>
      </c>
      <c r="P4504" s="4" t="s">
        <v>2589</v>
      </c>
      <c r="Q4504" s="10" t="s">
        <v>2589</v>
      </c>
      <c r="R4504" s="2" t="s">
        <v>11642</v>
      </c>
      <c r="S4504" s="6">
        <f>IF(OR(ISBLANK(Table1[[#This Row],[ValidEndUTC]]),ISBLANK(Table1[[#This Row],[ValidStartUTC]])),"",Table1[[#This Row],[ValidEndUTC]]-Table1[[#This Row],[ValidStartUTC]])</f>
        <v>0.25</v>
      </c>
      <c r="T4504" s="5">
        <f>IF(OR(ISBLANK(Table1[[#This Row],[ValidEndUTC]]),ISBLANK(Table1[[#This Row],[ValidStartUTC]])),"",Table1[[#This Row],[Duration]]*24*60)</f>
        <v>360</v>
      </c>
    </row>
    <row r="4505" spans="1:20" x14ac:dyDescent="0.25">
      <c r="A4505" s="8" t="str">
        <f>IF(ISBLANK(Table1[[#This Row],[AdvisoryNumber]]),"NTML","ADVZY")</f>
        <v>NTML</v>
      </c>
      <c r="B4505" s="8" t="str">
        <f>_xlfn.TEXTJOIN("-",TRUE,Table1[[#This Row],[Source]],TEXT(Table1[[#This Row],[AdvisoryNumber]],"000"),TEXT(ROW()-1,"000000"),TEXT(Table1[[#This Row],[RecordTimeUTC]],"YYYY-MM-DD"))</f>
        <v>NTML-000-004504-2025-11-15</v>
      </c>
      <c r="C4505" s="1" t="s">
        <v>2573</v>
      </c>
      <c r="D4505" s="2"/>
      <c r="E4505" s="1"/>
      <c r="F4505" s="2"/>
      <c r="G4505" s="1" t="s">
        <v>98</v>
      </c>
      <c r="H4505" s="1" t="s">
        <v>101</v>
      </c>
      <c r="I4505" s="8" t="str">
        <f>IF(Table1[[#This Row],[TMI_Type]]="Reroute",INDEX(_xlfn.REGEXEXTRACT(Table1[[#This Row],[RawText]],".*(ROUTE|FEA|FCA|ICR|CTOP|TBO).+([A-Z]{3})",2,0),1,2),"")</f>
        <v/>
      </c>
      <c r="J4505" s="5">
        <v>25</v>
      </c>
      <c r="K4505" s="5"/>
      <c r="L4505" s="1" t="s">
        <v>2585</v>
      </c>
      <c r="M4505" s="7">
        <v>45976.916666666664</v>
      </c>
      <c r="N4505" s="7">
        <v>45977.166666666664</v>
      </c>
      <c r="O4505" s="7">
        <v>45976.916666666664</v>
      </c>
      <c r="P4505" s="4" t="s">
        <v>2590</v>
      </c>
      <c r="Q4505" s="10" t="s">
        <v>2590</v>
      </c>
      <c r="R4505" s="2" t="s">
        <v>11642</v>
      </c>
      <c r="S4505" s="6">
        <f>IF(OR(ISBLANK(Table1[[#This Row],[ValidEndUTC]]),ISBLANK(Table1[[#This Row],[ValidStartUTC]])),"",Table1[[#This Row],[ValidEndUTC]]-Table1[[#This Row],[ValidStartUTC]])</f>
        <v>0.25</v>
      </c>
      <c r="T4505" s="5">
        <f>IF(OR(ISBLANK(Table1[[#This Row],[ValidEndUTC]]),ISBLANK(Table1[[#This Row],[ValidStartUTC]])),"",Table1[[#This Row],[Duration]]*24*60)</f>
        <v>360</v>
      </c>
    </row>
    <row r="4506" spans="1:20" ht="21.6" x14ac:dyDescent="0.25">
      <c r="A4506" s="8" t="str">
        <f>IF(ISBLANK(Table1[[#This Row],[AdvisoryNumber]]),"NTML","ADVZY")</f>
        <v>NTML</v>
      </c>
      <c r="B4506" s="8" t="str">
        <f>_xlfn.TEXTJOIN("-",TRUE,Table1[[#This Row],[Source]],TEXT(Table1[[#This Row],[AdvisoryNumber]],"000"),TEXT(ROW()-1,"000000"),TEXT(Table1[[#This Row],[RecordTimeUTC]],"YYYY-MM-DD"))</f>
        <v>NTML-000-004505-2025-11-15</v>
      </c>
      <c r="C4506" s="1" t="s">
        <v>2573</v>
      </c>
      <c r="D4506" s="2"/>
      <c r="E4506" s="1"/>
      <c r="F4506" s="2"/>
      <c r="G4506" s="1" t="s">
        <v>98</v>
      </c>
      <c r="H4506" s="1" t="s">
        <v>101</v>
      </c>
      <c r="I4506" s="8" t="str">
        <f>IF(Table1[[#This Row],[TMI_Type]]="Reroute",INDEX(_xlfn.REGEXEXTRACT(Table1[[#This Row],[RawText]],".*(ROUTE|FEA|FCA|ICR|CTOP|TBO).+([A-Z]{3})",2,0),1,2),"")</f>
        <v/>
      </c>
      <c r="J4506" s="5">
        <v>25</v>
      </c>
      <c r="K4506" s="5"/>
      <c r="L4506" s="1" t="s">
        <v>2583</v>
      </c>
      <c r="M4506" s="7">
        <v>45976.916666666664</v>
      </c>
      <c r="N4506" s="7">
        <v>45977.166666666664</v>
      </c>
      <c r="O4506" s="7">
        <v>45976.916666666664</v>
      </c>
      <c r="P4506" s="4" t="s">
        <v>2591</v>
      </c>
      <c r="Q4506" s="10" t="s">
        <v>2591</v>
      </c>
      <c r="R4506" s="2" t="s">
        <v>11642</v>
      </c>
      <c r="S4506" s="6">
        <f>IF(OR(ISBLANK(Table1[[#This Row],[ValidEndUTC]]),ISBLANK(Table1[[#This Row],[ValidStartUTC]])),"",Table1[[#This Row],[ValidEndUTC]]-Table1[[#This Row],[ValidStartUTC]])</f>
        <v>0.25</v>
      </c>
      <c r="T4506" s="5">
        <f>IF(OR(ISBLANK(Table1[[#This Row],[ValidEndUTC]]),ISBLANK(Table1[[#This Row],[ValidStartUTC]])),"",Table1[[#This Row],[Duration]]*24*60)</f>
        <v>360</v>
      </c>
    </row>
    <row r="4507" spans="1:20" ht="151.19999999999999" x14ac:dyDescent="0.25">
      <c r="A4507" s="8" t="str">
        <f>IF(ISBLANK(Table1[[#This Row],[AdvisoryNumber]]),"NTML","ADVZY")</f>
        <v>ADVZY</v>
      </c>
      <c r="B4507" s="8" t="str">
        <f>_xlfn.TEXTJOIN("-",TRUE,Table1[[#This Row],[Source]],TEXT(Table1[[#This Row],[AdvisoryNumber]],"000"),TEXT(ROW()-1,"000000"),TEXT(Table1[[#This Row],[RecordTimeUTC]],"YYYY-MM-DD"))</f>
        <v>ADVZY-001-004506-2025-11-16</v>
      </c>
      <c r="C4507" s="1" t="s">
        <v>16</v>
      </c>
      <c r="D4507" s="2" t="s">
        <v>8315</v>
      </c>
      <c r="E4507" s="1">
        <v>1</v>
      </c>
      <c r="F4507" s="2" t="s">
        <v>6061</v>
      </c>
      <c r="G4507" s="1" t="s">
        <v>24</v>
      </c>
      <c r="H4507" s="1" t="s">
        <v>6019</v>
      </c>
      <c r="I4507" s="8" t="str">
        <f>IF(Table1[[#This Row],[TMI_Type]]="Reroute",INDEX(_xlfn.REGEXEXTRACT(Table1[[#This Row],[RawText]],".*(ROUTE|FEA|FCA|ICR|CTOP|TBO).+([A-Z]{3})",2,0),1,2),"")</f>
        <v/>
      </c>
      <c r="J4507" s="5"/>
      <c r="K4507" s="5"/>
      <c r="L4507" s="1"/>
      <c r="M4507" s="7">
        <v>45976.999305555553</v>
      </c>
      <c r="N4507" s="7">
        <v>45977.166666666664</v>
      </c>
      <c r="O4507" s="7">
        <v>45977.015972222223</v>
      </c>
      <c r="P4507" s="4" t="s">
        <v>2592</v>
      </c>
      <c r="Q4507" s="10" t="s">
        <v>8316</v>
      </c>
      <c r="R4507" s="2" t="s">
        <v>8317</v>
      </c>
      <c r="S4507" s="6">
        <f>IF(OR(ISBLANK(Table1[[#This Row],[ValidEndUTC]]),ISBLANK(Table1[[#This Row],[ValidStartUTC]])),"",Table1[[#This Row],[ValidEndUTC]]-Table1[[#This Row],[ValidStartUTC]])</f>
        <v>0.16736111111094942</v>
      </c>
      <c r="T4507" s="5">
        <f>IF(OR(ISBLANK(Table1[[#This Row],[ValidEndUTC]]),ISBLANK(Table1[[#This Row],[ValidStartUTC]])),"",Table1[[#This Row],[Duration]]*24*60)</f>
        <v>240.99999999976717</v>
      </c>
    </row>
    <row r="4508" spans="1:20" ht="86.4" x14ac:dyDescent="0.25">
      <c r="A4508" s="8" t="str">
        <f>IF(ISBLANK(Table1[[#This Row],[AdvisoryNumber]]),"NTML","ADVZY")</f>
        <v>ADVZY</v>
      </c>
      <c r="B4508" s="8" t="str">
        <f>_xlfn.TEXTJOIN("-",TRUE,Table1[[#This Row],[Source]],TEXT(Table1[[#This Row],[AdvisoryNumber]],"000"),TEXT(ROW()-1,"000000"),TEXT(Table1[[#This Row],[RecordTimeUTC]],"YYYY-MM-DD"))</f>
        <v>ADVZY-001-004507-2025-11-16</v>
      </c>
      <c r="C4508" s="1" t="s">
        <v>16</v>
      </c>
      <c r="D4508" s="2"/>
      <c r="E4508" s="1">
        <v>1</v>
      </c>
      <c r="F4508" s="2" t="s">
        <v>6061</v>
      </c>
      <c r="G4508" s="1"/>
      <c r="H4508" s="1" t="s">
        <v>6019</v>
      </c>
      <c r="I4508" s="8" t="str">
        <f>IF(Table1[[#This Row],[TMI_Type]]="Reroute",INDEX(_xlfn.REGEXEXTRACT(Table1[[#This Row],[RawText]],".*(ROUTE|FEA|FCA|ICR|CTOP|TBO).+([A-Z]{3})",2,0),1,2),"")</f>
        <v/>
      </c>
      <c r="J4508" s="5"/>
      <c r="K4508" s="5"/>
      <c r="L4508" s="1"/>
      <c r="M4508" s="7">
        <v>45976.999305555553</v>
      </c>
      <c r="N4508" s="7">
        <v>45977.166666666664</v>
      </c>
      <c r="O4508" s="7">
        <v>45977.131249999999</v>
      </c>
      <c r="P4508" s="4" t="s">
        <v>2592</v>
      </c>
      <c r="Q4508" s="10" t="s">
        <v>8318</v>
      </c>
      <c r="R4508" s="2" t="s">
        <v>8319</v>
      </c>
      <c r="S4508" s="6">
        <f>IF(OR(ISBLANK(Table1[[#This Row],[ValidEndUTC]]),ISBLANK(Table1[[#This Row],[ValidStartUTC]])),"",Table1[[#This Row],[ValidEndUTC]]-Table1[[#This Row],[ValidStartUTC]])</f>
        <v>0.16736111111094942</v>
      </c>
      <c r="T4508" s="5">
        <f>IF(OR(ISBLANK(Table1[[#This Row],[ValidEndUTC]]),ISBLANK(Table1[[#This Row],[ValidStartUTC]])),"",Table1[[#This Row],[Duration]]*24*60)</f>
        <v>240.99999999976717</v>
      </c>
    </row>
    <row r="4509" spans="1:20" ht="21.6" x14ac:dyDescent="0.25">
      <c r="A4509" s="8" t="str">
        <f>IF(ISBLANK(Table1[[#This Row],[AdvisoryNumber]]),"NTML","ADVZY")</f>
        <v>NTML</v>
      </c>
      <c r="B4509" s="8" t="str">
        <f>_xlfn.TEXTJOIN("-",TRUE,Table1[[#This Row],[Source]],TEXT(Table1[[#This Row],[AdvisoryNumber]],"000"),TEXT(ROW()-1,"000000"),TEXT(Table1[[#This Row],[RecordTimeUTC]],"YYYY-MM-DD"))</f>
        <v>NTML-000-004508-2025-11-16</v>
      </c>
      <c r="C4509" s="1" t="s">
        <v>2573</v>
      </c>
      <c r="D4509" s="2"/>
      <c r="E4509" s="1"/>
      <c r="F4509" s="2"/>
      <c r="G4509" s="1" t="s">
        <v>98</v>
      </c>
      <c r="H4509" s="1" t="s">
        <v>101</v>
      </c>
      <c r="I4509" s="8" t="str">
        <f>IF(Table1[[#This Row],[TMI_Type]]="Reroute",INDEX(_xlfn.REGEXEXTRACT(Table1[[#This Row],[RawText]],".*(ROUTE|FEA|FCA|ICR|CTOP|TBO).+([A-Z]{3})",2,0),1,2),"")</f>
        <v/>
      </c>
      <c r="J4509" s="5">
        <v>15</v>
      </c>
      <c r="K4509" s="5"/>
      <c r="L4509" s="1" t="s">
        <v>2585</v>
      </c>
      <c r="M4509" s="7">
        <v>45977</v>
      </c>
      <c r="N4509" s="7">
        <v>45977.166666666664</v>
      </c>
      <c r="O4509" s="7">
        <v>45977</v>
      </c>
      <c r="P4509" s="4" t="s">
        <v>11644</v>
      </c>
      <c r="Q4509" s="10" t="s">
        <v>11644</v>
      </c>
      <c r="R4509" s="2" t="s">
        <v>11645</v>
      </c>
      <c r="S4509" s="6">
        <f>IF(OR(ISBLANK(Table1[[#This Row],[ValidEndUTC]]),ISBLANK(Table1[[#This Row],[ValidStartUTC]])),"",Table1[[#This Row],[ValidEndUTC]]-Table1[[#This Row],[ValidStartUTC]])</f>
        <v>0.16666666666424135</v>
      </c>
      <c r="T4509" s="5">
        <f>IF(OR(ISBLANK(Table1[[#This Row],[ValidEndUTC]]),ISBLANK(Table1[[#This Row],[ValidStartUTC]])),"",Table1[[#This Row],[Duration]]*24*60)</f>
        <v>239.99999999650754</v>
      </c>
    </row>
    <row r="4510" spans="1:20" x14ac:dyDescent="0.25">
      <c r="A4510" s="8" t="str">
        <f>IF(ISBLANK(Table1[[#This Row],[AdvisoryNumber]]),"NTML","ADVZY")</f>
        <v>NTML</v>
      </c>
      <c r="B4510" s="8" t="str">
        <f>_xlfn.TEXTJOIN("-",TRUE,Table1[[#This Row],[Source]],TEXT(Table1[[#This Row],[AdvisoryNumber]],"000"),TEXT(ROW()-1,"000000"),TEXT(Table1[[#This Row],[RecordTimeUTC]],"YYYY-MM-DD"))</f>
        <v>NTML-000-004509-2025-11-16</v>
      </c>
      <c r="C4510" s="1"/>
      <c r="D4510" s="2"/>
      <c r="E4510" s="1"/>
      <c r="F4510" s="2"/>
      <c r="G4510" s="1"/>
      <c r="H4510" s="1" t="s">
        <v>2640</v>
      </c>
      <c r="I4510" s="8" t="str">
        <f>IF(Table1[[#This Row],[TMI_Type]]="Reroute",INDEX(_xlfn.REGEXEXTRACT(Table1[[#This Row],[RawText]],".*(ROUTE|FEA|FCA|ICR|CTOP|TBO).+([A-Z]{3})",2,0),1,2),"")</f>
        <v/>
      </c>
      <c r="J4510" s="5"/>
      <c r="K4510" s="5"/>
      <c r="L4510" s="1"/>
      <c r="M4510" s="7">
        <v>45977.140277777777</v>
      </c>
      <c r="N4510" s="7">
        <v>45977.140277777777</v>
      </c>
      <c r="O4510" s="7">
        <v>45977.140277777777</v>
      </c>
      <c r="P4510" s="4" t="s">
        <v>11646</v>
      </c>
      <c r="Q4510" s="10" t="s">
        <v>11646</v>
      </c>
      <c r="R4510" s="2" t="s">
        <v>11647</v>
      </c>
      <c r="S4510" s="6">
        <f>IF(OR(ISBLANK(Table1[[#This Row],[ValidEndUTC]]),ISBLANK(Table1[[#This Row],[ValidStartUTC]])),"",Table1[[#This Row],[ValidEndUTC]]-Table1[[#This Row],[ValidStartUTC]])</f>
        <v>0</v>
      </c>
      <c r="T4510" s="5">
        <f>IF(OR(ISBLANK(Table1[[#This Row],[ValidEndUTC]]),ISBLANK(Table1[[#This Row],[ValidStartUTC]])),"",Table1[[#This Row],[Duration]]*24*60)</f>
        <v>0</v>
      </c>
    </row>
    <row r="4511" spans="1:20" ht="172.8" x14ac:dyDescent="0.25">
      <c r="A4511" s="8" t="str">
        <f>IF(ISBLANK(Table1[[#This Row],[AdvisoryNumber]]),"NTML","ADVZY")</f>
        <v>ADVZY</v>
      </c>
      <c r="B4511" s="8" t="str">
        <f>_xlfn.TEXTJOIN("-",TRUE,Table1[[#This Row],[Source]],TEXT(Table1[[#This Row],[AdvisoryNumber]],"000"),TEXT(ROW()-1,"000000"),TEXT(Table1[[#This Row],[RecordTimeUTC]],"YYYY-MM-DD"))</f>
        <v>ADVZY-001-004510-2025-11-16</v>
      </c>
      <c r="C4511" s="1" t="s">
        <v>16</v>
      </c>
      <c r="D4511" s="2" t="s">
        <v>8320</v>
      </c>
      <c r="E4511" s="1">
        <v>1</v>
      </c>
      <c r="F4511" s="2" t="s">
        <v>6312</v>
      </c>
      <c r="G4511" s="1" t="s">
        <v>24</v>
      </c>
      <c r="H4511" s="1" t="s">
        <v>6019</v>
      </c>
      <c r="I4511" s="8" t="str">
        <f>IF(Table1[[#This Row],[TMI_Type]]="Reroute",INDEX(_xlfn.REGEXEXTRACT(Table1[[#This Row],[RawText]],".*(ROUTE|FEA|FCA|ICR|CTOP|TBO).+([A-Z]{3})",2,0),1,2),"")</f>
        <v/>
      </c>
      <c r="J4511" s="5"/>
      <c r="K4511" s="5"/>
      <c r="L4511" s="1"/>
      <c r="M4511" s="7">
        <v>45982.999305555553</v>
      </c>
      <c r="N4511" s="7">
        <v>45983.166666666664</v>
      </c>
      <c r="O4511" s="7">
        <v>45977.131249999999</v>
      </c>
      <c r="P4511" s="4" t="s">
        <v>2600</v>
      </c>
      <c r="Q4511" s="10" t="s">
        <v>8321</v>
      </c>
      <c r="R4511" s="2" t="s">
        <v>8319</v>
      </c>
      <c r="S4511" s="6">
        <f>IF(OR(ISBLANK(Table1[[#This Row],[ValidEndUTC]]),ISBLANK(Table1[[#This Row],[ValidStartUTC]])),"",Table1[[#This Row],[ValidEndUTC]]-Table1[[#This Row],[ValidStartUTC]])</f>
        <v>0.16736111111094942</v>
      </c>
      <c r="T4511" s="5">
        <f>IF(OR(ISBLANK(Table1[[#This Row],[ValidEndUTC]]),ISBLANK(Table1[[#This Row],[ValidStartUTC]])),"",Table1[[#This Row],[Duration]]*24*60)</f>
        <v>240.99999999976717</v>
      </c>
    </row>
    <row r="4512" spans="1:20" ht="21.6" x14ac:dyDescent="0.25">
      <c r="A4512" s="8" t="str">
        <f>IF(ISBLANK(Table1[[#This Row],[AdvisoryNumber]]),"NTML","ADVZY")</f>
        <v>NTML</v>
      </c>
      <c r="B4512" s="8" t="str">
        <f>_xlfn.TEXTJOIN("-",TRUE,Table1[[#This Row],[Source]],TEXT(Table1[[#This Row],[AdvisoryNumber]],"000"),TEXT(ROW()-1,"000000"),TEXT(Table1[[#This Row],[RecordTimeUTC]],"YYYY-MM-DD"))</f>
        <v>NTML-000-004511-2025-11-22</v>
      </c>
      <c r="C4512" s="1" t="s">
        <v>274</v>
      </c>
      <c r="D4512" s="2"/>
      <c r="E4512" s="1"/>
      <c r="F4512" s="2"/>
      <c r="G4512" s="1"/>
      <c r="H4512" s="1" t="s">
        <v>101</v>
      </c>
      <c r="I4512" s="8" t="str">
        <f>IF(Table1[[#This Row],[TMI_Type]]="Reroute",INDEX(_xlfn.REGEXEXTRACT(Table1[[#This Row],[RawText]],".*(ROUTE|FEA|FCA|ICR|CTOP|TBO).+([A-Z]{3})",2,0),1,2),"")</f>
        <v/>
      </c>
      <c r="J4512" s="5">
        <v>20</v>
      </c>
      <c r="K4512" s="5"/>
      <c r="L4512" s="1" t="s">
        <v>603</v>
      </c>
      <c r="M4512" s="7">
        <v>45983.020833333336</v>
      </c>
      <c r="N4512" s="7">
        <v>45983.0625</v>
      </c>
      <c r="O4512" s="7">
        <v>45983.020833333336</v>
      </c>
      <c r="P4512" s="4" t="s">
        <v>11656</v>
      </c>
      <c r="Q4512" s="10" t="s">
        <v>11656</v>
      </c>
      <c r="R4512" s="2" t="s">
        <v>11647</v>
      </c>
      <c r="S4512" s="6">
        <f>IF(OR(ISBLANK(Table1[[#This Row],[ValidEndUTC]]),ISBLANK(Table1[[#This Row],[ValidStartUTC]])),"",Table1[[#This Row],[ValidEndUTC]]-Table1[[#This Row],[ValidStartUTC]])</f>
        <v>4.1666666664241347E-2</v>
      </c>
      <c r="T4512" s="5">
        <f>IF(OR(ISBLANK(Table1[[#This Row],[ValidEndUTC]]),ISBLANK(Table1[[#This Row],[ValidStartUTC]])),"",Table1[[#This Row],[Duration]]*24*60)</f>
        <v>59.99999999650754</v>
      </c>
    </row>
    <row r="4513" spans="1:20" ht="21.6" x14ac:dyDescent="0.25">
      <c r="A4513" s="8" t="str">
        <f>IF(ISBLANK(Table1[[#This Row],[AdvisoryNumber]]),"NTML","ADVZY")</f>
        <v>NTML</v>
      </c>
      <c r="B4513" s="8" t="str">
        <f>_xlfn.TEXTJOIN("-",TRUE,Table1[[#This Row],[Source]],TEXT(Table1[[#This Row],[AdvisoryNumber]],"000"),TEXT(ROW()-1,"000000"),TEXT(Table1[[#This Row],[RecordTimeUTC]],"YYYY-MM-DD"))</f>
        <v>NTML-000-004512-2025-11-21</v>
      </c>
      <c r="C4513" s="1" t="s">
        <v>274</v>
      </c>
      <c r="D4513" s="2"/>
      <c r="E4513" s="1"/>
      <c r="F4513" s="2"/>
      <c r="G4513" s="1" t="s">
        <v>98</v>
      </c>
      <c r="H4513" s="1" t="s">
        <v>101</v>
      </c>
      <c r="I4513" s="8" t="str">
        <f>IF(Table1[[#This Row],[TMI_Type]]="Reroute",INDEX(_xlfn.REGEXEXTRACT(Table1[[#This Row],[RawText]],".*(ROUTE|FEA|FCA|ICR|CTOP|TBO).+([A-Z]{3})",2,0),1,2),"")</f>
        <v/>
      </c>
      <c r="J4513" s="5">
        <v>30</v>
      </c>
      <c r="K4513" s="5"/>
      <c r="L4513" s="1" t="s">
        <v>10869</v>
      </c>
      <c r="M4513" s="7">
        <v>45983.020833333336</v>
      </c>
      <c r="N4513" s="7">
        <v>45983.166666666664</v>
      </c>
      <c r="O4513" s="7">
        <v>45982.975694444445</v>
      </c>
      <c r="P4513" s="4" t="s">
        <v>11648</v>
      </c>
      <c r="Q4513" s="10" t="s">
        <v>11648</v>
      </c>
      <c r="R4513" s="2" t="s">
        <v>11647</v>
      </c>
      <c r="S4513" s="6">
        <f>IF(OR(ISBLANK(Table1[[#This Row],[ValidEndUTC]]),ISBLANK(Table1[[#This Row],[ValidStartUTC]])),"",Table1[[#This Row],[ValidEndUTC]]-Table1[[#This Row],[ValidStartUTC]])</f>
        <v>0.14583333332848269</v>
      </c>
      <c r="T4513" s="5">
        <f>IF(OR(ISBLANK(Table1[[#This Row],[ValidEndUTC]]),ISBLANK(Table1[[#This Row],[ValidStartUTC]])),"",Table1[[#This Row],[Duration]]*24*60)</f>
        <v>209.99999999301508</v>
      </c>
    </row>
    <row r="4514" spans="1:20" ht="21.6" x14ac:dyDescent="0.25">
      <c r="A4514" s="8" t="str">
        <f>IF(ISBLANK(Table1[[#This Row],[AdvisoryNumber]]),"NTML","ADVZY")</f>
        <v>NTML</v>
      </c>
      <c r="B4514" s="8" t="str">
        <f>_xlfn.TEXTJOIN("-",TRUE,Table1[[#This Row],[Source]],TEXT(Table1[[#This Row],[AdvisoryNumber]],"000"),TEXT(ROW()-1,"000000"),TEXT(Table1[[#This Row],[RecordTimeUTC]],"YYYY-MM-DD"))</f>
        <v>NTML-000-004513-2025-11-21</v>
      </c>
      <c r="C4514" s="1" t="s">
        <v>274</v>
      </c>
      <c r="D4514" s="2"/>
      <c r="E4514" s="1"/>
      <c r="F4514" s="2"/>
      <c r="G4514" s="1" t="s">
        <v>98</v>
      </c>
      <c r="H4514" s="1" t="s">
        <v>101</v>
      </c>
      <c r="I4514" s="8" t="str">
        <f>IF(Table1[[#This Row],[TMI_Type]]="Reroute",INDEX(_xlfn.REGEXEXTRACT(Table1[[#This Row],[RawText]],".*(ROUTE|FEA|FCA|ICR|CTOP|TBO).+([A-Z]{3})",2,0),1,2),"")</f>
        <v/>
      </c>
      <c r="J4514" s="5">
        <v>30</v>
      </c>
      <c r="K4514" s="5"/>
      <c r="L4514" s="1" t="s">
        <v>10871</v>
      </c>
      <c r="M4514" s="7">
        <v>45983.020833333336</v>
      </c>
      <c r="N4514" s="7">
        <v>45983.166666666664</v>
      </c>
      <c r="O4514" s="7">
        <v>45982.975694444445</v>
      </c>
      <c r="P4514" s="4" t="s">
        <v>11649</v>
      </c>
      <c r="Q4514" s="10" t="s">
        <v>11649</v>
      </c>
      <c r="R4514" s="2" t="s">
        <v>11647</v>
      </c>
      <c r="S4514" s="6">
        <f>IF(OR(ISBLANK(Table1[[#This Row],[ValidEndUTC]]),ISBLANK(Table1[[#This Row],[ValidStartUTC]])),"",Table1[[#This Row],[ValidEndUTC]]-Table1[[#This Row],[ValidStartUTC]])</f>
        <v>0.14583333332848269</v>
      </c>
      <c r="T4514" s="5">
        <f>IF(OR(ISBLANK(Table1[[#This Row],[ValidEndUTC]]),ISBLANK(Table1[[#This Row],[ValidStartUTC]])),"",Table1[[#This Row],[Duration]]*24*60)</f>
        <v>209.99999999301508</v>
      </c>
    </row>
    <row r="4515" spans="1:20" ht="21.6" x14ac:dyDescent="0.25">
      <c r="A4515" s="8" t="str">
        <f>IF(ISBLANK(Table1[[#This Row],[AdvisoryNumber]]),"NTML","ADVZY")</f>
        <v>NTML</v>
      </c>
      <c r="B4515" s="8" t="str">
        <f>_xlfn.TEXTJOIN("-",TRUE,Table1[[#This Row],[Source]],TEXT(Table1[[#This Row],[AdvisoryNumber]],"000"),TEXT(ROW()-1,"000000"),TEXT(Table1[[#This Row],[RecordTimeUTC]],"YYYY-MM-DD"))</f>
        <v>NTML-000-004514-2025-11-21</v>
      </c>
      <c r="C4515" s="1" t="s">
        <v>591</v>
      </c>
      <c r="D4515" s="2"/>
      <c r="E4515" s="1"/>
      <c r="F4515" s="2"/>
      <c r="G4515" s="1" t="s">
        <v>98</v>
      </c>
      <c r="H4515" s="1" t="s">
        <v>101</v>
      </c>
      <c r="I4515" s="8" t="str">
        <f>IF(Table1[[#This Row],[TMI_Type]]="Reroute",INDEX(_xlfn.REGEXEXTRACT(Table1[[#This Row],[RawText]],".*(ROUTE|FEA|FCA|ICR|CTOP|TBO).+([A-Z]{3})",2,0),1,2),"")</f>
        <v/>
      </c>
      <c r="J4515" s="5">
        <v>30</v>
      </c>
      <c r="K4515" s="5"/>
      <c r="L4515" s="1" t="s">
        <v>1849</v>
      </c>
      <c r="M4515" s="7">
        <v>45983.020833333336</v>
      </c>
      <c r="N4515" s="7">
        <v>45983.166666666664</v>
      </c>
      <c r="O4515" s="7">
        <v>45982.975694444445</v>
      </c>
      <c r="P4515" s="4" t="s">
        <v>2596</v>
      </c>
      <c r="Q4515" s="10" t="s">
        <v>2596</v>
      </c>
      <c r="R4515" s="2" t="s">
        <v>11647</v>
      </c>
      <c r="S4515" s="6">
        <f>IF(OR(ISBLANK(Table1[[#This Row],[ValidEndUTC]]),ISBLANK(Table1[[#This Row],[ValidStartUTC]])),"",Table1[[#This Row],[ValidEndUTC]]-Table1[[#This Row],[ValidStartUTC]])</f>
        <v>0.14583333332848269</v>
      </c>
      <c r="T4515" s="5">
        <f>IF(OR(ISBLANK(Table1[[#This Row],[ValidEndUTC]]),ISBLANK(Table1[[#This Row],[ValidStartUTC]])),"",Table1[[#This Row],[Duration]]*24*60)</f>
        <v>209.99999999301508</v>
      </c>
    </row>
    <row r="4516" spans="1:20" x14ac:dyDescent="0.25">
      <c r="A4516" s="8" t="str">
        <f>IF(ISBLANK(Table1[[#This Row],[AdvisoryNumber]]),"NTML","ADVZY")</f>
        <v>NTML</v>
      </c>
      <c r="B4516" s="8" t="str">
        <f>_xlfn.TEXTJOIN("-",TRUE,Table1[[#This Row],[Source]],TEXT(Table1[[#This Row],[AdvisoryNumber]],"000"),TEXT(ROW()-1,"000000"),TEXT(Table1[[#This Row],[RecordTimeUTC]],"YYYY-MM-DD"))</f>
        <v>NTML-000-004515-2025-11-21</v>
      </c>
      <c r="C4516" s="1" t="s">
        <v>591</v>
      </c>
      <c r="D4516" s="2"/>
      <c r="E4516" s="1"/>
      <c r="F4516" s="2"/>
      <c r="G4516" s="1" t="s">
        <v>98</v>
      </c>
      <c r="H4516" s="1" t="s">
        <v>101</v>
      </c>
      <c r="I4516" s="8" t="str">
        <f>IF(Table1[[#This Row],[TMI_Type]]="Reroute",INDEX(_xlfn.REGEXEXTRACT(Table1[[#This Row],[RawText]],".*(ROUTE|FEA|FCA|ICR|CTOP|TBO).+([A-Z]{3})",2,0),1,2),"")</f>
        <v/>
      </c>
      <c r="J4516" s="5">
        <v>30</v>
      </c>
      <c r="K4516" s="5"/>
      <c r="L4516" s="1" t="s">
        <v>603</v>
      </c>
      <c r="M4516" s="7">
        <v>45983.020833333336</v>
      </c>
      <c r="N4516" s="7">
        <v>45983.166666666664</v>
      </c>
      <c r="O4516" s="7">
        <v>45982.975694444445</v>
      </c>
      <c r="P4516" s="4" t="s">
        <v>2597</v>
      </c>
      <c r="Q4516" s="10" t="s">
        <v>2597</v>
      </c>
      <c r="R4516" s="2" t="s">
        <v>11647</v>
      </c>
      <c r="S4516" s="6">
        <f>IF(OR(ISBLANK(Table1[[#This Row],[ValidEndUTC]]),ISBLANK(Table1[[#This Row],[ValidStartUTC]])),"",Table1[[#This Row],[ValidEndUTC]]-Table1[[#This Row],[ValidStartUTC]])</f>
        <v>0.14583333332848269</v>
      </c>
      <c r="T4516" s="5">
        <f>IF(OR(ISBLANK(Table1[[#This Row],[ValidEndUTC]]),ISBLANK(Table1[[#This Row],[ValidStartUTC]])),"",Table1[[#This Row],[Duration]]*24*60)</f>
        <v>209.99999999301508</v>
      </c>
    </row>
    <row r="4517" spans="1:20" x14ac:dyDescent="0.25">
      <c r="A4517" s="8" t="str">
        <f>IF(ISBLANK(Table1[[#This Row],[AdvisoryNumber]]),"NTML","ADVZY")</f>
        <v>NTML</v>
      </c>
      <c r="B4517" s="8" t="str">
        <f>_xlfn.TEXTJOIN("-",TRUE,Table1[[#This Row],[Source]],TEXT(Table1[[#This Row],[AdvisoryNumber]],"000"),TEXT(ROW()-1,"000000"),TEXT(Table1[[#This Row],[RecordTimeUTC]],"YYYY-MM-DD"))</f>
        <v>NTML-000-004516-2025-11-21</v>
      </c>
      <c r="C4517" s="1" t="s">
        <v>274</v>
      </c>
      <c r="D4517" s="2"/>
      <c r="E4517" s="1"/>
      <c r="F4517" s="2"/>
      <c r="G4517" s="1" t="s">
        <v>98</v>
      </c>
      <c r="H4517" s="1" t="s">
        <v>101</v>
      </c>
      <c r="I4517" s="8" t="str">
        <f>IF(Table1[[#This Row],[TMI_Type]]="Reroute",INDEX(_xlfn.REGEXEXTRACT(Table1[[#This Row],[RawText]],".*(ROUTE|FEA|FCA|ICR|CTOP|TBO).+([A-Z]{3})",2,0),1,2),"")</f>
        <v/>
      </c>
      <c r="J4517" s="5">
        <v>30</v>
      </c>
      <c r="K4517" s="5"/>
      <c r="L4517" s="1" t="s">
        <v>603</v>
      </c>
      <c r="M4517" s="7">
        <v>45983.020833333336</v>
      </c>
      <c r="N4517" s="7">
        <v>45983.166666666664</v>
      </c>
      <c r="O4517" s="7">
        <v>45982.975694444445</v>
      </c>
      <c r="P4517" s="4" t="s">
        <v>2598</v>
      </c>
      <c r="Q4517" s="10" t="s">
        <v>2598</v>
      </c>
      <c r="R4517" s="2" t="s">
        <v>11647</v>
      </c>
      <c r="S4517" s="6">
        <f>IF(OR(ISBLANK(Table1[[#This Row],[ValidEndUTC]]),ISBLANK(Table1[[#This Row],[ValidStartUTC]])),"",Table1[[#This Row],[ValidEndUTC]]-Table1[[#This Row],[ValidStartUTC]])</f>
        <v>0.14583333332848269</v>
      </c>
      <c r="T4517" s="5">
        <f>IF(OR(ISBLANK(Table1[[#This Row],[ValidEndUTC]]),ISBLANK(Table1[[#This Row],[ValidStartUTC]])),"",Table1[[#This Row],[Duration]]*24*60)</f>
        <v>209.99999999301508</v>
      </c>
    </row>
    <row r="4518" spans="1:20" ht="21.6" x14ac:dyDescent="0.25">
      <c r="A4518" s="8" t="str">
        <f>IF(ISBLANK(Table1[[#This Row],[AdvisoryNumber]]),"NTML","ADVZY")</f>
        <v>NTML</v>
      </c>
      <c r="B4518" s="8" t="str">
        <f>_xlfn.TEXTJOIN("-",TRUE,Table1[[#This Row],[Source]],TEXT(Table1[[#This Row],[AdvisoryNumber]],"000"),TEXT(ROW()-1,"000000"),TEXT(Table1[[#This Row],[RecordTimeUTC]],"YYYY-MM-DD"))</f>
        <v>NTML-000-004517-2025-11-21</v>
      </c>
      <c r="C4518" s="1" t="s">
        <v>591</v>
      </c>
      <c r="D4518" s="2"/>
      <c r="E4518" s="1"/>
      <c r="F4518" s="2"/>
      <c r="G4518" s="1" t="s">
        <v>98</v>
      </c>
      <c r="H4518" s="1" t="s">
        <v>101</v>
      </c>
      <c r="I4518" s="8" t="str">
        <f>IF(Table1[[#This Row],[TMI_Type]]="Reroute",INDEX(_xlfn.REGEXEXTRACT(Table1[[#This Row],[RawText]],".*(ROUTE|FEA|FCA|ICR|CTOP|TBO).+([A-Z]{3})",2,0),1,2),"")</f>
        <v/>
      </c>
      <c r="J4518" s="5">
        <v>30</v>
      </c>
      <c r="K4518" s="5"/>
      <c r="L4518" s="1" t="s">
        <v>1846</v>
      </c>
      <c r="M4518" s="7">
        <v>45983.020833333336</v>
      </c>
      <c r="N4518" s="7">
        <v>45983.166666666664</v>
      </c>
      <c r="O4518" s="7">
        <v>45982.975694444445</v>
      </c>
      <c r="P4518" s="4" t="s">
        <v>11650</v>
      </c>
      <c r="Q4518" s="10" t="s">
        <v>11650</v>
      </c>
      <c r="R4518" s="2" t="s">
        <v>11647</v>
      </c>
      <c r="S4518" s="6">
        <f>IF(OR(ISBLANK(Table1[[#This Row],[ValidEndUTC]]),ISBLANK(Table1[[#This Row],[ValidStartUTC]])),"",Table1[[#This Row],[ValidEndUTC]]-Table1[[#This Row],[ValidStartUTC]])</f>
        <v>0.14583333332848269</v>
      </c>
      <c r="T4518" s="5">
        <f>IF(OR(ISBLANK(Table1[[#This Row],[ValidEndUTC]]),ISBLANK(Table1[[#This Row],[ValidStartUTC]])),"",Table1[[#This Row],[Duration]]*24*60)</f>
        <v>209.99999999301508</v>
      </c>
    </row>
    <row r="4519" spans="1:20" x14ac:dyDescent="0.25">
      <c r="A4519" s="8" t="str">
        <f>IF(ISBLANK(Table1[[#This Row],[AdvisoryNumber]]),"NTML","ADVZY")</f>
        <v>NTML</v>
      </c>
      <c r="B4519" s="8" t="str">
        <f>_xlfn.TEXTJOIN("-",TRUE,Table1[[#This Row],[Source]],TEXT(Table1[[#This Row],[AdvisoryNumber]],"000"),TEXT(ROW()-1,"000000"),TEXT(Table1[[#This Row],[RecordTimeUTC]],"YYYY-MM-DD"))</f>
        <v>NTML-000-004518-2025-11-21</v>
      </c>
      <c r="C4519" s="1" t="s">
        <v>1031</v>
      </c>
      <c r="D4519" s="2"/>
      <c r="E4519" s="1"/>
      <c r="F4519" s="2"/>
      <c r="G4519" s="1"/>
      <c r="H4519" s="1" t="s">
        <v>101</v>
      </c>
      <c r="I4519" s="8" t="str">
        <f>IF(Table1[[#This Row],[TMI_Type]]="Reroute",INDEX(_xlfn.REGEXEXTRACT(Table1[[#This Row],[RawText]],".*(ROUTE|FEA|FCA|ICR|CTOP|TBO).+([A-Z]{3})",2,0),1,2),"")</f>
        <v/>
      </c>
      <c r="J4519" s="5">
        <v>25</v>
      </c>
      <c r="K4519" s="5"/>
      <c r="L4519" s="1" t="s">
        <v>11651</v>
      </c>
      <c r="M4519" s="7">
        <v>45983.020833333336</v>
      </c>
      <c r="N4519" s="7">
        <v>45983.166666666664</v>
      </c>
      <c r="O4519" s="7">
        <v>45982.980555555558</v>
      </c>
      <c r="P4519" s="4" t="s">
        <v>11652</v>
      </c>
      <c r="Q4519" s="10" t="s">
        <v>11652</v>
      </c>
      <c r="R4519" s="2" t="s">
        <v>11647</v>
      </c>
      <c r="S4519" s="6">
        <f>IF(OR(ISBLANK(Table1[[#This Row],[ValidEndUTC]]),ISBLANK(Table1[[#This Row],[ValidStartUTC]])),"",Table1[[#This Row],[ValidEndUTC]]-Table1[[#This Row],[ValidStartUTC]])</f>
        <v>0.14583333332848269</v>
      </c>
      <c r="T4519" s="5">
        <f>IF(OR(ISBLANK(Table1[[#This Row],[ValidEndUTC]]),ISBLANK(Table1[[#This Row],[ValidStartUTC]])),"",Table1[[#This Row],[Duration]]*24*60)</f>
        <v>209.99999999301508</v>
      </c>
    </row>
    <row r="4520" spans="1:20" x14ac:dyDescent="0.25">
      <c r="A4520" s="8" t="str">
        <f>IF(ISBLANK(Table1[[#This Row],[AdvisoryNumber]]),"NTML","ADVZY")</f>
        <v>NTML</v>
      </c>
      <c r="B4520" s="8" t="str">
        <f>_xlfn.TEXTJOIN("-",TRUE,Table1[[#This Row],[Source]],TEXT(Table1[[#This Row],[AdvisoryNumber]],"000"),TEXT(ROW()-1,"000000"),TEXT(Table1[[#This Row],[RecordTimeUTC]],"YYYY-MM-DD"))</f>
        <v>NTML-000-004519-2025-11-21</v>
      </c>
      <c r="C4520" s="1" t="s">
        <v>1522</v>
      </c>
      <c r="D4520" s="2"/>
      <c r="E4520" s="1"/>
      <c r="F4520" s="2"/>
      <c r="G4520" s="1"/>
      <c r="H4520" s="1" t="s">
        <v>101</v>
      </c>
      <c r="I4520" s="8" t="str">
        <f>IF(Table1[[#This Row],[TMI_Type]]="Reroute",INDEX(_xlfn.REGEXEXTRACT(Table1[[#This Row],[RawText]],".*(ROUTE|FEA|FCA|ICR|CTOP|TBO).+([A-Z]{3})",2,0),1,2),"")</f>
        <v/>
      </c>
      <c r="J4520" s="5">
        <v>20</v>
      </c>
      <c r="K4520" s="5"/>
      <c r="L4520" s="1" t="s">
        <v>10433</v>
      </c>
      <c r="M4520" s="7">
        <v>45983.020833333336</v>
      </c>
      <c r="N4520" s="7">
        <v>45983.166666666664</v>
      </c>
      <c r="O4520" s="7">
        <v>45982.980555555558</v>
      </c>
      <c r="P4520" s="4" t="s">
        <v>11653</v>
      </c>
      <c r="Q4520" s="10" t="s">
        <v>11653</v>
      </c>
      <c r="R4520" s="2" t="s">
        <v>11647</v>
      </c>
      <c r="S4520" s="6">
        <f>IF(OR(ISBLANK(Table1[[#This Row],[ValidEndUTC]]),ISBLANK(Table1[[#This Row],[ValidStartUTC]])),"",Table1[[#This Row],[ValidEndUTC]]-Table1[[#This Row],[ValidStartUTC]])</f>
        <v>0.14583333332848269</v>
      </c>
      <c r="T4520" s="5">
        <f>IF(OR(ISBLANK(Table1[[#This Row],[ValidEndUTC]]),ISBLANK(Table1[[#This Row],[ValidStartUTC]])),"",Table1[[#This Row],[Duration]]*24*60)</f>
        <v>209.99999999301508</v>
      </c>
    </row>
    <row r="4521" spans="1:20" x14ac:dyDescent="0.25">
      <c r="A4521" s="8" t="str">
        <f>IF(ISBLANK(Table1[[#This Row],[AdvisoryNumber]]),"NTML","ADVZY")</f>
        <v>NTML</v>
      </c>
      <c r="B4521" s="8" t="str">
        <f>_xlfn.TEXTJOIN("-",TRUE,Table1[[#This Row],[Source]],TEXT(Table1[[#This Row],[AdvisoryNumber]],"000"),TEXT(ROW()-1,"000000"),TEXT(Table1[[#This Row],[RecordTimeUTC]],"YYYY-MM-DD"))</f>
        <v>NTML-000-004520-2025-11-21</v>
      </c>
      <c r="C4521" s="1" t="s">
        <v>1041</v>
      </c>
      <c r="D4521" s="2"/>
      <c r="E4521" s="1"/>
      <c r="F4521" s="2"/>
      <c r="G4521" s="1"/>
      <c r="H4521" s="1" t="s">
        <v>101</v>
      </c>
      <c r="I4521" s="8" t="str">
        <f>IF(Table1[[#This Row],[TMI_Type]]="Reroute",INDEX(_xlfn.REGEXEXTRACT(Table1[[#This Row],[RawText]],".*(ROUTE|FEA|FCA|ICR|CTOP|TBO).+([A-Z]{3})",2,0),1,2),"")</f>
        <v/>
      </c>
      <c r="J4521" s="5">
        <v>25</v>
      </c>
      <c r="K4521" s="5"/>
      <c r="L4521" s="1" t="s">
        <v>1663</v>
      </c>
      <c r="M4521" s="7">
        <v>45983.020833333336</v>
      </c>
      <c r="N4521" s="7">
        <v>45983.166666666664</v>
      </c>
      <c r="O4521" s="7">
        <v>45982.980555555558</v>
      </c>
      <c r="P4521" s="4" t="s">
        <v>2599</v>
      </c>
      <c r="Q4521" s="10" t="s">
        <v>2599</v>
      </c>
      <c r="R4521" s="2" t="s">
        <v>11647</v>
      </c>
      <c r="S4521" s="6">
        <f>IF(OR(ISBLANK(Table1[[#This Row],[ValidEndUTC]]),ISBLANK(Table1[[#This Row],[ValidStartUTC]])),"",Table1[[#This Row],[ValidEndUTC]]-Table1[[#This Row],[ValidStartUTC]])</f>
        <v>0.14583333332848269</v>
      </c>
      <c r="T4521" s="5">
        <f>IF(OR(ISBLANK(Table1[[#This Row],[ValidEndUTC]]),ISBLANK(Table1[[#This Row],[ValidStartUTC]])),"",Table1[[#This Row],[Duration]]*24*60)</f>
        <v>209.99999999301508</v>
      </c>
    </row>
    <row r="4522" spans="1:20" ht="21.6" x14ac:dyDescent="0.25">
      <c r="A4522" s="8" t="str">
        <f>IF(ISBLANK(Table1[[#This Row],[AdvisoryNumber]]),"NTML","ADVZY")</f>
        <v>NTML</v>
      </c>
      <c r="B4522" s="8" t="str">
        <f>_xlfn.TEXTJOIN("-",TRUE,Table1[[#This Row],[Source]],TEXT(Table1[[#This Row],[AdvisoryNumber]],"000"),TEXT(ROW()-1,"000000"),TEXT(Table1[[#This Row],[RecordTimeUTC]],"YYYY-MM-DD"))</f>
        <v>NTML-000-004521-2025-11-21</v>
      </c>
      <c r="C4522" s="1" t="s">
        <v>11654</v>
      </c>
      <c r="D4522" s="2"/>
      <c r="E4522" s="1"/>
      <c r="F4522" s="2"/>
      <c r="G4522" s="1"/>
      <c r="H4522" s="1" t="s">
        <v>101</v>
      </c>
      <c r="I4522" s="8" t="str">
        <f>IF(Table1[[#This Row],[TMI_Type]]="Reroute",INDEX(_xlfn.REGEXEXTRACT(Table1[[#This Row],[RawText]],".*(ROUTE|FEA|FCA|ICR|CTOP|TBO).+([A-Z]{3})",2,0),1,2),"")</f>
        <v/>
      </c>
      <c r="J4522" s="5">
        <v>20</v>
      </c>
      <c r="K4522" s="5"/>
      <c r="L4522" s="1" t="s">
        <v>198</v>
      </c>
      <c r="M4522" s="7">
        <v>45983.020833333336</v>
      </c>
      <c r="N4522" s="7">
        <v>45983.166666666664</v>
      </c>
      <c r="O4522" s="7">
        <v>45982.980555555558</v>
      </c>
      <c r="P4522" s="4" t="s">
        <v>11655</v>
      </c>
      <c r="Q4522" s="10" t="s">
        <v>11655</v>
      </c>
      <c r="R4522" s="2" t="s">
        <v>11647</v>
      </c>
      <c r="S4522" s="6">
        <f>IF(OR(ISBLANK(Table1[[#This Row],[ValidEndUTC]]),ISBLANK(Table1[[#This Row],[ValidStartUTC]])),"",Table1[[#This Row],[ValidEndUTC]]-Table1[[#This Row],[ValidStartUTC]])</f>
        <v>0.14583333332848269</v>
      </c>
      <c r="T4522" s="5">
        <f>IF(OR(ISBLANK(Table1[[#This Row],[ValidEndUTC]]),ISBLANK(Table1[[#This Row],[ValidStartUTC]])),"",Table1[[#This Row],[Duration]]*24*60)</f>
        <v>209.99999999301508</v>
      </c>
    </row>
    <row r="4523" spans="1:20" ht="21.6" x14ac:dyDescent="0.25">
      <c r="A4523" s="8" t="str">
        <f>IF(ISBLANK(Table1[[#This Row],[AdvisoryNumber]]),"NTML","ADVZY")</f>
        <v>NTML</v>
      </c>
      <c r="B4523" s="8" t="str">
        <f>_xlfn.TEXTJOIN("-",TRUE,Table1[[#This Row],[Source]],TEXT(Table1[[#This Row],[AdvisoryNumber]],"000"),TEXT(ROW()-1,"000000"),TEXT(Table1[[#This Row],[RecordTimeUTC]],"YYYY-MM-DD"))</f>
        <v>NTML-000-004522-2025-11-22</v>
      </c>
      <c r="C4523" s="1" t="s">
        <v>274</v>
      </c>
      <c r="D4523" s="2"/>
      <c r="E4523" s="1"/>
      <c r="F4523" s="2"/>
      <c r="G4523" s="1" t="s">
        <v>98</v>
      </c>
      <c r="H4523" s="1" t="s">
        <v>101</v>
      </c>
      <c r="I4523" s="8" t="str">
        <f>IF(Table1[[#This Row],[TMI_Type]]="Reroute",INDEX(_xlfn.REGEXEXTRACT(Table1[[#This Row],[RawText]],".*(ROUTE|FEA|FCA|ICR|CTOP|TBO).+([A-Z]{3})",2,0),1,2),"")</f>
        <v/>
      </c>
      <c r="J4523" s="5">
        <v>15</v>
      </c>
      <c r="K4523" s="5"/>
      <c r="L4523" s="1" t="s">
        <v>2601</v>
      </c>
      <c r="M4523" s="7">
        <v>45983.061111111114</v>
      </c>
      <c r="N4523" s="7">
        <v>45983.166666666664</v>
      </c>
      <c r="O4523" s="7">
        <v>45983.061111111114</v>
      </c>
      <c r="P4523" s="4" t="s">
        <v>11661</v>
      </c>
      <c r="Q4523" s="10" t="s">
        <v>11661</v>
      </c>
      <c r="R4523" s="2" t="s">
        <v>11647</v>
      </c>
      <c r="S4523" s="6">
        <f>IF(OR(ISBLANK(Table1[[#This Row],[ValidEndUTC]]),ISBLANK(Table1[[#This Row],[ValidStartUTC]])),"",Table1[[#This Row],[ValidEndUTC]]-Table1[[#This Row],[ValidStartUTC]])</f>
        <v>0.10555555555038154</v>
      </c>
      <c r="T4523" s="5">
        <f>IF(OR(ISBLANK(Table1[[#This Row],[ValidEndUTC]]),ISBLANK(Table1[[#This Row],[ValidStartUTC]])),"",Table1[[#This Row],[Duration]]*24*60)</f>
        <v>151.99999999254942</v>
      </c>
    </row>
    <row r="4524" spans="1:20" x14ac:dyDescent="0.25">
      <c r="A4524" s="8" t="str">
        <f>IF(ISBLANK(Table1[[#This Row],[AdvisoryNumber]]),"NTML","ADVZY")</f>
        <v>NTML</v>
      </c>
      <c r="B4524" s="8" t="str">
        <f>_xlfn.TEXTJOIN("-",TRUE,Table1[[#This Row],[Source]],TEXT(Table1[[#This Row],[AdvisoryNumber]],"000"),TEXT(ROW()-1,"000000"),TEXT(Table1[[#This Row],[RecordTimeUTC]],"YYYY-MM-DD"))</f>
        <v>NTML-000-004523-2025-11-22</v>
      </c>
      <c r="C4524" s="1" t="s">
        <v>1031</v>
      </c>
      <c r="D4524" s="2"/>
      <c r="E4524" s="1"/>
      <c r="F4524" s="2"/>
      <c r="G4524" s="1"/>
      <c r="H4524" s="1" t="s">
        <v>101</v>
      </c>
      <c r="I4524" s="8" t="str">
        <f>IF(Table1[[#This Row],[TMI_Type]]="Reroute",INDEX(_xlfn.REGEXEXTRACT(Table1[[#This Row],[RawText]],".*(ROUTE|FEA|FCA|ICR|CTOP|TBO).+([A-Z]{3})",2,0),1,2),"")</f>
        <v/>
      </c>
      <c r="J4524" s="5">
        <v>10</v>
      </c>
      <c r="K4524" s="5"/>
      <c r="L4524" s="1" t="s">
        <v>11651</v>
      </c>
      <c r="M4524" s="7">
        <v>45983.0625</v>
      </c>
      <c r="N4524" s="7">
        <v>45983.166666666664</v>
      </c>
      <c r="O4524" s="7">
        <v>45983.059027777781</v>
      </c>
      <c r="P4524" s="4" t="s">
        <v>11658</v>
      </c>
      <c r="Q4524" s="10" t="s">
        <v>11658</v>
      </c>
      <c r="R4524" s="2" t="s">
        <v>11647</v>
      </c>
      <c r="S4524" s="6">
        <f>IF(OR(ISBLANK(Table1[[#This Row],[ValidEndUTC]]),ISBLANK(Table1[[#This Row],[ValidStartUTC]])),"",Table1[[#This Row],[ValidEndUTC]]-Table1[[#This Row],[ValidStartUTC]])</f>
        <v>0.10416666666424135</v>
      </c>
      <c r="T4524" s="5">
        <f>IF(OR(ISBLANK(Table1[[#This Row],[ValidEndUTC]]),ISBLANK(Table1[[#This Row],[ValidStartUTC]])),"",Table1[[#This Row],[Duration]]*24*60)</f>
        <v>149.99999999650754</v>
      </c>
    </row>
    <row r="4525" spans="1:20" x14ac:dyDescent="0.25">
      <c r="A4525" s="8" t="str">
        <f>IF(ISBLANK(Table1[[#This Row],[AdvisoryNumber]]),"NTML","ADVZY")</f>
        <v>NTML</v>
      </c>
      <c r="B4525" s="8" t="str">
        <f>_xlfn.TEXTJOIN("-",TRUE,Table1[[#This Row],[Source]],TEXT(Table1[[#This Row],[AdvisoryNumber]],"000"),TEXT(ROW()-1,"000000"),TEXT(Table1[[#This Row],[RecordTimeUTC]],"YYYY-MM-DD"))</f>
        <v>NTML-000-004524-2025-11-22</v>
      </c>
      <c r="C4525" s="1" t="s">
        <v>1041</v>
      </c>
      <c r="D4525" s="2"/>
      <c r="E4525" s="1"/>
      <c r="F4525" s="2"/>
      <c r="G4525" s="1"/>
      <c r="H4525" s="1" t="s">
        <v>101</v>
      </c>
      <c r="I4525" s="8" t="str">
        <f>IF(Table1[[#This Row],[TMI_Type]]="Reroute",INDEX(_xlfn.REGEXEXTRACT(Table1[[#This Row],[RawText]],".*(ROUTE|FEA|FCA|ICR|CTOP|TBO).+([A-Z]{3})",2,0),1,2),"")</f>
        <v/>
      </c>
      <c r="J4525" s="5">
        <v>20</v>
      </c>
      <c r="K4525" s="5"/>
      <c r="L4525" s="1" t="s">
        <v>1663</v>
      </c>
      <c r="M4525" s="7">
        <v>45983.0625</v>
      </c>
      <c r="N4525" s="7">
        <v>45983.166666666664</v>
      </c>
      <c r="O4525" s="7">
        <v>45983.059027777781</v>
      </c>
      <c r="P4525" s="4" t="s">
        <v>2602</v>
      </c>
      <c r="Q4525" s="10" t="s">
        <v>2602</v>
      </c>
      <c r="R4525" s="2" t="s">
        <v>11647</v>
      </c>
      <c r="S4525" s="6">
        <f>IF(OR(ISBLANK(Table1[[#This Row],[ValidEndUTC]]),ISBLANK(Table1[[#This Row],[ValidStartUTC]])),"",Table1[[#This Row],[ValidEndUTC]]-Table1[[#This Row],[ValidStartUTC]])</f>
        <v>0.10416666666424135</v>
      </c>
      <c r="T4525" s="5">
        <f>IF(OR(ISBLANK(Table1[[#This Row],[ValidEndUTC]]),ISBLANK(Table1[[#This Row],[ValidStartUTC]])),"",Table1[[#This Row],[Duration]]*24*60)</f>
        <v>149.99999999650754</v>
      </c>
    </row>
    <row r="4526" spans="1:20" ht="21.6" x14ac:dyDescent="0.25">
      <c r="A4526" s="8" t="str">
        <f>IF(ISBLANK(Table1[[#This Row],[AdvisoryNumber]]),"NTML","ADVZY")</f>
        <v>NTML</v>
      </c>
      <c r="B4526" s="8" t="str">
        <f>_xlfn.TEXTJOIN("-",TRUE,Table1[[#This Row],[Source]],TEXT(Table1[[#This Row],[AdvisoryNumber]],"000"),TEXT(ROW()-1,"000000"),TEXT(Table1[[#This Row],[RecordTimeUTC]],"YYYY-MM-DD"))</f>
        <v>NTML-000-004525-2025-11-22</v>
      </c>
      <c r="C4526" s="1" t="s">
        <v>11654</v>
      </c>
      <c r="D4526" s="2"/>
      <c r="E4526" s="1"/>
      <c r="F4526" s="2"/>
      <c r="G4526" s="1"/>
      <c r="H4526" s="1" t="s">
        <v>101</v>
      </c>
      <c r="I4526" s="8" t="str">
        <f>IF(Table1[[#This Row],[TMI_Type]]="Reroute",INDEX(_xlfn.REGEXEXTRACT(Table1[[#This Row],[RawText]],".*(ROUTE|FEA|FCA|ICR|CTOP|TBO).+([A-Z]{3})",2,0),1,2),"")</f>
        <v/>
      </c>
      <c r="J4526" s="5">
        <v>10</v>
      </c>
      <c r="K4526" s="5"/>
      <c r="L4526" s="1" t="s">
        <v>198</v>
      </c>
      <c r="M4526" s="7">
        <v>45983.0625</v>
      </c>
      <c r="N4526" s="7">
        <v>45983.166666666664</v>
      </c>
      <c r="O4526" s="7">
        <v>45983.059027777781</v>
      </c>
      <c r="P4526" s="4" t="s">
        <v>11659</v>
      </c>
      <c r="Q4526" s="10" t="s">
        <v>11659</v>
      </c>
      <c r="R4526" s="2" t="s">
        <v>11647</v>
      </c>
      <c r="S4526" s="6">
        <f>IF(OR(ISBLANK(Table1[[#This Row],[ValidEndUTC]]),ISBLANK(Table1[[#This Row],[ValidStartUTC]])),"",Table1[[#This Row],[ValidEndUTC]]-Table1[[#This Row],[ValidStartUTC]])</f>
        <v>0.10416666666424135</v>
      </c>
      <c r="T4526" s="5">
        <f>IF(OR(ISBLANK(Table1[[#This Row],[ValidEndUTC]]),ISBLANK(Table1[[#This Row],[ValidStartUTC]])),"",Table1[[#This Row],[Duration]]*24*60)</f>
        <v>149.99999999650754</v>
      </c>
    </row>
    <row r="4527" spans="1:20" ht="21.6" x14ac:dyDescent="0.25">
      <c r="A4527" s="8" t="str">
        <f>IF(ISBLANK(Table1[[#This Row],[AdvisoryNumber]]),"NTML","ADVZY")</f>
        <v>NTML</v>
      </c>
      <c r="B4527" s="8" t="str">
        <f>_xlfn.TEXTJOIN("-",TRUE,Table1[[#This Row],[Source]],TEXT(Table1[[#This Row],[AdvisoryNumber]],"000"),TEXT(ROW()-1,"000000"),TEXT(Table1[[#This Row],[RecordTimeUTC]],"YYYY-MM-DD"))</f>
        <v>NTML-000-004526-2025-11-22</v>
      </c>
      <c r="C4527" s="1" t="s">
        <v>1522</v>
      </c>
      <c r="D4527" s="2"/>
      <c r="E4527" s="1"/>
      <c r="F4527" s="2"/>
      <c r="G4527" s="1"/>
      <c r="H4527" s="1" t="s">
        <v>2640</v>
      </c>
      <c r="I4527" s="8" t="str">
        <f>IF(Table1[[#This Row],[TMI_Type]]="Reroute",INDEX(_xlfn.REGEXEXTRACT(Table1[[#This Row],[RawText]],".*(ROUTE|FEA|FCA|ICR|CTOP|TBO).+([A-Z]{3})",2,0),1,2),"")</f>
        <v/>
      </c>
      <c r="J4527" s="5"/>
      <c r="K4527" s="5"/>
      <c r="L4527" s="1" t="s">
        <v>10433</v>
      </c>
      <c r="M4527" s="7">
        <v>45983.0625</v>
      </c>
      <c r="N4527" s="7">
        <v>45983.166666666664</v>
      </c>
      <c r="O4527" s="7">
        <v>45983.059027777781</v>
      </c>
      <c r="P4527" s="4" t="s">
        <v>11660</v>
      </c>
      <c r="Q4527" s="10" t="s">
        <v>11660</v>
      </c>
      <c r="R4527" s="2" t="s">
        <v>11647</v>
      </c>
      <c r="S4527" s="6">
        <f>IF(OR(ISBLANK(Table1[[#This Row],[ValidEndUTC]]),ISBLANK(Table1[[#This Row],[ValidStartUTC]])),"",Table1[[#This Row],[ValidEndUTC]]-Table1[[#This Row],[ValidStartUTC]])</f>
        <v>0.10416666666424135</v>
      </c>
      <c r="T4527" s="5">
        <f>IF(OR(ISBLANK(Table1[[#This Row],[ValidEndUTC]]),ISBLANK(Table1[[#This Row],[ValidStartUTC]])),"",Table1[[#This Row],[Duration]]*24*60)</f>
        <v>149.99999999650754</v>
      </c>
    </row>
    <row r="4528" spans="1:20" ht="21.6" x14ac:dyDescent="0.25">
      <c r="A4528" s="8" t="str">
        <f>IF(ISBLANK(Table1[[#This Row],[AdvisoryNumber]]),"NTML","ADVZY")</f>
        <v>NTML</v>
      </c>
      <c r="B4528" s="8" t="str">
        <f>_xlfn.TEXTJOIN("-",TRUE,Table1[[#This Row],[Source]],TEXT(Table1[[#This Row],[AdvisoryNumber]],"000"),TEXT(ROW()-1,"000000"),TEXT(Table1[[#This Row],[RecordTimeUTC]],"YYYY-MM-DD"))</f>
        <v>NTML-000-004527-2025-11-22</v>
      </c>
      <c r="C4528" s="1" t="s">
        <v>1041</v>
      </c>
      <c r="D4528" s="2"/>
      <c r="E4528" s="1"/>
      <c r="F4528" s="2"/>
      <c r="G4528" s="1"/>
      <c r="H4528" s="1" t="s">
        <v>101</v>
      </c>
      <c r="I4528" s="8" t="str">
        <f>IF(Table1[[#This Row],[TMI_Type]]="Reroute",INDEX(_xlfn.REGEXEXTRACT(Table1[[#This Row],[RawText]],".*(ROUTE|FEA|FCA|ICR|CTOP|TBO).+([A-Z]{3})",2,0),1,2),"")</f>
        <v/>
      </c>
      <c r="J4528" s="5">
        <v>15</v>
      </c>
      <c r="K4528" s="5"/>
      <c r="L4528" s="1" t="s">
        <v>1663</v>
      </c>
      <c r="M4528" s="7">
        <v>45983.069444444445</v>
      </c>
      <c r="N4528" s="7">
        <v>45983.166666666664</v>
      </c>
      <c r="O4528" s="7">
        <v>45983.069444444445</v>
      </c>
      <c r="P4528" s="4" t="s">
        <v>11662</v>
      </c>
      <c r="Q4528" s="10" t="s">
        <v>11662</v>
      </c>
      <c r="R4528" s="2" t="s">
        <v>11647</v>
      </c>
      <c r="S4528" s="6">
        <f>IF(OR(ISBLANK(Table1[[#This Row],[ValidEndUTC]]),ISBLANK(Table1[[#This Row],[ValidStartUTC]])),"",Table1[[#This Row],[ValidEndUTC]]-Table1[[#This Row],[ValidStartUTC]])</f>
        <v>9.7222222218988463E-2</v>
      </c>
      <c r="T4528" s="5">
        <f>IF(OR(ISBLANK(Table1[[#This Row],[ValidEndUTC]]),ISBLANK(Table1[[#This Row],[ValidStartUTC]])),"",Table1[[#This Row],[Duration]]*24*60)</f>
        <v>139.99999999534339</v>
      </c>
    </row>
    <row r="4529" spans="1:20" x14ac:dyDescent="0.25">
      <c r="A4529" s="8" t="str">
        <f>IF(ISBLANK(Table1[[#This Row],[AdvisoryNumber]]),"NTML","ADVZY")</f>
        <v>NTML</v>
      </c>
      <c r="B4529" s="8" t="str">
        <f>_xlfn.TEXTJOIN("-",TRUE,Table1[[#This Row],[Source]],TEXT(Table1[[#This Row],[AdvisoryNumber]],"000"),TEXT(ROW()-1,"000000"),TEXT(Table1[[#This Row],[RecordTimeUTC]],"YYYY-MM-DD"))</f>
        <v>NTML-000-004528-2025-11-22</v>
      </c>
      <c r="C4529" s="1" t="s">
        <v>274</v>
      </c>
      <c r="D4529" s="2"/>
      <c r="E4529" s="1"/>
      <c r="F4529" s="2"/>
      <c r="G4529" s="1" t="s">
        <v>98</v>
      </c>
      <c r="H4529" s="1" t="s">
        <v>101</v>
      </c>
      <c r="I4529" s="8" t="str">
        <f>IF(Table1[[#This Row],[TMI_Type]]="Reroute",INDEX(_xlfn.REGEXEXTRACT(Table1[[#This Row],[RawText]],".*(ROUTE|FEA|FCA|ICR|CTOP|TBO).+([A-Z]{3})",2,0),1,2),"")</f>
        <v/>
      </c>
      <c r="J4529" s="5">
        <v>15</v>
      </c>
      <c r="K4529" s="5"/>
      <c r="L4529" s="1" t="s">
        <v>585</v>
      </c>
      <c r="M4529" s="7">
        <v>45983.070833333331</v>
      </c>
      <c r="N4529" s="7">
        <v>45983.166666666664</v>
      </c>
      <c r="O4529" s="7">
        <v>45983.070833333331</v>
      </c>
      <c r="P4529" s="4" t="s">
        <v>2603</v>
      </c>
      <c r="Q4529" s="10" t="s">
        <v>2603</v>
      </c>
      <c r="R4529" s="2" t="s">
        <v>11647</v>
      </c>
      <c r="S4529" s="6">
        <f>IF(OR(ISBLANK(Table1[[#This Row],[ValidEndUTC]]),ISBLANK(Table1[[#This Row],[ValidStartUTC]])),"",Table1[[#This Row],[ValidEndUTC]]-Table1[[#This Row],[ValidStartUTC]])</f>
        <v>9.5833333332848269E-2</v>
      </c>
      <c r="T4529" s="5">
        <f>IF(OR(ISBLANK(Table1[[#This Row],[ValidEndUTC]]),ISBLANK(Table1[[#This Row],[ValidStartUTC]])),"",Table1[[#This Row],[Duration]]*24*60)</f>
        <v>137.99999999930151</v>
      </c>
    </row>
    <row r="4530" spans="1:20" ht="21.6" x14ac:dyDescent="0.25">
      <c r="A4530" s="8" t="str">
        <f>IF(ISBLANK(Table1[[#This Row],[AdvisoryNumber]]),"NTML","ADVZY")</f>
        <v>NTML</v>
      </c>
      <c r="B4530" s="8" t="str">
        <f>_xlfn.TEXTJOIN("-",TRUE,Table1[[#This Row],[Source]],TEXT(Table1[[#This Row],[AdvisoryNumber]],"000"),TEXT(ROW()-1,"000000"),TEXT(Table1[[#This Row],[RecordTimeUTC]],"YYYY-MM-DD"))</f>
        <v>NTML-000-004529-2025-11-22</v>
      </c>
      <c r="C4530" s="1" t="s">
        <v>274</v>
      </c>
      <c r="D4530" s="2"/>
      <c r="E4530" s="1"/>
      <c r="F4530" s="2"/>
      <c r="G4530" s="1" t="s">
        <v>98</v>
      </c>
      <c r="H4530" s="1" t="s">
        <v>101</v>
      </c>
      <c r="I4530" s="8" t="str">
        <f>IF(Table1[[#This Row],[TMI_Type]]="Reroute",INDEX(_xlfn.REGEXEXTRACT(Table1[[#This Row],[RawText]],".*(ROUTE|FEA|FCA|ICR|CTOP|TBO).+([A-Z]{3})",2,0),1,2),"")</f>
        <v/>
      </c>
      <c r="J4530" s="5">
        <v>5</v>
      </c>
      <c r="K4530" s="5"/>
      <c r="L4530" s="1" t="s">
        <v>2601</v>
      </c>
      <c r="M4530" s="7">
        <v>45983.099305555559</v>
      </c>
      <c r="N4530" s="7">
        <v>45983.166666666664</v>
      </c>
      <c r="O4530" s="7">
        <v>45983.099305555559</v>
      </c>
      <c r="P4530" s="4" t="s">
        <v>2604</v>
      </c>
      <c r="Q4530" s="10" t="s">
        <v>2604</v>
      </c>
      <c r="R4530" s="2" t="s">
        <v>11647</v>
      </c>
      <c r="S4530" s="6">
        <f>IF(OR(ISBLANK(Table1[[#This Row],[ValidEndUTC]]),ISBLANK(Table1[[#This Row],[ValidStartUTC]])),"",Table1[[#This Row],[ValidEndUTC]]-Table1[[#This Row],[ValidStartUTC]])</f>
        <v>6.7361111105128657E-2</v>
      </c>
      <c r="T4530" s="5">
        <f>IF(OR(ISBLANK(Table1[[#This Row],[ValidEndUTC]]),ISBLANK(Table1[[#This Row],[ValidStartUTC]])),"",Table1[[#This Row],[Duration]]*24*60)</f>
        <v>96.999999991385266</v>
      </c>
    </row>
    <row r="4531" spans="1:20" ht="21.6" x14ac:dyDescent="0.25">
      <c r="A4531" s="8" t="str">
        <f>IF(ISBLANK(Table1[[#This Row],[AdvisoryNumber]]),"NTML","ADVZY")</f>
        <v>NTML</v>
      </c>
      <c r="B4531" s="8" t="str">
        <f>_xlfn.TEXTJOIN("-",TRUE,Table1[[#This Row],[Source]],TEXT(Table1[[#This Row],[AdvisoryNumber]],"000"),TEXT(ROW()-1,"000000"),TEXT(Table1[[#This Row],[RecordTimeUTC]],"YYYY-MM-DD"))</f>
        <v>NTML-000-004530-2025-11-22</v>
      </c>
      <c r="C4531" s="1" t="s">
        <v>274</v>
      </c>
      <c r="D4531" s="2"/>
      <c r="E4531" s="1"/>
      <c r="F4531" s="2"/>
      <c r="G4531" s="1" t="s">
        <v>98</v>
      </c>
      <c r="H4531" s="1" t="s">
        <v>101</v>
      </c>
      <c r="I4531" s="8" t="str">
        <f>IF(Table1[[#This Row],[TMI_Type]]="Reroute",INDEX(_xlfn.REGEXEXTRACT(Table1[[#This Row],[RawText]],".*(ROUTE|FEA|FCA|ICR|CTOP|TBO).+([A-Z]{3})",2,0),1,2),"")</f>
        <v/>
      </c>
      <c r="J4531" s="5">
        <v>20</v>
      </c>
      <c r="K4531" s="5"/>
      <c r="L4531" s="1" t="s">
        <v>10871</v>
      </c>
      <c r="M4531" s="7">
        <v>45983.100694444445</v>
      </c>
      <c r="N4531" s="7">
        <v>45983.166666666664</v>
      </c>
      <c r="O4531" s="7">
        <v>45983.100694444445</v>
      </c>
      <c r="P4531" s="4" t="s">
        <v>11667</v>
      </c>
      <c r="Q4531" s="10" t="s">
        <v>11667</v>
      </c>
      <c r="R4531" s="2" t="s">
        <v>11647</v>
      </c>
      <c r="S4531" s="6">
        <f>IF(OR(ISBLANK(Table1[[#This Row],[ValidEndUTC]]),ISBLANK(Table1[[#This Row],[ValidStartUTC]])),"",Table1[[#This Row],[ValidEndUTC]]-Table1[[#This Row],[ValidStartUTC]])</f>
        <v>6.5972222218988463E-2</v>
      </c>
      <c r="T4531" s="5">
        <f>IF(OR(ISBLANK(Table1[[#This Row],[ValidEndUTC]]),ISBLANK(Table1[[#This Row],[ValidStartUTC]])),"",Table1[[#This Row],[Duration]]*24*60)</f>
        <v>94.999999995343387</v>
      </c>
    </row>
    <row r="4532" spans="1:20" ht="21.6" x14ac:dyDescent="0.25">
      <c r="A4532" s="8" t="str">
        <f>IF(ISBLANK(Table1[[#This Row],[AdvisoryNumber]]),"NTML","ADVZY")</f>
        <v>NTML</v>
      </c>
      <c r="B4532" s="8" t="str">
        <f>_xlfn.TEXTJOIN("-",TRUE,Table1[[#This Row],[Source]],TEXT(Table1[[#This Row],[AdvisoryNumber]],"000"),TEXT(ROW()-1,"000000"),TEXT(Table1[[#This Row],[RecordTimeUTC]],"YYYY-MM-DD"))</f>
        <v>NTML-000-004531-2025-11-22</v>
      </c>
      <c r="C4532" s="1" t="s">
        <v>274</v>
      </c>
      <c r="D4532" s="2"/>
      <c r="E4532" s="1"/>
      <c r="F4532" s="2"/>
      <c r="G4532" s="1" t="s">
        <v>98</v>
      </c>
      <c r="H4532" s="1" t="s">
        <v>101</v>
      </c>
      <c r="I4532" s="8" t="str">
        <f>IF(Table1[[#This Row],[TMI_Type]]="Reroute",INDEX(_xlfn.REGEXEXTRACT(Table1[[#This Row],[RawText]],".*(ROUTE|FEA|FCA|ICR|CTOP|TBO).+([A-Z]{3})",2,0),1,2),"")</f>
        <v/>
      </c>
      <c r="J4532" s="5">
        <v>20</v>
      </c>
      <c r="K4532" s="5"/>
      <c r="L4532" s="1" t="s">
        <v>10869</v>
      </c>
      <c r="M4532" s="7">
        <v>45983.109722222223</v>
      </c>
      <c r="N4532" s="7">
        <v>45983.166666666664</v>
      </c>
      <c r="O4532" s="7">
        <v>45983.109722222223</v>
      </c>
      <c r="P4532" s="4" t="s">
        <v>11668</v>
      </c>
      <c r="Q4532" s="10" t="s">
        <v>11668</v>
      </c>
      <c r="R4532" s="2" t="s">
        <v>11647</v>
      </c>
      <c r="S4532" s="6">
        <f>IF(OR(ISBLANK(Table1[[#This Row],[ValidEndUTC]]),ISBLANK(Table1[[#This Row],[ValidStartUTC]])),"",Table1[[#This Row],[ValidEndUTC]]-Table1[[#This Row],[ValidStartUTC]])</f>
        <v>5.694444444088731E-2</v>
      </c>
      <c r="T4532" s="5">
        <f>IF(OR(ISBLANK(Table1[[#This Row],[ValidEndUTC]]),ISBLANK(Table1[[#This Row],[ValidStartUTC]])),"",Table1[[#This Row],[Duration]]*24*60)</f>
        <v>81.999999994877726</v>
      </c>
    </row>
    <row r="4533" spans="1:20" ht="21.6" x14ac:dyDescent="0.25">
      <c r="A4533" s="8" t="str">
        <f>IF(ISBLANK(Table1[[#This Row],[AdvisoryNumber]]),"NTML","ADVZY")</f>
        <v>NTML</v>
      </c>
      <c r="B4533" s="8" t="str">
        <f>_xlfn.TEXTJOIN("-",TRUE,Table1[[#This Row],[Source]],TEXT(Table1[[#This Row],[AdvisoryNumber]],"000"),TEXT(ROW()-1,"000000"),TEXT(Table1[[#This Row],[RecordTimeUTC]],"YYYY-MM-DD"))</f>
        <v>NTML-000-004532-2025-11-22</v>
      </c>
      <c r="C4533" s="1" t="s">
        <v>274</v>
      </c>
      <c r="D4533" s="2"/>
      <c r="E4533" s="1"/>
      <c r="F4533" s="2"/>
      <c r="G4533" s="1" t="s">
        <v>98</v>
      </c>
      <c r="H4533" s="1" t="s">
        <v>101</v>
      </c>
      <c r="I4533" s="8" t="str">
        <f>IF(Table1[[#This Row],[TMI_Type]]="Reroute",INDEX(_xlfn.REGEXEXTRACT(Table1[[#This Row],[RawText]],".*(ROUTE|FEA|FCA|ICR|CTOP|TBO).+([A-Z]{3})",2,0),1,2),"")</f>
        <v/>
      </c>
      <c r="J4533" s="5">
        <v>10</v>
      </c>
      <c r="K4533" s="5"/>
      <c r="L4533" s="1" t="s">
        <v>2605</v>
      </c>
      <c r="M4533" s="7">
        <v>45983.11041666667</v>
      </c>
      <c r="N4533" s="7">
        <v>45983.166666666664</v>
      </c>
      <c r="O4533" s="7">
        <v>45983.11041666667</v>
      </c>
      <c r="P4533" s="4" t="s">
        <v>11669</v>
      </c>
      <c r="Q4533" s="10" t="s">
        <v>11669</v>
      </c>
      <c r="R4533" s="2" t="s">
        <v>11647</v>
      </c>
      <c r="S4533" s="6">
        <f>IF(OR(ISBLANK(Table1[[#This Row],[ValidEndUTC]]),ISBLANK(Table1[[#This Row],[ValidStartUTC]])),"",Table1[[#This Row],[ValidEndUTC]]-Table1[[#This Row],[ValidStartUTC]])</f>
        <v>5.6249999994179234E-2</v>
      </c>
      <c r="T4533" s="5">
        <f>IF(OR(ISBLANK(Table1[[#This Row],[ValidEndUTC]]),ISBLANK(Table1[[#This Row],[ValidStartUTC]])),"",Table1[[#This Row],[Duration]]*24*60)</f>
        <v>80.999999991618097</v>
      </c>
    </row>
    <row r="4534" spans="1:20" ht="291.60000000000002" x14ac:dyDescent="0.25">
      <c r="A4534" s="8" t="str">
        <f>IF(ISBLANK(Table1[[#This Row],[AdvisoryNumber]]),"NTML","ADVZY")</f>
        <v>ADVZY</v>
      </c>
      <c r="B4534" s="8" t="str">
        <f>_xlfn.TEXTJOIN("-",TRUE,Table1[[#This Row],[Source]],TEXT(Table1[[#This Row],[AdvisoryNumber]],"000"),TEXT(ROW()-1,"000000"),TEXT(Table1[[#This Row],[RecordTimeUTC]],"YYYY-MM-DD"))</f>
        <v>ADVZY-001-004533-2025-11-16</v>
      </c>
      <c r="C4534" s="1" t="s">
        <v>16</v>
      </c>
      <c r="D4534" s="2" t="s">
        <v>8322</v>
      </c>
      <c r="E4534" s="1">
        <v>1</v>
      </c>
      <c r="F4534" s="2" t="s">
        <v>2606</v>
      </c>
      <c r="G4534" s="1" t="s">
        <v>35</v>
      </c>
      <c r="H4534" s="1" t="s">
        <v>19</v>
      </c>
      <c r="I4534" s="8" t="str">
        <f>IF(Table1[[#This Row],[TMI_Type]]="Reroute",INDEX(_xlfn.REGEXEXTRACT(Table1[[#This Row],[RawText]],".*(ROUTE|FEA|FCA|ICR|CTOP|TBO).+([A-Z]{3})",2,0),1,2),"")</f>
        <v>RQD</v>
      </c>
      <c r="J4534" s="5"/>
      <c r="K4534" s="5"/>
      <c r="L4534" s="1"/>
      <c r="M4534" s="7">
        <v>45983.625</v>
      </c>
      <c r="N4534" s="7">
        <v>45983.833333333336</v>
      </c>
      <c r="O4534" s="7">
        <v>45977.131249999999</v>
      </c>
      <c r="P4534" s="4" t="s">
        <v>2607</v>
      </c>
      <c r="Q4534" s="10" t="s">
        <v>8323</v>
      </c>
      <c r="R4534" s="2" t="s">
        <v>8319</v>
      </c>
      <c r="S4534" s="6">
        <f>IF(OR(ISBLANK(Table1[[#This Row],[ValidEndUTC]]),ISBLANK(Table1[[#This Row],[ValidStartUTC]])),"",Table1[[#This Row],[ValidEndUTC]]-Table1[[#This Row],[ValidStartUTC]])</f>
        <v>0.20833333333575865</v>
      </c>
      <c r="T4534" s="5">
        <f>IF(OR(ISBLANK(Table1[[#This Row],[ValidEndUTC]]),ISBLANK(Table1[[#This Row],[ValidStartUTC]])),"",Table1[[#This Row],[Duration]]*24*60)</f>
        <v>300.00000000349246</v>
      </c>
    </row>
    <row r="4535" spans="1:20" ht="151.19999999999999" x14ac:dyDescent="0.25">
      <c r="A4535" s="8" t="str">
        <f>IF(ISBLANK(Table1[[#This Row],[AdvisoryNumber]]),"NTML","ADVZY")</f>
        <v>ADVZY</v>
      </c>
      <c r="B4535" s="8" t="str">
        <f>_xlfn.TEXTJOIN("-",TRUE,Table1[[#This Row],[Source]],TEXT(Table1[[#This Row],[AdvisoryNumber]],"000"),TEXT(ROW()-1,"000000"),TEXT(Table1[[#This Row],[RecordTimeUTC]],"YYYY-MM-DD"))</f>
        <v>ADVZY-002-004534-2025-11-16</v>
      </c>
      <c r="C4535" s="1" t="s">
        <v>16</v>
      </c>
      <c r="D4535" s="2" t="s">
        <v>8324</v>
      </c>
      <c r="E4535" s="1">
        <v>2</v>
      </c>
      <c r="F4535" s="2" t="s">
        <v>6061</v>
      </c>
      <c r="G4535" s="1" t="s">
        <v>24</v>
      </c>
      <c r="H4535" s="1" t="s">
        <v>6019</v>
      </c>
      <c r="I4535" s="8" t="str">
        <f>IF(Table1[[#This Row],[TMI_Type]]="Reroute",INDEX(_xlfn.REGEXEXTRACT(Table1[[#This Row],[RawText]],".*(ROUTE|FEA|FCA|ICR|CTOP|TBO).+([A-Z]{3})",2,0),1,2),"")</f>
        <v/>
      </c>
      <c r="J4535" s="5"/>
      <c r="K4535" s="5"/>
      <c r="L4535" s="1"/>
      <c r="M4535" s="7">
        <v>45983.625</v>
      </c>
      <c r="N4535" s="7">
        <v>45983.833333333336</v>
      </c>
      <c r="O4535" s="7">
        <v>45977.131249999999</v>
      </c>
      <c r="P4535" s="4" t="s">
        <v>2633</v>
      </c>
      <c r="Q4535" s="10" t="s">
        <v>8325</v>
      </c>
      <c r="R4535" s="2" t="s">
        <v>8319</v>
      </c>
      <c r="S4535" s="6">
        <f>IF(OR(ISBLANK(Table1[[#This Row],[ValidEndUTC]]),ISBLANK(Table1[[#This Row],[ValidStartUTC]])),"",Table1[[#This Row],[ValidEndUTC]]-Table1[[#This Row],[ValidStartUTC]])</f>
        <v>0.20833333333575865</v>
      </c>
      <c r="T4535" s="5">
        <f>IF(OR(ISBLANK(Table1[[#This Row],[ValidEndUTC]]),ISBLANK(Table1[[#This Row],[ValidStartUTC]])),"",Table1[[#This Row],[Duration]]*24*60)</f>
        <v>300.00000000349246</v>
      </c>
    </row>
    <row r="4536" spans="1:20" x14ac:dyDescent="0.25">
      <c r="A4536" s="8" t="str">
        <f>IF(ISBLANK(Table1[[#This Row],[AdvisoryNumber]]),"NTML","ADVZY")</f>
        <v>NTML</v>
      </c>
      <c r="B4536" s="8" t="str">
        <f>_xlfn.TEXTJOIN("-",TRUE,Table1[[#This Row],[Source]],TEXT(Table1[[#This Row],[AdvisoryNumber]],"000"),TEXT(ROW()-1,"000000"),TEXT(Table1[[#This Row],[RecordTimeUTC]],"YYYY-MM-DD"))</f>
        <v>NTML-000-004535-2025-11-22</v>
      </c>
      <c r="C4536" s="1" t="s">
        <v>97</v>
      </c>
      <c r="D4536" s="2"/>
      <c r="E4536" s="1"/>
      <c r="F4536" s="2"/>
      <c r="G4536" s="1" t="s">
        <v>98</v>
      </c>
      <c r="H4536" s="1" t="s">
        <v>101</v>
      </c>
      <c r="I4536" s="8" t="str">
        <f>IF(Table1[[#This Row],[TMI_Type]]="Reroute",INDEX(_xlfn.REGEXEXTRACT(Table1[[#This Row],[RawText]],".*(ROUTE|FEA|FCA|ICR|CTOP|TBO).+([A-Z]{3})",2,0),1,2),"")</f>
        <v/>
      </c>
      <c r="J4536" s="5">
        <v>25</v>
      </c>
      <c r="K4536" s="5"/>
      <c r="L4536" s="1" t="s">
        <v>1616</v>
      </c>
      <c r="M4536" s="7">
        <v>45983.625</v>
      </c>
      <c r="N4536" s="7">
        <v>45983.833333333336</v>
      </c>
      <c r="O4536" s="7">
        <v>45983.614583333336</v>
      </c>
      <c r="P4536" s="4" t="s">
        <v>2608</v>
      </c>
      <c r="Q4536" s="10" t="s">
        <v>2608</v>
      </c>
      <c r="R4536" s="2" t="s">
        <v>11647</v>
      </c>
      <c r="S4536" s="6">
        <f>IF(OR(ISBLANK(Table1[[#This Row],[ValidEndUTC]]),ISBLANK(Table1[[#This Row],[ValidStartUTC]])),"",Table1[[#This Row],[ValidEndUTC]]-Table1[[#This Row],[ValidStartUTC]])</f>
        <v>0.20833333333575865</v>
      </c>
      <c r="T4536" s="5">
        <f>IF(OR(ISBLANK(Table1[[#This Row],[ValidEndUTC]]),ISBLANK(Table1[[#This Row],[ValidStartUTC]])),"",Table1[[#This Row],[Duration]]*24*60)</f>
        <v>300.00000000349246</v>
      </c>
    </row>
    <row r="4537" spans="1:20" x14ac:dyDescent="0.25">
      <c r="A4537" s="8" t="str">
        <f>IF(ISBLANK(Table1[[#This Row],[AdvisoryNumber]]),"NTML","ADVZY")</f>
        <v>NTML</v>
      </c>
      <c r="B4537" s="8" t="str">
        <f>_xlfn.TEXTJOIN("-",TRUE,Table1[[#This Row],[Source]],TEXT(Table1[[#This Row],[AdvisoryNumber]],"000"),TEXT(ROW()-1,"000000"),TEXT(Table1[[#This Row],[RecordTimeUTC]],"YYYY-MM-DD"))</f>
        <v>NTML-000-004536-2025-11-22</v>
      </c>
      <c r="C4537" s="1" t="s">
        <v>97</v>
      </c>
      <c r="D4537" s="2"/>
      <c r="E4537" s="1"/>
      <c r="F4537" s="2"/>
      <c r="G4537" s="1" t="s">
        <v>98</v>
      </c>
      <c r="H4537" s="1" t="s">
        <v>101</v>
      </c>
      <c r="I4537" s="8" t="str">
        <f>IF(Table1[[#This Row],[TMI_Type]]="Reroute",INDEX(_xlfn.REGEXEXTRACT(Table1[[#This Row],[RawText]],".*(ROUTE|FEA|FCA|ICR|CTOP|TBO).+([A-Z]{3})",2,0),1,2),"")</f>
        <v/>
      </c>
      <c r="J4537" s="5">
        <v>10</v>
      </c>
      <c r="K4537" s="5"/>
      <c r="L4537" s="1" t="s">
        <v>1331</v>
      </c>
      <c r="M4537" s="7">
        <v>45983.625</v>
      </c>
      <c r="N4537" s="7">
        <v>45983.833333333336</v>
      </c>
      <c r="O4537" s="7">
        <v>45983.614583333336</v>
      </c>
      <c r="P4537" s="4" t="s">
        <v>2609</v>
      </c>
      <c r="Q4537" s="10" t="s">
        <v>2609</v>
      </c>
      <c r="R4537" s="2" t="s">
        <v>11647</v>
      </c>
      <c r="S4537" s="6">
        <f>IF(OR(ISBLANK(Table1[[#This Row],[ValidEndUTC]]),ISBLANK(Table1[[#This Row],[ValidStartUTC]])),"",Table1[[#This Row],[ValidEndUTC]]-Table1[[#This Row],[ValidStartUTC]])</f>
        <v>0.20833333333575865</v>
      </c>
      <c r="T4537" s="5">
        <f>IF(OR(ISBLANK(Table1[[#This Row],[ValidEndUTC]]),ISBLANK(Table1[[#This Row],[ValidStartUTC]])),"",Table1[[#This Row],[Duration]]*24*60)</f>
        <v>300.00000000349246</v>
      </c>
    </row>
    <row r="4538" spans="1:20" x14ac:dyDescent="0.25">
      <c r="A4538" s="8" t="str">
        <f>IF(ISBLANK(Table1[[#This Row],[AdvisoryNumber]]),"NTML","ADVZY")</f>
        <v>NTML</v>
      </c>
      <c r="B4538" s="8" t="str">
        <f>_xlfn.TEXTJOIN("-",TRUE,Table1[[#This Row],[Source]],TEXT(Table1[[#This Row],[AdvisoryNumber]],"000"),TEXT(ROW()-1,"000000"),TEXT(Table1[[#This Row],[RecordTimeUTC]],"YYYY-MM-DD"))</f>
        <v>NTML-000-004537-2025-11-22</v>
      </c>
      <c r="C4538" s="1" t="s">
        <v>97</v>
      </c>
      <c r="D4538" s="2"/>
      <c r="E4538" s="1"/>
      <c r="F4538" s="2"/>
      <c r="G4538" s="1" t="s">
        <v>98</v>
      </c>
      <c r="H4538" s="1" t="s">
        <v>101</v>
      </c>
      <c r="I4538" s="8" t="str">
        <f>IF(Table1[[#This Row],[TMI_Type]]="Reroute",INDEX(_xlfn.REGEXEXTRACT(Table1[[#This Row],[RawText]],".*(ROUTE|FEA|FCA|ICR|CTOP|TBO).+([A-Z]{3})",2,0),1,2),"")</f>
        <v/>
      </c>
      <c r="J4538" s="5">
        <v>50</v>
      </c>
      <c r="K4538" s="5"/>
      <c r="L4538" s="1" t="s">
        <v>644</v>
      </c>
      <c r="M4538" s="7">
        <v>45983.625</v>
      </c>
      <c r="N4538" s="7">
        <v>45983.833333333336</v>
      </c>
      <c r="O4538" s="7">
        <v>45983.614583333336</v>
      </c>
      <c r="P4538" s="4" t="s">
        <v>2610</v>
      </c>
      <c r="Q4538" s="10" t="s">
        <v>2610</v>
      </c>
      <c r="R4538" s="2" t="s">
        <v>11647</v>
      </c>
      <c r="S4538" s="6">
        <f>IF(OR(ISBLANK(Table1[[#This Row],[ValidEndUTC]]),ISBLANK(Table1[[#This Row],[ValidStartUTC]])),"",Table1[[#This Row],[ValidEndUTC]]-Table1[[#This Row],[ValidStartUTC]])</f>
        <v>0.20833333333575865</v>
      </c>
      <c r="T4538" s="5">
        <f>IF(OR(ISBLANK(Table1[[#This Row],[ValidEndUTC]]),ISBLANK(Table1[[#This Row],[ValidStartUTC]])),"",Table1[[#This Row],[Duration]]*24*60)</f>
        <v>300.00000000349246</v>
      </c>
    </row>
    <row r="4539" spans="1:20" ht="21.6" x14ac:dyDescent="0.25">
      <c r="A4539" s="8" t="str">
        <f>IF(ISBLANK(Table1[[#This Row],[AdvisoryNumber]]),"NTML","ADVZY")</f>
        <v>NTML</v>
      </c>
      <c r="B4539" s="8" t="str">
        <f>_xlfn.TEXTJOIN("-",TRUE,Table1[[#This Row],[Source]],TEXT(Table1[[#This Row],[AdvisoryNumber]],"000"),TEXT(ROW()-1,"000000"),TEXT(Table1[[#This Row],[RecordTimeUTC]],"YYYY-MM-DD"))</f>
        <v>NTML-000-004538-2025-11-22</v>
      </c>
      <c r="C4539" s="1" t="s">
        <v>270</v>
      </c>
      <c r="D4539" s="2"/>
      <c r="E4539" s="1"/>
      <c r="F4539" s="2"/>
      <c r="G4539" s="1" t="s">
        <v>98</v>
      </c>
      <c r="H4539" s="1" t="s">
        <v>101</v>
      </c>
      <c r="I4539" s="8" t="str">
        <f>IF(Table1[[#This Row],[TMI_Type]]="Reroute",INDEX(_xlfn.REGEXEXTRACT(Table1[[#This Row],[RawText]],".*(ROUTE|FEA|FCA|ICR|CTOP|TBO).+([A-Z]{3})",2,0),1,2),"")</f>
        <v/>
      </c>
      <c r="J4539" s="5">
        <v>20</v>
      </c>
      <c r="K4539" s="5"/>
      <c r="L4539" s="1" t="s">
        <v>9390</v>
      </c>
      <c r="M4539" s="7">
        <v>45983.625</v>
      </c>
      <c r="N4539" s="7">
        <v>45983.833333333336</v>
      </c>
      <c r="O4539" s="7">
        <v>45983.614583333336</v>
      </c>
      <c r="P4539" s="4" t="s">
        <v>11670</v>
      </c>
      <c r="Q4539" s="10" t="s">
        <v>11670</v>
      </c>
      <c r="R4539" s="2" t="s">
        <v>11647</v>
      </c>
      <c r="S4539" s="6">
        <f>IF(OR(ISBLANK(Table1[[#This Row],[ValidEndUTC]]),ISBLANK(Table1[[#This Row],[ValidStartUTC]])),"",Table1[[#This Row],[ValidEndUTC]]-Table1[[#This Row],[ValidStartUTC]])</f>
        <v>0.20833333333575865</v>
      </c>
      <c r="T4539" s="5">
        <f>IF(OR(ISBLANK(Table1[[#This Row],[ValidEndUTC]]),ISBLANK(Table1[[#This Row],[ValidStartUTC]])),"",Table1[[#This Row],[Duration]]*24*60)</f>
        <v>300.00000000349246</v>
      </c>
    </row>
    <row r="4540" spans="1:20" ht="21.6" x14ac:dyDescent="0.25">
      <c r="A4540" s="8" t="str">
        <f>IF(ISBLANK(Table1[[#This Row],[AdvisoryNumber]]),"NTML","ADVZY")</f>
        <v>NTML</v>
      </c>
      <c r="B4540" s="8" t="str">
        <f>_xlfn.TEXTJOIN("-",TRUE,Table1[[#This Row],[Source]],TEXT(Table1[[#This Row],[AdvisoryNumber]],"000"),TEXT(ROW()-1,"000000"),TEXT(Table1[[#This Row],[RecordTimeUTC]],"YYYY-MM-DD"))</f>
        <v>NTML-000-004539-2025-11-22</v>
      </c>
      <c r="C4540" s="1" t="s">
        <v>270</v>
      </c>
      <c r="D4540" s="2"/>
      <c r="E4540" s="1"/>
      <c r="F4540" s="2"/>
      <c r="G4540" s="1" t="s">
        <v>98</v>
      </c>
      <c r="H4540" s="1" t="s">
        <v>99</v>
      </c>
      <c r="I4540" s="8" t="str">
        <f>IF(Table1[[#This Row],[TMI_Type]]="Reroute",INDEX(_xlfn.REGEXEXTRACT(Table1[[#This Row],[RawText]],".*(ROUTE|FEA|FCA|ICR|CTOP|TBO).+([A-Z]{3})",2,0),1,2),"")</f>
        <v/>
      </c>
      <c r="J4540" s="5"/>
      <c r="K4540" s="5">
        <v>3</v>
      </c>
      <c r="L4540" s="1" t="s">
        <v>2611</v>
      </c>
      <c r="M4540" s="7">
        <v>45983.625</v>
      </c>
      <c r="N4540" s="7">
        <v>45983.833333333336</v>
      </c>
      <c r="O4540" s="7">
        <v>45983.626388888886</v>
      </c>
      <c r="P4540" s="4" t="s">
        <v>2612</v>
      </c>
      <c r="Q4540" s="10" t="s">
        <v>2612</v>
      </c>
      <c r="R4540" s="2" t="s">
        <v>11647</v>
      </c>
      <c r="S4540" s="6">
        <f>IF(OR(ISBLANK(Table1[[#This Row],[ValidEndUTC]]),ISBLANK(Table1[[#This Row],[ValidStartUTC]])),"",Table1[[#This Row],[ValidEndUTC]]-Table1[[#This Row],[ValidStartUTC]])</f>
        <v>0.20833333333575865</v>
      </c>
      <c r="T4540" s="5">
        <f>IF(OR(ISBLANK(Table1[[#This Row],[ValidEndUTC]]),ISBLANK(Table1[[#This Row],[ValidStartUTC]])),"",Table1[[#This Row],[Duration]]*24*60)</f>
        <v>300.00000000349246</v>
      </c>
    </row>
    <row r="4541" spans="1:20" ht="21.6" x14ac:dyDescent="0.25">
      <c r="A4541" s="8" t="str">
        <f>IF(ISBLANK(Table1[[#This Row],[AdvisoryNumber]]),"NTML","ADVZY")</f>
        <v>NTML</v>
      </c>
      <c r="B4541" s="8" t="str">
        <f>_xlfn.TEXTJOIN("-",TRUE,Table1[[#This Row],[Source]],TEXT(Table1[[#This Row],[AdvisoryNumber]],"000"),TEXT(ROW()-1,"000000"),TEXT(Table1[[#This Row],[RecordTimeUTC]],"YYYY-MM-DD"))</f>
        <v>NTML-000-004540-2025-11-22</v>
      </c>
      <c r="C4541" s="1" t="s">
        <v>97</v>
      </c>
      <c r="D4541" s="2"/>
      <c r="E4541" s="1"/>
      <c r="F4541" s="2"/>
      <c r="G4541" s="1" t="s">
        <v>98</v>
      </c>
      <c r="H4541" s="1" t="s">
        <v>99</v>
      </c>
      <c r="I4541" s="8" t="str">
        <f>IF(Table1[[#This Row],[TMI_Type]]="Reroute",INDEX(_xlfn.REGEXEXTRACT(Table1[[#This Row],[RawText]],".*(ROUTE|FEA|FCA|ICR|CTOP|TBO).+([A-Z]{3})",2,0),1,2),"")</f>
        <v/>
      </c>
      <c r="J4541" s="5"/>
      <c r="K4541" s="5">
        <v>3</v>
      </c>
      <c r="L4541" s="1" t="s">
        <v>2613</v>
      </c>
      <c r="M4541" s="7">
        <v>45983.625</v>
      </c>
      <c r="N4541" s="7">
        <v>45983.833333333336</v>
      </c>
      <c r="O4541" s="7">
        <v>45983.626388888886</v>
      </c>
      <c r="P4541" s="4" t="s">
        <v>2614</v>
      </c>
      <c r="Q4541" s="10" t="s">
        <v>2614</v>
      </c>
      <c r="R4541" s="2" t="s">
        <v>11647</v>
      </c>
      <c r="S4541" s="6">
        <f>IF(OR(ISBLANK(Table1[[#This Row],[ValidEndUTC]]),ISBLANK(Table1[[#This Row],[ValidStartUTC]])),"",Table1[[#This Row],[ValidEndUTC]]-Table1[[#This Row],[ValidStartUTC]])</f>
        <v>0.20833333333575865</v>
      </c>
      <c r="T4541" s="5">
        <f>IF(OR(ISBLANK(Table1[[#This Row],[ValidEndUTC]]),ISBLANK(Table1[[#This Row],[ValidStartUTC]])),"",Table1[[#This Row],[Duration]]*24*60)</f>
        <v>300.00000000349246</v>
      </c>
    </row>
    <row r="4542" spans="1:20" ht="21.6" x14ac:dyDescent="0.25">
      <c r="A4542" s="8" t="str">
        <f>IF(ISBLANK(Table1[[#This Row],[AdvisoryNumber]]),"NTML","ADVZY")</f>
        <v>NTML</v>
      </c>
      <c r="B4542" s="8" t="str">
        <f>_xlfn.TEXTJOIN("-",TRUE,Table1[[#This Row],[Source]],TEXT(Table1[[#This Row],[AdvisoryNumber]],"000"),TEXT(ROW()-1,"000000"),TEXT(Table1[[#This Row],[RecordTimeUTC]],"YYYY-MM-DD"))</f>
        <v>NTML-000-004541-2025-11-22</v>
      </c>
      <c r="C4542" s="1" t="s">
        <v>2615</v>
      </c>
      <c r="D4542" s="2"/>
      <c r="E4542" s="1"/>
      <c r="F4542" s="2"/>
      <c r="G4542" s="1" t="s">
        <v>98</v>
      </c>
      <c r="H4542" s="1" t="s">
        <v>99</v>
      </c>
      <c r="I4542" s="8" t="str">
        <f>IF(Table1[[#This Row],[TMI_Type]]="Reroute",INDEX(_xlfn.REGEXEXTRACT(Table1[[#This Row],[RawText]],".*(ROUTE|FEA|FCA|ICR|CTOP|TBO).+([A-Z]{3})",2,0),1,2),"")</f>
        <v/>
      </c>
      <c r="J4542" s="5"/>
      <c r="K4542" s="5">
        <v>6</v>
      </c>
      <c r="L4542" s="1" t="s">
        <v>2613</v>
      </c>
      <c r="M4542" s="7">
        <v>45983.625</v>
      </c>
      <c r="N4542" s="7">
        <v>45983.833333333336</v>
      </c>
      <c r="O4542" s="7">
        <v>45983.626388888886</v>
      </c>
      <c r="P4542" s="4" t="s">
        <v>2616</v>
      </c>
      <c r="Q4542" s="10" t="s">
        <v>2616</v>
      </c>
      <c r="R4542" s="2" t="s">
        <v>11647</v>
      </c>
      <c r="S4542" s="6">
        <f>IF(OR(ISBLANK(Table1[[#This Row],[ValidEndUTC]]),ISBLANK(Table1[[#This Row],[ValidStartUTC]])),"",Table1[[#This Row],[ValidEndUTC]]-Table1[[#This Row],[ValidStartUTC]])</f>
        <v>0.20833333333575865</v>
      </c>
      <c r="T4542" s="5">
        <f>IF(OR(ISBLANK(Table1[[#This Row],[ValidEndUTC]]),ISBLANK(Table1[[#This Row],[ValidStartUTC]])),"",Table1[[#This Row],[Duration]]*24*60)</f>
        <v>300.00000000349246</v>
      </c>
    </row>
    <row r="4543" spans="1:20" ht="21.6" x14ac:dyDescent="0.25">
      <c r="A4543" s="8" t="str">
        <f>IF(ISBLANK(Table1[[#This Row],[AdvisoryNumber]]),"NTML","ADVZY")</f>
        <v>NTML</v>
      </c>
      <c r="B4543" s="8" t="str">
        <f>_xlfn.TEXTJOIN("-",TRUE,Table1[[#This Row],[Source]],TEXT(Table1[[#This Row],[AdvisoryNumber]],"000"),TEXT(ROW()-1,"000000"),TEXT(Table1[[#This Row],[RecordTimeUTC]],"YYYY-MM-DD"))</f>
        <v>NTML-000-004542-2025-11-22</v>
      </c>
      <c r="C4543" s="1" t="s">
        <v>2615</v>
      </c>
      <c r="D4543" s="2"/>
      <c r="E4543" s="1"/>
      <c r="F4543" s="2"/>
      <c r="G4543" s="1" t="s">
        <v>98</v>
      </c>
      <c r="H4543" s="1" t="s">
        <v>99</v>
      </c>
      <c r="I4543" s="8" t="str">
        <f>IF(Table1[[#This Row],[TMI_Type]]="Reroute",INDEX(_xlfn.REGEXEXTRACT(Table1[[#This Row],[RawText]],".*(ROUTE|FEA|FCA|ICR|CTOP|TBO).+([A-Z]{3})",2,0),1,2),"")</f>
        <v/>
      </c>
      <c r="J4543" s="5"/>
      <c r="K4543" s="5">
        <v>6</v>
      </c>
      <c r="L4543" s="1" t="s">
        <v>304</v>
      </c>
      <c r="M4543" s="7">
        <v>45983.625</v>
      </c>
      <c r="N4543" s="7">
        <v>45983.833333333336</v>
      </c>
      <c r="O4543" s="7">
        <v>45983.626388888886</v>
      </c>
      <c r="P4543" s="4" t="s">
        <v>2617</v>
      </c>
      <c r="Q4543" s="10" t="s">
        <v>2617</v>
      </c>
      <c r="R4543" s="2" t="s">
        <v>11647</v>
      </c>
      <c r="S4543" s="6">
        <f>IF(OR(ISBLANK(Table1[[#This Row],[ValidEndUTC]]),ISBLANK(Table1[[#This Row],[ValidStartUTC]])),"",Table1[[#This Row],[ValidEndUTC]]-Table1[[#This Row],[ValidStartUTC]])</f>
        <v>0.20833333333575865</v>
      </c>
      <c r="T4543" s="5">
        <f>IF(OR(ISBLANK(Table1[[#This Row],[ValidEndUTC]]),ISBLANK(Table1[[#This Row],[ValidStartUTC]])),"",Table1[[#This Row],[Duration]]*24*60)</f>
        <v>300.00000000349246</v>
      </c>
    </row>
    <row r="4544" spans="1:20" ht="21.6" x14ac:dyDescent="0.25">
      <c r="A4544" s="8" t="str">
        <f>IF(ISBLANK(Table1[[#This Row],[AdvisoryNumber]]),"NTML","ADVZY")</f>
        <v>NTML</v>
      </c>
      <c r="B4544" s="8" t="str">
        <f>_xlfn.TEXTJOIN("-",TRUE,Table1[[#This Row],[Source]],TEXT(Table1[[#This Row],[AdvisoryNumber]],"000"),TEXT(ROW()-1,"000000"),TEXT(Table1[[#This Row],[RecordTimeUTC]],"YYYY-MM-DD"))</f>
        <v>NTML-000-004543-2025-11-22</v>
      </c>
      <c r="C4544" s="1" t="s">
        <v>2615</v>
      </c>
      <c r="D4544" s="2"/>
      <c r="E4544" s="1"/>
      <c r="F4544" s="2"/>
      <c r="G4544" s="1" t="s">
        <v>98</v>
      </c>
      <c r="H4544" s="1" t="s">
        <v>99</v>
      </c>
      <c r="I4544" s="8" t="str">
        <f>IF(Table1[[#This Row],[TMI_Type]]="Reroute",INDEX(_xlfn.REGEXEXTRACT(Table1[[#This Row],[RawText]],".*(ROUTE|FEA|FCA|ICR|CTOP|TBO).+([A-Z]{3})",2,0),1,2),"")</f>
        <v/>
      </c>
      <c r="J4544" s="5"/>
      <c r="K4544" s="5">
        <v>6</v>
      </c>
      <c r="L4544" s="1" t="s">
        <v>304</v>
      </c>
      <c r="M4544" s="7">
        <v>45983.625</v>
      </c>
      <c r="N4544" s="7">
        <v>45983.833333333336</v>
      </c>
      <c r="O4544" s="7">
        <v>45983.626388888886</v>
      </c>
      <c r="P4544" s="4" t="s">
        <v>2618</v>
      </c>
      <c r="Q4544" s="10" t="s">
        <v>2618</v>
      </c>
      <c r="R4544" s="2" t="s">
        <v>11647</v>
      </c>
      <c r="S4544" s="6">
        <f>IF(OR(ISBLANK(Table1[[#This Row],[ValidEndUTC]]),ISBLANK(Table1[[#This Row],[ValidStartUTC]])),"",Table1[[#This Row],[ValidEndUTC]]-Table1[[#This Row],[ValidStartUTC]])</f>
        <v>0.20833333333575865</v>
      </c>
      <c r="T4544" s="5">
        <f>IF(OR(ISBLANK(Table1[[#This Row],[ValidEndUTC]]),ISBLANK(Table1[[#This Row],[ValidStartUTC]])),"",Table1[[#This Row],[Duration]]*24*60)</f>
        <v>300.00000000349246</v>
      </c>
    </row>
    <row r="4545" spans="1:20" ht="21.6" x14ac:dyDescent="0.25">
      <c r="A4545" s="8" t="str">
        <f>IF(ISBLANK(Table1[[#This Row],[AdvisoryNumber]]),"NTML","ADVZY")</f>
        <v>NTML</v>
      </c>
      <c r="B4545" s="8" t="str">
        <f>_xlfn.TEXTJOIN("-",TRUE,Table1[[#This Row],[Source]],TEXT(Table1[[#This Row],[AdvisoryNumber]],"000"),TEXT(ROW()-1,"000000"),TEXT(Table1[[#This Row],[RecordTimeUTC]],"YYYY-MM-DD"))</f>
        <v>NTML-000-004544-2025-11-22</v>
      </c>
      <c r="C4545" s="1" t="s">
        <v>2615</v>
      </c>
      <c r="D4545" s="2"/>
      <c r="E4545" s="1"/>
      <c r="F4545" s="2"/>
      <c r="G4545" s="1" t="s">
        <v>98</v>
      </c>
      <c r="H4545" s="1" t="s">
        <v>99</v>
      </c>
      <c r="I4545" s="8" t="str">
        <f>IF(Table1[[#This Row],[TMI_Type]]="Reroute",INDEX(_xlfn.REGEXEXTRACT(Table1[[#This Row],[RawText]],".*(ROUTE|FEA|FCA|ICR|CTOP|TBO).+([A-Z]{3})",2,0),1,2),"")</f>
        <v/>
      </c>
      <c r="J4545" s="5"/>
      <c r="K4545" s="5">
        <v>6</v>
      </c>
      <c r="L4545" s="1" t="s">
        <v>2619</v>
      </c>
      <c r="M4545" s="7">
        <v>45983.625</v>
      </c>
      <c r="N4545" s="7">
        <v>45983.833333333336</v>
      </c>
      <c r="O4545" s="7">
        <v>45983.626388888886</v>
      </c>
      <c r="P4545" s="4" t="s">
        <v>2620</v>
      </c>
      <c r="Q4545" s="10" t="s">
        <v>2620</v>
      </c>
      <c r="R4545" s="2" t="s">
        <v>11647</v>
      </c>
      <c r="S4545" s="6">
        <f>IF(OR(ISBLANK(Table1[[#This Row],[ValidEndUTC]]),ISBLANK(Table1[[#This Row],[ValidStartUTC]])),"",Table1[[#This Row],[ValidEndUTC]]-Table1[[#This Row],[ValidStartUTC]])</f>
        <v>0.20833333333575865</v>
      </c>
      <c r="T4545" s="5">
        <f>IF(OR(ISBLANK(Table1[[#This Row],[ValidEndUTC]]),ISBLANK(Table1[[#This Row],[ValidStartUTC]])),"",Table1[[#This Row],[Duration]]*24*60)</f>
        <v>300.00000000349246</v>
      </c>
    </row>
    <row r="4546" spans="1:20" ht="21.6" x14ac:dyDescent="0.25">
      <c r="A4546" s="8" t="str">
        <f>IF(ISBLANK(Table1[[#This Row],[AdvisoryNumber]]),"NTML","ADVZY")</f>
        <v>NTML</v>
      </c>
      <c r="B4546" s="8" t="str">
        <f>_xlfn.TEXTJOIN("-",TRUE,Table1[[#This Row],[Source]],TEXT(Table1[[#This Row],[AdvisoryNumber]],"000"),TEXT(ROW()-1,"000000"),TEXT(Table1[[#This Row],[RecordTimeUTC]],"YYYY-MM-DD"))</f>
        <v>NTML-000-004545-2025-11-22</v>
      </c>
      <c r="C4546" s="1" t="s">
        <v>2615</v>
      </c>
      <c r="D4546" s="2"/>
      <c r="E4546" s="1"/>
      <c r="F4546" s="2"/>
      <c r="G4546" s="1" t="s">
        <v>98</v>
      </c>
      <c r="H4546" s="1" t="s">
        <v>99</v>
      </c>
      <c r="I4546" s="8" t="str">
        <f>IF(Table1[[#This Row],[TMI_Type]]="Reroute",INDEX(_xlfn.REGEXEXTRACT(Table1[[#This Row],[RawText]],".*(ROUTE|FEA|FCA|ICR|CTOP|TBO).+([A-Z]{3})",2,0),1,2),"")</f>
        <v/>
      </c>
      <c r="J4546" s="5"/>
      <c r="K4546" s="5">
        <v>6</v>
      </c>
      <c r="L4546" s="1" t="s">
        <v>2621</v>
      </c>
      <c r="M4546" s="7">
        <v>45983.625</v>
      </c>
      <c r="N4546" s="7">
        <v>45983.833333333336</v>
      </c>
      <c r="O4546" s="7">
        <v>45983.626388888886</v>
      </c>
      <c r="P4546" s="4" t="s">
        <v>2622</v>
      </c>
      <c r="Q4546" s="10" t="s">
        <v>2622</v>
      </c>
      <c r="R4546" s="2" t="s">
        <v>11647</v>
      </c>
      <c r="S4546" s="6">
        <f>IF(OR(ISBLANK(Table1[[#This Row],[ValidEndUTC]]),ISBLANK(Table1[[#This Row],[ValidStartUTC]])),"",Table1[[#This Row],[ValidEndUTC]]-Table1[[#This Row],[ValidStartUTC]])</f>
        <v>0.20833333333575865</v>
      </c>
      <c r="T4546" s="5">
        <f>IF(OR(ISBLANK(Table1[[#This Row],[ValidEndUTC]]),ISBLANK(Table1[[#This Row],[ValidStartUTC]])),"",Table1[[#This Row],[Duration]]*24*60)</f>
        <v>300.00000000349246</v>
      </c>
    </row>
    <row r="4547" spans="1:20" ht="21.6" x14ac:dyDescent="0.25">
      <c r="A4547" s="8" t="str">
        <f>IF(ISBLANK(Table1[[#This Row],[AdvisoryNumber]]),"NTML","ADVZY")</f>
        <v>NTML</v>
      </c>
      <c r="B4547" s="8" t="str">
        <f>_xlfn.TEXTJOIN("-",TRUE,Table1[[#This Row],[Source]],TEXT(Table1[[#This Row],[AdvisoryNumber]],"000"),TEXT(ROW()-1,"000000"),TEXT(Table1[[#This Row],[RecordTimeUTC]],"YYYY-MM-DD"))</f>
        <v>NTML-000-004546-2025-11-22</v>
      </c>
      <c r="C4547" s="1" t="s">
        <v>2623</v>
      </c>
      <c r="D4547" s="2"/>
      <c r="E4547" s="1"/>
      <c r="F4547" s="2"/>
      <c r="G4547" s="1" t="s">
        <v>98</v>
      </c>
      <c r="H4547" s="1" t="s">
        <v>99</v>
      </c>
      <c r="I4547" s="8" t="str">
        <f>IF(Table1[[#This Row],[TMI_Type]]="Reroute",INDEX(_xlfn.REGEXEXTRACT(Table1[[#This Row],[RawText]],".*(ROUTE|FEA|FCA|ICR|CTOP|TBO).+([A-Z]{3})",2,0),1,2),"")</f>
        <v/>
      </c>
      <c r="J4547" s="5"/>
      <c r="K4547" s="5">
        <v>3</v>
      </c>
      <c r="L4547" s="1" t="s">
        <v>304</v>
      </c>
      <c r="M4547" s="7">
        <v>45983.625</v>
      </c>
      <c r="N4547" s="7">
        <v>45983.833333333336</v>
      </c>
      <c r="O4547" s="7">
        <v>45983.626388888886</v>
      </c>
      <c r="P4547" s="4" t="s">
        <v>2624</v>
      </c>
      <c r="Q4547" s="10" t="s">
        <v>2624</v>
      </c>
      <c r="R4547" s="2" t="s">
        <v>11647</v>
      </c>
      <c r="S4547" s="6">
        <f>IF(OR(ISBLANK(Table1[[#This Row],[ValidEndUTC]]),ISBLANK(Table1[[#This Row],[ValidStartUTC]])),"",Table1[[#This Row],[ValidEndUTC]]-Table1[[#This Row],[ValidStartUTC]])</f>
        <v>0.20833333333575865</v>
      </c>
      <c r="T4547" s="5">
        <f>IF(OR(ISBLANK(Table1[[#This Row],[ValidEndUTC]]),ISBLANK(Table1[[#This Row],[ValidStartUTC]])),"",Table1[[#This Row],[Duration]]*24*60)</f>
        <v>300.00000000349246</v>
      </c>
    </row>
    <row r="4548" spans="1:20" ht="21.6" x14ac:dyDescent="0.25">
      <c r="A4548" s="8" t="str">
        <f>IF(ISBLANK(Table1[[#This Row],[AdvisoryNumber]]),"NTML","ADVZY")</f>
        <v>NTML</v>
      </c>
      <c r="B4548" s="8" t="str">
        <f>_xlfn.TEXTJOIN("-",TRUE,Table1[[#This Row],[Source]],TEXT(Table1[[#This Row],[AdvisoryNumber]],"000"),TEXT(ROW()-1,"000000"),TEXT(Table1[[#This Row],[RecordTimeUTC]],"YYYY-MM-DD"))</f>
        <v>NTML-000-004547-2025-11-22</v>
      </c>
      <c r="C4548" s="1" t="s">
        <v>2623</v>
      </c>
      <c r="D4548" s="2"/>
      <c r="E4548" s="1"/>
      <c r="F4548" s="2"/>
      <c r="G4548" s="1" t="s">
        <v>98</v>
      </c>
      <c r="H4548" s="1" t="s">
        <v>99</v>
      </c>
      <c r="I4548" s="8" t="str">
        <f>IF(Table1[[#This Row],[TMI_Type]]="Reroute",INDEX(_xlfn.REGEXEXTRACT(Table1[[#This Row],[RawText]],".*(ROUTE|FEA|FCA|ICR|CTOP|TBO).+([A-Z]{3})",2,0),1,2),"")</f>
        <v/>
      </c>
      <c r="J4548" s="5"/>
      <c r="K4548" s="5">
        <v>3</v>
      </c>
      <c r="L4548" s="1" t="s">
        <v>304</v>
      </c>
      <c r="M4548" s="7">
        <v>45983.625</v>
      </c>
      <c r="N4548" s="7">
        <v>45983.833333333336</v>
      </c>
      <c r="O4548" s="7">
        <v>45983.626388888886</v>
      </c>
      <c r="P4548" s="4" t="s">
        <v>2625</v>
      </c>
      <c r="Q4548" s="10" t="s">
        <v>2625</v>
      </c>
      <c r="R4548" s="2" t="s">
        <v>11647</v>
      </c>
      <c r="S4548" s="6">
        <f>IF(OR(ISBLANK(Table1[[#This Row],[ValidEndUTC]]),ISBLANK(Table1[[#This Row],[ValidStartUTC]])),"",Table1[[#This Row],[ValidEndUTC]]-Table1[[#This Row],[ValidStartUTC]])</f>
        <v>0.20833333333575865</v>
      </c>
      <c r="T4548" s="5">
        <f>IF(OR(ISBLANK(Table1[[#This Row],[ValidEndUTC]]),ISBLANK(Table1[[#This Row],[ValidStartUTC]])),"",Table1[[#This Row],[Duration]]*24*60)</f>
        <v>300.00000000349246</v>
      </c>
    </row>
    <row r="4549" spans="1:20" ht="21.6" x14ac:dyDescent="0.25">
      <c r="A4549" s="8" t="str">
        <f>IF(ISBLANK(Table1[[#This Row],[AdvisoryNumber]]),"NTML","ADVZY")</f>
        <v>NTML</v>
      </c>
      <c r="B4549" s="8" t="str">
        <f>_xlfn.TEXTJOIN("-",TRUE,Table1[[#This Row],[Source]],TEXT(Table1[[#This Row],[AdvisoryNumber]],"000"),TEXT(ROW()-1,"000000"),TEXT(Table1[[#This Row],[RecordTimeUTC]],"YYYY-MM-DD"))</f>
        <v>NTML-000-004548-2025-11-22</v>
      </c>
      <c r="C4549" s="1" t="s">
        <v>2623</v>
      </c>
      <c r="D4549" s="2"/>
      <c r="E4549" s="1"/>
      <c r="F4549" s="2"/>
      <c r="G4549" s="1" t="s">
        <v>98</v>
      </c>
      <c r="H4549" s="1" t="s">
        <v>99</v>
      </c>
      <c r="I4549" s="8" t="str">
        <f>IF(Table1[[#This Row],[TMI_Type]]="Reroute",INDEX(_xlfn.REGEXEXTRACT(Table1[[#This Row],[RawText]],".*(ROUTE|FEA|FCA|ICR|CTOP|TBO).+([A-Z]{3})",2,0),1,2),"")</f>
        <v/>
      </c>
      <c r="J4549" s="5"/>
      <c r="K4549" s="5">
        <v>3</v>
      </c>
      <c r="L4549" s="1" t="s">
        <v>2626</v>
      </c>
      <c r="M4549" s="7">
        <v>45983.625</v>
      </c>
      <c r="N4549" s="7">
        <v>45983.833333333336</v>
      </c>
      <c r="O4549" s="7">
        <v>45983.626388888886</v>
      </c>
      <c r="P4549" s="4" t="s">
        <v>2627</v>
      </c>
      <c r="Q4549" s="10" t="s">
        <v>2627</v>
      </c>
      <c r="R4549" s="2" t="s">
        <v>11647</v>
      </c>
      <c r="S4549" s="6">
        <f>IF(OR(ISBLANK(Table1[[#This Row],[ValidEndUTC]]),ISBLANK(Table1[[#This Row],[ValidStartUTC]])),"",Table1[[#This Row],[ValidEndUTC]]-Table1[[#This Row],[ValidStartUTC]])</f>
        <v>0.20833333333575865</v>
      </c>
      <c r="T4549" s="5">
        <f>IF(OR(ISBLANK(Table1[[#This Row],[ValidEndUTC]]),ISBLANK(Table1[[#This Row],[ValidStartUTC]])),"",Table1[[#This Row],[Duration]]*24*60)</f>
        <v>300.00000000349246</v>
      </c>
    </row>
    <row r="4550" spans="1:20" ht="21.6" x14ac:dyDescent="0.25">
      <c r="A4550" s="8" t="str">
        <f>IF(ISBLANK(Table1[[#This Row],[AdvisoryNumber]]),"NTML","ADVZY")</f>
        <v>NTML</v>
      </c>
      <c r="B4550" s="8" t="str">
        <f>_xlfn.TEXTJOIN("-",TRUE,Table1[[#This Row],[Source]],TEXT(Table1[[#This Row],[AdvisoryNumber]],"000"),TEXT(ROW()-1,"000000"),TEXT(Table1[[#This Row],[RecordTimeUTC]],"YYYY-MM-DD"))</f>
        <v>NTML-000-004549-2025-11-22</v>
      </c>
      <c r="C4550" s="1" t="s">
        <v>2623</v>
      </c>
      <c r="D4550" s="2"/>
      <c r="E4550" s="1"/>
      <c r="F4550" s="2"/>
      <c r="G4550" s="1" t="s">
        <v>98</v>
      </c>
      <c r="H4550" s="1" t="s">
        <v>99</v>
      </c>
      <c r="I4550" s="8" t="str">
        <f>IF(Table1[[#This Row],[TMI_Type]]="Reroute",INDEX(_xlfn.REGEXEXTRACT(Table1[[#This Row],[RawText]],".*(ROUTE|FEA|FCA|ICR|CTOP|TBO).+([A-Z]{3})",2,0),1,2),"")</f>
        <v/>
      </c>
      <c r="J4550" s="5"/>
      <c r="K4550" s="5">
        <v>3</v>
      </c>
      <c r="L4550" s="1" t="s">
        <v>2621</v>
      </c>
      <c r="M4550" s="7">
        <v>45983.625</v>
      </c>
      <c r="N4550" s="7">
        <v>45983.833333333336</v>
      </c>
      <c r="O4550" s="7">
        <v>45983.626388888886</v>
      </c>
      <c r="P4550" s="4" t="s">
        <v>2628</v>
      </c>
      <c r="Q4550" s="10" t="s">
        <v>2628</v>
      </c>
      <c r="R4550" s="2" t="s">
        <v>11647</v>
      </c>
      <c r="S4550" s="6">
        <f>IF(OR(ISBLANK(Table1[[#This Row],[ValidEndUTC]]),ISBLANK(Table1[[#This Row],[ValidStartUTC]])),"",Table1[[#This Row],[ValidEndUTC]]-Table1[[#This Row],[ValidStartUTC]])</f>
        <v>0.20833333333575865</v>
      </c>
      <c r="T4550" s="5">
        <f>IF(OR(ISBLANK(Table1[[#This Row],[ValidEndUTC]]),ISBLANK(Table1[[#This Row],[ValidStartUTC]])),"",Table1[[#This Row],[Duration]]*24*60)</f>
        <v>300.00000000349246</v>
      </c>
    </row>
    <row r="4551" spans="1:20" x14ac:dyDescent="0.25">
      <c r="A4551" s="8" t="str">
        <f>IF(ISBLANK(Table1[[#This Row],[AdvisoryNumber]]),"NTML","ADVZY")</f>
        <v>NTML</v>
      </c>
      <c r="B4551" s="8" t="str">
        <f>_xlfn.TEXTJOIN("-",TRUE,Table1[[#This Row],[Source]],TEXT(Table1[[#This Row],[AdvisoryNumber]],"000"),TEXT(ROW()-1,"000000"),TEXT(Table1[[#This Row],[RecordTimeUTC]],"YYYY-MM-DD"))</f>
        <v>NTML-000-004550-2025-11-22</v>
      </c>
      <c r="C4551" s="1" t="s">
        <v>270</v>
      </c>
      <c r="D4551" s="2"/>
      <c r="E4551" s="1"/>
      <c r="F4551" s="2"/>
      <c r="G4551" s="1" t="s">
        <v>98</v>
      </c>
      <c r="H4551" s="1" t="s">
        <v>101</v>
      </c>
      <c r="I4551" s="8" t="str">
        <f>IF(Table1[[#This Row],[TMI_Type]]="Reroute",INDEX(_xlfn.REGEXEXTRACT(Table1[[#This Row],[RawText]],".*(ROUTE|FEA|FCA|ICR|CTOP|TBO).+([A-Z]{3})",2,0),1,2),"")</f>
        <v/>
      </c>
      <c r="J4551" s="5">
        <v>25</v>
      </c>
      <c r="K4551" s="5"/>
      <c r="L4551" s="1" t="s">
        <v>1175</v>
      </c>
      <c r="M4551" s="7">
        <v>45983.625</v>
      </c>
      <c r="N4551" s="7">
        <v>45983.833333333336</v>
      </c>
      <c r="O4551" s="7">
        <v>45983.626388888886</v>
      </c>
      <c r="P4551" s="4" t="s">
        <v>2629</v>
      </c>
      <c r="Q4551" s="10" t="s">
        <v>2629</v>
      </c>
      <c r="R4551" s="2" t="s">
        <v>11647</v>
      </c>
      <c r="S4551" s="6">
        <f>IF(OR(ISBLANK(Table1[[#This Row],[ValidEndUTC]]),ISBLANK(Table1[[#This Row],[ValidStartUTC]])),"",Table1[[#This Row],[ValidEndUTC]]-Table1[[#This Row],[ValidStartUTC]])</f>
        <v>0.20833333333575865</v>
      </c>
      <c r="T4551" s="5">
        <f>IF(OR(ISBLANK(Table1[[#This Row],[ValidEndUTC]]),ISBLANK(Table1[[#This Row],[ValidStartUTC]])),"",Table1[[#This Row],[Duration]]*24*60)</f>
        <v>300.00000000349246</v>
      </c>
    </row>
    <row r="4552" spans="1:20" x14ac:dyDescent="0.25">
      <c r="A4552" s="8" t="str">
        <f>IF(ISBLANK(Table1[[#This Row],[AdvisoryNumber]]),"NTML","ADVZY")</f>
        <v>NTML</v>
      </c>
      <c r="B4552" s="8" t="str">
        <f>_xlfn.TEXTJOIN("-",TRUE,Table1[[#This Row],[Source]],TEXT(Table1[[#This Row],[AdvisoryNumber]],"000"),TEXT(ROW()-1,"000000"),TEXT(Table1[[#This Row],[RecordTimeUTC]],"YYYY-MM-DD"))</f>
        <v>NTML-000-004551-2025-11-22</v>
      </c>
      <c r="C4552" s="1" t="s">
        <v>270</v>
      </c>
      <c r="D4552" s="2"/>
      <c r="E4552" s="1"/>
      <c r="F4552" s="2"/>
      <c r="G4552" s="1" t="s">
        <v>98</v>
      </c>
      <c r="H4552" s="1" t="s">
        <v>101</v>
      </c>
      <c r="I4552" s="8" t="str">
        <f>IF(Table1[[#This Row],[TMI_Type]]="Reroute",INDEX(_xlfn.REGEXEXTRACT(Table1[[#This Row],[RawText]],".*(ROUTE|FEA|FCA|ICR|CTOP|TBO).+([A-Z]{3})",2,0),1,2),"")</f>
        <v/>
      </c>
      <c r="J4552" s="5">
        <v>25</v>
      </c>
      <c r="K4552" s="5"/>
      <c r="L4552" s="1" t="s">
        <v>1173</v>
      </c>
      <c r="M4552" s="7">
        <v>45983.625</v>
      </c>
      <c r="N4552" s="7">
        <v>45983.833333333336</v>
      </c>
      <c r="O4552" s="7">
        <v>45983.626388888886</v>
      </c>
      <c r="P4552" s="4" t="s">
        <v>2630</v>
      </c>
      <c r="Q4552" s="10" t="s">
        <v>2630</v>
      </c>
      <c r="R4552" s="2" t="s">
        <v>11647</v>
      </c>
      <c r="S4552" s="6">
        <f>IF(OR(ISBLANK(Table1[[#This Row],[ValidEndUTC]]),ISBLANK(Table1[[#This Row],[ValidStartUTC]])),"",Table1[[#This Row],[ValidEndUTC]]-Table1[[#This Row],[ValidStartUTC]])</f>
        <v>0.20833333333575865</v>
      </c>
      <c r="T4552" s="5">
        <f>IF(OR(ISBLANK(Table1[[#This Row],[ValidEndUTC]]),ISBLANK(Table1[[#This Row],[ValidStartUTC]])),"",Table1[[#This Row],[Duration]]*24*60)</f>
        <v>300.00000000349246</v>
      </c>
    </row>
    <row r="4553" spans="1:20" x14ac:dyDescent="0.25">
      <c r="A4553" s="8" t="str">
        <f>IF(ISBLANK(Table1[[#This Row],[AdvisoryNumber]]),"NTML","ADVZY")</f>
        <v>NTML</v>
      </c>
      <c r="B4553" s="8" t="str">
        <f>_xlfn.TEXTJOIN("-",TRUE,Table1[[#This Row],[Source]],TEXT(Table1[[#This Row],[AdvisoryNumber]],"000"),TEXT(ROW()-1,"000000"),TEXT(Table1[[#This Row],[RecordTimeUTC]],"YYYY-MM-DD"))</f>
        <v>NTML-000-004552-2025-11-22</v>
      </c>
      <c r="C4553" s="1" t="s">
        <v>270</v>
      </c>
      <c r="D4553" s="2"/>
      <c r="E4553" s="1"/>
      <c r="F4553" s="2"/>
      <c r="G4553" s="1" t="s">
        <v>98</v>
      </c>
      <c r="H4553" s="1" t="s">
        <v>101</v>
      </c>
      <c r="I4553" s="8" t="str">
        <f>IF(Table1[[#This Row],[TMI_Type]]="Reroute",INDEX(_xlfn.REGEXEXTRACT(Table1[[#This Row],[RawText]],".*(ROUTE|FEA|FCA|ICR|CTOP|TBO).+([A-Z]{3})",2,0),1,2),"")</f>
        <v/>
      </c>
      <c r="J4553" s="5">
        <v>25</v>
      </c>
      <c r="K4553" s="5"/>
      <c r="L4553" s="1" t="s">
        <v>1177</v>
      </c>
      <c r="M4553" s="7">
        <v>45983.625</v>
      </c>
      <c r="N4553" s="7">
        <v>45983.833333333336</v>
      </c>
      <c r="O4553" s="7">
        <v>45983.626388888886</v>
      </c>
      <c r="P4553" s="4" t="s">
        <v>2631</v>
      </c>
      <c r="Q4553" s="10" t="s">
        <v>2631</v>
      </c>
      <c r="R4553" s="2" t="s">
        <v>11647</v>
      </c>
      <c r="S4553" s="6">
        <f>IF(OR(ISBLANK(Table1[[#This Row],[ValidEndUTC]]),ISBLANK(Table1[[#This Row],[ValidStartUTC]])),"",Table1[[#This Row],[ValidEndUTC]]-Table1[[#This Row],[ValidStartUTC]])</f>
        <v>0.20833333333575865</v>
      </c>
      <c r="T4553" s="5">
        <f>IF(OR(ISBLANK(Table1[[#This Row],[ValidEndUTC]]),ISBLANK(Table1[[#This Row],[ValidStartUTC]])),"",Table1[[#This Row],[Duration]]*24*60)</f>
        <v>300.00000000349246</v>
      </c>
    </row>
    <row r="4554" spans="1:20" x14ac:dyDescent="0.25">
      <c r="A4554" s="8" t="str">
        <f>IF(ISBLANK(Table1[[#This Row],[AdvisoryNumber]]),"NTML","ADVZY")</f>
        <v>NTML</v>
      </c>
      <c r="B4554" s="8" t="str">
        <f>_xlfn.TEXTJOIN("-",TRUE,Table1[[#This Row],[Source]],TEXT(Table1[[#This Row],[AdvisoryNumber]],"000"),TEXT(ROW()-1,"000000"),TEXT(Table1[[#This Row],[RecordTimeUTC]],"YYYY-MM-DD"))</f>
        <v>NTML-000-004553-2025-11-22</v>
      </c>
      <c r="C4554" s="1" t="s">
        <v>270</v>
      </c>
      <c r="D4554" s="2"/>
      <c r="E4554" s="1"/>
      <c r="F4554" s="2"/>
      <c r="G4554" s="1" t="s">
        <v>98</v>
      </c>
      <c r="H4554" s="1" t="s">
        <v>101</v>
      </c>
      <c r="I4554" s="8" t="str">
        <f>IF(Table1[[#This Row],[TMI_Type]]="Reroute",INDEX(_xlfn.REGEXEXTRACT(Table1[[#This Row],[RawText]],".*(ROUTE|FEA|FCA|ICR|CTOP|TBO).+([A-Z]{3})",2,0),1,2),"")</f>
        <v/>
      </c>
      <c r="J4554" s="5">
        <v>30</v>
      </c>
      <c r="K4554" s="5"/>
      <c r="L4554" s="1" t="s">
        <v>286</v>
      </c>
      <c r="M4554" s="7">
        <v>45983.625</v>
      </c>
      <c r="N4554" s="7">
        <v>45983.833333333336</v>
      </c>
      <c r="O4554" s="7">
        <v>45983.626388888886</v>
      </c>
      <c r="P4554" s="4" t="s">
        <v>2632</v>
      </c>
      <c r="Q4554" s="10" t="s">
        <v>2632</v>
      </c>
      <c r="R4554" s="2" t="s">
        <v>11647</v>
      </c>
      <c r="S4554" s="6">
        <f>IF(OR(ISBLANK(Table1[[#This Row],[ValidEndUTC]]),ISBLANK(Table1[[#This Row],[ValidStartUTC]])),"",Table1[[#This Row],[ValidEndUTC]]-Table1[[#This Row],[ValidStartUTC]])</f>
        <v>0.20833333333575865</v>
      </c>
      <c r="T4554" s="5">
        <f>IF(OR(ISBLANK(Table1[[#This Row],[ValidEndUTC]]),ISBLANK(Table1[[#This Row],[ValidStartUTC]])),"",Table1[[#This Row],[Duration]]*24*60)</f>
        <v>300.00000000349246</v>
      </c>
    </row>
    <row r="4555" spans="1:20" ht="21.6" x14ac:dyDescent="0.25">
      <c r="A4555" s="8" t="str">
        <f>IF(ISBLANK(Table1[[#This Row],[AdvisoryNumber]]),"NTML","ADVZY")</f>
        <v>NTML</v>
      </c>
      <c r="B4555" s="8" t="str">
        <f>_xlfn.TEXTJOIN("-",TRUE,Table1[[#This Row],[Source]],TEXT(Table1[[#This Row],[AdvisoryNumber]],"000"),TEXT(ROW()-1,"000000"),TEXT(Table1[[#This Row],[RecordTimeUTC]],"YYYY-MM-DD"))</f>
        <v>NTML-000-004554-2025-11-22</v>
      </c>
      <c r="C4555" s="1" t="s">
        <v>97</v>
      </c>
      <c r="D4555" s="2"/>
      <c r="E4555" s="1"/>
      <c r="F4555" s="2"/>
      <c r="G4555" s="1" t="s">
        <v>98</v>
      </c>
      <c r="H4555" s="1" t="s">
        <v>101</v>
      </c>
      <c r="I4555" s="8" t="str">
        <f>IF(Table1[[#This Row],[TMI_Type]]="Reroute",INDEX(_xlfn.REGEXEXTRACT(Table1[[#This Row],[RawText]],".*(ROUTE|FEA|FCA|ICR|CTOP|TBO).+([A-Z]{3})",2,0),1,2),"")</f>
        <v/>
      </c>
      <c r="J4555" s="5">
        <v>30</v>
      </c>
      <c r="K4555" s="5"/>
      <c r="L4555" s="1" t="s">
        <v>11230</v>
      </c>
      <c r="M4555" s="7">
        <v>45983.625</v>
      </c>
      <c r="N4555" s="7">
        <v>45983.833333333336</v>
      </c>
      <c r="O4555" s="7">
        <v>45983.636111111111</v>
      </c>
      <c r="P4555" s="4" t="s">
        <v>11673</v>
      </c>
      <c r="Q4555" s="10" t="s">
        <v>11673</v>
      </c>
      <c r="R4555" s="2" t="s">
        <v>11647</v>
      </c>
      <c r="S4555" s="6">
        <f>IF(OR(ISBLANK(Table1[[#This Row],[ValidEndUTC]]),ISBLANK(Table1[[#This Row],[ValidStartUTC]])),"",Table1[[#This Row],[ValidEndUTC]]-Table1[[#This Row],[ValidStartUTC]])</f>
        <v>0.20833333333575865</v>
      </c>
      <c r="T4555" s="5">
        <f>IF(OR(ISBLANK(Table1[[#This Row],[ValidEndUTC]]),ISBLANK(Table1[[#This Row],[ValidStartUTC]])),"",Table1[[#This Row],[Duration]]*24*60)</f>
        <v>300.00000000349246</v>
      </c>
    </row>
    <row r="4556" spans="1:20" ht="21.6" x14ac:dyDescent="0.25">
      <c r="A4556" s="8" t="str">
        <f>IF(ISBLANK(Table1[[#This Row],[AdvisoryNumber]]),"NTML","ADVZY")</f>
        <v>NTML</v>
      </c>
      <c r="B4556" s="8" t="str">
        <f>_xlfn.TEXTJOIN("-",TRUE,Table1[[#This Row],[Source]],TEXT(Table1[[#This Row],[AdvisoryNumber]],"000"),TEXT(ROW()-1,"000000"),TEXT(Table1[[#This Row],[RecordTimeUTC]],"YYYY-MM-DD"))</f>
        <v>NTML-000-004555-2025-11-22</v>
      </c>
      <c r="C4556" s="1" t="s">
        <v>2615</v>
      </c>
      <c r="D4556" s="2"/>
      <c r="E4556" s="1"/>
      <c r="F4556" s="2"/>
      <c r="G4556" s="1" t="s">
        <v>98</v>
      </c>
      <c r="H4556" s="1" t="s">
        <v>99</v>
      </c>
      <c r="I4556" s="8" t="str">
        <f>IF(Table1[[#This Row],[TMI_Type]]="Reroute",INDEX(_xlfn.REGEXEXTRACT(Table1[[#This Row],[RawText]],".*(ROUTE|FEA|FCA|ICR|CTOP|TBO).+([A-Z]{3})",2,0),1,2),"")</f>
        <v/>
      </c>
      <c r="J4556" s="5"/>
      <c r="K4556" s="5">
        <v>4</v>
      </c>
      <c r="L4556" s="1" t="s">
        <v>2621</v>
      </c>
      <c r="M4556" s="7">
        <v>45983.649305555555</v>
      </c>
      <c r="N4556" s="7">
        <v>45983.697916666664</v>
      </c>
      <c r="O4556" s="7">
        <v>45983.65</v>
      </c>
      <c r="P4556" s="4" t="s">
        <v>2634</v>
      </c>
      <c r="Q4556" s="10" t="s">
        <v>2634</v>
      </c>
      <c r="R4556" s="2" t="s">
        <v>11647</v>
      </c>
      <c r="S4556" s="6">
        <f>IF(OR(ISBLANK(Table1[[#This Row],[ValidEndUTC]]),ISBLANK(Table1[[#This Row],[ValidStartUTC]])),"",Table1[[#This Row],[ValidEndUTC]]-Table1[[#This Row],[ValidStartUTC]])</f>
        <v>4.8611111109494232E-2</v>
      </c>
      <c r="T4556" s="5">
        <f>IF(OR(ISBLANK(Table1[[#This Row],[ValidEndUTC]]),ISBLANK(Table1[[#This Row],[ValidStartUTC]])),"",Table1[[#This Row],[Duration]]*24*60)</f>
        <v>69.999999997671694</v>
      </c>
    </row>
    <row r="4557" spans="1:20" ht="21.6" x14ac:dyDescent="0.25">
      <c r="A4557" s="8" t="str">
        <f>IF(ISBLANK(Table1[[#This Row],[AdvisoryNumber]]),"NTML","ADVZY")</f>
        <v>NTML</v>
      </c>
      <c r="B4557" s="8" t="str">
        <f>_xlfn.TEXTJOIN("-",TRUE,Table1[[#This Row],[Source]],TEXT(Table1[[#This Row],[AdvisoryNumber]],"000"),TEXT(ROW()-1,"000000"),TEXT(Table1[[#This Row],[RecordTimeUTC]],"YYYY-MM-DD"))</f>
        <v>NTML-000-004556-2025-11-22</v>
      </c>
      <c r="C4557" s="1" t="s">
        <v>2615</v>
      </c>
      <c r="D4557" s="2"/>
      <c r="E4557" s="1"/>
      <c r="F4557" s="2"/>
      <c r="G4557" s="1" t="s">
        <v>98</v>
      </c>
      <c r="H4557" s="1" t="s">
        <v>99</v>
      </c>
      <c r="I4557" s="8" t="str">
        <f>IF(Table1[[#This Row],[TMI_Type]]="Reroute",INDEX(_xlfn.REGEXEXTRACT(Table1[[#This Row],[RawText]],".*(ROUTE|FEA|FCA|ICR|CTOP|TBO).+([A-Z]{3})",2,0),1,2),"")</f>
        <v/>
      </c>
      <c r="J4557" s="5"/>
      <c r="K4557" s="5">
        <v>4</v>
      </c>
      <c r="L4557" s="1" t="s">
        <v>304</v>
      </c>
      <c r="M4557" s="7">
        <v>45983.652777777781</v>
      </c>
      <c r="N4557" s="7">
        <v>45983.697916666664</v>
      </c>
      <c r="O4557" s="7">
        <v>45983.652777777781</v>
      </c>
      <c r="P4557" s="4" t="s">
        <v>2635</v>
      </c>
      <c r="Q4557" s="10" t="s">
        <v>2635</v>
      </c>
      <c r="R4557" s="2" t="s">
        <v>11647</v>
      </c>
      <c r="S4557" s="6">
        <f>IF(OR(ISBLANK(Table1[[#This Row],[ValidEndUTC]]),ISBLANK(Table1[[#This Row],[ValidStartUTC]])),"",Table1[[#This Row],[ValidEndUTC]]-Table1[[#This Row],[ValidStartUTC]])</f>
        <v>4.5138888883229811E-2</v>
      </c>
      <c r="T4557" s="5">
        <f>IF(OR(ISBLANK(Table1[[#This Row],[ValidEndUTC]]),ISBLANK(Table1[[#This Row],[ValidStartUTC]])),"",Table1[[#This Row],[Duration]]*24*60)</f>
        <v>64.999999991850927</v>
      </c>
    </row>
    <row r="4558" spans="1:20" ht="21.6" x14ac:dyDescent="0.25">
      <c r="A4558" s="8" t="str">
        <f>IF(ISBLANK(Table1[[#This Row],[AdvisoryNumber]]),"NTML","ADVZY")</f>
        <v>NTML</v>
      </c>
      <c r="B4558" s="8" t="str">
        <f>_xlfn.TEXTJOIN("-",TRUE,Table1[[#This Row],[Source]],TEXT(Table1[[#This Row],[AdvisoryNumber]],"000"),TEXT(ROW()-1,"000000"),TEXT(Table1[[#This Row],[RecordTimeUTC]],"YYYY-MM-DD"))</f>
        <v>NTML-000-004557-2025-11-22</v>
      </c>
      <c r="C4558" s="1" t="s">
        <v>2615</v>
      </c>
      <c r="D4558" s="2"/>
      <c r="E4558" s="1"/>
      <c r="F4558" s="2"/>
      <c r="G4558" s="1" t="s">
        <v>98</v>
      </c>
      <c r="H4558" s="1" t="s">
        <v>99</v>
      </c>
      <c r="I4558" s="8" t="str">
        <f>IF(Table1[[#This Row],[TMI_Type]]="Reroute",INDEX(_xlfn.REGEXEXTRACT(Table1[[#This Row],[RawText]],".*(ROUTE|FEA|FCA|ICR|CTOP|TBO).+([A-Z]{3})",2,0),1,2),"")</f>
        <v/>
      </c>
      <c r="J4558" s="5"/>
      <c r="K4558" s="5">
        <v>4</v>
      </c>
      <c r="L4558" s="1" t="s">
        <v>304</v>
      </c>
      <c r="M4558" s="7">
        <v>45983.652777777781</v>
      </c>
      <c r="N4558" s="7">
        <v>45983.697916666664</v>
      </c>
      <c r="O4558" s="7">
        <v>45983.652777777781</v>
      </c>
      <c r="P4558" s="4" t="s">
        <v>2636</v>
      </c>
      <c r="Q4558" s="10" t="s">
        <v>2636</v>
      </c>
      <c r="R4558" s="2" t="s">
        <v>11647</v>
      </c>
      <c r="S4558" s="6">
        <f>IF(OR(ISBLANK(Table1[[#This Row],[ValidEndUTC]]),ISBLANK(Table1[[#This Row],[ValidStartUTC]])),"",Table1[[#This Row],[ValidEndUTC]]-Table1[[#This Row],[ValidStartUTC]])</f>
        <v>4.5138888883229811E-2</v>
      </c>
      <c r="T4558" s="5">
        <f>IF(OR(ISBLANK(Table1[[#This Row],[ValidEndUTC]]),ISBLANK(Table1[[#This Row],[ValidStartUTC]])),"",Table1[[#This Row],[Duration]]*24*60)</f>
        <v>64.999999991850927</v>
      </c>
    </row>
    <row r="4559" spans="1:20" ht="21.6" x14ac:dyDescent="0.25">
      <c r="A4559" s="8" t="str">
        <f>IF(ISBLANK(Table1[[#This Row],[AdvisoryNumber]]),"NTML","ADVZY")</f>
        <v>NTML</v>
      </c>
      <c r="B4559" s="8" t="str">
        <f>_xlfn.TEXTJOIN("-",TRUE,Table1[[#This Row],[Source]],TEXT(Table1[[#This Row],[AdvisoryNumber]],"000"),TEXT(ROW()-1,"000000"),TEXT(Table1[[#This Row],[RecordTimeUTC]],"YYYY-MM-DD"))</f>
        <v>NTML-000-004558-2025-11-22</v>
      </c>
      <c r="C4559" s="1" t="s">
        <v>2615</v>
      </c>
      <c r="D4559" s="2"/>
      <c r="E4559" s="1"/>
      <c r="F4559" s="2"/>
      <c r="G4559" s="1" t="s">
        <v>98</v>
      </c>
      <c r="H4559" s="1" t="s">
        <v>99</v>
      </c>
      <c r="I4559" s="8" t="str">
        <f>IF(Table1[[#This Row],[TMI_Type]]="Reroute",INDEX(_xlfn.REGEXEXTRACT(Table1[[#This Row],[RawText]],".*(ROUTE|FEA|FCA|ICR|CTOP|TBO).+([A-Z]{3})",2,0),1,2),"")</f>
        <v/>
      </c>
      <c r="J4559" s="5"/>
      <c r="K4559" s="5">
        <v>4</v>
      </c>
      <c r="L4559" s="1" t="s">
        <v>2619</v>
      </c>
      <c r="M4559" s="7">
        <v>45983.652777777781</v>
      </c>
      <c r="N4559" s="7">
        <v>45983.708333333336</v>
      </c>
      <c r="O4559" s="7">
        <v>45983.652777777781</v>
      </c>
      <c r="P4559" s="4" t="s">
        <v>11675</v>
      </c>
      <c r="Q4559" s="10" t="s">
        <v>11675</v>
      </c>
      <c r="R4559" s="2" t="s">
        <v>11647</v>
      </c>
      <c r="S4559" s="6">
        <f>IF(OR(ISBLANK(Table1[[#This Row],[ValidEndUTC]]),ISBLANK(Table1[[#This Row],[ValidStartUTC]])),"",Table1[[#This Row],[ValidEndUTC]]-Table1[[#This Row],[ValidStartUTC]])</f>
        <v>5.5555555554747116E-2</v>
      </c>
      <c r="T4559" s="5">
        <f>IF(OR(ISBLANK(Table1[[#This Row],[ValidEndUTC]]),ISBLANK(Table1[[#This Row],[ValidStartUTC]])),"",Table1[[#This Row],[Duration]]*24*60)</f>
        <v>79.999999998835847</v>
      </c>
    </row>
    <row r="4560" spans="1:20" x14ac:dyDescent="0.25">
      <c r="A4560" s="8" t="str">
        <f>IF(ISBLANK(Table1[[#This Row],[AdvisoryNumber]]),"NTML","ADVZY")</f>
        <v>NTML</v>
      </c>
      <c r="B4560" s="8" t="str">
        <f>_xlfn.TEXTJOIN("-",TRUE,Table1[[#This Row],[Source]],TEXT(Table1[[#This Row],[AdvisoryNumber]],"000"),TEXT(ROW()-1,"000000"),TEXT(Table1[[#This Row],[RecordTimeUTC]],"YYYY-MM-DD"))</f>
        <v>NTML-000-004559-2025-11-22</v>
      </c>
      <c r="C4560" s="1" t="s">
        <v>97</v>
      </c>
      <c r="D4560" s="2"/>
      <c r="E4560" s="1"/>
      <c r="F4560" s="2"/>
      <c r="G4560" s="1" t="s">
        <v>98</v>
      </c>
      <c r="H4560" s="1" t="s">
        <v>101</v>
      </c>
      <c r="I4560" s="8" t="str">
        <f>IF(Table1[[#This Row],[TMI_Type]]="Reroute",INDEX(_xlfn.REGEXEXTRACT(Table1[[#This Row],[RawText]],".*(ROUTE|FEA|FCA|ICR|CTOP|TBO).+([A-Z]{3})",2,0),1,2),"")</f>
        <v/>
      </c>
      <c r="J4560" s="5">
        <v>20</v>
      </c>
      <c r="K4560" s="5"/>
      <c r="L4560" s="1" t="s">
        <v>1616</v>
      </c>
      <c r="M4560" s="7">
        <v>45983.659722222219</v>
      </c>
      <c r="N4560" s="7">
        <v>45983.701388888891</v>
      </c>
      <c r="O4560" s="7">
        <v>45983.659722222219</v>
      </c>
      <c r="P4560" s="4" t="s">
        <v>2637</v>
      </c>
      <c r="Q4560" s="10" t="s">
        <v>2637</v>
      </c>
      <c r="R4560" s="2" t="s">
        <v>11647</v>
      </c>
      <c r="S4560" s="6">
        <f>IF(OR(ISBLANK(Table1[[#This Row],[ValidEndUTC]]),ISBLANK(Table1[[#This Row],[ValidStartUTC]])),"",Table1[[#This Row],[ValidEndUTC]]-Table1[[#This Row],[ValidStartUTC]])</f>
        <v>4.1666666671517305E-2</v>
      </c>
      <c r="T4560" s="5">
        <f>IF(OR(ISBLANK(Table1[[#This Row],[ValidEndUTC]]),ISBLANK(Table1[[#This Row],[ValidStartUTC]])),"",Table1[[#This Row],[Duration]]*24*60)</f>
        <v>60.000000006984919</v>
      </c>
    </row>
    <row r="4561" spans="1:20" ht="21.6" x14ac:dyDescent="0.25">
      <c r="A4561" s="8" t="str">
        <f>IF(ISBLANK(Table1[[#This Row],[AdvisoryNumber]]),"NTML","ADVZY")</f>
        <v>NTML</v>
      </c>
      <c r="B4561" s="8" t="str">
        <f>_xlfn.TEXTJOIN("-",TRUE,Table1[[#This Row],[Source]],TEXT(Table1[[#This Row],[AdvisoryNumber]],"000"),TEXT(ROW()-1,"000000"),TEXT(Table1[[#This Row],[RecordTimeUTC]],"YYYY-MM-DD"))</f>
        <v>NTML-000-004560-2025-11-22</v>
      </c>
      <c r="C4561" s="1" t="s">
        <v>97</v>
      </c>
      <c r="D4561" s="2"/>
      <c r="E4561" s="1"/>
      <c r="F4561" s="2"/>
      <c r="G4561" s="1" t="s">
        <v>98</v>
      </c>
      <c r="H4561" s="1" t="s">
        <v>101</v>
      </c>
      <c r="I4561" s="8" t="str">
        <f>IF(Table1[[#This Row],[TMI_Type]]="Reroute",INDEX(_xlfn.REGEXEXTRACT(Table1[[#This Row],[RawText]],".*(ROUTE|FEA|FCA|ICR|CTOP|TBO).+([A-Z]{3})",2,0),1,2),"")</f>
        <v/>
      </c>
      <c r="J4561" s="5">
        <v>20</v>
      </c>
      <c r="K4561" s="5"/>
      <c r="L4561" s="1" t="s">
        <v>102</v>
      </c>
      <c r="M4561" s="7">
        <v>45983.659722222219</v>
      </c>
      <c r="N4561" s="7">
        <v>45983.701388888891</v>
      </c>
      <c r="O4561" s="7">
        <v>45983.659722222219</v>
      </c>
      <c r="P4561" s="4" t="s">
        <v>2638</v>
      </c>
      <c r="Q4561" s="10" t="s">
        <v>2638</v>
      </c>
      <c r="R4561" s="2" t="s">
        <v>11647</v>
      </c>
      <c r="S4561" s="6">
        <f>IF(OR(ISBLANK(Table1[[#This Row],[ValidEndUTC]]),ISBLANK(Table1[[#This Row],[ValidStartUTC]])),"",Table1[[#This Row],[ValidEndUTC]]-Table1[[#This Row],[ValidStartUTC]])</f>
        <v>4.1666666671517305E-2</v>
      </c>
      <c r="T4561" s="5">
        <f>IF(OR(ISBLANK(Table1[[#This Row],[ValidEndUTC]]),ISBLANK(Table1[[#This Row],[ValidStartUTC]])),"",Table1[[#This Row],[Duration]]*24*60)</f>
        <v>60.000000006984919</v>
      </c>
    </row>
    <row r="4562" spans="1:20" x14ac:dyDescent="0.25">
      <c r="A4562" s="8" t="str">
        <f>IF(ISBLANK(Table1[[#This Row],[AdvisoryNumber]]),"NTML","ADVZY")</f>
        <v>NTML</v>
      </c>
      <c r="B4562" s="8" t="str">
        <f>_xlfn.TEXTJOIN("-",TRUE,Table1[[#This Row],[Source]],TEXT(Table1[[#This Row],[AdvisoryNumber]],"000"),TEXT(ROW()-1,"000000"),TEXT(Table1[[#This Row],[RecordTimeUTC]],"YYYY-MM-DD"))</f>
        <v>NTML-000-004561-2025-11-22</v>
      </c>
      <c r="C4562" s="1" t="s">
        <v>97</v>
      </c>
      <c r="D4562" s="2"/>
      <c r="E4562" s="1"/>
      <c r="F4562" s="2"/>
      <c r="G4562" s="1" t="s">
        <v>98</v>
      </c>
      <c r="H4562" s="1" t="s">
        <v>101</v>
      </c>
      <c r="I4562" s="8" t="str">
        <f>IF(Table1[[#This Row],[TMI_Type]]="Reroute",INDEX(_xlfn.REGEXEXTRACT(Table1[[#This Row],[RawText]],".*(ROUTE|FEA|FCA|ICR|CTOP|TBO).+([A-Z]{3})",2,0),1,2),"")</f>
        <v/>
      </c>
      <c r="J4562" s="5">
        <v>25</v>
      </c>
      <c r="K4562" s="5"/>
      <c r="L4562" s="1" t="s">
        <v>232</v>
      </c>
      <c r="M4562" s="7">
        <v>45983.659722222219</v>
      </c>
      <c r="N4562" s="7">
        <v>45983.701388888891</v>
      </c>
      <c r="O4562" s="7">
        <v>45983.659722222219</v>
      </c>
      <c r="P4562" s="4" t="s">
        <v>2639</v>
      </c>
      <c r="Q4562" s="10" t="s">
        <v>2639</v>
      </c>
      <c r="R4562" s="2" t="s">
        <v>11647</v>
      </c>
      <c r="S4562" s="6">
        <f>IF(OR(ISBLANK(Table1[[#This Row],[ValidEndUTC]]),ISBLANK(Table1[[#This Row],[ValidStartUTC]])),"",Table1[[#This Row],[ValidEndUTC]]-Table1[[#This Row],[ValidStartUTC]])</f>
        <v>4.1666666671517305E-2</v>
      </c>
      <c r="T4562" s="5">
        <f>IF(OR(ISBLANK(Table1[[#This Row],[ValidEndUTC]]),ISBLANK(Table1[[#This Row],[ValidStartUTC]])),"",Table1[[#This Row],[Duration]]*24*60)</f>
        <v>60.000000006984919</v>
      </c>
    </row>
    <row r="4563" spans="1:20" ht="409.6" x14ac:dyDescent="0.25">
      <c r="A4563" s="8" t="str">
        <f>IF(ISBLANK(Table1[[#This Row],[AdvisoryNumber]]),"NTML","ADVZY")</f>
        <v>ADVZY</v>
      </c>
      <c r="B4563" s="8" t="str">
        <f>_xlfn.TEXTJOIN("-",TRUE,Table1[[#This Row],[Source]],TEXT(Table1[[#This Row],[AdvisoryNumber]],"000"),TEXT(ROW()-1,"000000"),TEXT(Table1[[#This Row],[RecordTimeUTC]],"YYYY-MM-DD"))</f>
        <v>ADVZY-003-004562-2020-04-03</v>
      </c>
      <c r="C4563" s="1" t="s">
        <v>16</v>
      </c>
      <c r="D4563" s="2"/>
      <c r="E4563" s="1">
        <v>3</v>
      </c>
      <c r="F4563" s="2" t="s">
        <v>5996</v>
      </c>
      <c r="G4563" s="1"/>
      <c r="H4563" s="1" t="s">
        <v>6014</v>
      </c>
      <c r="I4563" s="8" t="str">
        <f>IF(Table1[[#This Row],[TMI_Type]]="Reroute",INDEX(_xlfn.REGEXEXTRACT(Table1[[#This Row],[RawText]],".*(ROUTE|FEA|FCA|ICR|CTOP|TBO).+([A-Z]{3})",2,0),1,2),"")</f>
        <v/>
      </c>
      <c r="J4563" s="5"/>
      <c r="K4563" s="5"/>
      <c r="L4563" s="1"/>
      <c r="M4563" s="7"/>
      <c r="N4563" s="7"/>
      <c r="O4563" s="7">
        <v>43924.750694444447</v>
      </c>
      <c r="P4563" s="4" t="s">
        <v>38</v>
      </c>
      <c r="Q4563" s="10" t="s">
        <v>6040</v>
      </c>
      <c r="R4563" s="2" t="s">
        <v>6041</v>
      </c>
      <c r="S4563" s="6" t="str">
        <f>IF(OR(ISBLANK(Table1[[#This Row],[ValidEndUTC]]),ISBLANK(Table1[[#This Row],[ValidStartUTC]])),"",Table1[[#This Row],[ValidEndUTC]]-Table1[[#This Row],[ValidStartUTC]])</f>
        <v/>
      </c>
      <c r="T4563" s="5" t="str">
        <f>IF(OR(ISBLANK(Table1[[#This Row],[ValidEndUTC]]),ISBLANK(Table1[[#This Row],[ValidStartUTC]])),"",Table1[[#This Row],[Duration]]*24*60)</f>
        <v/>
      </c>
    </row>
    <row r="4564" spans="1:20" x14ac:dyDescent="0.25">
      <c r="A4564" s="8" t="str">
        <f>IF(ISBLANK(Table1[[#This Row],[AdvisoryNumber]]),"NTML","ADVZY")</f>
        <v>NTML</v>
      </c>
      <c r="B4564" s="8" t="str">
        <f>_xlfn.TEXTJOIN("-",TRUE,Table1[[#This Row],[Source]],TEXT(Table1[[#This Row],[AdvisoryNumber]],"000"),TEXT(ROW()-1,"000000"),TEXT(Table1[[#This Row],[RecordTimeUTC]],"YYYY-MM-DD"))</f>
        <v>NTML-000-004563-2020-04-18</v>
      </c>
      <c r="C4564" s="1" t="s">
        <v>232</v>
      </c>
      <c r="D4564" s="2"/>
      <c r="E4564" s="1"/>
      <c r="F4564" s="2"/>
      <c r="G4564" s="1" t="s">
        <v>98</v>
      </c>
      <c r="H4564" s="1" t="s">
        <v>992</v>
      </c>
      <c r="I4564" s="8" t="str">
        <f>IF(Table1[[#This Row],[TMI_Type]]="Reroute",INDEX(_xlfn.REGEXEXTRACT(Table1[[#This Row],[RawText]],".*(ROUTE|FEA|FCA|ICR|CTOP|TBO).+([A-Z]{3})",2,0),1,2),"")</f>
        <v/>
      </c>
      <c r="J4564" s="5"/>
      <c r="K4564" s="5"/>
      <c r="L4564" s="1"/>
      <c r="M4564" s="7"/>
      <c r="N4564" s="7"/>
      <c r="O4564" s="7">
        <v>43939.006944444445</v>
      </c>
      <c r="P4564" s="4" t="s">
        <v>8346</v>
      </c>
      <c r="Q4564" s="10" t="s">
        <v>8346</v>
      </c>
      <c r="R4564" s="2" t="s">
        <v>8347</v>
      </c>
      <c r="S4564" s="6" t="str">
        <f>IF(OR(ISBLANK(Table1[[#This Row],[ValidEndUTC]]),ISBLANK(Table1[[#This Row],[ValidStartUTC]])),"",Table1[[#This Row],[ValidEndUTC]]-Table1[[#This Row],[ValidStartUTC]])</f>
        <v/>
      </c>
      <c r="T4564" s="5" t="str">
        <f>IF(OR(ISBLANK(Table1[[#This Row],[ValidEndUTC]]),ISBLANK(Table1[[#This Row],[ValidStartUTC]])),"",Table1[[#This Row],[Duration]]*24*60)</f>
        <v/>
      </c>
    </row>
    <row r="4565" spans="1:20" x14ac:dyDescent="0.25">
      <c r="A4565" s="8" t="str">
        <f>IF(ISBLANK(Table1[[#This Row],[AdvisoryNumber]]),"NTML","ADVZY")</f>
        <v>NTML</v>
      </c>
      <c r="B4565" s="8" t="str">
        <f>_xlfn.TEXTJOIN("-",TRUE,Table1[[#This Row],[Source]],TEXT(Table1[[#This Row],[AdvisoryNumber]],"000"),TEXT(ROW()-1,"000000"),TEXT(Table1[[#This Row],[RecordTimeUTC]],"YYYY-MM-DD"))</f>
        <v>NTML-000-004564-2020-04-18</v>
      </c>
      <c r="C4565" s="1" t="s">
        <v>34</v>
      </c>
      <c r="D4565" s="2"/>
      <c r="E4565" s="1"/>
      <c r="F4565" s="2"/>
      <c r="G4565" s="1" t="s">
        <v>98</v>
      </c>
      <c r="H4565" s="1" t="s">
        <v>992</v>
      </c>
      <c r="I4565" s="8" t="str">
        <f>IF(Table1[[#This Row],[TMI_Type]]="Reroute",INDEX(_xlfn.REGEXEXTRACT(Table1[[#This Row],[RawText]],".*(ROUTE|FEA|FCA|ICR|CTOP|TBO).+([A-Z]{3})",2,0),1,2),"")</f>
        <v/>
      </c>
      <c r="J4565" s="5"/>
      <c r="K4565" s="5"/>
      <c r="L4565" s="1"/>
      <c r="M4565" s="7"/>
      <c r="N4565" s="7"/>
      <c r="O4565" s="7">
        <v>43939.013194444444</v>
      </c>
      <c r="P4565" s="4" t="s">
        <v>8348</v>
      </c>
      <c r="Q4565" s="10" t="s">
        <v>8348</v>
      </c>
      <c r="R4565" s="2" t="s">
        <v>8349</v>
      </c>
      <c r="S4565" s="6" t="str">
        <f>IF(OR(ISBLANK(Table1[[#This Row],[ValidEndUTC]]),ISBLANK(Table1[[#This Row],[ValidStartUTC]])),"",Table1[[#This Row],[ValidEndUTC]]-Table1[[#This Row],[ValidStartUTC]])</f>
        <v/>
      </c>
      <c r="T4565" s="5" t="str">
        <f>IF(OR(ISBLANK(Table1[[#This Row],[ValidEndUTC]]),ISBLANK(Table1[[#This Row],[ValidStartUTC]])),"",Table1[[#This Row],[Duration]]*24*60)</f>
        <v/>
      </c>
    </row>
    <row r="4566" spans="1:20" x14ac:dyDescent="0.25">
      <c r="A4566" s="8" t="str">
        <f>IF(ISBLANK(Table1[[#This Row],[AdvisoryNumber]]),"NTML","ADVZY")</f>
        <v>NTML</v>
      </c>
      <c r="B4566" s="8" t="str">
        <f>_xlfn.TEXTJOIN("-",TRUE,Table1[[#This Row],[Source]],TEXT(Table1[[#This Row],[AdvisoryNumber]],"000"),TEXT(ROW()-1,"000000"),TEXT(Table1[[#This Row],[RecordTimeUTC]],"YYYY-MM-DD"))</f>
        <v>NTML-000-004565-2020-04-18</v>
      </c>
      <c r="C4566" s="1" t="s">
        <v>34</v>
      </c>
      <c r="D4566" s="2"/>
      <c r="E4566" s="1"/>
      <c r="F4566" s="2"/>
      <c r="G4566" s="1" t="s">
        <v>98</v>
      </c>
      <c r="H4566" s="1" t="s">
        <v>181</v>
      </c>
      <c r="I4566" s="8" t="str">
        <f>IF(Table1[[#This Row],[TMI_Type]]="Reroute",INDEX(_xlfn.REGEXEXTRACT(Table1[[#This Row],[RawText]],".*(ROUTE|FEA|FCA|ICR|CTOP|TBO).+([A-Z]{3})",2,0),1,2),"")</f>
        <v/>
      </c>
      <c r="J4566" s="5"/>
      <c r="K4566" s="5"/>
      <c r="L4566" s="1"/>
      <c r="M4566" s="7"/>
      <c r="N4566" s="7"/>
      <c r="O4566" s="7">
        <v>43939.029166666667</v>
      </c>
      <c r="P4566" s="4" t="s">
        <v>8353</v>
      </c>
      <c r="Q4566" s="10" t="s">
        <v>8353</v>
      </c>
      <c r="R4566" s="2" t="s">
        <v>8350</v>
      </c>
      <c r="S4566" s="6" t="str">
        <f>IF(OR(ISBLANK(Table1[[#This Row],[ValidEndUTC]]),ISBLANK(Table1[[#This Row],[ValidStartUTC]])),"",Table1[[#This Row],[ValidEndUTC]]-Table1[[#This Row],[ValidStartUTC]])</f>
        <v/>
      </c>
      <c r="T4566" s="5" t="str">
        <f>IF(OR(ISBLANK(Table1[[#This Row],[ValidEndUTC]]),ISBLANK(Table1[[#This Row],[ValidStartUTC]])),"",Table1[[#This Row],[Duration]]*24*60)</f>
        <v/>
      </c>
    </row>
    <row r="4567" spans="1:20" x14ac:dyDescent="0.25">
      <c r="A4567" s="8" t="str">
        <f>IF(ISBLANK(Table1[[#This Row],[AdvisoryNumber]]),"NTML","ADVZY")</f>
        <v>NTML</v>
      </c>
      <c r="B4567" s="8" t="str">
        <f>_xlfn.TEXTJOIN("-",TRUE,Table1[[#This Row],[Source]],TEXT(Table1[[#This Row],[AdvisoryNumber]],"000"),TEXT(ROW()-1,"000000"),TEXT(Table1[[#This Row],[RecordTimeUTC]],"YYYY-MM-DD"))</f>
        <v>NTML-000-004566-2020-04-18</v>
      </c>
      <c r="C4567" s="1" t="s">
        <v>232</v>
      </c>
      <c r="D4567" s="2"/>
      <c r="E4567" s="1"/>
      <c r="F4567" s="2"/>
      <c r="G4567" s="1" t="s">
        <v>98</v>
      </c>
      <c r="H4567" s="1" t="s">
        <v>992</v>
      </c>
      <c r="I4567" s="8" t="str">
        <f>IF(Table1[[#This Row],[TMI_Type]]="Reroute",INDEX(_xlfn.REGEXEXTRACT(Table1[[#This Row],[RawText]],".*(ROUTE|FEA|FCA|ICR|CTOP|TBO).+([A-Z]{3})",2,0),1,2),"")</f>
        <v/>
      </c>
      <c r="J4567" s="5"/>
      <c r="K4567" s="5"/>
      <c r="L4567" s="1"/>
      <c r="M4567" s="7"/>
      <c r="N4567" s="7"/>
      <c r="O4567" s="7">
        <v>43939.047222222223</v>
      </c>
      <c r="P4567" s="4" t="s">
        <v>8355</v>
      </c>
      <c r="Q4567" s="10" t="s">
        <v>8355</v>
      </c>
      <c r="R4567" s="2" t="s">
        <v>8356</v>
      </c>
      <c r="S4567" s="6" t="str">
        <f>IF(OR(ISBLANK(Table1[[#This Row],[ValidEndUTC]]),ISBLANK(Table1[[#This Row],[ValidStartUTC]])),"",Table1[[#This Row],[ValidEndUTC]]-Table1[[#This Row],[ValidStartUTC]])</f>
        <v/>
      </c>
      <c r="T4567" s="5" t="str">
        <f>IF(OR(ISBLANK(Table1[[#This Row],[ValidEndUTC]]),ISBLANK(Table1[[#This Row],[ValidStartUTC]])),"",Table1[[#This Row],[Duration]]*24*60)</f>
        <v/>
      </c>
    </row>
    <row r="4568" spans="1:20" ht="21.6" x14ac:dyDescent="0.25">
      <c r="A4568" s="8" t="str">
        <f>IF(ISBLANK(Table1[[#This Row],[AdvisoryNumber]]),"NTML","ADVZY")</f>
        <v>NTML</v>
      </c>
      <c r="B4568" s="8" t="str">
        <f>_xlfn.TEXTJOIN("-",TRUE,Table1[[#This Row],[Source]],TEXT(Table1[[#This Row],[AdvisoryNumber]],"000"),TEXT(ROW()-1,"000000"),TEXT(Table1[[#This Row],[RecordTimeUTC]],"YYYY-MM-DD"))</f>
        <v>NTML-000-004567-2020-04-18</v>
      </c>
      <c r="C4568" s="1" t="s">
        <v>108</v>
      </c>
      <c r="D4568" s="2"/>
      <c r="E4568" s="1"/>
      <c r="F4568" s="2"/>
      <c r="G4568" s="1"/>
      <c r="H4568" s="1" t="s">
        <v>2641</v>
      </c>
      <c r="I4568" s="8" t="str">
        <f>IF(Table1[[#This Row],[TMI_Type]]="Reroute",INDEX(_xlfn.REGEXEXTRACT(Table1[[#This Row],[RawText]],".*(ROUTE|FEA|FCA|ICR|CTOP|TBO).+([A-Z]{3})",2,0),1,2),"")</f>
        <v/>
      </c>
      <c r="J4568" s="5"/>
      <c r="K4568" s="5"/>
      <c r="L4568" s="1"/>
      <c r="M4568" s="7"/>
      <c r="N4568" s="7"/>
      <c r="O4568" s="7">
        <v>43939.931250000001</v>
      </c>
      <c r="P4568" s="4" t="s">
        <v>2642</v>
      </c>
      <c r="Q4568" s="10" t="s">
        <v>2642</v>
      </c>
      <c r="R4568" s="2" t="s">
        <v>8363</v>
      </c>
      <c r="S4568" s="6" t="str">
        <f>IF(OR(ISBLANK(Table1[[#This Row],[ValidEndUTC]]),ISBLANK(Table1[[#This Row],[ValidStartUTC]])),"",Table1[[#This Row],[ValidEndUTC]]-Table1[[#This Row],[ValidStartUTC]])</f>
        <v/>
      </c>
      <c r="T4568" s="5" t="str">
        <f>IF(OR(ISBLANK(Table1[[#This Row],[ValidEndUTC]]),ISBLANK(Table1[[#This Row],[ValidStartUTC]])),"",Table1[[#This Row],[Duration]]*24*60)</f>
        <v/>
      </c>
    </row>
    <row r="4569" spans="1:20" ht="21.6" x14ac:dyDescent="0.25">
      <c r="A4569" s="8" t="str">
        <f>IF(ISBLANK(Table1[[#This Row],[AdvisoryNumber]]),"NTML","ADVZY")</f>
        <v>NTML</v>
      </c>
      <c r="B4569" s="8" t="str">
        <f>_xlfn.TEXTJOIN("-",TRUE,Table1[[#This Row],[Source]],TEXT(Table1[[#This Row],[AdvisoryNumber]],"000"),TEXT(ROW()-1,"000000"),TEXT(Table1[[#This Row],[RecordTimeUTC]],"YYYY-MM-DD"))</f>
        <v>NTML-000-004568-2020-04-18</v>
      </c>
      <c r="C4569" s="1" t="s">
        <v>495</v>
      </c>
      <c r="D4569" s="2"/>
      <c r="E4569" s="1"/>
      <c r="F4569" s="2"/>
      <c r="G4569" s="1"/>
      <c r="H4569" s="1" t="s">
        <v>2641</v>
      </c>
      <c r="I4569" s="8" t="str">
        <f>IF(Table1[[#This Row],[TMI_Type]]="Reroute",INDEX(_xlfn.REGEXEXTRACT(Table1[[#This Row],[RawText]],".*(ROUTE|FEA|FCA|ICR|CTOP|TBO).+([A-Z]{3})",2,0),1,2),"")</f>
        <v/>
      </c>
      <c r="J4569" s="5"/>
      <c r="K4569" s="5"/>
      <c r="L4569" s="1"/>
      <c r="M4569" s="7"/>
      <c r="N4569" s="7"/>
      <c r="O4569" s="7">
        <v>43939.935416666667</v>
      </c>
      <c r="P4569" s="4" t="s">
        <v>2643</v>
      </c>
      <c r="Q4569" s="10" t="s">
        <v>2643</v>
      </c>
      <c r="R4569" s="2" t="s">
        <v>8363</v>
      </c>
      <c r="S4569" s="6" t="str">
        <f>IF(OR(ISBLANK(Table1[[#This Row],[ValidEndUTC]]),ISBLANK(Table1[[#This Row],[ValidStartUTC]])),"",Table1[[#This Row],[ValidEndUTC]]-Table1[[#This Row],[ValidStartUTC]])</f>
        <v/>
      </c>
      <c r="T4569" s="5" t="str">
        <f>IF(OR(ISBLANK(Table1[[#This Row],[ValidEndUTC]]),ISBLANK(Table1[[#This Row],[ValidStartUTC]])),"",Table1[[#This Row],[Duration]]*24*60)</f>
        <v/>
      </c>
    </row>
    <row r="4570" spans="1:20" ht="21.6" x14ac:dyDescent="0.25">
      <c r="A4570" s="8" t="str">
        <f>IF(ISBLANK(Table1[[#This Row],[AdvisoryNumber]]),"NTML","ADVZY")</f>
        <v>NTML</v>
      </c>
      <c r="B4570" s="8" t="str">
        <f>_xlfn.TEXTJOIN("-",TRUE,Table1[[#This Row],[Source]],TEXT(Table1[[#This Row],[AdvisoryNumber]],"000"),TEXT(ROW()-1,"000000"),TEXT(Table1[[#This Row],[RecordTimeUTC]],"YYYY-MM-DD"))</f>
        <v>NTML-000-004569-2020-04-24</v>
      </c>
      <c r="C4570" s="1" t="s">
        <v>129</v>
      </c>
      <c r="D4570" s="2"/>
      <c r="E4570" s="1"/>
      <c r="F4570" s="2"/>
      <c r="G4570" s="1" t="s">
        <v>18</v>
      </c>
      <c r="H4570" s="1" t="s">
        <v>2641</v>
      </c>
      <c r="I4570" s="8" t="str">
        <f>IF(Table1[[#This Row],[TMI_Type]]="Reroute",INDEX(_xlfn.REGEXEXTRACT(Table1[[#This Row],[RawText]],".*(ROUTE|FEA|FCA|ICR|CTOP|TBO).+([A-Z]{3})",2,0),1,2),"")</f>
        <v/>
      </c>
      <c r="J4570" s="5"/>
      <c r="K4570" s="5"/>
      <c r="L4570" s="1"/>
      <c r="M4570" s="7"/>
      <c r="N4570" s="7"/>
      <c r="O4570" s="7">
        <v>43945.785416666666</v>
      </c>
      <c r="P4570" s="4" t="s">
        <v>5960</v>
      </c>
      <c r="Q4570" s="10" t="s">
        <v>5960</v>
      </c>
      <c r="R4570" s="2" t="s">
        <v>8371</v>
      </c>
      <c r="S4570" s="6" t="str">
        <f>IF(OR(ISBLANK(Table1[[#This Row],[ValidEndUTC]]),ISBLANK(Table1[[#This Row],[ValidStartUTC]])),"",Table1[[#This Row],[ValidEndUTC]]-Table1[[#This Row],[ValidStartUTC]])</f>
        <v/>
      </c>
      <c r="T4570" s="5" t="str">
        <f>IF(OR(ISBLANK(Table1[[#This Row],[ValidEndUTC]]),ISBLANK(Table1[[#This Row],[ValidStartUTC]])),"",Table1[[#This Row],[Duration]]*24*60)</f>
        <v/>
      </c>
    </row>
    <row r="4571" spans="1:20" x14ac:dyDescent="0.25">
      <c r="A4571" s="8" t="str">
        <f>IF(ISBLANK(Table1[[#This Row],[AdvisoryNumber]]),"NTML","ADVZY")</f>
        <v>NTML</v>
      </c>
      <c r="B4571" s="8" t="str">
        <f>_xlfn.TEXTJOIN("-",TRUE,Table1[[#This Row],[Source]],TEXT(Table1[[#This Row],[AdvisoryNumber]],"000"),TEXT(ROW()-1,"000000"),TEXT(Table1[[#This Row],[RecordTimeUTC]],"YYYY-MM-DD"))</f>
        <v>NTML-000-004570-2020-04-24</v>
      </c>
      <c r="C4571" s="1" t="s">
        <v>135</v>
      </c>
      <c r="D4571" s="2"/>
      <c r="E4571" s="1"/>
      <c r="F4571" s="2"/>
      <c r="G4571" s="1"/>
      <c r="H4571" s="1" t="s">
        <v>2641</v>
      </c>
      <c r="I4571" s="8" t="str">
        <f>IF(Table1[[#This Row],[TMI_Type]]="Reroute",INDEX(_xlfn.REGEXEXTRACT(Table1[[#This Row],[RawText]],".*(ROUTE|FEA|FCA|ICR|CTOP|TBO).+([A-Z]{3})",2,0),1,2),"")</f>
        <v/>
      </c>
      <c r="J4571" s="5"/>
      <c r="K4571" s="5"/>
      <c r="L4571" s="1"/>
      <c r="M4571" s="7"/>
      <c r="N4571" s="7"/>
      <c r="O4571" s="7">
        <v>43945.785416666666</v>
      </c>
      <c r="P4571" s="4" t="s">
        <v>5961</v>
      </c>
      <c r="Q4571" s="10" t="s">
        <v>5961</v>
      </c>
      <c r="R4571" s="2" t="s">
        <v>8371</v>
      </c>
      <c r="S4571" s="6" t="str">
        <f>IF(OR(ISBLANK(Table1[[#This Row],[ValidEndUTC]]),ISBLANK(Table1[[#This Row],[ValidStartUTC]])),"",Table1[[#This Row],[ValidEndUTC]]-Table1[[#This Row],[ValidStartUTC]])</f>
        <v/>
      </c>
      <c r="T4571" s="5" t="str">
        <f>IF(OR(ISBLANK(Table1[[#This Row],[ValidEndUTC]]),ISBLANK(Table1[[#This Row],[ValidStartUTC]])),"",Table1[[#This Row],[Duration]]*24*60)</f>
        <v/>
      </c>
    </row>
    <row r="4572" spans="1:20" ht="21.6" x14ac:dyDescent="0.25">
      <c r="A4572" s="8" t="str">
        <f>IF(ISBLANK(Table1[[#This Row],[AdvisoryNumber]]),"NTML","ADVZY")</f>
        <v>NTML</v>
      </c>
      <c r="B4572" s="8" t="str">
        <f>_xlfn.TEXTJOIN("-",TRUE,Table1[[#This Row],[Source]],TEXT(Table1[[#This Row],[AdvisoryNumber]],"000"),TEXT(ROW()-1,"000000"),TEXT(Table1[[#This Row],[RecordTimeUTC]],"YYYY-MM-DD"))</f>
        <v>NTML-000-004571-2020-04-24</v>
      </c>
      <c r="C4572" s="1" t="s">
        <v>132</v>
      </c>
      <c r="D4572" s="2"/>
      <c r="E4572" s="1"/>
      <c r="F4572" s="2"/>
      <c r="G4572" s="1" t="s">
        <v>18</v>
      </c>
      <c r="H4572" s="1" t="s">
        <v>2641</v>
      </c>
      <c r="I4572" s="8" t="str">
        <f>IF(Table1[[#This Row],[TMI_Type]]="Reroute",INDEX(_xlfn.REGEXEXTRACT(Table1[[#This Row],[RawText]],".*(ROUTE|FEA|FCA|ICR|CTOP|TBO).+([A-Z]{3})",2,0),1,2),"")</f>
        <v/>
      </c>
      <c r="J4572" s="5"/>
      <c r="K4572" s="5"/>
      <c r="L4572" s="1"/>
      <c r="M4572" s="7"/>
      <c r="N4572" s="7"/>
      <c r="O4572" s="7">
        <v>43945.785416666666</v>
      </c>
      <c r="P4572" s="4" t="s">
        <v>5962</v>
      </c>
      <c r="Q4572" s="10" t="s">
        <v>5962</v>
      </c>
      <c r="R4572" s="2" t="s">
        <v>8371</v>
      </c>
      <c r="S4572" s="6" t="str">
        <f>IF(OR(ISBLANK(Table1[[#This Row],[ValidEndUTC]]),ISBLANK(Table1[[#This Row],[ValidStartUTC]])),"",Table1[[#This Row],[ValidEndUTC]]-Table1[[#This Row],[ValidStartUTC]])</f>
        <v/>
      </c>
      <c r="T4572" s="5" t="str">
        <f>IF(OR(ISBLANK(Table1[[#This Row],[ValidEndUTC]]),ISBLANK(Table1[[#This Row],[ValidStartUTC]])),"",Table1[[#This Row],[Duration]]*24*60)</f>
        <v/>
      </c>
    </row>
    <row r="4573" spans="1:20" ht="21.6" x14ac:dyDescent="0.25">
      <c r="A4573" s="8" t="str">
        <f>IF(ISBLANK(Table1[[#This Row],[AdvisoryNumber]]),"NTML","ADVZY")</f>
        <v>NTML</v>
      </c>
      <c r="B4573" s="8" t="str">
        <f>_xlfn.TEXTJOIN("-",TRUE,Table1[[#This Row],[Source]],TEXT(Table1[[#This Row],[AdvisoryNumber]],"000"),TEXT(ROW()-1,"000000"),TEXT(Table1[[#This Row],[RecordTimeUTC]],"YYYY-MM-DD"))</f>
        <v>NTML-000-004572-2020-04-24</v>
      </c>
      <c r="C4573" s="1" t="s">
        <v>343</v>
      </c>
      <c r="D4573" s="2"/>
      <c r="E4573" s="1"/>
      <c r="F4573" s="2"/>
      <c r="G4573" s="1"/>
      <c r="H4573" s="1" t="s">
        <v>2641</v>
      </c>
      <c r="I4573" s="8" t="str">
        <f>IF(Table1[[#This Row],[TMI_Type]]="Reroute",INDEX(_xlfn.REGEXEXTRACT(Table1[[#This Row],[RawText]],".*(ROUTE|FEA|FCA|ICR|CTOP|TBO).+([A-Z]{3})",2,0),1,2),"")</f>
        <v/>
      </c>
      <c r="J4573" s="5"/>
      <c r="K4573" s="5"/>
      <c r="L4573" s="1"/>
      <c r="M4573" s="7"/>
      <c r="N4573" s="7"/>
      <c r="O4573" s="7">
        <v>43945.785416666666</v>
      </c>
      <c r="P4573" s="4" t="s">
        <v>5963</v>
      </c>
      <c r="Q4573" s="10" t="s">
        <v>5963</v>
      </c>
      <c r="R4573" s="2" t="s">
        <v>8371</v>
      </c>
      <c r="S4573" s="6" t="str">
        <f>IF(OR(ISBLANK(Table1[[#This Row],[ValidEndUTC]]),ISBLANK(Table1[[#This Row],[ValidStartUTC]])),"",Table1[[#This Row],[ValidEndUTC]]-Table1[[#This Row],[ValidStartUTC]])</f>
        <v/>
      </c>
      <c r="T4573" s="5" t="str">
        <f>IF(OR(ISBLANK(Table1[[#This Row],[ValidEndUTC]]),ISBLANK(Table1[[#This Row],[ValidStartUTC]])),"",Table1[[#This Row],[Duration]]*24*60)</f>
        <v/>
      </c>
    </row>
    <row r="4574" spans="1:20" ht="21.6" x14ac:dyDescent="0.25">
      <c r="A4574" s="8" t="str">
        <f>IF(ISBLANK(Table1[[#This Row],[AdvisoryNumber]]),"NTML","ADVZY")</f>
        <v>NTML</v>
      </c>
      <c r="B4574" s="8" t="str">
        <f>_xlfn.TEXTJOIN("-",TRUE,Table1[[#This Row],[Source]],TEXT(Table1[[#This Row],[AdvisoryNumber]],"000"),TEXT(ROW()-1,"000000"),TEXT(Table1[[#This Row],[RecordTimeUTC]],"YYYY-MM-DD"))</f>
        <v>NTML-000-004573-2020-04-24</v>
      </c>
      <c r="C4574" s="1" t="s">
        <v>382</v>
      </c>
      <c r="D4574" s="2"/>
      <c r="E4574" s="1"/>
      <c r="F4574" s="2"/>
      <c r="G4574" s="1"/>
      <c r="H4574" s="1" t="s">
        <v>2641</v>
      </c>
      <c r="I4574" s="8" t="str">
        <f>IF(Table1[[#This Row],[TMI_Type]]="Reroute",INDEX(_xlfn.REGEXEXTRACT(Table1[[#This Row],[RawText]],".*(ROUTE|FEA|FCA|ICR|CTOP|TBO).+([A-Z]{3})",2,0),1,2),"")</f>
        <v/>
      </c>
      <c r="J4574" s="5"/>
      <c r="K4574" s="5"/>
      <c r="L4574" s="1"/>
      <c r="M4574" s="7"/>
      <c r="N4574" s="7"/>
      <c r="O4574" s="7">
        <v>43945.785416666666</v>
      </c>
      <c r="P4574" s="4" t="s">
        <v>5964</v>
      </c>
      <c r="Q4574" s="10" t="s">
        <v>5964</v>
      </c>
      <c r="R4574" s="2" t="s">
        <v>8371</v>
      </c>
      <c r="S4574" s="6" t="str">
        <f>IF(OR(ISBLANK(Table1[[#This Row],[ValidEndUTC]]),ISBLANK(Table1[[#This Row],[ValidStartUTC]])),"",Table1[[#This Row],[ValidEndUTC]]-Table1[[#This Row],[ValidStartUTC]])</f>
        <v/>
      </c>
      <c r="T4574" s="5" t="str">
        <f>IF(OR(ISBLANK(Table1[[#This Row],[ValidEndUTC]]),ISBLANK(Table1[[#This Row],[ValidStartUTC]])),"",Table1[[#This Row],[Duration]]*24*60)</f>
        <v/>
      </c>
    </row>
    <row r="4575" spans="1:20" ht="21.6" x14ac:dyDescent="0.25">
      <c r="A4575" s="8" t="str">
        <f>IF(ISBLANK(Table1[[#This Row],[AdvisoryNumber]]),"NTML","ADVZY")</f>
        <v>NTML</v>
      </c>
      <c r="B4575" s="8" t="str">
        <f>_xlfn.TEXTJOIN("-",TRUE,Table1[[#This Row],[Source]],TEXT(Table1[[#This Row],[AdvisoryNumber]],"000"),TEXT(ROW()-1,"000000"),TEXT(Table1[[#This Row],[RecordTimeUTC]],"YYYY-MM-DD"))</f>
        <v>NTML-000-004574-2020-04-25</v>
      </c>
      <c r="C4575" s="1" t="s">
        <v>129</v>
      </c>
      <c r="D4575" s="2"/>
      <c r="E4575" s="1"/>
      <c r="F4575" s="2"/>
      <c r="G4575" s="1"/>
      <c r="H4575" s="1" t="s">
        <v>2641</v>
      </c>
      <c r="I4575" s="8" t="str">
        <f>IF(Table1[[#This Row],[TMI_Type]]="Reroute",INDEX(_xlfn.REGEXEXTRACT(Table1[[#This Row],[RawText]],".*(ROUTE|FEA|FCA|ICR|CTOP|TBO).+([A-Z]{3})",2,0),1,2),"")</f>
        <v/>
      </c>
      <c r="J4575" s="5"/>
      <c r="K4575" s="5"/>
      <c r="L4575" s="1"/>
      <c r="M4575" s="7"/>
      <c r="N4575" s="7"/>
      <c r="O4575" s="7">
        <v>43946.036111111112</v>
      </c>
      <c r="P4575" s="4" t="s">
        <v>2644</v>
      </c>
      <c r="Q4575" s="10" t="s">
        <v>2644</v>
      </c>
      <c r="R4575" s="2" t="s">
        <v>8385</v>
      </c>
      <c r="S4575" s="6" t="str">
        <f>IF(OR(ISBLANK(Table1[[#This Row],[ValidEndUTC]]),ISBLANK(Table1[[#This Row],[ValidStartUTC]])),"",Table1[[#This Row],[ValidEndUTC]]-Table1[[#This Row],[ValidStartUTC]])</f>
        <v/>
      </c>
      <c r="T4575" s="5" t="str">
        <f>IF(OR(ISBLANK(Table1[[#This Row],[ValidEndUTC]]),ISBLANK(Table1[[#This Row],[ValidStartUTC]])),"",Table1[[#This Row],[Duration]]*24*60)</f>
        <v/>
      </c>
    </row>
    <row r="4576" spans="1:20" ht="21.6" x14ac:dyDescent="0.25">
      <c r="A4576" s="8" t="str">
        <f>IF(ISBLANK(Table1[[#This Row],[AdvisoryNumber]]),"NTML","ADVZY")</f>
        <v>NTML</v>
      </c>
      <c r="B4576" s="8" t="str">
        <f>_xlfn.TEXTJOIN("-",TRUE,Table1[[#This Row],[Source]],TEXT(Table1[[#This Row],[AdvisoryNumber]],"000"),TEXT(ROW()-1,"000000"),TEXT(Table1[[#This Row],[RecordTimeUTC]],"YYYY-MM-DD"))</f>
        <v>NTML-000-004575-2020-04-25</v>
      </c>
      <c r="C4576" s="1" t="s">
        <v>8386</v>
      </c>
      <c r="D4576" s="2"/>
      <c r="E4576" s="1"/>
      <c r="F4576" s="2"/>
      <c r="G4576" s="1" t="s">
        <v>98</v>
      </c>
      <c r="H4576" s="1" t="s">
        <v>181</v>
      </c>
      <c r="I4576" s="8" t="str">
        <f>IF(Table1[[#This Row],[TMI_Type]]="Reroute",INDEX(_xlfn.REGEXEXTRACT(Table1[[#This Row],[RawText]],".*(ROUTE|FEA|FCA|ICR|CTOP|TBO).+([A-Z]{3})",2,0),1,2),"")</f>
        <v/>
      </c>
      <c r="J4576" s="5"/>
      <c r="K4576" s="5"/>
      <c r="L4576" s="1" t="s">
        <v>146</v>
      </c>
      <c r="M4576" s="7"/>
      <c r="N4576" s="7"/>
      <c r="O4576" s="7">
        <v>43946.040972222225</v>
      </c>
      <c r="P4576" s="4" t="s">
        <v>8387</v>
      </c>
      <c r="Q4576" s="10" t="s">
        <v>8387</v>
      </c>
      <c r="R4576" s="2" t="s">
        <v>8385</v>
      </c>
      <c r="S4576" s="6" t="str">
        <f>IF(OR(ISBLANK(Table1[[#This Row],[ValidEndUTC]]),ISBLANK(Table1[[#This Row],[ValidStartUTC]])),"",Table1[[#This Row],[ValidEndUTC]]-Table1[[#This Row],[ValidStartUTC]])</f>
        <v/>
      </c>
      <c r="T4576" s="5" t="str">
        <f>IF(OR(ISBLANK(Table1[[#This Row],[ValidEndUTC]]),ISBLANK(Table1[[#This Row],[ValidStartUTC]])),"",Table1[[#This Row],[Duration]]*24*60)</f>
        <v/>
      </c>
    </row>
    <row r="4577" spans="1:20" x14ac:dyDescent="0.25">
      <c r="A4577" s="8" t="str">
        <f>IF(ISBLANK(Table1[[#This Row],[AdvisoryNumber]]),"NTML","ADVZY")</f>
        <v>NTML</v>
      </c>
      <c r="B4577" s="8" t="str">
        <f>_xlfn.TEXTJOIN("-",TRUE,Table1[[#This Row],[Source]],TEXT(Table1[[#This Row],[AdvisoryNumber]],"000"),TEXT(ROW()-1,"000000"),TEXT(Table1[[#This Row],[RecordTimeUTC]],"YYYY-MM-DD"))</f>
        <v>NTML-000-004576-2020-04-25</v>
      </c>
      <c r="C4577" s="1" t="s">
        <v>108</v>
      </c>
      <c r="D4577" s="2"/>
      <c r="E4577" s="1"/>
      <c r="F4577" s="2"/>
      <c r="G4577" s="1" t="s">
        <v>98</v>
      </c>
      <c r="H4577" s="1" t="s">
        <v>992</v>
      </c>
      <c r="I4577" s="8" t="str">
        <f>IF(Table1[[#This Row],[TMI_Type]]="Reroute",INDEX(_xlfn.REGEXEXTRACT(Table1[[#This Row],[RawText]],".*(ROUTE|FEA|FCA|ICR|CTOP|TBO).+([A-Z]{3})",2,0),1,2),"")</f>
        <v/>
      </c>
      <c r="J4577" s="5"/>
      <c r="K4577" s="5"/>
      <c r="L4577" s="1"/>
      <c r="M4577" s="7"/>
      <c r="N4577" s="7"/>
      <c r="O4577" s="7">
        <v>43946.041666666664</v>
      </c>
      <c r="P4577" s="4" t="s">
        <v>8388</v>
      </c>
      <c r="Q4577" s="10" t="s">
        <v>8388</v>
      </c>
      <c r="R4577" s="2" t="s">
        <v>8389</v>
      </c>
      <c r="S4577" s="6" t="str">
        <f>IF(OR(ISBLANK(Table1[[#This Row],[ValidEndUTC]]),ISBLANK(Table1[[#This Row],[ValidStartUTC]])),"",Table1[[#This Row],[ValidEndUTC]]-Table1[[#This Row],[ValidStartUTC]])</f>
        <v/>
      </c>
      <c r="T4577" s="5" t="str">
        <f>IF(OR(ISBLANK(Table1[[#This Row],[ValidEndUTC]]),ISBLANK(Table1[[#This Row],[ValidStartUTC]])),"",Table1[[#This Row],[Duration]]*24*60)</f>
        <v/>
      </c>
    </row>
    <row r="4578" spans="1:20" x14ac:dyDescent="0.25">
      <c r="A4578" s="8" t="str">
        <f>IF(ISBLANK(Table1[[#This Row],[AdvisoryNumber]]),"NTML","ADVZY")</f>
        <v>NTML</v>
      </c>
      <c r="B4578" s="8" t="str">
        <f>_xlfn.TEXTJOIN("-",TRUE,Table1[[#This Row],[Source]],TEXT(Table1[[#This Row],[AdvisoryNumber]],"000"),TEXT(ROW()-1,"000000"),TEXT(Table1[[#This Row],[RecordTimeUTC]],"YYYY-MM-DD"))</f>
        <v>NTML-000-004577-2020-04-25</v>
      </c>
      <c r="C4578" s="1" t="s">
        <v>185</v>
      </c>
      <c r="D4578" s="2"/>
      <c r="E4578" s="1"/>
      <c r="F4578" s="2"/>
      <c r="G4578" s="1" t="s">
        <v>98</v>
      </c>
      <c r="H4578" s="1" t="s">
        <v>181</v>
      </c>
      <c r="I4578" s="8" t="str">
        <f>IF(Table1[[#This Row],[TMI_Type]]="Reroute",INDEX(_xlfn.REGEXEXTRACT(Table1[[#This Row],[RawText]],".*(ROUTE|FEA|FCA|ICR|CTOP|TBO).+([A-Z]{3})",2,0),1,2),"")</f>
        <v/>
      </c>
      <c r="J4578" s="5"/>
      <c r="K4578" s="5"/>
      <c r="L4578" s="1"/>
      <c r="M4578" s="7"/>
      <c r="N4578" s="7"/>
      <c r="O4578" s="7">
        <v>43946.052777777775</v>
      </c>
      <c r="P4578" s="4" t="s">
        <v>8393</v>
      </c>
      <c r="Q4578" s="10" t="s">
        <v>8393</v>
      </c>
      <c r="R4578" s="2" t="s">
        <v>8391</v>
      </c>
      <c r="S4578" s="6" t="str">
        <f>IF(OR(ISBLANK(Table1[[#This Row],[ValidEndUTC]]),ISBLANK(Table1[[#This Row],[ValidStartUTC]])),"",Table1[[#This Row],[ValidEndUTC]]-Table1[[#This Row],[ValidStartUTC]])</f>
        <v/>
      </c>
      <c r="T4578" s="5" t="str">
        <f>IF(OR(ISBLANK(Table1[[#This Row],[ValidEndUTC]]),ISBLANK(Table1[[#This Row],[ValidStartUTC]])),"",Table1[[#This Row],[Duration]]*24*60)</f>
        <v/>
      </c>
    </row>
    <row r="4579" spans="1:20" x14ac:dyDescent="0.25">
      <c r="A4579" s="8" t="str">
        <f>IF(ISBLANK(Table1[[#This Row],[AdvisoryNumber]]),"NTML","ADVZY")</f>
        <v>NTML</v>
      </c>
      <c r="B4579" s="8" t="str">
        <f>_xlfn.TEXTJOIN("-",TRUE,Table1[[#This Row],[Source]],TEXT(Table1[[#This Row],[AdvisoryNumber]],"000"),TEXT(ROW()-1,"000000"),TEXT(Table1[[#This Row],[RecordTimeUTC]],"YYYY-MM-DD"))</f>
        <v>NTML-000-004578-2020-04-25</v>
      </c>
      <c r="C4579" s="1" t="s">
        <v>34</v>
      </c>
      <c r="D4579" s="2"/>
      <c r="E4579" s="1"/>
      <c r="F4579" s="2"/>
      <c r="G4579" s="1" t="s">
        <v>98</v>
      </c>
      <c r="H4579" s="1" t="s">
        <v>181</v>
      </c>
      <c r="I4579" s="8" t="str">
        <f>IF(Table1[[#This Row],[TMI_Type]]="Reroute",INDEX(_xlfn.REGEXEXTRACT(Table1[[#This Row],[RawText]],".*(ROUTE|FEA|FCA|ICR|CTOP|TBO).+([A-Z]{3})",2,0),1,2),"")</f>
        <v/>
      </c>
      <c r="J4579" s="5"/>
      <c r="K4579" s="5"/>
      <c r="L4579" s="1"/>
      <c r="M4579" s="7"/>
      <c r="N4579" s="7"/>
      <c r="O4579" s="7">
        <v>43946.052777777775</v>
      </c>
      <c r="P4579" s="4" t="s">
        <v>8394</v>
      </c>
      <c r="Q4579" s="10" t="s">
        <v>8394</v>
      </c>
      <c r="R4579" s="2" t="s">
        <v>8391</v>
      </c>
      <c r="S4579" s="6" t="str">
        <f>IF(OR(ISBLANK(Table1[[#This Row],[ValidEndUTC]]),ISBLANK(Table1[[#This Row],[ValidStartUTC]])),"",Table1[[#This Row],[ValidEndUTC]]-Table1[[#This Row],[ValidStartUTC]])</f>
        <v/>
      </c>
      <c r="T4579" s="5" t="str">
        <f>IF(OR(ISBLANK(Table1[[#This Row],[ValidEndUTC]]),ISBLANK(Table1[[#This Row],[ValidStartUTC]])),"",Table1[[#This Row],[Duration]]*24*60)</f>
        <v/>
      </c>
    </row>
    <row r="4580" spans="1:20" ht="21.6" x14ac:dyDescent="0.25">
      <c r="A4580" s="8" t="str">
        <f>IF(ISBLANK(Table1[[#This Row],[AdvisoryNumber]]),"NTML","ADVZY")</f>
        <v>NTML</v>
      </c>
      <c r="B4580" s="8" t="str">
        <f>_xlfn.TEXTJOIN("-",TRUE,Table1[[#This Row],[Source]],TEXT(Table1[[#This Row],[AdvisoryNumber]],"000"),TEXT(ROW()-1,"000000"),TEXT(Table1[[#This Row],[RecordTimeUTC]],"YYYY-MM-DD"))</f>
        <v>NTML-000-004579-2020-04-25</v>
      </c>
      <c r="C4580" s="1" t="s">
        <v>129</v>
      </c>
      <c r="D4580" s="2"/>
      <c r="E4580" s="1"/>
      <c r="F4580" s="2"/>
      <c r="G4580" s="1"/>
      <c r="H4580" s="1" t="s">
        <v>2641</v>
      </c>
      <c r="I4580" s="8" t="str">
        <f>IF(Table1[[#This Row],[TMI_Type]]="Reroute",INDEX(_xlfn.REGEXEXTRACT(Table1[[#This Row],[RawText]],".*(ROUTE|FEA|FCA|ICR|CTOP|TBO).+([A-Z]{3})",2,0),1,2),"")</f>
        <v/>
      </c>
      <c r="J4580" s="5"/>
      <c r="K4580" s="5"/>
      <c r="L4580" s="1"/>
      <c r="M4580" s="7"/>
      <c r="N4580" s="7"/>
      <c r="O4580" s="7">
        <v>43946.055555555555</v>
      </c>
      <c r="P4580" s="4" t="s">
        <v>2645</v>
      </c>
      <c r="Q4580" s="10" t="s">
        <v>2645</v>
      </c>
      <c r="R4580" s="2" t="s">
        <v>8391</v>
      </c>
      <c r="S4580" s="6" t="str">
        <f>IF(OR(ISBLANK(Table1[[#This Row],[ValidEndUTC]]),ISBLANK(Table1[[#This Row],[ValidStartUTC]])),"",Table1[[#This Row],[ValidEndUTC]]-Table1[[#This Row],[ValidStartUTC]])</f>
        <v/>
      </c>
      <c r="T4580" s="5" t="str">
        <f>IF(OR(ISBLANK(Table1[[#This Row],[ValidEndUTC]]),ISBLANK(Table1[[#This Row],[ValidStartUTC]])),"",Table1[[#This Row],[Duration]]*24*60)</f>
        <v/>
      </c>
    </row>
    <row r="4581" spans="1:20" x14ac:dyDescent="0.25">
      <c r="A4581" s="8" t="str">
        <f>IF(ISBLANK(Table1[[#This Row],[AdvisoryNumber]]),"NTML","ADVZY")</f>
        <v>NTML</v>
      </c>
      <c r="B4581" s="8" t="str">
        <f>_xlfn.TEXTJOIN("-",TRUE,Table1[[#This Row],[Source]],TEXT(Table1[[#This Row],[AdvisoryNumber]],"000"),TEXT(ROW()-1,"000000"),TEXT(Table1[[#This Row],[RecordTimeUTC]],"YYYY-MM-DD"))</f>
        <v>NTML-000-004580-2020-04-25</v>
      </c>
      <c r="C4581" s="1" t="s">
        <v>108</v>
      </c>
      <c r="D4581" s="2"/>
      <c r="E4581" s="1"/>
      <c r="F4581" s="2"/>
      <c r="G4581" s="1" t="s">
        <v>98</v>
      </c>
      <c r="H4581" s="1" t="s">
        <v>992</v>
      </c>
      <c r="I4581" s="8" t="str">
        <f>IF(Table1[[#This Row],[TMI_Type]]="Reroute",INDEX(_xlfn.REGEXEXTRACT(Table1[[#This Row],[RawText]],".*(ROUTE|FEA|FCA|ICR|CTOP|TBO).+([A-Z]{3})",2,0),1,2),"")</f>
        <v/>
      </c>
      <c r="J4581" s="5"/>
      <c r="K4581" s="5"/>
      <c r="L4581" s="1"/>
      <c r="M4581" s="7"/>
      <c r="N4581" s="7"/>
      <c r="O4581" s="7">
        <v>43946.056250000001</v>
      </c>
      <c r="P4581" s="4" t="s">
        <v>8395</v>
      </c>
      <c r="Q4581" s="10" t="s">
        <v>8395</v>
      </c>
      <c r="R4581" s="2" t="s">
        <v>8396</v>
      </c>
      <c r="S4581" s="6" t="str">
        <f>IF(OR(ISBLANK(Table1[[#This Row],[ValidEndUTC]]),ISBLANK(Table1[[#This Row],[ValidStartUTC]])),"",Table1[[#This Row],[ValidEndUTC]]-Table1[[#This Row],[ValidStartUTC]])</f>
        <v/>
      </c>
      <c r="T4581" s="5" t="str">
        <f>IF(OR(ISBLANK(Table1[[#This Row],[ValidEndUTC]]),ISBLANK(Table1[[#This Row],[ValidStartUTC]])),"",Table1[[#This Row],[Duration]]*24*60)</f>
        <v/>
      </c>
    </row>
    <row r="4582" spans="1:20" ht="21.6" x14ac:dyDescent="0.25">
      <c r="A4582" s="8" t="str">
        <f>IF(ISBLANK(Table1[[#This Row],[AdvisoryNumber]]),"NTML","ADVZY")</f>
        <v>NTML</v>
      </c>
      <c r="B4582" s="8" t="str">
        <f>_xlfn.TEXTJOIN("-",TRUE,Table1[[#This Row],[Source]],TEXT(Table1[[#This Row],[AdvisoryNumber]],"000"),TEXT(ROW()-1,"000000"),TEXT(Table1[[#This Row],[RecordTimeUTC]],"YYYY-MM-DD"))</f>
        <v>NTML-000-004581-2020-04-25</v>
      </c>
      <c r="C4582" s="1" t="s">
        <v>187</v>
      </c>
      <c r="D4582" s="2"/>
      <c r="E4582" s="1"/>
      <c r="F4582" s="2"/>
      <c r="G4582" s="1" t="s">
        <v>98</v>
      </c>
      <c r="H4582" s="1" t="s">
        <v>181</v>
      </c>
      <c r="I4582" s="8" t="str">
        <f>IF(Table1[[#This Row],[TMI_Type]]="Reroute",INDEX(_xlfn.REGEXEXTRACT(Table1[[#This Row],[RawText]],".*(ROUTE|FEA|FCA|ICR|CTOP|TBO).+([A-Z]{3})",2,0),1,2),"")</f>
        <v/>
      </c>
      <c r="J4582" s="5"/>
      <c r="K4582" s="5"/>
      <c r="L4582" s="1" t="s">
        <v>8397</v>
      </c>
      <c r="M4582" s="7"/>
      <c r="N4582" s="7"/>
      <c r="O4582" s="7">
        <v>43946.057638888888</v>
      </c>
      <c r="P4582" s="4" t="s">
        <v>8398</v>
      </c>
      <c r="Q4582" s="10" t="s">
        <v>8398</v>
      </c>
      <c r="R4582" s="2" t="s">
        <v>8396</v>
      </c>
      <c r="S4582" s="6" t="str">
        <f>IF(OR(ISBLANK(Table1[[#This Row],[ValidEndUTC]]),ISBLANK(Table1[[#This Row],[ValidStartUTC]])),"",Table1[[#This Row],[ValidEndUTC]]-Table1[[#This Row],[ValidStartUTC]])</f>
        <v/>
      </c>
      <c r="T4582" s="5" t="str">
        <f>IF(OR(ISBLANK(Table1[[#This Row],[ValidEndUTC]]),ISBLANK(Table1[[#This Row],[ValidStartUTC]])),"",Table1[[#This Row],[Duration]]*24*60)</f>
        <v/>
      </c>
    </row>
    <row r="4583" spans="1:20" x14ac:dyDescent="0.25">
      <c r="A4583" s="8" t="str">
        <f>IF(ISBLANK(Table1[[#This Row],[AdvisoryNumber]]),"NTML","ADVZY")</f>
        <v>NTML</v>
      </c>
      <c r="B4583" s="8" t="str">
        <f>_xlfn.TEXTJOIN("-",TRUE,Table1[[#This Row],[Source]],TEXT(Table1[[#This Row],[AdvisoryNumber]],"000"),TEXT(ROW()-1,"000000"),TEXT(Table1[[#This Row],[RecordTimeUTC]],"YYYY-MM-DD"))</f>
        <v>NTML-000-004582-2020-04-25</v>
      </c>
      <c r="C4583" s="1" t="s">
        <v>187</v>
      </c>
      <c r="D4583" s="2"/>
      <c r="E4583" s="1"/>
      <c r="F4583" s="2"/>
      <c r="G4583" s="1" t="s">
        <v>98</v>
      </c>
      <c r="H4583" s="1" t="s">
        <v>181</v>
      </c>
      <c r="I4583" s="8" t="str">
        <f>IF(Table1[[#This Row],[TMI_Type]]="Reroute",INDEX(_xlfn.REGEXEXTRACT(Table1[[#This Row],[RawText]],".*(ROUTE|FEA|FCA|ICR|CTOP|TBO).+([A-Z]{3})",2,0),1,2),"")</f>
        <v/>
      </c>
      <c r="J4583" s="5"/>
      <c r="K4583" s="5"/>
      <c r="L4583" s="1"/>
      <c r="M4583" s="7"/>
      <c r="N4583" s="7"/>
      <c r="O4583" s="7">
        <v>43946.06527777778</v>
      </c>
      <c r="P4583" s="4" t="s">
        <v>8400</v>
      </c>
      <c r="Q4583" s="10" t="s">
        <v>8400</v>
      </c>
      <c r="R4583" s="2" t="s">
        <v>8399</v>
      </c>
      <c r="S4583" s="6" t="str">
        <f>IF(OR(ISBLANK(Table1[[#This Row],[ValidEndUTC]]),ISBLANK(Table1[[#This Row],[ValidStartUTC]])),"",Table1[[#This Row],[ValidEndUTC]]-Table1[[#This Row],[ValidStartUTC]])</f>
        <v/>
      </c>
      <c r="T4583" s="5" t="str">
        <f>IF(OR(ISBLANK(Table1[[#This Row],[ValidEndUTC]]),ISBLANK(Table1[[#This Row],[ValidStartUTC]])),"",Table1[[#This Row],[Duration]]*24*60)</f>
        <v/>
      </c>
    </row>
    <row r="4584" spans="1:20" x14ac:dyDescent="0.25">
      <c r="A4584" s="8" t="str">
        <f>IF(ISBLANK(Table1[[#This Row],[AdvisoryNumber]]),"NTML","ADVZY")</f>
        <v>NTML</v>
      </c>
      <c r="B4584" s="8" t="str">
        <f>_xlfn.TEXTJOIN("-",TRUE,Table1[[#This Row],[Source]],TEXT(Table1[[#This Row],[AdvisoryNumber]],"000"),TEXT(ROW()-1,"000000"),TEXT(Table1[[#This Row],[RecordTimeUTC]],"YYYY-MM-DD"))</f>
        <v>NTML-000-004583-2020-04-25</v>
      </c>
      <c r="C4584" s="1" t="s">
        <v>187</v>
      </c>
      <c r="D4584" s="2"/>
      <c r="E4584" s="1"/>
      <c r="F4584" s="2"/>
      <c r="G4584" s="1" t="s">
        <v>98</v>
      </c>
      <c r="H4584" s="1" t="s">
        <v>992</v>
      </c>
      <c r="I4584" s="8" t="str">
        <f>IF(Table1[[#This Row],[TMI_Type]]="Reroute",INDEX(_xlfn.REGEXEXTRACT(Table1[[#This Row],[RawText]],".*(ROUTE|FEA|FCA|ICR|CTOP|TBO).+([A-Z]{3})",2,0),1,2),"")</f>
        <v/>
      </c>
      <c r="J4584" s="5"/>
      <c r="K4584" s="5"/>
      <c r="L4584" s="1"/>
      <c r="M4584" s="7"/>
      <c r="N4584" s="7"/>
      <c r="O4584" s="7">
        <v>43946.06527777778</v>
      </c>
      <c r="P4584" s="4" t="s">
        <v>8401</v>
      </c>
      <c r="Q4584" s="10" t="s">
        <v>8401</v>
      </c>
      <c r="R4584" s="2" t="s">
        <v>8399</v>
      </c>
      <c r="S4584" s="6" t="str">
        <f>IF(OR(ISBLANK(Table1[[#This Row],[ValidEndUTC]]),ISBLANK(Table1[[#This Row],[ValidStartUTC]])),"",Table1[[#This Row],[ValidEndUTC]]-Table1[[#This Row],[ValidStartUTC]])</f>
        <v/>
      </c>
      <c r="T4584" s="5" t="str">
        <f>IF(OR(ISBLANK(Table1[[#This Row],[ValidEndUTC]]),ISBLANK(Table1[[#This Row],[ValidStartUTC]])),"",Table1[[#This Row],[Duration]]*24*60)</f>
        <v/>
      </c>
    </row>
    <row r="4585" spans="1:20" x14ac:dyDescent="0.25">
      <c r="A4585" s="8" t="str">
        <f>IF(ISBLANK(Table1[[#This Row],[AdvisoryNumber]]),"NTML","ADVZY")</f>
        <v>NTML</v>
      </c>
      <c r="B4585" s="8" t="str">
        <f>_xlfn.TEXTJOIN("-",TRUE,Table1[[#This Row],[Source]],TEXT(Table1[[#This Row],[AdvisoryNumber]],"000"),TEXT(ROW()-1,"000000"),TEXT(Table1[[#This Row],[RecordTimeUTC]],"YYYY-MM-DD"))</f>
        <v>NTML-000-004584-2020-04-25</v>
      </c>
      <c r="C4585" s="1" t="s">
        <v>183</v>
      </c>
      <c r="D4585" s="2"/>
      <c r="E4585" s="1"/>
      <c r="F4585" s="2"/>
      <c r="G4585" s="1" t="s">
        <v>184</v>
      </c>
      <c r="H4585" s="1" t="s">
        <v>181</v>
      </c>
      <c r="I4585" s="8" t="str">
        <f>IF(Table1[[#This Row],[TMI_Type]]="Reroute",INDEX(_xlfn.REGEXEXTRACT(Table1[[#This Row],[RawText]],".*(ROUTE|FEA|FCA|ICR|CTOP|TBO).+([A-Z]{3})",2,0),1,2),"")</f>
        <v/>
      </c>
      <c r="J4585" s="5"/>
      <c r="K4585" s="5"/>
      <c r="L4585" s="1"/>
      <c r="M4585" s="7"/>
      <c r="N4585" s="7"/>
      <c r="O4585" s="7">
        <v>43946.070833333331</v>
      </c>
      <c r="P4585" s="4" t="s">
        <v>8403</v>
      </c>
      <c r="Q4585" s="10" t="s">
        <v>8403</v>
      </c>
      <c r="R4585" s="2" t="s">
        <v>8402</v>
      </c>
      <c r="S4585" s="6" t="str">
        <f>IF(OR(ISBLANK(Table1[[#This Row],[ValidEndUTC]]),ISBLANK(Table1[[#This Row],[ValidStartUTC]])),"",Table1[[#This Row],[ValidEndUTC]]-Table1[[#This Row],[ValidStartUTC]])</f>
        <v/>
      </c>
      <c r="T4585" s="5" t="str">
        <f>IF(OR(ISBLANK(Table1[[#This Row],[ValidEndUTC]]),ISBLANK(Table1[[#This Row],[ValidStartUTC]])),"",Table1[[#This Row],[Duration]]*24*60)</f>
        <v/>
      </c>
    </row>
    <row r="4586" spans="1:20" x14ac:dyDescent="0.25">
      <c r="A4586" s="8" t="str">
        <f>IF(ISBLANK(Table1[[#This Row],[AdvisoryNumber]]),"NTML","ADVZY")</f>
        <v>NTML</v>
      </c>
      <c r="B4586" s="8" t="str">
        <f>_xlfn.TEXTJOIN("-",TRUE,Table1[[#This Row],[Source]],TEXT(Table1[[#This Row],[AdvisoryNumber]],"000"),TEXT(ROW()-1,"000000"),TEXT(Table1[[#This Row],[RecordTimeUTC]],"YYYY-MM-DD"))</f>
        <v>NTML-000-004585-2020-04-25</v>
      </c>
      <c r="C4586" s="1" t="s">
        <v>187</v>
      </c>
      <c r="D4586" s="2"/>
      <c r="E4586" s="1"/>
      <c r="F4586" s="2"/>
      <c r="G4586" s="1" t="s">
        <v>98</v>
      </c>
      <c r="H4586" s="1" t="s">
        <v>992</v>
      </c>
      <c r="I4586" s="8" t="str">
        <f>IF(Table1[[#This Row],[TMI_Type]]="Reroute",INDEX(_xlfn.REGEXEXTRACT(Table1[[#This Row],[RawText]],".*(ROUTE|FEA|FCA|ICR|CTOP|TBO).+([A-Z]{3})",2,0),1,2),"")</f>
        <v/>
      </c>
      <c r="J4586" s="5"/>
      <c r="K4586" s="5"/>
      <c r="L4586" s="1" t="s">
        <v>8397</v>
      </c>
      <c r="M4586" s="7"/>
      <c r="N4586" s="7"/>
      <c r="O4586" s="7">
        <v>43946.071527777778</v>
      </c>
      <c r="P4586" s="4" t="s">
        <v>8404</v>
      </c>
      <c r="Q4586" s="10" t="s">
        <v>8404</v>
      </c>
      <c r="R4586" s="2" t="s">
        <v>8402</v>
      </c>
      <c r="S4586" s="6" t="str">
        <f>IF(OR(ISBLANK(Table1[[#This Row],[ValidEndUTC]]),ISBLANK(Table1[[#This Row],[ValidStartUTC]])),"",Table1[[#This Row],[ValidEndUTC]]-Table1[[#This Row],[ValidStartUTC]])</f>
        <v/>
      </c>
      <c r="T4586" s="5" t="str">
        <f>IF(OR(ISBLANK(Table1[[#This Row],[ValidEndUTC]]),ISBLANK(Table1[[#This Row],[ValidStartUTC]])),"",Table1[[#This Row],[Duration]]*24*60)</f>
        <v/>
      </c>
    </row>
    <row r="4587" spans="1:20" x14ac:dyDescent="0.25">
      <c r="A4587" s="8" t="str">
        <f>IF(ISBLANK(Table1[[#This Row],[AdvisoryNumber]]),"NTML","ADVZY")</f>
        <v>NTML</v>
      </c>
      <c r="B4587" s="8" t="str">
        <f>_xlfn.TEXTJOIN("-",TRUE,Table1[[#This Row],[Source]],TEXT(Table1[[#This Row],[AdvisoryNumber]],"000"),TEXT(ROW()-1,"000000"),TEXT(Table1[[#This Row],[RecordTimeUTC]],"YYYY-MM-DD"))</f>
        <v>NTML-000-004586-2020-04-25</v>
      </c>
      <c r="C4587" s="1" t="s">
        <v>187</v>
      </c>
      <c r="D4587" s="2"/>
      <c r="E4587" s="1"/>
      <c r="F4587" s="2"/>
      <c r="G4587" s="1" t="s">
        <v>98</v>
      </c>
      <c r="H4587" s="1" t="s">
        <v>992</v>
      </c>
      <c r="I4587" s="8" t="str">
        <f>IF(Table1[[#This Row],[TMI_Type]]="Reroute",INDEX(_xlfn.REGEXEXTRACT(Table1[[#This Row],[RawText]],".*(ROUTE|FEA|FCA|ICR|CTOP|TBO).+([A-Z]{3})",2,0),1,2),"")</f>
        <v/>
      </c>
      <c r="J4587" s="5"/>
      <c r="K4587" s="5"/>
      <c r="L4587" s="1" t="s">
        <v>194</v>
      </c>
      <c r="M4587" s="7"/>
      <c r="N4587" s="7"/>
      <c r="O4587" s="7">
        <v>43946.073611111111</v>
      </c>
      <c r="P4587" s="4" t="s">
        <v>8405</v>
      </c>
      <c r="Q4587" s="10" t="s">
        <v>8405</v>
      </c>
      <c r="R4587" s="2" t="s">
        <v>8402</v>
      </c>
      <c r="S4587" s="6" t="str">
        <f>IF(OR(ISBLANK(Table1[[#This Row],[ValidEndUTC]]),ISBLANK(Table1[[#This Row],[ValidStartUTC]])),"",Table1[[#This Row],[ValidEndUTC]]-Table1[[#This Row],[ValidStartUTC]])</f>
        <v/>
      </c>
      <c r="T4587" s="5" t="str">
        <f>IF(OR(ISBLANK(Table1[[#This Row],[ValidEndUTC]]),ISBLANK(Table1[[#This Row],[ValidStartUTC]])),"",Table1[[#This Row],[Duration]]*24*60)</f>
        <v/>
      </c>
    </row>
    <row r="4588" spans="1:20" x14ac:dyDescent="0.25">
      <c r="A4588" s="8" t="str">
        <f>IF(ISBLANK(Table1[[#This Row],[AdvisoryNumber]]),"NTML","ADVZY")</f>
        <v>NTML</v>
      </c>
      <c r="B4588" s="8" t="str">
        <f>_xlfn.TEXTJOIN("-",TRUE,Table1[[#This Row],[Source]],TEXT(Table1[[#This Row],[AdvisoryNumber]],"000"),TEXT(ROW()-1,"000000"),TEXT(Table1[[#This Row],[RecordTimeUTC]],"YYYY-MM-DD"))</f>
        <v>NTML-000-004587-2020-04-25</v>
      </c>
      <c r="C4588" s="1" t="s">
        <v>108</v>
      </c>
      <c r="D4588" s="2"/>
      <c r="E4588" s="1"/>
      <c r="F4588" s="2"/>
      <c r="G4588" s="1" t="s">
        <v>98</v>
      </c>
      <c r="H4588" s="1" t="s">
        <v>992</v>
      </c>
      <c r="I4588" s="8" t="str">
        <f>IF(Table1[[#This Row],[TMI_Type]]="Reroute",INDEX(_xlfn.REGEXEXTRACT(Table1[[#This Row],[RawText]],".*(ROUTE|FEA|FCA|ICR|CTOP|TBO).+([A-Z]{3})",2,0),1,2),"")</f>
        <v/>
      </c>
      <c r="J4588" s="5"/>
      <c r="K4588" s="5"/>
      <c r="L4588" s="1"/>
      <c r="M4588" s="7"/>
      <c r="N4588" s="7"/>
      <c r="O4588" s="7">
        <v>43946.081944444442</v>
      </c>
      <c r="P4588" s="4" t="s">
        <v>8409</v>
      </c>
      <c r="Q4588" s="10" t="s">
        <v>8409</v>
      </c>
      <c r="R4588" s="2" t="s">
        <v>8408</v>
      </c>
      <c r="S4588" s="6" t="str">
        <f>IF(OR(ISBLANK(Table1[[#This Row],[ValidEndUTC]]),ISBLANK(Table1[[#This Row],[ValidStartUTC]])),"",Table1[[#This Row],[ValidEndUTC]]-Table1[[#This Row],[ValidStartUTC]])</f>
        <v/>
      </c>
      <c r="T4588" s="5" t="str">
        <f>IF(OR(ISBLANK(Table1[[#This Row],[ValidEndUTC]]),ISBLANK(Table1[[#This Row],[ValidStartUTC]])),"",Table1[[#This Row],[Duration]]*24*60)</f>
        <v/>
      </c>
    </row>
    <row r="4589" spans="1:20" x14ac:dyDescent="0.25">
      <c r="A4589" s="8" t="str">
        <f>IF(ISBLANK(Table1[[#This Row],[AdvisoryNumber]]),"NTML","ADVZY")</f>
        <v>NTML</v>
      </c>
      <c r="B4589" s="8" t="str">
        <f>_xlfn.TEXTJOIN("-",TRUE,Table1[[#This Row],[Source]],TEXT(Table1[[#This Row],[AdvisoryNumber]],"000"),TEXT(ROW()-1,"000000"),TEXT(Table1[[#This Row],[RecordTimeUTC]],"YYYY-MM-DD"))</f>
        <v>NTML-000-004588-2020-04-25</v>
      </c>
      <c r="C4589" s="1" t="s">
        <v>187</v>
      </c>
      <c r="D4589" s="2"/>
      <c r="E4589" s="1"/>
      <c r="F4589" s="2"/>
      <c r="G4589" s="1" t="s">
        <v>98</v>
      </c>
      <c r="H4589" s="1" t="s">
        <v>181</v>
      </c>
      <c r="I4589" s="8" t="str">
        <f>IF(Table1[[#This Row],[TMI_Type]]="Reroute",INDEX(_xlfn.REGEXEXTRACT(Table1[[#This Row],[RawText]],".*(ROUTE|FEA|FCA|ICR|CTOP|TBO).+([A-Z]{3})",2,0),1,2),"")</f>
        <v/>
      </c>
      <c r="J4589" s="5"/>
      <c r="K4589" s="5"/>
      <c r="L4589" s="1"/>
      <c r="M4589" s="7"/>
      <c r="N4589" s="7"/>
      <c r="O4589" s="7">
        <v>43946.086805555555</v>
      </c>
      <c r="P4589" s="4" t="s">
        <v>8410</v>
      </c>
      <c r="Q4589" s="10" t="s">
        <v>8410</v>
      </c>
      <c r="R4589" s="2" t="s">
        <v>8411</v>
      </c>
      <c r="S4589" s="6" t="str">
        <f>IF(OR(ISBLANK(Table1[[#This Row],[ValidEndUTC]]),ISBLANK(Table1[[#This Row],[ValidStartUTC]])),"",Table1[[#This Row],[ValidEndUTC]]-Table1[[#This Row],[ValidStartUTC]])</f>
        <v/>
      </c>
      <c r="T4589" s="5" t="str">
        <f>IF(OR(ISBLANK(Table1[[#This Row],[ValidEndUTC]]),ISBLANK(Table1[[#This Row],[ValidStartUTC]])),"",Table1[[#This Row],[Duration]]*24*60)</f>
        <v/>
      </c>
    </row>
    <row r="4590" spans="1:20" ht="21.6" x14ac:dyDescent="0.25">
      <c r="A4590" s="8" t="str">
        <f>IF(ISBLANK(Table1[[#This Row],[AdvisoryNumber]]),"NTML","ADVZY")</f>
        <v>NTML</v>
      </c>
      <c r="B4590" s="8" t="str">
        <f>_xlfn.TEXTJOIN("-",TRUE,Table1[[#This Row],[Source]],TEXT(Table1[[#This Row],[AdvisoryNumber]],"000"),TEXT(ROW()-1,"000000"),TEXT(Table1[[#This Row],[RecordTimeUTC]],"YYYY-MM-DD"))</f>
        <v>NTML-000-004589-2020-05-01</v>
      </c>
      <c r="C4590" s="1" t="s">
        <v>97</v>
      </c>
      <c r="D4590" s="2"/>
      <c r="E4590" s="1"/>
      <c r="F4590" s="2"/>
      <c r="G4590" s="1" t="s">
        <v>18</v>
      </c>
      <c r="H4590" s="1" t="s">
        <v>2641</v>
      </c>
      <c r="I4590" s="8" t="str">
        <f>IF(Table1[[#This Row],[TMI_Type]]="Reroute",INDEX(_xlfn.REGEXEXTRACT(Table1[[#This Row],[RawText]],".*(ROUTE|FEA|FCA|ICR|CTOP|TBO).+([A-Z]{3})",2,0),1,2),"")</f>
        <v/>
      </c>
      <c r="J4590" s="5"/>
      <c r="K4590" s="5"/>
      <c r="L4590" s="1"/>
      <c r="M4590" s="7"/>
      <c r="N4590" s="7"/>
      <c r="O4590" s="7">
        <v>43952.928472222222</v>
      </c>
      <c r="P4590" s="4" t="s">
        <v>2646</v>
      </c>
      <c r="Q4590" s="10" t="s">
        <v>2646</v>
      </c>
      <c r="R4590" s="2" t="s">
        <v>8412</v>
      </c>
      <c r="S4590" s="6" t="str">
        <f>IF(OR(ISBLANK(Table1[[#This Row],[ValidEndUTC]]),ISBLANK(Table1[[#This Row],[ValidStartUTC]])),"",Table1[[#This Row],[ValidEndUTC]]-Table1[[#This Row],[ValidStartUTC]])</f>
        <v/>
      </c>
      <c r="T4590" s="5" t="str">
        <f>IF(OR(ISBLANK(Table1[[#This Row],[ValidEndUTC]]),ISBLANK(Table1[[#This Row],[ValidStartUTC]])),"",Table1[[#This Row],[Duration]]*24*60)</f>
        <v/>
      </c>
    </row>
    <row r="4591" spans="1:20" ht="21.6" x14ac:dyDescent="0.25">
      <c r="A4591" s="8" t="str">
        <f>IF(ISBLANK(Table1[[#This Row],[AdvisoryNumber]]),"NTML","ADVZY")</f>
        <v>NTML</v>
      </c>
      <c r="B4591" s="8" t="str">
        <f>_xlfn.TEXTJOIN("-",TRUE,Table1[[#This Row],[Source]],TEXT(Table1[[#This Row],[AdvisoryNumber]],"000"),TEXT(ROW()-1,"000000"),TEXT(Table1[[#This Row],[RecordTimeUTC]],"YYYY-MM-DD"))</f>
        <v>NTML-000-004590-2020-05-01</v>
      </c>
      <c r="C4591" s="1" t="s">
        <v>232</v>
      </c>
      <c r="D4591" s="2"/>
      <c r="E4591" s="1"/>
      <c r="F4591" s="2"/>
      <c r="G4591" s="1"/>
      <c r="H4591" s="1" t="s">
        <v>2641</v>
      </c>
      <c r="I4591" s="8" t="str">
        <f>IF(Table1[[#This Row],[TMI_Type]]="Reroute",INDEX(_xlfn.REGEXEXTRACT(Table1[[#This Row],[RawText]],".*(ROUTE|FEA|FCA|ICR|CTOP|TBO).+([A-Z]{3})",2,0),1,2),"")</f>
        <v/>
      </c>
      <c r="J4591" s="5"/>
      <c r="K4591" s="5"/>
      <c r="L4591" s="1"/>
      <c r="M4591" s="7"/>
      <c r="N4591" s="7"/>
      <c r="O4591" s="7">
        <v>43952.928472222222</v>
      </c>
      <c r="P4591" s="4" t="s">
        <v>2647</v>
      </c>
      <c r="Q4591" s="10" t="s">
        <v>2647</v>
      </c>
      <c r="R4591" s="2" t="s">
        <v>8412</v>
      </c>
      <c r="S4591" s="6" t="str">
        <f>IF(OR(ISBLANK(Table1[[#This Row],[ValidEndUTC]]),ISBLANK(Table1[[#This Row],[ValidStartUTC]])),"",Table1[[#This Row],[ValidEndUTC]]-Table1[[#This Row],[ValidStartUTC]])</f>
        <v/>
      </c>
      <c r="T4591" s="5" t="str">
        <f>IF(OR(ISBLANK(Table1[[#This Row],[ValidEndUTC]]),ISBLANK(Table1[[#This Row],[ValidStartUTC]])),"",Table1[[#This Row],[Duration]]*24*60)</f>
        <v/>
      </c>
    </row>
    <row r="4592" spans="1:20" x14ac:dyDescent="0.25">
      <c r="A4592" s="8" t="str">
        <f>IF(ISBLANK(Table1[[#This Row],[AdvisoryNumber]]),"NTML","ADVZY")</f>
        <v>NTML</v>
      </c>
      <c r="B4592" s="8" t="str">
        <f>_xlfn.TEXTJOIN("-",TRUE,Table1[[#This Row],[Source]],TEXT(Table1[[#This Row],[AdvisoryNumber]],"000"),TEXT(ROW()-1,"000000"),TEXT(Table1[[#This Row],[RecordTimeUTC]],"YYYY-MM-DD"))</f>
        <v>NTML-000-004591-2020-05-01</v>
      </c>
      <c r="C4592" s="1" t="s">
        <v>202</v>
      </c>
      <c r="D4592" s="2"/>
      <c r="E4592" s="1"/>
      <c r="F4592" s="2"/>
      <c r="G4592" s="1"/>
      <c r="H4592" s="1" t="s">
        <v>2641</v>
      </c>
      <c r="I4592" s="8" t="str">
        <f>IF(Table1[[#This Row],[TMI_Type]]="Reroute",INDEX(_xlfn.REGEXEXTRACT(Table1[[#This Row],[RawText]],".*(ROUTE|FEA|FCA|ICR|CTOP|TBO).+([A-Z]{3})",2,0),1,2),"")</f>
        <v/>
      </c>
      <c r="J4592" s="5"/>
      <c r="K4592" s="5"/>
      <c r="L4592" s="1"/>
      <c r="M4592" s="7"/>
      <c r="N4592" s="7"/>
      <c r="O4592" s="7">
        <v>43952.928472222222</v>
      </c>
      <c r="P4592" s="4" t="s">
        <v>2648</v>
      </c>
      <c r="Q4592" s="10" t="s">
        <v>2648</v>
      </c>
      <c r="R4592" s="2" t="s">
        <v>8412</v>
      </c>
      <c r="S4592" s="6" t="str">
        <f>IF(OR(ISBLANK(Table1[[#This Row],[ValidEndUTC]]),ISBLANK(Table1[[#This Row],[ValidStartUTC]])),"",Table1[[#This Row],[ValidEndUTC]]-Table1[[#This Row],[ValidStartUTC]])</f>
        <v/>
      </c>
      <c r="T4592" s="5" t="str">
        <f>IF(OR(ISBLANK(Table1[[#This Row],[ValidEndUTC]]),ISBLANK(Table1[[#This Row],[ValidStartUTC]])),"",Table1[[#This Row],[Duration]]*24*60)</f>
        <v/>
      </c>
    </row>
    <row r="4593" spans="1:20" ht="21.6" x14ac:dyDescent="0.25">
      <c r="A4593" s="8" t="str">
        <f>IF(ISBLANK(Table1[[#This Row],[AdvisoryNumber]]),"NTML","ADVZY")</f>
        <v>NTML</v>
      </c>
      <c r="B4593" s="8" t="str">
        <f>_xlfn.TEXTJOIN("-",TRUE,Table1[[#This Row],[Source]],TEXT(Table1[[#This Row],[AdvisoryNumber]],"000"),TEXT(ROW()-1,"000000"),TEXT(Table1[[#This Row],[RecordTimeUTC]],"YYYY-MM-DD"))</f>
        <v>NTML-000-004592-2020-05-01</v>
      </c>
      <c r="C4593" s="1" t="s">
        <v>270</v>
      </c>
      <c r="D4593" s="2"/>
      <c r="E4593" s="1"/>
      <c r="F4593" s="2"/>
      <c r="G4593" s="1"/>
      <c r="H4593" s="1" t="s">
        <v>2641</v>
      </c>
      <c r="I4593" s="8" t="str">
        <f>IF(Table1[[#This Row],[TMI_Type]]="Reroute",INDEX(_xlfn.REGEXEXTRACT(Table1[[#This Row],[RawText]],".*(ROUTE|FEA|FCA|ICR|CTOP|TBO).+([A-Z]{3})",2,0),1,2),"")</f>
        <v/>
      </c>
      <c r="J4593" s="5"/>
      <c r="K4593" s="5"/>
      <c r="L4593" s="1"/>
      <c r="M4593" s="7"/>
      <c r="N4593" s="7"/>
      <c r="O4593" s="7">
        <v>43952.928472222222</v>
      </c>
      <c r="P4593" s="4" t="s">
        <v>2649</v>
      </c>
      <c r="Q4593" s="10" t="s">
        <v>2649</v>
      </c>
      <c r="R4593" s="2" t="s">
        <v>8412</v>
      </c>
      <c r="S4593" s="6" t="str">
        <f>IF(OR(ISBLANK(Table1[[#This Row],[ValidEndUTC]]),ISBLANK(Table1[[#This Row],[ValidStartUTC]])),"",Table1[[#This Row],[ValidEndUTC]]-Table1[[#This Row],[ValidStartUTC]])</f>
        <v/>
      </c>
      <c r="T4593" s="5" t="str">
        <f>IF(OR(ISBLANK(Table1[[#This Row],[ValidEndUTC]]),ISBLANK(Table1[[#This Row],[ValidStartUTC]])),"",Table1[[#This Row],[Duration]]*24*60)</f>
        <v/>
      </c>
    </row>
    <row r="4594" spans="1:20" ht="21.6" x14ac:dyDescent="0.25">
      <c r="A4594" s="8" t="str">
        <f>IF(ISBLANK(Table1[[#This Row],[AdvisoryNumber]]),"NTML","ADVZY")</f>
        <v>NTML</v>
      </c>
      <c r="B4594" s="8" t="str">
        <f>_xlfn.TEXTJOIN("-",TRUE,Table1[[#This Row],[Source]],TEXT(Table1[[#This Row],[AdvisoryNumber]],"000"),TEXT(ROW()-1,"000000"),TEXT(Table1[[#This Row],[RecordTimeUTC]],"YYYY-MM-DD"))</f>
        <v>NTML-000-004593-2020-05-01</v>
      </c>
      <c r="C4594" s="1" t="s">
        <v>229</v>
      </c>
      <c r="D4594" s="2"/>
      <c r="E4594" s="1"/>
      <c r="F4594" s="2"/>
      <c r="G4594" s="1"/>
      <c r="H4594" s="1" t="s">
        <v>2641</v>
      </c>
      <c r="I4594" s="8" t="str">
        <f>IF(Table1[[#This Row],[TMI_Type]]="Reroute",INDEX(_xlfn.REGEXEXTRACT(Table1[[#This Row],[RawText]],".*(ROUTE|FEA|FCA|ICR|CTOP|TBO).+([A-Z]{3})",2,0),1,2),"")</f>
        <v/>
      </c>
      <c r="J4594" s="5"/>
      <c r="K4594" s="5"/>
      <c r="L4594" s="1"/>
      <c r="M4594" s="7"/>
      <c r="N4594" s="7"/>
      <c r="O4594" s="7">
        <v>43952.928472222222</v>
      </c>
      <c r="P4594" s="4" t="s">
        <v>2650</v>
      </c>
      <c r="Q4594" s="10" t="s">
        <v>2650</v>
      </c>
      <c r="R4594" s="2" t="s">
        <v>8412</v>
      </c>
      <c r="S4594" s="6" t="str">
        <f>IF(OR(ISBLANK(Table1[[#This Row],[ValidEndUTC]]),ISBLANK(Table1[[#This Row],[ValidStartUTC]])),"",Table1[[#This Row],[ValidEndUTC]]-Table1[[#This Row],[ValidStartUTC]])</f>
        <v/>
      </c>
      <c r="T4594" s="5" t="str">
        <f>IF(OR(ISBLANK(Table1[[#This Row],[ValidEndUTC]]),ISBLANK(Table1[[#This Row],[ValidStartUTC]])),"",Table1[[#This Row],[Duration]]*24*60)</f>
        <v/>
      </c>
    </row>
    <row r="4595" spans="1:20" x14ac:dyDescent="0.25">
      <c r="A4595" s="8" t="str">
        <f>IF(ISBLANK(Table1[[#This Row],[AdvisoryNumber]]),"NTML","ADVZY")</f>
        <v>NTML</v>
      </c>
      <c r="B4595" s="8" t="str">
        <f>_xlfn.TEXTJOIN("-",TRUE,Table1[[#This Row],[Source]],TEXT(Table1[[#This Row],[AdvisoryNumber]],"000"),TEXT(ROW()-1,"000000"),TEXT(Table1[[#This Row],[RecordTimeUTC]],"YYYY-MM-DD"))</f>
        <v>NTML-000-004594-2020-05-01</v>
      </c>
      <c r="C4595" s="1" t="s">
        <v>270</v>
      </c>
      <c r="D4595" s="2"/>
      <c r="E4595" s="1"/>
      <c r="F4595" s="2"/>
      <c r="G4595" s="1"/>
      <c r="H4595" s="1" t="s">
        <v>2641</v>
      </c>
      <c r="I4595" s="8" t="str">
        <f>IF(Table1[[#This Row],[TMI_Type]]="Reroute",INDEX(_xlfn.REGEXEXTRACT(Table1[[#This Row],[RawText]],".*(ROUTE|FEA|FCA|ICR|CTOP|TBO).+([A-Z]{3})",2,0),1,2),"")</f>
        <v/>
      </c>
      <c r="J4595" s="5"/>
      <c r="K4595" s="5"/>
      <c r="L4595" s="1"/>
      <c r="M4595" s="7"/>
      <c r="N4595" s="7"/>
      <c r="O4595" s="7">
        <v>43952.9375</v>
      </c>
      <c r="P4595" s="4" t="s">
        <v>2651</v>
      </c>
      <c r="Q4595" s="10" t="s">
        <v>2651</v>
      </c>
      <c r="R4595" s="2" t="s">
        <v>8413</v>
      </c>
      <c r="S4595" s="6" t="str">
        <f>IF(OR(ISBLANK(Table1[[#This Row],[ValidEndUTC]]),ISBLANK(Table1[[#This Row],[ValidStartUTC]])),"",Table1[[#This Row],[ValidEndUTC]]-Table1[[#This Row],[ValidStartUTC]])</f>
        <v/>
      </c>
      <c r="T4595" s="5" t="str">
        <f>IF(OR(ISBLANK(Table1[[#This Row],[ValidEndUTC]]),ISBLANK(Table1[[#This Row],[ValidStartUTC]])),"",Table1[[#This Row],[Duration]]*24*60)</f>
        <v/>
      </c>
    </row>
    <row r="4596" spans="1:20" ht="21.6" x14ac:dyDescent="0.25">
      <c r="A4596" s="8" t="str">
        <f>IF(ISBLANK(Table1[[#This Row],[AdvisoryNumber]]),"NTML","ADVZY")</f>
        <v>NTML</v>
      </c>
      <c r="B4596" s="8" t="str">
        <f>_xlfn.TEXTJOIN("-",TRUE,Table1[[#This Row],[Source]],TEXT(Table1[[#This Row],[AdvisoryNumber]],"000"),TEXT(ROW()-1,"000000"),TEXT(Table1[[#This Row],[RecordTimeUTC]],"YYYY-MM-DD"))</f>
        <v>NTML-000-004595-2020-05-02</v>
      </c>
      <c r="C4596" s="1" t="s">
        <v>108</v>
      </c>
      <c r="D4596" s="2"/>
      <c r="E4596" s="1"/>
      <c r="F4596" s="2"/>
      <c r="G4596" s="1"/>
      <c r="H4596" s="1" t="s">
        <v>2641</v>
      </c>
      <c r="I4596" s="8" t="str">
        <f>IF(Table1[[#This Row],[TMI_Type]]="Reroute",INDEX(_xlfn.REGEXEXTRACT(Table1[[#This Row],[RawText]],".*(ROUTE|FEA|FCA|ICR|CTOP|TBO).+([A-Z]{3})",2,0),1,2),"")</f>
        <v/>
      </c>
      <c r="J4596" s="5"/>
      <c r="K4596" s="5"/>
      <c r="L4596" s="1"/>
      <c r="M4596" s="7"/>
      <c r="N4596" s="7"/>
      <c r="O4596" s="7">
        <v>43953.964583333334</v>
      </c>
      <c r="P4596" s="4" t="s">
        <v>2652</v>
      </c>
      <c r="Q4596" s="10" t="s">
        <v>2652</v>
      </c>
      <c r="R4596" s="2" t="s">
        <v>8414</v>
      </c>
      <c r="S4596" s="6" t="str">
        <f>IF(OR(ISBLANK(Table1[[#This Row],[ValidEndUTC]]),ISBLANK(Table1[[#This Row],[ValidStartUTC]])),"",Table1[[#This Row],[ValidEndUTC]]-Table1[[#This Row],[ValidStartUTC]])</f>
        <v/>
      </c>
      <c r="T4596" s="5" t="str">
        <f>IF(OR(ISBLANK(Table1[[#This Row],[ValidEndUTC]]),ISBLANK(Table1[[#This Row],[ValidStartUTC]])),"",Table1[[#This Row],[Duration]]*24*60)</f>
        <v/>
      </c>
    </row>
    <row r="4597" spans="1:20" ht="21.6" x14ac:dyDescent="0.25">
      <c r="A4597" s="8" t="str">
        <f>IF(ISBLANK(Table1[[#This Row],[AdvisoryNumber]]),"NTML","ADVZY")</f>
        <v>NTML</v>
      </c>
      <c r="B4597" s="8" t="str">
        <f>_xlfn.TEXTJOIN("-",TRUE,Table1[[#This Row],[Source]],TEXT(Table1[[#This Row],[AdvisoryNumber]],"000"),TEXT(ROW()-1,"000000"),TEXT(Table1[[#This Row],[RecordTimeUTC]],"YYYY-MM-DD"))</f>
        <v>NTML-000-004596-2020-05-02</v>
      </c>
      <c r="C4597" s="1" t="s">
        <v>197</v>
      </c>
      <c r="D4597" s="2"/>
      <c r="E4597" s="1"/>
      <c r="F4597" s="2"/>
      <c r="G4597" s="1"/>
      <c r="H4597" s="1" t="s">
        <v>2641</v>
      </c>
      <c r="I4597" s="8" t="str">
        <f>IF(Table1[[#This Row],[TMI_Type]]="Reroute",INDEX(_xlfn.REGEXEXTRACT(Table1[[#This Row],[RawText]],".*(ROUTE|FEA|FCA|ICR|CTOP|TBO).+([A-Z]{3})",2,0),1,2),"")</f>
        <v/>
      </c>
      <c r="J4597" s="5"/>
      <c r="K4597" s="5"/>
      <c r="L4597" s="1"/>
      <c r="M4597" s="7"/>
      <c r="N4597" s="7"/>
      <c r="O4597" s="7">
        <v>43953.964583333334</v>
      </c>
      <c r="P4597" s="4" t="s">
        <v>2653</v>
      </c>
      <c r="Q4597" s="10" t="s">
        <v>2653</v>
      </c>
      <c r="R4597" s="2" t="s">
        <v>8414</v>
      </c>
      <c r="S4597" s="6" t="str">
        <f>IF(OR(ISBLANK(Table1[[#This Row],[ValidEndUTC]]),ISBLANK(Table1[[#This Row],[ValidStartUTC]])),"",Table1[[#This Row],[ValidEndUTC]]-Table1[[#This Row],[ValidStartUTC]])</f>
        <v/>
      </c>
      <c r="T4597" s="5" t="str">
        <f>IF(OR(ISBLANK(Table1[[#This Row],[ValidEndUTC]]),ISBLANK(Table1[[#This Row],[ValidStartUTC]])),"",Table1[[#This Row],[Duration]]*24*60)</f>
        <v/>
      </c>
    </row>
    <row r="4598" spans="1:20" x14ac:dyDescent="0.25">
      <c r="A4598" s="8" t="str">
        <f>IF(ISBLANK(Table1[[#This Row],[AdvisoryNumber]]),"NTML","ADVZY")</f>
        <v>NTML</v>
      </c>
      <c r="B4598" s="8" t="str">
        <f>_xlfn.TEXTJOIN("-",TRUE,Table1[[#This Row],[Source]],TEXT(Table1[[#This Row],[AdvisoryNumber]],"000"),TEXT(ROW()-1,"000000"),TEXT(Table1[[#This Row],[RecordTimeUTC]],"YYYY-MM-DD"))</f>
        <v>NTML-000-004597-2020-05-16</v>
      </c>
      <c r="C4598" s="1" t="s">
        <v>270</v>
      </c>
      <c r="D4598" s="2"/>
      <c r="E4598" s="1"/>
      <c r="F4598" s="2"/>
      <c r="G4598" s="1"/>
      <c r="H4598" s="1" t="s">
        <v>2641</v>
      </c>
      <c r="I4598" s="8" t="str">
        <f>IF(Table1[[#This Row],[TMI_Type]]="Reroute",INDEX(_xlfn.REGEXEXTRACT(Table1[[#This Row],[RawText]],".*(ROUTE|FEA|FCA|ICR|CTOP|TBO).+([A-Z]{3})",2,0),1,2),"")</f>
        <v/>
      </c>
      <c r="J4598" s="5"/>
      <c r="K4598" s="5"/>
      <c r="L4598" s="1"/>
      <c r="M4598" s="7"/>
      <c r="N4598" s="7"/>
      <c r="O4598" s="7">
        <v>43967.895138888889</v>
      </c>
      <c r="P4598" s="4" t="s">
        <v>2654</v>
      </c>
      <c r="Q4598" s="10" t="s">
        <v>2654</v>
      </c>
      <c r="R4598" s="2" t="s">
        <v>8434</v>
      </c>
      <c r="S4598" s="6" t="str">
        <f>IF(OR(ISBLANK(Table1[[#This Row],[ValidEndUTC]]),ISBLANK(Table1[[#This Row],[ValidStartUTC]])),"",Table1[[#This Row],[ValidEndUTC]]-Table1[[#This Row],[ValidStartUTC]])</f>
        <v/>
      </c>
      <c r="T4598" s="5" t="str">
        <f>IF(OR(ISBLANK(Table1[[#This Row],[ValidEndUTC]]),ISBLANK(Table1[[#This Row],[ValidStartUTC]])),"",Table1[[#This Row],[Duration]]*24*60)</f>
        <v/>
      </c>
    </row>
    <row r="4599" spans="1:20" ht="21.6" x14ac:dyDescent="0.25">
      <c r="A4599" s="8" t="str">
        <f>IF(ISBLANK(Table1[[#This Row],[AdvisoryNumber]]),"NTML","ADVZY")</f>
        <v>NTML</v>
      </c>
      <c r="B4599" s="8" t="str">
        <f>_xlfn.TEXTJOIN("-",TRUE,Table1[[#This Row],[Source]],TEXT(Table1[[#This Row],[AdvisoryNumber]],"000"),TEXT(ROW()-1,"000000"),TEXT(Table1[[#This Row],[RecordTimeUTC]],"YYYY-MM-DD"))</f>
        <v>NTML-000-004598-2020-05-16</v>
      </c>
      <c r="C4599" s="1" t="s">
        <v>202</v>
      </c>
      <c r="D4599" s="2"/>
      <c r="E4599" s="1"/>
      <c r="F4599" s="2"/>
      <c r="G4599" s="1"/>
      <c r="H4599" s="1" t="s">
        <v>2641</v>
      </c>
      <c r="I4599" s="8" t="str">
        <f>IF(Table1[[#This Row],[TMI_Type]]="Reroute",INDEX(_xlfn.REGEXEXTRACT(Table1[[#This Row],[RawText]],".*(ROUTE|FEA|FCA|ICR|CTOP|TBO).+([A-Z]{3})",2,0),1,2),"")</f>
        <v/>
      </c>
      <c r="J4599" s="5"/>
      <c r="K4599" s="5"/>
      <c r="L4599" s="1"/>
      <c r="M4599" s="7"/>
      <c r="N4599" s="7"/>
      <c r="O4599" s="7">
        <v>43967.895138888889</v>
      </c>
      <c r="P4599" s="4" t="s">
        <v>2655</v>
      </c>
      <c r="Q4599" s="10" t="s">
        <v>2655</v>
      </c>
      <c r="R4599" s="2" t="s">
        <v>8434</v>
      </c>
      <c r="S4599" s="6" t="str">
        <f>IF(OR(ISBLANK(Table1[[#This Row],[ValidEndUTC]]),ISBLANK(Table1[[#This Row],[ValidStartUTC]])),"",Table1[[#This Row],[ValidEndUTC]]-Table1[[#This Row],[ValidStartUTC]])</f>
        <v/>
      </c>
      <c r="T4599" s="5" t="str">
        <f>IF(OR(ISBLANK(Table1[[#This Row],[ValidEndUTC]]),ISBLANK(Table1[[#This Row],[ValidStartUTC]])),"",Table1[[#This Row],[Duration]]*24*60)</f>
        <v/>
      </c>
    </row>
    <row r="4600" spans="1:20" x14ac:dyDescent="0.25">
      <c r="A4600" s="8" t="str">
        <f>IF(ISBLANK(Table1[[#This Row],[AdvisoryNumber]]),"NTML","ADVZY")</f>
        <v>NTML</v>
      </c>
      <c r="B4600" s="8" t="str">
        <f>_xlfn.TEXTJOIN("-",TRUE,Table1[[#This Row],[Source]],TEXT(Table1[[#This Row],[AdvisoryNumber]],"000"),TEXT(ROW()-1,"000000"),TEXT(Table1[[#This Row],[RecordTimeUTC]],"YYYY-MM-DD"))</f>
        <v>NTML-000-004599-2020-05-16</v>
      </c>
      <c r="C4600" s="1" t="s">
        <v>207</v>
      </c>
      <c r="D4600" s="2"/>
      <c r="E4600" s="1"/>
      <c r="F4600" s="2"/>
      <c r="G4600" s="1"/>
      <c r="H4600" s="1" t="s">
        <v>2641</v>
      </c>
      <c r="I4600" s="8" t="str">
        <f>IF(Table1[[#This Row],[TMI_Type]]="Reroute",INDEX(_xlfn.REGEXEXTRACT(Table1[[#This Row],[RawText]],".*(ROUTE|FEA|FCA|ICR|CTOP|TBO).+([A-Z]{3})",2,0),1,2),"")</f>
        <v/>
      </c>
      <c r="J4600" s="5"/>
      <c r="K4600" s="5"/>
      <c r="L4600" s="1"/>
      <c r="M4600" s="7"/>
      <c r="N4600" s="7"/>
      <c r="O4600" s="7">
        <v>43967.895138888889</v>
      </c>
      <c r="P4600" s="4" t="s">
        <v>2656</v>
      </c>
      <c r="Q4600" s="10" t="s">
        <v>2656</v>
      </c>
      <c r="R4600" s="2" t="s">
        <v>8434</v>
      </c>
      <c r="S4600" s="6" t="str">
        <f>IF(OR(ISBLANK(Table1[[#This Row],[ValidEndUTC]]),ISBLANK(Table1[[#This Row],[ValidStartUTC]])),"",Table1[[#This Row],[ValidEndUTC]]-Table1[[#This Row],[ValidStartUTC]])</f>
        <v/>
      </c>
      <c r="T4600" s="5" t="str">
        <f>IF(OR(ISBLANK(Table1[[#This Row],[ValidEndUTC]]),ISBLANK(Table1[[#This Row],[ValidStartUTC]])),"",Table1[[#This Row],[Duration]]*24*60)</f>
        <v/>
      </c>
    </row>
    <row r="4601" spans="1:20" x14ac:dyDescent="0.25">
      <c r="A4601" s="8" t="str">
        <f>IF(ISBLANK(Table1[[#This Row],[AdvisoryNumber]]),"NTML","ADVZY")</f>
        <v>NTML</v>
      </c>
      <c r="B4601" s="8" t="str">
        <f>_xlfn.TEXTJOIN("-",TRUE,Table1[[#This Row],[Source]],TEXT(Table1[[#This Row],[AdvisoryNumber]],"000"),TEXT(ROW()-1,"000000"),TEXT(Table1[[#This Row],[RecordTimeUTC]],"YYYY-MM-DD"))</f>
        <v>NTML-000-004600-2020-05-16</v>
      </c>
      <c r="C4601" s="1" t="s">
        <v>2657</v>
      </c>
      <c r="D4601" s="2"/>
      <c r="E4601" s="1"/>
      <c r="F4601" s="2"/>
      <c r="G4601" s="1"/>
      <c r="H4601" s="1" t="s">
        <v>2641</v>
      </c>
      <c r="I4601" s="8" t="str">
        <f>IF(Table1[[#This Row],[TMI_Type]]="Reroute",INDEX(_xlfn.REGEXEXTRACT(Table1[[#This Row],[RawText]],".*(ROUTE|FEA|FCA|ICR|CTOP|TBO).+([A-Z]{3})",2,0),1,2),"")</f>
        <v/>
      </c>
      <c r="J4601" s="5"/>
      <c r="K4601" s="5"/>
      <c r="L4601" s="1"/>
      <c r="M4601" s="7"/>
      <c r="N4601" s="7"/>
      <c r="O4601" s="7">
        <v>43967.895138888889</v>
      </c>
      <c r="P4601" s="4" t="s">
        <v>2658</v>
      </c>
      <c r="Q4601" s="10" t="s">
        <v>2658</v>
      </c>
      <c r="R4601" s="2" t="s">
        <v>8434</v>
      </c>
      <c r="S4601" s="6" t="str">
        <f>IF(OR(ISBLANK(Table1[[#This Row],[ValidEndUTC]]),ISBLANK(Table1[[#This Row],[ValidStartUTC]])),"",Table1[[#This Row],[ValidEndUTC]]-Table1[[#This Row],[ValidStartUTC]])</f>
        <v/>
      </c>
      <c r="T4601" s="5" t="str">
        <f>IF(OR(ISBLANK(Table1[[#This Row],[ValidEndUTC]]),ISBLANK(Table1[[#This Row],[ValidStartUTC]])),"",Table1[[#This Row],[Duration]]*24*60)</f>
        <v/>
      </c>
    </row>
    <row r="4602" spans="1:20" x14ac:dyDescent="0.25">
      <c r="A4602" s="8" t="str">
        <f>IF(ISBLANK(Table1[[#This Row],[AdvisoryNumber]]),"NTML","ADVZY")</f>
        <v>NTML</v>
      </c>
      <c r="B4602" s="8" t="str">
        <f>_xlfn.TEXTJOIN("-",TRUE,Table1[[#This Row],[Source]],TEXT(Table1[[#This Row],[AdvisoryNumber]],"000"),TEXT(ROW()-1,"000000"),TEXT(Table1[[#This Row],[RecordTimeUTC]],"YYYY-MM-DD"))</f>
        <v>NTML-000-004601-2020-05-16</v>
      </c>
      <c r="C4602" s="1" t="s">
        <v>232</v>
      </c>
      <c r="D4602" s="2"/>
      <c r="E4602" s="1"/>
      <c r="F4602" s="2"/>
      <c r="G4602" s="1"/>
      <c r="H4602" s="1" t="s">
        <v>2641</v>
      </c>
      <c r="I4602" s="8" t="str">
        <f>IF(Table1[[#This Row],[TMI_Type]]="Reroute",INDEX(_xlfn.REGEXEXTRACT(Table1[[#This Row],[RawText]],".*(ROUTE|FEA|FCA|ICR|CTOP|TBO).+([A-Z]{3})",2,0),1,2),"")</f>
        <v/>
      </c>
      <c r="J4602" s="5"/>
      <c r="K4602" s="5"/>
      <c r="L4602" s="1"/>
      <c r="M4602" s="7"/>
      <c r="N4602" s="7"/>
      <c r="O4602" s="7">
        <v>43967.895138888889</v>
      </c>
      <c r="P4602" s="4" t="s">
        <v>2659</v>
      </c>
      <c r="Q4602" s="10" t="s">
        <v>2659</v>
      </c>
      <c r="R4602" s="2" t="s">
        <v>8434</v>
      </c>
      <c r="S4602" s="6" t="str">
        <f>IF(OR(ISBLANK(Table1[[#This Row],[ValidEndUTC]]),ISBLANK(Table1[[#This Row],[ValidStartUTC]])),"",Table1[[#This Row],[ValidEndUTC]]-Table1[[#This Row],[ValidStartUTC]])</f>
        <v/>
      </c>
      <c r="T4602" s="5" t="str">
        <f>IF(OR(ISBLANK(Table1[[#This Row],[ValidEndUTC]]),ISBLANK(Table1[[#This Row],[ValidStartUTC]])),"",Table1[[#This Row],[Duration]]*24*60)</f>
        <v/>
      </c>
    </row>
    <row r="4603" spans="1:20" x14ac:dyDescent="0.25">
      <c r="A4603" s="8" t="str">
        <f>IF(ISBLANK(Table1[[#This Row],[AdvisoryNumber]]),"NTML","ADVZY")</f>
        <v>NTML</v>
      </c>
      <c r="B4603" s="8" t="str">
        <f>_xlfn.TEXTJOIN("-",TRUE,Table1[[#This Row],[Source]],TEXT(Table1[[#This Row],[AdvisoryNumber]],"000"),TEXT(ROW()-1,"000000"),TEXT(Table1[[#This Row],[RecordTimeUTC]],"YYYY-MM-DD"))</f>
        <v>NTML-000-004602-2020-05-16</v>
      </c>
      <c r="C4603" s="1" t="s">
        <v>270</v>
      </c>
      <c r="D4603" s="2"/>
      <c r="E4603" s="1"/>
      <c r="F4603" s="2"/>
      <c r="G4603" s="1"/>
      <c r="H4603" s="1" t="s">
        <v>2641</v>
      </c>
      <c r="I4603" s="8" t="str">
        <f>IF(Table1[[#This Row],[TMI_Type]]="Reroute",INDEX(_xlfn.REGEXEXTRACT(Table1[[#This Row],[RawText]],".*(ROUTE|FEA|FCA|ICR|CTOP|TBO).+([A-Z]{3})",2,0),1,2),"")</f>
        <v/>
      </c>
      <c r="J4603" s="5"/>
      <c r="K4603" s="5"/>
      <c r="L4603" s="1"/>
      <c r="M4603" s="7"/>
      <c r="N4603" s="7"/>
      <c r="O4603" s="7">
        <v>43967.9375</v>
      </c>
      <c r="P4603" s="4" t="s">
        <v>5965</v>
      </c>
      <c r="Q4603" s="10" t="s">
        <v>5965</v>
      </c>
      <c r="R4603" s="2" t="s">
        <v>8435</v>
      </c>
      <c r="S4603" s="6" t="str">
        <f>IF(OR(ISBLANK(Table1[[#This Row],[ValidEndUTC]]),ISBLANK(Table1[[#This Row],[ValidStartUTC]])),"",Table1[[#This Row],[ValidEndUTC]]-Table1[[#This Row],[ValidStartUTC]])</f>
        <v/>
      </c>
      <c r="T4603" s="5" t="str">
        <f>IF(OR(ISBLANK(Table1[[#This Row],[ValidEndUTC]]),ISBLANK(Table1[[#This Row],[ValidStartUTC]])),"",Table1[[#This Row],[Duration]]*24*60)</f>
        <v/>
      </c>
    </row>
    <row r="4604" spans="1:20" x14ac:dyDescent="0.25">
      <c r="A4604" s="8" t="str">
        <f>IF(ISBLANK(Table1[[#This Row],[AdvisoryNumber]]),"NTML","ADVZY")</f>
        <v>NTML</v>
      </c>
      <c r="B4604" s="8" t="str">
        <f>_xlfn.TEXTJOIN("-",TRUE,Table1[[#This Row],[Source]],TEXT(Table1[[#This Row],[AdvisoryNumber]],"000"),TEXT(ROW()-1,"000000"),TEXT(Table1[[#This Row],[RecordTimeUTC]],"YYYY-MM-DD"))</f>
        <v>NTML-000-004603-2020-05-16</v>
      </c>
      <c r="C4604" s="1" t="s">
        <v>207</v>
      </c>
      <c r="D4604" s="2"/>
      <c r="E4604" s="1"/>
      <c r="F4604" s="2"/>
      <c r="G4604" s="1"/>
      <c r="H4604" s="1" t="s">
        <v>2641</v>
      </c>
      <c r="I4604" s="8" t="str">
        <f>IF(Table1[[#This Row],[TMI_Type]]="Reroute",INDEX(_xlfn.REGEXEXTRACT(Table1[[#This Row],[RawText]],".*(ROUTE|FEA|FCA|ICR|CTOP|TBO).+([A-Z]{3})",2,0),1,2),"")</f>
        <v/>
      </c>
      <c r="J4604" s="5"/>
      <c r="K4604" s="5"/>
      <c r="L4604" s="1"/>
      <c r="M4604" s="7"/>
      <c r="N4604" s="7"/>
      <c r="O4604" s="7">
        <v>43967.9375</v>
      </c>
      <c r="P4604" s="4" t="s">
        <v>5966</v>
      </c>
      <c r="Q4604" s="10" t="s">
        <v>5966</v>
      </c>
      <c r="R4604" s="2" t="s">
        <v>8435</v>
      </c>
      <c r="S4604" s="6" t="str">
        <f>IF(OR(ISBLANK(Table1[[#This Row],[ValidEndUTC]]),ISBLANK(Table1[[#This Row],[ValidStartUTC]])),"",Table1[[#This Row],[ValidEndUTC]]-Table1[[#This Row],[ValidStartUTC]])</f>
        <v/>
      </c>
      <c r="T4604" s="5" t="str">
        <f>IF(OR(ISBLANK(Table1[[#This Row],[ValidEndUTC]]),ISBLANK(Table1[[#This Row],[ValidStartUTC]])),"",Table1[[#This Row],[Duration]]*24*60)</f>
        <v/>
      </c>
    </row>
    <row r="4605" spans="1:20" ht="21.6" x14ac:dyDescent="0.25">
      <c r="A4605" s="8" t="str">
        <f>IF(ISBLANK(Table1[[#This Row],[AdvisoryNumber]]),"NTML","ADVZY")</f>
        <v>NTML</v>
      </c>
      <c r="B4605" s="8" t="str">
        <f>_xlfn.TEXTJOIN("-",TRUE,Table1[[#This Row],[Source]],TEXT(Table1[[#This Row],[AdvisoryNumber]],"000"),TEXT(ROW()-1,"000000"),TEXT(Table1[[#This Row],[RecordTimeUTC]],"YYYY-MM-DD"))</f>
        <v>NTML-000-004604-2020-05-22</v>
      </c>
      <c r="C4605" s="1" t="s">
        <v>208</v>
      </c>
      <c r="D4605" s="2"/>
      <c r="E4605" s="1"/>
      <c r="F4605" s="2"/>
      <c r="G4605" s="1"/>
      <c r="H4605" s="1" t="s">
        <v>2641</v>
      </c>
      <c r="I4605" s="8" t="str">
        <f>IF(Table1[[#This Row],[TMI_Type]]="Reroute",INDEX(_xlfn.REGEXEXTRACT(Table1[[#This Row],[RawText]],".*(ROUTE|FEA|FCA|ICR|CTOP|TBO).+([A-Z]{3})",2,0),1,2),"")</f>
        <v/>
      </c>
      <c r="J4605" s="5"/>
      <c r="K4605" s="5"/>
      <c r="L4605" s="1"/>
      <c r="M4605" s="7"/>
      <c r="N4605" s="7"/>
      <c r="O4605" s="7">
        <v>43973.99722222222</v>
      </c>
      <c r="P4605" s="4" t="s">
        <v>5967</v>
      </c>
      <c r="Q4605" s="10" t="s">
        <v>5967</v>
      </c>
      <c r="R4605" s="2" t="s">
        <v>8446</v>
      </c>
      <c r="S4605" s="6" t="str">
        <f>IF(OR(ISBLANK(Table1[[#This Row],[ValidEndUTC]]),ISBLANK(Table1[[#This Row],[ValidStartUTC]])),"",Table1[[#This Row],[ValidEndUTC]]-Table1[[#This Row],[ValidStartUTC]])</f>
        <v/>
      </c>
      <c r="T4605" s="5" t="str">
        <f>IF(OR(ISBLANK(Table1[[#This Row],[ValidEndUTC]]),ISBLANK(Table1[[#This Row],[ValidStartUTC]])),"",Table1[[#This Row],[Duration]]*24*60)</f>
        <v/>
      </c>
    </row>
    <row r="4606" spans="1:20" x14ac:dyDescent="0.25">
      <c r="A4606" s="8" t="str">
        <f>IF(ISBLANK(Table1[[#This Row],[AdvisoryNumber]]),"NTML","ADVZY")</f>
        <v>NTML</v>
      </c>
      <c r="B4606" s="8" t="str">
        <f>_xlfn.TEXTJOIN("-",TRUE,Table1[[#This Row],[Source]],TEXT(Table1[[#This Row],[AdvisoryNumber]],"000"),TEXT(ROW()-1,"000000"),TEXT(Table1[[#This Row],[RecordTimeUTC]],"YYYY-MM-DD"))</f>
        <v>NTML-000-004605-2020-05-22</v>
      </c>
      <c r="C4606" s="1" t="s">
        <v>1570</v>
      </c>
      <c r="D4606" s="2"/>
      <c r="E4606" s="1"/>
      <c r="F4606" s="2"/>
      <c r="G4606" s="1"/>
      <c r="H4606" s="1" t="s">
        <v>2641</v>
      </c>
      <c r="I4606" s="8" t="str">
        <f>IF(Table1[[#This Row],[TMI_Type]]="Reroute",INDEX(_xlfn.REGEXEXTRACT(Table1[[#This Row],[RawText]],".*(ROUTE|FEA|FCA|ICR|CTOP|TBO).+([A-Z]{3})",2,0),1,2),"")</f>
        <v/>
      </c>
      <c r="J4606" s="5"/>
      <c r="K4606" s="5"/>
      <c r="L4606" s="1"/>
      <c r="M4606" s="7"/>
      <c r="N4606" s="7"/>
      <c r="O4606" s="7">
        <v>43973.99722222222</v>
      </c>
      <c r="P4606" s="4" t="s">
        <v>2660</v>
      </c>
      <c r="Q4606" s="10" t="s">
        <v>2660</v>
      </c>
      <c r="R4606" s="2" t="s">
        <v>8446</v>
      </c>
      <c r="S4606" s="6" t="str">
        <f>IF(OR(ISBLANK(Table1[[#This Row],[ValidEndUTC]]),ISBLANK(Table1[[#This Row],[ValidStartUTC]])),"",Table1[[#This Row],[ValidEndUTC]]-Table1[[#This Row],[ValidStartUTC]])</f>
        <v/>
      </c>
      <c r="T4606" s="5" t="str">
        <f>IF(OR(ISBLANK(Table1[[#This Row],[ValidEndUTC]]),ISBLANK(Table1[[#This Row],[ValidStartUTC]])),"",Table1[[#This Row],[Duration]]*24*60)</f>
        <v/>
      </c>
    </row>
    <row r="4607" spans="1:20" ht="21.6" x14ac:dyDescent="0.25">
      <c r="A4607" s="8" t="str">
        <f>IF(ISBLANK(Table1[[#This Row],[AdvisoryNumber]]),"NTML","ADVZY")</f>
        <v>NTML</v>
      </c>
      <c r="B4607" s="8" t="str">
        <f>_xlfn.TEXTJOIN("-",TRUE,Table1[[#This Row],[Source]],TEXT(Table1[[#This Row],[AdvisoryNumber]],"000"),TEXT(ROW()-1,"000000"),TEXT(Table1[[#This Row],[RecordTimeUTC]],"YYYY-MM-DD"))</f>
        <v>NTML-000-004606-2020-05-22</v>
      </c>
      <c r="C4607" s="1" t="s">
        <v>217</v>
      </c>
      <c r="D4607" s="2"/>
      <c r="E4607" s="1"/>
      <c r="F4607" s="2"/>
      <c r="G4607" s="1" t="s">
        <v>8447</v>
      </c>
      <c r="H4607" s="1" t="s">
        <v>2641</v>
      </c>
      <c r="I4607" s="8" t="str">
        <f>IF(Table1[[#This Row],[TMI_Type]]="Reroute",INDEX(_xlfn.REGEXEXTRACT(Table1[[#This Row],[RawText]],".*(ROUTE|FEA|FCA|ICR|CTOP|TBO).+([A-Z]{3})",2,0),1,2),"")</f>
        <v/>
      </c>
      <c r="J4607" s="5"/>
      <c r="K4607" s="5"/>
      <c r="L4607" s="1"/>
      <c r="M4607" s="7"/>
      <c r="N4607" s="7"/>
      <c r="O4607" s="7">
        <v>43973.99722222222</v>
      </c>
      <c r="P4607" s="4" t="s">
        <v>2661</v>
      </c>
      <c r="Q4607" s="10" t="s">
        <v>2661</v>
      </c>
      <c r="R4607" s="2" t="s">
        <v>8446</v>
      </c>
      <c r="S4607" s="6" t="str">
        <f>IF(OR(ISBLANK(Table1[[#This Row],[ValidEndUTC]]),ISBLANK(Table1[[#This Row],[ValidStartUTC]])),"",Table1[[#This Row],[ValidEndUTC]]-Table1[[#This Row],[ValidStartUTC]])</f>
        <v/>
      </c>
      <c r="T4607" s="5" t="str">
        <f>IF(OR(ISBLANK(Table1[[#This Row],[ValidEndUTC]]),ISBLANK(Table1[[#This Row],[ValidStartUTC]])),"",Table1[[#This Row],[Duration]]*24*60)</f>
        <v/>
      </c>
    </row>
    <row r="4608" spans="1:20" ht="21.6" x14ac:dyDescent="0.25">
      <c r="A4608" s="8" t="str">
        <f>IF(ISBLANK(Table1[[#This Row],[AdvisoryNumber]]),"NTML","ADVZY")</f>
        <v>NTML</v>
      </c>
      <c r="B4608" s="8" t="str">
        <f>_xlfn.TEXTJOIN("-",TRUE,Table1[[#This Row],[Source]],TEXT(Table1[[#This Row],[AdvisoryNumber]],"000"),TEXT(ROW()-1,"000000"),TEXT(Table1[[#This Row],[RecordTimeUTC]],"YYYY-MM-DD"))</f>
        <v>NTML-000-004607-2020-05-22</v>
      </c>
      <c r="C4608" s="1" t="s">
        <v>218</v>
      </c>
      <c r="D4608" s="2"/>
      <c r="E4608" s="1"/>
      <c r="F4608" s="2"/>
      <c r="G4608" s="1"/>
      <c r="H4608" s="1" t="s">
        <v>2641</v>
      </c>
      <c r="I4608" s="8" t="str">
        <f>IF(Table1[[#This Row],[TMI_Type]]="Reroute",INDEX(_xlfn.REGEXEXTRACT(Table1[[#This Row],[RawText]],".*(ROUTE|FEA|FCA|ICR|CTOP|TBO).+([A-Z]{3})",2,0),1,2),"")</f>
        <v/>
      </c>
      <c r="J4608" s="5"/>
      <c r="K4608" s="5"/>
      <c r="L4608" s="1"/>
      <c r="M4608" s="7"/>
      <c r="N4608" s="7"/>
      <c r="O4608" s="7">
        <v>43973.99722222222</v>
      </c>
      <c r="P4608" s="4" t="s">
        <v>2662</v>
      </c>
      <c r="Q4608" s="10" t="s">
        <v>2662</v>
      </c>
      <c r="R4608" s="2" t="s">
        <v>8446</v>
      </c>
      <c r="S4608" s="6" t="str">
        <f>IF(OR(ISBLANK(Table1[[#This Row],[ValidEndUTC]]),ISBLANK(Table1[[#This Row],[ValidStartUTC]])),"",Table1[[#This Row],[ValidEndUTC]]-Table1[[#This Row],[ValidStartUTC]])</f>
        <v/>
      </c>
      <c r="T4608" s="5" t="str">
        <f>IF(OR(ISBLANK(Table1[[#This Row],[ValidEndUTC]]),ISBLANK(Table1[[#This Row],[ValidStartUTC]])),"",Table1[[#This Row],[Duration]]*24*60)</f>
        <v/>
      </c>
    </row>
    <row r="4609" spans="1:20" ht="21.6" x14ac:dyDescent="0.25">
      <c r="A4609" s="8" t="str">
        <f>IF(ISBLANK(Table1[[#This Row],[AdvisoryNumber]]),"NTML","ADVZY")</f>
        <v>NTML</v>
      </c>
      <c r="B4609" s="8" t="str">
        <f>_xlfn.TEXTJOIN("-",TRUE,Table1[[#This Row],[Source]],TEXT(Table1[[#This Row],[AdvisoryNumber]],"000"),TEXT(ROW()-1,"000000"),TEXT(Table1[[#This Row],[RecordTimeUTC]],"YYYY-MM-DD"))</f>
        <v>NTML-000-004608-2020-05-24</v>
      </c>
      <c r="C4609" s="1" t="s">
        <v>251</v>
      </c>
      <c r="D4609" s="2"/>
      <c r="E4609" s="1"/>
      <c r="F4609" s="2"/>
      <c r="G4609" s="1"/>
      <c r="H4609" s="1" t="s">
        <v>2641</v>
      </c>
      <c r="I4609" s="8" t="str">
        <f>IF(Table1[[#This Row],[TMI_Type]]="Reroute",INDEX(_xlfn.REGEXEXTRACT(Table1[[#This Row],[RawText]],".*(ROUTE|FEA|FCA|ICR|CTOP|TBO).+([A-Z]{3})",2,0),1,2),"")</f>
        <v/>
      </c>
      <c r="J4609" s="5"/>
      <c r="K4609" s="5"/>
      <c r="L4609" s="1"/>
      <c r="M4609" s="7"/>
      <c r="N4609" s="7"/>
      <c r="O4609" s="7">
        <v>43975.991666666669</v>
      </c>
      <c r="P4609" s="4" t="s">
        <v>2663</v>
      </c>
      <c r="Q4609" s="10" t="s">
        <v>2663</v>
      </c>
      <c r="R4609" s="2" t="s">
        <v>8449</v>
      </c>
      <c r="S4609" s="6" t="str">
        <f>IF(OR(ISBLANK(Table1[[#This Row],[ValidEndUTC]]),ISBLANK(Table1[[#This Row],[ValidStartUTC]])),"",Table1[[#This Row],[ValidEndUTC]]-Table1[[#This Row],[ValidStartUTC]])</f>
        <v/>
      </c>
      <c r="T4609" s="5" t="str">
        <f>IF(OR(ISBLANK(Table1[[#This Row],[ValidEndUTC]]),ISBLANK(Table1[[#This Row],[ValidStartUTC]])),"",Table1[[#This Row],[Duration]]*24*60)</f>
        <v/>
      </c>
    </row>
    <row r="4610" spans="1:20" ht="21.6" x14ac:dyDescent="0.25">
      <c r="A4610" s="8" t="str">
        <f>IF(ISBLANK(Table1[[#This Row],[AdvisoryNumber]]),"NTML","ADVZY")</f>
        <v>NTML</v>
      </c>
      <c r="B4610" s="8" t="str">
        <f>_xlfn.TEXTJOIN("-",TRUE,Table1[[#This Row],[Source]],TEXT(Table1[[#This Row],[AdvisoryNumber]],"000"),TEXT(ROW()-1,"000000"),TEXT(Table1[[#This Row],[RecordTimeUTC]],"YYYY-MM-DD"))</f>
        <v>NTML-000-004609-2020-05-25</v>
      </c>
      <c r="C4610" s="1" t="s">
        <v>251</v>
      </c>
      <c r="D4610" s="2"/>
      <c r="E4610" s="1"/>
      <c r="F4610" s="2"/>
      <c r="G4610" s="1"/>
      <c r="H4610" s="1" t="s">
        <v>2641</v>
      </c>
      <c r="I4610" s="8" t="str">
        <f>IF(Table1[[#This Row],[TMI_Type]]="Reroute",INDEX(_xlfn.REGEXEXTRACT(Table1[[#This Row],[RawText]],".*(ROUTE|FEA|FCA|ICR|CTOP|TBO).+([A-Z]{3})",2,0),1,2),"")</f>
        <v/>
      </c>
      <c r="J4610" s="5"/>
      <c r="K4610" s="5"/>
      <c r="L4610" s="1"/>
      <c r="M4610" s="7"/>
      <c r="N4610" s="7"/>
      <c r="O4610" s="7">
        <v>43976.020138888889</v>
      </c>
      <c r="P4610" s="4" t="s">
        <v>2664</v>
      </c>
      <c r="Q4610" s="10" t="s">
        <v>2664</v>
      </c>
      <c r="R4610" s="2" t="s">
        <v>8450</v>
      </c>
      <c r="S4610" s="6" t="str">
        <f>IF(OR(ISBLANK(Table1[[#This Row],[ValidEndUTC]]),ISBLANK(Table1[[#This Row],[ValidStartUTC]])),"",Table1[[#This Row],[ValidEndUTC]]-Table1[[#This Row],[ValidStartUTC]])</f>
        <v/>
      </c>
      <c r="T4610" s="5" t="str">
        <f>IF(OR(ISBLANK(Table1[[#This Row],[ValidEndUTC]]),ISBLANK(Table1[[#This Row],[ValidStartUTC]])),"",Table1[[#This Row],[Duration]]*24*60)</f>
        <v/>
      </c>
    </row>
    <row r="4611" spans="1:20" x14ac:dyDescent="0.25">
      <c r="A4611" s="8" t="str">
        <f>IF(ISBLANK(Table1[[#This Row],[AdvisoryNumber]]),"NTML","ADVZY")</f>
        <v>NTML</v>
      </c>
      <c r="B4611" s="8" t="str">
        <f>_xlfn.TEXTJOIN("-",TRUE,Table1[[#This Row],[Source]],TEXT(Table1[[#This Row],[AdvisoryNumber]],"000"),TEXT(ROW()-1,"000000"),TEXT(Table1[[#This Row],[RecordTimeUTC]],"YYYY-MM-DD"))</f>
        <v>NTML-000-004610-2020-05-25</v>
      </c>
      <c r="C4611" s="1" t="s">
        <v>44</v>
      </c>
      <c r="D4611" s="2"/>
      <c r="E4611" s="1"/>
      <c r="F4611" s="2"/>
      <c r="G4611" s="1" t="s">
        <v>225</v>
      </c>
      <c r="H4611" s="1" t="s">
        <v>181</v>
      </c>
      <c r="I4611" s="8" t="str">
        <f>IF(Table1[[#This Row],[TMI_Type]]="Reroute",INDEX(_xlfn.REGEXEXTRACT(Table1[[#This Row],[RawText]],".*(ROUTE|FEA|FCA|ICR|CTOP|TBO).+([A-Z]{3})",2,0),1,2),"")</f>
        <v/>
      </c>
      <c r="J4611" s="5"/>
      <c r="K4611" s="5"/>
      <c r="L4611" s="1"/>
      <c r="M4611" s="7"/>
      <c r="N4611" s="7"/>
      <c r="O4611" s="7">
        <v>43976.058333333334</v>
      </c>
      <c r="P4611" s="4" t="s">
        <v>8451</v>
      </c>
      <c r="Q4611" s="10" t="s">
        <v>8451</v>
      </c>
      <c r="R4611" s="2" t="s">
        <v>8452</v>
      </c>
      <c r="S4611" s="6" t="str">
        <f>IF(OR(ISBLANK(Table1[[#This Row],[ValidEndUTC]]),ISBLANK(Table1[[#This Row],[ValidStartUTC]])),"",Table1[[#This Row],[ValidEndUTC]]-Table1[[#This Row],[ValidStartUTC]])</f>
        <v/>
      </c>
      <c r="T4611" s="5" t="str">
        <f>IF(OR(ISBLANK(Table1[[#This Row],[ValidEndUTC]]),ISBLANK(Table1[[#This Row],[ValidStartUTC]])),"",Table1[[#This Row],[Duration]]*24*60)</f>
        <v/>
      </c>
    </row>
    <row r="4612" spans="1:20" x14ac:dyDescent="0.25">
      <c r="A4612" s="8" t="str">
        <f>IF(ISBLANK(Table1[[#This Row],[AdvisoryNumber]]),"NTML","ADVZY")</f>
        <v>NTML</v>
      </c>
      <c r="B4612" s="8" t="str">
        <f>_xlfn.TEXTJOIN("-",TRUE,Table1[[#This Row],[Source]],TEXT(Table1[[#This Row],[AdvisoryNumber]],"000"),TEXT(ROW()-1,"000000"),TEXT(Table1[[#This Row],[RecordTimeUTC]],"YYYY-MM-DD"))</f>
        <v>NTML-000-004611-2020-05-25</v>
      </c>
      <c r="C4612" s="1" t="s">
        <v>44</v>
      </c>
      <c r="D4612" s="2"/>
      <c r="E4612" s="1"/>
      <c r="F4612" s="2"/>
      <c r="G4612" s="1" t="s">
        <v>225</v>
      </c>
      <c r="H4612" s="1" t="s">
        <v>992</v>
      </c>
      <c r="I4612" s="8" t="str">
        <f>IF(Table1[[#This Row],[TMI_Type]]="Reroute",INDEX(_xlfn.REGEXEXTRACT(Table1[[#This Row],[RawText]],".*(ROUTE|FEA|FCA|ICR|CTOP|TBO).+([A-Z]{3})",2,0),1,2),"")</f>
        <v/>
      </c>
      <c r="J4612" s="5"/>
      <c r="K4612" s="5"/>
      <c r="L4612" s="1"/>
      <c r="M4612" s="7"/>
      <c r="N4612" s="7"/>
      <c r="O4612" s="7">
        <v>43976.058333333334</v>
      </c>
      <c r="P4612" s="4" t="s">
        <v>8453</v>
      </c>
      <c r="Q4612" s="10" t="s">
        <v>8453</v>
      </c>
      <c r="R4612" s="2" t="s">
        <v>8452</v>
      </c>
      <c r="S4612" s="6" t="str">
        <f>IF(OR(ISBLANK(Table1[[#This Row],[ValidEndUTC]]),ISBLANK(Table1[[#This Row],[ValidStartUTC]])),"",Table1[[#This Row],[ValidEndUTC]]-Table1[[#This Row],[ValidStartUTC]])</f>
        <v/>
      </c>
      <c r="T4612" s="5" t="str">
        <f>IF(OR(ISBLANK(Table1[[#This Row],[ValidEndUTC]]),ISBLANK(Table1[[#This Row],[ValidStartUTC]])),"",Table1[[#This Row],[Duration]]*24*60)</f>
        <v/>
      </c>
    </row>
    <row r="4613" spans="1:20" ht="21.6" x14ac:dyDescent="0.25">
      <c r="A4613" s="8" t="str">
        <f>IF(ISBLANK(Table1[[#This Row],[AdvisoryNumber]]),"NTML","ADVZY")</f>
        <v>NTML</v>
      </c>
      <c r="B4613" s="8" t="str">
        <f>_xlfn.TEXTJOIN("-",TRUE,Table1[[#This Row],[Source]],TEXT(Table1[[#This Row],[AdvisoryNumber]],"000"),TEXT(ROW()-1,"000000"),TEXT(Table1[[#This Row],[RecordTimeUTC]],"YYYY-MM-DD"))</f>
        <v>NTML-000-004612-2020-06-05</v>
      </c>
      <c r="C4613" s="1" t="s">
        <v>240</v>
      </c>
      <c r="D4613" s="2"/>
      <c r="E4613" s="1"/>
      <c r="F4613" s="2"/>
      <c r="G4613" s="1"/>
      <c r="H4613" s="1" t="s">
        <v>2641</v>
      </c>
      <c r="I4613" s="8" t="str">
        <f>IF(Table1[[#This Row],[TMI_Type]]="Reroute",INDEX(_xlfn.REGEXEXTRACT(Table1[[#This Row],[RawText]],".*(ROUTE|FEA|FCA|ICR|CTOP|TBO).+([A-Z]{3})",2,0),1,2),"")</f>
        <v/>
      </c>
      <c r="J4613" s="5"/>
      <c r="K4613" s="5"/>
      <c r="L4613" s="1"/>
      <c r="M4613" s="7"/>
      <c r="N4613" s="7"/>
      <c r="O4613" s="7">
        <v>43987.874305555553</v>
      </c>
      <c r="P4613" s="4" t="s">
        <v>2665</v>
      </c>
      <c r="Q4613" s="10" t="s">
        <v>2665</v>
      </c>
      <c r="R4613" s="2" t="s">
        <v>8472</v>
      </c>
      <c r="S4613" s="6" t="str">
        <f>IF(OR(ISBLANK(Table1[[#This Row],[ValidEndUTC]]),ISBLANK(Table1[[#This Row],[ValidStartUTC]])),"",Table1[[#This Row],[ValidEndUTC]]-Table1[[#This Row],[ValidStartUTC]])</f>
        <v/>
      </c>
      <c r="T4613" s="5" t="str">
        <f>IF(OR(ISBLANK(Table1[[#This Row],[ValidEndUTC]]),ISBLANK(Table1[[#This Row],[ValidStartUTC]])),"",Table1[[#This Row],[Duration]]*24*60)</f>
        <v/>
      </c>
    </row>
    <row r="4614" spans="1:20" x14ac:dyDescent="0.25">
      <c r="A4614" s="8" t="str">
        <f>IF(ISBLANK(Table1[[#This Row],[AdvisoryNumber]]),"NTML","ADVZY")</f>
        <v>NTML</v>
      </c>
      <c r="B4614" s="8" t="str">
        <f>_xlfn.TEXTJOIN("-",TRUE,Table1[[#This Row],[Source]],TEXT(Table1[[#This Row],[AdvisoryNumber]],"000"),TEXT(ROW()-1,"000000"),TEXT(Table1[[#This Row],[RecordTimeUTC]],"YYYY-MM-DD"))</f>
        <v>NTML-000-004613-2020-06-05</v>
      </c>
      <c r="C4614" s="1" t="s">
        <v>237</v>
      </c>
      <c r="D4614" s="2"/>
      <c r="E4614" s="1"/>
      <c r="F4614" s="2"/>
      <c r="G4614" s="1"/>
      <c r="H4614" s="1" t="s">
        <v>2641</v>
      </c>
      <c r="I4614" s="8" t="str">
        <f>IF(Table1[[#This Row],[TMI_Type]]="Reroute",INDEX(_xlfn.REGEXEXTRACT(Table1[[#This Row],[RawText]],".*(ROUTE|FEA|FCA|ICR|CTOP|TBO).+([A-Z]{3})",2,0),1,2),"")</f>
        <v/>
      </c>
      <c r="J4614" s="5"/>
      <c r="K4614" s="5"/>
      <c r="L4614" s="1"/>
      <c r="M4614" s="7"/>
      <c r="N4614" s="7"/>
      <c r="O4614" s="7">
        <v>43987.874305555553</v>
      </c>
      <c r="P4614" s="4" t="s">
        <v>2666</v>
      </c>
      <c r="Q4614" s="10" t="s">
        <v>2666</v>
      </c>
      <c r="R4614" s="2" t="s">
        <v>8472</v>
      </c>
      <c r="S4614" s="6" t="str">
        <f>IF(OR(ISBLANK(Table1[[#This Row],[ValidEndUTC]]),ISBLANK(Table1[[#This Row],[ValidStartUTC]])),"",Table1[[#This Row],[ValidEndUTC]]-Table1[[#This Row],[ValidStartUTC]])</f>
        <v/>
      </c>
      <c r="T4614" s="5" t="str">
        <f>IF(OR(ISBLANK(Table1[[#This Row],[ValidEndUTC]]),ISBLANK(Table1[[#This Row],[ValidStartUTC]])),"",Table1[[#This Row],[Duration]]*24*60)</f>
        <v/>
      </c>
    </row>
    <row r="4615" spans="1:20" ht="21.6" x14ac:dyDescent="0.25">
      <c r="A4615" s="8" t="str">
        <f>IF(ISBLANK(Table1[[#This Row],[AdvisoryNumber]]),"NTML","ADVZY")</f>
        <v>NTML</v>
      </c>
      <c r="B4615" s="8" t="str">
        <f>_xlfn.TEXTJOIN("-",TRUE,Table1[[#This Row],[Source]],TEXT(Table1[[#This Row],[AdvisoryNumber]],"000"),TEXT(ROW()-1,"000000"),TEXT(Table1[[#This Row],[RecordTimeUTC]],"YYYY-MM-DD"))</f>
        <v>NTML-000-004614-2020-06-12</v>
      </c>
      <c r="C4615" s="1" t="s">
        <v>248</v>
      </c>
      <c r="D4615" s="2"/>
      <c r="E4615" s="1"/>
      <c r="F4615" s="2"/>
      <c r="G4615" s="1"/>
      <c r="H4615" s="1" t="s">
        <v>2641</v>
      </c>
      <c r="I4615" s="8" t="str">
        <f>IF(Table1[[#This Row],[TMI_Type]]="Reroute",INDEX(_xlfn.REGEXEXTRACT(Table1[[#This Row],[RawText]],".*(ROUTE|FEA|FCA|ICR|CTOP|TBO).+([A-Z]{3})",2,0),1,2),"")</f>
        <v/>
      </c>
      <c r="J4615" s="5"/>
      <c r="K4615" s="5"/>
      <c r="L4615" s="1"/>
      <c r="M4615" s="7"/>
      <c r="N4615" s="7"/>
      <c r="O4615" s="7">
        <v>43994.979166666664</v>
      </c>
      <c r="P4615" s="4" t="s">
        <v>2667</v>
      </c>
      <c r="Q4615" s="10" t="s">
        <v>2667</v>
      </c>
      <c r="R4615" s="2" t="s">
        <v>8474</v>
      </c>
      <c r="S4615" s="6" t="str">
        <f>IF(OR(ISBLANK(Table1[[#This Row],[ValidEndUTC]]),ISBLANK(Table1[[#This Row],[ValidStartUTC]])),"",Table1[[#This Row],[ValidEndUTC]]-Table1[[#This Row],[ValidStartUTC]])</f>
        <v/>
      </c>
      <c r="T4615" s="5" t="str">
        <f>IF(OR(ISBLANK(Table1[[#This Row],[ValidEndUTC]]),ISBLANK(Table1[[#This Row],[ValidStartUTC]])),"",Table1[[#This Row],[Duration]]*24*60)</f>
        <v/>
      </c>
    </row>
    <row r="4616" spans="1:20" ht="21.6" x14ac:dyDescent="0.25">
      <c r="A4616" s="8" t="str">
        <f>IF(ISBLANK(Table1[[#This Row],[AdvisoryNumber]]),"NTML","ADVZY")</f>
        <v>NTML</v>
      </c>
      <c r="B4616" s="8" t="str">
        <f>_xlfn.TEXTJOIN("-",TRUE,Table1[[#This Row],[Source]],TEXT(Table1[[#This Row],[AdvisoryNumber]],"000"),TEXT(ROW()-1,"000000"),TEXT(Table1[[#This Row],[RecordTimeUTC]],"YYYY-MM-DD"))</f>
        <v>NTML-000-004615-2020-06-12</v>
      </c>
      <c r="C4616" s="1" t="s">
        <v>251</v>
      </c>
      <c r="D4616" s="2"/>
      <c r="E4616" s="1"/>
      <c r="F4616" s="2"/>
      <c r="G4616" s="1"/>
      <c r="H4616" s="1" t="s">
        <v>2641</v>
      </c>
      <c r="I4616" s="8" t="str">
        <f>IF(Table1[[#This Row],[TMI_Type]]="Reroute",INDEX(_xlfn.REGEXEXTRACT(Table1[[#This Row],[RawText]],".*(ROUTE|FEA|FCA|ICR|CTOP|TBO).+([A-Z]{3})",2,0),1,2),"")</f>
        <v/>
      </c>
      <c r="J4616" s="5"/>
      <c r="K4616" s="5"/>
      <c r="L4616" s="1"/>
      <c r="M4616" s="7"/>
      <c r="N4616" s="7"/>
      <c r="O4616" s="7">
        <v>43994.979166666664</v>
      </c>
      <c r="P4616" s="4" t="s">
        <v>2668</v>
      </c>
      <c r="Q4616" s="10" t="s">
        <v>2668</v>
      </c>
      <c r="R4616" s="2" t="s">
        <v>8474</v>
      </c>
      <c r="S4616" s="6" t="str">
        <f>IF(OR(ISBLANK(Table1[[#This Row],[ValidEndUTC]]),ISBLANK(Table1[[#This Row],[ValidStartUTC]])),"",Table1[[#This Row],[ValidEndUTC]]-Table1[[#This Row],[ValidStartUTC]])</f>
        <v/>
      </c>
      <c r="T4616" s="5" t="str">
        <f>IF(OR(ISBLANK(Table1[[#This Row],[ValidEndUTC]]),ISBLANK(Table1[[#This Row],[ValidStartUTC]])),"",Table1[[#This Row],[Duration]]*24*60)</f>
        <v/>
      </c>
    </row>
    <row r="4617" spans="1:20" ht="21.6" x14ac:dyDescent="0.25">
      <c r="A4617" s="8" t="str">
        <f>IF(ISBLANK(Table1[[#This Row],[AdvisoryNumber]]),"NTML","ADVZY")</f>
        <v>NTML</v>
      </c>
      <c r="B4617" s="8" t="str">
        <f>_xlfn.TEXTJOIN("-",TRUE,Table1[[#This Row],[Source]],TEXT(Table1[[#This Row],[AdvisoryNumber]],"000"),TEXT(ROW()-1,"000000"),TEXT(Table1[[#This Row],[RecordTimeUTC]],"YYYY-MM-DD"))</f>
        <v>NTML-000-004616-2020-06-12</v>
      </c>
      <c r="C4617" s="1" t="s">
        <v>244</v>
      </c>
      <c r="D4617" s="2"/>
      <c r="E4617" s="1"/>
      <c r="F4617" s="2"/>
      <c r="G4617" s="1"/>
      <c r="H4617" s="1" t="s">
        <v>2641</v>
      </c>
      <c r="I4617" s="8" t="str">
        <f>IF(Table1[[#This Row],[TMI_Type]]="Reroute",INDEX(_xlfn.REGEXEXTRACT(Table1[[#This Row],[RawText]],".*(ROUTE|FEA|FCA|ICR|CTOP|TBO).+([A-Z]{3})",2,0),1,2),"")</f>
        <v/>
      </c>
      <c r="J4617" s="5"/>
      <c r="K4617" s="5"/>
      <c r="L4617" s="1"/>
      <c r="M4617" s="7"/>
      <c r="N4617" s="7"/>
      <c r="O4617" s="7">
        <v>43994.979166666664</v>
      </c>
      <c r="P4617" s="4" t="s">
        <v>2669</v>
      </c>
      <c r="Q4617" s="10" t="s">
        <v>2669</v>
      </c>
      <c r="R4617" s="2" t="s">
        <v>8474</v>
      </c>
      <c r="S4617" s="6" t="str">
        <f>IF(OR(ISBLANK(Table1[[#This Row],[ValidEndUTC]]),ISBLANK(Table1[[#This Row],[ValidStartUTC]])),"",Table1[[#This Row],[ValidEndUTC]]-Table1[[#This Row],[ValidStartUTC]])</f>
        <v/>
      </c>
      <c r="T4617" s="5" t="str">
        <f>IF(OR(ISBLANK(Table1[[#This Row],[ValidEndUTC]]),ISBLANK(Table1[[#This Row],[ValidStartUTC]])),"",Table1[[#This Row],[Duration]]*24*60)</f>
        <v/>
      </c>
    </row>
    <row r="4618" spans="1:20" ht="21.6" x14ac:dyDescent="0.25">
      <c r="A4618" s="8" t="str">
        <f>IF(ISBLANK(Table1[[#This Row],[AdvisoryNumber]]),"NTML","ADVZY")</f>
        <v>NTML</v>
      </c>
      <c r="B4618" s="8" t="str">
        <f>_xlfn.TEXTJOIN("-",TRUE,Table1[[#This Row],[Source]],TEXT(Table1[[#This Row],[AdvisoryNumber]],"000"),TEXT(ROW()-1,"000000"),TEXT(Table1[[#This Row],[RecordTimeUTC]],"YYYY-MM-DD"))</f>
        <v>NTML-000-004617-2020-06-12</v>
      </c>
      <c r="C4618" s="1" t="s">
        <v>1262</v>
      </c>
      <c r="D4618" s="2"/>
      <c r="E4618" s="1"/>
      <c r="F4618" s="2"/>
      <c r="G4618" s="1"/>
      <c r="H4618" s="1" t="s">
        <v>2641</v>
      </c>
      <c r="I4618" s="8" t="str">
        <f>IF(Table1[[#This Row],[TMI_Type]]="Reroute",INDEX(_xlfn.REGEXEXTRACT(Table1[[#This Row],[RawText]],".*(ROUTE|FEA|FCA|ICR|CTOP|TBO).+([A-Z]{3})",2,0),1,2),"")</f>
        <v/>
      </c>
      <c r="J4618" s="5"/>
      <c r="K4618" s="5"/>
      <c r="L4618" s="1"/>
      <c r="M4618" s="7"/>
      <c r="N4618" s="7"/>
      <c r="O4618" s="7">
        <v>43994.979166666664</v>
      </c>
      <c r="P4618" s="4" t="s">
        <v>2670</v>
      </c>
      <c r="Q4618" s="10" t="s">
        <v>2670</v>
      </c>
      <c r="R4618" s="2" t="s">
        <v>8474</v>
      </c>
      <c r="S4618" s="6" t="str">
        <f>IF(OR(ISBLANK(Table1[[#This Row],[ValidEndUTC]]),ISBLANK(Table1[[#This Row],[ValidStartUTC]])),"",Table1[[#This Row],[ValidEndUTC]]-Table1[[#This Row],[ValidStartUTC]])</f>
        <v/>
      </c>
      <c r="T4618" s="5" t="str">
        <f>IF(OR(ISBLANK(Table1[[#This Row],[ValidEndUTC]]),ISBLANK(Table1[[#This Row],[ValidStartUTC]])),"",Table1[[#This Row],[Duration]]*24*60)</f>
        <v/>
      </c>
    </row>
    <row r="4619" spans="1:20" ht="32.4" x14ac:dyDescent="0.25">
      <c r="A4619" s="8" t="str">
        <f>IF(ISBLANK(Table1[[#This Row],[AdvisoryNumber]]),"NTML","ADVZY")</f>
        <v>NTML</v>
      </c>
      <c r="B4619" s="8" t="str">
        <f>_xlfn.TEXTJOIN("-",TRUE,Table1[[#This Row],[Source]],TEXT(Table1[[#This Row],[AdvisoryNumber]],"000"),TEXT(ROW()-1,"000000"),TEXT(Table1[[#This Row],[RecordTimeUTC]],"YYYY-MM-DD"))</f>
        <v>NTML-000-004618-2020-06-12</v>
      </c>
      <c r="C4619" s="1" t="s">
        <v>8479</v>
      </c>
      <c r="D4619" s="2"/>
      <c r="E4619" s="1"/>
      <c r="F4619" s="2"/>
      <c r="G4619" s="1"/>
      <c r="H4619" s="1" t="s">
        <v>6014</v>
      </c>
      <c r="I4619" s="8" t="str">
        <f>IF(Table1[[#This Row],[TMI_Type]]="Reroute",INDEX(_xlfn.REGEXEXTRACT(Table1[[#This Row],[RawText]],".*(ROUTE|FEA|FCA|ICR|CTOP|TBO).+([A-Z]{3})",2,0),1,2),"")</f>
        <v/>
      </c>
      <c r="J4619" s="5"/>
      <c r="K4619" s="5"/>
      <c r="L4619" s="1"/>
      <c r="M4619" s="7"/>
      <c r="N4619" s="7"/>
      <c r="O4619" s="7">
        <v>43994.981944444444</v>
      </c>
      <c r="P4619" s="4" t="s">
        <v>8480</v>
      </c>
      <c r="Q4619" s="10" t="s">
        <v>8480</v>
      </c>
      <c r="R4619" s="2" t="s">
        <v>8481</v>
      </c>
      <c r="S4619" s="6" t="str">
        <f>IF(OR(ISBLANK(Table1[[#This Row],[ValidEndUTC]]),ISBLANK(Table1[[#This Row],[ValidStartUTC]])),"",Table1[[#This Row],[ValidEndUTC]]-Table1[[#This Row],[ValidStartUTC]])</f>
        <v/>
      </c>
      <c r="T4619" s="5" t="str">
        <f>IF(OR(ISBLANK(Table1[[#This Row],[ValidEndUTC]]),ISBLANK(Table1[[#This Row],[ValidStartUTC]])),"",Table1[[#This Row],[Duration]]*24*60)</f>
        <v/>
      </c>
    </row>
    <row r="4620" spans="1:20" x14ac:dyDescent="0.25">
      <c r="A4620" s="8" t="str">
        <f>IF(ISBLANK(Table1[[#This Row],[AdvisoryNumber]]),"NTML","ADVZY")</f>
        <v>NTML</v>
      </c>
      <c r="B4620" s="8" t="str">
        <f>_xlfn.TEXTJOIN("-",TRUE,Table1[[#This Row],[Source]],TEXT(Table1[[#This Row],[AdvisoryNumber]],"000"),TEXT(ROW()-1,"000000"),TEXT(Table1[[#This Row],[RecordTimeUTC]],"YYYY-MM-DD"))</f>
        <v>NTML-000-004619-2020-06-13</v>
      </c>
      <c r="C4620" s="1" t="s">
        <v>251</v>
      </c>
      <c r="D4620" s="2"/>
      <c r="E4620" s="1"/>
      <c r="F4620" s="2"/>
      <c r="G4620" s="1" t="s">
        <v>2671</v>
      </c>
      <c r="H4620" s="1" t="s">
        <v>992</v>
      </c>
      <c r="I4620" s="8" t="str">
        <f>IF(Table1[[#This Row],[TMI_Type]]="Reroute",INDEX(_xlfn.REGEXEXTRACT(Table1[[#This Row],[RawText]],".*(ROUTE|FEA|FCA|ICR|CTOP|TBO).+([A-Z]{3})",2,0),1,2),"")</f>
        <v/>
      </c>
      <c r="J4620" s="5"/>
      <c r="K4620" s="5"/>
      <c r="L4620" s="1"/>
      <c r="M4620" s="7"/>
      <c r="N4620" s="7"/>
      <c r="O4620" s="7">
        <v>43995.061805555553</v>
      </c>
      <c r="P4620" s="4" t="s">
        <v>8482</v>
      </c>
      <c r="Q4620" s="10" t="s">
        <v>8482</v>
      </c>
      <c r="R4620" s="2" t="s">
        <v>8483</v>
      </c>
      <c r="S4620" s="6" t="str">
        <f>IF(OR(ISBLANK(Table1[[#This Row],[ValidEndUTC]]),ISBLANK(Table1[[#This Row],[ValidStartUTC]])),"",Table1[[#This Row],[ValidEndUTC]]-Table1[[#This Row],[ValidStartUTC]])</f>
        <v/>
      </c>
      <c r="T4620" s="5" t="str">
        <f>IF(OR(ISBLANK(Table1[[#This Row],[ValidEndUTC]]),ISBLANK(Table1[[#This Row],[ValidStartUTC]])),"",Table1[[#This Row],[Duration]]*24*60)</f>
        <v/>
      </c>
    </row>
    <row r="4621" spans="1:20" x14ac:dyDescent="0.25">
      <c r="A4621" s="8" t="str">
        <f>IF(ISBLANK(Table1[[#This Row],[AdvisoryNumber]]),"NTML","ADVZY")</f>
        <v>NTML</v>
      </c>
      <c r="B4621" s="8" t="str">
        <f>_xlfn.TEXTJOIN("-",TRUE,Table1[[#This Row],[Source]],TEXT(Table1[[#This Row],[AdvisoryNumber]],"000"),TEXT(ROW()-1,"000000"),TEXT(Table1[[#This Row],[RecordTimeUTC]],"YYYY-MM-DD"))</f>
        <v>NTML-000-004620-2020-06-13</v>
      </c>
      <c r="C4621" s="1" t="s">
        <v>251</v>
      </c>
      <c r="D4621" s="2"/>
      <c r="E4621" s="1"/>
      <c r="F4621" s="2"/>
      <c r="G4621" s="1" t="s">
        <v>2671</v>
      </c>
      <c r="H4621" s="1" t="s">
        <v>992</v>
      </c>
      <c r="I4621" s="8" t="str">
        <f>IF(Table1[[#This Row],[TMI_Type]]="Reroute",INDEX(_xlfn.REGEXEXTRACT(Table1[[#This Row],[RawText]],".*(ROUTE|FEA|FCA|ICR|CTOP|TBO).+([A-Z]{3})",2,0),1,2),"")</f>
        <v/>
      </c>
      <c r="J4621" s="5"/>
      <c r="K4621" s="5"/>
      <c r="L4621" s="1"/>
      <c r="M4621" s="7"/>
      <c r="N4621" s="7"/>
      <c r="O4621" s="7">
        <v>43995.064583333333</v>
      </c>
      <c r="P4621" s="4" t="s">
        <v>8484</v>
      </c>
      <c r="Q4621" s="10" t="s">
        <v>8484</v>
      </c>
      <c r="R4621" s="2" t="s">
        <v>8483</v>
      </c>
      <c r="S4621" s="6" t="str">
        <f>IF(OR(ISBLANK(Table1[[#This Row],[ValidEndUTC]]),ISBLANK(Table1[[#This Row],[ValidStartUTC]])),"",Table1[[#This Row],[ValidEndUTC]]-Table1[[#This Row],[ValidStartUTC]])</f>
        <v/>
      </c>
      <c r="T4621" s="5" t="str">
        <f>IF(OR(ISBLANK(Table1[[#This Row],[ValidEndUTC]]),ISBLANK(Table1[[#This Row],[ValidStartUTC]])),"",Table1[[#This Row],[Duration]]*24*60)</f>
        <v/>
      </c>
    </row>
    <row r="4622" spans="1:20" ht="21.6" x14ac:dyDescent="0.25">
      <c r="A4622" s="8" t="str">
        <f>IF(ISBLANK(Table1[[#This Row],[AdvisoryNumber]]),"NTML","ADVZY")</f>
        <v>NTML</v>
      </c>
      <c r="B4622" s="8" t="str">
        <f>_xlfn.TEXTJOIN("-",TRUE,Table1[[#This Row],[Source]],TEXT(Table1[[#This Row],[AdvisoryNumber]],"000"),TEXT(ROW()-1,"000000"),TEXT(Table1[[#This Row],[RecordTimeUTC]],"YYYY-MM-DD"))</f>
        <v>NTML-000-004621-2020-06-20</v>
      </c>
      <c r="C4622" s="1" t="s">
        <v>1079</v>
      </c>
      <c r="D4622" s="2"/>
      <c r="E4622" s="1"/>
      <c r="F4622" s="2"/>
      <c r="G4622" s="1"/>
      <c r="H4622" s="1" t="s">
        <v>2641</v>
      </c>
      <c r="I4622" s="8" t="str">
        <f>IF(Table1[[#This Row],[TMI_Type]]="Reroute",INDEX(_xlfn.REGEXEXTRACT(Table1[[#This Row],[RawText]],".*(ROUTE|FEA|FCA|ICR|CTOP|TBO).+([A-Z]{3})",2,0),1,2),"")</f>
        <v/>
      </c>
      <c r="J4622" s="5"/>
      <c r="K4622" s="5"/>
      <c r="L4622" s="1"/>
      <c r="M4622" s="7"/>
      <c r="N4622" s="7"/>
      <c r="O4622" s="7">
        <v>44002.038194444445</v>
      </c>
      <c r="P4622" s="4" t="s">
        <v>5968</v>
      </c>
      <c r="Q4622" s="10" t="s">
        <v>5968</v>
      </c>
      <c r="R4622" s="2" t="s">
        <v>8485</v>
      </c>
      <c r="S4622" s="6" t="str">
        <f>IF(OR(ISBLANK(Table1[[#This Row],[ValidEndUTC]]),ISBLANK(Table1[[#This Row],[ValidStartUTC]])),"",Table1[[#This Row],[ValidEndUTC]]-Table1[[#This Row],[ValidStartUTC]])</f>
        <v/>
      </c>
      <c r="T4622" s="5" t="str">
        <f>IF(OR(ISBLANK(Table1[[#This Row],[ValidEndUTC]]),ISBLANK(Table1[[#This Row],[ValidStartUTC]])),"",Table1[[#This Row],[Duration]]*24*60)</f>
        <v/>
      </c>
    </row>
    <row r="4623" spans="1:20" ht="21.6" x14ac:dyDescent="0.25">
      <c r="A4623" s="8" t="str">
        <f>IF(ISBLANK(Table1[[#This Row],[AdvisoryNumber]]),"NTML","ADVZY")</f>
        <v>NTML</v>
      </c>
      <c r="B4623" s="8" t="str">
        <f>_xlfn.TEXTJOIN("-",TRUE,Table1[[#This Row],[Source]],TEXT(Table1[[#This Row],[AdvisoryNumber]],"000"),TEXT(ROW()-1,"000000"),TEXT(Table1[[#This Row],[RecordTimeUTC]],"YYYY-MM-DD"))</f>
        <v>NTML-000-004622-2020-06-20</v>
      </c>
      <c r="C4623" s="1" t="s">
        <v>521</v>
      </c>
      <c r="D4623" s="2"/>
      <c r="E4623" s="1"/>
      <c r="F4623" s="2"/>
      <c r="G4623" s="1"/>
      <c r="H4623" s="1" t="s">
        <v>2641</v>
      </c>
      <c r="I4623" s="8" t="str">
        <f>IF(Table1[[#This Row],[TMI_Type]]="Reroute",INDEX(_xlfn.REGEXEXTRACT(Table1[[#This Row],[RawText]],".*(ROUTE|FEA|FCA|ICR|CTOP|TBO).+([A-Z]{3})",2,0),1,2),"")</f>
        <v/>
      </c>
      <c r="J4623" s="5"/>
      <c r="K4623" s="5"/>
      <c r="L4623" s="1"/>
      <c r="M4623" s="7"/>
      <c r="N4623" s="7"/>
      <c r="O4623" s="7">
        <v>44002.038194444445</v>
      </c>
      <c r="P4623" s="4" t="s">
        <v>5969</v>
      </c>
      <c r="Q4623" s="10" t="s">
        <v>5969</v>
      </c>
      <c r="R4623" s="2" t="s">
        <v>8485</v>
      </c>
      <c r="S4623" s="6" t="str">
        <f>IF(OR(ISBLANK(Table1[[#This Row],[ValidEndUTC]]),ISBLANK(Table1[[#This Row],[ValidStartUTC]])),"",Table1[[#This Row],[ValidEndUTC]]-Table1[[#This Row],[ValidStartUTC]])</f>
        <v/>
      </c>
      <c r="T4623" s="5" t="str">
        <f>IF(OR(ISBLANK(Table1[[#This Row],[ValidEndUTC]]),ISBLANK(Table1[[#This Row],[ValidStartUTC]])),"",Table1[[#This Row],[Duration]]*24*60)</f>
        <v/>
      </c>
    </row>
    <row r="4624" spans="1:20" ht="21.6" x14ac:dyDescent="0.25">
      <c r="A4624" s="8" t="str">
        <f>IF(ISBLANK(Table1[[#This Row],[AdvisoryNumber]]),"NTML","ADVZY")</f>
        <v>NTML</v>
      </c>
      <c r="B4624" s="8" t="str">
        <f>_xlfn.TEXTJOIN("-",TRUE,Table1[[#This Row],[Source]],TEXT(Table1[[#This Row],[AdvisoryNumber]],"000"),TEXT(ROW()-1,"000000"),TEXT(Table1[[#This Row],[RecordTimeUTC]],"YYYY-MM-DD"))</f>
        <v>NTML-000-004623-2020-06-20</v>
      </c>
      <c r="C4624" s="1" t="s">
        <v>232</v>
      </c>
      <c r="D4624" s="2"/>
      <c r="E4624" s="1"/>
      <c r="F4624" s="2"/>
      <c r="G4624" s="1"/>
      <c r="H4624" s="1" t="s">
        <v>2641</v>
      </c>
      <c r="I4624" s="8" t="str">
        <f>IF(Table1[[#This Row],[TMI_Type]]="Reroute",INDEX(_xlfn.REGEXEXTRACT(Table1[[#This Row],[RawText]],".*(ROUTE|FEA|FCA|ICR|CTOP|TBO).+([A-Z]{3})",2,0),1,2),"")</f>
        <v/>
      </c>
      <c r="J4624" s="5"/>
      <c r="K4624" s="5"/>
      <c r="L4624" s="1"/>
      <c r="M4624" s="7"/>
      <c r="N4624" s="7"/>
      <c r="O4624" s="7">
        <v>44002.756944444445</v>
      </c>
      <c r="P4624" s="4" t="s">
        <v>2672</v>
      </c>
      <c r="Q4624" s="10" t="s">
        <v>2672</v>
      </c>
      <c r="R4624" s="2" t="s">
        <v>8486</v>
      </c>
      <c r="S4624" s="6" t="str">
        <f>IF(OR(ISBLANK(Table1[[#This Row],[ValidEndUTC]]),ISBLANK(Table1[[#This Row],[ValidStartUTC]])),"",Table1[[#This Row],[ValidEndUTC]]-Table1[[#This Row],[ValidStartUTC]])</f>
        <v/>
      </c>
      <c r="T4624" s="5" t="str">
        <f>IF(OR(ISBLANK(Table1[[#This Row],[ValidEndUTC]]),ISBLANK(Table1[[#This Row],[ValidStartUTC]])),"",Table1[[#This Row],[Duration]]*24*60)</f>
        <v/>
      </c>
    </row>
    <row r="4625" spans="1:20" x14ac:dyDescent="0.25">
      <c r="A4625" s="8" t="str">
        <f>IF(ISBLANK(Table1[[#This Row],[AdvisoryNumber]]),"NTML","ADVZY")</f>
        <v>NTML</v>
      </c>
      <c r="B4625" s="8" t="str">
        <f>_xlfn.TEXTJOIN("-",TRUE,Table1[[#This Row],[Source]],TEXT(Table1[[#This Row],[AdvisoryNumber]],"000"),TEXT(ROW()-1,"000000"),TEXT(Table1[[#This Row],[RecordTimeUTC]],"YYYY-MM-DD"))</f>
        <v>NTML-000-004624-2020-06-20</v>
      </c>
      <c r="C4625" s="1" t="s">
        <v>270</v>
      </c>
      <c r="D4625" s="2"/>
      <c r="E4625" s="1"/>
      <c r="F4625" s="2"/>
      <c r="G4625" s="1"/>
      <c r="H4625" s="1" t="s">
        <v>2641</v>
      </c>
      <c r="I4625" s="8" t="str">
        <f>IF(Table1[[#This Row],[TMI_Type]]="Reroute",INDEX(_xlfn.REGEXEXTRACT(Table1[[#This Row],[RawText]],".*(ROUTE|FEA|FCA|ICR|CTOP|TBO).+([A-Z]{3})",2,0),1,2),"")</f>
        <v/>
      </c>
      <c r="J4625" s="5"/>
      <c r="K4625" s="5"/>
      <c r="L4625" s="1"/>
      <c r="M4625" s="7"/>
      <c r="N4625" s="7"/>
      <c r="O4625" s="7">
        <v>44002.756944444445</v>
      </c>
      <c r="P4625" s="4" t="s">
        <v>2673</v>
      </c>
      <c r="Q4625" s="10" t="s">
        <v>2673</v>
      </c>
      <c r="R4625" s="2" t="s">
        <v>8486</v>
      </c>
      <c r="S4625" s="6" t="str">
        <f>IF(OR(ISBLANK(Table1[[#This Row],[ValidEndUTC]]),ISBLANK(Table1[[#This Row],[ValidStartUTC]])),"",Table1[[#This Row],[ValidEndUTC]]-Table1[[#This Row],[ValidStartUTC]])</f>
        <v/>
      </c>
      <c r="T4625" s="5" t="str">
        <f>IF(OR(ISBLANK(Table1[[#This Row],[ValidEndUTC]]),ISBLANK(Table1[[#This Row],[ValidStartUTC]])),"",Table1[[#This Row],[Duration]]*24*60)</f>
        <v/>
      </c>
    </row>
    <row r="4626" spans="1:20" ht="21.6" x14ac:dyDescent="0.25">
      <c r="A4626" s="8" t="str">
        <f>IF(ISBLANK(Table1[[#This Row],[AdvisoryNumber]]),"NTML","ADVZY")</f>
        <v>NTML</v>
      </c>
      <c r="B4626" s="8" t="str">
        <f>_xlfn.TEXTJOIN("-",TRUE,Table1[[#This Row],[Source]],TEXT(Table1[[#This Row],[AdvisoryNumber]],"000"),TEXT(ROW()-1,"000000"),TEXT(Table1[[#This Row],[RecordTimeUTC]],"YYYY-MM-DD"))</f>
        <v>NTML-000-004625-2020-06-20</v>
      </c>
      <c r="C4626" s="1" t="s">
        <v>202</v>
      </c>
      <c r="D4626" s="2"/>
      <c r="E4626" s="1"/>
      <c r="F4626" s="2"/>
      <c r="G4626" s="1"/>
      <c r="H4626" s="1" t="s">
        <v>2641</v>
      </c>
      <c r="I4626" s="8" t="str">
        <f>IF(Table1[[#This Row],[TMI_Type]]="Reroute",INDEX(_xlfn.REGEXEXTRACT(Table1[[#This Row],[RawText]],".*(ROUTE|FEA|FCA|ICR|CTOP|TBO).+([A-Z]{3})",2,0),1,2),"")</f>
        <v/>
      </c>
      <c r="J4626" s="5"/>
      <c r="K4626" s="5"/>
      <c r="L4626" s="1"/>
      <c r="M4626" s="7"/>
      <c r="N4626" s="7"/>
      <c r="O4626" s="7">
        <v>44002.756944444445</v>
      </c>
      <c r="P4626" s="4" t="s">
        <v>2674</v>
      </c>
      <c r="Q4626" s="10" t="s">
        <v>2674</v>
      </c>
      <c r="R4626" s="2" t="s">
        <v>8486</v>
      </c>
      <c r="S4626" s="6" t="str">
        <f>IF(OR(ISBLANK(Table1[[#This Row],[ValidEndUTC]]),ISBLANK(Table1[[#This Row],[ValidStartUTC]])),"",Table1[[#This Row],[ValidEndUTC]]-Table1[[#This Row],[ValidStartUTC]])</f>
        <v/>
      </c>
      <c r="T4626" s="5" t="str">
        <f>IF(OR(ISBLANK(Table1[[#This Row],[ValidEndUTC]]),ISBLANK(Table1[[#This Row],[ValidStartUTC]])),"",Table1[[#This Row],[Duration]]*24*60)</f>
        <v/>
      </c>
    </row>
    <row r="4627" spans="1:20" x14ac:dyDescent="0.25">
      <c r="A4627" s="8" t="str">
        <f>IF(ISBLANK(Table1[[#This Row],[AdvisoryNumber]]),"NTML","ADVZY")</f>
        <v>NTML</v>
      </c>
      <c r="B4627" s="8" t="str">
        <f>_xlfn.TEXTJOIN("-",TRUE,Table1[[#This Row],[Source]],TEXT(Table1[[#This Row],[AdvisoryNumber]],"000"),TEXT(ROW()-1,"000000"),TEXT(Table1[[#This Row],[RecordTimeUTC]],"YYYY-MM-DD"))</f>
        <v>NTML-000-004626-2020-06-20</v>
      </c>
      <c r="C4627" s="1" t="s">
        <v>229</v>
      </c>
      <c r="D4627" s="2"/>
      <c r="E4627" s="1"/>
      <c r="F4627" s="2"/>
      <c r="G4627" s="1"/>
      <c r="H4627" s="1" t="s">
        <v>2641</v>
      </c>
      <c r="I4627" s="8" t="str">
        <f>IF(Table1[[#This Row],[TMI_Type]]="Reroute",INDEX(_xlfn.REGEXEXTRACT(Table1[[#This Row],[RawText]],".*(ROUTE|FEA|FCA|ICR|CTOP|TBO).+([A-Z]{3})",2,0),1,2),"")</f>
        <v/>
      </c>
      <c r="J4627" s="5"/>
      <c r="K4627" s="5"/>
      <c r="L4627" s="1"/>
      <c r="M4627" s="7"/>
      <c r="N4627" s="7"/>
      <c r="O4627" s="7">
        <v>44002.756944444445</v>
      </c>
      <c r="P4627" s="4" t="s">
        <v>2675</v>
      </c>
      <c r="Q4627" s="10" t="s">
        <v>2675</v>
      </c>
      <c r="R4627" s="2" t="s">
        <v>8486</v>
      </c>
      <c r="S4627" s="6" t="str">
        <f>IF(OR(ISBLANK(Table1[[#This Row],[ValidEndUTC]]),ISBLANK(Table1[[#This Row],[ValidStartUTC]])),"",Table1[[#This Row],[ValidEndUTC]]-Table1[[#This Row],[ValidStartUTC]])</f>
        <v/>
      </c>
      <c r="T4627" s="5" t="str">
        <f>IF(OR(ISBLANK(Table1[[#This Row],[ValidEndUTC]]),ISBLANK(Table1[[#This Row],[ValidStartUTC]])),"",Table1[[#This Row],[Duration]]*24*60)</f>
        <v/>
      </c>
    </row>
    <row r="4628" spans="1:20" ht="21.6" x14ac:dyDescent="0.25">
      <c r="A4628" s="8" t="str">
        <f>IF(ISBLANK(Table1[[#This Row],[AdvisoryNumber]]),"NTML","ADVZY")</f>
        <v>NTML</v>
      </c>
      <c r="B4628" s="8" t="str">
        <f>_xlfn.TEXTJOIN("-",TRUE,Table1[[#This Row],[Source]],TEXT(Table1[[#This Row],[AdvisoryNumber]],"000"),TEXT(ROW()-1,"000000"),TEXT(Table1[[#This Row],[RecordTimeUTC]],"YYYY-MM-DD"))</f>
        <v>NTML-000-004627-2020-06-20</v>
      </c>
      <c r="C4628" s="1" t="s">
        <v>108</v>
      </c>
      <c r="D4628" s="2"/>
      <c r="E4628" s="1"/>
      <c r="F4628" s="2"/>
      <c r="G4628" s="1"/>
      <c r="H4628" s="1" t="s">
        <v>2641</v>
      </c>
      <c r="I4628" s="8" t="str">
        <f>IF(Table1[[#This Row],[TMI_Type]]="Reroute",INDEX(_xlfn.REGEXEXTRACT(Table1[[#This Row],[RawText]],".*(ROUTE|FEA|FCA|ICR|CTOP|TBO).+([A-Z]{3})",2,0),1,2),"")</f>
        <v/>
      </c>
      <c r="J4628" s="5"/>
      <c r="K4628" s="5"/>
      <c r="L4628" s="1"/>
      <c r="M4628" s="7"/>
      <c r="N4628" s="7"/>
      <c r="O4628" s="7">
        <v>44002.756944444445</v>
      </c>
      <c r="P4628" s="4" t="s">
        <v>2676</v>
      </c>
      <c r="Q4628" s="10" t="s">
        <v>2676</v>
      </c>
      <c r="R4628" s="2" t="s">
        <v>8486</v>
      </c>
      <c r="S4628" s="6" t="str">
        <f>IF(OR(ISBLANK(Table1[[#This Row],[ValidEndUTC]]),ISBLANK(Table1[[#This Row],[ValidStartUTC]])),"",Table1[[#This Row],[ValidEndUTC]]-Table1[[#This Row],[ValidStartUTC]])</f>
        <v/>
      </c>
      <c r="T4628" s="5" t="str">
        <f>IF(OR(ISBLANK(Table1[[#This Row],[ValidEndUTC]]),ISBLANK(Table1[[#This Row],[ValidStartUTC]])),"",Table1[[#This Row],[Duration]]*24*60)</f>
        <v/>
      </c>
    </row>
    <row r="4629" spans="1:20" ht="21.6" x14ac:dyDescent="0.25">
      <c r="A4629" s="8" t="str">
        <f>IF(ISBLANK(Table1[[#This Row],[AdvisoryNumber]]),"NTML","ADVZY")</f>
        <v>NTML</v>
      </c>
      <c r="B4629" s="8" t="str">
        <f>_xlfn.TEXTJOIN("-",TRUE,Table1[[#This Row],[Source]],TEXT(Table1[[#This Row],[AdvisoryNumber]],"000"),TEXT(ROW()-1,"000000"),TEXT(Table1[[#This Row],[RecordTimeUTC]],"YYYY-MM-DD"))</f>
        <v>NTML-000-004628-2020-06-20</v>
      </c>
      <c r="C4629" s="1" t="s">
        <v>343</v>
      </c>
      <c r="D4629" s="2"/>
      <c r="E4629" s="1"/>
      <c r="F4629" s="2"/>
      <c r="G4629" s="1" t="s">
        <v>18</v>
      </c>
      <c r="H4629" s="1" t="s">
        <v>2641</v>
      </c>
      <c r="I4629" s="8" t="str">
        <f>IF(Table1[[#This Row],[TMI_Type]]="Reroute",INDEX(_xlfn.REGEXEXTRACT(Table1[[#This Row],[RawText]],".*(ROUTE|FEA|FCA|ICR|CTOP|TBO).+([A-Z]{3})",2,0),1,2),"")</f>
        <v/>
      </c>
      <c r="J4629" s="5"/>
      <c r="K4629" s="5"/>
      <c r="L4629" s="1"/>
      <c r="M4629" s="7"/>
      <c r="N4629" s="7"/>
      <c r="O4629" s="7">
        <v>44002.756944444445</v>
      </c>
      <c r="P4629" s="4" t="s">
        <v>2677</v>
      </c>
      <c r="Q4629" s="10" t="s">
        <v>2677</v>
      </c>
      <c r="R4629" s="2" t="s">
        <v>8486</v>
      </c>
      <c r="S4629" s="6" t="str">
        <f>IF(OR(ISBLANK(Table1[[#This Row],[ValidEndUTC]]),ISBLANK(Table1[[#This Row],[ValidStartUTC]])),"",Table1[[#This Row],[ValidEndUTC]]-Table1[[#This Row],[ValidStartUTC]])</f>
        <v/>
      </c>
      <c r="T4629" s="5" t="str">
        <f>IF(OR(ISBLANK(Table1[[#This Row],[ValidEndUTC]]),ISBLANK(Table1[[#This Row],[ValidStartUTC]])),"",Table1[[#This Row],[Duration]]*24*60)</f>
        <v/>
      </c>
    </row>
    <row r="4630" spans="1:20" ht="21.6" x14ac:dyDescent="0.25">
      <c r="A4630" s="8" t="str">
        <f>IF(ISBLANK(Table1[[#This Row],[AdvisoryNumber]]),"NTML","ADVZY")</f>
        <v>NTML</v>
      </c>
      <c r="B4630" s="8" t="str">
        <f>_xlfn.TEXTJOIN("-",TRUE,Table1[[#This Row],[Source]],TEXT(Table1[[#This Row],[AdvisoryNumber]],"000"),TEXT(ROW()-1,"000000"),TEXT(Table1[[#This Row],[RecordTimeUTC]],"YYYY-MM-DD"))</f>
        <v>NTML-000-004629-2020-06-20</v>
      </c>
      <c r="C4630" s="1" t="s">
        <v>1031</v>
      </c>
      <c r="D4630" s="2"/>
      <c r="E4630" s="1"/>
      <c r="F4630" s="2"/>
      <c r="G4630" s="1"/>
      <c r="H4630" s="1" t="s">
        <v>2641</v>
      </c>
      <c r="I4630" s="8" t="str">
        <f>IF(Table1[[#This Row],[TMI_Type]]="Reroute",INDEX(_xlfn.REGEXEXTRACT(Table1[[#This Row],[RawText]],".*(ROUTE|FEA|FCA|ICR|CTOP|TBO).+([A-Z]{3})",2,0),1,2),"")</f>
        <v/>
      </c>
      <c r="J4630" s="5"/>
      <c r="K4630" s="5"/>
      <c r="L4630" s="1"/>
      <c r="M4630" s="7"/>
      <c r="N4630" s="7"/>
      <c r="O4630" s="7">
        <v>44002.756944444445</v>
      </c>
      <c r="P4630" s="4" t="s">
        <v>2678</v>
      </c>
      <c r="Q4630" s="10" t="s">
        <v>2678</v>
      </c>
      <c r="R4630" s="2" t="s">
        <v>8486</v>
      </c>
      <c r="S4630" s="6" t="str">
        <f>IF(OR(ISBLANK(Table1[[#This Row],[ValidEndUTC]]),ISBLANK(Table1[[#This Row],[ValidStartUTC]])),"",Table1[[#This Row],[ValidEndUTC]]-Table1[[#This Row],[ValidStartUTC]])</f>
        <v/>
      </c>
      <c r="T4630" s="5" t="str">
        <f>IF(OR(ISBLANK(Table1[[#This Row],[ValidEndUTC]]),ISBLANK(Table1[[#This Row],[ValidStartUTC]])),"",Table1[[#This Row],[Duration]]*24*60)</f>
        <v/>
      </c>
    </row>
    <row r="4631" spans="1:20" ht="21.6" x14ac:dyDescent="0.25">
      <c r="A4631" s="8" t="str">
        <f>IF(ISBLANK(Table1[[#This Row],[AdvisoryNumber]]),"NTML","ADVZY")</f>
        <v>NTML</v>
      </c>
      <c r="B4631" s="8" t="str">
        <f>_xlfn.TEXTJOIN("-",TRUE,Table1[[#This Row],[Source]],TEXT(Table1[[#This Row],[AdvisoryNumber]],"000"),TEXT(ROW()-1,"000000"),TEXT(Table1[[#This Row],[RecordTimeUTC]],"YYYY-MM-DD"))</f>
        <v>NTML-000-004630-2020-06-20</v>
      </c>
      <c r="C4631" s="1" t="s">
        <v>711</v>
      </c>
      <c r="D4631" s="2"/>
      <c r="E4631" s="1"/>
      <c r="F4631" s="2"/>
      <c r="G4631" s="1"/>
      <c r="H4631" s="1" t="s">
        <v>2641</v>
      </c>
      <c r="I4631" s="8" t="str">
        <f>IF(Table1[[#This Row],[TMI_Type]]="Reroute",INDEX(_xlfn.REGEXEXTRACT(Table1[[#This Row],[RawText]],".*(ROUTE|FEA|FCA|ICR|CTOP|TBO).+([A-Z]{3})",2,0),1,2),"")</f>
        <v/>
      </c>
      <c r="J4631" s="5"/>
      <c r="K4631" s="5"/>
      <c r="L4631" s="1"/>
      <c r="M4631" s="7"/>
      <c r="N4631" s="7"/>
      <c r="O4631" s="7">
        <v>44002.756944444445</v>
      </c>
      <c r="P4631" s="4" t="s">
        <v>2679</v>
      </c>
      <c r="Q4631" s="10" t="s">
        <v>2679</v>
      </c>
      <c r="R4631" s="2" t="s">
        <v>8486</v>
      </c>
      <c r="S4631" s="6" t="str">
        <f>IF(OR(ISBLANK(Table1[[#This Row],[ValidEndUTC]]),ISBLANK(Table1[[#This Row],[ValidStartUTC]])),"",Table1[[#This Row],[ValidEndUTC]]-Table1[[#This Row],[ValidStartUTC]])</f>
        <v/>
      </c>
      <c r="T4631" s="5" t="str">
        <f>IF(OR(ISBLANK(Table1[[#This Row],[ValidEndUTC]]),ISBLANK(Table1[[#This Row],[ValidStartUTC]])),"",Table1[[#This Row],[Duration]]*24*60)</f>
        <v/>
      </c>
    </row>
    <row r="4632" spans="1:20" ht="21.6" x14ac:dyDescent="0.25">
      <c r="A4632" s="8" t="str">
        <f>IF(ISBLANK(Table1[[#This Row],[AdvisoryNumber]]),"NTML","ADVZY")</f>
        <v>NTML</v>
      </c>
      <c r="B4632" s="8" t="str">
        <f>_xlfn.TEXTJOIN("-",TRUE,Table1[[#This Row],[Source]],TEXT(Table1[[#This Row],[AdvisoryNumber]],"000"),TEXT(ROW()-1,"000000"),TEXT(Table1[[#This Row],[RecordTimeUTC]],"YYYY-MM-DD"))</f>
        <v>NTML-000-004631-2020-06-20</v>
      </c>
      <c r="C4632" s="1" t="s">
        <v>300</v>
      </c>
      <c r="D4632" s="2"/>
      <c r="E4632" s="1"/>
      <c r="F4632" s="2"/>
      <c r="G4632" s="1"/>
      <c r="H4632" s="1" t="s">
        <v>2641</v>
      </c>
      <c r="I4632" s="8" t="str">
        <f>IF(Table1[[#This Row],[TMI_Type]]="Reroute",INDEX(_xlfn.REGEXEXTRACT(Table1[[#This Row],[RawText]],".*(ROUTE|FEA|FCA|ICR|CTOP|TBO).+([A-Z]{3})",2,0),1,2),"")</f>
        <v/>
      </c>
      <c r="J4632" s="5"/>
      <c r="K4632" s="5"/>
      <c r="L4632" s="1"/>
      <c r="M4632" s="7"/>
      <c r="N4632" s="7"/>
      <c r="O4632" s="7">
        <v>44002.76666666667</v>
      </c>
      <c r="P4632" s="4" t="s">
        <v>2680</v>
      </c>
      <c r="Q4632" s="10" t="s">
        <v>2680</v>
      </c>
      <c r="R4632" s="2" t="s">
        <v>8487</v>
      </c>
      <c r="S4632" s="6" t="str">
        <f>IF(OR(ISBLANK(Table1[[#This Row],[ValidEndUTC]]),ISBLANK(Table1[[#This Row],[ValidStartUTC]])),"",Table1[[#This Row],[ValidEndUTC]]-Table1[[#This Row],[ValidStartUTC]])</f>
        <v/>
      </c>
      <c r="T4632" s="5" t="str">
        <f>IF(OR(ISBLANK(Table1[[#This Row],[ValidEndUTC]]),ISBLANK(Table1[[#This Row],[ValidStartUTC]])),"",Table1[[#This Row],[Duration]]*24*60)</f>
        <v/>
      </c>
    </row>
    <row r="4633" spans="1:20" ht="21.6" x14ac:dyDescent="0.25">
      <c r="A4633" s="8" t="str">
        <f>IF(ISBLANK(Table1[[#This Row],[AdvisoryNumber]]),"NTML","ADVZY")</f>
        <v>NTML</v>
      </c>
      <c r="B4633" s="8" t="str">
        <f>_xlfn.TEXTJOIN("-",TRUE,Table1[[#This Row],[Source]],TEXT(Table1[[#This Row],[AdvisoryNumber]],"000"),TEXT(ROW()-1,"000000"),TEXT(Table1[[#This Row],[RecordTimeUTC]],"YYYY-MM-DD"))</f>
        <v>NTML-000-004632-2020-06-20</v>
      </c>
      <c r="C4633" s="1" t="s">
        <v>495</v>
      </c>
      <c r="D4633" s="2"/>
      <c r="E4633" s="1"/>
      <c r="F4633" s="2"/>
      <c r="G4633" s="1"/>
      <c r="H4633" s="1" t="s">
        <v>2641</v>
      </c>
      <c r="I4633" s="8" t="str">
        <f>IF(Table1[[#This Row],[TMI_Type]]="Reroute",INDEX(_xlfn.REGEXEXTRACT(Table1[[#This Row],[RawText]],".*(ROUTE|FEA|FCA|ICR|CTOP|TBO).+([A-Z]{3})",2,0),1,2),"")</f>
        <v/>
      </c>
      <c r="J4633" s="5"/>
      <c r="K4633" s="5"/>
      <c r="L4633" s="1"/>
      <c r="M4633" s="7"/>
      <c r="N4633" s="7"/>
      <c r="O4633" s="7">
        <v>44002.768055555556</v>
      </c>
      <c r="P4633" s="4" t="s">
        <v>2681</v>
      </c>
      <c r="Q4633" s="10" t="s">
        <v>2681</v>
      </c>
      <c r="R4633" s="2" t="s">
        <v>8487</v>
      </c>
      <c r="S4633" s="6" t="str">
        <f>IF(OR(ISBLANK(Table1[[#This Row],[ValidEndUTC]]),ISBLANK(Table1[[#This Row],[ValidStartUTC]])),"",Table1[[#This Row],[ValidEndUTC]]-Table1[[#This Row],[ValidStartUTC]])</f>
        <v/>
      </c>
      <c r="T4633" s="5" t="str">
        <f>IF(OR(ISBLANK(Table1[[#This Row],[ValidEndUTC]]),ISBLANK(Table1[[#This Row],[ValidStartUTC]])),"",Table1[[#This Row],[Duration]]*24*60)</f>
        <v/>
      </c>
    </row>
    <row r="4634" spans="1:20" ht="21.6" x14ac:dyDescent="0.25">
      <c r="A4634" s="8" t="str">
        <f>IF(ISBLANK(Table1[[#This Row],[AdvisoryNumber]]),"NTML","ADVZY")</f>
        <v>NTML</v>
      </c>
      <c r="B4634" s="8" t="str">
        <f>_xlfn.TEXTJOIN("-",TRUE,Table1[[#This Row],[Source]],TEXT(Table1[[#This Row],[AdvisoryNumber]],"000"),TEXT(ROW()-1,"000000"),TEXT(Table1[[#This Row],[RecordTimeUTC]],"YYYY-MM-DD"))</f>
        <v>NTML-000-004633-2020-06-20</v>
      </c>
      <c r="C4634" s="1" t="s">
        <v>300</v>
      </c>
      <c r="D4634" s="2"/>
      <c r="E4634" s="1"/>
      <c r="F4634" s="2"/>
      <c r="G4634" s="1"/>
      <c r="H4634" s="1" t="s">
        <v>2641</v>
      </c>
      <c r="I4634" s="8" t="str">
        <f>IF(Table1[[#This Row],[TMI_Type]]="Reroute",INDEX(_xlfn.REGEXEXTRACT(Table1[[#This Row],[RawText]],".*(ROUTE|FEA|FCA|ICR|CTOP|TBO).+([A-Z]{3})",2,0),1,2),"")</f>
        <v/>
      </c>
      <c r="J4634" s="5"/>
      <c r="K4634" s="5"/>
      <c r="L4634" s="1"/>
      <c r="M4634" s="7"/>
      <c r="N4634" s="7"/>
      <c r="O4634" s="7">
        <v>44002.84375</v>
      </c>
      <c r="P4634" s="4" t="s">
        <v>2682</v>
      </c>
      <c r="Q4634" s="10" t="s">
        <v>2682</v>
      </c>
      <c r="R4634" s="2" t="s">
        <v>8488</v>
      </c>
      <c r="S4634" s="6" t="str">
        <f>IF(OR(ISBLANK(Table1[[#This Row],[ValidEndUTC]]),ISBLANK(Table1[[#This Row],[ValidStartUTC]])),"",Table1[[#This Row],[ValidEndUTC]]-Table1[[#This Row],[ValidStartUTC]])</f>
        <v/>
      </c>
      <c r="T4634" s="5" t="str">
        <f>IF(OR(ISBLANK(Table1[[#This Row],[ValidEndUTC]]),ISBLANK(Table1[[#This Row],[ValidStartUTC]])),"",Table1[[#This Row],[Duration]]*24*60)</f>
        <v/>
      </c>
    </row>
    <row r="4635" spans="1:20" ht="21.6" x14ac:dyDescent="0.25">
      <c r="A4635" s="8" t="str">
        <f>IF(ISBLANK(Table1[[#This Row],[AdvisoryNumber]]),"NTML","ADVZY")</f>
        <v>NTML</v>
      </c>
      <c r="B4635" s="8" t="str">
        <f>_xlfn.TEXTJOIN("-",TRUE,Table1[[#This Row],[Source]],TEXT(Table1[[#This Row],[AdvisoryNumber]],"000"),TEXT(ROW()-1,"000000"),TEXT(Table1[[#This Row],[RecordTimeUTC]],"YYYY-MM-DD"))</f>
        <v>NTML-000-004634-2020-06-27</v>
      </c>
      <c r="C4635" s="1" t="s">
        <v>274</v>
      </c>
      <c r="D4635" s="2"/>
      <c r="E4635" s="1"/>
      <c r="F4635" s="2"/>
      <c r="G4635" s="1"/>
      <c r="H4635" s="1" t="s">
        <v>2641</v>
      </c>
      <c r="I4635" s="8" t="str">
        <f>IF(Table1[[#This Row],[TMI_Type]]="Reroute",INDEX(_xlfn.REGEXEXTRACT(Table1[[#This Row],[RawText]],".*(ROUTE|FEA|FCA|ICR|CTOP|TBO).+([A-Z]{3})",2,0),1,2),"")</f>
        <v/>
      </c>
      <c r="J4635" s="5"/>
      <c r="K4635" s="5"/>
      <c r="L4635" s="1"/>
      <c r="M4635" s="7"/>
      <c r="N4635" s="7"/>
      <c r="O4635" s="7">
        <v>44009.104861111111</v>
      </c>
      <c r="P4635" s="4" t="s">
        <v>2683</v>
      </c>
      <c r="Q4635" s="10" t="s">
        <v>2683</v>
      </c>
      <c r="R4635" s="2" t="s">
        <v>8490</v>
      </c>
      <c r="S4635" s="6" t="str">
        <f>IF(OR(ISBLANK(Table1[[#This Row],[ValidEndUTC]]),ISBLANK(Table1[[#This Row],[ValidStartUTC]])),"",Table1[[#This Row],[ValidEndUTC]]-Table1[[#This Row],[ValidStartUTC]])</f>
        <v/>
      </c>
      <c r="T4635" s="5" t="str">
        <f>IF(OR(ISBLANK(Table1[[#This Row],[ValidEndUTC]]),ISBLANK(Table1[[#This Row],[ValidStartUTC]])),"",Table1[[#This Row],[Duration]]*24*60)</f>
        <v/>
      </c>
    </row>
    <row r="4636" spans="1:20" ht="21.6" x14ac:dyDescent="0.25">
      <c r="A4636" s="8" t="str">
        <f>IF(ISBLANK(Table1[[#This Row],[AdvisoryNumber]]),"NTML","ADVZY")</f>
        <v>NTML</v>
      </c>
      <c r="B4636" s="8" t="str">
        <f>_xlfn.TEXTJOIN("-",TRUE,Table1[[#This Row],[Source]],TEXT(Table1[[#This Row],[AdvisoryNumber]],"000"),TEXT(ROW()-1,"000000"),TEXT(Table1[[#This Row],[RecordTimeUTC]],"YYYY-MM-DD"))</f>
        <v>NTML-000-004635-2020-06-27</v>
      </c>
      <c r="C4636" s="1" t="s">
        <v>232</v>
      </c>
      <c r="D4636" s="2"/>
      <c r="E4636" s="1"/>
      <c r="F4636" s="2"/>
      <c r="G4636" s="1"/>
      <c r="H4636" s="1" t="s">
        <v>2641</v>
      </c>
      <c r="I4636" s="8" t="str">
        <f>IF(Table1[[#This Row],[TMI_Type]]="Reroute",INDEX(_xlfn.REGEXEXTRACT(Table1[[#This Row],[RawText]],".*(ROUTE|FEA|FCA|ICR|CTOP|TBO).+([A-Z]{3})",2,0),1,2),"")</f>
        <v/>
      </c>
      <c r="J4636" s="5"/>
      <c r="K4636" s="5"/>
      <c r="L4636" s="1"/>
      <c r="M4636" s="7"/>
      <c r="N4636" s="7"/>
      <c r="O4636" s="7">
        <v>44009.92291666667</v>
      </c>
      <c r="P4636" s="4" t="s">
        <v>2684</v>
      </c>
      <c r="Q4636" s="10" t="s">
        <v>2684</v>
      </c>
      <c r="R4636" s="2" t="s">
        <v>8491</v>
      </c>
      <c r="S4636" s="6" t="str">
        <f>IF(OR(ISBLANK(Table1[[#This Row],[ValidEndUTC]]),ISBLANK(Table1[[#This Row],[ValidStartUTC]])),"",Table1[[#This Row],[ValidEndUTC]]-Table1[[#This Row],[ValidStartUTC]])</f>
        <v/>
      </c>
      <c r="T4636" s="5" t="str">
        <f>IF(OR(ISBLANK(Table1[[#This Row],[ValidEndUTC]]),ISBLANK(Table1[[#This Row],[ValidStartUTC]])),"",Table1[[#This Row],[Duration]]*24*60)</f>
        <v/>
      </c>
    </row>
    <row r="4637" spans="1:20" ht="21.6" x14ac:dyDescent="0.25">
      <c r="A4637" s="8" t="str">
        <f>IF(ISBLANK(Table1[[#This Row],[AdvisoryNumber]]),"NTML","ADVZY")</f>
        <v>NTML</v>
      </c>
      <c r="B4637" s="8" t="str">
        <f>_xlfn.TEXTJOIN("-",TRUE,Table1[[#This Row],[Source]],TEXT(Table1[[#This Row],[AdvisoryNumber]],"000"),TEXT(ROW()-1,"000000"),TEXT(Table1[[#This Row],[RecordTimeUTC]],"YYYY-MM-DD"))</f>
        <v>NTML-000-004636-2020-06-27</v>
      </c>
      <c r="C4637" s="1" t="s">
        <v>202</v>
      </c>
      <c r="D4637" s="2"/>
      <c r="E4637" s="1"/>
      <c r="F4637" s="2"/>
      <c r="G4637" s="1"/>
      <c r="H4637" s="1" t="s">
        <v>2641</v>
      </c>
      <c r="I4637" s="8" t="str">
        <f>IF(Table1[[#This Row],[TMI_Type]]="Reroute",INDEX(_xlfn.REGEXEXTRACT(Table1[[#This Row],[RawText]],".*(ROUTE|FEA|FCA|ICR|CTOP|TBO).+([A-Z]{3})",2,0),1,2),"")</f>
        <v/>
      </c>
      <c r="J4637" s="5"/>
      <c r="K4637" s="5"/>
      <c r="L4637" s="1"/>
      <c r="M4637" s="7"/>
      <c r="N4637" s="7"/>
      <c r="O4637" s="7">
        <v>44009.92291666667</v>
      </c>
      <c r="P4637" s="4" t="s">
        <v>2685</v>
      </c>
      <c r="Q4637" s="10" t="s">
        <v>2685</v>
      </c>
      <c r="R4637" s="2" t="s">
        <v>8491</v>
      </c>
      <c r="S4637" s="6" t="str">
        <f>IF(OR(ISBLANK(Table1[[#This Row],[ValidEndUTC]]),ISBLANK(Table1[[#This Row],[ValidStartUTC]])),"",Table1[[#This Row],[ValidEndUTC]]-Table1[[#This Row],[ValidStartUTC]])</f>
        <v/>
      </c>
      <c r="T4637" s="5" t="str">
        <f>IF(OR(ISBLANK(Table1[[#This Row],[ValidEndUTC]]),ISBLANK(Table1[[#This Row],[ValidStartUTC]])),"",Table1[[#This Row],[Duration]]*24*60)</f>
        <v/>
      </c>
    </row>
    <row r="4638" spans="1:20" x14ac:dyDescent="0.25">
      <c r="A4638" s="8" t="str">
        <f>IF(ISBLANK(Table1[[#This Row],[AdvisoryNumber]]),"NTML","ADVZY")</f>
        <v>NTML</v>
      </c>
      <c r="B4638" s="8" t="str">
        <f>_xlfn.TEXTJOIN("-",TRUE,Table1[[#This Row],[Source]],TEXT(Table1[[#This Row],[AdvisoryNumber]],"000"),TEXT(ROW()-1,"000000"),TEXT(Table1[[#This Row],[RecordTimeUTC]],"YYYY-MM-DD"))</f>
        <v>NTML-000-004637-2020-06-27</v>
      </c>
      <c r="C4638" s="1" t="s">
        <v>229</v>
      </c>
      <c r="D4638" s="2"/>
      <c r="E4638" s="1"/>
      <c r="F4638" s="2"/>
      <c r="G4638" s="1"/>
      <c r="H4638" s="1" t="s">
        <v>2641</v>
      </c>
      <c r="I4638" s="8" t="str">
        <f>IF(Table1[[#This Row],[TMI_Type]]="Reroute",INDEX(_xlfn.REGEXEXTRACT(Table1[[#This Row],[RawText]],".*(ROUTE|FEA|FCA|ICR|CTOP|TBO).+([A-Z]{3})",2,0),1,2),"")</f>
        <v/>
      </c>
      <c r="J4638" s="5"/>
      <c r="K4638" s="5"/>
      <c r="L4638" s="1"/>
      <c r="M4638" s="7"/>
      <c r="N4638" s="7"/>
      <c r="O4638" s="7">
        <v>44009.92291666667</v>
      </c>
      <c r="P4638" s="4" t="s">
        <v>2686</v>
      </c>
      <c r="Q4638" s="10" t="s">
        <v>2686</v>
      </c>
      <c r="R4638" s="2" t="s">
        <v>8491</v>
      </c>
      <c r="S4638" s="6" t="str">
        <f>IF(OR(ISBLANK(Table1[[#This Row],[ValidEndUTC]]),ISBLANK(Table1[[#This Row],[ValidStartUTC]])),"",Table1[[#This Row],[ValidEndUTC]]-Table1[[#This Row],[ValidStartUTC]])</f>
        <v/>
      </c>
      <c r="T4638" s="5" t="str">
        <f>IF(OR(ISBLANK(Table1[[#This Row],[ValidEndUTC]]),ISBLANK(Table1[[#This Row],[ValidStartUTC]])),"",Table1[[#This Row],[Duration]]*24*60)</f>
        <v/>
      </c>
    </row>
    <row r="4639" spans="1:20" x14ac:dyDescent="0.25">
      <c r="A4639" s="8" t="str">
        <f>IF(ISBLANK(Table1[[#This Row],[AdvisoryNumber]]),"NTML","ADVZY")</f>
        <v>NTML</v>
      </c>
      <c r="B4639" s="8" t="str">
        <f>_xlfn.TEXTJOIN("-",TRUE,Table1[[#This Row],[Source]],TEXT(Table1[[#This Row],[AdvisoryNumber]],"000"),TEXT(ROW()-1,"000000"),TEXT(Table1[[#This Row],[RecordTimeUTC]],"YYYY-MM-DD"))</f>
        <v>NTML-000-004638-2020-06-27</v>
      </c>
      <c r="C4639" s="1" t="s">
        <v>207</v>
      </c>
      <c r="D4639" s="2"/>
      <c r="E4639" s="1"/>
      <c r="F4639" s="2"/>
      <c r="G4639" s="1"/>
      <c r="H4639" s="1" t="s">
        <v>2641</v>
      </c>
      <c r="I4639" s="8" t="str">
        <f>IF(Table1[[#This Row],[TMI_Type]]="Reroute",INDEX(_xlfn.REGEXEXTRACT(Table1[[#This Row],[RawText]],".*(ROUTE|FEA|FCA|ICR|CTOP|TBO).+([A-Z]{3})",2,0),1,2),"")</f>
        <v/>
      </c>
      <c r="J4639" s="5"/>
      <c r="K4639" s="5"/>
      <c r="L4639" s="1"/>
      <c r="M4639" s="7"/>
      <c r="N4639" s="7"/>
      <c r="O4639" s="7">
        <v>44009.92291666667</v>
      </c>
      <c r="P4639" s="4" t="s">
        <v>2687</v>
      </c>
      <c r="Q4639" s="10" t="s">
        <v>2687</v>
      </c>
      <c r="R4639" s="2" t="s">
        <v>8491</v>
      </c>
      <c r="S4639" s="6" t="str">
        <f>IF(OR(ISBLANK(Table1[[#This Row],[ValidEndUTC]]),ISBLANK(Table1[[#This Row],[ValidStartUTC]])),"",Table1[[#This Row],[ValidEndUTC]]-Table1[[#This Row],[ValidStartUTC]])</f>
        <v/>
      </c>
      <c r="T4639" s="5" t="str">
        <f>IF(OR(ISBLANK(Table1[[#This Row],[ValidEndUTC]]),ISBLANK(Table1[[#This Row],[ValidStartUTC]])),"",Table1[[#This Row],[Duration]]*24*60)</f>
        <v/>
      </c>
    </row>
    <row r="4640" spans="1:20" x14ac:dyDescent="0.25">
      <c r="A4640" s="8" t="str">
        <f>IF(ISBLANK(Table1[[#This Row],[AdvisoryNumber]]),"NTML","ADVZY")</f>
        <v>NTML</v>
      </c>
      <c r="B4640" s="8" t="str">
        <f>_xlfn.TEXTJOIN("-",TRUE,Table1[[#This Row],[Source]],TEXT(Table1[[#This Row],[AdvisoryNumber]],"000"),TEXT(ROW()-1,"000000"),TEXT(Table1[[#This Row],[RecordTimeUTC]],"YYYY-MM-DD"))</f>
        <v>NTML-000-004639-2020-06-27</v>
      </c>
      <c r="C4640" s="1" t="s">
        <v>2657</v>
      </c>
      <c r="D4640" s="2"/>
      <c r="E4640" s="1"/>
      <c r="F4640" s="2"/>
      <c r="G4640" s="1"/>
      <c r="H4640" s="1" t="s">
        <v>2641</v>
      </c>
      <c r="I4640" s="8" t="str">
        <f>IF(Table1[[#This Row],[TMI_Type]]="Reroute",INDEX(_xlfn.REGEXEXTRACT(Table1[[#This Row],[RawText]],".*(ROUTE|FEA|FCA|ICR|CTOP|TBO).+([A-Z]{3})",2,0),1,2),"")</f>
        <v/>
      </c>
      <c r="J4640" s="5"/>
      <c r="K4640" s="5"/>
      <c r="L4640" s="1"/>
      <c r="M4640" s="7"/>
      <c r="N4640" s="7"/>
      <c r="O4640" s="7">
        <v>44009.92291666667</v>
      </c>
      <c r="P4640" s="4" t="s">
        <v>2688</v>
      </c>
      <c r="Q4640" s="10" t="s">
        <v>2688</v>
      </c>
      <c r="R4640" s="2" t="s">
        <v>8491</v>
      </c>
      <c r="S4640" s="6" t="str">
        <f>IF(OR(ISBLANK(Table1[[#This Row],[ValidEndUTC]]),ISBLANK(Table1[[#This Row],[ValidStartUTC]])),"",Table1[[#This Row],[ValidEndUTC]]-Table1[[#This Row],[ValidStartUTC]])</f>
        <v/>
      </c>
      <c r="T4640" s="5" t="str">
        <f>IF(OR(ISBLANK(Table1[[#This Row],[ValidEndUTC]]),ISBLANK(Table1[[#This Row],[ValidStartUTC]])),"",Table1[[#This Row],[Duration]]*24*60)</f>
        <v/>
      </c>
    </row>
    <row r="4641" spans="1:20" x14ac:dyDescent="0.25">
      <c r="A4641" s="8" t="str">
        <f>IF(ISBLANK(Table1[[#This Row],[AdvisoryNumber]]),"NTML","ADVZY")</f>
        <v>NTML</v>
      </c>
      <c r="B4641" s="8" t="str">
        <f>_xlfn.TEXTJOIN("-",TRUE,Table1[[#This Row],[Source]],TEXT(Table1[[#This Row],[AdvisoryNumber]],"000"),TEXT(ROW()-1,"000000"),TEXT(Table1[[#This Row],[RecordTimeUTC]],"YYYY-MM-DD"))</f>
        <v>NTML-000-004640-2020-06-27</v>
      </c>
      <c r="C4641" s="1" t="s">
        <v>270</v>
      </c>
      <c r="D4641" s="2"/>
      <c r="E4641" s="1"/>
      <c r="F4641" s="2"/>
      <c r="G4641" s="1"/>
      <c r="H4641" s="1" t="s">
        <v>2641</v>
      </c>
      <c r="I4641" s="8" t="str">
        <f>IF(Table1[[#This Row],[TMI_Type]]="Reroute",INDEX(_xlfn.REGEXEXTRACT(Table1[[#This Row],[RawText]],".*(ROUTE|FEA|FCA|ICR|CTOP|TBO).+([A-Z]{3})",2,0),1,2),"")</f>
        <v/>
      </c>
      <c r="J4641" s="5"/>
      <c r="K4641" s="5"/>
      <c r="L4641" s="1"/>
      <c r="M4641" s="7"/>
      <c r="N4641" s="7"/>
      <c r="O4641" s="7">
        <v>44009.92291666667</v>
      </c>
      <c r="P4641" s="4" t="s">
        <v>2689</v>
      </c>
      <c r="Q4641" s="10" t="s">
        <v>2689</v>
      </c>
      <c r="R4641" s="2" t="s">
        <v>8491</v>
      </c>
      <c r="S4641" s="6" t="str">
        <f>IF(OR(ISBLANK(Table1[[#This Row],[ValidEndUTC]]),ISBLANK(Table1[[#This Row],[ValidStartUTC]])),"",Table1[[#This Row],[ValidEndUTC]]-Table1[[#This Row],[ValidStartUTC]])</f>
        <v/>
      </c>
      <c r="T4641" s="5" t="str">
        <f>IF(OR(ISBLANK(Table1[[#This Row],[ValidEndUTC]]),ISBLANK(Table1[[#This Row],[ValidStartUTC]])),"",Table1[[#This Row],[Duration]]*24*60)</f>
        <v/>
      </c>
    </row>
    <row r="4642" spans="1:20" ht="21.6" x14ac:dyDescent="0.25">
      <c r="A4642" s="8" t="str">
        <f>IF(ISBLANK(Table1[[#This Row],[AdvisoryNumber]]),"NTML","ADVZY")</f>
        <v>NTML</v>
      </c>
      <c r="B4642" s="8" t="str">
        <f>_xlfn.TEXTJOIN("-",TRUE,Table1[[#This Row],[Source]],TEXT(Table1[[#This Row],[AdvisoryNumber]],"000"),TEXT(ROW()-1,"000000"),TEXT(Table1[[#This Row],[RecordTimeUTC]],"YYYY-MM-DD"))</f>
        <v>NTML-000-004641-2020-06-27</v>
      </c>
      <c r="C4642" s="1" t="s">
        <v>229</v>
      </c>
      <c r="D4642" s="2"/>
      <c r="E4642" s="1"/>
      <c r="F4642" s="2"/>
      <c r="G4642" s="1"/>
      <c r="H4642" s="1" t="s">
        <v>2641</v>
      </c>
      <c r="I4642" s="8" t="str">
        <f>IF(Table1[[#This Row],[TMI_Type]]="Reroute",INDEX(_xlfn.REGEXEXTRACT(Table1[[#This Row],[RawText]],".*(ROUTE|FEA|FCA|ICR|CTOP|TBO).+([A-Z]{3})",2,0),1,2),"")</f>
        <v/>
      </c>
      <c r="J4642" s="5"/>
      <c r="K4642" s="5"/>
      <c r="L4642" s="1"/>
      <c r="M4642" s="7"/>
      <c r="N4642" s="7"/>
      <c r="O4642" s="7">
        <v>44009.927777777775</v>
      </c>
      <c r="P4642" s="4" t="s">
        <v>2690</v>
      </c>
      <c r="Q4642" s="10" t="s">
        <v>2690</v>
      </c>
      <c r="R4642" s="2" t="s">
        <v>8491</v>
      </c>
      <c r="S4642" s="6" t="str">
        <f>IF(OR(ISBLANK(Table1[[#This Row],[ValidEndUTC]]),ISBLANK(Table1[[#This Row],[ValidStartUTC]])),"",Table1[[#This Row],[ValidEndUTC]]-Table1[[#This Row],[ValidStartUTC]])</f>
        <v/>
      </c>
      <c r="T4642" s="5" t="str">
        <f>IF(OR(ISBLANK(Table1[[#This Row],[ValidEndUTC]]),ISBLANK(Table1[[#This Row],[ValidStartUTC]])),"",Table1[[#This Row],[Duration]]*24*60)</f>
        <v/>
      </c>
    </row>
    <row r="4643" spans="1:20" x14ac:dyDescent="0.25">
      <c r="A4643" s="8" t="str">
        <f>IF(ISBLANK(Table1[[#This Row],[AdvisoryNumber]]),"NTML","ADVZY")</f>
        <v>NTML</v>
      </c>
      <c r="B4643" s="8" t="str">
        <f>_xlfn.TEXTJOIN("-",TRUE,Table1[[#This Row],[Source]],TEXT(Table1[[#This Row],[AdvisoryNumber]],"000"),TEXT(ROW()-1,"000000"),TEXT(Table1[[#This Row],[RecordTimeUTC]],"YYYY-MM-DD"))</f>
        <v>NTML-000-004642-2020-06-28</v>
      </c>
      <c r="C4643" s="1" t="s">
        <v>300</v>
      </c>
      <c r="D4643" s="2"/>
      <c r="E4643" s="1"/>
      <c r="F4643" s="2"/>
      <c r="G4643" s="1" t="s">
        <v>98</v>
      </c>
      <c r="H4643" s="1" t="s">
        <v>992</v>
      </c>
      <c r="I4643" s="8" t="str">
        <f>IF(Table1[[#This Row],[TMI_Type]]="Reroute",INDEX(_xlfn.REGEXEXTRACT(Table1[[#This Row],[RawText]],".*(ROUTE|FEA|FCA|ICR|CTOP|TBO).+([A-Z]{3})",2,0),1,2),"")</f>
        <v/>
      </c>
      <c r="J4643" s="5"/>
      <c r="K4643" s="5"/>
      <c r="L4643" s="1"/>
      <c r="M4643" s="7"/>
      <c r="N4643" s="7"/>
      <c r="O4643" s="7">
        <v>44010.019444444442</v>
      </c>
      <c r="P4643" s="4" t="s">
        <v>8498</v>
      </c>
      <c r="Q4643" s="10" t="s">
        <v>8498</v>
      </c>
      <c r="R4643" s="2" t="s">
        <v>8499</v>
      </c>
      <c r="S4643" s="6" t="str">
        <f>IF(OR(ISBLANK(Table1[[#This Row],[ValidEndUTC]]),ISBLANK(Table1[[#This Row],[ValidStartUTC]])),"",Table1[[#This Row],[ValidEndUTC]]-Table1[[#This Row],[ValidStartUTC]])</f>
        <v/>
      </c>
      <c r="T4643" s="5" t="str">
        <f>IF(OR(ISBLANK(Table1[[#This Row],[ValidEndUTC]]),ISBLANK(Table1[[#This Row],[ValidStartUTC]])),"",Table1[[#This Row],[Duration]]*24*60)</f>
        <v/>
      </c>
    </row>
    <row r="4644" spans="1:20" ht="21.6" x14ac:dyDescent="0.25">
      <c r="A4644" s="8" t="str">
        <f>IF(ISBLANK(Table1[[#This Row],[AdvisoryNumber]]),"NTML","ADVZY")</f>
        <v>NTML</v>
      </c>
      <c r="B4644" s="8" t="str">
        <f>_xlfn.TEXTJOIN("-",TRUE,Table1[[#This Row],[Source]],TEXT(Table1[[#This Row],[AdvisoryNumber]],"000"),TEXT(ROW()-1,"000000"),TEXT(Table1[[#This Row],[RecordTimeUTC]],"YYYY-MM-DD"))</f>
        <v>NTML-000-004643-2020-06-28</v>
      </c>
      <c r="C4644" s="1" t="s">
        <v>73</v>
      </c>
      <c r="D4644" s="2"/>
      <c r="E4644" s="1"/>
      <c r="F4644" s="2"/>
      <c r="G4644" s="1" t="s">
        <v>98</v>
      </c>
      <c r="H4644" s="1" t="s">
        <v>181</v>
      </c>
      <c r="I4644" s="8" t="str">
        <f>IF(Table1[[#This Row],[TMI_Type]]="Reroute",INDEX(_xlfn.REGEXEXTRACT(Table1[[#This Row],[RawText]],".*(ROUTE|FEA|FCA|ICR|CTOP|TBO).+([A-Z]{3})",2,0),1,2),"")</f>
        <v/>
      </c>
      <c r="J4644" s="5"/>
      <c r="K4644" s="5"/>
      <c r="L4644" s="1" t="s">
        <v>1173</v>
      </c>
      <c r="M4644" s="7"/>
      <c r="N4644" s="7"/>
      <c r="O4644" s="7">
        <v>44010.054861111108</v>
      </c>
      <c r="P4644" s="4" t="s">
        <v>8503</v>
      </c>
      <c r="Q4644" s="10" t="s">
        <v>8503</v>
      </c>
      <c r="R4644" s="2" t="s">
        <v>8504</v>
      </c>
      <c r="S4644" s="6" t="str">
        <f>IF(OR(ISBLANK(Table1[[#This Row],[ValidEndUTC]]),ISBLANK(Table1[[#This Row],[ValidStartUTC]])),"",Table1[[#This Row],[ValidEndUTC]]-Table1[[#This Row],[ValidStartUTC]])</f>
        <v/>
      </c>
      <c r="T4644" s="5" t="str">
        <f>IF(OR(ISBLANK(Table1[[#This Row],[ValidEndUTC]]),ISBLANK(Table1[[#This Row],[ValidStartUTC]])),"",Table1[[#This Row],[Duration]]*24*60)</f>
        <v/>
      </c>
    </row>
    <row r="4645" spans="1:20" ht="21.6" x14ac:dyDescent="0.25">
      <c r="A4645" s="8" t="str">
        <f>IF(ISBLANK(Table1[[#This Row],[AdvisoryNumber]]),"NTML","ADVZY")</f>
        <v>NTML</v>
      </c>
      <c r="B4645" s="8" t="str">
        <f>_xlfn.TEXTJOIN("-",TRUE,Table1[[#This Row],[Source]],TEXT(Table1[[#This Row],[AdvisoryNumber]],"000"),TEXT(ROW()-1,"000000"),TEXT(Table1[[#This Row],[RecordTimeUTC]],"YYYY-MM-DD"))</f>
        <v>NTML-000-004644-2020-06-28</v>
      </c>
      <c r="C4645" s="1" t="s">
        <v>294</v>
      </c>
      <c r="D4645" s="2"/>
      <c r="E4645" s="1"/>
      <c r="F4645" s="2"/>
      <c r="G4645" s="1" t="s">
        <v>98</v>
      </c>
      <c r="H4645" s="1" t="s">
        <v>181</v>
      </c>
      <c r="I4645" s="8" t="str">
        <f>IF(Table1[[#This Row],[TMI_Type]]="Reroute",INDEX(_xlfn.REGEXEXTRACT(Table1[[#This Row],[RawText]],".*(ROUTE|FEA|FCA|ICR|CTOP|TBO).+([A-Z]{3})",2,0),1,2),"")</f>
        <v/>
      </c>
      <c r="J4645" s="5"/>
      <c r="K4645" s="5"/>
      <c r="L4645" s="1" t="s">
        <v>1175</v>
      </c>
      <c r="M4645" s="7"/>
      <c r="N4645" s="7"/>
      <c r="O4645" s="7">
        <v>44010.057638888888</v>
      </c>
      <c r="P4645" s="4" t="s">
        <v>8505</v>
      </c>
      <c r="Q4645" s="10" t="s">
        <v>8505</v>
      </c>
      <c r="R4645" s="2" t="s">
        <v>8504</v>
      </c>
      <c r="S4645" s="6" t="str">
        <f>IF(OR(ISBLANK(Table1[[#This Row],[ValidEndUTC]]),ISBLANK(Table1[[#This Row],[ValidStartUTC]])),"",Table1[[#This Row],[ValidEndUTC]]-Table1[[#This Row],[ValidStartUTC]])</f>
        <v/>
      </c>
      <c r="T4645" s="5" t="str">
        <f>IF(OR(ISBLANK(Table1[[#This Row],[ValidEndUTC]]),ISBLANK(Table1[[#This Row],[ValidStartUTC]])),"",Table1[[#This Row],[Duration]]*24*60)</f>
        <v/>
      </c>
    </row>
    <row r="4646" spans="1:20" ht="21.6" x14ac:dyDescent="0.25">
      <c r="A4646" s="8" t="str">
        <f>IF(ISBLANK(Table1[[#This Row],[AdvisoryNumber]]),"NTML","ADVZY")</f>
        <v>NTML</v>
      </c>
      <c r="B4646" s="8" t="str">
        <f>_xlfn.TEXTJOIN("-",TRUE,Table1[[#This Row],[Source]],TEXT(Table1[[#This Row],[AdvisoryNumber]],"000"),TEXT(ROW()-1,"000000"),TEXT(Table1[[#This Row],[RecordTimeUTC]],"YYYY-MM-DD"))</f>
        <v>NTML-000-004645-2020-06-28</v>
      </c>
      <c r="C4646" s="1" t="s">
        <v>294</v>
      </c>
      <c r="D4646" s="2"/>
      <c r="E4646" s="1"/>
      <c r="F4646" s="2"/>
      <c r="G4646" s="1" t="s">
        <v>98</v>
      </c>
      <c r="H4646" s="1" t="s">
        <v>181</v>
      </c>
      <c r="I4646" s="8" t="str">
        <f>IF(Table1[[#This Row],[TMI_Type]]="Reroute",INDEX(_xlfn.REGEXEXTRACT(Table1[[#This Row],[RawText]],".*(ROUTE|FEA|FCA|ICR|CTOP|TBO).+([A-Z]{3})",2,0),1,2),"")</f>
        <v/>
      </c>
      <c r="J4646" s="5"/>
      <c r="K4646" s="5"/>
      <c r="L4646" s="1" t="s">
        <v>1175</v>
      </c>
      <c r="M4646" s="7"/>
      <c r="N4646" s="7"/>
      <c r="O4646" s="7">
        <v>44010.065972222219</v>
      </c>
      <c r="P4646" s="4" t="s">
        <v>8506</v>
      </c>
      <c r="Q4646" s="10" t="s">
        <v>8506</v>
      </c>
      <c r="R4646" s="2" t="s">
        <v>8507</v>
      </c>
      <c r="S4646" s="6" t="str">
        <f>IF(OR(ISBLANK(Table1[[#This Row],[ValidEndUTC]]),ISBLANK(Table1[[#This Row],[ValidStartUTC]])),"",Table1[[#This Row],[ValidEndUTC]]-Table1[[#This Row],[ValidStartUTC]])</f>
        <v/>
      </c>
      <c r="T4646" s="5" t="str">
        <f>IF(OR(ISBLANK(Table1[[#This Row],[ValidEndUTC]]),ISBLANK(Table1[[#This Row],[ValidStartUTC]])),"",Table1[[#This Row],[Duration]]*24*60)</f>
        <v/>
      </c>
    </row>
    <row r="4647" spans="1:20" ht="21.6" x14ac:dyDescent="0.25">
      <c r="A4647" s="8" t="str">
        <f>IF(ISBLANK(Table1[[#This Row],[AdvisoryNumber]]),"NTML","ADVZY")</f>
        <v>NTML</v>
      </c>
      <c r="B4647" s="8" t="str">
        <f>_xlfn.TEXTJOIN("-",TRUE,Table1[[#This Row],[Source]],TEXT(Table1[[#This Row],[AdvisoryNumber]],"000"),TEXT(ROW()-1,"000000"),TEXT(Table1[[#This Row],[RecordTimeUTC]],"YYYY-MM-DD"))</f>
        <v>NTML-000-004646-2020-06-28</v>
      </c>
      <c r="C4647" s="1" t="s">
        <v>73</v>
      </c>
      <c r="D4647" s="2"/>
      <c r="E4647" s="1"/>
      <c r="F4647" s="2"/>
      <c r="G4647" s="1" t="s">
        <v>98</v>
      </c>
      <c r="H4647" s="1" t="s">
        <v>181</v>
      </c>
      <c r="I4647" s="8" t="str">
        <f>IF(Table1[[#This Row],[TMI_Type]]="Reroute",INDEX(_xlfn.REGEXEXTRACT(Table1[[#This Row],[RawText]],".*(ROUTE|FEA|FCA|ICR|CTOP|TBO).+([A-Z]{3})",2,0),1,2),"")</f>
        <v/>
      </c>
      <c r="J4647" s="5"/>
      <c r="K4647" s="5"/>
      <c r="L4647" s="1" t="s">
        <v>1173</v>
      </c>
      <c r="M4647" s="7"/>
      <c r="N4647" s="7"/>
      <c r="O4647" s="7">
        <v>44010.072916666664</v>
      </c>
      <c r="P4647" s="4" t="s">
        <v>8508</v>
      </c>
      <c r="Q4647" s="10" t="s">
        <v>8508</v>
      </c>
      <c r="R4647" s="2" t="s">
        <v>8509</v>
      </c>
      <c r="S4647" s="6" t="str">
        <f>IF(OR(ISBLANK(Table1[[#This Row],[ValidEndUTC]]),ISBLANK(Table1[[#This Row],[ValidStartUTC]])),"",Table1[[#This Row],[ValidEndUTC]]-Table1[[#This Row],[ValidStartUTC]])</f>
        <v/>
      </c>
      <c r="T4647" s="5" t="str">
        <f>IF(OR(ISBLANK(Table1[[#This Row],[ValidEndUTC]]),ISBLANK(Table1[[#This Row],[ValidStartUTC]])),"",Table1[[#This Row],[Duration]]*24*60)</f>
        <v/>
      </c>
    </row>
    <row r="4648" spans="1:20" ht="21.6" x14ac:dyDescent="0.25">
      <c r="A4648" s="8" t="str">
        <f>IF(ISBLANK(Table1[[#This Row],[AdvisoryNumber]]),"NTML","ADVZY")</f>
        <v>NTML</v>
      </c>
      <c r="B4648" s="8" t="str">
        <f>_xlfn.TEXTJOIN("-",TRUE,Table1[[#This Row],[Source]],TEXT(Table1[[#This Row],[AdvisoryNumber]],"000"),TEXT(ROW()-1,"000000"),TEXT(Table1[[#This Row],[RecordTimeUTC]],"YYYY-MM-DD"))</f>
        <v>NTML-000-004647-2020-07-03</v>
      </c>
      <c r="C4648" s="1" t="s">
        <v>232</v>
      </c>
      <c r="D4648" s="2"/>
      <c r="E4648" s="1"/>
      <c r="F4648" s="2"/>
      <c r="G4648" s="1"/>
      <c r="H4648" s="1" t="s">
        <v>2641</v>
      </c>
      <c r="I4648" s="8" t="str">
        <f>IF(Table1[[#This Row],[TMI_Type]]="Reroute",INDEX(_xlfn.REGEXEXTRACT(Table1[[#This Row],[RawText]],".*(ROUTE|FEA|FCA|ICR|CTOP|TBO).+([A-Z]{3})",2,0),1,2),"")</f>
        <v/>
      </c>
      <c r="J4648" s="5"/>
      <c r="K4648" s="5"/>
      <c r="L4648" s="1"/>
      <c r="M4648" s="7"/>
      <c r="N4648" s="7"/>
      <c r="O4648" s="7">
        <v>44015.952777777777</v>
      </c>
      <c r="P4648" s="4" t="s">
        <v>2691</v>
      </c>
      <c r="Q4648" s="10" t="s">
        <v>2691</v>
      </c>
      <c r="R4648" s="2" t="s">
        <v>8513</v>
      </c>
      <c r="S4648" s="6" t="str">
        <f>IF(OR(ISBLANK(Table1[[#This Row],[ValidEndUTC]]),ISBLANK(Table1[[#This Row],[ValidStartUTC]])),"",Table1[[#This Row],[ValidEndUTC]]-Table1[[#This Row],[ValidStartUTC]])</f>
        <v/>
      </c>
      <c r="T4648" s="5" t="str">
        <f>IF(OR(ISBLANK(Table1[[#This Row],[ValidEndUTC]]),ISBLANK(Table1[[#This Row],[ValidStartUTC]])),"",Table1[[#This Row],[Duration]]*24*60)</f>
        <v/>
      </c>
    </row>
    <row r="4649" spans="1:20" x14ac:dyDescent="0.25">
      <c r="A4649" s="8" t="str">
        <f>IF(ISBLANK(Table1[[#This Row],[AdvisoryNumber]]),"NTML","ADVZY")</f>
        <v>NTML</v>
      </c>
      <c r="B4649" s="8" t="str">
        <f>_xlfn.TEXTJOIN("-",TRUE,Table1[[#This Row],[Source]],TEXT(Table1[[#This Row],[AdvisoryNumber]],"000"),TEXT(ROW()-1,"000000"),TEXT(Table1[[#This Row],[RecordTimeUTC]],"YYYY-MM-DD"))</f>
        <v>NTML-000-004648-2020-07-03</v>
      </c>
      <c r="C4649" s="1" t="s">
        <v>202</v>
      </c>
      <c r="D4649" s="2"/>
      <c r="E4649" s="1"/>
      <c r="F4649" s="2"/>
      <c r="G4649" s="1"/>
      <c r="H4649" s="1" t="s">
        <v>2641</v>
      </c>
      <c r="I4649" s="8" t="str">
        <f>IF(Table1[[#This Row],[TMI_Type]]="Reroute",INDEX(_xlfn.REGEXEXTRACT(Table1[[#This Row],[RawText]],".*(ROUTE|FEA|FCA|ICR|CTOP|TBO).+([A-Z]{3})",2,0),1,2),"")</f>
        <v/>
      </c>
      <c r="J4649" s="5"/>
      <c r="K4649" s="5"/>
      <c r="L4649" s="1"/>
      <c r="M4649" s="7"/>
      <c r="N4649" s="7"/>
      <c r="O4649" s="7">
        <v>44015.952777777777</v>
      </c>
      <c r="P4649" s="4" t="s">
        <v>2692</v>
      </c>
      <c r="Q4649" s="10" t="s">
        <v>2692</v>
      </c>
      <c r="R4649" s="2" t="s">
        <v>8513</v>
      </c>
      <c r="S4649" s="6" t="str">
        <f>IF(OR(ISBLANK(Table1[[#This Row],[ValidEndUTC]]),ISBLANK(Table1[[#This Row],[ValidStartUTC]])),"",Table1[[#This Row],[ValidEndUTC]]-Table1[[#This Row],[ValidStartUTC]])</f>
        <v/>
      </c>
      <c r="T4649" s="5" t="str">
        <f>IF(OR(ISBLANK(Table1[[#This Row],[ValidEndUTC]]),ISBLANK(Table1[[#This Row],[ValidStartUTC]])),"",Table1[[#This Row],[Duration]]*24*60)</f>
        <v/>
      </c>
    </row>
    <row r="4650" spans="1:20" x14ac:dyDescent="0.25">
      <c r="A4650" s="8" t="str">
        <f>IF(ISBLANK(Table1[[#This Row],[AdvisoryNumber]]),"NTML","ADVZY")</f>
        <v>NTML</v>
      </c>
      <c r="B4650" s="8" t="str">
        <f>_xlfn.TEXTJOIN("-",TRUE,Table1[[#This Row],[Source]],TEXT(Table1[[#This Row],[AdvisoryNumber]],"000"),TEXT(ROW()-1,"000000"),TEXT(Table1[[#This Row],[RecordTimeUTC]],"YYYY-MM-DD"))</f>
        <v>NTML-000-004649-2020-07-03</v>
      </c>
      <c r="C4650" s="1" t="s">
        <v>270</v>
      </c>
      <c r="D4650" s="2"/>
      <c r="E4650" s="1"/>
      <c r="F4650" s="2"/>
      <c r="G4650" s="1"/>
      <c r="H4650" s="1" t="s">
        <v>2641</v>
      </c>
      <c r="I4650" s="8" t="str">
        <f>IF(Table1[[#This Row],[TMI_Type]]="Reroute",INDEX(_xlfn.REGEXEXTRACT(Table1[[#This Row],[RawText]],".*(ROUTE|FEA|FCA|ICR|CTOP|TBO).+([A-Z]{3})",2,0),1,2),"")</f>
        <v/>
      </c>
      <c r="J4650" s="5"/>
      <c r="K4650" s="5"/>
      <c r="L4650" s="1"/>
      <c r="M4650" s="7"/>
      <c r="N4650" s="7"/>
      <c r="O4650" s="7">
        <v>44015.952777777777</v>
      </c>
      <c r="P4650" s="4" t="s">
        <v>2693</v>
      </c>
      <c r="Q4650" s="10" t="s">
        <v>2693</v>
      </c>
      <c r="R4650" s="2" t="s">
        <v>8513</v>
      </c>
      <c r="S4650" s="6" t="str">
        <f>IF(OR(ISBLANK(Table1[[#This Row],[ValidEndUTC]]),ISBLANK(Table1[[#This Row],[ValidStartUTC]])),"",Table1[[#This Row],[ValidEndUTC]]-Table1[[#This Row],[ValidStartUTC]])</f>
        <v/>
      </c>
      <c r="T4650" s="5" t="str">
        <f>IF(OR(ISBLANK(Table1[[#This Row],[ValidEndUTC]]),ISBLANK(Table1[[#This Row],[ValidStartUTC]])),"",Table1[[#This Row],[Duration]]*24*60)</f>
        <v/>
      </c>
    </row>
    <row r="4651" spans="1:20" ht="21.6" x14ac:dyDescent="0.25">
      <c r="A4651" s="8" t="str">
        <f>IF(ISBLANK(Table1[[#This Row],[AdvisoryNumber]]),"NTML","ADVZY")</f>
        <v>NTML</v>
      </c>
      <c r="B4651" s="8" t="str">
        <f>_xlfn.TEXTJOIN("-",TRUE,Table1[[#This Row],[Source]],TEXT(Table1[[#This Row],[AdvisoryNumber]],"000"),TEXT(ROW()-1,"000000"),TEXT(Table1[[#This Row],[RecordTimeUTC]],"YYYY-MM-DD"))</f>
        <v>NTML-000-004650-2020-07-03</v>
      </c>
      <c r="C4651" s="1" t="s">
        <v>229</v>
      </c>
      <c r="D4651" s="2"/>
      <c r="E4651" s="1"/>
      <c r="F4651" s="2"/>
      <c r="G4651" s="1"/>
      <c r="H4651" s="1" t="s">
        <v>2641</v>
      </c>
      <c r="I4651" s="8" t="str">
        <f>IF(Table1[[#This Row],[TMI_Type]]="Reroute",INDEX(_xlfn.REGEXEXTRACT(Table1[[#This Row],[RawText]],".*(ROUTE|FEA|FCA|ICR|CTOP|TBO).+([A-Z]{3})",2,0),1,2),"")</f>
        <v/>
      </c>
      <c r="J4651" s="5"/>
      <c r="K4651" s="5"/>
      <c r="L4651" s="1"/>
      <c r="M4651" s="7"/>
      <c r="N4651" s="7"/>
      <c r="O4651" s="7">
        <v>44015.952777777777</v>
      </c>
      <c r="P4651" s="4" t="s">
        <v>2694</v>
      </c>
      <c r="Q4651" s="10" t="s">
        <v>2694</v>
      </c>
      <c r="R4651" s="2" t="s">
        <v>8513</v>
      </c>
      <c r="S4651" s="6" t="str">
        <f>IF(OR(ISBLANK(Table1[[#This Row],[ValidEndUTC]]),ISBLANK(Table1[[#This Row],[ValidStartUTC]])),"",Table1[[#This Row],[ValidEndUTC]]-Table1[[#This Row],[ValidStartUTC]])</f>
        <v/>
      </c>
      <c r="T4651" s="5" t="str">
        <f>IF(OR(ISBLANK(Table1[[#This Row],[ValidEndUTC]]),ISBLANK(Table1[[#This Row],[ValidStartUTC]])),"",Table1[[#This Row],[Duration]]*24*60)</f>
        <v/>
      </c>
    </row>
    <row r="4652" spans="1:20" ht="21.6" x14ac:dyDescent="0.25">
      <c r="A4652" s="8" t="str">
        <f>IF(ISBLANK(Table1[[#This Row],[AdvisoryNumber]]),"NTML","ADVZY")</f>
        <v>NTML</v>
      </c>
      <c r="B4652" s="8" t="str">
        <f>_xlfn.TEXTJOIN("-",TRUE,Table1[[#This Row],[Source]],TEXT(Table1[[#This Row],[AdvisoryNumber]],"000"),TEXT(ROW()-1,"000000"),TEXT(Table1[[#This Row],[RecordTimeUTC]],"YYYY-MM-DD"))</f>
        <v>NTML-000-004651-2020-07-03</v>
      </c>
      <c r="C4652" s="1" t="s">
        <v>300</v>
      </c>
      <c r="D4652" s="2"/>
      <c r="E4652" s="1"/>
      <c r="F4652" s="2"/>
      <c r="G4652" s="1"/>
      <c r="H4652" s="1" t="s">
        <v>2641</v>
      </c>
      <c r="I4652" s="8" t="str">
        <f>IF(Table1[[#This Row],[TMI_Type]]="Reroute",INDEX(_xlfn.REGEXEXTRACT(Table1[[#This Row],[RawText]],".*(ROUTE|FEA|FCA|ICR|CTOP|TBO).+([A-Z]{3})",2,0),1,2),"")</f>
        <v/>
      </c>
      <c r="J4652" s="5"/>
      <c r="K4652" s="5"/>
      <c r="L4652" s="1"/>
      <c r="M4652" s="7"/>
      <c r="N4652" s="7"/>
      <c r="O4652" s="7">
        <v>44015.952777777777</v>
      </c>
      <c r="P4652" s="4" t="s">
        <v>2695</v>
      </c>
      <c r="Q4652" s="10" t="s">
        <v>2695</v>
      </c>
      <c r="R4652" s="2" t="s">
        <v>8513</v>
      </c>
      <c r="S4652" s="6" t="str">
        <f>IF(OR(ISBLANK(Table1[[#This Row],[ValidEndUTC]]),ISBLANK(Table1[[#This Row],[ValidStartUTC]])),"",Table1[[#This Row],[ValidEndUTC]]-Table1[[#This Row],[ValidStartUTC]])</f>
        <v/>
      </c>
      <c r="T4652" s="5" t="str">
        <f>IF(OR(ISBLANK(Table1[[#This Row],[ValidEndUTC]]),ISBLANK(Table1[[#This Row],[ValidStartUTC]])),"",Table1[[#This Row],[Duration]]*24*60)</f>
        <v/>
      </c>
    </row>
    <row r="4653" spans="1:20" x14ac:dyDescent="0.25">
      <c r="A4653" s="8" t="str">
        <f>IF(ISBLANK(Table1[[#This Row],[AdvisoryNumber]]),"NTML","ADVZY")</f>
        <v>NTML</v>
      </c>
      <c r="B4653" s="8" t="str">
        <f>_xlfn.TEXTJOIN("-",TRUE,Table1[[#This Row],[Source]],TEXT(Table1[[#This Row],[AdvisoryNumber]],"000"),TEXT(ROW()-1,"000000"),TEXT(Table1[[#This Row],[RecordTimeUTC]],"YYYY-MM-DD"))</f>
        <v>NTML-000-004652-2020-07-04</v>
      </c>
      <c r="C4653" s="1" t="s">
        <v>31</v>
      </c>
      <c r="D4653" s="2"/>
      <c r="E4653" s="1"/>
      <c r="F4653" s="2"/>
      <c r="G4653" s="1"/>
      <c r="H4653" s="1" t="s">
        <v>2641</v>
      </c>
      <c r="I4653" s="8" t="str">
        <f>IF(Table1[[#This Row],[TMI_Type]]="Reroute",INDEX(_xlfn.REGEXEXTRACT(Table1[[#This Row],[RawText]],".*(ROUTE|FEA|FCA|ICR|CTOP|TBO).+([A-Z]{3})",2,0),1,2),"")</f>
        <v/>
      </c>
      <c r="J4653" s="5"/>
      <c r="K4653" s="5"/>
      <c r="L4653" s="1"/>
      <c r="M4653" s="7"/>
      <c r="N4653" s="7"/>
      <c r="O4653" s="7">
        <v>44016.034722222219</v>
      </c>
      <c r="P4653" s="4" t="s">
        <v>2696</v>
      </c>
      <c r="Q4653" s="10" t="s">
        <v>2696</v>
      </c>
      <c r="R4653" s="2" t="s">
        <v>8513</v>
      </c>
      <c r="S4653" s="6" t="str">
        <f>IF(OR(ISBLANK(Table1[[#This Row],[ValidEndUTC]]),ISBLANK(Table1[[#This Row],[ValidStartUTC]])),"",Table1[[#This Row],[ValidEndUTC]]-Table1[[#This Row],[ValidStartUTC]])</f>
        <v/>
      </c>
      <c r="T4653" s="5" t="str">
        <f>IF(OR(ISBLANK(Table1[[#This Row],[ValidEndUTC]]),ISBLANK(Table1[[#This Row],[ValidStartUTC]])),"",Table1[[#This Row],[Duration]]*24*60)</f>
        <v/>
      </c>
    </row>
    <row r="4654" spans="1:20" ht="21.6" x14ac:dyDescent="0.25">
      <c r="A4654" s="8" t="str">
        <f>IF(ISBLANK(Table1[[#This Row],[AdvisoryNumber]]),"NTML","ADVZY")</f>
        <v>NTML</v>
      </c>
      <c r="B4654" s="8" t="str">
        <f>_xlfn.TEXTJOIN("-",TRUE,Table1[[#This Row],[Source]],TEXT(Table1[[#This Row],[AdvisoryNumber]],"000"),TEXT(ROW()-1,"000000"),TEXT(Table1[[#This Row],[RecordTimeUTC]],"YYYY-MM-DD"))</f>
        <v>NTML-000-004653-2020-07-04</v>
      </c>
      <c r="C4654" s="1" t="s">
        <v>34</v>
      </c>
      <c r="D4654" s="2"/>
      <c r="E4654" s="1"/>
      <c r="F4654" s="2"/>
      <c r="G4654" s="1" t="s">
        <v>98</v>
      </c>
      <c r="H4654" s="1" t="s">
        <v>181</v>
      </c>
      <c r="I4654" s="8" t="str">
        <f>IF(Table1[[#This Row],[TMI_Type]]="Reroute",INDEX(_xlfn.REGEXEXTRACT(Table1[[#This Row],[RawText]],".*(ROUTE|FEA|FCA|ICR|CTOP|TBO).+([A-Z]{3})",2,0),1,2),"")</f>
        <v/>
      </c>
      <c r="J4654" s="5"/>
      <c r="K4654" s="5"/>
      <c r="L4654" s="1" t="s">
        <v>489</v>
      </c>
      <c r="M4654" s="7"/>
      <c r="N4654" s="7"/>
      <c r="O4654" s="7">
        <v>44016.053472222222</v>
      </c>
      <c r="P4654" s="4" t="s">
        <v>8519</v>
      </c>
      <c r="Q4654" s="10" t="s">
        <v>8519</v>
      </c>
      <c r="R4654" s="2" t="s">
        <v>8518</v>
      </c>
      <c r="S4654" s="6" t="str">
        <f>IF(OR(ISBLANK(Table1[[#This Row],[ValidEndUTC]]),ISBLANK(Table1[[#This Row],[ValidStartUTC]])),"",Table1[[#This Row],[ValidEndUTC]]-Table1[[#This Row],[ValidStartUTC]])</f>
        <v/>
      </c>
      <c r="T4654" s="5" t="str">
        <f>IF(OR(ISBLANK(Table1[[#This Row],[ValidEndUTC]]),ISBLANK(Table1[[#This Row],[ValidStartUTC]])),"",Table1[[#This Row],[Duration]]*24*60)</f>
        <v/>
      </c>
    </row>
    <row r="4655" spans="1:20" ht="21.6" x14ac:dyDescent="0.25">
      <c r="A4655" s="8" t="str">
        <f>IF(ISBLANK(Table1[[#This Row],[AdvisoryNumber]]),"NTML","ADVZY")</f>
        <v>NTML</v>
      </c>
      <c r="B4655" s="8" t="str">
        <f>_xlfn.TEXTJOIN("-",TRUE,Table1[[#This Row],[Source]],TEXT(Table1[[#This Row],[AdvisoryNumber]],"000"),TEXT(ROW()-1,"000000"),TEXT(Table1[[#This Row],[RecordTimeUTC]],"YYYY-MM-DD"))</f>
        <v>NTML-000-004654-2020-07-17</v>
      </c>
      <c r="C4655" s="1" t="s">
        <v>495</v>
      </c>
      <c r="D4655" s="2"/>
      <c r="E4655" s="1"/>
      <c r="F4655" s="2"/>
      <c r="G4655" s="1"/>
      <c r="H4655" s="1" t="s">
        <v>2641</v>
      </c>
      <c r="I4655" s="8" t="str">
        <f>IF(Table1[[#This Row],[TMI_Type]]="Reroute",INDEX(_xlfn.REGEXEXTRACT(Table1[[#This Row],[RawText]],".*(ROUTE|FEA|FCA|ICR|CTOP|TBO).+([A-Z]{3})",2,0),1,2),"")</f>
        <v/>
      </c>
      <c r="J4655" s="5"/>
      <c r="K4655" s="5"/>
      <c r="L4655" s="1"/>
      <c r="M4655" s="7"/>
      <c r="N4655" s="7"/>
      <c r="O4655" s="7">
        <v>44029.959027777775</v>
      </c>
      <c r="P4655" s="4" t="s">
        <v>2697</v>
      </c>
      <c r="Q4655" s="10" t="s">
        <v>2697</v>
      </c>
      <c r="R4655" s="2" t="s">
        <v>8521</v>
      </c>
      <c r="S4655" s="6" t="str">
        <f>IF(OR(ISBLANK(Table1[[#This Row],[ValidEndUTC]]),ISBLANK(Table1[[#This Row],[ValidStartUTC]])),"",Table1[[#This Row],[ValidEndUTC]]-Table1[[#This Row],[ValidStartUTC]])</f>
        <v/>
      </c>
      <c r="T4655" s="5" t="str">
        <f>IF(OR(ISBLANK(Table1[[#This Row],[ValidEndUTC]]),ISBLANK(Table1[[#This Row],[ValidStartUTC]])),"",Table1[[#This Row],[Duration]]*24*60)</f>
        <v/>
      </c>
    </row>
    <row r="4656" spans="1:20" ht="21.6" x14ac:dyDescent="0.25">
      <c r="A4656" s="8" t="str">
        <f>IF(ISBLANK(Table1[[#This Row],[AdvisoryNumber]]),"NTML","ADVZY")</f>
        <v>NTML</v>
      </c>
      <c r="B4656" s="8" t="str">
        <f>_xlfn.TEXTJOIN("-",TRUE,Table1[[#This Row],[Source]],TEXT(Table1[[#This Row],[AdvisoryNumber]],"000"),TEXT(ROW()-1,"000000"),TEXT(Table1[[#This Row],[RecordTimeUTC]],"YYYY-MM-DD"))</f>
        <v>NTML-000-004655-2020-07-17</v>
      </c>
      <c r="C4656" s="1" t="s">
        <v>343</v>
      </c>
      <c r="D4656" s="2"/>
      <c r="E4656" s="1"/>
      <c r="F4656" s="2"/>
      <c r="G4656" s="1" t="s">
        <v>8447</v>
      </c>
      <c r="H4656" s="1" t="s">
        <v>2641</v>
      </c>
      <c r="I4656" s="8" t="str">
        <f>IF(Table1[[#This Row],[TMI_Type]]="Reroute",INDEX(_xlfn.REGEXEXTRACT(Table1[[#This Row],[RawText]],".*(ROUTE|FEA|FCA|ICR|CTOP|TBO).+([A-Z]{3})",2,0),1,2),"")</f>
        <v/>
      </c>
      <c r="J4656" s="5"/>
      <c r="K4656" s="5"/>
      <c r="L4656" s="1"/>
      <c r="M4656" s="7"/>
      <c r="N4656" s="7"/>
      <c r="O4656" s="7">
        <v>44029.959027777775</v>
      </c>
      <c r="P4656" s="4" t="s">
        <v>2698</v>
      </c>
      <c r="Q4656" s="10" t="s">
        <v>2698</v>
      </c>
      <c r="R4656" s="2" t="s">
        <v>8521</v>
      </c>
      <c r="S4656" s="6" t="str">
        <f>IF(OR(ISBLANK(Table1[[#This Row],[ValidEndUTC]]),ISBLANK(Table1[[#This Row],[ValidStartUTC]])),"",Table1[[#This Row],[ValidEndUTC]]-Table1[[#This Row],[ValidStartUTC]])</f>
        <v/>
      </c>
      <c r="T4656" s="5" t="str">
        <f>IF(OR(ISBLANK(Table1[[#This Row],[ValidEndUTC]]),ISBLANK(Table1[[#This Row],[ValidStartUTC]])),"",Table1[[#This Row],[Duration]]*24*60)</f>
        <v/>
      </c>
    </row>
    <row r="4657" spans="1:20" ht="21.6" x14ac:dyDescent="0.25">
      <c r="A4657" s="8" t="str">
        <f>IF(ISBLANK(Table1[[#This Row],[AdvisoryNumber]]),"NTML","ADVZY")</f>
        <v>NTML</v>
      </c>
      <c r="B4657" s="8" t="str">
        <f>_xlfn.TEXTJOIN("-",TRUE,Table1[[#This Row],[Source]],TEXT(Table1[[#This Row],[AdvisoryNumber]],"000"),TEXT(ROW()-1,"000000"),TEXT(Table1[[#This Row],[RecordTimeUTC]],"YYYY-MM-DD"))</f>
        <v>NTML-000-004656-2020-07-17</v>
      </c>
      <c r="C4657" s="1" t="s">
        <v>108</v>
      </c>
      <c r="D4657" s="2"/>
      <c r="E4657" s="1"/>
      <c r="F4657" s="2"/>
      <c r="G4657" s="1"/>
      <c r="H4657" s="1" t="s">
        <v>2641</v>
      </c>
      <c r="I4657" s="8" t="str">
        <f>IF(Table1[[#This Row],[TMI_Type]]="Reroute",INDEX(_xlfn.REGEXEXTRACT(Table1[[#This Row],[RawText]],".*(ROUTE|FEA|FCA|ICR|CTOP|TBO).+([A-Z]{3})",2,0),1,2),"")</f>
        <v/>
      </c>
      <c r="J4657" s="5"/>
      <c r="K4657" s="5"/>
      <c r="L4657" s="1"/>
      <c r="M4657" s="7"/>
      <c r="N4657" s="7"/>
      <c r="O4657" s="7">
        <v>44029.959027777775</v>
      </c>
      <c r="P4657" s="4" t="s">
        <v>2699</v>
      </c>
      <c r="Q4657" s="10" t="s">
        <v>2699</v>
      </c>
      <c r="R4657" s="2" t="s">
        <v>8521</v>
      </c>
      <c r="S4657" s="6" t="str">
        <f>IF(OR(ISBLANK(Table1[[#This Row],[ValidEndUTC]]),ISBLANK(Table1[[#This Row],[ValidStartUTC]])),"",Table1[[#This Row],[ValidEndUTC]]-Table1[[#This Row],[ValidStartUTC]])</f>
        <v/>
      </c>
      <c r="T4657" s="5" t="str">
        <f>IF(OR(ISBLANK(Table1[[#This Row],[ValidEndUTC]]),ISBLANK(Table1[[#This Row],[ValidStartUTC]])),"",Table1[[#This Row],[Duration]]*24*60)</f>
        <v/>
      </c>
    </row>
    <row r="4658" spans="1:20" x14ac:dyDescent="0.25">
      <c r="A4658" s="8" t="str">
        <f>IF(ISBLANK(Table1[[#This Row],[AdvisoryNumber]]),"NTML","ADVZY")</f>
        <v>NTML</v>
      </c>
      <c r="B4658" s="8" t="str">
        <f>_xlfn.TEXTJOIN("-",TRUE,Table1[[#This Row],[Source]],TEXT(Table1[[#This Row],[AdvisoryNumber]],"000"),TEXT(ROW()-1,"000000"),TEXT(Table1[[#This Row],[RecordTimeUTC]],"YYYY-MM-DD"))</f>
        <v>NTML-000-004657-2020-07-18</v>
      </c>
      <c r="C4658" s="1" t="s">
        <v>317</v>
      </c>
      <c r="D4658" s="2"/>
      <c r="E4658" s="1"/>
      <c r="F4658" s="2"/>
      <c r="G4658" s="1" t="s">
        <v>98</v>
      </c>
      <c r="H4658" s="1" t="s">
        <v>181</v>
      </c>
      <c r="I4658" s="8" t="str">
        <f>IF(Table1[[#This Row],[TMI_Type]]="Reroute",INDEX(_xlfn.REGEXEXTRACT(Table1[[#This Row],[RawText]],".*(ROUTE|FEA|FCA|ICR|CTOP|TBO).+([A-Z]{3})",2,0),1,2),"")</f>
        <v/>
      </c>
      <c r="J4658" s="5"/>
      <c r="K4658" s="5"/>
      <c r="L4658" s="1"/>
      <c r="M4658" s="7"/>
      <c r="N4658" s="7"/>
      <c r="O4658" s="7">
        <v>44030.008333333331</v>
      </c>
      <c r="P4658" s="4" t="s">
        <v>8524</v>
      </c>
      <c r="Q4658" s="10" t="s">
        <v>8524</v>
      </c>
      <c r="R4658" s="2" t="s">
        <v>8525</v>
      </c>
      <c r="S4658" s="6" t="str">
        <f>IF(OR(ISBLANK(Table1[[#This Row],[ValidEndUTC]]),ISBLANK(Table1[[#This Row],[ValidStartUTC]])),"",Table1[[#This Row],[ValidEndUTC]]-Table1[[#This Row],[ValidStartUTC]])</f>
        <v/>
      </c>
      <c r="T4658" s="5" t="str">
        <f>IF(OR(ISBLANK(Table1[[#This Row],[ValidEndUTC]]),ISBLANK(Table1[[#This Row],[ValidStartUTC]])),"",Table1[[#This Row],[Duration]]*24*60)</f>
        <v/>
      </c>
    </row>
    <row r="4659" spans="1:20" x14ac:dyDescent="0.25">
      <c r="A4659" s="8" t="str">
        <f>IF(ISBLANK(Table1[[#This Row],[AdvisoryNumber]]),"NTML","ADVZY")</f>
        <v>NTML</v>
      </c>
      <c r="B4659" s="8" t="str">
        <f>_xlfn.TEXTJOIN("-",TRUE,Table1[[#This Row],[Source]],TEXT(Table1[[#This Row],[AdvisoryNumber]],"000"),TEXT(ROW()-1,"000000"),TEXT(Table1[[#This Row],[RecordTimeUTC]],"YYYY-MM-DD"))</f>
        <v>NTML-000-004658-2020-07-18</v>
      </c>
      <c r="C4659" s="1" t="s">
        <v>317</v>
      </c>
      <c r="D4659" s="2"/>
      <c r="E4659" s="1"/>
      <c r="F4659" s="2"/>
      <c r="G4659" s="1" t="s">
        <v>98</v>
      </c>
      <c r="H4659" s="1" t="s">
        <v>181</v>
      </c>
      <c r="I4659" s="8" t="str">
        <f>IF(Table1[[#This Row],[TMI_Type]]="Reroute",INDEX(_xlfn.REGEXEXTRACT(Table1[[#This Row],[RawText]],".*(ROUTE|FEA|FCA|ICR|CTOP|TBO).+([A-Z]{3})",2,0),1,2),"")</f>
        <v/>
      </c>
      <c r="J4659" s="5"/>
      <c r="K4659" s="5"/>
      <c r="L4659" s="1"/>
      <c r="M4659" s="7"/>
      <c r="N4659" s="7"/>
      <c r="O4659" s="7">
        <v>44030.013194444444</v>
      </c>
      <c r="P4659" s="4" t="s">
        <v>8526</v>
      </c>
      <c r="Q4659" s="10" t="s">
        <v>8526</v>
      </c>
      <c r="R4659" s="2" t="s">
        <v>8527</v>
      </c>
      <c r="S4659" s="6" t="str">
        <f>IF(OR(ISBLANK(Table1[[#This Row],[ValidEndUTC]]),ISBLANK(Table1[[#This Row],[ValidStartUTC]])),"",Table1[[#This Row],[ValidEndUTC]]-Table1[[#This Row],[ValidStartUTC]])</f>
        <v/>
      </c>
      <c r="T4659" s="5" t="str">
        <f>IF(OR(ISBLANK(Table1[[#This Row],[ValidEndUTC]]),ISBLANK(Table1[[#This Row],[ValidStartUTC]])),"",Table1[[#This Row],[Duration]]*24*60)</f>
        <v/>
      </c>
    </row>
    <row r="4660" spans="1:20" ht="21.6" x14ac:dyDescent="0.25">
      <c r="A4660" s="8" t="str">
        <f>IF(ISBLANK(Table1[[#This Row],[AdvisoryNumber]]),"NTML","ADVZY")</f>
        <v>NTML</v>
      </c>
      <c r="B4660" s="8" t="str">
        <f>_xlfn.TEXTJOIN("-",TRUE,Table1[[#This Row],[Source]],TEXT(Table1[[#This Row],[AdvisoryNumber]],"000"),TEXT(ROW()-1,"000000"),TEXT(Table1[[#This Row],[RecordTimeUTC]],"YYYY-MM-DD"))</f>
        <v>NTML-000-004659-2020-07-24</v>
      </c>
      <c r="C4660" s="1" t="s">
        <v>232</v>
      </c>
      <c r="D4660" s="2"/>
      <c r="E4660" s="1"/>
      <c r="F4660" s="2"/>
      <c r="G4660" s="1"/>
      <c r="H4660" s="1" t="s">
        <v>2641</v>
      </c>
      <c r="I4660" s="8" t="str">
        <f>IF(Table1[[#This Row],[TMI_Type]]="Reroute",INDEX(_xlfn.REGEXEXTRACT(Table1[[#This Row],[RawText]],".*(ROUTE|FEA|FCA|ICR|CTOP|TBO).+([A-Z]{3})",2,0),1,2),"")</f>
        <v/>
      </c>
      <c r="J4660" s="5"/>
      <c r="K4660" s="5"/>
      <c r="L4660" s="1"/>
      <c r="M4660" s="7"/>
      <c r="N4660" s="7"/>
      <c r="O4660" s="7">
        <v>44036.913194444445</v>
      </c>
      <c r="P4660" s="4" t="s">
        <v>2700</v>
      </c>
      <c r="Q4660" s="10" t="s">
        <v>2700</v>
      </c>
      <c r="R4660" s="2" t="s">
        <v>8528</v>
      </c>
      <c r="S4660" s="6" t="str">
        <f>IF(OR(ISBLANK(Table1[[#This Row],[ValidEndUTC]]),ISBLANK(Table1[[#This Row],[ValidStartUTC]])),"",Table1[[#This Row],[ValidEndUTC]]-Table1[[#This Row],[ValidStartUTC]])</f>
        <v/>
      </c>
      <c r="T4660" s="5" t="str">
        <f>IF(OR(ISBLANK(Table1[[#This Row],[ValidEndUTC]]),ISBLANK(Table1[[#This Row],[ValidStartUTC]])),"",Table1[[#This Row],[Duration]]*24*60)</f>
        <v/>
      </c>
    </row>
    <row r="4661" spans="1:20" x14ac:dyDescent="0.25">
      <c r="A4661" s="8" t="str">
        <f>IF(ISBLANK(Table1[[#This Row],[AdvisoryNumber]]),"NTML","ADVZY")</f>
        <v>NTML</v>
      </c>
      <c r="B4661" s="8" t="str">
        <f>_xlfn.TEXTJOIN("-",TRUE,Table1[[#This Row],[Source]],TEXT(Table1[[#This Row],[AdvisoryNumber]],"000"),TEXT(ROW()-1,"000000"),TEXT(Table1[[#This Row],[RecordTimeUTC]],"YYYY-MM-DD"))</f>
        <v>NTML-000-004660-2020-07-24</v>
      </c>
      <c r="C4661" s="1" t="s">
        <v>270</v>
      </c>
      <c r="D4661" s="2"/>
      <c r="E4661" s="1"/>
      <c r="F4661" s="2"/>
      <c r="G4661" s="1"/>
      <c r="H4661" s="1" t="s">
        <v>2641</v>
      </c>
      <c r="I4661" s="8" t="str">
        <f>IF(Table1[[#This Row],[TMI_Type]]="Reroute",INDEX(_xlfn.REGEXEXTRACT(Table1[[#This Row],[RawText]],".*(ROUTE|FEA|FCA|ICR|CTOP|TBO).+([A-Z]{3})",2,0),1,2),"")</f>
        <v/>
      </c>
      <c r="J4661" s="5"/>
      <c r="K4661" s="5"/>
      <c r="L4661" s="1"/>
      <c r="M4661" s="7"/>
      <c r="N4661" s="7"/>
      <c r="O4661" s="7">
        <v>44036.913194444445</v>
      </c>
      <c r="P4661" s="4" t="s">
        <v>2701</v>
      </c>
      <c r="Q4661" s="10" t="s">
        <v>2701</v>
      </c>
      <c r="R4661" s="2" t="s">
        <v>8528</v>
      </c>
      <c r="S4661" s="6" t="str">
        <f>IF(OR(ISBLANK(Table1[[#This Row],[ValidEndUTC]]),ISBLANK(Table1[[#This Row],[ValidStartUTC]])),"",Table1[[#This Row],[ValidEndUTC]]-Table1[[#This Row],[ValidStartUTC]])</f>
        <v/>
      </c>
      <c r="T4661" s="5" t="str">
        <f>IF(OR(ISBLANK(Table1[[#This Row],[ValidEndUTC]]),ISBLANK(Table1[[#This Row],[ValidStartUTC]])),"",Table1[[#This Row],[Duration]]*24*60)</f>
        <v/>
      </c>
    </row>
    <row r="4662" spans="1:20" ht="21.6" x14ac:dyDescent="0.25">
      <c r="A4662" s="8" t="str">
        <f>IF(ISBLANK(Table1[[#This Row],[AdvisoryNumber]]),"NTML","ADVZY")</f>
        <v>NTML</v>
      </c>
      <c r="B4662" s="8" t="str">
        <f>_xlfn.TEXTJOIN("-",TRUE,Table1[[#This Row],[Source]],TEXT(Table1[[#This Row],[AdvisoryNumber]],"000"),TEXT(ROW()-1,"000000"),TEXT(Table1[[#This Row],[RecordTimeUTC]],"YYYY-MM-DD"))</f>
        <v>NTML-000-004661-2020-07-24</v>
      </c>
      <c r="C4662" s="1" t="s">
        <v>202</v>
      </c>
      <c r="D4662" s="2"/>
      <c r="E4662" s="1"/>
      <c r="F4662" s="2"/>
      <c r="G4662" s="1"/>
      <c r="H4662" s="1" t="s">
        <v>2641</v>
      </c>
      <c r="I4662" s="8" t="str">
        <f>IF(Table1[[#This Row],[TMI_Type]]="Reroute",INDEX(_xlfn.REGEXEXTRACT(Table1[[#This Row],[RawText]],".*(ROUTE|FEA|FCA|ICR|CTOP|TBO).+([A-Z]{3})",2,0),1,2),"")</f>
        <v/>
      </c>
      <c r="J4662" s="5"/>
      <c r="K4662" s="5"/>
      <c r="L4662" s="1"/>
      <c r="M4662" s="7"/>
      <c r="N4662" s="7"/>
      <c r="O4662" s="7">
        <v>44036.913194444445</v>
      </c>
      <c r="P4662" s="4" t="s">
        <v>2702</v>
      </c>
      <c r="Q4662" s="10" t="s">
        <v>2702</v>
      </c>
      <c r="R4662" s="2" t="s">
        <v>8528</v>
      </c>
      <c r="S4662" s="6" t="str">
        <f>IF(OR(ISBLANK(Table1[[#This Row],[ValidEndUTC]]),ISBLANK(Table1[[#This Row],[ValidStartUTC]])),"",Table1[[#This Row],[ValidEndUTC]]-Table1[[#This Row],[ValidStartUTC]])</f>
        <v/>
      </c>
      <c r="T4662" s="5" t="str">
        <f>IF(OR(ISBLANK(Table1[[#This Row],[ValidEndUTC]]),ISBLANK(Table1[[#This Row],[ValidStartUTC]])),"",Table1[[#This Row],[Duration]]*24*60)</f>
        <v/>
      </c>
    </row>
    <row r="4663" spans="1:20" x14ac:dyDescent="0.25">
      <c r="A4663" s="8" t="str">
        <f>IF(ISBLANK(Table1[[#This Row],[AdvisoryNumber]]),"NTML","ADVZY")</f>
        <v>NTML</v>
      </c>
      <c r="B4663" s="8" t="str">
        <f>_xlfn.TEXTJOIN("-",TRUE,Table1[[#This Row],[Source]],TEXT(Table1[[#This Row],[AdvisoryNumber]],"000"),TEXT(ROW()-1,"000000"),TEXT(Table1[[#This Row],[RecordTimeUTC]],"YYYY-MM-DD"))</f>
        <v>NTML-000-004662-2020-07-24</v>
      </c>
      <c r="C4663" s="1" t="s">
        <v>207</v>
      </c>
      <c r="D4663" s="2"/>
      <c r="E4663" s="1"/>
      <c r="F4663" s="2"/>
      <c r="G4663" s="1"/>
      <c r="H4663" s="1" t="s">
        <v>2641</v>
      </c>
      <c r="I4663" s="8" t="str">
        <f>IF(Table1[[#This Row],[TMI_Type]]="Reroute",INDEX(_xlfn.REGEXEXTRACT(Table1[[#This Row],[RawText]],".*(ROUTE|FEA|FCA|ICR|CTOP|TBO).+([A-Z]{3})",2,0),1,2),"")</f>
        <v/>
      </c>
      <c r="J4663" s="5"/>
      <c r="K4663" s="5"/>
      <c r="L4663" s="1"/>
      <c r="M4663" s="7"/>
      <c r="N4663" s="7"/>
      <c r="O4663" s="7">
        <v>44036.913194444445</v>
      </c>
      <c r="P4663" s="4" t="s">
        <v>2703</v>
      </c>
      <c r="Q4663" s="10" t="s">
        <v>2703</v>
      </c>
      <c r="R4663" s="2" t="s">
        <v>8528</v>
      </c>
      <c r="S4663" s="6" t="str">
        <f>IF(OR(ISBLANK(Table1[[#This Row],[ValidEndUTC]]),ISBLANK(Table1[[#This Row],[ValidStartUTC]])),"",Table1[[#This Row],[ValidEndUTC]]-Table1[[#This Row],[ValidStartUTC]])</f>
        <v/>
      </c>
      <c r="T4663" s="5" t="str">
        <f>IF(OR(ISBLANK(Table1[[#This Row],[ValidEndUTC]]),ISBLANK(Table1[[#This Row],[ValidStartUTC]])),"",Table1[[#This Row],[Duration]]*24*60)</f>
        <v/>
      </c>
    </row>
    <row r="4664" spans="1:20" x14ac:dyDescent="0.25">
      <c r="A4664" s="8" t="str">
        <f>IF(ISBLANK(Table1[[#This Row],[AdvisoryNumber]]),"NTML","ADVZY")</f>
        <v>NTML</v>
      </c>
      <c r="B4664" s="8" t="str">
        <f>_xlfn.TEXTJOIN("-",TRUE,Table1[[#This Row],[Source]],TEXT(Table1[[#This Row],[AdvisoryNumber]],"000"),TEXT(ROW()-1,"000000"),TEXT(Table1[[#This Row],[RecordTimeUTC]],"YYYY-MM-DD"))</f>
        <v>NTML-000-004663-2020-07-24</v>
      </c>
      <c r="C4664" s="1" t="s">
        <v>2657</v>
      </c>
      <c r="D4664" s="2"/>
      <c r="E4664" s="1"/>
      <c r="F4664" s="2"/>
      <c r="G4664" s="1"/>
      <c r="H4664" s="1" t="s">
        <v>2641</v>
      </c>
      <c r="I4664" s="8" t="str">
        <f>IF(Table1[[#This Row],[TMI_Type]]="Reroute",INDEX(_xlfn.REGEXEXTRACT(Table1[[#This Row],[RawText]],".*(ROUTE|FEA|FCA|ICR|CTOP|TBO).+([A-Z]{3})",2,0),1,2),"")</f>
        <v/>
      </c>
      <c r="J4664" s="5"/>
      <c r="K4664" s="5"/>
      <c r="L4664" s="1"/>
      <c r="M4664" s="7"/>
      <c r="N4664" s="7"/>
      <c r="O4664" s="7">
        <v>44036.913194444445</v>
      </c>
      <c r="P4664" s="4" t="s">
        <v>2704</v>
      </c>
      <c r="Q4664" s="10" t="s">
        <v>2704</v>
      </c>
      <c r="R4664" s="2" t="s">
        <v>8528</v>
      </c>
      <c r="S4664" s="6" t="str">
        <f>IF(OR(ISBLANK(Table1[[#This Row],[ValidEndUTC]]),ISBLANK(Table1[[#This Row],[ValidStartUTC]])),"",Table1[[#This Row],[ValidEndUTC]]-Table1[[#This Row],[ValidStartUTC]])</f>
        <v/>
      </c>
      <c r="T4664" s="5" t="str">
        <f>IF(OR(ISBLANK(Table1[[#This Row],[ValidEndUTC]]),ISBLANK(Table1[[#This Row],[ValidStartUTC]])),"",Table1[[#This Row],[Duration]]*24*60)</f>
        <v/>
      </c>
    </row>
    <row r="4665" spans="1:20" x14ac:dyDescent="0.25">
      <c r="A4665" s="8" t="str">
        <f>IF(ISBLANK(Table1[[#This Row],[AdvisoryNumber]]),"NTML","ADVZY")</f>
        <v>NTML</v>
      </c>
      <c r="B4665" s="8" t="str">
        <f>_xlfn.TEXTJOIN("-",TRUE,Table1[[#This Row],[Source]],TEXT(Table1[[#This Row],[AdvisoryNumber]],"000"),TEXT(ROW()-1,"000000"),TEXT(Table1[[#This Row],[RecordTimeUTC]],"YYYY-MM-DD"))</f>
        <v>NTML-000-004664-2020-07-24</v>
      </c>
      <c r="C4665" s="1" t="s">
        <v>2705</v>
      </c>
      <c r="D4665" s="2"/>
      <c r="E4665" s="1"/>
      <c r="F4665" s="2"/>
      <c r="G4665" s="1"/>
      <c r="H4665" s="1" t="s">
        <v>2641</v>
      </c>
      <c r="I4665" s="8" t="str">
        <f>IF(Table1[[#This Row],[TMI_Type]]="Reroute",INDEX(_xlfn.REGEXEXTRACT(Table1[[#This Row],[RawText]],".*(ROUTE|FEA|FCA|ICR|CTOP|TBO).+([A-Z]{3})",2,0),1,2),"")</f>
        <v/>
      </c>
      <c r="J4665" s="5"/>
      <c r="K4665" s="5"/>
      <c r="L4665" s="1"/>
      <c r="M4665" s="7"/>
      <c r="N4665" s="7"/>
      <c r="O4665" s="7">
        <v>44036.913194444445</v>
      </c>
      <c r="P4665" s="4" t="s">
        <v>2706</v>
      </c>
      <c r="Q4665" s="10" t="s">
        <v>2706</v>
      </c>
      <c r="R4665" s="2" t="s">
        <v>8528</v>
      </c>
      <c r="S4665" s="6" t="str">
        <f>IF(OR(ISBLANK(Table1[[#This Row],[ValidEndUTC]]),ISBLANK(Table1[[#This Row],[ValidStartUTC]])),"",Table1[[#This Row],[ValidEndUTC]]-Table1[[#This Row],[ValidStartUTC]])</f>
        <v/>
      </c>
      <c r="T4665" s="5" t="str">
        <f>IF(OR(ISBLANK(Table1[[#This Row],[ValidEndUTC]]),ISBLANK(Table1[[#This Row],[ValidStartUTC]])),"",Table1[[#This Row],[Duration]]*24*60)</f>
        <v/>
      </c>
    </row>
    <row r="4666" spans="1:20" x14ac:dyDescent="0.25">
      <c r="A4666" s="8" t="str">
        <f>IF(ISBLANK(Table1[[#This Row],[AdvisoryNumber]]),"NTML","ADVZY")</f>
        <v>NTML</v>
      </c>
      <c r="B4666" s="8" t="str">
        <f>_xlfn.TEXTJOIN("-",TRUE,Table1[[#This Row],[Source]],TEXT(Table1[[#This Row],[AdvisoryNumber]],"000"),TEXT(ROW()-1,"000000"),TEXT(Table1[[#This Row],[RecordTimeUTC]],"YYYY-MM-DD"))</f>
        <v>NTML-000-004665-2020-07-25</v>
      </c>
      <c r="C4666" s="1" t="s">
        <v>34</v>
      </c>
      <c r="D4666" s="2"/>
      <c r="E4666" s="1"/>
      <c r="F4666" s="2"/>
      <c r="G4666" s="1" t="s">
        <v>332</v>
      </c>
      <c r="H4666" s="1" t="s">
        <v>181</v>
      </c>
      <c r="I4666" s="8" t="str">
        <f>IF(Table1[[#This Row],[TMI_Type]]="Reroute",INDEX(_xlfn.REGEXEXTRACT(Table1[[#This Row],[RawText]],".*(ROUTE|FEA|FCA|ICR|CTOP|TBO).+([A-Z]{3})",2,0),1,2),"")</f>
        <v/>
      </c>
      <c r="J4666" s="5"/>
      <c r="K4666" s="5"/>
      <c r="L4666" s="1"/>
      <c r="M4666" s="7"/>
      <c r="N4666" s="7"/>
      <c r="O4666" s="7">
        <v>44037.070833333331</v>
      </c>
      <c r="P4666" s="4" t="s">
        <v>8532</v>
      </c>
      <c r="Q4666" s="10" t="s">
        <v>8532</v>
      </c>
      <c r="R4666" s="2" t="s">
        <v>8533</v>
      </c>
      <c r="S4666" s="6" t="str">
        <f>IF(OR(ISBLANK(Table1[[#This Row],[ValidEndUTC]]),ISBLANK(Table1[[#This Row],[ValidStartUTC]])),"",Table1[[#This Row],[ValidEndUTC]]-Table1[[#This Row],[ValidStartUTC]])</f>
        <v/>
      </c>
      <c r="T4666" s="5" t="str">
        <f>IF(OR(ISBLANK(Table1[[#This Row],[ValidEndUTC]]),ISBLANK(Table1[[#This Row],[ValidStartUTC]])),"",Table1[[#This Row],[Duration]]*24*60)</f>
        <v/>
      </c>
    </row>
    <row r="4667" spans="1:20" x14ac:dyDescent="0.25">
      <c r="A4667" s="8" t="str">
        <f>IF(ISBLANK(Table1[[#This Row],[AdvisoryNumber]]),"NTML","ADVZY")</f>
        <v>NTML</v>
      </c>
      <c r="B4667" s="8" t="str">
        <f>_xlfn.TEXTJOIN("-",TRUE,Table1[[#This Row],[Source]],TEXT(Table1[[#This Row],[AdvisoryNumber]],"000"),TEXT(ROW()-1,"000000"),TEXT(Table1[[#This Row],[RecordTimeUTC]],"YYYY-MM-DD"))</f>
        <v>NTML-000-004666-2020-07-25</v>
      </c>
      <c r="C4667" s="1" t="s">
        <v>73</v>
      </c>
      <c r="D4667" s="2"/>
      <c r="E4667" s="1"/>
      <c r="F4667" s="2"/>
      <c r="G4667" s="1" t="s">
        <v>332</v>
      </c>
      <c r="H4667" s="1" t="s">
        <v>181</v>
      </c>
      <c r="I4667" s="8" t="str">
        <f>IF(Table1[[#This Row],[TMI_Type]]="Reroute",INDEX(_xlfn.REGEXEXTRACT(Table1[[#This Row],[RawText]],".*(ROUTE|FEA|FCA|ICR|CTOP|TBO).+([A-Z]{3})",2,0),1,2),"")</f>
        <v/>
      </c>
      <c r="J4667" s="5"/>
      <c r="K4667" s="5"/>
      <c r="L4667" s="1" t="s">
        <v>326</v>
      </c>
      <c r="M4667" s="7"/>
      <c r="N4667" s="7"/>
      <c r="O4667" s="7">
        <v>44037.072222222225</v>
      </c>
      <c r="P4667" s="4" t="s">
        <v>8534</v>
      </c>
      <c r="Q4667" s="10" t="s">
        <v>8534</v>
      </c>
      <c r="R4667" s="2" t="s">
        <v>8533</v>
      </c>
      <c r="S4667" s="6" t="str">
        <f>IF(OR(ISBLANK(Table1[[#This Row],[ValidEndUTC]]),ISBLANK(Table1[[#This Row],[ValidStartUTC]])),"",Table1[[#This Row],[ValidEndUTC]]-Table1[[#This Row],[ValidStartUTC]])</f>
        <v/>
      </c>
      <c r="T4667" s="5" t="str">
        <f>IF(OR(ISBLANK(Table1[[#This Row],[ValidEndUTC]]),ISBLANK(Table1[[#This Row],[ValidStartUTC]])),"",Table1[[#This Row],[Duration]]*24*60)</f>
        <v/>
      </c>
    </row>
    <row r="4668" spans="1:20" x14ac:dyDescent="0.25">
      <c r="A4668" s="8" t="str">
        <f>IF(ISBLANK(Table1[[#This Row],[AdvisoryNumber]]),"NTML","ADVZY")</f>
        <v>NTML</v>
      </c>
      <c r="B4668" s="8" t="str">
        <f>_xlfn.TEXTJOIN("-",TRUE,Table1[[#This Row],[Source]],TEXT(Table1[[#This Row],[AdvisoryNumber]],"000"),TEXT(ROW()-1,"000000"),TEXT(Table1[[#This Row],[RecordTimeUTC]],"YYYY-MM-DD"))</f>
        <v>NTML-000-004667-2020-07-25</v>
      </c>
      <c r="C4668" s="1" t="s">
        <v>73</v>
      </c>
      <c r="D4668" s="2"/>
      <c r="E4668" s="1"/>
      <c r="F4668" s="2"/>
      <c r="G4668" s="1" t="s">
        <v>332</v>
      </c>
      <c r="H4668" s="1" t="s">
        <v>181</v>
      </c>
      <c r="I4668" s="8" t="str">
        <f>IF(Table1[[#This Row],[TMI_Type]]="Reroute",INDEX(_xlfn.REGEXEXTRACT(Table1[[#This Row],[RawText]],".*(ROUTE|FEA|FCA|ICR|CTOP|TBO).+([A-Z]{3})",2,0),1,2),"")</f>
        <v/>
      </c>
      <c r="J4668" s="5"/>
      <c r="K4668" s="5"/>
      <c r="L4668" s="1" t="s">
        <v>326</v>
      </c>
      <c r="M4668" s="7"/>
      <c r="N4668" s="7"/>
      <c r="O4668" s="7">
        <v>44037.076388888891</v>
      </c>
      <c r="P4668" s="4" t="s">
        <v>8535</v>
      </c>
      <c r="Q4668" s="10" t="s">
        <v>8535</v>
      </c>
      <c r="R4668" s="2" t="s">
        <v>8536</v>
      </c>
      <c r="S4668" s="6" t="str">
        <f>IF(OR(ISBLANK(Table1[[#This Row],[ValidEndUTC]]),ISBLANK(Table1[[#This Row],[ValidStartUTC]])),"",Table1[[#This Row],[ValidEndUTC]]-Table1[[#This Row],[ValidStartUTC]])</f>
        <v/>
      </c>
      <c r="T4668" s="5" t="str">
        <f>IF(OR(ISBLANK(Table1[[#This Row],[ValidEndUTC]]),ISBLANK(Table1[[#This Row],[ValidStartUTC]])),"",Table1[[#This Row],[Duration]]*24*60)</f>
        <v/>
      </c>
    </row>
    <row r="4669" spans="1:20" ht="21.6" x14ac:dyDescent="0.25">
      <c r="A4669" s="8" t="str">
        <f>IF(ISBLANK(Table1[[#This Row],[AdvisoryNumber]]),"NTML","ADVZY")</f>
        <v>NTML</v>
      </c>
      <c r="B4669" s="8" t="str">
        <f>_xlfn.TEXTJOIN("-",TRUE,Table1[[#This Row],[Source]],TEXT(Table1[[#This Row],[AdvisoryNumber]],"000"),TEXT(ROW()-1,"000000"),TEXT(Table1[[#This Row],[RecordTimeUTC]],"YYYY-MM-DD"))</f>
        <v>NTML-000-004668-2020-07-25</v>
      </c>
      <c r="C4669" s="1" t="s">
        <v>229</v>
      </c>
      <c r="D4669" s="2"/>
      <c r="E4669" s="1"/>
      <c r="F4669" s="2"/>
      <c r="G4669" s="1"/>
      <c r="H4669" s="1" t="s">
        <v>2641</v>
      </c>
      <c r="I4669" s="8" t="str">
        <f>IF(Table1[[#This Row],[TMI_Type]]="Reroute",INDEX(_xlfn.REGEXEXTRACT(Table1[[#This Row],[RawText]],".*(ROUTE|FEA|FCA|ICR|CTOP|TBO).+([A-Z]{3})",2,0),1,2),"")</f>
        <v/>
      </c>
      <c r="J4669" s="5"/>
      <c r="K4669" s="5"/>
      <c r="L4669" s="1"/>
      <c r="M4669" s="7"/>
      <c r="N4669" s="7"/>
      <c r="O4669" s="7">
        <v>44037.586111111108</v>
      </c>
      <c r="P4669" s="4" t="s">
        <v>2707</v>
      </c>
      <c r="Q4669" s="10" t="s">
        <v>2707</v>
      </c>
      <c r="R4669" s="2" t="s">
        <v>8537</v>
      </c>
      <c r="S4669" s="6" t="str">
        <f>IF(OR(ISBLANK(Table1[[#This Row],[ValidEndUTC]]),ISBLANK(Table1[[#This Row],[ValidStartUTC]])),"",Table1[[#This Row],[ValidEndUTC]]-Table1[[#This Row],[ValidStartUTC]])</f>
        <v/>
      </c>
      <c r="T4669" s="5" t="str">
        <f>IF(OR(ISBLANK(Table1[[#This Row],[ValidEndUTC]]),ISBLANK(Table1[[#This Row],[ValidStartUTC]])),"",Table1[[#This Row],[Duration]]*24*60)</f>
        <v/>
      </c>
    </row>
    <row r="4670" spans="1:20" x14ac:dyDescent="0.25">
      <c r="A4670" s="8" t="str">
        <f>IF(ISBLANK(Table1[[#This Row],[AdvisoryNumber]]),"NTML","ADVZY")</f>
        <v>NTML</v>
      </c>
      <c r="B4670" s="8" t="str">
        <f>_xlfn.TEXTJOIN("-",TRUE,Table1[[#This Row],[Source]],TEXT(Table1[[#This Row],[AdvisoryNumber]],"000"),TEXT(ROW()-1,"000000"),TEXT(Table1[[#This Row],[RecordTimeUTC]],"YYYY-MM-DD"))</f>
        <v>NTML-000-004669-2020-07-25</v>
      </c>
      <c r="C4670" s="1" t="s">
        <v>270</v>
      </c>
      <c r="D4670" s="2"/>
      <c r="E4670" s="1"/>
      <c r="F4670" s="2"/>
      <c r="G4670" s="1"/>
      <c r="H4670" s="1" t="s">
        <v>2641</v>
      </c>
      <c r="I4670" s="8" t="str">
        <f>IF(Table1[[#This Row],[TMI_Type]]="Reroute",INDEX(_xlfn.REGEXEXTRACT(Table1[[#This Row],[RawText]],".*(ROUTE|FEA|FCA|ICR|CTOP|TBO).+([A-Z]{3})",2,0),1,2),"")</f>
        <v/>
      </c>
      <c r="J4670" s="5"/>
      <c r="K4670" s="5"/>
      <c r="L4670" s="1"/>
      <c r="M4670" s="7"/>
      <c r="N4670" s="7"/>
      <c r="O4670" s="7">
        <v>44037.586111111108</v>
      </c>
      <c r="P4670" s="4" t="s">
        <v>2708</v>
      </c>
      <c r="Q4670" s="10" t="s">
        <v>2708</v>
      </c>
      <c r="R4670" s="2" t="s">
        <v>8537</v>
      </c>
      <c r="S4670" s="6" t="str">
        <f>IF(OR(ISBLANK(Table1[[#This Row],[ValidEndUTC]]),ISBLANK(Table1[[#This Row],[ValidStartUTC]])),"",Table1[[#This Row],[ValidEndUTC]]-Table1[[#This Row],[ValidStartUTC]])</f>
        <v/>
      </c>
      <c r="T4670" s="5" t="str">
        <f>IF(OR(ISBLANK(Table1[[#This Row],[ValidEndUTC]]),ISBLANK(Table1[[#This Row],[ValidStartUTC]])),"",Table1[[#This Row],[Duration]]*24*60)</f>
        <v/>
      </c>
    </row>
    <row r="4671" spans="1:20" x14ac:dyDescent="0.25">
      <c r="A4671" s="8" t="str">
        <f>IF(ISBLANK(Table1[[#This Row],[AdvisoryNumber]]),"NTML","ADVZY")</f>
        <v>NTML</v>
      </c>
      <c r="B4671" s="8" t="str">
        <f>_xlfn.TEXTJOIN("-",TRUE,Table1[[#This Row],[Source]],TEXT(Table1[[#This Row],[AdvisoryNumber]],"000"),TEXT(ROW()-1,"000000"),TEXT(Table1[[#This Row],[RecordTimeUTC]],"YYYY-MM-DD"))</f>
        <v>NTML-000-004670-2020-07-25</v>
      </c>
      <c r="C4671" s="1" t="s">
        <v>202</v>
      </c>
      <c r="D4671" s="2"/>
      <c r="E4671" s="1"/>
      <c r="F4671" s="2"/>
      <c r="G4671" s="1"/>
      <c r="H4671" s="1" t="s">
        <v>2641</v>
      </c>
      <c r="I4671" s="8" t="str">
        <f>IF(Table1[[#This Row],[TMI_Type]]="Reroute",INDEX(_xlfn.REGEXEXTRACT(Table1[[#This Row],[RawText]],".*(ROUTE|FEA|FCA|ICR|CTOP|TBO).+([A-Z]{3})",2,0),1,2),"")</f>
        <v/>
      </c>
      <c r="J4671" s="5"/>
      <c r="K4671" s="5"/>
      <c r="L4671" s="1"/>
      <c r="M4671" s="7"/>
      <c r="N4671" s="7"/>
      <c r="O4671" s="7">
        <v>44037.586111111108</v>
      </c>
      <c r="P4671" s="4" t="s">
        <v>2709</v>
      </c>
      <c r="Q4671" s="10" t="s">
        <v>2709</v>
      </c>
      <c r="R4671" s="2" t="s">
        <v>8537</v>
      </c>
      <c r="S4671" s="6" t="str">
        <f>IF(OR(ISBLANK(Table1[[#This Row],[ValidEndUTC]]),ISBLANK(Table1[[#This Row],[ValidStartUTC]])),"",Table1[[#This Row],[ValidEndUTC]]-Table1[[#This Row],[ValidStartUTC]])</f>
        <v/>
      </c>
      <c r="T4671" s="5" t="str">
        <f>IF(OR(ISBLANK(Table1[[#This Row],[ValidEndUTC]]),ISBLANK(Table1[[#This Row],[ValidStartUTC]])),"",Table1[[#This Row],[Duration]]*24*60)</f>
        <v/>
      </c>
    </row>
    <row r="4672" spans="1:20" x14ac:dyDescent="0.25">
      <c r="A4672" s="8" t="str">
        <f>IF(ISBLANK(Table1[[#This Row],[AdvisoryNumber]]),"NTML","ADVZY")</f>
        <v>NTML</v>
      </c>
      <c r="B4672" s="8" t="str">
        <f>_xlfn.TEXTJOIN("-",TRUE,Table1[[#This Row],[Source]],TEXT(Table1[[#This Row],[AdvisoryNumber]],"000"),TEXT(ROW()-1,"000000"),TEXT(Table1[[#This Row],[RecordTimeUTC]],"YYYY-MM-DD"))</f>
        <v>NTML-000-004671-2020-07-25</v>
      </c>
      <c r="C4672" s="1" t="s">
        <v>232</v>
      </c>
      <c r="D4672" s="2"/>
      <c r="E4672" s="1"/>
      <c r="F4672" s="2"/>
      <c r="G4672" s="1"/>
      <c r="H4672" s="1" t="s">
        <v>2641</v>
      </c>
      <c r="I4672" s="8" t="str">
        <f>IF(Table1[[#This Row],[TMI_Type]]="Reroute",INDEX(_xlfn.REGEXEXTRACT(Table1[[#This Row],[RawText]],".*(ROUTE|FEA|FCA|ICR|CTOP|TBO).+([A-Z]{3})",2,0),1,2),"")</f>
        <v/>
      </c>
      <c r="J4672" s="5"/>
      <c r="K4672" s="5"/>
      <c r="L4672" s="1"/>
      <c r="M4672" s="7"/>
      <c r="N4672" s="7"/>
      <c r="O4672" s="7">
        <v>44037.586111111108</v>
      </c>
      <c r="P4672" s="4" t="s">
        <v>2710</v>
      </c>
      <c r="Q4672" s="10" t="s">
        <v>2710</v>
      </c>
      <c r="R4672" s="2" t="s">
        <v>8537</v>
      </c>
      <c r="S4672" s="6" t="str">
        <f>IF(OR(ISBLANK(Table1[[#This Row],[ValidEndUTC]]),ISBLANK(Table1[[#This Row],[ValidStartUTC]])),"",Table1[[#This Row],[ValidEndUTC]]-Table1[[#This Row],[ValidStartUTC]])</f>
        <v/>
      </c>
      <c r="T4672" s="5" t="str">
        <f>IF(OR(ISBLANK(Table1[[#This Row],[ValidEndUTC]]),ISBLANK(Table1[[#This Row],[ValidStartUTC]])),"",Table1[[#This Row],[Duration]]*24*60)</f>
        <v/>
      </c>
    </row>
    <row r="4673" spans="1:20" ht="21.6" x14ac:dyDescent="0.25">
      <c r="A4673" s="8" t="str">
        <f>IF(ISBLANK(Table1[[#This Row],[AdvisoryNumber]]),"NTML","ADVZY")</f>
        <v>NTML</v>
      </c>
      <c r="B4673" s="8" t="str">
        <f>_xlfn.TEXTJOIN("-",TRUE,Table1[[#This Row],[Source]],TEXT(Table1[[#This Row],[AdvisoryNumber]],"000"),TEXT(ROW()-1,"000000"),TEXT(Table1[[#This Row],[RecordTimeUTC]],"YYYY-MM-DD"))</f>
        <v>NTML-000-004672-2020-07-25</v>
      </c>
      <c r="C4673" s="1" t="s">
        <v>229</v>
      </c>
      <c r="D4673" s="2"/>
      <c r="E4673" s="1"/>
      <c r="F4673" s="2"/>
      <c r="G4673" s="1"/>
      <c r="H4673" s="1" t="s">
        <v>2641</v>
      </c>
      <c r="I4673" s="8" t="str">
        <f>IF(Table1[[#This Row],[TMI_Type]]="Reroute",INDEX(_xlfn.REGEXEXTRACT(Table1[[#This Row],[RawText]],".*(ROUTE|FEA|FCA|ICR|CTOP|TBO).+([A-Z]{3})",2,0),1,2),"")</f>
        <v/>
      </c>
      <c r="J4673" s="5"/>
      <c r="K4673" s="5"/>
      <c r="L4673" s="1"/>
      <c r="M4673" s="7"/>
      <c r="N4673" s="7"/>
      <c r="O4673" s="7">
        <v>44037.674305555556</v>
      </c>
      <c r="P4673" s="4" t="s">
        <v>2711</v>
      </c>
      <c r="Q4673" s="10" t="s">
        <v>2711</v>
      </c>
      <c r="R4673" s="2" t="s">
        <v>8538</v>
      </c>
      <c r="S4673" s="6" t="str">
        <f>IF(OR(ISBLANK(Table1[[#This Row],[ValidEndUTC]]),ISBLANK(Table1[[#This Row],[ValidStartUTC]])),"",Table1[[#This Row],[ValidEndUTC]]-Table1[[#This Row],[ValidStartUTC]])</f>
        <v/>
      </c>
      <c r="T4673" s="5" t="str">
        <f>IF(OR(ISBLANK(Table1[[#This Row],[ValidEndUTC]]),ISBLANK(Table1[[#This Row],[ValidStartUTC]])),"",Table1[[#This Row],[Duration]]*24*60)</f>
        <v/>
      </c>
    </row>
    <row r="4674" spans="1:20" x14ac:dyDescent="0.25">
      <c r="A4674" s="8" t="str">
        <f>IF(ISBLANK(Table1[[#This Row],[AdvisoryNumber]]),"NTML","ADVZY")</f>
        <v>NTML</v>
      </c>
      <c r="B4674" s="8" t="str">
        <f>_xlfn.TEXTJOIN("-",TRUE,Table1[[#This Row],[Source]],TEXT(Table1[[#This Row],[AdvisoryNumber]],"000"),TEXT(ROW()-1,"000000"),TEXT(Table1[[#This Row],[RecordTimeUTC]],"YYYY-MM-DD"))</f>
        <v>NTML-000-004673-2020-07-25</v>
      </c>
      <c r="C4674" s="1" t="s">
        <v>270</v>
      </c>
      <c r="D4674" s="2"/>
      <c r="E4674" s="1"/>
      <c r="F4674" s="2"/>
      <c r="G4674" s="1"/>
      <c r="H4674" s="1" t="s">
        <v>2641</v>
      </c>
      <c r="I4674" s="8" t="str">
        <f>IF(Table1[[#This Row],[TMI_Type]]="Reroute",INDEX(_xlfn.REGEXEXTRACT(Table1[[#This Row],[RawText]],".*(ROUTE|FEA|FCA|ICR|CTOP|TBO).+([A-Z]{3})",2,0),1,2),"")</f>
        <v/>
      </c>
      <c r="J4674" s="5"/>
      <c r="K4674" s="5"/>
      <c r="L4674" s="1"/>
      <c r="M4674" s="7"/>
      <c r="N4674" s="7"/>
      <c r="O4674" s="7">
        <v>44037.674305555556</v>
      </c>
      <c r="P4674" s="4" t="s">
        <v>2712</v>
      </c>
      <c r="Q4674" s="10" t="s">
        <v>2712</v>
      </c>
      <c r="R4674" s="2" t="s">
        <v>8538</v>
      </c>
      <c r="S4674" s="6" t="str">
        <f>IF(OR(ISBLANK(Table1[[#This Row],[ValidEndUTC]]),ISBLANK(Table1[[#This Row],[ValidStartUTC]])),"",Table1[[#This Row],[ValidEndUTC]]-Table1[[#This Row],[ValidStartUTC]])</f>
        <v/>
      </c>
      <c r="T4674" s="5" t="str">
        <f>IF(OR(ISBLANK(Table1[[#This Row],[ValidEndUTC]]),ISBLANK(Table1[[#This Row],[ValidStartUTC]])),"",Table1[[#This Row],[Duration]]*24*60)</f>
        <v/>
      </c>
    </row>
    <row r="4675" spans="1:20" x14ac:dyDescent="0.25">
      <c r="A4675" s="8" t="str">
        <f>IF(ISBLANK(Table1[[#This Row],[AdvisoryNumber]]),"NTML","ADVZY")</f>
        <v>NTML</v>
      </c>
      <c r="B4675" s="8" t="str">
        <f>_xlfn.TEXTJOIN("-",TRUE,Table1[[#This Row],[Source]],TEXT(Table1[[#This Row],[AdvisoryNumber]],"000"),TEXT(ROW()-1,"000000"),TEXT(Table1[[#This Row],[RecordTimeUTC]],"YYYY-MM-DD"))</f>
        <v>NTML-000-004674-2020-07-25</v>
      </c>
      <c r="C4675" s="1" t="s">
        <v>202</v>
      </c>
      <c r="D4675" s="2"/>
      <c r="E4675" s="1"/>
      <c r="F4675" s="2"/>
      <c r="G4675" s="1"/>
      <c r="H4675" s="1" t="s">
        <v>2641</v>
      </c>
      <c r="I4675" s="8" t="str">
        <f>IF(Table1[[#This Row],[TMI_Type]]="Reroute",INDEX(_xlfn.REGEXEXTRACT(Table1[[#This Row],[RawText]],".*(ROUTE|FEA|FCA|ICR|CTOP|TBO).+([A-Z]{3})",2,0),1,2),"")</f>
        <v/>
      </c>
      <c r="J4675" s="5"/>
      <c r="K4675" s="5"/>
      <c r="L4675" s="1"/>
      <c r="M4675" s="7"/>
      <c r="N4675" s="7"/>
      <c r="O4675" s="7">
        <v>44037.674305555556</v>
      </c>
      <c r="P4675" s="4" t="s">
        <v>2713</v>
      </c>
      <c r="Q4675" s="10" t="s">
        <v>2713</v>
      </c>
      <c r="R4675" s="2" t="s">
        <v>8538</v>
      </c>
      <c r="S4675" s="6" t="str">
        <f>IF(OR(ISBLANK(Table1[[#This Row],[ValidEndUTC]]),ISBLANK(Table1[[#This Row],[ValidStartUTC]])),"",Table1[[#This Row],[ValidEndUTC]]-Table1[[#This Row],[ValidStartUTC]])</f>
        <v/>
      </c>
      <c r="T4675" s="5" t="str">
        <f>IF(OR(ISBLANK(Table1[[#This Row],[ValidEndUTC]]),ISBLANK(Table1[[#This Row],[ValidStartUTC]])),"",Table1[[#This Row],[Duration]]*24*60)</f>
        <v/>
      </c>
    </row>
    <row r="4676" spans="1:20" x14ac:dyDescent="0.25">
      <c r="A4676" s="8" t="str">
        <f>IF(ISBLANK(Table1[[#This Row],[AdvisoryNumber]]),"NTML","ADVZY")</f>
        <v>NTML</v>
      </c>
      <c r="B4676" s="8" t="str">
        <f>_xlfn.TEXTJOIN("-",TRUE,Table1[[#This Row],[Source]],TEXT(Table1[[#This Row],[AdvisoryNumber]],"000"),TEXT(ROW()-1,"000000"),TEXT(Table1[[#This Row],[RecordTimeUTC]],"YYYY-MM-DD"))</f>
        <v>NTML-000-004675-2020-07-25</v>
      </c>
      <c r="C4676" s="1" t="s">
        <v>232</v>
      </c>
      <c r="D4676" s="2"/>
      <c r="E4676" s="1"/>
      <c r="F4676" s="2"/>
      <c r="G4676" s="1"/>
      <c r="H4676" s="1" t="s">
        <v>2641</v>
      </c>
      <c r="I4676" s="8" t="str">
        <f>IF(Table1[[#This Row],[TMI_Type]]="Reroute",INDEX(_xlfn.REGEXEXTRACT(Table1[[#This Row],[RawText]],".*(ROUTE|FEA|FCA|ICR|CTOP|TBO).+([A-Z]{3})",2,0),1,2),"")</f>
        <v/>
      </c>
      <c r="J4676" s="5"/>
      <c r="K4676" s="5"/>
      <c r="L4676" s="1"/>
      <c r="M4676" s="7"/>
      <c r="N4676" s="7"/>
      <c r="O4676" s="7">
        <v>44037.674305555556</v>
      </c>
      <c r="P4676" s="4" t="s">
        <v>2714</v>
      </c>
      <c r="Q4676" s="10" t="s">
        <v>2714</v>
      </c>
      <c r="R4676" s="2" t="s">
        <v>8538</v>
      </c>
      <c r="S4676" s="6" t="str">
        <f>IF(OR(ISBLANK(Table1[[#This Row],[ValidEndUTC]]),ISBLANK(Table1[[#This Row],[ValidStartUTC]])),"",Table1[[#This Row],[ValidEndUTC]]-Table1[[#This Row],[ValidStartUTC]])</f>
        <v/>
      </c>
      <c r="T4676" s="5" t="str">
        <f>IF(OR(ISBLANK(Table1[[#This Row],[ValidEndUTC]]),ISBLANK(Table1[[#This Row],[ValidStartUTC]])),"",Table1[[#This Row],[Duration]]*24*60)</f>
        <v/>
      </c>
    </row>
    <row r="4677" spans="1:20" ht="21.6" x14ac:dyDescent="0.25">
      <c r="A4677" s="8" t="str">
        <f>IF(ISBLANK(Table1[[#This Row],[AdvisoryNumber]]),"NTML","ADVZY")</f>
        <v>NTML</v>
      </c>
      <c r="B4677" s="8" t="str">
        <f>_xlfn.TEXTJOIN("-",TRUE,Table1[[#This Row],[Source]],TEXT(Table1[[#This Row],[AdvisoryNumber]],"000"),TEXT(ROW()-1,"000000"),TEXT(Table1[[#This Row],[RecordTimeUTC]],"YYYY-MM-DD"))</f>
        <v>NTML-000-004676-2020-08-30</v>
      </c>
      <c r="C4677" s="1" t="s">
        <v>232</v>
      </c>
      <c r="D4677" s="2"/>
      <c r="E4677" s="1"/>
      <c r="F4677" s="2"/>
      <c r="G4677" s="1"/>
      <c r="H4677" s="1" t="s">
        <v>2641</v>
      </c>
      <c r="I4677" s="8" t="str">
        <f>IF(Table1[[#This Row],[TMI_Type]]="Reroute",INDEX(_xlfn.REGEXEXTRACT(Table1[[#This Row],[RawText]],".*(ROUTE|FEA|FCA|ICR|CTOP|TBO).+([A-Z]{3})",2,0),1,2),"")</f>
        <v/>
      </c>
      <c r="J4677" s="5"/>
      <c r="K4677" s="5"/>
      <c r="L4677" s="1"/>
      <c r="M4677" s="7"/>
      <c r="N4677" s="7"/>
      <c r="O4677" s="7">
        <v>44073.806944444441</v>
      </c>
      <c r="P4677" s="4" t="s">
        <v>2715</v>
      </c>
      <c r="Q4677" s="10" t="s">
        <v>2715</v>
      </c>
      <c r="R4677" s="2" t="s">
        <v>8540</v>
      </c>
      <c r="S4677" s="6" t="str">
        <f>IF(OR(ISBLANK(Table1[[#This Row],[ValidEndUTC]]),ISBLANK(Table1[[#This Row],[ValidStartUTC]])),"",Table1[[#This Row],[ValidEndUTC]]-Table1[[#This Row],[ValidStartUTC]])</f>
        <v/>
      </c>
      <c r="T4677" s="5" t="str">
        <f>IF(OR(ISBLANK(Table1[[#This Row],[ValidEndUTC]]),ISBLANK(Table1[[#This Row],[ValidStartUTC]])),"",Table1[[#This Row],[Duration]]*24*60)</f>
        <v/>
      </c>
    </row>
    <row r="4678" spans="1:20" ht="21.6" x14ac:dyDescent="0.25">
      <c r="A4678" s="8" t="str">
        <f>IF(ISBLANK(Table1[[#This Row],[AdvisoryNumber]]),"NTML","ADVZY")</f>
        <v>NTML</v>
      </c>
      <c r="B4678" s="8" t="str">
        <f>_xlfn.TEXTJOIN("-",TRUE,Table1[[#This Row],[Source]],TEXT(Table1[[#This Row],[AdvisoryNumber]],"000"),TEXT(ROW()-1,"000000"),TEXT(Table1[[#This Row],[RecordTimeUTC]],"YYYY-MM-DD"))</f>
        <v>NTML-000-004677-2020-09-04</v>
      </c>
      <c r="C4678" s="1" t="s">
        <v>343</v>
      </c>
      <c r="D4678" s="2"/>
      <c r="E4678" s="1"/>
      <c r="F4678" s="2"/>
      <c r="G4678" s="1" t="s">
        <v>8447</v>
      </c>
      <c r="H4678" s="1" t="s">
        <v>2641</v>
      </c>
      <c r="I4678" s="8" t="str">
        <f>IF(Table1[[#This Row],[TMI_Type]]="Reroute",INDEX(_xlfn.REGEXEXTRACT(Table1[[#This Row],[RawText]],".*(ROUTE|FEA|FCA|ICR|CTOP|TBO).+([A-Z]{3})",2,0),1,2),"")</f>
        <v/>
      </c>
      <c r="J4678" s="5"/>
      <c r="K4678" s="5"/>
      <c r="L4678" s="1"/>
      <c r="M4678" s="7"/>
      <c r="N4678" s="7"/>
      <c r="O4678" s="7">
        <v>44078.945833333331</v>
      </c>
      <c r="P4678" s="4" t="s">
        <v>2716</v>
      </c>
      <c r="Q4678" s="10" t="s">
        <v>2716</v>
      </c>
      <c r="R4678" s="2" t="s">
        <v>8547</v>
      </c>
      <c r="S4678" s="6" t="str">
        <f>IF(OR(ISBLANK(Table1[[#This Row],[ValidEndUTC]]),ISBLANK(Table1[[#This Row],[ValidStartUTC]])),"",Table1[[#This Row],[ValidEndUTC]]-Table1[[#This Row],[ValidStartUTC]])</f>
        <v/>
      </c>
      <c r="T4678" s="5" t="str">
        <f>IF(OR(ISBLANK(Table1[[#This Row],[ValidEndUTC]]),ISBLANK(Table1[[#This Row],[ValidStartUTC]])),"",Table1[[#This Row],[Duration]]*24*60)</f>
        <v/>
      </c>
    </row>
    <row r="4679" spans="1:20" ht="21.6" x14ac:dyDescent="0.25">
      <c r="A4679" s="8" t="str">
        <f>IF(ISBLANK(Table1[[#This Row],[AdvisoryNumber]]),"NTML","ADVZY")</f>
        <v>NTML</v>
      </c>
      <c r="B4679" s="8" t="str">
        <f>_xlfn.TEXTJOIN("-",TRUE,Table1[[#This Row],[Source]],TEXT(Table1[[#This Row],[AdvisoryNumber]],"000"),TEXT(ROW()-1,"000000"),TEXT(Table1[[#This Row],[RecordTimeUTC]],"YYYY-MM-DD"))</f>
        <v>NTML-000-004678-2020-09-04</v>
      </c>
      <c r="C4679" s="1" t="s">
        <v>495</v>
      </c>
      <c r="D4679" s="2"/>
      <c r="E4679" s="1"/>
      <c r="F4679" s="2"/>
      <c r="G4679" s="1"/>
      <c r="H4679" s="1" t="s">
        <v>2641</v>
      </c>
      <c r="I4679" s="8" t="str">
        <f>IF(Table1[[#This Row],[TMI_Type]]="Reroute",INDEX(_xlfn.REGEXEXTRACT(Table1[[#This Row],[RawText]],".*(ROUTE|FEA|FCA|ICR|CTOP|TBO).+([A-Z]{3})",2,0),1,2),"")</f>
        <v/>
      </c>
      <c r="J4679" s="5"/>
      <c r="K4679" s="5"/>
      <c r="L4679" s="1"/>
      <c r="M4679" s="7"/>
      <c r="N4679" s="7"/>
      <c r="O4679" s="7">
        <v>44078.948611111111</v>
      </c>
      <c r="P4679" s="4" t="s">
        <v>2717</v>
      </c>
      <c r="Q4679" s="10" t="s">
        <v>2717</v>
      </c>
      <c r="R4679" s="2" t="s">
        <v>8547</v>
      </c>
      <c r="S4679" s="6" t="str">
        <f>IF(OR(ISBLANK(Table1[[#This Row],[ValidEndUTC]]),ISBLANK(Table1[[#This Row],[ValidStartUTC]])),"",Table1[[#This Row],[ValidEndUTC]]-Table1[[#This Row],[ValidStartUTC]])</f>
        <v/>
      </c>
      <c r="T4679" s="5" t="str">
        <f>IF(OR(ISBLANK(Table1[[#This Row],[ValidEndUTC]]),ISBLANK(Table1[[#This Row],[ValidStartUTC]])),"",Table1[[#This Row],[Duration]]*24*60)</f>
        <v/>
      </c>
    </row>
    <row r="4680" spans="1:20" ht="21.6" x14ac:dyDescent="0.25">
      <c r="A4680" s="8" t="str">
        <f>IF(ISBLANK(Table1[[#This Row],[AdvisoryNumber]]),"NTML","ADVZY")</f>
        <v>NTML</v>
      </c>
      <c r="B4680" s="8" t="str">
        <f>_xlfn.TEXTJOIN("-",TRUE,Table1[[#This Row],[Source]],TEXT(Table1[[#This Row],[AdvisoryNumber]],"000"),TEXT(ROW()-1,"000000"),TEXT(Table1[[#This Row],[RecordTimeUTC]],"YYYY-MM-DD"))</f>
        <v>NTML-000-004679-2020-09-04</v>
      </c>
      <c r="C4680" s="1" t="s">
        <v>344</v>
      </c>
      <c r="D4680" s="2"/>
      <c r="E4680" s="1"/>
      <c r="F4680" s="2"/>
      <c r="G4680" s="1"/>
      <c r="H4680" s="1" t="s">
        <v>2641</v>
      </c>
      <c r="I4680" s="8" t="str">
        <f>IF(Table1[[#This Row],[TMI_Type]]="Reroute",INDEX(_xlfn.REGEXEXTRACT(Table1[[#This Row],[RawText]],".*(ROUTE|FEA|FCA|ICR|CTOP|TBO).+([A-Z]{3})",2,0),1,2),"")</f>
        <v/>
      </c>
      <c r="J4680" s="5"/>
      <c r="K4680" s="5"/>
      <c r="L4680" s="1"/>
      <c r="M4680" s="7"/>
      <c r="N4680" s="7"/>
      <c r="O4680" s="7">
        <v>44078.95</v>
      </c>
      <c r="P4680" s="4" t="s">
        <v>2718</v>
      </c>
      <c r="Q4680" s="10" t="s">
        <v>2718</v>
      </c>
      <c r="R4680" s="2" t="s">
        <v>8547</v>
      </c>
      <c r="S4680" s="6" t="str">
        <f>IF(OR(ISBLANK(Table1[[#This Row],[ValidEndUTC]]),ISBLANK(Table1[[#This Row],[ValidStartUTC]])),"",Table1[[#This Row],[ValidEndUTC]]-Table1[[#This Row],[ValidStartUTC]])</f>
        <v/>
      </c>
      <c r="T4680" s="5" t="str">
        <f>IF(OR(ISBLANK(Table1[[#This Row],[ValidEndUTC]]),ISBLANK(Table1[[#This Row],[ValidStartUTC]])),"",Table1[[#This Row],[Duration]]*24*60)</f>
        <v/>
      </c>
    </row>
    <row r="4681" spans="1:20" ht="21.6" x14ac:dyDescent="0.25">
      <c r="A4681" s="8" t="str">
        <f>IF(ISBLANK(Table1[[#This Row],[AdvisoryNumber]]),"NTML","ADVZY")</f>
        <v>NTML</v>
      </c>
      <c r="B4681" s="8" t="str">
        <f>_xlfn.TEXTJOIN("-",TRUE,Table1[[#This Row],[Source]],TEXT(Table1[[#This Row],[AdvisoryNumber]],"000"),TEXT(ROW()-1,"000000"),TEXT(Table1[[#This Row],[RecordTimeUTC]],"YYYY-MM-DD"))</f>
        <v>NTML-000-004680-2020-09-04</v>
      </c>
      <c r="C4681" s="1" t="s">
        <v>495</v>
      </c>
      <c r="D4681" s="2"/>
      <c r="E4681" s="1"/>
      <c r="F4681" s="2"/>
      <c r="G4681" s="1"/>
      <c r="H4681" s="1" t="s">
        <v>2641</v>
      </c>
      <c r="I4681" s="8" t="str">
        <f>IF(Table1[[#This Row],[TMI_Type]]="Reroute",INDEX(_xlfn.REGEXEXTRACT(Table1[[#This Row],[RawText]],".*(ROUTE|FEA|FCA|ICR|CTOP|TBO).+([A-Z]{3})",2,0),1,2),"")</f>
        <v/>
      </c>
      <c r="J4681" s="5"/>
      <c r="K4681" s="5"/>
      <c r="L4681" s="1"/>
      <c r="M4681" s="7"/>
      <c r="N4681" s="7"/>
      <c r="O4681" s="7">
        <v>44078.958333333336</v>
      </c>
      <c r="P4681" s="4" t="s">
        <v>2719</v>
      </c>
      <c r="Q4681" s="10" t="s">
        <v>2719</v>
      </c>
      <c r="R4681" s="2" t="s">
        <v>8548</v>
      </c>
      <c r="S4681" s="6" t="str">
        <f>IF(OR(ISBLANK(Table1[[#This Row],[ValidEndUTC]]),ISBLANK(Table1[[#This Row],[ValidStartUTC]])),"",Table1[[#This Row],[ValidEndUTC]]-Table1[[#This Row],[ValidStartUTC]])</f>
        <v/>
      </c>
      <c r="T4681" s="5" t="str">
        <f>IF(OR(ISBLANK(Table1[[#This Row],[ValidEndUTC]]),ISBLANK(Table1[[#This Row],[ValidStartUTC]])),"",Table1[[#This Row],[Duration]]*24*60)</f>
        <v/>
      </c>
    </row>
    <row r="4682" spans="1:20" ht="21.6" x14ac:dyDescent="0.25">
      <c r="A4682" s="8" t="str">
        <f>IF(ISBLANK(Table1[[#This Row],[AdvisoryNumber]]),"NTML","ADVZY")</f>
        <v>NTML</v>
      </c>
      <c r="B4682" s="8" t="str">
        <f>_xlfn.TEXTJOIN("-",TRUE,Table1[[#This Row],[Source]],TEXT(Table1[[#This Row],[AdvisoryNumber]],"000"),TEXT(ROW()-1,"000000"),TEXT(Table1[[#This Row],[RecordTimeUTC]],"YYYY-MM-DD"))</f>
        <v>NTML-000-004681-2020-09-18</v>
      </c>
      <c r="C4682" s="1" t="s">
        <v>2416</v>
      </c>
      <c r="D4682" s="2"/>
      <c r="E4682" s="1"/>
      <c r="F4682" s="2"/>
      <c r="G4682" s="1"/>
      <c r="H4682" s="1" t="s">
        <v>2641</v>
      </c>
      <c r="I4682" s="8" t="str">
        <f>IF(Table1[[#This Row],[TMI_Type]]="Reroute",INDEX(_xlfn.REGEXEXTRACT(Table1[[#This Row],[RawText]],".*(ROUTE|FEA|FCA|ICR|CTOP|TBO).+([A-Z]{3})",2,0),1,2),"")</f>
        <v/>
      </c>
      <c r="J4682" s="5"/>
      <c r="K4682" s="5"/>
      <c r="L4682" s="1"/>
      <c r="M4682" s="7"/>
      <c r="N4682" s="7"/>
      <c r="O4682" s="7">
        <v>44092.780555555553</v>
      </c>
      <c r="P4682" s="4" t="s">
        <v>2720</v>
      </c>
      <c r="Q4682" s="10" t="s">
        <v>2720</v>
      </c>
      <c r="R4682" s="2" t="s">
        <v>8554</v>
      </c>
      <c r="S4682" s="6" t="str">
        <f>IF(OR(ISBLANK(Table1[[#This Row],[ValidEndUTC]]),ISBLANK(Table1[[#This Row],[ValidStartUTC]])),"",Table1[[#This Row],[ValidEndUTC]]-Table1[[#This Row],[ValidStartUTC]])</f>
        <v/>
      </c>
      <c r="T4682" s="5" t="str">
        <f>IF(OR(ISBLANK(Table1[[#This Row],[ValidEndUTC]]),ISBLANK(Table1[[#This Row],[ValidStartUTC]])),"",Table1[[#This Row],[Duration]]*24*60)</f>
        <v/>
      </c>
    </row>
    <row r="4683" spans="1:20" ht="21.6" x14ac:dyDescent="0.25">
      <c r="A4683" s="8" t="str">
        <f>IF(ISBLANK(Table1[[#This Row],[AdvisoryNumber]]),"NTML","ADVZY")</f>
        <v>NTML</v>
      </c>
      <c r="B4683" s="8" t="str">
        <f>_xlfn.TEXTJOIN("-",TRUE,Table1[[#This Row],[Source]],TEXT(Table1[[#This Row],[AdvisoryNumber]],"000"),TEXT(ROW()-1,"000000"),TEXT(Table1[[#This Row],[RecordTimeUTC]],"YYYY-MM-DD"))</f>
        <v>NTML-000-004682-2020-09-18</v>
      </c>
      <c r="C4683" s="1" t="s">
        <v>753</v>
      </c>
      <c r="D4683" s="2"/>
      <c r="E4683" s="1"/>
      <c r="F4683" s="2"/>
      <c r="G4683" s="1"/>
      <c r="H4683" s="1" t="s">
        <v>2641</v>
      </c>
      <c r="I4683" s="8" t="str">
        <f>IF(Table1[[#This Row],[TMI_Type]]="Reroute",INDEX(_xlfn.REGEXEXTRACT(Table1[[#This Row],[RawText]],".*(ROUTE|FEA|FCA|ICR|CTOP|TBO).+([A-Z]{3})",2,0),1,2),"")</f>
        <v/>
      </c>
      <c r="J4683" s="5"/>
      <c r="K4683" s="5"/>
      <c r="L4683" s="1"/>
      <c r="M4683" s="7"/>
      <c r="N4683" s="7"/>
      <c r="O4683" s="7">
        <v>44092.780555555553</v>
      </c>
      <c r="P4683" s="4" t="s">
        <v>2721</v>
      </c>
      <c r="Q4683" s="10" t="s">
        <v>2721</v>
      </c>
      <c r="R4683" s="2" t="s">
        <v>8554</v>
      </c>
      <c r="S4683" s="6" t="str">
        <f>IF(OR(ISBLANK(Table1[[#This Row],[ValidEndUTC]]),ISBLANK(Table1[[#This Row],[ValidStartUTC]])),"",Table1[[#This Row],[ValidEndUTC]]-Table1[[#This Row],[ValidStartUTC]])</f>
        <v/>
      </c>
      <c r="T4683" s="5" t="str">
        <f>IF(OR(ISBLANK(Table1[[#This Row],[ValidEndUTC]]),ISBLANK(Table1[[#This Row],[ValidStartUTC]])),"",Table1[[#This Row],[Duration]]*24*60)</f>
        <v/>
      </c>
    </row>
    <row r="4684" spans="1:20" ht="21.6" x14ac:dyDescent="0.25">
      <c r="A4684" s="8" t="str">
        <f>IF(ISBLANK(Table1[[#This Row],[AdvisoryNumber]]),"NTML","ADVZY")</f>
        <v>NTML</v>
      </c>
      <c r="B4684" s="8" t="str">
        <f>_xlfn.TEXTJOIN("-",TRUE,Table1[[#This Row],[Source]],TEXT(Table1[[#This Row],[AdvisoryNumber]],"000"),TEXT(ROW()-1,"000000"),TEXT(Table1[[#This Row],[RecordTimeUTC]],"YYYY-MM-DD"))</f>
        <v>NTML-000-004683-2020-09-18</v>
      </c>
      <c r="C4684" s="1" t="s">
        <v>208</v>
      </c>
      <c r="D4684" s="2"/>
      <c r="E4684" s="1"/>
      <c r="F4684" s="2"/>
      <c r="G4684" s="1" t="s">
        <v>8447</v>
      </c>
      <c r="H4684" s="1" t="s">
        <v>2641</v>
      </c>
      <c r="I4684" s="8" t="str">
        <f>IF(Table1[[#This Row],[TMI_Type]]="Reroute",INDEX(_xlfn.REGEXEXTRACT(Table1[[#This Row],[RawText]],".*(ROUTE|FEA|FCA|ICR|CTOP|TBO).+([A-Z]{3})",2,0),1,2),"")</f>
        <v/>
      </c>
      <c r="J4684" s="5"/>
      <c r="K4684" s="5"/>
      <c r="L4684" s="1"/>
      <c r="M4684" s="7"/>
      <c r="N4684" s="7"/>
      <c r="O4684" s="7">
        <v>44092.780555555553</v>
      </c>
      <c r="P4684" s="4" t="s">
        <v>2722</v>
      </c>
      <c r="Q4684" s="10" t="s">
        <v>2722</v>
      </c>
      <c r="R4684" s="2" t="s">
        <v>8554</v>
      </c>
      <c r="S4684" s="6" t="str">
        <f>IF(OR(ISBLANK(Table1[[#This Row],[ValidEndUTC]]),ISBLANK(Table1[[#This Row],[ValidStartUTC]])),"",Table1[[#This Row],[ValidEndUTC]]-Table1[[#This Row],[ValidStartUTC]])</f>
        <v/>
      </c>
      <c r="T4684" s="5" t="str">
        <f>IF(OR(ISBLANK(Table1[[#This Row],[ValidEndUTC]]),ISBLANK(Table1[[#This Row],[ValidStartUTC]])),"",Table1[[#This Row],[Duration]]*24*60)</f>
        <v/>
      </c>
    </row>
    <row r="4685" spans="1:20" x14ac:dyDescent="0.25">
      <c r="A4685" s="8" t="str">
        <f>IF(ISBLANK(Table1[[#This Row],[AdvisoryNumber]]),"NTML","ADVZY")</f>
        <v>NTML</v>
      </c>
      <c r="B4685" s="8" t="str">
        <f>_xlfn.TEXTJOIN("-",TRUE,Table1[[#This Row],[Source]],TEXT(Table1[[#This Row],[AdvisoryNumber]],"000"),TEXT(ROW()-1,"000000"),TEXT(Table1[[#This Row],[RecordTimeUTC]],"YYYY-MM-DD"))</f>
        <v>NTML-000-004684-2020-09-18</v>
      </c>
      <c r="C4685" s="1" t="s">
        <v>1570</v>
      </c>
      <c r="D4685" s="2"/>
      <c r="E4685" s="1"/>
      <c r="F4685" s="2"/>
      <c r="G4685" s="1"/>
      <c r="H4685" s="1" t="s">
        <v>2641</v>
      </c>
      <c r="I4685" s="8" t="str">
        <f>IF(Table1[[#This Row],[TMI_Type]]="Reroute",INDEX(_xlfn.REGEXEXTRACT(Table1[[#This Row],[RawText]],".*(ROUTE|FEA|FCA|ICR|CTOP|TBO).+([A-Z]{3})",2,0),1,2),"")</f>
        <v/>
      </c>
      <c r="J4685" s="5"/>
      <c r="K4685" s="5"/>
      <c r="L4685" s="1"/>
      <c r="M4685" s="7"/>
      <c r="N4685" s="7"/>
      <c r="O4685" s="7">
        <v>44092.780555555553</v>
      </c>
      <c r="P4685" s="4" t="s">
        <v>2723</v>
      </c>
      <c r="Q4685" s="10" t="s">
        <v>2723</v>
      </c>
      <c r="R4685" s="2" t="s">
        <v>8554</v>
      </c>
      <c r="S4685" s="6" t="str">
        <f>IF(OR(ISBLANK(Table1[[#This Row],[ValidEndUTC]]),ISBLANK(Table1[[#This Row],[ValidStartUTC]])),"",Table1[[#This Row],[ValidEndUTC]]-Table1[[#This Row],[ValidStartUTC]])</f>
        <v/>
      </c>
      <c r="T4685" s="5" t="str">
        <f>IF(OR(ISBLANK(Table1[[#This Row],[ValidEndUTC]]),ISBLANK(Table1[[#This Row],[ValidStartUTC]])),"",Table1[[#This Row],[Duration]]*24*60)</f>
        <v/>
      </c>
    </row>
    <row r="4686" spans="1:20" ht="21.6" x14ac:dyDescent="0.25">
      <c r="A4686" s="8" t="str">
        <f>IF(ISBLANK(Table1[[#This Row],[AdvisoryNumber]]),"NTML","ADVZY")</f>
        <v>NTML</v>
      </c>
      <c r="B4686" s="8" t="str">
        <f>_xlfn.TEXTJOIN("-",TRUE,Table1[[#This Row],[Source]],TEXT(Table1[[#This Row],[AdvisoryNumber]],"000"),TEXT(ROW()-1,"000000"),TEXT(Table1[[#This Row],[RecordTimeUTC]],"YYYY-MM-DD"))</f>
        <v>NTML-000-004685-2020-09-18</v>
      </c>
      <c r="C4686" s="1" t="s">
        <v>218</v>
      </c>
      <c r="D4686" s="2"/>
      <c r="E4686" s="1"/>
      <c r="F4686" s="2"/>
      <c r="G4686" s="1"/>
      <c r="H4686" s="1" t="s">
        <v>2641</v>
      </c>
      <c r="I4686" s="8" t="str">
        <f>IF(Table1[[#This Row],[TMI_Type]]="Reroute",INDEX(_xlfn.REGEXEXTRACT(Table1[[#This Row],[RawText]],".*(ROUTE|FEA|FCA|ICR|CTOP|TBO).+([A-Z]{3})",2,0),1,2),"")</f>
        <v/>
      </c>
      <c r="J4686" s="5"/>
      <c r="K4686" s="5"/>
      <c r="L4686" s="1"/>
      <c r="M4686" s="7"/>
      <c r="N4686" s="7"/>
      <c r="O4686" s="7">
        <v>44092.780555555553</v>
      </c>
      <c r="P4686" s="4" t="s">
        <v>2724</v>
      </c>
      <c r="Q4686" s="10" t="s">
        <v>2724</v>
      </c>
      <c r="R4686" s="2" t="s">
        <v>8554</v>
      </c>
      <c r="S4686" s="6" t="str">
        <f>IF(OR(ISBLANK(Table1[[#This Row],[ValidEndUTC]]),ISBLANK(Table1[[#This Row],[ValidStartUTC]])),"",Table1[[#This Row],[ValidEndUTC]]-Table1[[#This Row],[ValidStartUTC]])</f>
        <v/>
      </c>
      <c r="T4686" s="5" t="str">
        <f>IF(OR(ISBLANK(Table1[[#This Row],[ValidEndUTC]]),ISBLANK(Table1[[#This Row],[ValidStartUTC]])),"",Table1[[#This Row],[Duration]]*24*60)</f>
        <v/>
      </c>
    </row>
    <row r="4687" spans="1:20" ht="21.6" x14ac:dyDescent="0.25">
      <c r="A4687" s="8" t="str">
        <f>IF(ISBLANK(Table1[[#This Row],[AdvisoryNumber]]),"NTML","ADVZY")</f>
        <v>NTML</v>
      </c>
      <c r="B4687" s="8" t="str">
        <f>_xlfn.TEXTJOIN("-",TRUE,Table1[[#This Row],[Source]],TEXT(Table1[[#This Row],[AdvisoryNumber]],"000"),TEXT(ROW()-1,"000000"),TEXT(Table1[[#This Row],[RecordTimeUTC]],"YYYY-MM-DD"))</f>
        <v>NTML-000-004686-2020-09-18</v>
      </c>
      <c r="C4687" s="1" t="s">
        <v>251</v>
      </c>
      <c r="D4687" s="2"/>
      <c r="E4687" s="1"/>
      <c r="F4687" s="2"/>
      <c r="G4687" s="1"/>
      <c r="H4687" s="1" t="s">
        <v>2641</v>
      </c>
      <c r="I4687" s="8" t="str">
        <f>IF(Table1[[#This Row],[TMI_Type]]="Reroute",INDEX(_xlfn.REGEXEXTRACT(Table1[[#This Row],[RawText]],".*(ROUTE|FEA|FCA|ICR|CTOP|TBO).+([A-Z]{3})",2,0),1,2),"")</f>
        <v/>
      </c>
      <c r="J4687" s="5"/>
      <c r="K4687" s="5"/>
      <c r="L4687" s="1"/>
      <c r="M4687" s="7"/>
      <c r="N4687" s="7"/>
      <c r="O4687" s="7">
        <v>44092.780555555553</v>
      </c>
      <c r="P4687" s="4" t="s">
        <v>2725</v>
      </c>
      <c r="Q4687" s="10" t="s">
        <v>2725</v>
      </c>
      <c r="R4687" s="2" t="s">
        <v>8554</v>
      </c>
      <c r="S4687" s="6" t="str">
        <f>IF(OR(ISBLANK(Table1[[#This Row],[ValidEndUTC]]),ISBLANK(Table1[[#This Row],[ValidStartUTC]])),"",Table1[[#This Row],[ValidEndUTC]]-Table1[[#This Row],[ValidStartUTC]])</f>
        <v/>
      </c>
      <c r="T4687" s="5" t="str">
        <f>IF(OR(ISBLANK(Table1[[#This Row],[ValidEndUTC]]),ISBLANK(Table1[[#This Row],[ValidStartUTC]])),"",Table1[[#This Row],[Duration]]*24*60)</f>
        <v/>
      </c>
    </row>
    <row r="4688" spans="1:20" ht="21.6" x14ac:dyDescent="0.25">
      <c r="A4688" s="8" t="str">
        <f>IF(ISBLANK(Table1[[#This Row],[AdvisoryNumber]]),"NTML","ADVZY")</f>
        <v>NTML</v>
      </c>
      <c r="B4688" s="8" t="str">
        <f>_xlfn.TEXTJOIN("-",TRUE,Table1[[#This Row],[Source]],TEXT(Table1[[#This Row],[AdvisoryNumber]],"000"),TEXT(ROW()-1,"000000"),TEXT(Table1[[#This Row],[RecordTimeUTC]],"YYYY-MM-DD"))</f>
        <v>NTML-000-004687-2020-09-18</v>
      </c>
      <c r="C4688" s="1" t="s">
        <v>372</v>
      </c>
      <c r="D4688" s="2"/>
      <c r="E4688" s="1"/>
      <c r="F4688" s="2"/>
      <c r="G4688" s="1" t="s">
        <v>8447</v>
      </c>
      <c r="H4688" s="1" t="s">
        <v>2641</v>
      </c>
      <c r="I4688" s="8" t="str">
        <f>IF(Table1[[#This Row],[TMI_Type]]="Reroute",INDEX(_xlfn.REGEXEXTRACT(Table1[[#This Row],[RawText]],".*(ROUTE|FEA|FCA|ICR|CTOP|TBO).+([A-Z]{3})",2,0),1,2),"")</f>
        <v/>
      </c>
      <c r="J4688" s="5"/>
      <c r="K4688" s="5"/>
      <c r="L4688" s="1"/>
      <c r="M4688" s="7"/>
      <c r="N4688" s="7"/>
      <c r="O4688" s="7">
        <v>44092.780555555553</v>
      </c>
      <c r="P4688" s="4" t="s">
        <v>2726</v>
      </c>
      <c r="Q4688" s="10" t="s">
        <v>2726</v>
      </c>
      <c r="R4688" s="2" t="s">
        <v>8554</v>
      </c>
      <c r="S4688" s="6" t="str">
        <f>IF(OR(ISBLANK(Table1[[#This Row],[ValidEndUTC]]),ISBLANK(Table1[[#This Row],[ValidStartUTC]])),"",Table1[[#This Row],[ValidEndUTC]]-Table1[[#This Row],[ValidStartUTC]])</f>
        <v/>
      </c>
      <c r="T4688" s="5" t="str">
        <f>IF(OR(ISBLANK(Table1[[#This Row],[ValidEndUTC]]),ISBLANK(Table1[[#This Row],[ValidStartUTC]])),"",Table1[[#This Row],[Duration]]*24*60)</f>
        <v/>
      </c>
    </row>
    <row r="4689" spans="1:20" ht="21.6" x14ac:dyDescent="0.25">
      <c r="A4689" s="8" t="str">
        <f>IF(ISBLANK(Table1[[#This Row],[AdvisoryNumber]]),"NTML","ADVZY")</f>
        <v>NTML</v>
      </c>
      <c r="B4689" s="8" t="str">
        <f>_xlfn.TEXTJOIN("-",TRUE,Table1[[#This Row],[Source]],TEXT(Table1[[#This Row],[AdvisoryNumber]],"000"),TEXT(ROW()-1,"000000"),TEXT(Table1[[#This Row],[RecordTimeUTC]],"YYYY-MM-DD"))</f>
        <v>NTML-000-004688-2020-09-18</v>
      </c>
      <c r="C4689" s="1" t="s">
        <v>1079</v>
      </c>
      <c r="D4689" s="2"/>
      <c r="E4689" s="1"/>
      <c r="F4689" s="2"/>
      <c r="G4689" s="1"/>
      <c r="H4689" s="1" t="s">
        <v>2641</v>
      </c>
      <c r="I4689" s="8" t="str">
        <f>IF(Table1[[#This Row],[TMI_Type]]="Reroute",INDEX(_xlfn.REGEXEXTRACT(Table1[[#This Row],[RawText]],".*(ROUTE|FEA|FCA|ICR|CTOP|TBO).+([A-Z]{3})",2,0),1,2),"")</f>
        <v/>
      </c>
      <c r="J4689" s="5"/>
      <c r="K4689" s="5"/>
      <c r="L4689" s="1"/>
      <c r="M4689" s="7"/>
      <c r="N4689" s="7"/>
      <c r="O4689" s="7">
        <v>44092.780555555553</v>
      </c>
      <c r="P4689" s="4" t="s">
        <v>2727</v>
      </c>
      <c r="Q4689" s="10" t="s">
        <v>2727</v>
      </c>
      <c r="R4689" s="2" t="s">
        <v>8554</v>
      </c>
      <c r="S4689" s="6" t="str">
        <f>IF(OR(ISBLANK(Table1[[#This Row],[ValidEndUTC]]),ISBLANK(Table1[[#This Row],[ValidStartUTC]])),"",Table1[[#This Row],[ValidEndUTC]]-Table1[[#This Row],[ValidStartUTC]])</f>
        <v/>
      </c>
      <c r="T4689" s="5" t="str">
        <f>IF(OR(ISBLANK(Table1[[#This Row],[ValidEndUTC]]),ISBLANK(Table1[[#This Row],[ValidStartUTC]])),"",Table1[[#This Row],[Duration]]*24*60)</f>
        <v/>
      </c>
    </row>
    <row r="4690" spans="1:20" ht="21.6" x14ac:dyDescent="0.25">
      <c r="A4690" s="8" t="str">
        <f>IF(ISBLANK(Table1[[#This Row],[AdvisoryNumber]]),"NTML","ADVZY")</f>
        <v>NTML</v>
      </c>
      <c r="B4690" s="8" t="str">
        <f>_xlfn.TEXTJOIN("-",TRUE,Table1[[#This Row],[Source]],TEXT(Table1[[#This Row],[AdvisoryNumber]],"000"),TEXT(ROW()-1,"000000"),TEXT(Table1[[#This Row],[RecordTimeUTC]],"YYYY-MM-DD"))</f>
        <v>NTML-000-004689-2020-09-18</v>
      </c>
      <c r="C4690" s="1" t="s">
        <v>108</v>
      </c>
      <c r="D4690" s="2"/>
      <c r="E4690" s="1"/>
      <c r="F4690" s="2"/>
      <c r="G4690" s="1"/>
      <c r="H4690" s="1" t="s">
        <v>2641</v>
      </c>
      <c r="I4690" s="8" t="str">
        <f>IF(Table1[[#This Row],[TMI_Type]]="Reroute",INDEX(_xlfn.REGEXEXTRACT(Table1[[#This Row],[RawText]],".*(ROUTE|FEA|FCA|ICR|CTOP|TBO).+([A-Z]{3})",2,0),1,2),"")</f>
        <v/>
      </c>
      <c r="J4690" s="5"/>
      <c r="K4690" s="5"/>
      <c r="L4690" s="1"/>
      <c r="M4690" s="7"/>
      <c r="N4690" s="7"/>
      <c r="O4690" s="7">
        <v>44092.780555555553</v>
      </c>
      <c r="P4690" s="4" t="s">
        <v>2728</v>
      </c>
      <c r="Q4690" s="10" t="s">
        <v>2728</v>
      </c>
      <c r="R4690" s="2" t="s">
        <v>8554</v>
      </c>
      <c r="S4690" s="6" t="str">
        <f>IF(OR(ISBLANK(Table1[[#This Row],[ValidEndUTC]]),ISBLANK(Table1[[#This Row],[ValidStartUTC]])),"",Table1[[#This Row],[ValidEndUTC]]-Table1[[#This Row],[ValidStartUTC]])</f>
        <v/>
      </c>
      <c r="T4690" s="5" t="str">
        <f>IF(OR(ISBLANK(Table1[[#This Row],[ValidEndUTC]]),ISBLANK(Table1[[#This Row],[ValidStartUTC]])),"",Table1[[#This Row],[Duration]]*24*60)</f>
        <v/>
      </c>
    </row>
    <row r="4691" spans="1:20" ht="21.6" x14ac:dyDescent="0.25">
      <c r="A4691" s="8" t="str">
        <f>IF(ISBLANK(Table1[[#This Row],[AdvisoryNumber]]),"NTML","ADVZY")</f>
        <v>NTML</v>
      </c>
      <c r="B4691" s="8" t="str">
        <f>_xlfn.TEXTJOIN("-",TRUE,Table1[[#This Row],[Source]],TEXT(Table1[[#This Row],[AdvisoryNumber]],"000"),TEXT(ROW()-1,"000000"),TEXT(Table1[[#This Row],[RecordTimeUTC]],"YYYY-MM-DD"))</f>
        <v>NTML-000-004690-2020-09-18</v>
      </c>
      <c r="C4691" s="1" t="s">
        <v>1513</v>
      </c>
      <c r="D4691" s="2"/>
      <c r="E4691" s="1"/>
      <c r="F4691" s="2"/>
      <c r="G4691" s="1"/>
      <c r="H4691" s="1" t="s">
        <v>2641</v>
      </c>
      <c r="I4691" s="8" t="str">
        <f>IF(Table1[[#This Row],[TMI_Type]]="Reroute",INDEX(_xlfn.REGEXEXTRACT(Table1[[#This Row],[RawText]],".*(ROUTE|FEA|FCA|ICR|CTOP|TBO).+([A-Z]{3})",2,0),1,2),"")</f>
        <v/>
      </c>
      <c r="J4691" s="5"/>
      <c r="K4691" s="5"/>
      <c r="L4691" s="1"/>
      <c r="M4691" s="7"/>
      <c r="N4691" s="7"/>
      <c r="O4691" s="7">
        <v>44092.780555555553</v>
      </c>
      <c r="P4691" s="4" t="s">
        <v>2729</v>
      </c>
      <c r="Q4691" s="10" t="s">
        <v>2729</v>
      </c>
      <c r="R4691" s="2" t="s">
        <v>8554</v>
      </c>
      <c r="S4691" s="6" t="str">
        <f>IF(OR(ISBLANK(Table1[[#This Row],[ValidEndUTC]]),ISBLANK(Table1[[#This Row],[ValidStartUTC]])),"",Table1[[#This Row],[ValidEndUTC]]-Table1[[#This Row],[ValidStartUTC]])</f>
        <v/>
      </c>
      <c r="T4691" s="5" t="str">
        <f>IF(OR(ISBLANK(Table1[[#This Row],[ValidEndUTC]]),ISBLANK(Table1[[#This Row],[ValidStartUTC]])),"",Table1[[#This Row],[Duration]]*24*60)</f>
        <v/>
      </c>
    </row>
    <row r="4692" spans="1:20" ht="21.6" x14ac:dyDescent="0.25">
      <c r="A4692" s="8" t="str">
        <f>IF(ISBLANK(Table1[[#This Row],[AdvisoryNumber]]),"NTML","ADVZY")</f>
        <v>NTML</v>
      </c>
      <c r="B4692" s="8" t="str">
        <f>_xlfn.TEXTJOIN("-",TRUE,Table1[[#This Row],[Source]],TEXT(Table1[[#This Row],[AdvisoryNumber]],"000"),TEXT(ROW()-1,"000000"),TEXT(Table1[[#This Row],[RecordTimeUTC]],"YYYY-MM-DD"))</f>
        <v>NTML-000-004691-2020-09-18</v>
      </c>
      <c r="C4692" s="1" t="s">
        <v>217</v>
      </c>
      <c r="D4692" s="2"/>
      <c r="E4692" s="1"/>
      <c r="F4692" s="2"/>
      <c r="G4692" s="1"/>
      <c r="H4692" s="1" t="s">
        <v>2641</v>
      </c>
      <c r="I4692" s="8" t="str">
        <f>IF(Table1[[#This Row],[TMI_Type]]="Reroute",INDEX(_xlfn.REGEXEXTRACT(Table1[[#This Row],[RawText]],".*(ROUTE|FEA|FCA|ICR|CTOP|TBO).+([A-Z]{3})",2,0),1,2),"")</f>
        <v/>
      </c>
      <c r="J4692" s="5"/>
      <c r="K4692" s="5"/>
      <c r="L4692" s="1"/>
      <c r="M4692" s="7"/>
      <c r="N4692" s="7"/>
      <c r="O4692" s="7">
        <v>44092.780555555553</v>
      </c>
      <c r="P4692" s="4" t="s">
        <v>2730</v>
      </c>
      <c r="Q4692" s="10" t="s">
        <v>2730</v>
      </c>
      <c r="R4692" s="2" t="s">
        <v>8554</v>
      </c>
      <c r="S4692" s="6" t="str">
        <f>IF(OR(ISBLANK(Table1[[#This Row],[ValidEndUTC]]),ISBLANK(Table1[[#This Row],[ValidStartUTC]])),"",Table1[[#This Row],[ValidEndUTC]]-Table1[[#This Row],[ValidStartUTC]])</f>
        <v/>
      </c>
      <c r="T4692" s="5" t="str">
        <f>IF(OR(ISBLANK(Table1[[#This Row],[ValidEndUTC]]),ISBLANK(Table1[[#This Row],[ValidStartUTC]])),"",Table1[[#This Row],[Duration]]*24*60)</f>
        <v/>
      </c>
    </row>
    <row r="4693" spans="1:20" ht="21.6" x14ac:dyDescent="0.25">
      <c r="A4693" s="8" t="str">
        <f>IF(ISBLANK(Table1[[#This Row],[AdvisoryNumber]]),"NTML","ADVZY")</f>
        <v>NTML</v>
      </c>
      <c r="B4693" s="8" t="str">
        <f>_xlfn.TEXTJOIN("-",TRUE,Table1[[#This Row],[Source]],TEXT(Table1[[#This Row],[AdvisoryNumber]],"000"),TEXT(ROW()-1,"000000"),TEXT(Table1[[#This Row],[RecordTimeUTC]],"YYYY-MM-DD"))</f>
        <v>NTML-000-004692-2020-09-18</v>
      </c>
      <c r="C4693" s="1" t="s">
        <v>2573</v>
      </c>
      <c r="D4693" s="2"/>
      <c r="E4693" s="1"/>
      <c r="F4693" s="2"/>
      <c r="G4693" s="1" t="s">
        <v>8447</v>
      </c>
      <c r="H4693" s="1" t="s">
        <v>2641</v>
      </c>
      <c r="I4693" s="8" t="str">
        <f>IF(Table1[[#This Row],[TMI_Type]]="Reroute",INDEX(_xlfn.REGEXEXTRACT(Table1[[#This Row],[RawText]],".*(ROUTE|FEA|FCA|ICR|CTOP|TBO).+([A-Z]{3})",2,0),1,2),"")</f>
        <v/>
      </c>
      <c r="J4693" s="5"/>
      <c r="K4693" s="5"/>
      <c r="L4693" s="1"/>
      <c r="M4693" s="7"/>
      <c r="N4693" s="7"/>
      <c r="O4693" s="7">
        <v>44092.780555555553</v>
      </c>
      <c r="P4693" s="4" t="s">
        <v>2731</v>
      </c>
      <c r="Q4693" s="10" t="s">
        <v>2731</v>
      </c>
      <c r="R4693" s="2" t="s">
        <v>8554</v>
      </c>
      <c r="S4693" s="6" t="str">
        <f>IF(OR(ISBLANK(Table1[[#This Row],[ValidEndUTC]]),ISBLANK(Table1[[#This Row],[ValidStartUTC]])),"",Table1[[#This Row],[ValidEndUTC]]-Table1[[#This Row],[ValidStartUTC]])</f>
        <v/>
      </c>
      <c r="T4693" s="5" t="str">
        <f>IF(OR(ISBLANK(Table1[[#This Row],[ValidEndUTC]]),ISBLANK(Table1[[#This Row],[ValidStartUTC]])),"",Table1[[#This Row],[Duration]]*24*60)</f>
        <v/>
      </c>
    </row>
    <row r="4694" spans="1:20" ht="21.6" x14ac:dyDescent="0.25">
      <c r="A4694" s="8" t="str">
        <f>IF(ISBLANK(Table1[[#This Row],[AdvisoryNumber]]),"NTML","ADVZY")</f>
        <v>NTML</v>
      </c>
      <c r="B4694" s="8" t="str">
        <f>_xlfn.TEXTJOIN("-",TRUE,Table1[[#This Row],[Source]],TEXT(Table1[[#This Row],[AdvisoryNumber]],"000"),TEXT(ROW()-1,"000000"),TEXT(Table1[[#This Row],[RecordTimeUTC]],"YYYY-MM-DD"))</f>
        <v>NTML-000-004693-2020-09-18</v>
      </c>
      <c r="C4694" s="1" t="s">
        <v>1081</v>
      </c>
      <c r="D4694" s="2"/>
      <c r="E4694" s="1"/>
      <c r="F4694" s="2"/>
      <c r="G4694" s="1"/>
      <c r="H4694" s="1" t="s">
        <v>2641</v>
      </c>
      <c r="I4694" s="8" t="str">
        <f>IF(Table1[[#This Row],[TMI_Type]]="Reroute",INDEX(_xlfn.REGEXEXTRACT(Table1[[#This Row],[RawText]],".*(ROUTE|FEA|FCA|ICR|CTOP|TBO).+([A-Z]{3})",2,0),1,2),"")</f>
        <v/>
      </c>
      <c r="J4694" s="5"/>
      <c r="K4694" s="5"/>
      <c r="L4694" s="1"/>
      <c r="M4694" s="7"/>
      <c r="N4694" s="7"/>
      <c r="O4694" s="7">
        <v>44092.780555555553</v>
      </c>
      <c r="P4694" s="4" t="s">
        <v>2732</v>
      </c>
      <c r="Q4694" s="10" t="s">
        <v>2732</v>
      </c>
      <c r="R4694" s="2" t="s">
        <v>8554</v>
      </c>
      <c r="S4694" s="6" t="str">
        <f>IF(OR(ISBLANK(Table1[[#This Row],[ValidEndUTC]]),ISBLANK(Table1[[#This Row],[ValidStartUTC]])),"",Table1[[#This Row],[ValidEndUTC]]-Table1[[#This Row],[ValidStartUTC]])</f>
        <v/>
      </c>
      <c r="T4694" s="5" t="str">
        <f>IF(OR(ISBLANK(Table1[[#This Row],[ValidEndUTC]]),ISBLANK(Table1[[#This Row],[ValidStartUTC]])),"",Table1[[#This Row],[Duration]]*24*60)</f>
        <v/>
      </c>
    </row>
    <row r="4695" spans="1:20" ht="21.6" x14ac:dyDescent="0.25">
      <c r="A4695" s="8" t="str">
        <f>IF(ISBLANK(Table1[[#This Row],[AdvisoryNumber]]),"NTML","ADVZY")</f>
        <v>NTML</v>
      </c>
      <c r="B4695" s="8" t="str">
        <f>_xlfn.TEXTJOIN("-",TRUE,Table1[[#This Row],[Source]],TEXT(Table1[[#This Row],[AdvisoryNumber]],"000"),TEXT(ROW()-1,"000000"),TEXT(Table1[[#This Row],[RecordTimeUTC]],"YYYY-MM-DD"))</f>
        <v>NTML-000-004694-2020-09-18</v>
      </c>
      <c r="C4695" s="1" t="s">
        <v>521</v>
      </c>
      <c r="D4695" s="2"/>
      <c r="E4695" s="1"/>
      <c r="F4695" s="2"/>
      <c r="G4695" s="1"/>
      <c r="H4695" s="1" t="s">
        <v>2641</v>
      </c>
      <c r="I4695" s="8" t="str">
        <f>IF(Table1[[#This Row],[TMI_Type]]="Reroute",INDEX(_xlfn.REGEXEXTRACT(Table1[[#This Row],[RawText]],".*(ROUTE|FEA|FCA|ICR|CTOP|TBO).+([A-Z]{3})",2,0),1,2),"")</f>
        <v/>
      </c>
      <c r="J4695" s="5"/>
      <c r="K4695" s="5"/>
      <c r="L4695" s="1"/>
      <c r="M4695" s="7"/>
      <c r="N4695" s="7"/>
      <c r="O4695" s="7">
        <v>44092.780555555553</v>
      </c>
      <c r="P4695" s="4" t="s">
        <v>2733</v>
      </c>
      <c r="Q4695" s="10" t="s">
        <v>2733</v>
      </c>
      <c r="R4695" s="2" t="s">
        <v>8554</v>
      </c>
      <c r="S4695" s="6" t="str">
        <f>IF(OR(ISBLANK(Table1[[#This Row],[ValidEndUTC]]),ISBLANK(Table1[[#This Row],[ValidStartUTC]])),"",Table1[[#This Row],[ValidEndUTC]]-Table1[[#This Row],[ValidStartUTC]])</f>
        <v/>
      </c>
      <c r="T4695" s="5" t="str">
        <f>IF(OR(ISBLANK(Table1[[#This Row],[ValidEndUTC]]),ISBLANK(Table1[[#This Row],[ValidStartUTC]])),"",Table1[[#This Row],[Duration]]*24*60)</f>
        <v/>
      </c>
    </row>
    <row r="4696" spans="1:20" ht="21.6" x14ac:dyDescent="0.25">
      <c r="A4696" s="8" t="str">
        <f>IF(ISBLANK(Table1[[#This Row],[AdvisoryNumber]]),"NTML","ADVZY")</f>
        <v>NTML</v>
      </c>
      <c r="B4696" s="8" t="str">
        <f>_xlfn.TEXTJOIN("-",TRUE,Table1[[#This Row],[Source]],TEXT(Table1[[#This Row],[AdvisoryNumber]],"000"),TEXT(ROW()-1,"000000"),TEXT(Table1[[#This Row],[RecordTimeUTC]],"YYYY-MM-DD"))</f>
        <v>NTML-000-004695-2020-09-18</v>
      </c>
      <c r="C4696" s="1" t="s">
        <v>1515</v>
      </c>
      <c r="D4696" s="2"/>
      <c r="E4696" s="1"/>
      <c r="F4696" s="2"/>
      <c r="G4696" s="1"/>
      <c r="H4696" s="1" t="s">
        <v>2641</v>
      </c>
      <c r="I4696" s="8" t="str">
        <f>IF(Table1[[#This Row],[TMI_Type]]="Reroute",INDEX(_xlfn.REGEXEXTRACT(Table1[[#This Row],[RawText]],".*(ROUTE|FEA|FCA|ICR|CTOP|TBO).+([A-Z]{3})",2,0),1,2),"")</f>
        <v/>
      </c>
      <c r="J4696" s="5"/>
      <c r="K4696" s="5"/>
      <c r="L4696" s="1"/>
      <c r="M4696" s="7"/>
      <c r="N4696" s="7"/>
      <c r="O4696" s="7">
        <v>44092.862500000003</v>
      </c>
      <c r="P4696" s="4" t="s">
        <v>2734</v>
      </c>
      <c r="Q4696" s="10" t="s">
        <v>2734</v>
      </c>
      <c r="R4696" s="2" t="s">
        <v>8554</v>
      </c>
      <c r="S4696" s="6" t="str">
        <f>IF(OR(ISBLANK(Table1[[#This Row],[ValidEndUTC]]),ISBLANK(Table1[[#This Row],[ValidStartUTC]])),"",Table1[[#This Row],[ValidEndUTC]]-Table1[[#This Row],[ValidStartUTC]])</f>
        <v/>
      </c>
      <c r="T4696" s="5" t="str">
        <f>IF(OR(ISBLANK(Table1[[#This Row],[ValidEndUTC]]),ISBLANK(Table1[[#This Row],[ValidStartUTC]])),"",Table1[[#This Row],[Duration]]*24*60)</f>
        <v/>
      </c>
    </row>
    <row r="4697" spans="1:20" ht="409.6" x14ac:dyDescent="0.25">
      <c r="A4697" s="8" t="str">
        <f>IF(ISBLANK(Table1[[#This Row],[AdvisoryNumber]]),"NTML","ADVZY")</f>
        <v>ADVZY</v>
      </c>
      <c r="B4697" s="8" t="str">
        <f>_xlfn.TEXTJOIN("-",TRUE,Table1[[#This Row],[Source]],TEXT(Table1[[#This Row],[AdvisoryNumber]],"000"),TEXT(ROW()-1,"000000"),TEXT(Table1[[#This Row],[RecordTimeUTC]],"YYYY-MM-DD"))</f>
        <v>ADVZY-001-004696-2020-09-26</v>
      </c>
      <c r="C4697" s="1" t="s">
        <v>16</v>
      </c>
      <c r="D4697" s="2"/>
      <c r="E4697" s="1">
        <v>1</v>
      </c>
      <c r="F4697" s="2" t="s">
        <v>5996</v>
      </c>
      <c r="G4697" s="1"/>
      <c r="H4697" s="1" t="s">
        <v>6014</v>
      </c>
      <c r="I4697" s="8" t="str">
        <f>IF(Table1[[#This Row],[TMI_Type]]="Reroute",INDEX(_xlfn.REGEXEXTRACT(Table1[[#This Row],[RawText]],".*(ROUTE|FEA|FCA|ICR|CTOP|TBO).+([A-Z]{3})",2,0),1,2),"")</f>
        <v/>
      </c>
      <c r="J4697" s="5"/>
      <c r="K4697" s="5"/>
      <c r="L4697" s="1"/>
      <c r="M4697" s="7"/>
      <c r="N4697" s="7"/>
      <c r="O4697" s="7">
        <v>44100.591666666667</v>
      </c>
      <c r="P4697" s="4" t="s">
        <v>359</v>
      </c>
      <c r="Q4697" s="10" t="s">
        <v>6235</v>
      </c>
      <c r="R4697" s="2" t="s">
        <v>6236</v>
      </c>
      <c r="S4697" s="6" t="str">
        <f>IF(OR(ISBLANK(Table1[[#This Row],[ValidEndUTC]]),ISBLANK(Table1[[#This Row],[ValidStartUTC]])),"",Table1[[#This Row],[ValidEndUTC]]-Table1[[#This Row],[ValidStartUTC]])</f>
        <v/>
      </c>
      <c r="T4697" s="5" t="str">
        <f>IF(OR(ISBLANK(Table1[[#This Row],[ValidEndUTC]]),ISBLANK(Table1[[#This Row],[ValidStartUTC]])),"",Table1[[#This Row],[Duration]]*24*60)</f>
        <v/>
      </c>
    </row>
    <row r="4698" spans="1:20" ht="162" x14ac:dyDescent="0.25">
      <c r="A4698" s="8" t="str">
        <f>IF(ISBLANK(Table1[[#This Row],[AdvisoryNumber]]),"NTML","ADVZY")</f>
        <v>NTML</v>
      </c>
      <c r="B4698" s="8" t="str">
        <f>_xlfn.TEXTJOIN("-",TRUE,Table1[[#This Row],[Source]],TEXT(Table1[[#This Row],[AdvisoryNumber]],"000"),TEXT(ROW()-1,"000000"),TEXT(Table1[[#This Row],[RecordTimeUTC]],"YYYY-MM-DD"))</f>
        <v>NTML-000-004697-2020-09-26</v>
      </c>
      <c r="C4698" s="1" t="s">
        <v>8555</v>
      </c>
      <c r="D4698" s="2"/>
      <c r="E4698" s="1"/>
      <c r="F4698" s="2"/>
      <c r="G4698" s="1"/>
      <c r="H4698" s="1" t="s">
        <v>101</v>
      </c>
      <c r="I4698" s="8" t="str">
        <f>IF(Table1[[#This Row],[TMI_Type]]="Reroute",INDEX(_xlfn.REGEXEXTRACT(Table1[[#This Row],[RawText]],".*(ROUTE|FEA|FCA|ICR|CTOP|TBO).+([A-Z]{3})",2,0),1,2),"")</f>
        <v/>
      </c>
      <c r="J4698" s="5">
        <v>15</v>
      </c>
      <c r="K4698" s="5"/>
      <c r="L4698" s="1"/>
      <c r="M4698" s="7"/>
      <c r="N4698" s="7"/>
      <c r="O4698" s="7">
        <v>44100.754166666666</v>
      </c>
      <c r="P4698" s="4" t="s">
        <v>8556</v>
      </c>
      <c r="Q4698" s="10" t="s">
        <v>8556</v>
      </c>
      <c r="R4698" s="2" t="s">
        <v>8557</v>
      </c>
      <c r="S4698" s="6" t="str">
        <f>IF(OR(ISBLANK(Table1[[#This Row],[ValidEndUTC]]),ISBLANK(Table1[[#This Row],[ValidStartUTC]])),"",Table1[[#This Row],[ValidEndUTC]]-Table1[[#This Row],[ValidStartUTC]])</f>
        <v/>
      </c>
      <c r="T4698" s="5" t="str">
        <f>IF(OR(ISBLANK(Table1[[#This Row],[ValidEndUTC]]),ISBLANK(Table1[[#This Row],[ValidStartUTC]])),"",Table1[[#This Row],[Duration]]*24*60)</f>
        <v/>
      </c>
    </row>
    <row r="4699" spans="1:20" ht="21.6" x14ac:dyDescent="0.25">
      <c r="A4699" s="8" t="str">
        <f>IF(ISBLANK(Table1[[#This Row],[AdvisoryNumber]]),"NTML","ADVZY")</f>
        <v>NTML</v>
      </c>
      <c r="B4699" s="8" t="str">
        <f>_xlfn.TEXTJOIN("-",TRUE,Table1[[#This Row],[Source]],TEXT(Table1[[#This Row],[AdvisoryNumber]],"000"),TEXT(ROW()-1,"000000"),TEXT(Table1[[#This Row],[RecordTimeUTC]],"YYYY-MM-DD"))</f>
        <v>NTML-000-004698-2020-09-26</v>
      </c>
      <c r="C4699" s="1" t="s">
        <v>202</v>
      </c>
      <c r="D4699" s="2"/>
      <c r="E4699" s="1"/>
      <c r="F4699" s="2"/>
      <c r="G4699" s="1"/>
      <c r="H4699" s="1" t="s">
        <v>2641</v>
      </c>
      <c r="I4699" s="8" t="str">
        <f>IF(Table1[[#This Row],[TMI_Type]]="Reroute",INDEX(_xlfn.REGEXEXTRACT(Table1[[#This Row],[RawText]],".*(ROUTE|FEA|FCA|ICR|CTOP|TBO).+([A-Z]{3})",2,0),1,2),"")</f>
        <v/>
      </c>
      <c r="J4699" s="5"/>
      <c r="K4699" s="5"/>
      <c r="L4699" s="1"/>
      <c r="M4699" s="7"/>
      <c r="N4699" s="7"/>
      <c r="O4699" s="7">
        <v>44100.92291666667</v>
      </c>
      <c r="P4699" s="4" t="s">
        <v>2735</v>
      </c>
      <c r="Q4699" s="10" t="s">
        <v>2735</v>
      </c>
      <c r="R4699" s="2" t="s">
        <v>8559</v>
      </c>
      <c r="S4699" s="6" t="str">
        <f>IF(OR(ISBLANK(Table1[[#This Row],[ValidEndUTC]]),ISBLANK(Table1[[#This Row],[ValidStartUTC]])),"",Table1[[#This Row],[ValidEndUTC]]-Table1[[#This Row],[ValidStartUTC]])</f>
        <v/>
      </c>
      <c r="T4699" s="5" t="str">
        <f>IF(OR(ISBLANK(Table1[[#This Row],[ValidEndUTC]]),ISBLANK(Table1[[#This Row],[ValidStartUTC]])),"",Table1[[#This Row],[Duration]]*24*60)</f>
        <v/>
      </c>
    </row>
    <row r="4700" spans="1:20" x14ac:dyDescent="0.25">
      <c r="A4700" s="8" t="str">
        <f>IF(ISBLANK(Table1[[#This Row],[AdvisoryNumber]]),"NTML","ADVZY")</f>
        <v>NTML</v>
      </c>
      <c r="B4700" s="8" t="str">
        <f>_xlfn.TEXTJOIN("-",TRUE,Table1[[#This Row],[Source]],TEXT(Table1[[#This Row],[AdvisoryNumber]],"000"),TEXT(ROW()-1,"000000"),TEXT(Table1[[#This Row],[RecordTimeUTC]],"YYYY-MM-DD"))</f>
        <v>NTML-000-004699-2020-09-26</v>
      </c>
      <c r="C4700" s="1" t="s">
        <v>232</v>
      </c>
      <c r="D4700" s="2"/>
      <c r="E4700" s="1"/>
      <c r="F4700" s="2"/>
      <c r="G4700" s="1"/>
      <c r="H4700" s="1" t="s">
        <v>2641</v>
      </c>
      <c r="I4700" s="8" t="str">
        <f>IF(Table1[[#This Row],[TMI_Type]]="Reroute",INDEX(_xlfn.REGEXEXTRACT(Table1[[#This Row],[RawText]],".*(ROUTE|FEA|FCA|ICR|CTOP|TBO).+([A-Z]{3})",2,0),1,2),"")</f>
        <v/>
      </c>
      <c r="J4700" s="5"/>
      <c r="K4700" s="5"/>
      <c r="L4700" s="1"/>
      <c r="M4700" s="7"/>
      <c r="N4700" s="7"/>
      <c r="O4700" s="7">
        <v>44100.92291666667</v>
      </c>
      <c r="P4700" s="4" t="s">
        <v>2736</v>
      </c>
      <c r="Q4700" s="10" t="s">
        <v>2736</v>
      </c>
      <c r="R4700" s="2" t="s">
        <v>8559</v>
      </c>
      <c r="S4700" s="6" t="str">
        <f>IF(OR(ISBLANK(Table1[[#This Row],[ValidEndUTC]]),ISBLANK(Table1[[#This Row],[ValidStartUTC]])),"",Table1[[#This Row],[ValidEndUTC]]-Table1[[#This Row],[ValidStartUTC]])</f>
        <v/>
      </c>
      <c r="T4700" s="5" t="str">
        <f>IF(OR(ISBLANK(Table1[[#This Row],[ValidEndUTC]]),ISBLANK(Table1[[#This Row],[ValidStartUTC]])),"",Table1[[#This Row],[Duration]]*24*60)</f>
        <v/>
      </c>
    </row>
    <row r="4701" spans="1:20" x14ac:dyDescent="0.25">
      <c r="A4701" s="8" t="str">
        <f>IF(ISBLANK(Table1[[#This Row],[AdvisoryNumber]]),"NTML","ADVZY")</f>
        <v>NTML</v>
      </c>
      <c r="B4701" s="8" t="str">
        <f>_xlfn.TEXTJOIN("-",TRUE,Table1[[#This Row],[Source]],TEXT(Table1[[#This Row],[AdvisoryNumber]],"000"),TEXT(ROW()-1,"000000"),TEXT(Table1[[#This Row],[RecordTimeUTC]],"YYYY-MM-DD"))</f>
        <v>NTML-000-004700-2020-09-26</v>
      </c>
      <c r="C4701" s="1" t="s">
        <v>270</v>
      </c>
      <c r="D4701" s="2"/>
      <c r="E4701" s="1"/>
      <c r="F4701" s="2"/>
      <c r="G4701" s="1"/>
      <c r="H4701" s="1" t="s">
        <v>2641</v>
      </c>
      <c r="I4701" s="8" t="str">
        <f>IF(Table1[[#This Row],[TMI_Type]]="Reroute",INDEX(_xlfn.REGEXEXTRACT(Table1[[#This Row],[RawText]],".*(ROUTE|FEA|FCA|ICR|CTOP|TBO).+([A-Z]{3})",2,0),1,2),"")</f>
        <v/>
      </c>
      <c r="J4701" s="5"/>
      <c r="K4701" s="5"/>
      <c r="L4701" s="1"/>
      <c r="M4701" s="7"/>
      <c r="N4701" s="7"/>
      <c r="O4701" s="7">
        <v>44100.92291666667</v>
      </c>
      <c r="P4701" s="4" t="s">
        <v>2737</v>
      </c>
      <c r="Q4701" s="10" t="s">
        <v>2737</v>
      </c>
      <c r="R4701" s="2" t="s">
        <v>8559</v>
      </c>
      <c r="S4701" s="6" t="str">
        <f>IF(OR(ISBLANK(Table1[[#This Row],[ValidEndUTC]]),ISBLANK(Table1[[#This Row],[ValidStartUTC]])),"",Table1[[#This Row],[ValidEndUTC]]-Table1[[#This Row],[ValidStartUTC]])</f>
        <v/>
      </c>
      <c r="T4701" s="5" t="str">
        <f>IF(OR(ISBLANK(Table1[[#This Row],[ValidEndUTC]]),ISBLANK(Table1[[#This Row],[ValidStartUTC]])),"",Table1[[#This Row],[Duration]]*24*60)</f>
        <v/>
      </c>
    </row>
    <row r="4702" spans="1:20" ht="21.6" x14ac:dyDescent="0.25">
      <c r="A4702" s="8" t="str">
        <f>IF(ISBLANK(Table1[[#This Row],[AdvisoryNumber]]),"NTML","ADVZY")</f>
        <v>NTML</v>
      </c>
      <c r="B4702" s="8" t="str">
        <f>_xlfn.TEXTJOIN("-",TRUE,Table1[[#This Row],[Source]],TEXT(Table1[[#This Row],[AdvisoryNumber]],"000"),TEXT(ROW()-1,"000000"),TEXT(Table1[[#This Row],[RecordTimeUTC]],"YYYY-MM-DD"))</f>
        <v>NTML-000-004701-2020-09-26</v>
      </c>
      <c r="C4702" s="1" t="s">
        <v>229</v>
      </c>
      <c r="D4702" s="2"/>
      <c r="E4702" s="1"/>
      <c r="F4702" s="2"/>
      <c r="G4702" s="1"/>
      <c r="H4702" s="1" t="s">
        <v>2641</v>
      </c>
      <c r="I4702" s="8" t="str">
        <f>IF(Table1[[#This Row],[TMI_Type]]="Reroute",INDEX(_xlfn.REGEXEXTRACT(Table1[[#This Row],[RawText]],".*(ROUTE|FEA|FCA|ICR|CTOP|TBO).+([A-Z]{3})",2,0),1,2),"")</f>
        <v/>
      </c>
      <c r="J4702" s="5"/>
      <c r="K4702" s="5"/>
      <c r="L4702" s="1"/>
      <c r="M4702" s="7"/>
      <c r="N4702" s="7"/>
      <c r="O4702" s="7">
        <v>44100.92291666667</v>
      </c>
      <c r="P4702" s="4" t="s">
        <v>2738</v>
      </c>
      <c r="Q4702" s="10" t="s">
        <v>2738</v>
      </c>
      <c r="R4702" s="2" t="s">
        <v>8559</v>
      </c>
      <c r="S4702" s="6" t="str">
        <f>IF(OR(ISBLANK(Table1[[#This Row],[ValidEndUTC]]),ISBLANK(Table1[[#This Row],[ValidStartUTC]])),"",Table1[[#This Row],[ValidEndUTC]]-Table1[[#This Row],[ValidStartUTC]])</f>
        <v/>
      </c>
      <c r="T4702" s="5" t="str">
        <f>IF(OR(ISBLANK(Table1[[#This Row],[ValidEndUTC]]),ISBLANK(Table1[[#This Row],[ValidStartUTC]])),"",Table1[[#This Row],[Duration]]*24*60)</f>
        <v/>
      </c>
    </row>
    <row r="4703" spans="1:20" ht="21.6" x14ac:dyDescent="0.25">
      <c r="A4703" s="8" t="str">
        <f>IF(ISBLANK(Table1[[#This Row],[AdvisoryNumber]]),"NTML","ADVZY")</f>
        <v>NTML</v>
      </c>
      <c r="B4703" s="8" t="str">
        <f>_xlfn.TEXTJOIN("-",TRUE,Table1[[#This Row],[Source]],TEXT(Table1[[#This Row],[AdvisoryNumber]],"000"),TEXT(ROW()-1,"000000"),TEXT(Table1[[#This Row],[RecordTimeUTC]],"YYYY-MM-DD"))</f>
        <v>NTML-000-004702-2020-09-26</v>
      </c>
      <c r="C4703" s="1" t="s">
        <v>300</v>
      </c>
      <c r="D4703" s="2"/>
      <c r="E4703" s="1"/>
      <c r="F4703" s="2"/>
      <c r="G4703" s="1"/>
      <c r="H4703" s="1" t="s">
        <v>2641</v>
      </c>
      <c r="I4703" s="8" t="str">
        <f>IF(Table1[[#This Row],[TMI_Type]]="Reroute",INDEX(_xlfn.REGEXEXTRACT(Table1[[#This Row],[RawText]],".*(ROUTE|FEA|FCA|ICR|CTOP|TBO).+([A-Z]{3})",2,0),1,2),"")</f>
        <v/>
      </c>
      <c r="J4703" s="5"/>
      <c r="K4703" s="5"/>
      <c r="L4703" s="1"/>
      <c r="M4703" s="7"/>
      <c r="N4703" s="7"/>
      <c r="O4703" s="7">
        <v>44100.92291666667</v>
      </c>
      <c r="P4703" s="4" t="s">
        <v>2739</v>
      </c>
      <c r="Q4703" s="10" t="s">
        <v>2739</v>
      </c>
      <c r="R4703" s="2" t="s">
        <v>8559</v>
      </c>
      <c r="S4703" s="6" t="str">
        <f>IF(OR(ISBLANK(Table1[[#This Row],[ValidEndUTC]]),ISBLANK(Table1[[#This Row],[ValidStartUTC]])),"",Table1[[#This Row],[ValidEndUTC]]-Table1[[#This Row],[ValidStartUTC]])</f>
        <v/>
      </c>
      <c r="T4703" s="5" t="str">
        <f>IF(OR(ISBLANK(Table1[[#This Row],[ValidEndUTC]]),ISBLANK(Table1[[#This Row],[ValidStartUTC]])),"",Table1[[#This Row],[Duration]]*24*60)</f>
        <v/>
      </c>
    </row>
    <row r="4704" spans="1:20" x14ac:dyDescent="0.25">
      <c r="A4704" s="8" t="str">
        <f>IF(ISBLANK(Table1[[#This Row],[AdvisoryNumber]]),"NTML","ADVZY")</f>
        <v>NTML</v>
      </c>
      <c r="B4704" s="8" t="str">
        <f>_xlfn.TEXTJOIN("-",TRUE,Table1[[#This Row],[Source]],TEXT(Table1[[#This Row],[AdvisoryNumber]],"000"),TEXT(ROW()-1,"000000"),TEXT(Table1[[#This Row],[RecordTimeUTC]],"YYYY-MM-DD"))</f>
        <v>NTML-000-004703-2020-09-26</v>
      </c>
      <c r="C4704" s="1" t="s">
        <v>31</v>
      </c>
      <c r="D4704" s="2"/>
      <c r="E4704" s="1"/>
      <c r="F4704" s="2"/>
      <c r="G4704" s="1"/>
      <c r="H4704" s="1" t="s">
        <v>2641</v>
      </c>
      <c r="I4704" s="8" t="str">
        <f>IF(Table1[[#This Row],[TMI_Type]]="Reroute",INDEX(_xlfn.REGEXEXTRACT(Table1[[#This Row],[RawText]],".*(ROUTE|FEA|FCA|ICR|CTOP|TBO).+([A-Z]{3})",2,0),1,2),"")</f>
        <v/>
      </c>
      <c r="J4704" s="5"/>
      <c r="K4704" s="5"/>
      <c r="L4704" s="1"/>
      <c r="M4704" s="7"/>
      <c r="N4704" s="7"/>
      <c r="O4704" s="7">
        <v>44100.92291666667</v>
      </c>
      <c r="P4704" s="4" t="s">
        <v>2740</v>
      </c>
      <c r="Q4704" s="10" t="s">
        <v>2740</v>
      </c>
      <c r="R4704" s="2" t="s">
        <v>8559</v>
      </c>
      <c r="S4704" s="6" t="str">
        <f>IF(OR(ISBLANK(Table1[[#This Row],[ValidEndUTC]]),ISBLANK(Table1[[#This Row],[ValidStartUTC]])),"",Table1[[#This Row],[ValidEndUTC]]-Table1[[#This Row],[ValidStartUTC]])</f>
        <v/>
      </c>
      <c r="T4704" s="5" t="str">
        <f>IF(OR(ISBLANK(Table1[[#This Row],[ValidEndUTC]]),ISBLANK(Table1[[#This Row],[ValidStartUTC]])),"",Table1[[#This Row],[Duration]]*24*60)</f>
        <v/>
      </c>
    </row>
    <row r="4705" spans="1:20" ht="21.6" x14ac:dyDescent="0.25">
      <c r="A4705" s="8" t="str">
        <f>IF(ISBLANK(Table1[[#This Row],[AdvisoryNumber]]),"NTML","ADVZY")</f>
        <v>NTML</v>
      </c>
      <c r="B4705" s="8" t="str">
        <f>_xlfn.TEXTJOIN("-",TRUE,Table1[[#This Row],[Source]],TEXT(Table1[[#This Row],[AdvisoryNumber]],"000"),TEXT(ROW()-1,"000000"),TEXT(Table1[[#This Row],[RecordTimeUTC]],"YYYY-MM-DD"))</f>
        <v>NTML-000-004704-2020-09-26</v>
      </c>
      <c r="C4705" s="1" t="s">
        <v>344</v>
      </c>
      <c r="D4705" s="2"/>
      <c r="E4705" s="1"/>
      <c r="F4705" s="2"/>
      <c r="G4705" s="1"/>
      <c r="H4705" s="1" t="s">
        <v>2641</v>
      </c>
      <c r="I4705" s="8" t="str">
        <f>IF(Table1[[#This Row],[TMI_Type]]="Reroute",INDEX(_xlfn.REGEXEXTRACT(Table1[[#This Row],[RawText]],".*(ROUTE|FEA|FCA|ICR|CTOP|TBO).+([A-Z]{3})",2,0),1,2),"")</f>
        <v/>
      </c>
      <c r="J4705" s="5"/>
      <c r="K4705" s="5"/>
      <c r="L4705" s="1"/>
      <c r="M4705" s="7"/>
      <c r="N4705" s="7"/>
      <c r="O4705" s="7">
        <v>44100.92291666667</v>
      </c>
      <c r="P4705" s="4" t="s">
        <v>2741</v>
      </c>
      <c r="Q4705" s="10" t="s">
        <v>2741</v>
      </c>
      <c r="R4705" s="2" t="s">
        <v>8559</v>
      </c>
      <c r="S4705" s="6" t="str">
        <f>IF(OR(ISBLANK(Table1[[#This Row],[ValidEndUTC]]),ISBLANK(Table1[[#This Row],[ValidStartUTC]])),"",Table1[[#This Row],[ValidEndUTC]]-Table1[[#This Row],[ValidStartUTC]])</f>
        <v/>
      </c>
      <c r="T4705" s="5" t="str">
        <f>IF(OR(ISBLANK(Table1[[#This Row],[ValidEndUTC]]),ISBLANK(Table1[[#This Row],[ValidStartUTC]])),"",Table1[[#This Row],[Duration]]*24*60)</f>
        <v/>
      </c>
    </row>
    <row r="4706" spans="1:20" ht="21.6" x14ac:dyDescent="0.25">
      <c r="A4706" s="8" t="str">
        <f>IF(ISBLANK(Table1[[#This Row],[AdvisoryNumber]]),"NTML","ADVZY")</f>
        <v>NTML</v>
      </c>
      <c r="B4706" s="8" t="str">
        <f>_xlfn.TEXTJOIN("-",TRUE,Table1[[#This Row],[Source]],TEXT(Table1[[#This Row],[AdvisoryNumber]],"000"),TEXT(ROW()-1,"000000"),TEXT(Table1[[#This Row],[RecordTimeUTC]],"YYYY-MM-DD"))</f>
        <v>NTML-000-004705-2020-09-26</v>
      </c>
      <c r="C4706" s="1" t="s">
        <v>217</v>
      </c>
      <c r="D4706" s="2"/>
      <c r="E4706" s="1"/>
      <c r="F4706" s="2"/>
      <c r="G4706" s="1"/>
      <c r="H4706" s="1" t="s">
        <v>2641</v>
      </c>
      <c r="I4706" s="8" t="str">
        <f>IF(Table1[[#This Row],[TMI_Type]]="Reroute",INDEX(_xlfn.REGEXEXTRACT(Table1[[#This Row],[RawText]],".*(ROUTE|FEA|FCA|ICR|CTOP|TBO).+([A-Z]{3})",2,0),1,2),"")</f>
        <v/>
      </c>
      <c r="J4706" s="5"/>
      <c r="K4706" s="5"/>
      <c r="L4706" s="1"/>
      <c r="M4706" s="7"/>
      <c r="N4706" s="7"/>
      <c r="O4706" s="7">
        <v>44100.92291666667</v>
      </c>
      <c r="P4706" s="4" t="s">
        <v>2742</v>
      </c>
      <c r="Q4706" s="10" t="s">
        <v>2742</v>
      </c>
      <c r="R4706" s="2" t="s">
        <v>8559</v>
      </c>
      <c r="S4706" s="6" t="str">
        <f>IF(OR(ISBLANK(Table1[[#This Row],[ValidEndUTC]]),ISBLANK(Table1[[#This Row],[ValidStartUTC]])),"",Table1[[#This Row],[ValidEndUTC]]-Table1[[#This Row],[ValidStartUTC]])</f>
        <v/>
      </c>
      <c r="T4706" s="5" t="str">
        <f>IF(OR(ISBLANK(Table1[[#This Row],[ValidEndUTC]]),ISBLANK(Table1[[#This Row],[ValidStartUTC]])),"",Table1[[#This Row],[Duration]]*24*60)</f>
        <v/>
      </c>
    </row>
    <row r="4707" spans="1:20" ht="21.6" x14ac:dyDescent="0.25">
      <c r="A4707" s="8" t="str">
        <f>IF(ISBLANK(Table1[[#This Row],[AdvisoryNumber]]),"NTML","ADVZY")</f>
        <v>NTML</v>
      </c>
      <c r="B4707" s="8" t="str">
        <f>_xlfn.TEXTJOIN("-",TRUE,Table1[[#This Row],[Source]],TEXT(Table1[[#This Row],[AdvisoryNumber]],"000"),TEXT(ROW()-1,"000000"),TEXT(Table1[[#This Row],[RecordTimeUTC]],"YYYY-MM-DD"))</f>
        <v>NTML-000-004706-2020-09-26</v>
      </c>
      <c r="C4707" s="1" t="s">
        <v>97</v>
      </c>
      <c r="D4707" s="2"/>
      <c r="E4707" s="1"/>
      <c r="F4707" s="2"/>
      <c r="G4707" s="1"/>
      <c r="H4707" s="1" t="s">
        <v>2641</v>
      </c>
      <c r="I4707" s="8" t="str">
        <f>IF(Table1[[#This Row],[TMI_Type]]="Reroute",INDEX(_xlfn.REGEXEXTRACT(Table1[[#This Row],[RawText]],".*(ROUTE|FEA|FCA|ICR|CTOP|TBO).+([A-Z]{3})",2,0),1,2),"")</f>
        <v/>
      </c>
      <c r="J4707" s="5"/>
      <c r="K4707" s="5"/>
      <c r="L4707" s="1"/>
      <c r="M4707" s="7"/>
      <c r="N4707" s="7"/>
      <c r="O4707" s="7">
        <v>44100.92291666667</v>
      </c>
      <c r="P4707" s="4" t="s">
        <v>2743</v>
      </c>
      <c r="Q4707" s="10" t="s">
        <v>2743</v>
      </c>
      <c r="R4707" s="2" t="s">
        <v>8559</v>
      </c>
      <c r="S4707" s="6" t="str">
        <f>IF(OR(ISBLANK(Table1[[#This Row],[ValidEndUTC]]),ISBLANK(Table1[[#This Row],[ValidStartUTC]])),"",Table1[[#This Row],[ValidEndUTC]]-Table1[[#This Row],[ValidStartUTC]])</f>
        <v/>
      </c>
      <c r="T4707" s="5" t="str">
        <f>IF(OR(ISBLANK(Table1[[#This Row],[ValidEndUTC]]),ISBLANK(Table1[[#This Row],[ValidStartUTC]])),"",Table1[[#This Row],[Duration]]*24*60)</f>
        <v/>
      </c>
    </row>
    <row r="4708" spans="1:20" ht="21.6" x14ac:dyDescent="0.25">
      <c r="A4708" s="8" t="str">
        <f>IF(ISBLANK(Table1[[#This Row],[AdvisoryNumber]]),"NTML","ADVZY")</f>
        <v>NTML</v>
      </c>
      <c r="B4708" s="8" t="str">
        <f>_xlfn.TEXTJOIN("-",TRUE,Table1[[#This Row],[Source]],TEXT(Table1[[#This Row],[AdvisoryNumber]],"000"),TEXT(ROW()-1,"000000"),TEXT(Table1[[#This Row],[RecordTimeUTC]],"YYYY-MM-DD"))</f>
        <v>NTML-000-004707-2020-09-26</v>
      </c>
      <c r="C4708" s="1" t="s">
        <v>108</v>
      </c>
      <c r="D4708" s="2"/>
      <c r="E4708" s="1"/>
      <c r="F4708" s="2"/>
      <c r="G4708" s="1"/>
      <c r="H4708" s="1" t="s">
        <v>2641</v>
      </c>
      <c r="I4708" s="8" t="str">
        <f>IF(Table1[[#This Row],[TMI_Type]]="Reroute",INDEX(_xlfn.REGEXEXTRACT(Table1[[#This Row],[RawText]],".*(ROUTE|FEA|FCA|ICR|CTOP|TBO).+([A-Z]{3})",2,0),1,2),"")</f>
        <v/>
      </c>
      <c r="J4708" s="5"/>
      <c r="K4708" s="5"/>
      <c r="L4708" s="1"/>
      <c r="M4708" s="7"/>
      <c r="N4708" s="7"/>
      <c r="O4708" s="7">
        <v>44100.92291666667</v>
      </c>
      <c r="P4708" s="4" t="s">
        <v>2744</v>
      </c>
      <c r="Q4708" s="10" t="s">
        <v>2744</v>
      </c>
      <c r="R4708" s="2" t="s">
        <v>8559</v>
      </c>
      <c r="S4708" s="6" t="str">
        <f>IF(OR(ISBLANK(Table1[[#This Row],[ValidEndUTC]]),ISBLANK(Table1[[#This Row],[ValidStartUTC]])),"",Table1[[#This Row],[ValidEndUTC]]-Table1[[#This Row],[ValidStartUTC]])</f>
        <v/>
      </c>
      <c r="T4708" s="5" t="str">
        <f>IF(OR(ISBLANK(Table1[[#This Row],[ValidEndUTC]]),ISBLANK(Table1[[#This Row],[ValidStartUTC]])),"",Table1[[#This Row],[Duration]]*24*60)</f>
        <v/>
      </c>
    </row>
    <row r="4709" spans="1:20" ht="21.6" x14ac:dyDescent="0.25">
      <c r="A4709" s="8" t="str">
        <f>IF(ISBLANK(Table1[[#This Row],[AdvisoryNumber]]),"NTML","ADVZY")</f>
        <v>NTML</v>
      </c>
      <c r="B4709" s="8" t="str">
        <f>_xlfn.TEXTJOIN("-",TRUE,Table1[[#This Row],[Source]],TEXT(Table1[[#This Row],[AdvisoryNumber]],"000"),TEXT(ROW()-1,"000000"),TEXT(Table1[[#This Row],[RecordTimeUTC]],"YYYY-MM-DD"))</f>
        <v>NTML-000-004708-2020-09-26</v>
      </c>
      <c r="C4709" s="1" t="s">
        <v>495</v>
      </c>
      <c r="D4709" s="2"/>
      <c r="E4709" s="1"/>
      <c r="F4709" s="2"/>
      <c r="G4709" s="1"/>
      <c r="H4709" s="1" t="s">
        <v>2641</v>
      </c>
      <c r="I4709" s="8" t="str">
        <f>IF(Table1[[#This Row],[TMI_Type]]="Reroute",INDEX(_xlfn.REGEXEXTRACT(Table1[[#This Row],[RawText]],".*(ROUTE|FEA|FCA|ICR|CTOP|TBO).+([A-Z]{3})",2,0),1,2),"")</f>
        <v/>
      </c>
      <c r="J4709" s="5"/>
      <c r="K4709" s="5"/>
      <c r="L4709" s="1"/>
      <c r="M4709" s="7"/>
      <c r="N4709" s="7"/>
      <c r="O4709" s="7">
        <v>44100.92291666667</v>
      </c>
      <c r="P4709" s="4" t="s">
        <v>2745</v>
      </c>
      <c r="Q4709" s="10" t="s">
        <v>2745</v>
      </c>
      <c r="R4709" s="2" t="s">
        <v>8559</v>
      </c>
      <c r="S4709" s="6" t="str">
        <f>IF(OR(ISBLANK(Table1[[#This Row],[ValidEndUTC]]),ISBLANK(Table1[[#This Row],[ValidStartUTC]])),"",Table1[[#This Row],[ValidEndUTC]]-Table1[[#This Row],[ValidStartUTC]])</f>
        <v/>
      </c>
      <c r="T4709" s="5" t="str">
        <f>IF(OR(ISBLANK(Table1[[#This Row],[ValidEndUTC]]),ISBLANK(Table1[[#This Row],[ValidStartUTC]])),"",Table1[[#This Row],[Duration]]*24*60)</f>
        <v/>
      </c>
    </row>
    <row r="4710" spans="1:20" ht="21.6" x14ac:dyDescent="0.25">
      <c r="A4710" s="8" t="str">
        <f>IF(ISBLANK(Table1[[#This Row],[AdvisoryNumber]]),"NTML","ADVZY")</f>
        <v>NTML</v>
      </c>
      <c r="B4710" s="8" t="str">
        <f>_xlfn.TEXTJOIN("-",TRUE,Table1[[#This Row],[Source]],TEXT(Table1[[#This Row],[AdvisoryNumber]],"000"),TEXT(ROW()-1,"000000"),TEXT(Table1[[#This Row],[RecordTimeUTC]],"YYYY-MM-DD"))</f>
        <v>NTML-000-004709-2020-09-26</v>
      </c>
      <c r="C4710" s="1" t="s">
        <v>208</v>
      </c>
      <c r="D4710" s="2"/>
      <c r="E4710" s="1"/>
      <c r="F4710" s="2"/>
      <c r="G4710" s="1"/>
      <c r="H4710" s="1" t="s">
        <v>2641</v>
      </c>
      <c r="I4710" s="8" t="str">
        <f>IF(Table1[[#This Row],[TMI_Type]]="Reroute",INDEX(_xlfn.REGEXEXTRACT(Table1[[#This Row],[RawText]],".*(ROUTE|FEA|FCA|ICR|CTOP|TBO).+([A-Z]{3})",2,0),1,2),"")</f>
        <v/>
      </c>
      <c r="J4710" s="5"/>
      <c r="K4710" s="5"/>
      <c r="L4710" s="1"/>
      <c r="M4710" s="7"/>
      <c r="N4710" s="7"/>
      <c r="O4710" s="7">
        <v>44100.92291666667</v>
      </c>
      <c r="P4710" s="4" t="s">
        <v>2746</v>
      </c>
      <c r="Q4710" s="10" t="s">
        <v>2746</v>
      </c>
      <c r="R4710" s="2" t="s">
        <v>8559</v>
      </c>
      <c r="S4710" s="6" t="str">
        <f>IF(OR(ISBLANK(Table1[[#This Row],[ValidEndUTC]]),ISBLANK(Table1[[#This Row],[ValidStartUTC]])),"",Table1[[#This Row],[ValidEndUTC]]-Table1[[#This Row],[ValidStartUTC]])</f>
        <v/>
      </c>
      <c r="T4710" s="5" t="str">
        <f>IF(OR(ISBLANK(Table1[[#This Row],[ValidEndUTC]]),ISBLANK(Table1[[#This Row],[ValidStartUTC]])),"",Table1[[#This Row],[Duration]]*24*60)</f>
        <v/>
      </c>
    </row>
    <row r="4711" spans="1:20" x14ac:dyDescent="0.25">
      <c r="A4711" s="8" t="str">
        <f>IF(ISBLANK(Table1[[#This Row],[AdvisoryNumber]]),"NTML","ADVZY")</f>
        <v>NTML</v>
      </c>
      <c r="B4711" s="8" t="str">
        <f>_xlfn.TEXTJOIN("-",TRUE,Table1[[#This Row],[Source]],TEXT(Table1[[#This Row],[AdvisoryNumber]],"000"),TEXT(ROW()-1,"000000"),TEXT(Table1[[#This Row],[RecordTimeUTC]],"YYYY-MM-DD"))</f>
        <v>NTML-000-004710-2020-09-26</v>
      </c>
      <c r="C4711" s="1" t="s">
        <v>1570</v>
      </c>
      <c r="D4711" s="2"/>
      <c r="E4711" s="1"/>
      <c r="F4711" s="2"/>
      <c r="G4711" s="1"/>
      <c r="H4711" s="1" t="s">
        <v>2641</v>
      </c>
      <c r="I4711" s="8" t="str">
        <f>IF(Table1[[#This Row],[TMI_Type]]="Reroute",INDEX(_xlfn.REGEXEXTRACT(Table1[[#This Row],[RawText]],".*(ROUTE|FEA|FCA|ICR|CTOP|TBO).+([A-Z]{3})",2,0),1,2),"")</f>
        <v/>
      </c>
      <c r="J4711" s="5"/>
      <c r="K4711" s="5"/>
      <c r="L4711" s="1"/>
      <c r="M4711" s="7"/>
      <c r="N4711" s="7"/>
      <c r="O4711" s="7">
        <v>44100.92291666667</v>
      </c>
      <c r="P4711" s="4" t="s">
        <v>2747</v>
      </c>
      <c r="Q4711" s="10" t="s">
        <v>2747</v>
      </c>
      <c r="R4711" s="2" t="s">
        <v>8559</v>
      </c>
      <c r="S4711" s="6" t="str">
        <f>IF(OR(ISBLANK(Table1[[#This Row],[ValidEndUTC]]),ISBLANK(Table1[[#This Row],[ValidStartUTC]])),"",Table1[[#This Row],[ValidEndUTC]]-Table1[[#This Row],[ValidStartUTC]])</f>
        <v/>
      </c>
      <c r="T4711" s="5" t="str">
        <f>IF(OR(ISBLANK(Table1[[#This Row],[ValidEndUTC]]),ISBLANK(Table1[[#This Row],[ValidStartUTC]])),"",Table1[[#This Row],[Duration]]*24*60)</f>
        <v/>
      </c>
    </row>
    <row r="4712" spans="1:20" ht="21.6" x14ac:dyDescent="0.25">
      <c r="A4712" s="8" t="str">
        <f>IF(ISBLANK(Table1[[#This Row],[AdvisoryNumber]]),"NTML","ADVZY")</f>
        <v>NTML</v>
      </c>
      <c r="B4712" s="8" t="str">
        <f>_xlfn.TEXTJOIN("-",TRUE,Table1[[#This Row],[Source]],TEXT(Table1[[#This Row],[AdvisoryNumber]],"000"),TEXT(ROW()-1,"000000"),TEXT(Table1[[#This Row],[RecordTimeUTC]],"YYYY-MM-DD"))</f>
        <v>NTML-000-004711-2020-09-26</v>
      </c>
      <c r="C4712" s="1" t="s">
        <v>2748</v>
      </c>
      <c r="D4712" s="2"/>
      <c r="E4712" s="1"/>
      <c r="F4712" s="2"/>
      <c r="G4712" s="1"/>
      <c r="H4712" s="1" t="s">
        <v>2641</v>
      </c>
      <c r="I4712" s="8" t="str">
        <f>IF(Table1[[#This Row],[TMI_Type]]="Reroute",INDEX(_xlfn.REGEXEXTRACT(Table1[[#This Row],[RawText]],".*(ROUTE|FEA|FCA|ICR|CTOP|TBO).+([A-Z]{3})",2,0),1,2),"")</f>
        <v/>
      </c>
      <c r="J4712" s="5"/>
      <c r="K4712" s="5"/>
      <c r="L4712" s="1"/>
      <c r="M4712" s="7"/>
      <c r="N4712" s="7"/>
      <c r="O4712" s="7">
        <v>44100.92291666667</v>
      </c>
      <c r="P4712" s="4" t="s">
        <v>2749</v>
      </c>
      <c r="Q4712" s="10" t="s">
        <v>2749</v>
      </c>
      <c r="R4712" s="2" t="s">
        <v>8559</v>
      </c>
      <c r="S4712" s="6" t="str">
        <f>IF(OR(ISBLANK(Table1[[#This Row],[ValidEndUTC]]),ISBLANK(Table1[[#This Row],[ValidStartUTC]])),"",Table1[[#This Row],[ValidEndUTC]]-Table1[[#This Row],[ValidStartUTC]])</f>
        <v/>
      </c>
      <c r="T4712" s="5" t="str">
        <f>IF(OR(ISBLANK(Table1[[#This Row],[ValidEndUTC]]),ISBLANK(Table1[[#This Row],[ValidStartUTC]])),"",Table1[[#This Row],[Duration]]*24*60)</f>
        <v/>
      </c>
    </row>
    <row r="4713" spans="1:20" x14ac:dyDescent="0.25">
      <c r="A4713" s="8" t="str">
        <f>IF(ISBLANK(Table1[[#This Row],[AdvisoryNumber]]),"NTML","ADVZY")</f>
        <v>NTML</v>
      </c>
      <c r="B4713" s="8" t="str">
        <f>_xlfn.TEXTJOIN("-",TRUE,Table1[[#This Row],[Source]],TEXT(Table1[[#This Row],[AdvisoryNumber]],"000"),TEXT(ROW()-1,"000000"),TEXT(Table1[[#This Row],[RecordTimeUTC]],"YYYY-MM-DD"))</f>
        <v>NTML-000-004712-2020-09-26</v>
      </c>
      <c r="C4713" s="1" t="s">
        <v>2573</v>
      </c>
      <c r="D4713" s="2"/>
      <c r="E4713" s="1"/>
      <c r="F4713" s="2"/>
      <c r="G4713" s="1"/>
      <c r="H4713" s="1" t="s">
        <v>2641</v>
      </c>
      <c r="I4713" s="8" t="str">
        <f>IF(Table1[[#This Row],[TMI_Type]]="Reroute",INDEX(_xlfn.REGEXEXTRACT(Table1[[#This Row],[RawText]],".*(ROUTE|FEA|FCA|ICR|CTOP|TBO).+([A-Z]{3})",2,0),1,2),"")</f>
        <v/>
      </c>
      <c r="J4713" s="5"/>
      <c r="K4713" s="5"/>
      <c r="L4713" s="1"/>
      <c r="M4713" s="7"/>
      <c r="N4713" s="7"/>
      <c r="O4713" s="7">
        <v>44100.951388888891</v>
      </c>
      <c r="P4713" s="4" t="s">
        <v>2750</v>
      </c>
      <c r="Q4713" s="10" t="s">
        <v>2750</v>
      </c>
      <c r="R4713" s="2" t="s">
        <v>8559</v>
      </c>
      <c r="S4713" s="6" t="str">
        <f>IF(OR(ISBLANK(Table1[[#This Row],[ValidEndUTC]]),ISBLANK(Table1[[#This Row],[ValidStartUTC]])),"",Table1[[#This Row],[ValidEndUTC]]-Table1[[#This Row],[ValidStartUTC]])</f>
        <v/>
      </c>
      <c r="T4713" s="5" t="str">
        <f>IF(OR(ISBLANK(Table1[[#This Row],[ValidEndUTC]]),ISBLANK(Table1[[#This Row],[ValidStartUTC]])),"",Table1[[#This Row],[Duration]]*24*60)</f>
        <v/>
      </c>
    </row>
    <row r="4714" spans="1:20" ht="21.6" x14ac:dyDescent="0.25">
      <c r="A4714" s="8" t="str">
        <f>IF(ISBLANK(Table1[[#This Row],[AdvisoryNumber]]),"NTML","ADVZY")</f>
        <v>NTML</v>
      </c>
      <c r="B4714" s="8" t="str">
        <f>_xlfn.TEXTJOIN("-",TRUE,Table1[[#This Row],[Source]],TEXT(Table1[[#This Row],[AdvisoryNumber]],"000"),TEXT(ROW()-1,"000000"),TEXT(Table1[[#This Row],[RecordTimeUTC]],"YYYY-MM-DD"))</f>
        <v>NTML-000-004713-2020-09-26</v>
      </c>
      <c r="C4714" s="1" t="s">
        <v>1729</v>
      </c>
      <c r="D4714" s="2"/>
      <c r="E4714" s="1"/>
      <c r="F4714" s="2"/>
      <c r="G4714" s="1"/>
      <c r="H4714" s="1" t="s">
        <v>2641</v>
      </c>
      <c r="I4714" s="8" t="str">
        <f>IF(Table1[[#This Row],[TMI_Type]]="Reroute",INDEX(_xlfn.REGEXEXTRACT(Table1[[#This Row],[RawText]],".*(ROUTE|FEA|FCA|ICR|CTOP|TBO).+([A-Z]{3})",2,0),1,2),"")</f>
        <v/>
      </c>
      <c r="J4714" s="5"/>
      <c r="K4714" s="5"/>
      <c r="L4714" s="1"/>
      <c r="M4714" s="7"/>
      <c r="N4714" s="7"/>
      <c r="O4714" s="7">
        <v>44100.951388888891</v>
      </c>
      <c r="P4714" s="4" t="s">
        <v>2751</v>
      </c>
      <c r="Q4714" s="10" t="s">
        <v>2751</v>
      </c>
      <c r="R4714" s="2" t="s">
        <v>8559</v>
      </c>
      <c r="S4714" s="6" t="str">
        <f>IF(OR(ISBLANK(Table1[[#This Row],[ValidEndUTC]]),ISBLANK(Table1[[#This Row],[ValidStartUTC]])),"",Table1[[#This Row],[ValidEndUTC]]-Table1[[#This Row],[ValidStartUTC]])</f>
        <v/>
      </c>
      <c r="T4714" s="5" t="str">
        <f>IF(OR(ISBLANK(Table1[[#This Row],[ValidEndUTC]]),ISBLANK(Table1[[#This Row],[ValidStartUTC]])),"",Table1[[#This Row],[Duration]]*24*60)</f>
        <v/>
      </c>
    </row>
    <row r="4715" spans="1:20" x14ac:dyDescent="0.25">
      <c r="A4715" s="8" t="str">
        <f>IF(ISBLANK(Table1[[#This Row],[AdvisoryNumber]]),"NTML","ADVZY")</f>
        <v>NTML</v>
      </c>
      <c r="B4715" s="8" t="str">
        <f>_xlfn.TEXTJOIN("-",TRUE,Table1[[#This Row],[Source]],TEXT(Table1[[#This Row],[AdvisoryNumber]],"000"),TEXT(ROW()-1,"000000"),TEXT(Table1[[#This Row],[RecordTimeUTC]],"YYYY-MM-DD"))</f>
        <v>NTML-000-004714-2020-10-02</v>
      </c>
      <c r="C4715" s="1" t="s">
        <v>274</v>
      </c>
      <c r="D4715" s="2"/>
      <c r="E4715" s="1"/>
      <c r="F4715" s="2"/>
      <c r="G4715" s="1"/>
      <c r="H4715" s="1" t="s">
        <v>2641</v>
      </c>
      <c r="I4715" s="8" t="str">
        <f>IF(Table1[[#This Row],[TMI_Type]]="Reroute",INDEX(_xlfn.REGEXEXTRACT(Table1[[#This Row],[RawText]],".*(ROUTE|FEA|FCA|ICR|CTOP|TBO).+([A-Z]{3})",2,0),1,2),"")</f>
        <v/>
      </c>
      <c r="J4715" s="5"/>
      <c r="K4715" s="5"/>
      <c r="L4715" s="1"/>
      <c r="M4715" s="7"/>
      <c r="N4715" s="7"/>
      <c r="O4715" s="7">
        <v>44106.661111111112</v>
      </c>
      <c r="P4715" s="4" t="s">
        <v>2752</v>
      </c>
      <c r="Q4715" s="10" t="s">
        <v>2752</v>
      </c>
      <c r="R4715" s="2" t="s">
        <v>8563</v>
      </c>
      <c r="S4715" s="6" t="str">
        <f>IF(OR(ISBLANK(Table1[[#This Row],[ValidEndUTC]]),ISBLANK(Table1[[#This Row],[ValidStartUTC]])),"",Table1[[#This Row],[ValidEndUTC]]-Table1[[#This Row],[ValidStartUTC]])</f>
        <v/>
      </c>
      <c r="T4715" s="5" t="str">
        <f>IF(OR(ISBLANK(Table1[[#This Row],[ValidEndUTC]]),ISBLANK(Table1[[#This Row],[ValidStartUTC]])),"",Table1[[#This Row],[Duration]]*24*60)</f>
        <v/>
      </c>
    </row>
    <row r="4716" spans="1:20" x14ac:dyDescent="0.25">
      <c r="A4716" s="8" t="str">
        <f>IF(ISBLANK(Table1[[#This Row],[AdvisoryNumber]]),"NTML","ADVZY")</f>
        <v>NTML</v>
      </c>
      <c r="B4716" s="8" t="str">
        <f>_xlfn.TEXTJOIN("-",TRUE,Table1[[#This Row],[Source]],TEXT(Table1[[#This Row],[AdvisoryNumber]],"000"),TEXT(ROW()-1,"000000"),TEXT(Table1[[#This Row],[RecordTimeUTC]],"YYYY-MM-DD"))</f>
        <v>NTML-000-004715-2020-10-02</v>
      </c>
      <c r="C4716" s="1" t="s">
        <v>591</v>
      </c>
      <c r="D4716" s="2"/>
      <c r="E4716" s="1"/>
      <c r="F4716" s="2"/>
      <c r="G4716" s="1"/>
      <c r="H4716" s="1" t="s">
        <v>2641</v>
      </c>
      <c r="I4716" s="8" t="str">
        <f>IF(Table1[[#This Row],[TMI_Type]]="Reroute",INDEX(_xlfn.REGEXEXTRACT(Table1[[#This Row],[RawText]],".*(ROUTE|FEA|FCA|ICR|CTOP|TBO).+([A-Z]{3})",2,0),1,2),"")</f>
        <v/>
      </c>
      <c r="J4716" s="5"/>
      <c r="K4716" s="5"/>
      <c r="L4716" s="1"/>
      <c r="M4716" s="7"/>
      <c r="N4716" s="7"/>
      <c r="O4716" s="7">
        <v>44106.661111111112</v>
      </c>
      <c r="P4716" s="4" t="s">
        <v>2753</v>
      </c>
      <c r="Q4716" s="10" t="s">
        <v>2753</v>
      </c>
      <c r="R4716" s="2" t="s">
        <v>8563</v>
      </c>
      <c r="S4716" s="6" t="str">
        <f>IF(OR(ISBLANK(Table1[[#This Row],[ValidEndUTC]]),ISBLANK(Table1[[#This Row],[ValidStartUTC]])),"",Table1[[#This Row],[ValidEndUTC]]-Table1[[#This Row],[ValidStartUTC]])</f>
        <v/>
      </c>
      <c r="T4716" s="5" t="str">
        <f>IF(OR(ISBLANK(Table1[[#This Row],[ValidEndUTC]]),ISBLANK(Table1[[#This Row],[ValidStartUTC]])),"",Table1[[#This Row],[Duration]]*24*60)</f>
        <v/>
      </c>
    </row>
    <row r="4717" spans="1:20" ht="21.6" x14ac:dyDescent="0.25">
      <c r="A4717" s="8" t="str">
        <f>IF(ISBLANK(Table1[[#This Row],[AdvisoryNumber]]),"NTML","ADVZY")</f>
        <v>NTML</v>
      </c>
      <c r="B4717" s="8" t="str">
        <f>_xlfn.TEXTJOIN("-",TRUE,Table1[[#This Row],[Source]],TEXT(Table1[[#This Row],[AdvisoryNumber]],"000"),TEXT(ROW()-1,"000000"),TEXT(Table1[[#This Row],[RecordTimeUTC]],"YYYY-MM-DD"))</f>
        <v>NTML-000-004716-2020-10-02</v>
      </c>
      <c r="C4717" s="1" t="s">
        <v>372</v>
      </c>
      <c r="D4717" s="2"/>
      <c r="E4717" s="1"/>
      <c r="F4717" s="2"/>
      <c r="G4717" s="1"/>
      <c r="H4717" s="1" t="s">
        <v>2641</v>
      </c>
      <c r="I4717" s="8" t="str">
        <f>IF(Table1[[#This Row],[TMI_Type]]="Reroute",INDEX(_xlfn.REGEXEXTRACT(Table1[[#This Row],[RawText]],".*(ROUTE|FEA|FCA|ICR|CTOP|TBO).+([A-Z]{3})",2,0),1,2),"")</f>
        <v/>
      </c>
      <c r="J4717" s="5"/>
      <c r="K4717" s="5"/>
      <c r="L4717" s="1"/>
      <c r="M4717" s="7"/>
      <c r="N4717" s="7"/>
      <c r="O4717" s="7">
        <v>44106.661111111112</v>
      </c>
      <c r="P4717" s="4" t="s">
        <v>2754</v>
      </c>
      <c r="Q4717" s="10" t="s">
        <v>2754</v>
      </c>
      <c r="R4717" s="2" t="s">
        <v>8563</v>
      </c>
      <c r="S4717" s="6" t="str">
        <f>IF(OR(ISBLANK(Table1[[#This Row],[ValidEndUTC]]),ISBLANK(Table1[[#This Row],[ValidStartUTC]])),"",Table1[[#This Row],[ValidEndUTC]]-Table1[[#This Row],[ValidStartUTC]])</f>
        <v/>
      </c>
      <c r="T4717" s="5" t="str">
        <f>IF(OR(ISBLANK(Table1[[#This Row],[ValidEndUTC]]),ISBLANK(Table1[[#This Row],[ValidStartUTC]])),"",Table1[[#This Row],[Duration]]*24*60)</f>
        <v/>
      </c>
    </row>
    <row r="4718" spans="1:20" ht="21.6" x14ac:dyDescent="0.25">
      <c r="A4718" s="8" t="str">
        <f>IF(ISBLANK(Table1[[#This Row],[AdvisoryNumber]]),"NTML","ADVZY")</f>
        <v>NTML</v>
      </c>
      <c r="B4718" s="8" t="str">
        <f>_xlfn.TEXTJOIN("-",TRUE,Table1[[#This Row],[Source]],TEXT(Table1[[#This Row],[AdvisoryNumber]],"000"),TEXT(ROW()-1,"000000"),TEXT(Table1[[#This Row],[RecordTimeUTC]],"YYYY-MM-DD"))</f>
        <v>NTML-000-004717-2020-10-02</v>
      </c>
      <c r="C4718" s="1" t="s">
        <v>1309</v>
      </c>
      <c r="D4718" s="2"/>
      <c r="E4718" s="1"/>
      <c r="F4718" s="2"/>
      <c r="G4718" s="1"/>
      <c r="H4718" s="1" t="s">
        <v>2641</v>
      </c>
      <c r="I4718" s="8" t="str">
        <f>IF(Table1[[#This Row],[TMI_Type]]="Reroute",INDEX(_xlfn.REGEXEXTRACT(Table1[[#This Row],[RawText]],".*(ROUTE|FEA|FCA|ICR|CTOP|TBO).+([A-Z]{3})",2,0),1,2),"")</f>
        <v/>
      </c>
      <c r="J4718" s="5"/>
      <c r="K4718" s="5"/>
      <c r="L4718" s="1"/>
      <c r="M4718" s="7"/>
      <c r="N4718" s="7"/>
      <c r="O4718" s="7">
        <v>44106.661111111112</v>
      </c>
      <c r="P4718" s="4" t="s">
        <v>2755</v>
      </c>
      <c r="Q4718" s="10" t="s">
        <v>2755</v>
      </c>
      <c r="R4718" s="2" t="s">
        <v>8563</v>
      </c>
      <c r="S4718" s="6" t="str">
        <f>IF(OR(ISBLANK(Table1[[#This Row],[ValidEndUTC]]),ISBLANK(Table1[[#This Row],[ValidStartUTC]])),"",Table1[[#This Row],[ValidEndUTC]]-Table1[[#This Row],[ValidStartUTC]])</f>
        <v/>
      </c>
      <c r="T4718" s="5" t="str">
        <f>IF(OR(ISBLANK(Table1[[#This Row],[ValidEndUTC]]),ISBLANK(Table1[[#This Row],[ValidStartUTC]])),"",Table1[[#This Row],[Duration]]*24*60)</f>
        <v/>
      </c>
    </row>
    <row r="4719" spans="1:20" ht="21.6" x14ac:dyDescent="0.25">
      <c r="A4719" s="8" t="str">
        <f>IF(ISBLANK(Table1[[#This Row],[AdvisoryNumber]]),"NTML","ADVZY")</f>
        <v>NTML</v>
      </c>
      <c r="B4719" s="8" t="str">
        <f>_xlfn.TEXTJOIN("-",TRUE,Table1[[#This Row],[Source]],TEXT(Table1[[#This Row],[AdvisoryNumber]],"000"),TEXT(ROW()-1,"000000"),TEXT(Table1[[#This Row],[RecordTimeUTC]],"YYYY-MM-DD"))</f>
        <v>NTML-000-004718-2020-10-02</v>
      </c>
      <c r="C4719" s="1" t="s">
        <v>1079</v>
      </c>
      <c r="D4719" s="2"/>
      <c r="E4719" s="1"/>
      <c r="F4719" s="2"/>
      <c r="G4719" s="1"/>
      <c r="H4719" s="1" t="s">
        <v>2641</v>
      </c>
      <c r="I4719" s="8" t="str">
        <f>IF(Table1[[#This Row],[TMI_Type]]="Reroute",INDEX(_xlfn.REGEXEXTRACT(Table1[[#This Row],[RawText]],".*(ROUTE|FEA|FCA|ICR|CTOP|TBO).+([A-Z]{3})",2,0),1,2),"")</f>
        <v/>
      </c>
      <c r="J4719" s="5"/>
      <c r="K4719" s="5"/>
      <c r="L4719" s="1"/>
      <c r="M4719" s="7"/>
      <c r="N4719" s="7"/>
      <c r="O4719" s="7">
        <v>44106.661111111112</v>
      </c>
      <c r="P4719" s="4" t="s">
        <v>2756</v>
      </c>
      <c r="Q4719" s="10" t="s">
        <v>2756</v>
      </c>
      <c r="R4719" s="2" t="s">
        <v>8563</v>
      </c>
      <c r="S4719" s="6" t="str">
        <f>IF(OR(ISBLANK(Table1[[#This Row],[ValidEndUTC]]),ISBLANK(Table1[[#This Row],[ValidStartUTC]])),"",Table1[[#This Row],[ValidEndUTC]]-Table1[[#This Row],[ValidStartUTC]])</f>
        <v/>
      </c>
      <c r="T4719" s="5" t="str">
        <f>IF(OR(ISBLANK(Table1[[#This Row],[ValidEndUTC]]),ISBLANK(Table1[[#This Row],[ValidStartUTC]])),"",Table1[[#This Row],[Duration]]*24*60)</f>
        <v/>
      </c>
    </row>
    <row r="4720" spans="1:20" ht="21.6" x14ac:dyDescent="0.25">
      <c r="A4720" s="8" t="str">
        <f>IF(ISBLANK(Table1[[#This Row],[AdvisoryNumber]]),"NTML","ADVZY")</f>
        <v>NTML</v>
      </c>
      <c r="B4720" s="8" t="str">
        <f>_xlfn.TEXTJOIN("-",TRUE,Table1[[#This Row],[Source]],TEXT(Table1[[#This Row],[AdvisoryNumber]],"000"),TEXT(ROW()-1,"000000"),TEXT(Table1[[#This Row],[RecordTimeUTC]],"YYYY-MM-DD"))</f>
        <v>NTML-000-004719-2020-10-02</v>
      </c>
      <c r="C4720" s="1" t="s">
        <v>197</v>
      </c>
      <c r="D4720" s="2"/>
      <c r="E4720" s="1"/>
      <c r="F4720" s="2"/>
      <c r="G4720" s="1" t="s">
        <v>18</v>
      </c>
      <c r="H4720" s="1" t="s">
        <v>2641</v>
      </c>
      <c r="I4720" s="8" t="str">
        <f>IF(Table1[[#This Row],[TMI_Type]]="Reroute",INDEX(_xlfn.REGEXEXTRACT(Table1[[#This Row],[RawText]],".*(ROUTE|FEA|FCA|ICR|CTOP|TBO).+([A-Z]{3})",2,0),1,2),"")</f>
        <v/>
      </c>
      <c r="J4720" s="5"/>
      <c r="K4720" s="5"/>
      <c r="L4720" s="1"/>
      <c r="M4720" s="7"/>
      <c r="N4720" s="7"/>
      <c r="O4720" s="7">
        <v>44106.661111111112</v>
      </c>
      <c r="P4720" s="4" t="s">
        <v>2757</v>
      </c>
      <c r="Q4720" s="10" t="s">
        <v>2757</v>
      </c>
      <c r="R4720" s="2" t="s">
        <v>8563</v>
      </c>
      <c r="S4720" s="6" t="str">
        <f>IF(OR(ISBLANK(Table1[[#This Row],[ValidEndUTC]]),ISBLANK(Table1[[#This Row],[ValidStartUTC]])),"",Table1[[#This Row],[ValidEndUTC]]-Table1[[#This Row],[ValidStartUTC]])</f>
        <v/>
      </c>
      <c r="T4720" s="5" t="str">
        <f>IF(OR(ISBLANK(Table1[[#This Row],[ValidEndUTC]]),ISBLANK(Table1[[#This Row],[ValidStartUTC]])),"",Table1[[#This Row],[Duration]]*24*60)</f>
        <v/>
      </c>
    </row>
    <row r="4721" spans="1:20" x14ac:dyDescent="0.25">
      <c r="A4721" s="8" t="str">
        <f>IF(ISBLANK(Table1[[#This Row],[AdvisoryNumber]]),"NTML","ADVZY")</f>
        <v>NTML</v>
      </c>
      <c r="B4721" s="8" t="str">
        <f>_xlfn.TEXTJOIN("-",TRUE,Table1[[#This Row],[Source]],TEXT(Table1[[#This Row],[AdvisoryNumber]],"000"),TEXT(ROW()-1,"000000"),TEXT(Table1[[#This Row],[RecordTimeUTC]],"YYYY-MM-DD"))</f>
        <v>NTML-000-004720-2020-10-02</v>
      </c>
      <c r="C4721" s="1" t="s">
        <v>1219</v>
      </c>
      <c r="D4721" s="2"/>
      <c r="E4721" s="1"/>
      <c r="F4721" s="2"/>
      <c r="G4721" s="1"/>
      <c r="H4721" s="1" t="s">
        <v>2641</v>
      </c>
      <c r="I4721" s="8" t="str">
        <f>IF(Table1[[#This Row],[TMI_Type]]="Reroute",INDEX(_xlfn.REGEXEXTRACT(Table1[[#This Row],[RawText]],".*(ROUTE|FEA|FCA|ICR|CTOP|TBO).+([A-Z]{3})",2,0),1,2),"")</f>
        <v/>
      </c>
      <c r="J4721" s="5"/>
      <c r="K4721" s="5"/>
      <c r="L4721" s="1"/>
      <c r="M4721" s="7"/>
      <c r="N4721" s="7"/>
      <c r="O4721" s="7">
        <v>44106.661111111112</v>
      </c>
      <c r="P4721" s="4" t="s">
        <v>2758</v>
      </c>
      <c r="Q4721" s="10" t="s">
        <v>2758</v>
      </c>
      <c r="R4721" s="2" t="s">
        <v>8563</v>
      </c>
      <c r="S4721" s="6" t="str">
        <f>IF(OR(ISBLANK(Table1[[#This Row],[ValidEndUTC]]),ISBLANK(Table1[[#This Row],[ValidStartUTC]])),"",Table1[[#This Row],[ValidEndUTC]]-Table1[[#This Row],[ValidStartUTC]])</f>
        <v/>
      </c>
      <c r="T4721" s="5" t="str">
        <f>IF(OR(ISBLANK(Table1[[#This Row],[ValidEndUTC]]),ISBLANK(Table1[[#This Row],[ValidStartUTC]])),"",Table1[[#This Row],[Duration]]*24*60)</f>
        <v/>
      </c>
    </row>
    <row r="4722" spans="1:20" x14ac:dyDescent="0.25">
      <c r="A4722" s="8" t="str">
        <f>IF(ISBLANK(Table1[[#This Row],[AdvisoryNumber]]),"NTML","ADVZY")</f>
        <v>NTML</v>
      </c>
      <c r="B4722" s="8" t="str">
        <f>_xlfn.TEXTJOIN("-",TRUE,Table1[[#This Row],[Source]],TEXT(Table1[[#This Row],[AdvisoryNumber]],"000"),TEXT(ROW()-1,"000000"),TEXT(Table1[[#This Row],[RecordTimeUTC]],"YYYY-MM-DD"))</f>
        <v>NTML-000-004721-2020-10-02</v>
      </c>
      <c r="C4722" s="1" t="s">
        <v>197</v>
      </c>
      <c r="D4722" s="2"/>
      <c r="E4722" s="1"/>
      <c r="F4722" s="2"/>
      <c r="G4722" s="1"/>
      <c r="H4722" s="1" t="s">
        <v>2641</v>
      </c>
      <c r="I4722" s="8" t="str">
        <f>IF(Table1[[#This Row],[TMI_Type]]="Reroute",INDEX(_xlfn.REGEXEXTRACT(Table1[[#This Row],[RawText]],".*(ROUTE|FEA|FCA|ICR|CTOP|TBO).+([A-Z]{3})",2,0),1,2),"")</f>
        <v/>
      </c>
      <c r="J4722" s="5"/>
      <c r="K4722" s="5"/>
      <c r="L4722" s="1"/>
      <c r="M4722" s="7"/>
      <c r="N4722" s="7"/>
      <c r="O4722" s="7">
        <v>44106.970833333333</v>
      </c>
      <c r="P4722" s="4" t="s">
        <v>2759</v>
      </c>
      <c r="Q4722" s="10" t="s">
        <v>2759</v>
      </c>
      <c r="R4722" s="2" t="s">
        <v>8564</v>
      </c>
      <c r="S4722" s="6" t="str">
        <f>IF(OR(ISBLANK(Table1[[#This Row],[ValidEndUTC]]),ISBLANK(Table1[[#This Row],[ValidStartUTC]])),"",Table1[[#This Row],[ValidEndUTC]]-Table1[[#This Row],[ValidStartUTC]])</f>
        <v/>
      </c>
      <c r="T4722" s="5" t="str">
        <f>IF(OR(ISBLANK(Table1[[#This Row],[ValidEndUTC]]),ISBLANK(Table1[[#This Row],[ValidStartUTC]])),"",Table1[[#This Row],[Duration]]*24*60)</f>
        <v/>
      </c>
    </row>
    <row r="4723" spans="1:20" x14ac:dyDescent="0.25">
      <c r="A4723" s="8" t="str">
        <f>IF(ISBLANK(Table1[[#This Row],[AdvisoryNumber]]),"NTML","ADVZY")</f>
        <v>NTML</v>
      </c>
      <c r="B4723" s="8" t="str">
        <f>_xlfn.TEXTJOIN("-",TRUE,Table1[[#This Row],[Source]],TEXT(Table1[[#This Row],[AdvisoryNumber]],"000"),TEXT(ROW()-1,"000000"),TEXT(Table1[[#This Row],[RecordTimeUTC]],"YYYY-MM-DD"))</f>
        <v>NTML-000-004722-2020-10-02</v>
      </c>
      <c r="C4723" s="1" t="s">
        <v>1219</v>
      </c>
      <c r="D4723" s="2"/>
      <c r="E4723" s="1"/>
      <c r="F4723" s="2"/>
      <c r="G4723" s="1"/>
      <c r="H4723" s="1" t="s">
        <v>2641</v>
      </c>
      <c r="I4723" s="8" t="str">
        <f>IF(Table1[[#This Row],[TMI_Type]]="Reroute",INDEX(_xlfn.REGEXEXTRACT(Table1[[#This Row],[RawText]],".*(ROUTE|FEA|FCA|ICR|CTOP|TBO).+([A-Z]{3})",2,0),1,2),"")</f>
        <v/>
      </c>
      <c r="J4723" s="5"/>
      <c r="K4723" s="5"/>
      <c r="L4723" s="1"/>
      <c r="M4723" s="7"/>
      <c r="N4723" s="7"/>
      <c r="O4723" s="7">
        <v>44106.970833333333</v>
      </c>
      <c r="P4723" s="4" t="s">
        <v>2760</v>
      </c>
      <c r="Q4723" s="10" t="s">
        <v>2760</v>
      </c>
      <c r="R4723" s="2" t="s">
        <v>8564</v>
      </c>
      <c r="S4723" s="6" t="str">
        <f>IF(OR(ISBLANK(Table1[[#This Row],[ValidEndUTC]]),ISBLANK(Table1[[#This Row],[ValidStartUTC]])),"",Table1[[#This Row],[ValidEndUTC]]-Table1[[#This Row],[ValidStartUTC]])</f>
        <v/>
      </c>
      <c r="T4723" s="5" t="str">
        <f>IF(OR(ISBLANK(Table1[[#This Row],[ValidEndUTC]]),ISBLANK(Table1[[#This Row],[ValidStartUTC]])),"",Table1[[#This Row],[Duration]]*24*60)</f>
        <v/>
      </c>
    </row>
    <row r="4724" spans="1:20" ht="21.6" x14ac:dyDescent="0.25">
      <c r="A4724" s="8" t="str">
        <f>IF(ISBLANK(Table1[[#This Row],[AdvisoryNumber]]),"NTML","ADVZY")</f>
        <v>NTML</v>
      </c>
      <c r="B4724" s="8" t="str">
        <f>_xlfn.TEXTJOIN("-",TRUE,Table1[[#This Row],[Source]],TEXT(Table1[[#This Row],[AdvisoryNumber]],"000"),TEXT(ROW()-1,"000000"),TEXT(Table1[[#This Row],[RecordTimeUTC]],"YYYY-MM-DD"))</f>
        <v>NTML-000-004723-2020-10-03</v>
      </c>
      <c r="C4724" s="1" t="s">
        <v>232</v>
      </c>
      <c r="D4724" s="2"/>
      <c r="E4724" s="1"/>
      <c r="F4724" s="2"/>
      <c r="G4724" s="1"/>
      <c r="H4724" s="1" t="s">
        <v>2641</v>
      </c>
      <c r="I4724" s="8" t="str">
        <f>IF(Table1[[#This Row],[TMI_Type]]="Reroute",INDEX(_xlfn.REGEXEXTRACT(Table1[[#This Row],[RawText]],".*(ROUTE|FEA|FCA|ICR|CTOP|TBO).+([A-Z]{3})",2,0),1,2),"")</f>
        <v/>
      </c>
      <c r="J4724" s="5"/>
      <c r="K4724" s="5"/>
      <c r="L4724" s="1"/>
      <c r="M4724" s="7"/>
      <c r="N4724" s="7"/>
      <c r="O4724" s="7">
        <v>44107.90625</v>
      </c>
      <c r="P4724" s="4" t="s">
        <v>2761</v>
      </c>
      <c r="Q4724" s="10" t="s">
        <v>2761</v>
      </c>
      <c r="R4724" s="2" t="s">
        <v>8567</v>
      </c>
      <c r="S4724" s="6" t="str">
        <f>IF(OR(ISBLANK(Table1[[#This Row],[ValidEndUTC]]),ISBLANK(Table1[[#This Row],[ValidStartUTC]])),"",Table1[[#This Row],[ValidEndUTC]]-Table1[[#This Row],[ValidStartUTC]])</f>
        <v/>
      </c>
      <c r="T4724" s="5" t="str">
        <f>IF(OR(ISBLANK(Table1[[#This Row],[ValidEndUTC]]),ISBLANK(Table1[[#This Row],[ValidStartUTC]])),"",Table1[[#This Row],[Duration]]*24*60)</f>
        <v/>
      </c>
    </row>
    <row r="4725" spans="1:20" ht="21.6" x14ac:dyDescent="0.25">
      <c r="A4725" s="8" t="str">
        <f>IF(ISBLANK(Table1[[#This Row],[AdvisoryNumber]]),"NTML","ADVZY")</f>
        <v>NTML</v>
      </c>
      <c r="B4725" s="8" t="str">
        <f>_xlfn.TEXTJOIN("-",TRUE,Table1[[#This Row],[Source]],TEXT(Table1[[#This Row],[AdvisoryNumber]],"000"),TEXT(ROW()-1,"000000"),TEXT(Table1[[#This Row],[RecordTimeUTC]],"YYYY-MM-DD"))</f>
        <v>NTML-000-004724-2020-10-03</v>
      </c>
      <c r="C4725" s="1" t="s">
        <v>202</v>
      </c>
      <c r="D4725" s="2"/>
      <c r="E4725" s="1"/>
      <c r="F4725" s="2"/>
      <c r="G4725" s="1"/>
      <c r="H4725" s="1" t="s">
        <v>2641</v>
      </c>
      <c r="I4725" s="8" t="str">
        <f>IF(Table1[[#This Row],[TMI_Type]]="Reroute",INDEX(_xlfn.REGEXEXTRACT(Table1[[#This Row],[RawText]],".*(ROUTE|FEA|FCA|ICR|CTOP|TBO).+([A-Z]{3})",2,0),1,2),"")</f>
        <v/>
      </c>
      <c r="J4725" s="5"/>
      <c r="K4725" s="5"/>
      <c r="L4725" s="1"/>
      <c r="M4725" s="7"/>
      <c r="N4725" s="7"/>
      <c r="O4725" s="7">
        <v>44107.90625</v>
      </c>
      <c r="P4725" s="4" t="s">
        <v>2762</v>
      </c>
      <c r="Q4725" s="10" t="s">
        <v>2762</v>
      </c>
      <c r="R4725" s="2" t="s">
        <v>8567</v>
      </c>
      <c r="S4725" s="6" t="str">
        <f>IF(OR(ISBLANK(Table1[[#This Row],[ValidEndUTC]]),ISBLANK(Table1[[#This Row],[ValidStartUTC]])),"",Table1[[#This Row],[ValidEndUTC]]-Table1[[#This Row],[ValidStartUTC]])</f>
        <v/>
      </c>
      <c r="T4725" s="5" t="str">
        <f>IF(OR(ISBLANK(Table1[[#This Row],[ValidEndUTC]]),ISBLANK(Table1[[#This Row],[ValidStartUTC]])),"",Table1[[#This Row],[Duration]]*24*60)</f>
        <v/>
      </c>
    </row>
    <row r="4726" spans="1:20" x14ac:dyDescent="0.25">
      <c r="A4726" s="8" t="str">
        <f>IF(ISBLANK(Table1[[#This Row],[AdvisoryNumber]]),"NTML","ADVZY")</f>
        <v>NTML</v>
      </c>
      <c r="B4726" s="8" t="str">
        <f>_xlfn.TEXTJOIN("-",TRUE,Table1[[#This Row],[Source]],TEXT(Table1[[#This Row],[AdvisoryNumber]],"000"),TEXT(ROW()-1,"000000"),TEXT(Table1[[#This Row],[RecordTimeUTC]],"YYYY-MM-DD"))</f>
        <v>NTML-000-004725-2020-10-03</v>
      </c>
      <c r="C4726" s="1" t="s">
        <v>270</v>
      </c>
      <c r="D4726" s="2"/>
      <c r="E4726" s="1"/>
      <c r="F4726" s="2"/>
      <c r="G4726" s="1"/>
      <c r="H4726" s="1" t="s">
        <v>2641</v>
      </c>
      <c r="I4726" s="8" t="str">
        <f>IF(Table1[[#This Row],[TMI_Type]]="Reroute",INDEX(_xlfn.REGEXEXTRACT(Table1[[#This Row],[RawText]],".*(ROUTE|FEA|FCA|ICR|CTOP|TBO).+([A-Z]{3})",2,0),1,2),"")</f>
        <v/>
      </c>
      <c r="J4726" s="5"/>
      <c r="K4726" s="5"/>
      <c r="L4726" s="1"/>
      <c r="M4726" s="7"/>
      <c r="N4726" s="7"/>
      <c r="O4726" s="7">
        <v>44107.90625</v>
      </c>
      <c r="P4726" s="4" t="s">
        <v>2763</v>
      </c>
      <c r="Q4726" s="10" t="s">
        <v>2763</v>
      </c>
      <c r="R4726" s="2" t="s">
        <v>8567</v>
      </c>
      <c r="S4726" s="6" t="str">
        <f>IF(OR(ISBLANK(Table1[[#This Row],[ValidEndUTC]]),ISBLANK(Table1[[#This Row],[ValidStartUTC]])),"",Table1[[#This Row],[ValidEndUTC]]-Table1[[#This Row],[ValidStartUTC]])</f>
        <v/>
      </c>
      <c r="T4726" s="5" t="str">
        <f>IF(OR(ISBLANK(Table1[[#This Row],[ValidEndUTC]]),ISBLANK(Table1[[#This Row],[ValidStartUTC]])),"",Table1[[#This Row],[Duration]]*24*60)</f>
        <v/>
      </c>
    </row>
    <row r="4727" spans="1:20" ht="21.6" x14ac:dyDescent="0.25">
      <c r="A4727" s="8" t="str">
        <f>IF(ISBLANK(Table1[[#This Row],[AdvisoryNumber]]),"NTML","ADVZY")</f>
        <v>NTML</v>
      </c>
      <c r="B4727" s="8" t="str">
        <f>_xlfn.TEXTJOIN("-",TRUE,Table1[[#This Row],[Source]],TEXT(Table1[[#This Row],[AdvisoryNumber]],"000"),TEXT(ROW()-1,"000000"),TEXT(Table1[[#This Row],[RecordTimeUTC]],"YYYY-MM-DD"))</f>
        <v>NTML-000-004726-2020-10-03</v>
      </c>
      <c r="C4727" s="1" t="s">
        <v>229</v>
      </c>
      <c r="D4727" s="2"/>
      <c r="E4727" s="1"/>
      <c r="F4727" s="2"/>
      <c r="G4727" s="1"/>
      <c r="H4727" s="1" t="s">
        <v>2641</v>
      </c>
      <c r="I4727" s="8" t="str">
        <f>IF(Table1[[#This Row],[TMI_Type]]="Reroute",INDEX(_xlfn.REGEXEXTRACT(Table1[[#This Row],[RawText]],".*(ROUTE|FEA|FCA|ICR|CTOP|TBO).+([A-Z]{3})",2,0),1,2),"")</f>
        <v/>
      </c>
      <c r="J4727" s="5"/>
      <c r="K4727" s="5"/>
      <c r="L4727" s="1"/>
      <c r="M4727" s="7"/>
      <c r="N4727" s="7"/>
      <c r="O4727" s="7">
        <v>44107.90625</v>
      </c>
      <c r="P4727" s="4" t="s">
        <v>2764</v>
      </c>
      <c r="Q4727" s="10" t="s">
        <v>2764</v>
      </c>
      <c r="R4727" s="2" t="s">
        <v>8567</v>
      </c>
      <c r="S4727" s="6" t="str">
        <f>IF(OR(ISBLANK(Table1[[#This Row],[ValidEndUTC]]),ISBLANK(Table1[[#This Row],[ValidStartUTC]])),"",Table1[[#This Row],[ValidEndUTC]]-Table1[[#This Row],[ValidStartUTC]])</f>
        <v/>
      </c>
      <c r="T4727" s="5" t="str">
        <f>IF(OR(ISBLANK(Table1[[#This Row],[ValidEndUTC]]),ISBLANK(Table1[[#This Row],[ValidStartUTC]])),"",Table1[[#This Row],[Duration]]*24*60)</f>
        <v/>
      </c>
    </row>
    <row r="4728" spans="1:20" x14ac:dyDescent="0.25">
      <c r="A4728" s="8" t="str">
        <f>IF(ISBLANK(Table1[[#This Row],[AdvisoryNumber]]),"NTML","ADVZY")</f>
        <v>NTML</v>
      </c>
      <c r="B4728" s="8" t="str">
        <f>_xlfn.TEXTJOIN("-",TRUE,Table1[[#This Row],[Source]],TEXT(Table1[[#This Row],[AdvisoryNumber]],"000"),TEXT(ROW()-1,"000000"),TEXT(Table1[[#This Row],[RecordTimeUTC]],"YYYY-MM-DD"))</f>
        <v>NTML-000-004727-2020-10-04</v>
      </c>
      <c r="C4728" s="1" t="s">
        <v>202</v>
      </c>
      <c r="D4728" s="2"/>
      <c r="E4728" s="1"/>
      <c r="F4728" s="2"/>
      <c r="G4728" s="1"/>
      <c r="H4728" s="1" t="s">
        <v>2641</v>
      </c>
      <c r="I4728" s="8" t="str">
        <f>IF(Table1[[#This Row],[TMI_Type]]="Reroute",INDEX(_xlfn.REGEXEXTRACT(Table1[[#This Row],[RawText]],".*(ROUTE|FEA|FCA|ICR|CTOP|TBO).+([A-Z]{3})",2,0),1,2),"")</f>
        <v/>
      </c>
      <c r="J4728" s="5"/>
      <c r="K4728" s="5"/>
      <c r="L4728" s="1"/>
      <c r="M4728" s="7"/>
      <c r="N4728" s="7"/>
      <c r="O4728" s="7">
        <v>44108.024305555555</v>
      </c>
      <c r="P4728" s="4" t="s">
        <v>2765</v>
      </c>
      <c r="Q4728" s="10" t="s">
        <v>2765</v>
      </c>
      <c r="R4728" s="2" t="s">
        <v>8574</v>
      </c>
      <c r="S4728" s="6" t="str">
        <f>IF(OR(ISBLANK(Table1[[#This Row],[ValidEndUTC]]),ISBLANK(Table1[[#This Row],[ValidStartUTC]])),"",Table1[[#This Row],[ValidEndUTC]]-Table1[[#This Row],[ValidStartUTC]])</f>
        <v/>
      </c>
      <c r="T4728" s="5" t="str">
        <f>IF(OR(ISBLANK(Table1[[#This Row],[ValidEndUTC]]),ISBLANK(Table1[[#This Row],[ValidStartUTC]])),"",Table1[[#This Row],[Duration]]*24*60)</f>
        <v/>
      </c>
    </row>
    <row r="4729" spans="1:20" ht="21.6" x14ac:dyDescent="0.25">
      <c r="A4729" s="8" t="str">
        <f>IF(ISBLANK(Table1[[#This Row],[AdvisoryNumber]]),"NTML","ADVZY")</f>
        <v>NTML</v>
      </c>
      <c r="B4729" s="8" t="str">
        <f>_xlfn.TEXTJOIN("-",TRUE,Table1[[#This Row],[Source]],TEXT(Table1[[#This Row],[AdvisoryNumber]],"000"),TEXT(ROW()-1,"000000"),TEXT(Table1[[#This Row],[RecordTimeUTC]],"YYYY-MM-DD"))</f>
        <v>NTML-000-004728-2020-10-09</v>
      </c>
      <c r="C4729" s="1" t="s">
        <v>129</v>
      </c>
      <c r="D4729" s="2"/>
      <c r="E4729" s="1"/>
      <c r="F4729" s="2"/>
      <c r="G4729" s="1" t="s">
        <v>8447</v>
      </c>
      <c r="H4729" s="1" t="s">
        <v>2641</v>
      </c>
      <c r="I4729" s="8" t="str">
        <f>IF(Table1[[#This Row],[TMI_Type]]="Reroute",INDEX(_xlfn.REGEXEXTRACT(Table1[[#This Row],[RawText]],".*(ROUTE|FEA|FCA|ICR|CTOP|TBO).+([A-Z]{3})",2,0),1,2),"")</f>
        <v/>
      </c>
      <c r="J4729" s="5"/>
      <c r="K4729" s="5"/>
      <c r="L4729" s="1"/>
      <c r="M4729" s="7"/>
      <c r="N4729" s="7"/>
      <c r="O4729" s="7">
        <v>44113.915277777778</v>
      </c>
      <c r="P4729" s="4" t="s">
        <v>2766</v>
      </c>
      <c r="Q4729" s="10" t="s">
        <v>2766</v>
      </c>
      <c r="R4729" s="2" t="s">
        <v>8575</v>
      </c>
      <c r="S4729" s="6" t="str">
        <f>IF(OR(ISBLANK(Table1[[#This Row],[ValidEndUTC]]),ISBLANK(Table1[[#This Row],[ValidStartUTC]])),"",Table1[[#This Row],[ValidEndUTC]]-Table1[[#This Row],[ValidStartUTC]])</f>
        <v/>
      </c>
      <c r="T4729" s="5" t="str">
        <f>IF(OR(ISBLANK(Table1[[#This Row],[ValidEndUTC]]),ISBLANK(Table1[[#This Row],[ValidStartUTC]])),"",Table1[[#This Row],[Duration]]*24*60)</f>
        <v/>
      </c>
    </row>
    <row r="4730" spans="1:20" ht="21.6" x14ac:dyDescent="0.25">
      <c r="A4730" s="8" t="str">
        <f>IF(ISBLANK(Table1[[#This Row],[AdvisoryNumber]]),"NTML","ADVZY")</f>
        <v>NTML</v>
      </c>
      <c r="B4730" s="8" t="str">
        <f>_xlfn.TEXTJOIN("-",TRUE,Table1[[#This Row],[Source]],TEXT(Table1[[#This Row],[AdvisoryNumber]],"000"),TEXT(ROW()-1,"000000"),TEXT(Table1[[#This Row],[RecordTimeUTC]],"YYYY-MM-DD"))</f>
        <v>NTML-000-004729-2020-10-09</v>
      </c>
      <c r="C4730" s="1" t="s">
        <v>132</v>
      </c>
      <c r="D4730" s="2"/>
      <c r="E4730" s="1"/>
      <c r="F4730" s="2"/>
      <c r="G4730" s="1"/>
      <c r="H4730" s="1" t="s">
        <v>2641</v>
      </c>
      <c r="I4730" s="8" t="str">
        <f>IF(Table1[[#This Row],[TMI_Type]]="Reroute",INDEX(_xlfn.REGEXEXTRACT(Table1[[#This Row],[RawText]],".*(ROUTE|FEA|FCA|ICR|CTOP|TBO).+([A-Z]{3})",2,0),1,2),"")</f>
        <v/>
      </c>
      <c r="J4730" s="5"/>
      <c r="K4730" s="5"/>
      <c r="L4730" s="1"/>
      <c r="M4730" s="7"/>
      <c r="N4730" s="7"/>
      <c r="O4730" s="7">
        <v>44113.915277777778</v>
      </c>
      <c r="P4730" s="4" t="s">
        <v>2767</v>
      </c>
      <c r="Q4730" s="10" t="s">
        <v>2767</v>
      </c>
      <c r="R4730" s="2" t="s">
        <v>8575</v>
      </c>
      <c r="S4730" s="6" t="str">
        <f>IF(OR(ISBLANK(Table1[[#This Row],[ValidEndUTC]]),ISBLANK(Table1[[#This Row],[ValidStartUTC]])),"",Table1[[#This Row],[ValidEndUTC]]-Table1[[#This Row],[ValidStartUTC]])</f>
        <v/>
      </c>
      <c r="T4730" s="5" t="str">
        <f>IF(OR(ISBLANK(Table1[[#This Row],[ValidEndUTC]]),ISBLANK(Table1[[#This Row],[ValidStartUTC]])),"",Table1[[#This Row],[Duration]]*24*60)</f>
        <v/>
      </c>
    </row>
    <row r="4731" spans="1:20" x14ac:dyDescent="0.25">
      <c r="A4731" s="8" t="str">
        <f>IF(ISBLANK(Table1[[#This Row],[AdvisoryNumber]]),"NTML","ADVZY")</f>
        <v>NTML</v>
      </c>
      <c r="B4731" s="8" t="str">
        <f>_xlfn.TEXTJOIN("-",TRUE,Table1[[#This Row],[Source]],TEXT(Table1[[#This Row],[AdvisoryNumber]],"000"),TEXT(ROW()-1,"000000"),TEXT(Table1[[#This Row],[RecordTimeUTC]],"YYYY-MM-DD"))</f>
        <v>NTML-000-004730-2020-10-09</v>
      </c>
      <c r="C4731" s="1" t="s">
        <v>2768</v>
      </c>
      <c r="D4731" s="2"/>
      <c r="E4731" s="1"/>
      <c r="F4731" s="2"/>
      <c r="G4731" s="1"/>
      <c r="H4731" s="1" t="s">
        <v>2641</v>
      </c>
      <c r="I4731" s="8" t="str">
        <f>IF(Table1[[#This Row],[TMI_Type]]="Reroute",INDEX(_xlfn.REGEXEXTRACT(Table1[[#This Row],[RawText]],".*(ROUTE|FEA|FCA|ICR|CTOP|TBO).+([A-Z]{3})",2,0),1,2),"")</f>
        <v/>
      </c>
      <c r="J4731" s="5"/>
      <c r="K4731" s="5"/>
      <c r="L4731" s="1"/>
      <c r="M4731" s="7"/>
      <c r="N4731" s="7"/>
      <c r="O4731" s="7">
        <v>44113.915277777778</v>
      </c>
      <c r="P4731" s="4" t="s">
        <v>2769</v>
      </c>
      <c r="Q4731" s="10" t="s">
        <v>2769</v>
      </c>
      <c r="R4731" s="2" t="s">
        <v>8575</v>
      </c>
      <c r="S4731" s="6" t="str">
        <f>IF(OR(ISBLANK(Table1[[#This Row],[ValidEndUTC]]),ISBLANK(Table1[[#This Row],[ValidStartUTC]])),"",Table1[[#This Row],[ValidEndUTC]]-Table1[[#This Row],[ValidStartUTC]])</f>
        <v/>
      </c>
      <c r="T4731" s="5" t="str">
        <f>IF(OR(ISBLANK(Table1[[#This Row],[ValidEndUTC]]),ISBLANK(Table1[[#This Row],[ValidStartUTC]])),"",Table1[[#This Row],[Duration]]*24*60)</f>
        <v/>
      </c>
    </row>
    <row r="4732" spans="1:20" x14ac:dyDescent="0.25">
      <c r="A4732" s="8" t="str">
        <f>IF(ISBLANK(Table1[[#This Row],[AdvisoryNumber]]),"NTML","ADVZY")</f>
        <v>NTML</v>
      </c>
      <c r="B4732" s="8" t="str">
        <f>_xlfn.TEXTJOIN("-",TRUE,Table1[[#This Row],[Source]],TEXT(Table1[[#This Row],[AdvisoryNumber]],"000"),TEXT(ROW()-1,"000000"),TEXT(Table1[[#This Row],[RecordTimeUTC]],"YYYY-MM-DD"))</f>
        <v>NTML-000-004731-2020-10-09</v>
      </c>
      <c r="C4732" s="1" t="s">
        <v>135</v>
      </c>
      <c r="D4732" s="2"/>
      <c r="E4732" s="1"/>
      <c r="F4732" s="2"/>
      <c r="G4732" s="1"/>
      <c r="H4732" s="1" t="s">
        <v>2641</v>
      </c>
      <c r="I4732" s="8" t="str">
        <f>IF(Table1[[#This Row],[TMI_Type]]="Reroute",INDEX(_xlfn.REGEXEXTRACT(Table1[[#This Row],[RawText]],".*(ROUTE|FEA|FCA|ICR|CTOP|TBO).+([A-Z]{3})",2,0),1,2),"")</f>
        <v/>
      </c>
      <c r="J4732" s="5"/>
      <c r="K4732" s="5"/>
      <c r="L4732" s="1"/>
      <c r="M4732" s="7"/>
      <c r="N4732" s="7"/>
      <c r="O4732" s="7">
        <v>44113.915277777778</v>
      </c>
      <c r="P4732" s="4" t="s">
        <v>2770</v>
      </c>
      <c r="Q4732" s="10" t="s">
        <v>2770</v>
      </c>
      <c r="R4732" s="2" t="s">
        <v>8575</v>
      </c>
      <c r="S4732" s="6" t="str">
        <f>IF(OR(ISBLANK(Table1[[#This Row],[ValidEndUTC]]),ISBLANK(Table1[[#This Row],[ValidStartUTC]])),"",Table1[[#This Row],[ValidEndUTC]]-Table1[[#This Row],[ValidStartUTC]])</f>
        <v/>
      </c>
      <c r="T4732" s="5" t="str">
        <f>IF(OR(ISBLANK(Table1[[#This Row],[ValidEndUTC]]),ISBLANK(Table1[[#This Row],[ValidStartUTC]])),"",Table1[[#This Row],[Duration]]*24*60)</f>
        <v/>
      </c>
    </row>
    <row r="4733" spans="1:20" x14ac:dyDescent="0.25">
      <c r="A4733" s="8" t="str">
        <f>IF(ISBLANK(Table1[[#This Row],[AdvisoryNumber]]),"NTML","ADVZY")</f>
        <v>NTML</v>
      </c>
      <c r="B4733" s="8" t="str">
        <f>_xlfn.TEXTJOIN("-",TRUE,Table1[[#This Row],[Source]],TEXT(Table1[[#This Row],[AdvisoryNumber]],"000"),TEXT(ROW()-1,"000000"),TEXT(Table1[[#This Row],[RecordTimeUTC]],"YYYY-MM-DD"))</f>
        <v>NTML-000-004732-2020-10-09</v>
      </c>
      <c r="C4733" s="1" t="s">
        <v>382</v>
      </c>
      <c r="D4733" s="2"/>
      <c r="E4733" s="1"/>
      <c r="F4733" s="2"/>
      <c r="G4733" s="1"/>
      <c r="H4733" s="1" t="s">
        <v>2641</v>
      </c>
      <c r="I4733" s="8" t="str">
        <f>IF(Table1[[#This Row],[TMI_Type]]="Reroute",INDEX(_xlfn.REGEXEXTRACT(Table1[[#This Row],[RawText]],".*(ROUTE|FEA|FCA|ICR|CTOP|TBO).+([A-Z]{3})",2,0),1,2),"")</f>
        <v/>
      </c>
      <c r="J4733" s="5"/>
      <c r="K4733" s="5"/>
      <c r="L4733" s="1"/>
      <c r="M4733" s="7"/>
      <c r="N4733" s="7"/>
      <c r="O4733" s="7">
        <v>44113.915277777778</v>
      </c>
      <c r="P4733" s="4" t="s">
        <v>2771</v>
      </c>
      <c r="Q4733" s="10" t="s">
        <v>2771</v>
      </c>
      <c r="R4733" s="2" t="s">
        <v>8575</v>
      </c>
      <c r="S4733" s="6" t="str">
        <f>IF(OR(ISBLANK(Table1[[#This Row],[ValidEndUTC]]),ISBLANK(Table1[[#This Row],[ValidStartUTC]])),"",Table1[[#This Row],[ValidEndUTC]]-Table1[[#This Row],[ValidStartUTC]])</f>
        <v/>
      </c>
      <c r="T4733" s="5" t="str">
        <f>IF(OR(ISBLANK(Table1[[#This Row],[ValidEndUTC]]),ISBLANK(Table1[[#This Row],[ValidStartUTC]])),"",Table1[[#This Row],[Duration]]*24*60)</f>
        <v/>
      </c>
    </row>
    <row r="4734" spans="1:20" ht="21.6" x14ac:dyDescent="0.25">
      <c r="A4734" s="8" t="str">
        <f>IF(ISBLANK(Table1[[#This Row],[AdvisoryNumber]]),"NTML","ADVZY")</f>
        <v>NTML</v>
      </c>
      <c r="B4734" s="8" t="str">
        <f>_xlfn.TEXTJOIN("-",TRUE,Table1[[#This Row],[Source]],TEXT(Table1[[#This Row],[AdvisoryNumber]],"000"),TEXT(ROW()-1,"000000"),TEXT(Table1[[#This Row],[RecordTimeUTC]],"YYYY-MM-DD"))</f>
        <v>NTML-000-004733-2020-10-09</v>
      </c>
      <c r="C4734" s="1" t="s">
        <v>343</v>
      </c>
      <c r="D4734" s="2"/>
      <c r="E4734" s="1"/>
      <c r="F4734" s="2"/>
      <c r="G4734" s="1" t="s">
        <v>8447</v>
      </c>
      <c r="H4734" s="1" t="s">
        <v>2641</v>
      </c>
      <c r="I4734" s="8" t="str">
        <f>IF(Table1[[#This Row],[TMI_Type]]="Reroute",INDEX(_xlfn.REGEXEXTRACT(Table1[[#This Row],[RawText]],".*(ROUTE|FEA|FCA|ICR|CTOP|TBO).+([A-Z]{3})",2,0),1,2),"")</f>
        <v/>
      </c>
      <c r="J4734" s="5"/>
      <c r="K4734" s="5"/>
      <c r="L4734" s="1"/>
      <c r="M4734" s="7"/>
      <c r="N4734" s="7"/>
      <c r="O4734" s="7">
        <v>44113.915277777778</v>
      </c>
      <c r="P4734" s="4" t="s">
        <v>2772</v>
      </c>
      <c r="Q4734" s="10" t="s">
        <v>2772</v>
      </c>
      <c r="R4734" s="2" t="s">
        <v>8575</v>
      </c>
      <c r="S4734" s="6" t="str">
        <f>IF(OR(ISBLANK(Table1[[#This Row],[ValidEndUTC]]),ISBLANK(Table1[[#This Row],[ValidStartUTC]])),"",Table1[[#This Row],[ValidEndUTC]]-Table1[[#This Row],[ValidStartUTC]])</f>
        <v/>
      </c>
      <c r="T4734" s="5" t="str">
        <f>IF(OR(ISBLANK(Table1[[#This Row],[ValidEndUTC]]),ISBLANK(Table1[[#This Row],[ValidStartUTC]])),"",Table1[[#This Row],[Duration]]*24*60)</f>
        <v/>
      </c>
    </row>
    <row r="4735" spans="1:20" x14ac:dyDescent="0.25">
      <c r="A4735" s="8" t="str">
        <f>IF(ISBLANK(Table1[[#This Row],[AdvisoryNumber]]),"NTML","ADVZY")</f>
        <v>NTML</v>
      </c>
      <c r="B4735" s="8" t="str">
        <f>_xlfn.TEXTJOIN("-",TRUE,Table1[[#This Row],[Source]],TEXT(Table1[[#This Row],[AdvisoryNumber]],"000"),TEXT(ROW()-1,"000000"),TEXT(Table1[[#This Row],[RecordTimeUTC]],"YYYY-MM-DD"))</f>
        <v>NTML-000-004734-2020-10-09</v>
      </c>
      <c r="C4735" s="1" t="s">
        <v>109</v>
      </c>
      <c r="D4735" s="2"/>
      <c r="E4735" s="1"/>
      <c r="F4735" s="2"/>
      <c r="G4735" s="1"/>
      <c r="H4735" s="1" t="s">
        <v>2641</v>
      </c>
      <c r="I4735" s="8" t="str">
        <f>IF(Table1[[#This Row],[TMI_Type]]="Reroute",INDEX(_xlfn.REGEXEXTRACT(Table1[[#This Row],[RawText]],".*(ROUTE|FEA|FCA|ICR|CTOP|TBO).+([A-Z]{3})",2,0),1,2),"")</f>
        <v/>
      </c>
      <c r="J4735" s="5"/>
      <c r="K4735" s="5"/>
      <c r="L4735" s="1"/>
      <c r="M4735" s="7"/>
      <c r="N4735" s="7"/>
      <c r="O4735" s="7">
        <v>44113.915277777778</v>
      </c>
      <c r="P4735" s="4" t="s">
        <v>2773</v>
      </c>
      <c r="Q4735" s="10" t="s">
        <v>2773</v>
      </c>
      <c r="R4735" s="2" t="s">
        <v>8575</v>
      </c>
      <c r="S4735" s="6" t="str">
        <f>IF(OR(ISBLANK(Table1[[#This Row],[ValidEndUTC]]),ISBLANK(Table1[[#This Row],[ValidStartUTC]])),"",Table1[[#This Row],[ValidEndUTC]]-Table1[[#This Row],[ValidStartUTC]])</f>
        <v/>
      </c>
      <c r="T4735" s="5" t="str">
        <f>IF(OR(ISBLANK(Table1[[#This Row],[ValidEndUTC]]),ISBLANK(Table1[[#This Row],[ValidStartUTC]])),"",Table1[[#This Row],[Duration]]*24*60)</f>
        <v/>
      </c>
    </row>
    <row r="4736" spans="1:20" ht="21.6" x14ac:dyDescent="0.25">
      <c r="A4736" s="8" t="str">
        <f>IF(ISBLANK(Table1[[#This Row],[AdvisoryNumber]]),"NTML","ADVZY")</f>
        <v>NTML</v>
      </c>
      <c r="B4736" s="8" t="str">
        <f>_xlfn.TEXTJOIN("-",TRUE,Table1[[#This Row],[Source]],TEXT(Table1[[#This Row],[AdvisoryNumber]],"000"),TEXT(ROW()-1,"000000"),TEXT(Table1[[#This Row],[RecordTimeUTC]],"YYYY-MM-DD"))</f>
        <v>NTML-000-004735-2020-10-09</v>
      </c>
      <c r="C4736" s="1" t="s">
        <v>108</v>
      </c>
      <c r="D4736" s="2"/>
      <c r="E4736" s="1"/>
      <c r="F4736" s="2"/>
      <c r="G4736" s="1"/>
      <c r="H4736" s="1" t="s">
        <v>2641</v>
      </c>
      <c r="I4736" s="8" t="str">
        <f>IF(Table1[[#This Row],[TMI_Type]]="Reroute",INDEX(_xlfn.REGEXEXTRACT(Table1[[#This Row],[RawText]],".*(ROUTE|FEA|FCA|ICR|CTOP|TBO).+([A-Z]{3})",2,0),1,2),"")</f>
        <v/>
      </c>
      <c r="J4736" s="5"/>
      <c r="K4736" s="5"/>
      <c r="L4736" s="1"/>
      <c r="M4736" s="7"/>
      <c r="N4736" s="7"/>
      <c r="O4736" s="7">
        <v>44113.915277777778</v>
      </c>
      <c r="P4736" s="4" t="s">
        <v>2774</v>
      </c>
      <c r="Q4736" s="10" t="s">
        <v>2774</v>
      </c>
      <c r="R4736" s="2" t="s">
        <v>8575</v>
      </c>
      <c r="S4736" s="6" t="str">
        <f>IF(OR(ISBLANK(Table1[[#This Row],[ValidEndUTC]]),ISBLANK(Table1[[#This Row],[ValidStartUTC]])),"",Table1[[#This Row],[ValidEndUTC]]-Table1[[#This Row],[ValidStartUTC]])</f>
        <v/>
      </c>
      <c r="T4736" s="5" t="str">
        <f>IF(OR(ISBLANK(Table1[[#This Row],[ValidEndUTC]]),ISBLANK(Table1[[#This Row],[ValidStartUTC]])),"",Table1[[#This Row],[Duration]]*24*60)</f>
        <v/>
      </c>
    </row>
    <row r="4737" spans="1:20" ht="21.6" x14ac:dyDescent="0.25">
      <c r="A4737" s="8" t="str">
        <f>IF(ISBLANK(Table1[[#This Row],[AdvisoryNumber]]),"NTML","ADVZY")</f>
        <v>NTML</v>
      </c>
      <c r="B4737" s="8" t="str">
        <f>_xlfn.TEXTJOIN("-",TRUE,Table1[[#This Row],[Source]],TEXT(Table1[[#This Row],[AdvisoryNumber]],"000"),TEXT(ROW()-1,"000000"),TEXT(Table1[[#This Row],[RecordTimeUTC]],"YYYY-MM-DD"))</f>
        <v>NTML-000-004736-2020-10-09</v>
      </c>
      <c r="C4737" s="1" t="s">
        <v>495</v>
      </c>
      <c r="D4737" s="2"/>
      <c r="E4737" s="1"/>
      <c r="F4737" s="2"/>
      <c r="G4737" s="1"/>
      <c r="H4737" s="1" t="s">
        <v>2641</v>
      </c>
      <c r="I4737" s="8" t="str">
        <f>IF(Table1[[#This Row],[TMI_Type]]="Reroute",INDEX(_xlfn.REGEXEXTRACT(Table1[[#This Row],[RawText]],".*(ROUTE|FEA|FCA|ICR|CTOP|TBO).+([A-Z]{3})",2,0),1,2),"")</f>
        <v/>
      </c>
      <c r="J4737" s="5"/>
      <c r="K4737" s="5"/>
      <c r="L4737" s="1"/>
      <c r="M4737" s="7"/>
      <c r="N4737" s="7"/>
      <c r="O4737" s="7">
        <v>44113.915277777778</v>
      </c>
      <c r="P4737" s="4" t="s">
        <v>2775</v>
      </c>
      <c r="Q4737" s="10" t="s">
        <v>2775</v>
      </c>
      <c r="R4737" s="2" t="s">
        <v>8575</v>
      </c>
      <c r="S4737" s="6" t="str">
        <f>IF(OR(ISBLANK(Table1[[#This Row],[ValidEndUTC]]),ISBLANK(Table1[[#This Row],[ValidStartUTC]])),"",Table1[[#This Row],[ValidEndUTC]]-Table1[[#This Row],[ValidStartUTC]])</f>
        <v/>
      </c>
      <c r="T4737" s="5" t="str">
        <f>IF(OR(ISBLANK(Table1[[#This Row],[ValidEndUTC]]),ISBLANK(Table1[[#This Row],[ValidStartUTC]])),"",Table1[[#This Row],[Duration]]*24*60)</f>
        <v/>
      </c>
    </row>
    <row r="4738" spans="1:20" ht="21.6" x14ac:dyDescent="0.25">
      <c r="A4738" s="8" t="str">
        <f>IF(ISBLANK(Table1[[#This Row],[AdvisoryNumber]]),"NTML","ADVZY")</f>
        <v>NTML</v>
      </c>
      <c r="B4738" s="8" t="str">
        <f>_xlfn.TEXTJOIN("-",TRUE,Table1[[#This Row],[Source]],TEXT(Table1[[#This Row],[AdvisoryNumber]],"000"),TEXT(ROW()-1,"000000"),TEXT(Table1[[#This Row],[RecordTimeUTC]],"YYYY-MM-DD"))</f>
        <v>NTML-000-004737-2020-10-09</v>
      </c>
      <c r="C4738" s="1" t="s">
        <v>8539</v>
      </c>
      <c r="D4738" s="2"/>
      <c r="E4738" s="1"/>
      <c r="F4738" s="2"/>
      <c r="G4738" s="1"/>
      <c r="H4738" s="1" t="s">
        <v>2641</v>
      </c>
      <c r="I4738" s="8" t="str">
        <f>IF(Table1[[#This Row],[TMI_Type]]="Reroute",INDEX(_xlfn.REGEXEXTRACT(Table1[[#This Row],[RawText]],".*(ROUTE|FEA|FCA|ICR|CTOP|TBO).+([A-Z]{3})",2,0),1,2),"")</f>
        <v/>
      </c>
      <c r="J4738" s="5"/>
      <c r="K4738" s="5"/>
      <c r="L4738" s="1"/>
      <c r="M4738" s="7"/>
      <c r="N4738" s="7"/>
      <c r="O4738" s="7">
        <v>44113.915277777778</v>
      </c>
      <c r="P4738" s="4" t="s">
        <v>2776</v>
      </c>
      <c r="Q4738" s="10" t="s">
        <v>2776</v>
      </c>
      <c r="R4738" s="2" t="s">
        <v>8575</v>
      </c>
      <c r="S4738" s="6" t="str">
        <f>IF(OR(ISBLANK(Table1[[#This Row],[ValidEndUTC]]),ISBLANK(Table1[[#This Row],[ValidStartUTC]])),"",Table1[[#This Row],[ValidEndUTC]]-Table1[[#This Row],[ValidStartUTC]])</f>
        <v/>
      </c>
      <c r="T4738" s="5" t="str">
        <f>IF(OR(ISBLANK(Table1[[#This Row],[ValidEndUTC]]),ISBLANK(Table1[[#This Row],[ValidStartUTC]])),"",Table1[[#This Row],[Duration]]*24*60)</f>
        <v/>
      </c>
    </row>
    <row r="4739" spans="1:20" x14ac:dyDescent="0.25">
      <c r="A4739" s="8" t="str">
        <f>IF(ISBLANK(Table1[[#This Row],[AdvisoryNumber]]),"NTML","ADVZY")</f>
        <v>NTML</v>
      </c>
      <c r="B4739" s="8" t="str">
        <f>_xlfn.TEXTJOIN("-",TRUE,Table1[[#This Row],[Source]],TEXT(Table1[[#This Row],[AdvisoryNumber]],"000"),TEXT(ROW()-1,"000000"),TEXT(Table1[[#This Row],[RecordTimeUTC]],"YYYY-MM-DD"))</f>
        <v>NTML-000-004738-2020-10-09</v>
      </c>
      <c r="C4739" s="1" t="s">
        <v>31</v>
      </c>
      <c r="D4739" s="2"/>
      <c r="E4739" s="1"/>
      <c r="F4739" s="2"/>
      <c r="G4739" s="1"/>
      <c r="H4739" s="1" t="s">
        <v>2641</v>
      </c>
      <c r="I4739" s="8" t="str">
        <f>IF(Table1[[#This Row],[TMI_Type]]="Reroute",INDEX(_xlfn.REGEXEXTRACT(Table1[[#This Row],[RawText]],".*(ROUTE|FEA|FCA|ICR|CTOP|TBO).+([A-Z]{3})",2,0),1,2),"")</f>
        <v/>
      </c>
      <c r="J4739" s="5"/>
      <c r="K4739" s="5"/>
      <c r="L4739" s="1"/>
      <c r="M4739" s="7"/>
      <c r="N4739" s="7"/>
      <c r="O4739" s="7">
        <v>44113.915277777778</v>
      </c>
      <c r="P4739" s="4" t="s">
        <v>2777</v>
      </c>
      <c r="Q4739" s="10" t="s">
        <v>2777</v>
      </c>
      <c r="R4739" s="2" t="s">
        <v>8575</v>
      </c>
      <c r="S4739" s="6" t="str">
        <f>IF(OR(ISBLANK(Table1[[#This Row],[ValidEndUTC]]),ISBLANK(Table1[[#This Row],[ValidStartUTC]])),"",Table1[[#This Row],[ValidEndUTC]]-Table1[[#This Row],[ValidStartUTC]])</f>
        <v/>
      </c>
      <c r="T4739" s="5" t="str">
        <f>IF(OR(ISBLANK(Table1[[#This Row],[ValidEndUTC]]),ISBLANK(Table1[[#This Row],[ValidStartUTC]])),"",Table1[[#This Row],[Duration]]*24*60)</f>
        <v/>
      </c>
    </row>
    <row r="4740" spans="1:20" ht="21.6" x14ac:dyDescent="0.25">
      <c r="A4740" s="8" t="str">
        <f>IF(ISBLANK(Table1[[#This Row],[AdvisoryNumber]]),"NTML","ADVZY")</f>
        <v>NTML</v>
      </c>
      <c r="B4740" s="8" t="str">
        <f>_xlfn.TEXTJOIN("-",TRUE,Table1[[#This Row],[Source]],TEXT(Table1[[#This Row],[AdvisoryNumber]],"000"),TEXT(ROW()-1,"000000"),TEXT(Table1[[#This Row],[RecordTimeUTC]],"YYYY-MM-DD"))</f>
        <v>NTML-000-004739-2020-10-09</v>
      </c>
      <c r="C4740" s="1" t="s">
        <v>344</v>
      </c>
      <c r="D4740" s="2"/>
      <c r="E4740" s="1"/>
      <c r="F4740" s="2"/>
      <c r="G4740" s="1"/>
      <c r="H4740" s="1" t="s">
        <v>2641</v>
      </c>
      <c r="I4740" s="8" t="str">
        <f>IF(Table1[[#This Row],[TMI_Type]]="Reroute",INDEX(_xlfn.REGEXEXTRACT(Table1[[#This Row],[RawText]],".*(ROUTE|FEA|FCA|ICR|CTOP|TBO).+([A-Z]{3})",2,0),1,2),"")</f>
        <v/>
      </c>
      <c r="J4740" s="5"/>
      <c r="K4740" s="5"/>
      <c r="L4740" s="1"/>
      <c r="M4740" s="7"/>
      <c r="N4740" s="7"/>
      <c r="O4740" s="7">
        <v>44113.915277777778</v>
      </c>
      <c r="P4740" s="4" t="s">
        <v>2778</v>
      </c>
      <c r="Q4740" s="10" t="s">
        <v>2778</v>
      </c>
      <c r="R4740" s="2" t="s">
        <v>8575</v>
      </c>
      <c r="S4740" s="6" t="str">
        <f>IF(OR(ISBLANK(Table1[[#This Row],[ValidEndUTC]]),ISBLANK(Table1[[#This Row],[ValidStartUTC]])),"",Table1[[#This Row],[ValidEndUTC]]-Table1[[#This Row],[ValidStartUTC]])</f>
        <v/>
      </c>
      <c r="T4740" s="5" t="str">
        <f>IF(OR(ISBLANK(Table1[[#This Row],[ValidEndUTC]]),ISBLANK(Table1[[#This Row],[ValidStartUTC]])),"",Table1[[#This Row],[Duration]]*24*60)</f>
        <v/>
      </c>
    </row>
    <row r="4741" spans="1:20" x14ac:dyDescent="0.25">
      <c r="A4741" s="8" t="str">
        <f>IF(ISBLANK(Table1[[#This Row],[AdvisoryNumber]]),"NTML","ADVZY")</f>
        <v>NTML</v>
      </c>
      <c r="B4741" s="8" t="str">
        <f>_xlfn.TEXTJOIN("-",TRUE,Table1[[#This Row],[Source]],TEXT(Table1[[#This Row],[AdvisoryNumber]],"000"),TEXT(ROW()-1,"000000"),TEXT(Table1[[#This Row],[RecordTimeUTC]],"YYYY-MM-DD"))</f>
        <v>NTML-000-004740-2020-10-09</v>
      </c>
      <c r="C4741" s="1" t="s">
        <v>300</v>
      </c>
      <c r="D4741" s="2"/>
      <c r="E4741" s="1"/>
      <c r="F4741" s="2"/>
      <c r="G4741" s="1"/>
      <c r="H4741" s="1" t="s">
        <v>2641</v>
      </c>
      <c r="I4741" s="8" t="str">
        <f>IF(Table1[[#This Row],[TMI_Type]]="Reroute",INDEX(_xlfn.REGEXEXTRACT(Table1[[#This Row],[RawText]],".*(ROUTE|FEA|FCA|ICR|CTOP|TBO).+([A-Z]{3})",2,0),1,2),"")</f>
        <v/>
      </c>
      <c r="J4741" s="5"/>
      <c r="K4741" s="5"/>
      <c r="L4741" s="1"/>
      <c r="M4741" s="7"/>
      <c r="N4741" s="7"/>
      <c r="O4741" s="7">
        <v>44113.915277777778</v>
      </c>
      <c r="P4741" s="4" t="s">
        <v>2779</v>
      </c>
      <c r="Q4741" s="10" t="s">
        <v>2779</v>
      </c>
      <c r="R4741" s="2" t="s">
        <v>8575</v>
      </c>
      <c r="S4741" s="6" t="str">
        <f>IF(OR(ISBLANK(Table1[[#This Row],[ValidEndUTC]]),ISBLANK(Table1[[#This Row],[ValidStartUTC]])),"",Table1[[#This Row],[ValidEndUTC]]-Table1[[#This Row],[ValidStartUTC]])</f>
        <v/>
      </c>
      <c r="T4741" s="5" t="str">
        <f>IF(OR(ISBLANK(Table1[[#This Row],[ValidEndUTC]]),ISBLANK(Table1[[#This Row],[ValidStartUTC]])),"",Table1[[#This Row],[Duration]]*24*60)</f>
        <v/>
      </c>
    </row>
    <row r="4742" spans="1:20" x14ac:dyDescent="0.25">
      <c r="A4742" s="8" t="str">
        <f>IF(ISBLANK(Table1[[#This Row],[AdvisoryNumber]]),"NTML","ADVZY")</f>
        <v>NTML</v>
      </c>
      <c r="B4742" s="8" t="str">
        <f>_xlfn.TEXTJOIN("-",TRUE,Table1[[#This Row],[Source]],TEXT(Table1[[#This Row],[AdvisoryNumber]],"000"),TEXT(ROW()-1,"000000"),TEXT(Table1[[#This Row],[RecordTimeUTC]],"YYYY-MM-DD"))</f>
        <v>NTML-000-004741-2020-10-10</v>
      </c>
      <c r="C4742" s="1" t="s">
        <v>382</v>
      </c>
      <c r="D4742" s="2"/>
      <c r="E4742" s="1"/>
      <c r="F4742" s="2"/>
      <c r="G4742" s="1" t="s">
        <v>98</v>
      </c>
      <c r="H4742" s="1" t="s">
        <v>992</v>
      </c>
      <c r="I4742" s="8" t="str">
        <f>IF(Table1[[#This Row],[TMI_Type]]="Reroute",INDEX(_xlfn.REGEXEXTRACT(Table1[[#This Row],[RawText]],".*(ROUTE|FEA|FCA|ICR|CTOP|TBO).+([A-Z]{3})",2,0),1,2),"")</f>
        <v/>
      </c>
      <c r="J4742" s="5"/>
      <c r="K4742" s="5"/>
      <c r="L4742" s="1"/>
      <c r="M4742" s="7"/>
      <c r="N4742" s="7"/>
      <c r="O4742" s="7">
        <v>44114.031944444447</v>
      </c>
      <c r="P4742" s="4" t="s">
        <v>8580</v>
      </c>
      <c r="Q4742" s="10" t="s">
        <v>8580</v>
      </c>
      <c r="R4742" s="2" t="s">
        <v>8579</v>
      </c>
      <c r="S4742" s="6" t="str">
        <f>IF(OR(ISBLANK(Table1[[#This Row],[ValidEndUTC]]),ISBLANK(Table1[[#This Row],[ValidStartUTC]])),"",Table1[[#This Row],[ValidEndUTC]]-Table1[[#This Row],[ValidStartUTC]])</f>
        <v/>
      </c>
      <c r="T4742" s="5" t="str">
        <f>IF(OR(ISBLANK(Table1[[#This Row],[ValidEndUTC]]),ISBLANK(Table1[[#This Row],[ValidStartUTC]])),"",Table1[[#This Row],[Duration]]*24*60)</f>
        <v/>
      </c>
    </row>
    <row r="4743" spans="1:20" ht="21.6" x14ac:dyDescent="0.25">
      <c r="A4743" s="8" t="str">
        <f>IF(ISBLANK(Table1[[#This Row],[AdvisoryNumber]]),"NTML","ADVZY")</f>
        <v>NTML</v>
      </c>
      <c r="B4743" s="8" t="str">
        <f>_xlfn.TEXTJOIN("-",TRUE,Table1[[#This Row],[Source]],TEXT(Table1[[#This Row],[AdvisoryNumber]],"000"),TEXT(ROW()-1,"000000"),TEXT(Table1[[#This Row],[RecordTimeUTC]],"YYYY-MM-DD"))</f>
        <v>NTML-000-004742-2020-10-11</v>
      </c>
      <c r="C4743" s="1" t="s">
        <v>244</v>
      </c>
      <c r="D4743" s="2"/>
      <c r="E4743" s="1"/>
      <c r="F4743" s="2"/>
      <c r="G4743" s="1" t="s">
        <v>18</v>
      </c>
      <c r="H4743" s="1" t="s">
        <v>2641</v>
      </c>
      <c r="I4743" s="8" t="str">
        <f>IF(Table1[[#This Row],[TMI_Type]]="Reroute",INDEX(_xlfn.REGEXEXTRACT(Table1[[#This Row],[RawText]],".*(ROUTE|FEA|FCA|ICR|CTOP|TBO).+([A-Z]{3})",2,0),1,2),"")</f>
        <v/>
      </c>
      <c r="J4743" s="5"/>
      <c r="K4743" s="5"/>
      <c r="L4743" s="1"/>
      <c r="M4743" s="7"/>
      <c r="N4743" s="7"/>
      <c r="O4743" s="7">
        <v>44115.838194444441</v>
      </c>
      <c r="P4743" s="4" t="s">
        <v>2780</v>
      </c>
      <c r="Q4743" s="10" t="s">
        <v>2780</v>
      </c>
      <c r="R4743" s="2" t="s">
        <v>8587</v>
      </c>
      <c r="S4743" s="6" t="str">
        <f>IF(OR(ISBLANK(Table1[[#This Row],[ValidEndUTC]]),ISBLANK(Table1[[#This Row],[ValidStartUTC]])),"",Table1[[#This Row],[ValidEndUTC]]-Table1[[#This Row],[ValidStartUTC]])</f>
        <v/>
      </c>
      <c r="T4743" s="5" t="str">
        <f>IF(OR(ISBLANK(Table1[[#This Row],[ValidEndUTC]]),ISBLANK(Table1[[#This Row],[ValidStartUTC]])),"",Table1[[#This Row],[Duration]]*24*60)</f>
        <v/>
      </c>
    </row>
    <row r="4744" spans="1:20" x14ac:dyDescent="0.25">
      <c r="A4744" s="8" t="str">
        <f>IF(ISBLANK(Table1[[#This Row],[AdvisoryNumber]]),"NTML","ADVZY")</f>
        <v>NTML</v>
      </c>
      <c r="B4744" s="8" t="str">
        <f>_xlfn.TEXTJOIN("-",TRUE,Table1[[#This Row],[Source]],TEXT(Table1[[#This Row],[AdvisoryNumber]],"000"),TEXT(ROW()-1,"000000"),TEXT(Table1[[#This Row],[RecordTimeUTC]],"YYYY-MM-DD"))</f>
        <v>NTML-000-004743-2020-10-16</v>
      </c>
      <c r="C4744" s="1" t="s">
        <v>2781</v>
      </c>
      <c r="D4744" s="2"/>
      <c r="E4744" s="1"/>
      <c r="F4744" s="2"/>
      <c r="G4744" s="1"/>
      <c r="H4744" s="1" t="s">
        <v>2641</v>
      </c>
      <c r="I4744" s="8" t="str">
        <f>IF(Table1[[#This Row],[TMI_Type]]="Reroute",INDEX(_xlfn.REGEXEXTRACT(Table1[[#This Row],[RawText]],".*(ROUTE|FEA|FCA|ICR|CTOP|TBO).+([A-Z]{3})",2,0),1,2),"")</f>
        <v/>
      </c>
      <c r="J4744" s="5"/>
      <c r="K4744" s="5"/>
      <c r="L4744" s="1"/>
      <c r="M4744" s="7"/>
      <c r="N4744" s="7"/>
      <c r="O4744" s="7">
        <v>44120.650694444441</v>
      </c>
      <c r="P4744" s="4" t="s">
        <v>2782</v>
      </c>
      <c r="Q4744" s="10" t="s">
        <v>2782</v>
      </c>
      <c r="R4744" s="2" t="s">
        <v>8588</v>
      </c>
      <c r="S4744" s="6" t="str">
        <f>IF(OR(ISBLANK(Table1[[#This Row],[ValidEndUTC]]),ISBLANK(Table1[[#This Row],[ValidStartUTC]])),"",Table1[[#This Row],[ValidEndUTC]]-Table1[[#This Row],[ValidStartUTC]])</f>
        <v/>
      </c>
      <c r="T4744" s="5" t="str">
        <f>IF(OR(ISBLANK(Table1[[#This Row],[ValidEndUTC]]),ISBLANK(Table1[[#This Row],[ValidStartUTC]])),"",Table1[[#This Row],[Duration]]*24*60)</f>
        <v/>
      </c>
    </row>
    <row r="4745" spans="1:20" x14ac:dyDescent="0.25">
      <c r="A4745" s="8" t="str">
        <f>IF(ISBLANK(Table1[[#This Row],[AdvisoryNumber]]),"NTML","ADVZY")</f>
        <v>NTML</v>
      </c>
      <c r="B4745" s="8" t="str">
        <f>_xlfn.TEXTJOIN("-",TRUE,Table1[[#This Row],[Source]],TEXT(Table1[[#This Row],[AdvisoryNumber]],"000"),TEXT(ROW()-1,"000000"),TEXT(Table1[[#This Row],[RecordTimeUTC]],"YYYY-MM-DD"))</f>
        <v>NTML-000-004744-2020-10-16</v>
      </c>
      <c r="C4745" s="1" t="s">
        <v>591</v>
      </c>
      <c r="D4745" s="2"/>
      <c r="E4745" s="1"/>
      <c r="F4745" s="2"/>
      <c r="G4745" s="1"/>
      <c r="H4745" s="1" t="s">
        <v>2641</v>
      </c>
      <c r="I4745" s="8" t="str">
        <f>IF(Table1[[#This Row],[TMI_Type]]="Reroute",INDEX(_xlfn.REGEXEXTRACT(Table1[[#This Row],[RawText]],".*(ROUTE|FEA|FCA|ICR|CTOP|TBO).+([A-Z]{3})",2,0),1,2),"")</f>
        <v/>
      </c>
      <c r="J4745" s="5"/>
      <c r="K4745" s="5"/>
      <c r="L4745" s="1"/>
      <c r="M4745" s="7"/>
      <c r="N4745" s="7"/>
      <c r="O4745" s="7">
        <v>44120.650694444441</v>
      </c>
      <c r="P4745" s="4" t="s">
        <v>2783</v>
      </c>
      <c r="Q4745" s="10" t="s">
        <v>2783</v>
      </c>
      <c r="R4745" s="2" t="s">
        <v>8588</v>
      </c>
      <c r="S4745" s="6" t="str">
        <f>IF(OR(ISBLANK(Table1[[#This Row],[ValidEndUTC]]),ISBLANK(Table1[[#This Row],[ValidStartUTC]])),"",Table1[[#This Row],[ValidEndUTC]]-Table1[[#This Row],[ValidStartUTC]])</f>
        <v/>
      </c>
      <c r="T4745" s="5" t="str">
        <f>IF(OR(ISBLANK(Table1[[#This Row],[ValidEndUTC]]),ISBLANK(Table1[[#This Row],[ValidStartUTC]])),"",Table1[[#This Row],[Duration]]*24*60)</f>
        <v/>
      </c>
    </row>
    <row r="4746" spans="1:20" x14ac:dyDescent="0.25">
      <c r="A4746" s="8" t="str">
        <f>IF(ISBLANK(Table1[[#This Row],[AdvisoryNumber]]),"NTML","ADVZY")</f>
        <v>NTML</v>
      </c>
      <c r="B4746" s="8" t="str">
        <f>_xlfn.TEXTJOIN("-",TRUE,Table1[[#This Row],[Source]],TEXT(Table1[[#This Row],[AdvisoryNumber]],"000"),TEXT(ROW()-1,"000000"),TEXT(Table1[[#This Row],[RecordTimeUTC]],"YYYY-MM-DD"))</f>
        <v>NTML-000-004745-2020-10-16</v>
      </c>
      <c r="C4746" s="1" t="s">
        <v>274</v>
      </c>
      <c r="D4746" s="2"/>
      <c r="E4746" s="1"/>
      <c r="F4746" s="2"/>
      <c r="G4746" s="1"/>
      <c r="H4746" s="1" t="s">
        <v>2641</v>
      </c>
      <c r="I4746" s="8" t="str">
        <f>IF(Table1[[#This Row],[TMI_Type]]="Reroute",INDEX(_xlfn.REGEXEXTRACT(Table1[[#This Row],[RawText]],".*(ROUTE|FEA|FCA|ICR|CTOP|TBO).+([A-Z]{3})",2,0),1,2),"")</f>
        <v/>
      </c>
      <c r="J4746" s="5"/>
      <c r="K4746" s="5"/>
      <c r="L4746" s="1"/>
      <c r="M4746" s="7"/>
      <c r="N4746" s="7"/>
      <c r="O4746" s="7">
        <v>44120.650694444441</v>
      </c>
      <c r="P4746" s="4" t="s">
        <v>2784</v>
      </c>
      <c r="Q4746" s="10" t="s">
        <v>2784</v>
      </c>
      <c r="R4746" s="2" t="s">
        <v>8588</v>
      </c>
      <c r="S4746" s="6" t="str">
        <f>IF(OR(ISBLANK(Table1[[#This Row],[ValidEndUTC]]),ISBLANK(Table1[[#This Row],[ValidStartUTC]])),"",Table1[[#This Row],[ValidEndUTC]]-Table1[[#This Row],[ValidStartUTC]])</f>
        <v/>
      </c>
      <c r="T4746" s="5" t="str">
        <f>IF(OR(ISBLANK(Table1[[#This Row],[ValidEndUTC]]),ISBLANK(Table1[[#This Row],[ValidStartUTC]])),"",Table1[[#This Row],[Duration]]*24*60)</f>
        <v/>
      </c>
    </row>
    <row r="4747" spans="1:20" x14ac:dyDescent="0.25">
      <c r="A4747" s="8" t="str">
        <f>IF(ISBLANK(Table1[[#This Row],[AdvisoryNumber]]),"NTML","ADVZY")</f>
        <v>NTML</v>
      </c>
      <c r="B4747" s="8" t="str">
        <f>_xlfn.TEXTJOIN("-",TRUE,Table1[[#This Row],[Source]],TEXT(Table1[[#This Row],[AdvisoryNumber]],"000"),TEXT(ROW()-1,"000000"),TEXT(Table1[[#This Row],[RecordTimeUTC]],"YYYY-MM-DD"))</f>
        <v>NTML-000-004746-2020-10-16</v>
      </c>
      <c r="C4747" s="1" t="s">
        <v>1522</v>
      </c>
      <c r="D4747" s="2"/>
      <c r="E4747" s="1"/>
      <c r="F4747" s="2"/>
      <c r="G4747" s="1"/>
      <c r="H4747" s="1" t="s">
        <v>2641</v>
      </c>
      <c r="I4747" s="8" t="str">
        <f>IF(Table1[[#This Row],[TMI_Type]]="Reroute",INDEX(_xlfn.REGEXEXTRACT(Table1[[#This Row],[RawText]],".*(ROUTE|FEA|FCA|ICR|CTOP|TBO).+([A-Z]{3})",2,0),1,2),"")</f>
        <v/>
      </c>
      <c r="J4747" s="5"/>
      <c r="K4747" s="5"/>
      <c r="L4747" s="1"/>
      <c r="M4747" s="7"/>
      <c r="N4747" s="7"/>
      <c r="O4747" s="7">
        <v>44120.650694444441</v>
      </c>
      <c r="P4747" s="4" t="s">
        <v>2785</v>
      </c>
      <c r="Q4747" s="10" t="s">
        <v>2785</v>
      </c>
      <c r="R4747" s="2" t="s">
        <v>8588</v>
      </c>
      <c r="S4747" s="6" t="str">
        <f>IF(OR(ISBLANK(Table1[[#This Row],[ValidEndUTC]]),ISBLANK(Table1[[#This Row],[ValidStartUTC]])),"",Table1[[#This Row],[ValidEndUTC]]-Table1[[#This Row],[ValidStartUTC]])</f>
        <v/>
      </c>
      <c r="T4747" s="5" t="str">
        <f>IF(OR(ISBLANK(Table1[[#This Row],[ValidEndUTC]]),ISBLANK(Table1[[#This Row],[ValidStartUTC]])),"",Table1[[#This Row],[Duration]]*24*60)</f>
        <v/>
      </c>
    </row>
    <row r="4748" spans="1:20" ht="21.6" x14ac:dyDescent="0.25">
      <c r="A4748" s="8" t="str">
        <f>IF(ISBLANK(Table1[[#This Row],[AdvisoryNumber]]),"NTML","ADVZY")</f>
        <v>NTML</v>
      </c>
      <c r="B4748" s="8" t="str">
        <f>_xlfn.TEXTJOIN("-",TRUE,Table1[[#This Row],[Source]],TEXT(Table1[[#This Row],[AdvisoryNumber]],"000"),TEXT(ROW()-1,"000000"),TEXT(Table1[[#This Row],[RecordTimeUTC]],"YYYY-MM-DD"))</f>
        <v>NTML-000-004747-2020-10-16</v>
      </c>
      <c r="C4748" s="1" t="s">
        <v>1031</v>
      </c>
      <c r="D4748" s="2"/>
      <c r="E4748" s="1"/>
      <c r="F4748" s="2"/>
      <c r="G4748" s="1"/>
      <c r="H4748" s="1" t="s">
        <v>2641</v>
      </c>
      <c r="I4748" s="8" t="str">
        <f>IF(Table1[[#This Row],[TMI_Type]]="Reroute",INDEX(_xlfn.REGEXEXTRACT(Table1[[#This Row],[RawText]],".*(ROUTE|FEA|FCA|ICR|CTOP|TBO).+([A-Z]{3})",2,0),1,2),"")</f>
        <v/>
      </c>
      <c r="J4748" s="5"/>
      <c r="K4748" s="5"/>
      <c r="L4748" s="1"/>
      <c r="M4748" s="7"/>
      <c r="N4748" s="7"/>
      <c r="O4748" s="7">
        <v>44120.650694444441</v>
      </c>
      <c r="P4748" s="4" t="s">
        <v>2786</v>
      </c>
      <c r="Q4748" s="10" t="s">
        <v>2786</v>
      </c>
      <c r="R4748" s="2" t="s">
        <v>8588</v>
      </c>
      <c r="S4748" s="6" t="str">
        <f>IF(OR(ISBLANK(Table1[[#This Row],[ValidEndUTC]]),ISBLANK(Table1[[#This Row],[ValidStartUTC]])),"",Table1[[#This Row],[ValidEndUTC]]-Table1[[#This Row],[ValidStartUTC]])</f>
        <v/>
      </c>
      <c r="T4748" s="5" t="str">
        <f>IF(OR(ISBLANK(Table1[[#This Row],[ValidEndUTC]]),ISBLANK(Table1[[#This Row],[ValidStartUTC]])),"",Table1[[#This Row],[Duration]]*24*60)</f>
        <v/>
      </c>
    </row>
    <row r="4749" spans="1:20" x14ac:dyDescent="0.25">
      <c r="A4749" s="8" t="str">
        <f>IF(ISBLANK(Table1[[#This Row],[AdvisoryNumber]]),"NTML","ADVZY")</f>
        <v>NTML</v>
      </c>
      <c r="B4749" s="8" t="str">
        <f>_xlfn.TEXTJOIN("-",TRUE,Table1[[#This Row],[Source]],TEXT(Table1[[#This Row],[AdvisoryNumber]],"000"),TEXT(ROW()-1,"000000"),TEXT(Table1[[#This Row],[RecordTimeUTC]],"YYYY-MM-DD"))</f>
        <v>NTML-000-004748-2020-10-16</v>
      </c>
      <c r="C4749" s="1" t="s">
        <v>1041</v>
      </c>
      <c r="D4749" s="2"/>
      <c r="E4749" s="1"/>
      <c r="F4749" s="2"/>
      <c r="G4749" s="1"/>
      <c r="H4749" s="1" t="s">
        <v>2641</v>
      </c>
      <c r="I4749" s="8" t="str">
        <f>IF(Table1[[#This Row],[TMI_Type]]="Reroute",INDEX(_xlfn.REGEXEXTRACT(Table1[[#This Row],[RawText]],".*(ROUTE|FEA|FCA|ICR|CTOP|TBO).+([A-Z]{3})",2,0),1,2),"")</f>
        <v/>
      </c>
      <c r="J4749" s="5"/>
      <c r="K4749" s="5"/>
      <c r="L4749" s="1"/>
      <c r="M4749" s="7"/>
      <c r="N4749" s="7"/>
      <c r="O4749" s="7">
        <v>44120.650694444441</v>
      </c>
      <c r="P4749" s="4" t="s">
        <v>2787</v>
      </c>
      <c r="Q4749" s="10" t="s">
        <v>2787</v>
      </c>
      <c r="R4749" s="2" t="s">
        <v>8588</v>
      </c>
      <c r="S4749" s="6" t="str">
        <f>IF(OR(ISBLANK(Table1[[#This Row],[ValidEndUTC]]),ISBLANK(Table1[[#This Row],[ValidStartUTC]])),"",Table1[[#This Row],[ValidEndUTC]]-Table1[[#This Row],[ValidStartUTC]])</f>
        <v/>
      </c>
      <c r="T4749" s="5" t="str">
        <f>IF(OR(ISBLANK(Table1[[#This Row],[ValidEndUTC]]),ISBLANK(Table1[[#This Row],[ValidStartUTC]])),"",Table1[[#This Row],[Duration]]*24*60)</f>
        <v/>
      </c>
    </row>
    <row r="4750" spans="1:20" ht="21.6" x14ac:dyDescent="0.25">
      <c r="A4750" s="8" t="str">
        <f>IF(ISBLANK(Table1[[#This Row],[AdvisoryNumber]]),"NTML","ADVZY")</f>
        <v>NTML</v>
      </c>
      <c r="B4750" s="8" t="str">
        <f>_xlfn.TEXTJOIN("-",TRUE,Table1[[#This Row],[Source]],TEXT(Table1[[#This Row],[AdvisoryNumber]],"000"),TEXT(ROW()-1,"000000"),TEXT(Table1[[#This Row],[RecordTimeUTC]],"YYYY-MM-DD"))</f>
        <v>NTML-000-004749-2020-10-16</v>
      </c>
      <c r="C4750" s="1" t="s">
        <v>218</v>
      </c>
      <c r="D4750" s="2"/>
      <c r="E4750" s="1"/>
      <c r="F4750" s="2"/>
      <c r="G4750" s="1"/>
      <c r="H4750" s="1" t="s">
        <v>2641</v>
      </c>
      <c r="I4750" s="8" t="str">
        <f>IF(Table1[[#This Row],[TMI_Type]]="Reroute",INDEX(_xlfn.REGEXEXTRACT(Table1[[#This Row],[RawText]],".*(ROUTE|FEA|FCA|ICR|CTOP|TBO).+([A-Z]{3})",2,0),1,2),"")</f>
        <v/>
      </c>
      <c r="J4750" s="5"/>
      <c r="K4750" s="5"/>
      <c r="L4750" s="1"/>
      <c r="M4750" s="7"/>
      <c r="N4750" s="7"/>
      <c r="O4750" s="7">
        <v>44120.650694444441</v>
      </c>
      <c r="P4750" s="4" t="s">
        <v>2788</v>
      </c>
      <c r="Q4750" s="10" t="s">
        <v>2788</v>
      </c>
      <c r="R4750" s="2" t="s">
        <v>8588</v>
      </c>
      <c r="S4750" s="6" t="str">
        <f>IF(OR(ISBLANK(Table1[[#This Row],[ValidEndUTC]]),ISBLANK(Table1[[#This Row],[ValidStartUTC]])),"",Table1[[#This Row],[ValidEndUTC]]-Table1[[#This Row],[ValidStartUTC]])</f>
        <v/>
      </c>
      <c r="T4750" s="5" t="str">
        <f>IF(OR(ISBLANK(Table1[[#This Row],[ValidEndUTC]]),ISBLANK(Table1[[#This Row],[ValidStartUTC]])),"",Table1[[#This Row],[Duration]]*24*60)</f>
        <v/>
      </c>
    </row>
    <row r="4751" spans="1:20" ht="21.6" x14ac:dyDescent="0.25">
      <c r="A4751" s="8" t="str">
        <f>IF(ISBLANK(Table1[[#This Row],[AdvisoryNumber]]),"NTML","ADVZY")</f>
        <v>NTML</v>
      </c>
      <c r="B4751" s="8" t="str">
        <f>_xlfn.TEXTJOIN("-",TRUE,Table1[[#This Row],[Source]],TEXT(Table1[[#This Row],[AdvisoryNumber]],"000"),TEXT(ROW()-1,"000000"),TEXT(Table1[[#This Row],[RecordTimeUTC]],"YYYY-MM-DD"))</f>
        <v>NTML-000-004750-2020-10-16</v>
      </c>
      <c r="C4751" s="1" t="s">
        <v>753</v>
      </c>
      <c r="D4751" s="2"/>
      <c r="E4751" s="1"/>
      <c r="F4751" s="2"/>
      <c r="G4751" s="1"/>
      <c r="H4751" s="1" t="s">
        <v>2641</v>
      </c>
      <c r="I4751" s="8" t="str">
        <f>IF(Table1[[#This Row],[TMI_Type]]="Reroute",INDEX(_xlfn.REGEXEXTRACT(Table1[[#This Row],[RawText]],".*(ROUTE|FEA|FCA|ICR|CTOP|TBO).+([A-Z]{3})",2,0),1,2),"")</f>
        <v/>
      </c>
      <c r="J4751" s="5"/>
      <c r="K4751" s="5"/>
      <c r="L4751" s="1"/>
      <c r="M4751" s="7"/>
      <c r="N4751" s="7"/>
      <c r="O4751" s="7">
        <v>44120.650694444441</v>
      </c>
      <c r="P4751" s="4" t="s">
        <v>2789</v>
      </c>
      <c r="Q4751" s="10" t="s">
        <v>2789</v>
      </c>
      <c r="R4751" s="2" t="s">
        <v>8588</v>
      </c>
      <c r="S4751" s="6" t="str">
        <f>IF(OR(ISBLANK(Table1[[#This Row],[ValidEndUTC]]),ISBLANK(Table1[[#This Row],[ValidStartUTC]])),"",Table1[[#This Row],[ValidEndUTC]]-Table1[[#This Row],[ValidStartUTC]])</f>
        <v/>
      </c>
      <c r="T4751" s="5" t="str">
        <f>IF(OR(ISBLANK(Table1[[#This Row],[ValidEndUTC]]),ISBLANK(Table1[[#This Row],[ValidStartUTC]])),"",Table1[[#This Row],[Duration]]*24*60)</f>
        <v/>
      </c>
    </row>
    <row r="4752" spans="1:20" ht="21.6" x14ac:dyDescent="0.25">
      <c r="A4752" s="8" t="str">
        <f>IF(ISBLANK(Table1[[#This Row],[AdvisoryNumber]]),"NTML","ADVZY")</f>
        <v>NTML</v>
      </c>
      <c r="B4752" s="8" t="str">
        <f>_xlfn.TEXTJOIN("-",TRUE,Table1[[#This Row],[Source]],TEXT(Table1[[#This Row],[AdvisoryNumber]],"000"),TEXT(ROW()-1,"000000"),TEXT(Table1[[#This Row],[RecordTimeUTC]],"YYYY-MM-DD"))</f>
        <v>NTML-000-004751-2020-10-16</v>
      </c>
      <c r="C4752" s="1" t="s">
        <v>2416</v>
      </c>
      <c r="D4752" s="2"/>
      <c r="E4752" s="1"/>
      <c r="F4752" s="2"/>
      <c r="G4752" s="1"/>
      <c r="H4752" s="1" t="s">
        <v>2641</v>
      </c>
      <c r="I4752" s="8" t="str">
        <f>IF(Table1[[#This Row],[TMI_Type]]="Reroute",INDEX(_xlfn.REGEXEXTRACT(Table1[[#This Row],[RawText]],".*(ROUTE|FEA|FCA|ICR|CTOP|TBO).+([A-Z]{3})",2,0),1,2),"")</f>
        <v/>
      </c>
      <c r="J4752" s="5"/>
      <c r="K4752" s="5"/>
      <c r="L4752" s="1"/>
      <c r="M4752" s="7"/>
      <c r="N4752" s="7"/>
      <c r="O4752" s="7">
        <v>44120.650694444441</v>
      </c>
      <c r="P4752" s="4" t="s">
        <v>2790</v>
      </c>
      <c r="Q4752" s="10" t="s">
        <v>2790</v>
      </c>
      <c r="R4752" s="2" t="s">
        <v>8588</v>
      </c>
      <c r="S4752" s="6" t="str">
        <f>IF(OR(ISBLANK(Table1[[#This Row],[ValidEndUTC]]),ISBLANK(Table1[[#This Row],[ValidStartUTC]])),"",Table1[[#This Row],[ValidEndUTC]]-Table1[[#This Row],[ValidStartUTC]])</f>
        <v/>
      </c>
      <c r="T4752" s="5" t="str">
        <f>IF(OR(ISBLANK(Table1[[#This Row],[ValidEndUTC]]),ISBLANK(Table1[[#This Row],[ValidStartUTC]])),"",Table1[[#This Row],[Duration]]*24*60)</f>
        <v/>
      </c>
    </row>
    <row r="4753" spans="1:20" ht="21.6" x14ac:dyDescent="0.25">
      <c r="A4753" s="8" t="str">
        <f>IF(ISBLANK(Table1[[#This Row],[AdvisoryNumber]]),"NTML","ADVZY")</f>
        <v>NTML</v>
      </c>
      <c r="B4753" s="8" t="str">
        <f>_xlfn.TEXTJOIN("-",TRUE,Table1[[#This Row],[Source]],TEXT(Table1[[#This Row],[AdvisoryNumber]],"000"),TEXT(ROW()-1,"000000"),TEXT(Table1[[#This Row],[RecordTimeUTC]],"YYYY-MM-DD"))</f>
        <v>NTML-000-004752-2020-10-16</v>
      </c>
      <c r="C4753" s="1" t="s">
        <v>372</v>
      </c>
      <c r="D4753" s="2"/>
      <c r="E4753" s="1"/>
      <c r="F4753" s="2"/>
      <c r="G4753" s="1"/>
      <c r="H4753" s="1" t="s">
        <v>2641</v>
      </c>
      <c r="I4753" s="8" t="str">
        <f>IF(Table1[[#This Row],[TMI_Type]]="Reroute",INDEX(_xlfn.REGEXEXTRACT(Table1[[#This Row],[RawText]],".*(ROUTE|FEA|FCA|ICR|CTOP|TBO).+([A-Z]{3})",2,0),1,2),"")</f>
        <v/>
      </c>
      <c r="J4753" s="5">
        <v>8</v>
      </c>
      <c r="K4753" s="5"/>
      <c r="L4753" s="1"/>
      <c r="M4753" s="7"/>
      <c r="N4753" s="7"/>
      <c r="O4753" s="7">
        <v>44120.650694444441</v>
      </c>
      <c r="P4753" s="4" t="s">
        <v>2791</v>
      </c>
      <c r="Q4753" s="10" t="s">
        <v>2791</v>
      </c>
      <c r="R4753" s="2" t="s">
        <v>8588</v>
      </c>
      <c r="S4753" s="6" t="str">
        <f>IF(OR(ISBLANK(Table1[[#This Row],[ValidEndUTC]]),ISBLANK(Table1[[#This Row],[ValidStartUTC]])),"",Table1[[#This Row],[ValidEndUTC]]-Table1[[#This Row],[ValidStartUTC]])</f>
        <v/>
      </c>
      <c r="T4753" s="5" t="str">
        <f>IF(OR(ISBLANK(Table1[[#This Row],[ValidEndUTC]]),ISBLANK(Table1[[#This Row],[ValidStartUTC]])),"",Table1[[#This Row],[Duration]]*24*60)</f>
        <v/>
      </c>
    </row>
    <row r="4754" spans="1:20" ht="21.6" x14ac:dyDescent="0.25">
      <c r="A4754" s="8" t="str">
        <f>IF(ISBLANK(Table1[[#This Row],[AdvisoryNumber]]),"NTML","ADVZY")</f>
        <v>NTML</v>
      </c>
      <c r="B4754" s="8" t="str">
        <f>_xlfn.TEXTJOIN("-",TRUE,Table1[[#This Row],[Source]],TEXT(Table1[[#This Row],[AdvisoryNumber]],"000"),TEXT(ROW()-1,"000000"),TEXT(Table1[[#This Row],[RecordTimeUTC]],"YYYY-MM-DD"))</f>
        <v>NTML-000-004753-2020-10-16</v>
      </c>
      <c r="C4754" s="1" t="s">
        <v>1309</v>
      </c>
      <c r="D4754" s="2"/>
      <c r="E4754" s="1"/>
      <c r="F4754" s="2"/>
      <c r="G4754" s="1"/>
      <c r="H4754" s="1" t="s">
        <v>2641</v>
      </c>
      <c r="I4754" s="8" t="str">
        <f>IF(Table1[[#This Row],[TMI_Type]]="Reroute",INDEX(_xlfn.REGEXEXTRACT(Table1[[#This Row],[RawText]],".*(ROUTE|FEA|FCA|ICR|CTOP|TBO).+([A-Z]{3})",2,0),1,2),"")</f>
        <v/>
      </c>
      <c r="J4754" s="5"/>
      <c r="K4754" s="5"/>
      <c r="L4754" s="1"/>
      <c r="M4754" s="7"/>
      <c r="N4754" s="7"/>
      <c r="O4754" s="7">
        <v>44120.650694444441</v>
      </c>
      <c r="P4754" s="4" t="s">
        <v>2792</v>
      </c>
      <c r="Q4754" s="10" t="s">
        <v>2792</v>
      </c>
      <c r="R4754" s="2" t="s">
        <v>8588</v>
      </c>
      <c r="S4754" s="6" t="str">
        <f>IF(OR(ISBLANK(Table1[[#This Row],[ValidEndUTC]]),ISBLANK(Table1[[#This Row],[ValidStartUTC]])),"",Table1[[#This Row],[ValidEndUTC]]-Table1[[#This Row],[ValidStartUTC]])</f>
        <v/>
      </c>
      <c r="T4754" s="5" t="str">
        <f>IF(OR(ISBLANK(Table1[[#This Row],[ValidEndUTC]]),ISBLANK(Table1[[#This Row],[ValidStartUTC]])),"",Table1[[#This Row],[Duration]]*24*60)</f>
        <v/>
      </c>
    </row>
    <row r="4755" spans="1:20" ht="21.6" x14ac:dyDescent="0.25">
      <c r="A4755" s="8" t="str">
        <f>IF(ISBLANK(Table1[[#This Row],[AdvisoryNumber]]),"NTML","ADVZY")</f>
        <v>NTML</v>
      </c>
      <c r="B4755" s="8" t="str">
        <f>_xlfn.TEXTJOIN("-",TRUE,Table1[[#This Row],[Source]],TEXT(Table1[[#This Row],[AdvisoryNumber]],"000"),TEXT(ROW()-1,"000000"),TEXT(Table1[[#This Row],[RecordTimeUTC]],"YYYY-MM-DD"))</f>
        <v>NTML-000-004754-2020-10-16</v>
      </c>
      <c r="C4755" s="1" t="s">
        <v>711</v>
      </c>
      <c r="D4755" s="2"/>
      <c r="E4755" s="1"/>
      <c r="F4755" s="2"/>
      <c r="G4755" s="1"/>
      <c r="H4755" s="1" t="s">
        <v>2641</v>
      </c>
      <c r="I4755" s="8" t="str">
        <f>IF(Table1[[#This Row],[TMI_Type]]="Reroute",INDEX(_xlfn.REGEXEXTRACT(Table1[[#This Row],[RawText]],".*(ROUTE|FEA|FCA|ICR|CTOP|TBO).+([A-Z]{3})",2,0),1,2),"")</f>
        <v/>
      </c>
      <c r="J4755" s="5"/>
      <c r="K4755" s="5"/>
      <c r="L4755" s="1"/>
      <c r="M4755" s="7"/>
      <c r="N4755" s="7"/>
      <c r="O4755" s="7">
        <v>44120.650694444441</v>
      </c>
      <c r="P4755" s="4" t="s">
        <v>2793</v>
      </c>
      <c r="Q4755" s="10" t="s">
        <v>2793</v>
      </c>
      <c r="R4755" s="2" t="s">
        <v>8588</v>
      </c>
      <c r="S4755" s="6" t="str">
        <f>IF(OR(ISBLANK(Table1[[#This Row],[ValidEndUTC]]),ISBLANK(Table1[[#This Row],[ValidStartUTC]])),"",Table1[[#This Row],[ValidEndUTC]]-Table1[[#This Row],[ValidStartUTC]])</f>
        <v/>
      </c>
      <c r="T4755" s="5" t="str">
        <f>IF(OR(ISBLANK(Table1[[#This Row],[ValidEndUTC]]),ISBLANK(Table1[[#This Row],[ValidStartUTC]])),"",Table1[[#This Row],[Duration]]*24*60)</f>
        <v/>
      </c>
    </row>
    <row r="4756" spans="1:20" ht="21.6" x14ac:dyDescent="0.25">
      <c r="A4756" s="8" t="str">
        <f>IF(ISBLANK(Table1[[#This Row],[AdvisoryNumber]]),"NTML","ADVZY")</f>
        <v>NTML</v>
      </c>
      <c r="B4756" s="8" t="str">
        <f>_xlfn.TEXTJOIN("-",TRUE,Table1[[#This Row],[Source]],TEXT(Table1[[#This Row],[AdvisoryNumber]],"000"),TEXT(ROW()-1,"000000"),TEXT(Table1[[#This Row],[RecordTimeUTC]],"YYYY-MM-DD"))</f>
        <v>NTML-000-004755-2020-10-16</v>
      </c>
      <c r="C4756" s="1" t="s">
        <v>1727</v>
      </c>
      <c r="D4756" s="2"/>
      <c r="E4756" s="1"/>
      <c r="F4756" s="2"/>
      <c r="G4756" s="1" t="s">
        <v>18</v>
      </c>
      <c r="H4756" s="1" t="s">
        <v>2641</v>
      </c>
      <c r="I4756" s="8" t="str">
        <f>IF(Table1[[#This Row],[TMI_Type]]="Reroute",INDEX(_xlfn.REGEXEXTRACT(Table1[[#This Row],[RawText]],".*(ROUTE|FEA|FCA|ICR|CTOP|TBO).+([A-Z]{3})",2,0),1,2),"")</f>
        <v/>
      </c>
      <c r="J4756" s="5"/>
      <c r="K4756" s="5"/>
      <c r="L4756" s="1"/>
      <c r="M4756" s="7"/>
      <c r="N4756" s="7"/>
      <c r="O4756" s="7">
        <v>44120.650694444441</v>
      </c>
      <c r="P4756" s="4" t="s">
        <v>2794</v>
      </c>
      <c r="Q4756" s="10" t="s">
        <v>2794</v>
      </c>
      <c r="R4756" s="2" t="s">
        <v>8588</v>
      </c>
      <c r="S4756" s="6" t="str">
        <f>IF(OR(ISBLANK(Table1[[#This Row],[ValidEndUTC]]),ISBLANK(Table1[[#This Row],[ValidStartUTC]])),"",Table1[[#This Row],[ValidEndUTC]]-Table1[[#This Row],[ValidStartUTC]])</f>
        <v/>
      </c>
      <c r="T4756" s="5" t="str">
        <f>IF(OR(ISBLANK(Table1[[#This Row],[ValidEndUTC]]),ISBLANK(Table1[[#This Row],[ValidStartUTC]])),"",Table1[[#This Row],[Duration]]*24*60)</f>
        <v/>
      </c>
    </row>
    <row r="4757" spans="1:20" ht="21.6" x14ac:dyDescent="0.25">
      <c r="A4757" s="8" t="str">
        <f>IF(ISBLANK(Table1[[#This Row],[AdvisoryNumber]]),"NTML","ADVZY")</f>
        <v>NTML</v>
      </c>
      <c r="B4757" s="8" t="str">
        <f>_xlfn.TEXTJOIN("-",TRUE,Table1[[#This Row],[Source]],TEXT(Table1[[#This Row],[AdvisoryNumber]],"000"),TEXT(ROW()-1,"000000"),TEXT(Table1[[#This Row],[RecordTimeUTC]],"YYYY-MM-DD"))</f>
        <v>NTML-000-004756-2020-10-16</v>
      </c>
      <c r="C4757" s="1" t="s">
        <v>719</v>
      </c>
      <c r="D4757" s="2"/>
      <c r="E4757" s="1"/>
      <c r="F4757" s="2"/>
      <c r="G4757" s="1"/>
      <c r="H4757" s="1" t="s">
        <v>2641</v>
      </c>
      <c r="I4757" s="8" t="str">
        <f>IF(Table1[[#This Row],[TMI_Type]]="Reroute",INDEX(_xlfn.REGEXEXTRACT(Table1[[#This Row],[RawText]],".*(ROUTE|FEA|FCA|ICR|CTOP|TBO).+([A-Z]{3})",2,0),1,2),"")</f>
        <v/>
      </c>
      <c r="J4757" s="5"/>
      <c r="K4757" s="5"/>
      <c r="L4757" s="1"/>
      <c r="M4757" s="7"/>
      <c r="N4757" s="7"/>
      <c r="O4757" s="7">
        <v>44120.650694444441</v>
      </c>
      <c r="P4757" s="4" t="s">
        <v>2795</v>
      </c>
      <c r="Q4757" s="10" t="s">
        <v>2795</v>
      </c>
      <c r="R4757" s="2" t="s">
        <v>8588</v>
      </c>
      <c r="S4757" s="6" t="str">
        <f>IF(OR(ISBLANK(Table1[[#This Row],[ValidEndUTC]]),ISBLANK(Table1[[#This Row],[ValidStartUTC]])),"",Table1[[#This Row],[ValidEndUTC]]-Table1[[#This Row],[ValidStartUTC]])</f>
        <v/>
      </c>
      <c r="T4757" s="5" t="str">
        <f>IF(OR(ISBLANK(Table1[[#This Row],[ValidEndUTC]]),ISBLANK(Table1[[#This Row],[ValidStartUTC]])),"",Table1[[#This Row],[Duration]]*24*60)</f>
        <v/>
      </c>
    </row>
    <row r="4758" spans="1:20" ht="21.6" x14ac:dyDescent="0.25">
      <c r="A4758" s="8" t="str">
        <f>IF(ISBLANK(Table1[[#This Row],[AdvisoryNumber]]),"NTML","ADVZY")</f>
        <v>NTML</v>
      </c>
      <c r="B4758" s="8" t="str">
        <f>_xlfn.TEXTJOIN("-",TRUE,Table1[[#This Row],[Source]],TEXT(Table1[[#This Row],[AdvisoryNumber]],"000"),TEXT(ROW()-1,"000000"),TEXT(Table1[[#This Row],[RecordTimeUTC]],"YYYY-MM-DD"))</f>
        <v>NTML-000-004757-2020-10-16</v>
      </c>
      <c r="C4758" s="1" t="s">
        <v>208</v>
      </c>
      <c r="D4758" s="2"/>
      <c r="E4758" s="1"/>
      <c r="F4758" s="2"/>
      <c r="G4758" s="1"/>
      <c r="H4758" s="1" t="s">
        <v>2641</v>
      </c>
      <c r="I4758" s="8" t="str">
        <f>IF(Table1[[#This Row],[TMI_Type]]="Reroute",INDEX(_xlfn.REGEXEXTRACT(Table1[[#This Row],[RawText]],".*(ROUTE|FEA|FCA|ICR|CTOP|TBO).+([A-Z]{3})",2,0),1,2),"")</f>
        <v/>
      </c>
      <c r="J4758" s="5"/>
      <c r="K4758" s="5"/>
      <c r="L4758" s="1"/>
      <c r="M4758" s="7"/>
      <c r="N4758" s="7"/>
      <c r="O4758" s="7">
        <v>44120.650694444441</v>
      </c>
      <c r="P4758" s="4" t="s">
        <v>2796</v>
      </c>
      <c r="Q4758" s="10" t="s">
        <v>2796</v>
      </c>
      <c r="R4758" s="2" t="s">
        <v>8588</v>
      </c>
      <c r="S4758" s="6" t="str">
        <f>IF(OR(ISBLANK(Table1[[#This Row],[ValidEndUTC]]),ISBLANK(Table1[[#This Row],[ValidStartUTC]])),"",Table1[[#This Row],[ValidEndUTC]]-Table1[[#This Row],[ValidStartUTC]])</f>
        <v/>
      </c>
      <c r="T4758" s="5" t="str">
        <f>IF(OR(ISBLANK(Table1[[#This Row],[ValidEndUTC]]),ISBLANK(Table1[[#This Row],[ValidStartUTC]])),"",Table1[[#This Row],[Duration]]*24*60)</f>
        <v/>
      </c>
    </row>
    <row r="4759" spans="1:20" x14ac:dyDescent="0.25">
      <c r="A4759" s="8" t="str">
        <f>IF(ISBLANK(Table1[[#This Row],[AdvisoryNumber]]),"NTML","ADVZY")</f>
        <v>NTML</v>
      </c>
      <c r="B4759" s="8" t="str">
        <f>_xlfn.TEXTJOIN("-",TRUE,Table1[[#This Row],[Source]],TEXT(Table1[[#This Row],[AdvisoryNumber]],"000"),TEXT(ROW()-1,"000000"),TEXT(Table1[[#This Row],[RecordTimeUTC]],"YYYY-MM-DD"))</f>
        <v>NTML-000-004758-2020-10-16</v>
      </c>
      <c r="C4759" s="1" t="s">
        <v>1570</v>
      </c>
      <c r="D4759" s="2"/>
      <c r="E4759" s="1"/>
      <c r="F4759" s="2"/>
      <c r="G4759" s="1"/>
      <c r="H4759" s="1" t="s">
        <v>2641</v>
      </c>
      <c r="I4759" s="8" t="str">
        <f>IF(Table1[[#This Row],[TMI_Type]]="Reroute",INDEX(_xlfn.REGEXEXTRACT(Table1[[#This Row],[RawText]],".*(ROUTE|FEA|FCA|ICR|CTOP|TBO).+([A-Z]{3})",2,0),1,2),"")</f>
        <v/>
      </c>
      <c r="J4759" s="5"/>
      <c r="K4759" s="5"/>
      <c r="L4759" s="1"/>
      <c r="M4759" s="7"/>
      <c r="N4759" s="7"/>
      <c r="O4759" s="7">
        <v>44120.650694444441</v>
      </c>
      <c r="P4759" s="4" t="s">
        <v>2797</v>
      </c>
      <c r="Q4759" s="10" t="s">
        <v>2797</v>
      </c>
      <c r="R4759" s="2" t="s">
        <v>8588</v>
      </c>
      <c r="S4759" s="6" t="str">
        <f>IF(OR(ISBLANK(Table1[[#This Row],[ValidEndUTC]]),ISBLANK(Table1[[#This Row],[ValidStartUTC]])),"",Table1[[#This Row],[ValidEndUTC]]-Table1[[#This Row],[ValidStartUTC]])</f>
        <v/>
      </c>
      <c r="T4759" s="5" t="str">
        <f>IF(OR(ISBLANK(Table1[[#This Row],[ValidEndUTC]]),ISBLANK(Table1[[#This Row],[ValidStartUTC]])),"",Table1[[#This Row],[Duration]]*24*60)</f>
        <v/>
      </c>
    </row>
    <row r="4760" spans="1:20" x14ac:dyDescent="0.25">
      <c r="A4760" s="8" t="str">
        <f>IF(ISBLANK(Table1[[#This Row],[AdvisoryNumber]]),"NTML","ADVZY")</f>
        <v>NTML</v>
      </c>
      <c r="B4760" s="8" t="str">
        <f>_xlfn.TEXTJOIN("-",TRUE,Table1[[#This Row],[Source]],TEXT(Table1[[#This Row],[AdvisoryNumber]],"000"),TEXT(ROW()-1,"000000"),TEXT(Table1[[#This Row],[RecordTimeUTC]],"YYYY-MM-DD"))</f>
        <v>NTML-000-004759-2020-10-16</v>
      </c>
      <c r="C4760" s="1" t="s">
        <v>244</v>
      </c>
      <c r="D4760" s="2"/>
      <c r="E4760" s="1"/>
      <c r="F4760" s="2"/>
      <c r="G4760" s="1"/>
      <c r="H4760" s="1" t="s">
        <v>2641</v>
      </c>
      <c r="I4760" s="8" t="str">
        <f>IF(Table1[[#This Row],[TMI_Type]]="Reroute",INDEX(_xlfn.REGEXEXTRACT(Table1[[#This Row],[RawText]],".*(ROUTE|FEA|FCA|ICR|CTOP|TBO).+([A-Z]{3})",2,0),1,2),"")</f>
        <v/>
      </c>
      <c r="J4760" s="5"/>
      <c r="K4760" s="5"/>
      <c r="L4760" s="1"/>
      <c r="M4760" s="7"/>
      <c r="N4760" s="7"/>
      <c r="O4760" s="7">
        <v>44120.650694444441</v>
      </c>
      <c r="P4760" s="4" t="s">
        <v>2798</v>
      </c>
      <c r="Q4760" s="10" t="s">
        <v>2798</v>
      </c>
      <c r="R4760" s="2" t="s">
        <v>8588</v>
      </c>
      <c r="S4760" s="6" t="str">
        <f>IF(OR(ISBLANK(Table1[[#This Row],[ValidEndUTC]]),ISBLANK(Table1[[#This Row],[ValidStartUTC]])),"",Table1[[#This Row],[ValidEndUTC]]-Table1[[#This Row],[ValidStartUTC]])</f>
        <v/>
      </c>
      <c r="T4760" s="5" t="str">
        <f>IF(OR(ISBLANK(Table1[[#This Row],[ValidEndUTC]]),ISBLANK(Table1[[#This Row],[ValidStartUTC]])),"",Table1[[#This Row],[Duration]]*24*60)</f>
        <v/>
      </c>
    </row>
    <row r="4761" spans="1:20" ht="21.6" x14ac:dyDescent="0.25">
      <c r="A4761" s="8" t="str">
        <f>IF(ISBLANK(Table1[[#This Row],[AdvisoryNumber]]),"NTML","ADVZY")</f>
        <v>NTML</v>
      </c>
      <c r="B4761" s="8" t="str">
        <f>_xlfn.TEXTJOIN("-",TRUE,Table1[[#This Row],[Source]],TEXT(Table1[[#This Row],[AdvisoryNumber]],"000"),TEXT(ROW()-1,"000000"),TEXT(Table1[[#This Row],[RecordTimeUTC]],"YYYY-MM-DD"))</f>
        <v>NTML-000-004760-2020-10-16</v>
      </c>
      <c r="C4761" s="1" t="s">
        <v>1262</v>
      </c>
      <c r="D4761" s="2"/>
      <c r="E4761" s="1"/>
      <c r="F4761" s="2"/>
      <c r="G4761" s="1"/>
      <c r="H4761" s="1" t="s">
        <v>2641</v>
      </c>
      <c r="I4761" s="8" t="str">
        <f>IF(Table1[[#This Row],[TMI_Type]]="Reroute",INDEX(_xlfn.REGEXEXTRACT(Table1[[#This Row],[RawText]],".*(ROUTE|FEA|FCA|ICR|CTOP|TBO).+([A-Z]{3})",2,0),1,2),"")</f>
        <v/>
      </c>
      <c r="J4761" s="5"/>
      <c r="K4761" s="5"/>
      <c r="L4761" s="1"/>
      <c r="M4761" s="7"/>
      <c r="N4761" s="7"/>
      <c r="O4761" s="7">
        <v>44120.650694444441</v>
      </c>
      <c r="P4761" s="4" t="s">
        <v>2799</v>
      </c>
      <c r="Q4761" s="10" t="s">
        <v>2799</v>
      </c>
      <c r="R4761" s="2" t="s">
        <v>8588</v>
      </c>
      <c r="S4761" s="6" t="str">
        <f>IF(OR(ISBLANK(Table1[[#This Row],[ValidEndUTC]]),ISBLANK(Table1[[#This Row],[ValidStartUTC]])),"",Table1[[#This Row],[ValidEndUTC]]-Table1[[#This Row],[ValidStartUTC]])</f>
        <v/>
      </c>
      <c r="T4761" s="5" t="str">
        <f>IF(OR(ISBLANK(Table1[[#This Row],[ValidEndUTC]]),ISBLANK(Table1[[#This Row],[ValidStartUTC]])),"",Table1[[#This Row],[Duration]]*24*60)</f>
        <v/>
      </c>
    </row>
    <row r="4762" spans="1:20" ht="21.6" x14ac:dyDescent="0.25">
      <c r="A4762" s="8" t="str">
        <f>IF(ISBLANK(Table1[[#This Row],[AdvisoryNumber]]),"NTML","ADVZY")</f>
        <v>NTML</v>
      </c>
      <c r="B4762" s="8" t="str">
        <f>_xlfn.TEXTJOIN("-",TRUE,Table1[[#This Row],[Source]],TEXT(Table1[[#This Row],[AdvisoryNumber]],"000"),TEXT(ROW()-1,"000000"),TEXT(Table1[[#This Row],[RecordTimeUTC]],"YYYY-MM-DD"))</f>
        <v>NTML-000-004761-2020-10-16</v>
      </c>
      <c r="C4762" s="1" t="s">
        <v>248</v>
      </c>
      <c r="D4762" s="2"/>
      <c r="E4762" s="1"/>
      <c r="F4762" s="2"/>
      <c r="G4762" s="1"/>
      <c r="H4762" s="1" t="s">
        <v>2641</v>
      </c>
      <c r="I4762" s="8" t="str">
        <f>IF(Table1[[#This Row],[TMI_Type]]="Reroute",INDEX(_xlfn.REGEXEXTRACT(Table1[[#This Row],[RawText]],".*(ROUTE|FEA|FCA|ICR|CTOP|TBO).+([A-Z]{3})",2,0),1,2),"")</f>
        <v/>
      </c>
      <c r="J4762" s="5"/>
      <c r="K4762" s="5"/>
      <c r="L4762" s="1"/>
      <c r="M4762" s="7"/>
      <c r="N4762" s="7"/>
      <c r="O4762" s="7">
        <v>44120.959722222222</v>
      </c>
      <c r="P4762" s="4" t="s">
        <v>2800</v>
      </c>
      <c r="Q4762" s="10" t="s">
        <v>2800</v>
      </c>
      <c r="R4762" s="2" t="s">
        <v>8588</v>
      </c>
      <c r="S4762" s="6" t="str">
        <f>IF(OR(ISBLANK(Table1[[#This Row],[ValidEndUTC]]),ISBLANK(Table1[[#This Row],[ValidStartUTC]])),"",Table1[[#This Row],[ValidEndUTC]]-Table1[[#This Row],[ValidStartUTC]])</f>
        <v/>
      </c>
      <c r="T4762" s="5" t="str">
        <f>IF(OR(ISBLANK(Table1[[#This Row],[ValidEndUTC]]),ISBLANK(Table1[[#This Row],[ValidStartUTC]])),"",Table1[[#This Row],[Duration]]*24*60)</f>
        <v/>
      </c>
    </row>
    <row r="4763" spans="1:20" ht="21.6" x14ac:dyDescent="0.25">
      <c r="A4763" s="8" t="str">
        <f>IF(ISBLANK(Table1[[#This Row],[AdvisoryNumber]]),"NTML","ADVZY")</f>
        <v>NTML</v>
      </c>
      <c r="B4763" s="8" t="str">
        <f>_xlfn.TEXTJOIN("-",TRUE,Table1[[#This Row],[Source]],TEXT(Table1[[#This Row],[AdvisoryNumber]],"000"),TEXT(ROW()-1,"000000"),TEXT(Table1[[#This Row],[RecordTimeUTC]],"YYYY-MM-DD"))</f>
        <v>NTML-000-004762-2020-10-16</v>
      </c>
      <c r="C4763" s="1" t="s">
        <v>251</v>
      </c>
      <c r="D4763" s="2"/>
      <c r="E4763" s="1"/>
      <c r="F4763" s="2"/>
      <c r="G4763" s="1"/>
      <c r="H4763" s="1" t="s">
        <v>2641</v>
      </c>
      <c r="I4763" s="8" t="str">
        <f>IF(Table1[[#This Row],[TMI_Type]]="Reroute",INDEX(_xlfn.REGEXEXTRACT(Table1[[#This Row],[RawText]],".*(ROUTE|FEA|FCA|ICR|CTOP|TBO).+([A-Z]{3})",2,0),1,2),"")</f>
        <v/>
      </c>
      <c r="J4763" s="5"/>
      <c r="K4763" s="5"/>
      <c r="L4763" s="1"/>
      <c r="M4763" s="7"/>
      <c r="N4763" s="7"/>
      <c r="O4763" s="7">
        <v>44120.974305555559</v>
      </c>
      <c r="P4763" s="4" t="s">
        <v>2801</v>
      </c>
      <c r="Q4763" s="10" t="s">
        <v>2801</v>
      </c>
      <c r="R4763" s="2" t="s">
        <v>8588</v>
      </c>
      <c r="S4763" s="6" t="str">
        <f>IF(OR(ISBLANK(Table1[[#This Row],[ValidEndUTC]]),ISBLANK(Table1[[#This Row],[ValidStartUTC]])),"",Table1[[#This Row],[ValidEndUTC]]-Table1[[#This Row],[ValidStartUTC]])</f>
        <v/>
      </c>
      <c r="T4763" s="5" t="str">
        <f>IF(OR(ISBLANK(Table1[[#This Row],[ValidEndUTC]]),ISBLANK(Table1[[#This Row],[ValidStartUTC]])),"",Table1[[#This Row],[Duration]]*24*60)</f>
        <v/>
      </c>
    </row>
    <row r="4764" spans="1:20" ht="21.6" x14ac:dyDescent="0.25">
      <c r="A4764" s="8" t="str">
        <f>IF(ISBLANK(Table1[[#This Row],[AdvisoryNumber]]),"NTML","ADVZY")</f>
        <v>NTML</v>
      </c>
      <c r="B4764" s="8" t="str">
        <f>_xlfn.TEXTJOIN("-",TRUE,Table1[[#This Row],[Source]],TEXT(Table1[[#This Row],[AdvisoryNumber]],"000"),TEXT(ROW()-1,"000000"),TEXT(Table1[[#This Row],[RecordTimeUTC]],"YYYY-MM-DD"))</f>
        <v>NTML-000-004763-2020-10-16</v>
      </c>
      <c r="C4764" s="1" t="s">
        <v>2802</v>
      </c>
      <c r="D4764" s="2"/>
      <c r="E4764" s="1"/>
      <c r="F4764" s="2"/>
      <c r="G4764" s="1"/>
      <c r="H4764" s="1" t="s">
        <v>2641</v>
      </c>
      <c r="I4764" s="8" t="str">
        <f>IF(Table1[[#This Row],[TMI_Type]]="Reroute",INDEX(_xlfn.REGEXEXTRACT(Table1[[#This Row],[RawText]],".*(ROUTE|FEA|FCA|ICR|CTOP|TBO).+([A-Z]{3})",2,0),1,2),"")</f>
        <v/>
      </c>
      <c r="J4764" s="5"/>
      <c r="K4764" s="5"/>
      <c r="L4764" s="1"/>
      <c r="M4764" s="7"/>
      <c r="N4764" s="7"/>
      <c r="O4764" s="7">
        <v>44120.974305555559</v>
      </c>
      <c r="P4764" s="4" t="s">
        <v>2803</v>
      </c>
      <c r="Q4764" s="10" t="s">
        <v>2803</v>
      </c>
      <c r="R4764" s="2" t="s">
        <v>8588</v>
      </c>
      <c r="S4764" s="6" t="str">
        <f>IF(OR(ISBLANK(Table1[[#This Row],[ValidEndUTC]]),ISBLANK(Table1[[#This Row],[ValidStartUTC]])),"",Table1[[#This Row],[ValidEndUTC]]-Table1[[#This Row],[ValidStartUTC]])</f>
        <v/>
      </c>
      <c r="T4764" s="5" t="str">
        <f>IF(OR(ISBLANK(Table1[[#This Row],[ValidEndUTC]]),ISBLANK(Table1[[#This Row],[ValidStartUTC]])),"",Table1[[#This Row],[Duration]]*24*60)</f>
        <v/>
      </c>
    </row>
    <row r="4765" spans="1:20" ht="21.6" x14ac:dyDescent="0.25">
      <c r="A4765" s="8" t="str">
        <f>IF(ISBLANK(Table1[[#This Row],[AdvisoryNumber]]),"NTML","ADVZY")</f>
        <v>NTML</v>
      </c>
      <c r="B4765" s="8" t="str">
        <f>_xlfn.TEXTJOIN("-",TRUE,Table1[[#This Row],[Source]],TEXT(Table1[[#This Row],[AdvisoryNumber]],"000"),TEXT(ROW()-1,"000000"),TEXT(Table1[[#This Row],[RecordTimeUTC]],"YYYY-MM-DD"))</f>
        <v>NTML-000-004764-2020-10-17</v>
      </c>
      <c r="C4765" s="1" t="s">
        <v>251</v>
      </c>
      <c r="D4765" s="2"/>
      <c r="E4765" s="1"/>
      <c r="F4765" s="2"/>
      <c r="G4765" s="1"/>
      <c r="H4765" s="1" t="s">
        <v>2641</v>
      </c>
      <c r="I4765" s="8" t="str">
        <f>IF(Table1[[#This Row],[TMI_Type]]="Reroute",INDEX(_xlfn.REGEXEXTRACT(Table1[[#This Row],[RawText]],".*(ROUTE|FEA|FCA|ICR|CTOP|TBO).+([A-Z]{3})",2,0),1,2),"")</f>
        <v/>
      </c>
      <c r="J4765" s="5"/>
      <c r="K4765" s="5"/>
      <c r="L4765" s="1"/>
      <c r="M4765" s="7"/>
      <c r="N4765" s="7"/>
      <c r="O4765" s="7">
        <v>44121.029861111114</v>
      </c>
      <c r="P4765" s="4" t="s">
        <v>2804</v>
      </c>
      <c r="Q4765" s="10" t="s">
        <v>2804</v>
      </c>
      <c r="R4765" s="2" t="s">
        <v>8591</v>
      </c>
      <c r="S4765" s="6" t="str">
        <f>IF(OR(ISBLANK(Table1[[#This Row],[ValidEndUTC]]),ISBLANK(Table1[[#This Row],[ValidStartUTC]])),"",Table1[[#This Row],[ValidEndUTC]]-Table1[[#This Row],[ValidStartUTC]])</f>
        <v/>
      </c>
      <c r="T4765" s="5" t="str">
        <f>IF(OR(ISBLANK(Table1[[#This Row],[ValidEndUTC]]),ISBLANK(Table1[[#This Row],[ValidStartUTC]])),"",Table1[[#This Row],[Duration]]*24*60)</f>
        <v/>
      </c>
    </row>
    <row r="4766" spans="1:20" ht="21.6" x14ac:dyDescent="0.25">
      <c r="A4766" s="8" t="str">
        <f>IF(ISBLANK(Table1[[#This Row],[AdvisoryNumber]]),"NTML","ADVZY")</f>
        <v>NTML</v>
      </c>
      <c r="B4766" s="8" t="str">
        <f>_xlfn.TEXTJOIN("-",TRUE,Table1[[#This Row],[Source]],TEXT(Table1[[#This Row],[AdvisoryNumber]],"000"),TEXT(ROW()-1,"000000"),TEXT(Table1[[#This Row],[RecordTimeUTC]],"YYYY-MM-DD"))</f>
        <v>NTML-000-004765-2020-10-17</v>
      </c>
      <c r="C4766" s="1" t="s">
        <v>251</v>
      </c>
      <c r="D4766" s="2"/>
      <c r="E4766" s="1"/>
      <c r="F4766" s="2"/>
      <c r="G4766" s="1"/>
      <c r="H4766" s="1" t="s">
        <v>2641</v>
      </c>
      <c r="I4766" s="8" t="str">
        <f>IF(Table1[[#This Row],[TMI_Type]]="Reroute",INDEX(_xlfn.REGEXEXTRACT(Table1[[#This Row],[RawText]],".*(ROUTE|FEA|FCA|ICR|CTOP|TBO).+([A-Z]{3})",2,0),1,2),"")</f>
        <v/>
      </c>
      <c r="J4766" s="5"/>
      <c r="K4766" s="5"/>
      <c r="L4766" s="1"/>
      <c r="M4766" s="7"/>
      <c r="N4766" s="7"/>
      <c r="O4766" s="7">
        <v>44121.05</v>
      </c>
      <c r="P4766" s="4" t="s">
        <v>2805</v>
      </c>
      <c r="Q4766" s="10" t="s">
        <v>2805</v>
      </c>
      <c r="R4766" s="2" t="s">
        <v>8592</v>
      </c>
      <c r="S4766" s="6" t="str">
        <f>IF(OR(ISBLANK(Table1[[#This Row],[ValidEndUTC]]),ISBLANK(Table1[[#This Row],[ValidStartUTC]])),"",Table1[[#This Row],[ValidEndUTC]]-Table1[[#This Row],[ValidStartUTC]])</f>
        <v/>
      </c>
      <c r="T4766" s="5" t="str">
        <f>IF(OR(ISBLANK(Table1[[#This Row],[ValidEndUTC]]),ISBLANK(Table1[[#This Row],[ValidStartUTC]])),"",Table1[[#This Row],[Duration]]*24*60)</f>
        <v/>
      </c>
    </row>
    <row r="4767" spans="1:20" ht="21.6" x14ac:dyDescent="0.25">
      <c r="A4767" s="8" t="str">
        <f>IF(ISBLANK(Table1[[#This Row],[AdvisoryNumber]]),"NTML","ADVZY")</f>
        <v>NTML</v>
      </c>
      <c r="B4767" s="8" t="str">
        <f>_xlfn.TEXTJOIN("-",TRUE,Table1[[#This Row],[Source]],TEXT(Table1[[#This Row],[AdvisoryNumber]],"000"),TEXT(ROW()-1,"000000"),TEXT(Table1[[#This Row],[RecordTimeUTC]],"YYYY-MM-DD"))</f>
        <v>NTML-000-004766-2020-10-23</v>
      </c>
      <c r="C4767" s="1" t="s">
        <v>208</v>
      </c>
      <c r="D4767" s="2"/>
      <c r="E4767" s="1"/>
      <c r="F4767" s="2"/>
      <c r="G4767" s="1" t="s">
        <v>18</v>
      </c>
      <c r="H4767" s="1" t="s">
        <v>2641</v>
      </c>
      <c r="I4767" s="8" t="str">
        <f>IF(Table1[[#This Row],[TMI_Type]]="Reroute",INDEX(_xlfn.REGEXEXTRACT(Table1[[#This Row],[RawText]],".*(ROUTE|FEA|FCA|ICR|CTOP|TBO).+([A-Z]{3})",2,0),1,2),"")</f>
        <v/>
      </c>
      <c r="J4767" s="5"/>
      <c r="K4767" s="5"/>
      <c r="L4767" s="1"/>
      <c r="M4767" s="7"/>
      <c r="N4767" s="7"/>
      <c r="O4767" s="7">
        <v>44127.894444444442</v>
      </c>
      <c r="P4767" s="4" t="s">
        <v>2806</v>
      </c>
      <c r="Q4767" s="10" t="s">
        <v>2806</v>
      </c>
      <c r="R4767" s="2" t="s">
        <v>8595</v>
      </c>
      <c r="S4767" s="6" t="str">
        <f>IF(OR(ISBLANK(Table1[[#This Row],[ValidEndUTC]]),ISBLANK(Table1[[#This Row],[ValidStartUTC]])),"",Table1[[#This Row],[ValidEndUTC]]-Table1[[#This Row],[ValidStartUTC]])</f>
        <v/>
      </c>
      <c r="T4767" s="5" t="str">
        <f>IF(OR(ISBLANK(Table1[[#This Row],[ValidEndUTC]]),ISBLANK(Table1[[#This Row],[ValidStartUTC]])),"",Table1[[#This Row],[Duration]]*24*60)</f>
        <v/>
      </c>
    </row>
    <row r="4768" spans="1:20" x14ac:dyDescent="0.25">
      <c r="A4768" s="8" t="str">
        <f>IF(ISBLANK(Table1[[#This Row],[AdvisoryNumber]]),"NTML","ADVZY")</f>
        <v>NTML</v>
      </c>
      <c r="B4768" s="8" t="str">
        <f>_xlfn.TEXTJOIN("-",TRUE,Table1[[#This Row],[Source]],TEXT(Table1[[#This Row],[AdvisoryNumber]],"000"),TEXT(ROW()-1,"000000"),TEXT(Table1[[#This Row],[RecordTimeUTC]],"YYYY-MM-DD"))</f>
        <v>NTML-000-004767-2020-10-23</v>
      </c>
      <c r="C4768" s="1" t="s">
        <v>1570</v>
      </c>
      <c r="D4768" s="2"/>
      <c r="E4768" s="1"/>
      <c r="F4768" s="2"/>
      <c r="G4768" s="1"/>
      <c r="H4768" s="1" t="s">
        <v>2641</v>
      </c>
      <c r="I4768" s="8" t="str">
        <f>IF(Table1[[#This Row],[TMI_Type]]="Reroute",INDEX(_xlfn.REGEXEXTRACT(Table1[[#This Row],[RawText]],".*(ROUTE|FEA|FCA|ICR|CTOP|TBO).+([A-Z]{3})",2,0),1,2),"")</f>
        <v/>
      </c>
      <c r="J4768" s="5"/>
      <c r="K4768" s="5"/>
      <c r="L4768" s="1"/>
      <c r="M4768" s="7"/>
      <c r="N4768" s="7"/>
      <c r="O4768" s="7">
        <v>44127.894444444442</v>
      </c>
      <c r="P4768" s="4" t="s">
        <v>2807</v>
      </c>
      <c r="Q4768" s="10" t="s">
        <v>2807</v>
      </c>
      <c r="R4768" s="2" t="s">
        <v>8595</v>
      </c>
      <c r="S4768" s="6" t="str">
        <f>IF(OR(ISBLANK(Table1[[#This Row],[ValidEndUTC]]),ISBLANK(Table1[[#This Row],[ValidStartUTC]])),"",Table1[[#This Row],[ValidEndUTC]]-Table1[[#This Row],[ValidStartUTC]])</f>
        <v/>
      </c>
      <c r="T4768" s="5" t="str">
        <f>IF(OR(ISBLANK(Table1[[#This Row],[ValidEndUTC]]),ISBLANK(Table1[[#This Row],[ValidStartUTC]])),"",Table1[[#This Row],[Duration]]*24*60)</f>
        <v/>
      </c>
    </row>
    <row r="4769" spans="1:20" ht="21.6" x14ac:dyDescent="0.25">
      <c r="A4769" s="8" t="str">
        <f>IF(ISBLANK(Table1[[#This Row],[AdvisoryNumber]]),"NTML","ADVZY")</f>
        <v>NTML</v>
      </c>
      <c r="B4769" s="8" t="str">
        <f>_xlfn.TEXTJOIN("-",TRUE,Table1[[#This Row],[Source]],TEXT(Table1[[#This Row],[AdvisoryNumber]],"000"),TEXT(ROW()-1,"000000"),TEXT(Table1[[#This Row],[RecordTimeUTC]],"YYYY-MM-DD"))</f>
        <v>NTML-000-004768-2020-10-23</v>
      </c>
      <c r="C4769" s="1" t="s">
        <v>218</v>
      </c>
      <c r="D4769" s="2"/>
      <c r="E4769" s="1"/>
      <c r="F4769" s="2"/>
      <c r="G4769" s="1"/>
      <c r="H4769" s="1" t="s">
        <v>2641</v>
      </c>
      <c r="I4769" s="8" t="str">
        <f>IF(Table1[[#This Row],[TMI_Type]]="Reroute",INDEX(_xlfn.REGEXEXTRACT(Table1[[#This Row],[RawText]],".*(ROUTE|FEA|FCA|ICR|CTOP|TBO).+([A-Z]{3})",2,0),1,2),"")</f>
        <v/>
      </c>
      <c r="J4769" s="5"/>
      <c r="K4769" s="5"/>
      <c r="L4769" s="1"/>
      <c r="M4769" s="7"/>
      <c r="N4769" s="7"/>
      <c r="O4769" s="7">
        <v>44127.894444444442</v>
      </c>
      <c r="P4769" s="4" t="s">
        <v>2808</v>
      </c>
      <c r="Q4769" s="10" t="s">
        <v>2808</v>
      </c>
      <c r="R4769" s="2" t="s">
        <v>8595</v>
      </c>
      <c r="S4769" s="6" t="str">
        <f>IF(OR(ISBLANK(Table1[[#This Row],[ValidEndUTC]]),ISBLANK(Table1[[#This Row],[ValidStartUTC]])),"",Table1[[#This Row],[ValidEndUTC]]-Table1[[#This Row],[ValidStartUTC]])</f>
        <v/>
      </c>
      <c r="T4769" s="5" t="str">
        <f>IF(OR(ISBLANK(Table1[[#This Row],[ValidEndUTC]]),ISBLANK(Table1[[#This Row],[ValidStartUTC]])),"",Table1[[#This Row],[Duration]]*24*60)</f>
        <v/>
      </c>
    </row>
    <row r="4770" spans="1:20" ht="21.6" x14ac:dyDescent="0.25">
      <c r="A4770" s="8" t="str">
        <f>IF(ISBLANK(Table1[[#This Row],[AdvisoryNumber]]),"NTML","ADVZY")</f>
        <v>NTML</v>
      </c>
      <c r="B4770" s="8" t="str">
        <f>_xlfn.TEXTJOIN("-",TRUE,Table1[[#This Row],[Source]],TEXT(Table1[[#This Row],[AdvisoryNumber]],"000"),TEXT(ROW()-1,"000000"),TEXT(Table1[[#This Row],[RecordTimeUTC]],"YYYY-MM-DD"))</f>
        <v>NTML-000-004769-2020-10-23</v>
      </c>
      <c r="C4770" s="1" t="s">
        <v>217</v>
      </c>
      <c r="D4770" s="2"/>
      <c r="E4770" s="1"/>
      <c r="F4770" s="2"/>
      <c r="G4770" s="1"/>
      <c r="H4770" s="1" t="s">
        <v>2641</v>
      </c>
      <c r="I4770" s="8" t="str">
        <f>IF(Table1[[#This Row],[TMI_Type]]="Reroute",INDEX(_xlfn.REGEXEXTRACT(Table1[[#This Row],[RawText]],".*(ROUTE|FEA|FCA|ICR|CTOP|TBO).+([A-Z]{3})",2,0),1,2),"")</f>
        <v/>
      </c>
      <c r="J4770" s="5"/>
      <c r="K4770" s="5"/>
      <c r="L4770" s="1"/>
      <c r="M4770" s="7"/>
      <c r="N4770" s="7"/>
      <c r="O4770" s="7">
        <v>44127.894444444442</v>
      </c>
      <c r="P4770" s="4" t="s">
        <v>2809</v>
      </c>
      <c r="Q4770" s="10" t="s">
        <v>2809</v>
      </c>
      <c r="R4770" s="2" t="s">
        <v>8595</v>
      </c>
      <c r="S4770" s="6" t="str">
        <f>IF(OR(ISBLANK(Table1[[#This Row],[ValidEndUTC]]),ISBLANK(Table1[[#This Row],[ValidStartUTC]])),"",Table1[[#This Row],[ValidEndUTC]]-Table1[[#This Row],[ValidStartUTC]])</f>
        <v/>
      </c>
      <c r="T4770" s="5" t="str">
        <f>IF(OR(ISBLANK(Table1[[#This Row],[ValidEndUTC]]),ISBLANK(Table1[[#This Row],[ValidStartUTC]])),"",Table1[[#This Row],[Duration]]*24*60)</f>
        <v/>
      </c>
    </row>
    <row r="4771" spans="1:20" ht="21.6" x14ac:dyDescent="0.25">
      <c r="A4771" s="8" t="str">
        <f>IF(ISBLANK(Table1[[#This Row],[AdvisoryNumber]]),"NTML","ADVZY")</f>
        <v>NTML</v>
      </c>
      <c r="B4771" s="8" t="str">
        <f>_xlfn.TEXTJOIN("-",TRUE,Table1[[#This Row],[Source]],TEXT(Table1[[#This Row],[AdvisoryNumber]],"000"),TEXT(ROW()-1,"000000"),TEXT(Table1[[#This Row],[RecordTimeUTC]],"YYYY-MM-DD"))</f>
        <v>NTML-000-004770-2020-10-23</v>
      </c>
      <c r="C4771" s="1" t="s">
        <v>2573</v>
      </c>
      <c r="D4771" s="2"/>
      <c r="E4771" s="1"/>
      <c r="F4771" s="2"/>
      <c r="G4771" s="1" t="s">
        <v>8447</v>
      </c>
      <c r="H4771" s="1" t="s">
        <v>2641</v>
      </c>
      <c r="I4771" s="8" t="str">
        <f>IF(Table1[[#This Row],[TMI_Type]]="Reroute",INDEX(_xlfn.REGEXEXTRACT(Table1[[#This Row],[RawText]],".*(ROUTE|FEA|FCA|ICR|CTOP|TBO).+([A-Z]{3})",2,0),1,2),"")</f>
        <v/>
      </c>
      <c r="J4771" s="5"/>
      <c r="K4771" s="5"/>
      <c r="L4771" s="1"/>
      <c r="M4771" s="7"/>
      <c r="N4771" s="7"/>
      <c r="O4771" s="7">
        <v>44127.894444444442</v>
      </c>
      <c r="P4771" s="4" t="s">
        <v>2810</v>
      </c>
      <c r="Q4771" s="10" t="s">
        <v>2810</v>
      </c>
      <c r="R4771" s="2" t="s">
        <v>8595</v>
      </c>
      <c r="S4771" s="6" t="str">
        <f>IF(OR(ISBLANK(Table1[[#This Row],[ValidEndUTC]]),ISBLANK(Table1[[#This Row],[ValidStartUTC]])),"",Table1[[#This Row],[ValidEndUTC]]-Table1[[#This Row],[ValidStartUTC]])</f>
        <v/>
      </c>
      <c r="T4771" s="5" t="str">
        <f>IF(OR(ISBLANK(Table1[[#This Row],[ValidEndUTC]]),ISBLANK(Table1[[#This Row],[ValidStartUTC]])),"",Table1[[#This Row],[Duration]]*24*60)</f>
        <v/>
      </c>
    </row>
    <row r="4772" spans="1:20" ht="21.6" x14ac:dyDescent="0.25">
      <c r="A4772" s="8" t="str">
        <f>IF(ISBLANK(Table1[[#This Row],[AdvisoryNumber]]),"NTML","ADVZY")</f>
        <v>NTML</v>
      </c>
      <c r="B4772" s="8" t="str">
        <f>_xlfn.TEXTJOIN("-",TRUE,Table1[[#This Row],[Source]],TEXT(Table1[[#This Row],[AdvisoryNumber]],"000"),TEXT(ROW()-1,"000000"),TEXT(Table1[[#This Row],[RecordTimeUTC]],"YYYY-MM-DD"))</f>
        <v>NTML-000-004771-2020-10-23</v>
      </c>
      <c r="C4772" s="1" t="s">
        <v>1729</v>
      </c>
      <c r="D4772" s="2"/>
      <c r="E4772" s="1"/>
      <c r="F4772" s="2"/>
      <c r="G4772" s="1" t="s">
        <v>8447</v>
      </c>
      <c r="H4772" s="1" t="s">
        <v>2641</v>
      </c>
      <c r="I4772" s="8" t="str">
        <f>IF(Table1[[#This Row],[TMI_Type]]="Reroute",INDEX(_xlfn.REGEXEXTRACT(Table1[[#This Row],[RawText]],".*(ROUTE|FEA|FCA|ICR|CTOP|TBO).+([A-Z]{3})",2,0),1,2),"")</f>
        <v/>
      </c>
      <c r="J4772" s="5"/>
      <c r="K4772" s="5"/>
      <c r="L4772" s="1"/>
      <c r="M4772" s="7"/>
      <c r="N4772" s="7"/>
      <c r="O4772" s="7">
        <v>44127.894444444442</v>
      </c>
      <c r="P4772" s="4" t="s">
        <v>2811</v>
      </c>
      <c r="Q4772" s="10" t="s">
        <v>2811</v>
      </c>
      <c r="R4772" s="2" t="s">
        <v>8595</v>
      </c>
      <c r="S4772" s="6" t="str">
        <f>IF(OR(ISBLANK(Table1[[#This Row],[ValidEndUTC]]),ISBLANK(Table1[[#This Row],[ValidStartUTC]])),"",Table1[[#This Row],[ValidEndUTC]]-Table1[[#This Row],[ValidStartUTC]])</f>
        <v/>
      </c>
      <c r="T4772" s="5" t="str">
        <f>IF(OR(ISBLANK(Table1[[#This Row],[ValidEndUTC]]),ISBLANK(Table1[[#This Row],[ValidStartUTC]])),"",Table1[[#This Row],[Duration]]*24*60)</f>
        <v/>
      </c>
    </row>
    <row r="4773" spans="1:20" x14ac:dyDescent="0.25">
      <c r="A4773" s="8" t="str">
        <f>IF(ISBLANK(Table1[[#This Row],[AdvisoryNumber]]),"NTML","ADVZY")</f>
        <v>NTML</v>
      </c>
      <c r="B4773" s="8" t="str">
        <f>_xlfn.TEXTJOIN("-",TRUE,Table1[[#This Row],[Source]],TEXT(Table1[[#This Row],[AdvisoryNumber]],"000"),TEXT(ROW()-1,"000000"),TEXT(Table1[[#This Row],[RecordTimeUTC]],"YYYY-MM-DD"))</f>
        <v>NTML-000-004772-2020-10-23</v>
      </c>
      <c r="C4773" s="1" t="s">
        <v>1515</v>
      </c>
      <c r="D4773" s="2"/>
      <c r="E4773" s="1"/>
      <c r="F4773" s="2"/>
      <c r="G4773" s="1"/>
      <c r="H4773" s="1" t="s">
        <v>2641</v>
      </c>
      <c r="I4773" s="8" t="str">
        <f>IF(Table1[[#This Row],[TMI_Type]]="Reroute",INDEX(_xlfn.REGEXEXTRACT(Table1[[#This Row],[RawText]],".*(ROUTE|FEA|FCA|ICR|CTOP|TBO).+([A-Z]{3})",2,0),1,2),"")</f>
        <v/>
      </c>
      <c r="J4773" s="5"/>
      <c r="K4773" s="5"/>
      <c r="L4773" s="1"/>
      <c r="M4773" s="7"/>
      <c r="N4773" s="7"/>
      <c r="O4773" s="7">
        <v>44127.894444444442</v>
      </c>
      <c r="P4773" s="4" t="s">
        <v>2812</v>
      </c>
      <c r="Q4773" s="10" t="s">
        <v>2812</v>
      </c>
      <c r="R4773" s="2" t="s">
        <v>8595</v>
      </c>
      <c r="S4773" s="6" t="str">
        <f>IF(OR(ISBLANK(Table1[[#This Row],[ValidEndUTC]]),ISBLANK(Table1[[#This Row],[ValidStartUTC]])),"",Table1[[#This Row],[ValidEndUTC]]-Table1[[#This Row],[ValidStartUTC]])</f>
        <v/>
      </c>
      <c r="T4773" s="5" t="str">
        <f>IF(OR(ISBLANK(Table1[[#This Row],[ValidEndUTC]]),ISBLANK(Table1[[#This Row],[ValidStartUTC]])),"",Table1[[#This Row],[Duration]]*24*60)</f>
        <v/>
      </c>
    </row>
    <row r="4774" spans="1:20" ht="21.6" x14ac:dyDescent="0.25">
      <c r="A4774" s="8" t="str">
        <f>IF(ISBLANK(Table1[[#This Row],[AdvisoryNumber]]),"NTML","ADVZY")</f>
        <v>NTML</v>
      </c>
      <c r="B4774" s="8" t="str">
        <f>_xlfn.TEXTJOIN("-",TRUE,Table1[[#This Row],[Source]],TEXT(Table1[[#This Row],[AdvisoryNumber]],"000"),TEXT(ROW()-1,"000000"),TEXT(Table1[[#This Row],[RecordTimeUTC]],"YYYY-MM-DD"))</f>
        <v>NTML-000-004773-2020-10-23</v>
      </c>
      <c r="C4774" s="1" t="s">
        <v>1081</v>
      </c>
      <c r="D4774" s="2"/>
      <c r="E4774" s="1"/>
      <c r="F4774" s="2"/>
      <c r="G4774" s="1"/>
      <c r="H4774" s="1" t="s">
        <v>2641</v>
      </c>
      <c r="I4774" s="8" t="str">
        <f>IF(Table1[[#This Row],[TMI_Type]]="Reroute",INDEX(_xlfn.REGEXEXTRACT(Table1[[#This Row],[RawText]],".*(ROUTE|FEA|FCA|ICR|CTOP|TBO).+([A-Z]{3})",2,0),1,2),"")</f>
        <v/>
      </c>
      <c r="J4774" s="5"/>
      <c r="K4774" s="5"/>
      <c r="L4774" s="1"/>
      <c r="M4774" s="7"/>
      <c r="N4774" s="7"/>
      <c r="O4774" s="7">
        <v>44127.894444444442</v>
      </c>
      <c r="P4774" s="4" t="s">
        <v>2813</v>
      </c>
      <c r="Q4774" s="10" t="s">
        <v>2813</v>
      </c>
      <c r="R4774" s="2" t="s">
        <v>8595</v>
      </c>
      <c r="S4774" s="6" t="str">
        <f>IF(OR(ISBLANK(Table1[[#This Row],[ValidEndUTC]]),ISBLANK(Table1[[#This Row],[ValidStartUTC]])),"",Table1[[#This Row],[ValidEndUTC]]-Table1[[#This Row],[ValidStartUTC]])</f>
        <v/>
      </c>
      <c r="T4774" s="5" t="str">
        <f>IF(OR(ISBLANK(Table1[[#This Row],[ValidEndUTC]]),ISBLANK(Table1[[#This Row],[ValidStartUTC]])),"",Table1[[#This Row],[Duration]]*24*60)</f>
        <v/>
      </c>
    </row>
    <row r="4775" spans="1:20" ht="21.6" x14ac:dyDescent="0.25">
      <c r="A4775" s="8" t="str">
        <f>IF(ISBLANK(Table1[[#This Row],[AdvisoryNumber]]),"NTML","ADVZY")</f>
        <v>NTML</v>
      </c>
      <c r="B4775" s="8" t="str">
        <f>_xlfn.TEXTJOIN("-",TRUE,Table1[[#This Row],[Source]],TEXT(Table1[[#This Row],[AdvisoryNumber]],"000"),TEXT(ROW()-1,"000000"),TEXT(Table1[[#This Row],[RecordTimeUTC]],"YYYY-MM-DD"))</f>
        <v>NTML-000-004774-2020-10-23</v>
      </c>
      <c r="C4775" s="1" t="s">
        <v>521</v>
      </c>
      <c r="D4775" s="2"/>
      <c r="E4775" s="1"/>
      <c r="F4775" s="2"/>
      <c r="G4775" s="1"/>
      <c r="H4775" s="1" t="s">
        <v>2641</v>
      </c>
      <c r="I4775" s="8" t="str">
        <f>IF(Table1[[#This Row],[TMI_Type]]="Reroute",INDEX(_xlfn.REGEXEXTRACT(Table1[[#This Row],[RawText]],".*(ROUTE|FEA|FCA|ICR|CTOP|TBO).+([A-Z]{3})",2,0),1,2),"")</f>
        <v/>
      </c>
      <c r="J4775" s="5"/>
      <c r="K4775" s="5"/>
      <c r="L4775" s="1"/>
      <c r="M4775" s="7"/>
      <c r="N4775" s="7"/>
      <c r="O4775" s="7">
        <v>44127.894444444442</v>
      </c>
      <c r="P4775" s="4" t="s">
        <v>2814</v>
      </c>
      <c r="Q4775" s="10" t="s">
        <v>2814</v>
      </c>
      <c r="R4775" s="2" t="s">
        <v>8595</v>
      </c>
      <c r="S4775" s="6" t="str">
        <f>IF(OR(ISBLANK(Table1[[#This Row],[ValidEndUTC]]),ISBLANK(Table1[[#This Row],[ValidStartUTC]])),"",Table1[[#This Row],[ValidEndUTC]]-Table1[[#This Row],[ValidStartUTC]])</f>
        <v/>
      </c>
      <c r="T4775" s="5" t="str">
        <f>IF(OR(ISBLANK(Table1[[#This Row],[ValidEndUTC]]),ISBLANK(Table1[[#This Row],[ValidStartUTC]])),"",Table1[[#This Row],[Duration]]*24*60)</f>
        <v/>
      </c>
    </row>
    <row r="4776" spans="1:20" ht="21.6" x14ac:dyDescent="0.25">
      <c r="A4776" s="8" t="str">
        <f>IF(ISBLANK(Table1[[#This Row],[AdvisoryNumber]]),"NTML","ADVZY")</f>
        <v>NTML</v>
      </c>
      <c r="B4776" s="8" t="str">
        <f>_xlfn.TEXTJOIN("-",TRUE,Table1[[#This Row],[Source]],TEXT(Table1[[#This Row],[AdvisoryNumber]],"000"),TEXT(ROW()-1,"000000"),TEXT(Table1[[#This Row],[RecordTimeUTC]],"YYYY-MM-DD"))</f>
        <v>NTML-000-004775-2020-10-23</v>
      </c>
      <c r="C4776" s="1" t="s">
        <v>753</v>
      </c>
      <c r="D4776" s="2"/>
      <c r="E4776" s="1"/>
      <c r="F4776" s="2"/>
      <c r="G4776" s="1"/>
      <c r="H4776" s="1" t="s">
        <v>2641</v>
      </c>
      <c r="I4776" s="8" t="str">
        <f>IF(Table1[[#This Row],[TMI_Type]]="Reroute",INDEX(_xlfn.REGEXEXTRACT(Table1[[#This Row],[RawText]],".*(ROUTE|FEA|FCA|ICR|CTOP|TBO).+([A-Z]{3})",2,0),1,2),"")</f>
        <v/>
      </c>
      <c r="J4776" s="5"/>
      <c r="K4776" s="5"/>
      <c r="L4776" s="1"/>
      <c r="M4776" s="7"/>
      <c r="N4776" s="7"/>
      <c r="O4776" s="7">
        <v>44127.894444444442</v>
      </c>
      <c r="P4776" s="4" t="s">
        <v>2815</v>
      </c>
      <c r="Q4776" s="10" t="s">
        <v>2815</v>
      </c>
      <c r="R4776" s="2" t="s">
        <v>8595</v>
      </c>
      <c r="S4776" s="6" t="str">
        <f>IF(OR(ISBLANK(Table1[[#This Row],[ValidEndUTC]]),ISBLANK(Table1[[#This Row],[ValidStartUTC]])),"",Table1[[#This Row],[ValidEndUTC]]-Table1[[#This Row],[ValidStartUTC]])</f>
        <v/>
      </c>
      <c r="T4776" s="5" t="str">
        <f>IF(OR(ISBLANK(Table1[[#This Row],[ValidEndUTC]]),ISBLANK(Table1[[#This Row],[ValidStartUTC]])),"",Table1[[#This Row],[Duration]]*24*60)</f>
        <v/>
      </c>
    </row>
    <row r="4777" spans="1:20" ht="21.6" x14ac:dyDescent="0.25">
      <c r="A4777" s="8" t="str">
        <f>IF(ISBLANK(Table1[[#This Row],[AdvisoryNumber]]),"NTML","ADVZY")</f>
        <v>NTML</v>
      </c>
      <c r="B4777" s="8" t="str">
        <f>_xlfn.TEXTJOIN("-",TRUE,Table1[[#This Row],[Source]],TEXT(Table1[[#This Row],[AdvisoryNumber]],"000"),TEXT(ROW()-1,"000000"),TEXT(Table1[[#This Row],[RecordTimeUTC]],"YYYY-MM-DD"))</f>
        <v>NTML-000-004776-2020-10-23</v>
      </c>
      <c r="C4777" s="1" t="s">
        <v>2416</v>
      </c>
      <c r="D4777" s="2"/>
      <c r="E4777" s="1"/>
      <c r="F4777" s="2"/>
      <c r="G4777" s="1"/>
      <c r="H4777" s="1" t="s">
        <v>2641</v>
      </c>
      <c r="I4777" s="8" t="str">
        <f>IF(Table1[[#This Row],[TMI_Type]]="Reroute",INDEX(_xlfn.REGEXEXTRACT(Table1[[#This Row],[RawText]],".*(ROUTE|FEA|FCA|ICR|CTOP|TBO).+([A-Z]{3})",2,0),1,2),"")</f>
        <v/>
      </c>
      <c r="J4777" s="5"/>
      <c r="K4777" s="5"/>
      <c r="L4777" s="1"/>
      <c r="M4777" s="7"/>
      <c r="N4777" s="7"/>
      <c r="O4777" s="7">
        <v>44127.894444444442</v>
      </c>
      <c r="P4777" s="4" t="s">
        <v>2816</v>
      </c>
      <c r="Q4777" s="10" t="s">
        <v>2816</v>
      </c>
      <c r="R4777" s="2" t="s">
        <v>8595</v>
      </c>
      <c r="S4777" s="6" t="str">
        <f>IF(OR(ISBLANK(Table1[[#This Row],[ValidEndUTC]]),ISBLANK(Table1[[#This Row],[ValidStartUTC]])),"",Table1[[#This Row],[ValidEndUTC]]-Table1[[#This Row],[ValidStartUTC]])</f>
        <v/>
      </c>
      <c r="T4777" s="5" t="str">
        <f>IF(OR(ISBLANK(Table1[[#This Row],[ValidEndUTC]]),ISBLANK(Table1[[#This Row],[ValidStartUTC]])),"",Table1[[#This Row],[Duration]]*24*60)</f>
        <v/>
      </c>
    </row>
    <row r="4778" spans="1:20" ht="21.6" x14ac:dyDescent="0.25">
      <c r="A4778" s="8" t="str">
        <f>IF(ISBLANK(Table1[[#This Row],[AdvisoryNumber]]),"NTML","ADVZY")</f>
        <v>NTML</v>
      </c>
      <c r="B4778" s="8" t="str">
        <f>_xlfn.TEXTJOIN("-",TRUE,Table1[[#This Row],[Source]],TEXT(Table1[[#This Row],[AdvisoryNumber]],"000"),TEXT(ROW()-1,"000000"),TEXT(Table1[[#This Row],[RecordTimeUTC]],"YYYY-MM-DD"))</f>
        <v>NTML-000-004777-2020-10-23</v>
      </c>
      <c r="C4778" s="1" t="s">
        <v>108</v>
      </c>
      <c r="D4778" s="2"/>
      <c r="E4778" s="1"/>
      <c r="F4778" s="2"/>
      <c r="G4778" s="1"/>
      <c r="H4778" s="1" t="s">
        <v>2641</v>
      </c>
      <c r="I4778" s="8" t="str">
        <f>IF(Table1[[#This Row],[TMI_Type]]="Reroute",INDEX(_xlfn.REGEXEXTRACT(Table1[[#This Row],[RawText]],".*(ROUTE|FEA|FCA|ICR|CTOP|TBO).+([A-Z]{3})",2,0),1,2),"")</f>
        <v/>
      </c>
      <c r="J4778" s="5"/>
      <c r="K4778" s="5"/>
      <c r="L4778" s="1"/>
      <c r="M4778" s="7"/>
      <c r="N4778" s="7"/>
      <c r="O4778" s="7">
        <v>44127.894444444442</v>
      </c>
      <c r="P4778" s="4" t="s">
        <v>2817</v>
      </c>
      <c r="Q4778" s="10" t="s">
        <v>2817</v>
      </c>
      <c r="R4778" s="2" t="s">
        <v>8595</v>
      </c>
      <c r="S4778" s="6" t="str">
        <f>IF(OR(ISBLANK(Table1[[#This Row],[ValidEndUTC]]),ISBLANK(Table1[[#This Row],[ValidStartUTC]])),"",Table1[[#This Row],[ValidEndUTC]]-Table1[[#This Row],[ValidStartUTC]])</f>
        <v/>
      </c>
      <c r="T4778" s="5" t="str">
        <f>IF(OR(ISBLANK(Table1[[#This Row],[ValidEndUTC]]),ISBLANK(Table1[[#This Row],[ValidStartUTC]])),"",Table1[[#This Row],[Duration]]*24*60)</f>
        <v/>
      </c>
    </row>
    <row r="4779" spans="1:20" ht="21.6" x14ac:dyDescent="0.25">
      <c r="A4779" s="8" t="str">
        <f>IF(ISBLANK(Table1[[#This Row],[AdvisoryNumber]]),"NTML","ADVZY")</f>
        <v>NTML</v>
      </c>
      <c r="B4779" s="8" t="str">
        <f>_xlfn.TEXTJOIN("-",TRUE,Table1[[#This Row],[Source]],TEXT(Table1[[#This Row],[AdvisoryNumber]],"000"),TEXT(ROW()-1,"000000"),TEXT(Table1[[#This Row],[RecordTimeUTC]],"YYYY-MM-DD"))</f>
        <v>NTML-000-004778-2020-10-23</v>
      </c>
      <c r="C4779" s="1" t="s">
        <v>495</v>
      </c>
      <c r="D4779" s="2"/>
      <c r="E4779" s="1"/>
      <c r="F4779" s="2"/>
      <c r="G4779" s="1"/>
      <c r="H4779" s="1" t="s">
        <v>2641</v>
      </c>
      <c r="I4779" s="8" t="str">
        <f>IF(Table1[[#This Row],[TMI_Type]]="Reroute",INDEX(_xlfn.REGEXEXTRACT(Table1[[#This Row],[RawText]],".*(ROUTE|FEA|FCA|ICR|CTOP|TBO).+([A-Z]{3})",2,0),1,2),"")</f>
        <v/>
      </c>
      <c r="J4779" s="5"/>
      <c r="K4779" s="5"/>
      <c r="L4779" s="1"/>
      <c r="M4779" s="7"/>
      <c r="N4779" s="7"/>
      <c r="O4779" s="7">
        <v>44127.894444444442</v>
      </c>
      <c r="P4779" s="4" t="s">
        <v>2818</v>
      </c>
      <c r="Q4779" s="10" t="s">
        <v>2818</v>
      </c>
      <c r="R4779" s="2" t="s">
        <v>8595</v>
      </c>
      <c r="S4779" s="6" t="str">
        <f>IF(OR(ISBLANK(Table1[[#This Row],[ValidEndUTC]]),ISBLANK(Table1[[#This Row],[ValidStartUTC]])),"",Table1[[#This Row],[ValidEndUTC]]-Table1[[#This Row],[ValidStartUTC]])</f>
        <v/>
      </c>
      <c r="T4779" s="5" t="str">
        <f>IF(OR(ISBLANK(Table1[[#This Row],[ValidEndUTC]]),ISBLANK(Table1[[#This Row],[ValidStartUTC]])),"",Table1[[#This Row],[Duration]]*24*60)</f>
        <v/>
      </c>
    </row>
    <row r="4780" spans="1:20" x14ac:dyDescent="0.25">
      <c r="A4780" s="8" t="str">
        <f>IF(ISBLANK(Table1[[#This Row],[AdvisoryNumber]]),"NTML","ADVZY")</f>
        <v>NTML</v>
      </c>
      <c r="B4780" s="8" t="str">
        <f>_xlfn.TEXTJOIN("-",TRUE,Table1[[#This Row],[Source]],TEXT(Table1[[#This Row],[AdvisoryNumber]],"000"),TEXT(ROW()-1,"000000"),TEXT(Table1[[#This Row],[RecordTimeUTC]],"YYYY-MM-DD"))</f>
        <v>NTML-000-004779-2020-10-23</v>
      </c>
      <c r="C4780" s="1" t="s">
        <v>232</v>
      </c>
      <c r="D4780" s="2"/>
      <c r="E4780" s="1"/>
      <c r="F4780" s="2"/>
      <c r="G4780" s="1"/>
      <c r="H4780" s="1" t="s">
        <v>2641</v>
      </c>
      <c r="I4780" s="8" t="str">
        <f>IF(Table1[[#This Row],[TMI_Type]]="Reroute",INDEX(_xlfn.REGEXEXTRACT(Table1[[#This Row],[RawText]],".*(ROUTE|FEA|FCA|ICR|CTOP|TBO).+([A-Z]{3})",2,0),1,2),"")</f>
        <v/>
      </c>
      <c r="J4780" s="5"/>
      <c r="K4780" s="5"/>
      <c r="L4780" s="1"/>
      <c r="M4780" s="7"/>
      <c r="N4780" s="7"/>
      <c r="O4780" s="7">
        <v>44127.894444444442</v>
      </c>
      <c r="P4780" s="4" t="s">
        <v>2819</v>
      </c>
      <c r="Q4780" s="10" t="s">
        <v>2819</v>
      </c>
      <c r="R4780" s="2" t="s">
        <v>8595</v>
      </c>
      <c r="S4780" s="6" t="str">
        <f>IF(OR(ISBLANK(Table1[[#This Row],[ValidEndUTC]]),ISBLANK(Table1[[#This Row],[ValidStartUTC]])),"",Table1[[#This Row],[ValidEndUTC]]-Table1[[#This Row],[ValidStartUTC]])</f>
        <v/>
      </c>
      <c r="T4780" s="5" t="str">
        <f>IF(OR(ISBLANK(Table1[[#This Row],[ValidEndUTC]]),ISBLANK(Table1[[#This Row],[ValidStartUTC]])),"",Table1[[#This Row],[Duration]]*24*60)</f>
        <v/>
      </c>
    </row>
    <row r="4781" spans="1:20" x14ac:dyDescent="0.25">
      <c r="A4781" s="8" t="str">
        <f>IF(ISBLANK(Table1[[#This Row],[AdvisoryNumber]]),"NTML","ADVZY")</f>
        <v>NTML</v>
      </c>
      <c r="B4781" s="8" t="str">
        <f>_xlfn.TEXTJOIN("-",TRUE,Table1[[#This Row],[Source]],TEXT(Table1[[#This Row],[AdvisoryNumber]],"000"),TEXT(ROW()-1,"000000"),TEXT(Table1[[#This Row],[RecordTimeUTC]],"YYYY-MM-DD"))</f>
        <v>NTML-000-004780-2020-10-23</v>
      </c>
      <c r="C4781" s="1" t="s">
        <v>270</v>
      </c>
      <c r="D4781" s="2"/>
      <c r="E4781" s="1"/>
      <c r="F4781" s="2"/>
      <c r="G4781" s="1"/>
      <c r="H4781" s="1" t="s">
        <v>2641</v>
      </c>
      <c r="I4781" s="8" t="str">
        <f>IF(Table1[[#This Row],[TMI_Type]]="Reroute",INDEX(_xlfn.REGEXEXTRACT(Table1[[#This Row],[RawText]],".*(ROUTE|FEA|FCA|ICR|CTOP|TBO).+([A-Z]{3})",2,0),1,2),"")</f>
        <v/>
      </c>
      <c r="J4781" s="5"/>
      <c r="K4781" s="5"/>
      <c r="L4781" s="1"/>
      <c r="M4781" s="7"/>
      <c r="N4781" s="7"/>
      <c r="O4781" s="7">
        <v>44127.894444444442</v>
      </c>
      <c r="P4781" s="4" t="s">
        <v>2820</v>
      </c>
      <c r="Q4781" s="10" t="s">
        <v>2820</v>
      </c>
      <c r="R4781" s="2" t="s">
        <v>8595</v>
      </c>
      <c r="S4781" s="6" t="str">
        <f>IF(OR(ISBLANK(Table1[[#This Row],[ValidEndUTC]]),ISBLANK(Table1[[#This Row],[ValidStartUTC]])),"",Table1[[#This Row],[ValidEndUTC]]-Table1[[#This Row],[ValidStartUTC]])</f>
        <v/>
      </c>
      <c r="T4781" s="5" t="str">
        <f>IF(OR(ISBLANK(Table1[[#This Row],[ValidEndUTC]]),ISBLANK(Table1[[#This Row],[ValidStartUTC]])),"",Table1[[#This Row],[Duration]]*24*60)</f>
        <v/>
      </c>
    </row>
    <row r="4782" spans="1:20" ht="21.6" x14ac:dyDescent="0.25">
      <c r="A4782" s="8" t="str">
        <f>IF(ISBLANK(Table1[[#This Row],[AdvisoryNumber]]),"NTML","ADVZY")</f>
        <v>NTML</v>
      </c>
      <c r="B4782" s="8" t="str">
        <f>_xlfn.TEXTJOIN("-",TRUE,Table1[[#This Row],[Source]],TEXT(Table1[[#This Row],[AdvisoryNumber]],"000"),TEXT(ROW()-1,"000000"),TEXT(Table1[[#This Row],[RecordTimeUTC]],"YYYY-MM-DD"))</f>
        <v>NTML-000-004781-2020-10-23</v>
      </c>
      <c r="C4782" s="1" t="s">
        <v>202</v>
      </c>
      <c r="D4782" s="2"/>
      <c r="E4782" s="1"/>
      <c r="F4782" s="2"/>
      <c r="G4782" s="1"/>
      <c r="H4782" s="1" t="s">
        <v>2641</v>
      </c>
      <c r="I4782" s="8" t="str">
        <f>IF(Table1[[#This Row],[TMI_Type]]="Reroute",INDEX(_xlfn.REGEXEXTRACT(Table1[[#This Row],[RawText]],".*(ROUTE|FEA|FCA|ICR|CTOP|TBO).+([A-Z]{3})",2,0),1,2),"")</f>
        <v/>
      </c>
      <c r="J4782" s="5"/>
      <c r="K4782" s="5"/>
      <c r="L4782" s="1"/>
      <c r="M4782" s="7"/>
      <c r="N4782" s="7"/>
      <c r="O4782" s="7">
        <v>44127.894444444442</v>
      </c>
      <c r="P4782" s="4" t="s">
        <v>2821</v>
      </c>
      <c r="Q4782" s="10" t="s">
        <v>2821</v>
      </c>
      <c r="R4782" s="2" t="s">
        <v>8595</v>
      </c>
      <c r="S4782" s="6" t="str">
        <f>IF(OR(ISBLANK(Table1[[#This Row],[ValidEndUTC]]),ISBLANK(Table1[[#This Row],[ValidStartUTC]])),"",Table1[[#This Row],[ValidEndUTC]]-Table1[[#This Row],[ValidStartUTC]])</f>
        <v/>
      </c>
      <c r="T4782" s="5" t="str">
        <f>IF(OR(ISBLANK(Table1[[#This Row],[ValidEndUTC]]),ISBLANK(Table1[[#This Row],[ValidStartUTC]])),"",Table1[[#This Row],[Duration]]*24*60)</f>
        <v/>
      </c>
    </row>
    <row r="4783" spans="1:20" ht="21.6" x14ac:dyDescent="0.25">
      <c r="A4783" s="8" t="str">
        <f>IF(ISBLANK(Table1[[#This Row],[AdvisoryNumber]]),"NTML","ADVZY")</f>
        <v>NTML</v>
      </c>
      <c r="B4783" s="8" t="str">
        <f>_xlfn.TEXTJOIN("-",TRUE,Table1[[#This Row],[Source]],TEXT(Table1[[#This Row],[AdvisoryNumber]],"000"),TEXT(ROW()-1,"000000"),TEXT(Table1[[#This Row],[RecordTimeUTC]],"YYYY-MM-DD"))</f>
        <v>NTML-000-004782-2020-10-23</v>
      </c>
      <c r="C4783" s="1" t="s">
        <v>229</v>
      </c>
      <c r="D4783" s="2"/>
      <c r="E4783" s="1"/>
      <c r="F4783" s="2"/>
      <c r="G4783" s="1"/>
      <c r="H4783" s="1" t="s">
        <v>2641</v>
      </c>
      <c r="I4783" s="8" t="str">
        <f>IF(Table1[[#This Row],[TMI_Type]]="Reroute",INDEX(_xlfn.REGEXEXTRACT(Table1[[#This Row],[RawText]],".*(ROUTE|FEA|FCA|ICR|CTOP|TBO).+([A-Z]{3})",2,0),1,2),"")</f>
        <v/>
      </c>
      <c r="J4783" s="5"/>
      <c r="K4783" s="5"/>
      <c r="L4783" s="1"/>
      <c r="M4783" s="7"/>
      <c r="N4783" s="7"/>
      <c r="O4783" s="7">
        <v>44127.894444444442</v>
      </c>
      <c r="P4783" s="4" t="s">
        <v>2822</v>
      </c>
      <c r="Q4783" s="10" t="s">
        <v>2822</v>
      </c>
      <c r="R4783" s="2" t="s">
        <v>8595</v>
      </c>
      <c r="S4783" s="6" t="str">
        <f>IF(OR(ISBLANK(Table1[[#This Row],[ValidEndUTC]]),ISBLANK(Table1[[#This Row],[ValidStartUTC]])),"",Table1[[#This Row],[ValidEndUTC]]-Table1[[#This Row],[ValidStartUTC]])</f>
        <v/>
      </c>
      <c r="T4783" s="5" t="str">
        <f>IF(OR(ISBLANK(Table1[[#This Row],[ValidEndUTC]]),ISBLANK(Table1[[#This Row],[ValidStartUTC]])),"",Table1[[#This Row],[Duration]]*24*60)</f>
        <v/>
      </c>
    </row>
    <row r="4784" spans="1:20" ht="21.6" x14ac:dyDescent="0.25">
      <c r="A4784" s="8" t="str">
        <f>IF(ISBLANK(Table1[[#This Row],[AdvisoryNumber]]),"NTML","ADVZY")</f>
        <v>NTML</v>
      </c>
      <c r="B4784" s="8" t="str">
        <f>_xlfn.TEXTJOIN("-",TRUE,Table1[[#This Row],[Source]],TEXT(Table1[[#This Row],[AdvisoryNumber]],"000"),TEXT(ROW()-1,"000000"),TEXT(Table1[[#This Row],[RecordTimeUTC]],"YYYY-MM-DD"))</f>
        <v>NTML-000-004783-2020-10-23</v>
      </c>
      <c r="C4784" s="1" t="s">
        <v>300</v>
      </c>
      <c r="D4784" s="2"/>
      <c r="E4784" s="1"/>
      <c r="F4784" s="2"/>
      <c r="G4784" s="1"/>
      <c r="H4784" s="1" t="s">
        <v>2641</v>
      </c>
      <c r="I4784" s="8" t="str">
        <f>IF(Table1[[#This Row],[TMI_Type]]="Reroute",INDEX(_xlfn.REGEXEXTRACT(Table1[[#This Row],[RawText]],".*(ROUTE|FEA|FCA|ICR|CTOP|TBO).+([A-Z]{3})",2,0),1,2),"")</f>
        <v/>
      </c>
      <c r="J4784" s="5"/>
      <c r="K4784" s="5"/>
      <c r="L4784" s="1"/>
      <c r="M4784" s="7"/>
      <c r="N4784" s="7"/>
      <c r="O4784" s="7">
        <v>44127.894444444442</v>
      </c>
      <c r="P4784" s="4" t="s">
        <v>2823</v>
      </c>
      <c r="Q4784" s="10" t="s">
        <v>2823</v>
      </c>
      <c r="R4784" s="2" t="s">
        <v>8595</v>
      </c>
      <c r="S4784" s="6" t="str">
        <f>IF(OR(ISBLANK(Table1[[#This Row],[ValidEndUTC]]),ISBLANK(Table1[[#This Row],[ValidStartUTC]])),"",Table1[[#This Row],[ValidEndUTC]]-Table1[[#This Row],[ValidStartUTC]])</f>
        <v/>
      </c>
      <c r="T4784" s="5" t="str">
        <f>IF(OR(ISBLANK(Table1[[#This Row],[ValidEndUTC]]),ISBLANK(Table1[[#This Row],[ValidStartUTC]])),"",Table1[[#This Row],[Duration]]*24*60)</f>
        <v/>
      </c>
    </row>
    <row r="4785" spans="1:20" x14ac:dyDescent="0.25">
      <c r="A4785" s="8" t="str">
        <f>IF(ISBLANK(Table1[[#This Row],[AdvisoryNumber]]),"NTML","ADVZY")</f>
        <v>NTML</v>
      </c>
      <c r="B4785" s="8" t="str">
        <f>_xlfn.TEXTJOIN("-",TRUE,Table1[[#This Row],[Source]],TEXT(Table1[[#This Row],[AdvisoryNumber]],"000"),TEXT(ROW()-1,"000000"),TEXT(Table1[[#This Row],[RecordTimeUTC]],"YYYY-MM-DD"))</f>
        <v>NTML-000-004784-2020-10-23</v>
      </c>
      <c r="C4785" s="1" t="s">
        <v>31</v>
      </c>
      <c r="D4785" s="2"/>
      <c r="E4785" s="1"/>
      <c r="F4785" s="2"/>
      <c r="G4785" s="1"/>
      <c r="H4785" s="1" t="s">
        <v>2641</v>
      </c>
      <c r="I4785" s="8" t="str">
        <f>IF(Table1[[#This Row],[TMI_Type]]="Reroute",INDEX(_xlfn.REGEXEXTRACT(Table1[[#This Row],[RawText]],".*(ROUTE|FEA|FCA|ICR|CTOP|TBO).+([A-Z]{3})",2,0),1,2),"")</f>
        <v/>
      </c>
      <c r="J4785" s="5"/>
      <c r="K4785" s="5"/>
      <c r="L4785" s="1"/>
      <c r="M4785" s="7"/>
      <c r="N4785" s="7"/>
      <c r="O4785" s="7">
        <v>44127.894444444442</v>
      </c>
      <c r="P4785" s="4" t="s">
        <v>2824</v>
      </c>
      <c r="Q4785" s="10" t="s">
        <v>2824</v>
      </c>
      <c r="R4785" s="2" t="s">
        <v>8595</v>
      </c>
      <c r="S4785" s="6" t="str">
        <f>IF(OR(ISBLANK(Table1[[#This Row],[ValidEndUTC]]),ISBLANK(Table1[[#This Row],[ValidStartUTC]])),"",Table1[[#This Row],[ValidEndUTC]]-Table1[[#This Row],[ValidStartUTC]])</f>
        <v/>
      </c>
      <c r="T4785" s="5" t="str">
        <f>IF(OR(ISBLANK(Table1[[#This Row],[ValidEndUTC]]),ISBLANK(Table1[[#This Row],[ValidStartUTC]])),"",Table1[[#This Row],[Duration]]*24*60)</f>
        <v/>
      </c>
    </row>
    <row r="4786" spans="1:20" x14ac:dyDescent="0.25">
      <c r="A4786" s="8" t="str">
        <f>IF(ISBLANK(Table1[[#This Row],[AdvisoryNumber]]),"NTML","ADVZY")</f>
        <v>NTML</v>
      </c>
      <c r="B4786" s="8" t="str">
        <f>_xlfn.TEXTJOIN("-",TRUE,Table1[[#This Row],[Source]],TEXT(Table1[[#This Row],[AdvisoryNumber]],"000"),TEXT(ROW()-1,"000000"),TEXT(Table1[[#This Row],[RecordTimeUTC]],"YYYY-MM-DD"))</f>
        <v>NTML-000-004785-2020-10-23</v>
      </c>
      <c r="C4786" s="1" t="s">
        <v>344</v>
      </c>
      <c r="D4786" s="2"/>
      <c r="E4786" s="1"/>
      <c r="F4786" s="2"/>
      <c r="G4786" s="1"/>
      <c r="H4786" s="1" t="s">
        <v>2641</v>
      </c>
      <c r="I4786" s="8" t="str">
        <f>IF(Table1[[#This Row],[TMI_Type]]="Reroute",INDEX(_xlfn.REGEXEXTRACT(Table1[[#This Row],[RawText]],".*(ROUTE|FEA|FCA|ICR|CTOP|TBO).+([A-Z]{3})",2,0),1,2),"")</f>
        <v/>
      </c>
      <c r="J4786" s="5"/>
      <c r="K4786" s="5"/>
      <c r="L4786" s="1"/>
      <c r="M4786" s="7"/>
      <c r="N4786" s="7"/>
      <c r="O4786" s="7">
        <v>44127.894444444442</v>
      </c>
      <c r="P4786" s="4" t="s">
        <v>2825</v>
      </c>
      <c r="Q4786" s="10" t="s">
        <v>2825</v>
      </c>
      <c r="R4786" s="2" t="s">
        <v>8595</v>
      </c>
      <c r="S4786" s="6" t="str">
        <f>IF(OR(ISBLANK(Table1[[#This Row],[ValidEndUTC]]),ISBLANK(Table1[[#This Row],[ValidStartUTC]])),"",Table1[[#This Row],[ValidEndUTC]]-Table1[[#This Row],[ValidStartUTC]])</f>
        <v/>
      </c>
      <c r="T4786" s="5" t="str">
        <f>IF(OR(ISBLANK(Table1[[#This Row],[ValidEndUTC]]),ISBLANK(Table1[[#This Row],[ValidStartUTC]])),"",Table1[[#This Row],[Duration]]*24*60)</f>
        <v/>
      </c>
    </row>
    <row r="4787" spans="1:20" ht="21.6" x14ac:dyDescent="0.25">
      <c r="A4787" s="8" t="str">
        <f>IF(ISBLANK(Table1[[#This Row],[AdvisoryNumber]]),"NTML","ADVZY")</f>
        <v>NTML</v>
      </c>
      <c r="B4787" s="8" t="str">
        <f>_xlfn.TEXTJOIN("-",TRUE,Table1[[#This Row],[Source]],TEXT(Table1[[#This Row],[AdvisoryNumber]],"000"),TEXT(ROW()-1,"000000"),TEXT(Table1[[#This Row],[RecordTimeUTC]],"YYYY-MM-DD"))</f>
        <v>NTML-000-004786-2020-10-23</v>
      </c>
      <c r="C4787" s="1" t="s">
        <v>1707</v>
      </c>
      <c r="D4787" s="2"/>
      <c r="E4787" s="1"/>
      <c r="F4787" s="2"/>
      <c r="G4787" s="1"/>
      <c r="H4787" s="1" t="s">
        <v>2641</v>
      </c>
      <c r="I4787" s="8" t="str">
        <f>IF(Table1[[#This Row],[TMI_Type]]="Reroute",INDEX(_xlfn.REGEXEXTRACT(Table1[[#This Row],[RawText]],".*(ROUTE|FEA|FCA|ICR|CTOP|TBO).+([A-Z]{3})",2,0),1,2),"")</f>
        <v/>
      </c>
      <c r="J4787" s="5"/>
      <c r="K4787" s="5"/>
      <c r="L4787" s="1"/>
      <c r="M4787" s="7"/>
      <c r="N4787" s="7"/>
      <c r="O4787" s="7">
        <v>44127.894444444442</v>
      </c>
      <c r="P4787" s="4" t="s">
        <v>2826</v>
      </c>
      <c r="Q4787" s="10" t="s">
        <v>2826</v>
      </c>
      <c r="R4787" s="2" t="s">
        <v>8595</v>
      </c>
      <c r="S4787" s="6" t="str">
        <f>IF(OR(ISBLANK(Table1[[#This Row],[ValidEndUTC]]),ISBLANK(Table1[[#This Row],[ValidStartUTC]])),"",Table1[[#This Row],[ValidEndUTC]]-Table1[[#This Row],[ValidStartUTC]])</f>
        <v/>
      </c>
      <c r="T4787" s="5" t="str">
        <f>IF(OR(ISBLANK(Table1[[#This Row],[ValidEndUTC]]),ISBLANK(Table1[[#This Row],[ValidStartUTC]])),"",Table1[[#This Row],[Duration]]*24*60)</f>
        <v/>
      </c>
    </row>
    <row r="4788" spans="1:20" ht="21.6" x14ac:dyDescent="0.25">
      <c r="A4788" s="8" t="str">
        <f>IF(ISBLANK(Table1[[#This Row],[AdvisoryNumber]]),"NTML","ADVZY")</f>
        <v>NTML</v>
      </c>
      <c r="B4788" s="8" t="str">
        <f>_xlfn.TEXTJOIN("-",TRUE,Table1[[#This Row],[Source]],TEXT(Table1[[#This Row],[AdvisoryNumber]],"000"),TEXT(ROW()-1,"000000"),TEXT(Table1[[#This Row],[RecordTimeUTC]],"YYYY-MM-DD"))</f>
        <v>NTML-000-004787-2020-10-30</v>
      </c>
      <c r="C4788" s="1" t="s">
        <v>108</v>
      </c>
      <c r="D4788" s="2"/>
      <c r="E4788" s="1"/>
      <c r="F4788" s="2"/>
      <c r="G4788" s="1"/>
      <c r="H4788" s="1" t="s">
        <v>2641</v>
      </c>
      <c r="I4788" s="8" t="str">
        <f>IF(Table1[[#This Row],[TMI_Type]]="Reroute",INDEX(_xlfn.REGEXEXTRACT(Table1[[#This Row],[RawText]],".*(ROUTE|FEA|FCA|ICR|CTOP|TBO).+([A-Z]{3})",2,0),1,2),"")</f>
        <v/>
      </c>
      <c r="J4788" s="5"/>
      <c r="K4788" s="5"/>
      <c r="L4788" s="1"/>
      <c r="M4788" s="7"/>
      <c r="N4788" s="7"/>
      <c r="O4788" s="7">
        <v>44134.616666666669</v>
      </c>
      <c r="P4788" s="4" t="s">
        <v>2827</v>
      </c>
      <c r="Q4788" s="10" t="s">
        <v>2827</v>
      </c>
      <c r="R4788" s="2" t="s">
        <v>8601</v>
      </c>
      <c r="S4788" s="6" t="str">
        <f>IF(OR(ISBLANK(Table1[[#This Row],[ValidEndUTC]]),ISBLANK(Table1[[#This Row],[ValidStartUTC]])),"",Table1[[#This Row],[ValidEndUTC]]-Table1[[#This Row],[ValidStartUTC]])</f>
        <v/>
      </c>
      <c r="T4788" s="5" t="str">
        <f>IF(OR(ISBLANK(Table1[[#This Row],[ValidEndUTC]]),ISBLANK(Table1[[#This Row],[ValidStartUTC]])),"",Table1[[#This Row],[Duration]]*24*60)</f>
        <v/>
      </c>
    </row>
    <row r="4789" spans="1:20" ht="21.6" x14ac:dyDescent="0.25">
      <c r="A4789" s="8" t="str">
        <f>IF(ISBLANK(Table1[[#This Row],[AdvisoryNumber]]),"NTML","ADVZY")</f>
        <v>NTML</v>
      </c>
      <c r="B4789" s="8" t="str">
        <f>_xlfn.TEXTJOIN("-",TRUE,Table1[[#This Row],[Source]],TEXT(Table1[[#This Row],[AdvisoryNumber]],"000"),TEXT(ROW()-1,"000000"),TEXT(Table1[[#This Row],[RecordTimeUTC]],"YYYY-MM-DD"))</f>
        <v>NTML-000-004788-2020-10-30</v>
      </c>
      <c r="C4789" s="1" t="s">
        <v>495</v>
      </c>
      <c r="D4789" s="2"/>
      <c r="E4789" s="1"/>
      <c r="F4789" s="2"/>
      <c r="G4789" s="1"/>
      <c r="H4789" s="1" t="s">
        <v>2641</v>
      </c>
      <c r="I4789" s="8" t="str">
        <f>IF(Table1[[#This Row],[TMI_Type]]="Reroute",INDEX(_xlfn.REGEXEXTRACT(Table1[[#This Row],[RawText]],".*(ROUTE|FEA|FCA|ICR|CTOP|TBO).+([A-Z]{3})",2,0),1,2),"")</f>
        <v/>
      </c>
      <c r="J4789" s="5"/>
      <c r="K4789" s="5"/>
      <c r="L4789" s="1"/>
      <c r="M4789" s="7"/>
      <c r="N4789" s="7"/>
      <c r="O4789" s="7">
        <v>44134.616666666669</v>
      </c>
      <c r="P4789" s="4" t="s">
        <v>2828</v>
      </c>
      <c r="Q4789" s="10" t="s">
        <v>2828</v>
      </c>
      <c r="R4789" s="2" t="s">
        <v>8601</v>
      </c>
      <c r="S4789" s="6" t="str">
        <f>IF(OR(ISBLANK(Table1[[#This Row],[ValidEndUTC]]),ISBLANK(Table1[[#This Row],[ValidStartUTC]])),"",Table1[[#This Row],[ValidEndUTC]]-Table1[[#This Row],[ValidStartUTC]])</f>
        <v/>
      </c>
      <c r="T4789" s="5" t="str">
        <f>IF(OR(ISBLANK(Table1[[#This Row],[ValidEndUTC]]),ISBLANK(Table1[[#This Row],[ValidStartUTC]])),"",Table1[[#This Row],[Duration]]*24*60)</f>
        <v/>
      </c>
    </row>
    <row r="4790" spans="1:20" x14ac:dyDescent="0.25">
      <c r="A4790" s="8" t="str">
        <f>IF(ISBLANK(Table1[[#This Row],[AdvisoryNumber]]),"NTML","ADVZY")</f>
        <v>NTML</v>
      </c>
      <c r="B4790" s="8" t="str">
        <f>_xlfn.TEXTJOIN("-",TRUE,Table1[[#This Row],[Source]],TEXT(Table1[[#This Row],[AdvisoryNumber]],"000"),TEXT(ROW()-1,"000000"),TEXT(Table1[[#This Row],[RecordTimeUTC]],"YYYY-MM-DD"))</f>
        <v>NTML-000-004789-2020-10-30</v>
      </c>
      <c r="C4790" s="1" t="s">
        <v>344</v>
      </c>
      <c r="D4790" s="2"/>
      <c r="E4790" s="1"/>
      <c r="F4790" s="2"/>
      <c r="G4790" s="1"/>
      <c r="H4790" s="1" t="s">
        <v>2641</v>
      </c>
      <c r="I4790" s="8" t="str">
        <f>IF(Table1[[#This Row],[TMI_Type]]="Reroute",INDEX(_xlfn.REGEXEXTRACT(Table1[[#This Row],[RawText]],".*(ROUTE|FEA|FCA|ICR|CTOP|TBO).+([A-Z]{3})",2,0),1,2),"")</f>
        <v/>
      </c>
      <c r="J4790" s="5"/>
      <c r="K4790" s="5"/>
      <c r="L4790" s="1"/>
      <c r="M4790" s="7"/>
      <c r="N4790" s="7"/>
      <c r="O4790" s="7">
        <v>44134.616666666669</v>
      </c>
      <c r="P4790" s="4" t="s">
        <v>2829</v>
      </c>
      <c r="Q4790" s="10" t="s">
        <v>2829</v>
      </c>
      <c r="R4790" s="2" t="s">
        <v>8601</v>
      </c>
      <c r="S4790" s="6" t="str">
        <f>IF(OR(ISBLANK(Table1[[#This Row],[ValidEndUTC]]),ISBLANK(Table1[[#This Row],[ValidStartUTC]])),"",Table1[[#This Row],[ValidEndUTC]]-Table1[[#This Row],[ValidStartUTC]])</f>
        <v/>
      </c>
      <c r="T4790" s="5" t="str">
        <f>IF(OR(ISBLANK(Table1[[#This Row],[ValidEndUTC]]),ISBLANK(Table1[[#This Row],[ValidStartUTC]])),"",Table1[[#This Row],[Duration]]*24*60)</f>
        <v/>
      </c>
    </row>
    <row r="4791" spans="1:20" x14ac:dyDescent="0.25">
      <c r="A4791" s="8" t="str">
        <f>IF(ISBLANK(Table1[[#This Row],[AdvisoryNumber]]),"NTML","ADVZY")</f>
        <v>NTML</v>
      </c>
      <c r="B4791" s="8" t="str">
        <f>_xlfn.TEXTJOIN("-",TRUE,Table1[[#This Row],[Source]],TEXT(Table1[[#This Row],[AdvisoryNumber]],"000"),TEXT(ROW()-1,"000000"),TEXT(Table1[[#This Row],[RecordTimeUTC]],"YYYY-MM-DD"))</f>
        <v>NTML-000-004790-2020-10-30</v>
      </c>
      <c r="C4791" s="1" t="s">
        <v>31</v>
      </c>
      <c r="D4791" s="2"/>
      <c r="E4791" s="1"/>
      <c r="F4791" s="2"/>
      <c r="G4791" s="1"/>
      <c r="H4791" s="1" t="s">
        <v>2641</v>
      </c>
      <c r="I4791" s="8" t="str">
        <f>IF(Table1[[#This Row],[TMI_Type]]="Reroute",INDEX(_xlfn.REGEXEXTRACT(Table1[[#This Row],[RawText]],".*(ROUTE|FEA|FCA|ICR|CTOP|TBO).+([A-Z]{3})",2,0),1,2),"")</f>
        <v/>
      </c>
      <c r="J4791" s="5"/>
      <c r="K4791" s="5"/>
      <c r="L4791" s="1"/>
      <c r="M4791" s="7"/>
      <c r="N4791" s="7"/>
      <c r="O4791" s="7">
        <v>44134.616666666669</v>
      </c>
      <c r="P4791" s="4" t="s">
        <v>2830</v>
      </c>
      <c r="Q4791" s="10" t="s">
        <v>2830</v>
      </c>
      <c r="R4791" s="2" t="s">
        <v>8601</v>
      </c>
      <c r="S4791" s="6" t="str">
        <f>IF(OR(ISBLANK(Table1[[#This Row],[ValidEndUTC]]),ISBLANK(Table1[[#This Row],[ValidStartUTC]])),"",Table1[[#This Row],[ValidEndUTC]]-Table1[[#This Row],[ValidStartUTC]])</f>
        <v/>
      </c>
      <c r="T4791" s="5" t="str">
        <f>IF(OR(ISBLANK(Table1[[#This Row],[ValidEndUTC]]),ISBLANK(Table1[[#This Row],[ValidStartUTC]])),"",Table1[[#This Row],[Duration]]*24*60)</f>
        <v/>
      </c>
    </row>
    <row r="4792" spans="1:20" x14ac:dyDescent="0.25">
      <c r="A4792" s="8" t="str">
        <f>IF(ISBLANK(Table1[[#This Row],[AdvisoryNumber]]),"NTML","ADVZY")</f>
        <v>NTML</v>
      </c>
      <c r="B4792" s="8" t="str">
        <f>_xlfn.TEXTJOIN("-",TRUE,Table1[[#This Row],[Source]],TEXT(Table1[[#This Row],[AdvisoryNumber]],"000"),TEXT(ROW()-1,"000000"),TEXT(Table1[[#This Row],[RecordTimeUTC]],"YYYY-MM-DD"))</f>
        <v>NTML-000-004791-2020-10-30</v>
      </c>
      <c r="C4792" s="1" t="s">
        <v>300</v>
      </c>
      <c r="D4792" s="2"/>
      <c r="E4792" s="1"/>
      <c r="F4792" s="2"/>
      <c r="G4792" s="1"/>
      <c r="H4792" s="1" t="s">
        <v>2641</v>
      </c>
      <c r="I4792" s="8" t="str">
        <f>IF(Table1[[#This Row],[TMI_Type]]="Reroute",INDEX(_xlfn.REGEXEXTRACT(Table1[[#This Row],[RawText]],".*(ROUTE|FEA|FCA|ICR|CTOP|TBO).+([A-Z]{3})",2,0),1,2),"")</f>
        <v/>
      </c>
      <c r="J4792" s="5"/>
      <c r="K4792" s="5"/>
      <c r="L4792" s="1"/>
      <c r="M4792" s="7"/>
      <c r="N4792" s="7"/>
      <c r="O4792" s="7">
        <v>44134.616666666669</v>
      </c>
      <c r="P4792" s="4" t="s">
        <v>2831</v>
      </c>
      <c r="Q4792" s="10" t="s">
        <v>2831</v>
      </c>
      <c r="R4792" s="2" t="s">
        <v>8601</v>
      </c>
      <c r="S4792" s="6" t="str">
        <f>IF(OR(ISBLANK(Table1[[#This Row],[ValidEndUTC]]),ISBLANK(Table1[[#This Row],[ValidStartUTC]])),"",Table1[[#This Row],[ValidEndUTC]]-Table1[[#This Row],[ValidStartUTC]])</f>
        <v/>
      </c>
      <c r="T4792" s="5" t="str">
        <f>IF(OR(ISBLANK(Table1[[#This Row],[ValidEndUTC]]),ISBLANK(Table1[[#This Row],[ValidStartUTC]])),"",Table1[[#This Row],[Duration]]*24*60)</f>
        <v/>
      </c>
    </row>
    <row r="4793" spans="1:20" ht="21.6" x14ac:dyDescent="0.25">
      <c r="A4793" s="8" t="str">
        <f>IF(ISBLANK(Table1[[#This Row],[AdvisoryNumber]]),"NTML","ADVZY")</f>
        <v>NTML</v>
      </c>
      <c r="B4793" s="8" t="str">
        <f>_xlfn.TEXTJOIN("-",TRUE,Table1[[#This Row],[Source]],TEXT(Table1[[#This Row],[AdvisoryNumber]],"000"),TEXT(ROW()-1,"000000"),TEXT(Table1[[#This Row],[RecordTimeUTC]],"YYYY-MM-DD"))</f>
        <v>NTML-000-004792-2020-10-30</v>
      </c>
      <c r="C4793" s="1" t="s">
        <v>1707</v>
      </c>
      <c r="D4793" s="2"/>
      <c r="E4793" s="1"/>
      <c r="F4793" s="2"/>
      <c r="G4793" s="1"/>
      <c r="H4793" s="1" t="s">
        <v>2641</v>
      </c>
      <c r="I4793" s="8" t="str">
        <f>IF(Table1[[#This Row],[TMI_Type]]="Reroute",INDEX(_xlfn.REGEXEXTRACT(Table1[[#This Row],[RawText]],".*(ROUTE|FEA|FCA|ICR|CTOP|TBO).+([A-Z]{3})",2,0),1,2),"")</f>
        <v/>
      </c>
      <c r="J4793" s="5"/>
      <c r="K4793" s="5"/>
      <c r="L4793" s="1"/>
      <c r="M4793" s="7"/>
      <c r="N4793" s="7"/>
      <c r="O4793" s="7">
        <v>44134.616666666669</v>
      </c>
      <c r="P4793" s="4" t="s">
        <v>2832</v>
      </c>
      <c r="Q4793" s="10" t="s">
        <v>2832</v>
      </c>
      <c r="R4793" s="2" t="s">
        <v>8601</v>
      </c>
      <c r="S4793" s="6" t="str">
        <f>IF(OR(ISBLANK(Table1[[#This Row],[ValidEndUTC]]),ISBLANK(Table1[[#This Row],[ValidStartUTC]])),"",Table1[[#This Row],[ValidEndUTC]]-Table1[[#This Row],[ValidStartUTC]])</f>
        <v/>
      </c>
      <c r="T4793" s="5" t="str">
        <f>IF(OR(ISBLANK(Table1[[#This Row],[ValidEndUTC]]),ISBLANK(Table1[[#This Row],[ValidStartUTC]])),"",Table1[[#This Row],[Duration]]*24*60)</f>
        <v/>
      </c>
    </row>
    <row r="4794" spans="1:20" ht="21.6" x14ac:dyDescent="0.25">
      <c r="A4794" s="8" t="str">
        <f>IF(ISBLANK(Table1[[#This Row],[AdvisoryNumber]]),"NTML","ADVZY")</f>
        <v>NTML</v>
      </c>
      <c r="B4794" s="8" t="str">
        <f>_xlfn.TEXTJOIN("-",TRUE,Table1[[#This Row],[Source]],TEXT(Table1[[#This Row],[AdvisoryNumber]],"000"),TEXT(ROW()-1,"000000"),TEXT(Table1[[#This Row],[RecordTimeUTC]],"YYYY-MM-DD"))</f>
        <v>NTML-000-004793-2020-10-30</v>
      </c>
      <c r="C4794" s="1" t="s">
        <v>343</v>
      </c>
      <c r="D4794" s="2"/>
      <c r="E4794" s="1"/>
      <c r="F4794" s="2"/>
      <c r="G4794" s="1" t="s">
        <v>18</v>
      </c>
      <c r="H4794" s="1" t="s">
        <v>2641</v>
      </c>
      <c r="I4794" s="8" t="str">
        <f>IF(Table1[[#This Row],[TMI_Type]]="Reroute",INDEX(_xlfn.REGEXEXTRACT(Table1[[#This Row],[RawText]],".*(ROUTE|FEA|FCA|ICR|CTOP|TBO).+([A-Z]{3})",2,0),1,2),"")</f>
        <v/>
      </c>
      <c r="J4794" s="5"/>
      <c r="K4794" s="5"/>
      <c r="L4794" s="1"/>
      <c r="M4794" s="7"/>
      <c r="N4794" s="7"/>
      <c r="O4794" s="7">
        <v>44134.616666666669</v>
      </c>
      <c r="P4794" s="4" t="s">
        <v>2833</v>
      </c>
      <c r="Q4794" s="10" t="s">
        <v>2833</v>
      </c>
      <c r="R4794" s="2" t="s">
        <v>8601</v>
      </c>
      <c r="S4794" s="6" t="str">
        <f>IF(OR(ISBLANK(Table1[[#This Row],[ValidEndUTC]]),ISBLANK(Table1[[#This Row],[ValidStartUTC]])),"",Table1[[#This Row],[ValidEndUTC]]-Table1[[#This Row],[ValidStartUTC]])</f>
        <v/>
      </c>
      <c r="T4794" s="5" t="str">
        <f>IF(OR(ISBLANK(Table1[[#This Row],[ValidEndUTC]]),ISBLANK(Table1[[#This Row],[ValidStartUTC]])),"",Table1[[#This Row],[Duration]]*24*60)</f>
        <v/>
      </c>
    </row>
    <row r="4795" spans="1:20" ht="21.6" x14ac:dyDescent="0.25">
      <c r="A4795" s="8" t="str">
        <f>IF(ISBLANK(Table1[[#This Row],[AdvisoryNumber]]),"NTML","ADVZY")</f>
        <v>NTML</v>
      </c>
      <c r="B4795" s="8" t="str">
        <f>_xlfn.TEXTJOIN("-",TRUE,Table1[[#This Row],[Source]],TEXT(Table1[[#This Row],[AdvisoryNumber]],"000"),TEXT(ROW()-1,"000000"),TEXT(Table1[[#This Row],[RecordTimeUTC]],"YYYY-MM-DD"))</f>
        <v>NTML-000-004794-2020-10-30</v>
      </c>
      <c r="C4795" s="1" t="s">
        <v>109</v>
      </c>
      <c r="D4795" s="2"/>
      <c r="E4795" s="1"/>
      <c r="F4795" s="2"/>
      <c r="G4795" s="1" t="s">
        <v>18</v>
      </c>
      <c r="H4795" s="1" t="s">
        <v>2641</v>
      </c>
      <c r="I4795" s="8" t="str">
        <f>IF(Table1[[#This Row],[TMI_Type]]="Reroute",INDEX(_xlfn.REGEXEXTRACT(Table1[[#This Row],[RawText]],".*(ROUTE|FEA|FCA|ICR|CTOP|TBO).+([A-Z]{3})",2,0),1,2),"")</f>
        <v/>
      </c>
      <c r="J4795" s="5"/>
      <c r="K4795" s="5"/>
      <c r="L4795" s="1"/>
      <c r="M4795" s="7"/>
      <c r="N4795" s="7"/>
      <c r="O4795" s="7">
        <v>44134.616666666669</v>
      </c>
      <c r="P4795" s="4" t="s">
        <v>2834</v>
      </c>
      <c r="Q4795" s="10" t="s">
        <v>2834</v>
      </c>
      <c r="R4795" s="2" t="s">
        <v>8601</v>
      </c>
      <c r="S4795" s="6" t="str">
        <f>IF(OR(ISBLANK(Table1[[#This Row],[ValidEndUTC]]),ISBLANK(Table1[[#This Row],[ValidStartUTC]])),"",Table1[[#This Row],[ValidEndUTC]]-Table1[[#This Row],[ValidStartUTC]])</f>
        <v/>
      </c>
      <c r="T4795" s="5" t="str">
        <f>IF(OR(ISBLANK(Table1[[#This Row],[ValidEndUTC]]),ISBLANK(Table1[[#This Row],[ValidStartUTC]])),"",Table1[[#This Row],[Duration]]*24*60)</f>
        <v/>
      </c>
    </row>
    <row r="4796" spans="1:20" ht="21.6" x14ac:dyDescent="0.25">
      <c r="A4796" s="8" t="str">
        <f>IF(ISBLANK(Table1[[#This Row],[AdvisoryNumber]]),"NTML","ADVZY")</f>
        <v>NTML</v>
      </c>
      <c r="B4796" s="8" t="str">
        <f>_xlfn.TEXTJOIN("-",TRUE,Table1[[#This Row],[Source]],TEXT(Table1[[#This Row],[AdvisoryNumber]],"000"),TEXT(ROW()-1,"000000"),TEXT(Table1[[#This Row],[RecordTimeUTC]],"YYYY-MM-DD"))</f>
        <v>NTML-000-004795-2020-10-30</v>
      </c>
      <c r="C4796" s="1" t="s">
        <v>129</v>
      </c>
      <c r="D4796" s="2"/>
      <c r="E4796" s="1"/>
      <c r="F4796" s="2"/>
      <c r="G4796" s="1" t="s">
        <v>8447</v>
      </c>
      <c r="H4796" s="1" t="s">
        <v>2641</v>
      </c>
      <c r="I4796" s="8" t="str">
        <f>IF(Table1[[#This Row],[TMI_Type]]="Reroute",INDEX(_xlfn.REGEXEXTRACT(Table1[[#This Row],[RawText]],".*(ROUTE|FEA|FCA|ICR|CTOP|TBO).+([A-Z]{3})",2,0),1,2),"")</f>
        <v/>
      </c>
      <c r="J4796" s="5"/>
      <c r="K4796" s="5"/>
      <c r="L4796" s="1"/>
      <c r="M4796" s="7"/>
      <c r="N4796" s="7"/>
      <c r="O4796" s="7">
        <v>44134.616666666669</v>
      </c>
      <c r="P4796" s="4" t="s">
        <v>2835</v>
      </c>
      <c r="Q4796" s="10" t="s">
        <v>2835</v>
      </c>
      <c r="R4796" s="2" t="s">
        <v>8601</v>
      </c>
      <c r="S4796" s="6" t="str">
        <f>IF(OR(ISBLANK(Table1[[#This Row],[ValidEndUTC]]),ISBLANK(Table1[[#This Row],[ValidStartUTC]])),"",Table1[[#This Row],[ValidEndUTC]]-Table1[[#This Row],[ValidStartUTC]])</f>
        <v/>
      </c>
      <c r="T4796" s="5" t="str">
        <f>IF(OR(ISBLANK(Table1[[#This Row],[ValidEndUTC]]),ISBLANK(Table1[[#This Row],[ValidStartUTC]])),"",Table1[[#This Row],[Duration]]*24*60)</f>
        <v/>
      </c>
    </row>
    <row r="4797" spans="1:20" ht="21.6" x14ac:dyDescent="0.25">
      <c r="A4797" s="8" t="str">
        <f>IF(ISBLANK(Table1[[#This Row],[AdvisoryNumber]]),"NTML","ADVZY")</f>
        <v>NTML</v>
      </c>
      <c r="B4797" s="8" t="str">
        <f>_xlfn.TEXTJOIN("-",TRUE,Table1[[#This Row],[Source]],TEXT(Table1[[#This Row],[AdvisoryNumber]],"000"),TEXT(ROW()-1,"000000"),TEXT(Table1[[#This Row],[RecordTimeUTC]],"YYYY-MM-DD"))</f>
        <v>NTML-000-004796-2020-10-30</v>
      </c>
      <c r="C4797" s="1" t="s">
        <v>132</v>
      </c>
      <c r="D4797" s="2"/>
      <c r="E4797" s="1"/>
      <c r="F4797" s="2"/>
      <c r="G4797" s="1"/>
      <c r="H4797" s="1" t="s">
        <v>2641</v>
      </c>
      <c r="I4797" s="8" t="str">
        <f>IF(Table1[[#This Row],[TMI_Type]]="Reroute",INDEX(_xlfn.REGEXEXTRACT(Table1[[#This Row],[RawText]],".*(ROUTE|FEA|FCA|ICR|CTOP|TBO).+([A-Z]{3})",2,0),1,2),"")</f>
        <v/>
      </c>
      <c r="J4797" s="5"/>
      <c r="K4797" s="5"/>
      <c r="L4797" s="1"/>
      <c r="M4797" s="7"/>
      <c r="N4797" s="7"/>
      <c r="O4797" s="7">
        <v>44134.616666666669</v>
      </c>
      <c r="P4797" s="4" t="s">
        <v>2836</v>
      </c>
      <c r="Q4797" s="10" t="s">
        <v>2836</v>
      </c>
      <c r="R4797" s="2" t="s">
        <v>8601</v>
      </c>
      <c r="S4797" s="6" t="str">
        <f>IF(OR(ISBLANK(Table1[[#This Row],[ValidEndUTC]]),ISBLANK(Table1[[#This Row],[ValidStartUTC]])),"",Table1[[#This Row],[ValidEndUTC]]-Table1[[#This Row],[ValidStartUTC]])</f>
        <v/>
      </c>
      <c r="T4797" s="5" t="str">
        <f>IF(OR(ISBLANK(Table1[[#This Row],[ValidEndUTC]]),ISBLANK(Table1[[#This Row],[ValidStartUTC]])),"",Table1[[#This Row],[Duration]]*24*60)</f>
        <v/>
      </c>
    </row>
    <row r="4798" spans="1:20" x14ac:dyDescent="0.25">
      <c r="A4798" s="8" t="str">
        <f>IF(ISBLANK(Table1[[#This Row],[AdvisoryNumber]]),"NTML","ADVZY")</f>
        <v>NTML</v>
      </c>
      <c r="B4798" s="8" t="str">
        <f>_xlfn.TEXTJOIN("-",TRUE,Table1[[#This Row],[Source]],TEXT(Table1[[#This Row],[AdvisoryNumber]],"000"),TEXT(ROW()-1,"000000"),TEXT(Table1[[#This Row],[RecordTimeUTC]],"YYYY-MM-DD"))</f>
        <v>NTML-000-004797-2020-10-30</v>
      </c>
      <c r="C4798" s="1" t="s">
        <v>2768</v>
      </c>
      <c r="D4798" s="2"/>
      <c r="E4798" s="1"/>
      <c r="F4798" s="2"/>
      <c r="G4798" s="1"/>
      <c r="H4798" s="1" t="s">
        <v>2641</v>
      </c>
      <c r="I4798" s="8" t="str">
        <f>IF(Table1[[#This Row],[TMI_Type]]="Reroute",INDEX(_xlfn.REGEXEXTRACT(Table1[[#This Row],[RawText]],".*(ROUTE|FEA|FCA|ICR|CTOP|TBO).+([A-Z]{3})",2,0),1,2),"")</f>
        <v/>
      </c>
      <c r="J4798" s="5"/>
      <c r="K4798" s="5"/>
      <c r="L4798" s="1"/>
      <c r="M4798" s="7"/>
      <c r="N4798" s="7"/>
      <c r="O4798" s="7">
        <v>44134.616666666669</v>
      </c>
      <c r="P4798" s="4" t="s">
        <v>2837</v>
      </c>
      <c r="Q4798" s="10" t="s">
        <v>2837</v>
      </c>
      <c r="R4798" s="2" t="s">
        <v>8601</v>
      </c>
      <c r="S4798" s="6" t="str">
        <f>IF(OR(ISBLANK(Table1[[#This Row],[ValidEndUTC]]),ISBLANK(Table1[[#This Row],[ValidStartUTC]])),"",Table1[[#This Row],[ValidEndUTC]]-Table1[[#This Row],[ValidStartUTC]])</f>
        <v/>
      </c>
      <c r="T4798" s="5" t="str">
        <f>IF(OR(ISBLANK(Table1[[#This Row],[ValidEndUTC]]),ISBLANK(Table1[[#This Row],[ValidStartUTC]])),"",Table1[[#This Row],[Duration]]*24*60)</f>
        <v/>
      </c>
    </row>
    <row r="4799" spans="1:20" ht="21.6" x14ac:dyDescent="0.25">
      <c r="A4799" s="8" t="str">
        <f>IF(ISBLANK(Table1[[#This Row],[AdvisoryNumber]]),"NTML","ADVZY")</f>
        <v>NTML</v>
      </c>
      <c r="B4799" s="8" t="str">
        <f>_xlfn.TEXTJOIN("-",TRUE,Table1[[#This Row],[Source]],TEXT(Table1[[#This Row],[AdvisoryNumber]],"000"),TEXT(ROW()-1,"000000"),TEXT(Table1[[#This Row],[RecordTimeUTC]],"YYYY-MM-DD"))</f>
        <v>NTML-000-004798-2020-10-30</v>
      </c>
      <c r="C4799" s="1" t="s">
        <v>382</v>
      </c>
      <c r="D4799" s="2"/>
      <c r="E4799" s="1"/>
      <c r="F4799" s="2"/>
      <c r="G4799" s="1" t="s">
        <v>8447</v>
      </c>
      <c r="H4799" s="1" t="s">
        <v>2641</v>
      </c>
      <c r="I4799" s="8" t="str">
        <f>IF(Table1[[#This Row],[TMI_Type]]="Reroute",INDEX(_xlfn.REGEXEXTRACT(Table1[[#This Row],[RawText]],".*(ROUTE|FEA|FCA|ICR|CTOP|TBO).+([A-Z]{3})",2,0),1,2),"")</f>
        <v/>
      </c>
      <c r="J4799" s="5"/>
      <c r="K4799" s="5"/>
      <c r="L4799" s="1"/>
      <c r="M4799" s="7"/>
      <c r="N4799" s="7"/>
      <c r="O4799" s="7">
        <v>44134.616666666669</v>
      </c>
      <c r="P4799" s="4" t="s">
        <v>2838</v>
      </c>
      <c r="Q4799" s="10" t="s">
        <v>2838</v>
      </c>
      <c r="R4799" s="2" t="s">
        <v>8601</v>
      </c>
      <c r="S4799" s="6" t="str">
        <f>IF(OR(ISBLANK(Table1[[#This Row],[ValidEndUTC]]),ISBLANK(Table1[[#This Row],[ValidStartUTC]])),"",Table1[[#This Row],[ValidEndUTC]]-Table1[[#This Row],[ValidStartUTC]])</f>
        <v/>
      </c>
      <c r="T4799" s="5" t="str">
        <f>IF(OR(ISBLANK(Table1[[#This Row],[ValidEndUTC]]),ISBLANK(Table1[[#This Row],[ValidStartUTC]])),"",Table1[[#This Row],[Duration]]*24*60)</f>
        <v/>
      </c>
    </row>
    <row r="4800" spans="1:20" x14ac:dyDescent="0.25">
      <c r="A4800" s="8" t="str">
        <f>IF(ISBLANK(Table1[[#This Row],[AdvisoryNumber]]),"NTML","ADVZY")</f>
        <v>NTML</v>
      </c>
      <c r="B4800" s="8" t="str">
        <f>_xlfn.TEXTJOIN("-",TRUE,Table1[[#This Row],[Source]],TEXT(Table1[[#This Row],[AdvisoryNumber]],"000"),TEXT(ROW()-1,"000000"),TEXT(Table1[[#This Row],[RecordTimeUTC]],"YYYY-MM-DD"))</f>
        <v>NTML-000-004799-2020-10-30</v>
      </c>
      <c r="C4800" s="1" t="s">
        <v>135</v>
      </c>
      <c r="D4800" s="2"/>
      <c r="E4800" s="1"/>
      <c r="F4800" s="2"/>
      <c r="G4800" s="1"/>
      <c r="H4800" s="1" t="s">
        <v>2641</v>
      </c>
      <c r="I4800" s="8" t="str">
        <f>IF(Table1[[#This Row],[TMI_Type]]="Reroute",INDEX(_xlfn.REGEXEXTRACT(Table1[[#This Row],[RawText]],".*(ROUTE|FEA|FCA|ICR|CTOP|TBO).+([A-Z]{3})",2,0),1,2),"")</f>
        <v/>
      </c>
      <c r="J4800" s="5"/>
      <c r="K4800" s="5"/>
      <c r="L4800" s="1"/>
      <c r="M4800" s="7"/>
      <c r="N4800" s="7"/>
      <c r="O4800" s="7">
        <v>44134.616666666669</v>
      </c>
      <c r="P4800" s="4" t="s">
        <v>2839</v>
      </c>
      <c r="Q4800" s="10" t="s">
        <v>2839</v>
      </c>
      <c r="R4800" s="2" t="s">
        <v>8601</v>
      </c>
      <c r="S4800" s="6" t="str">
        <f>IF(OR(ISBLANK(Table1[[#This Row],[ValidEndUTC]]),ISBLANK(Table1[[#This Row],[ValidStartUTC]])),"",Table1[[#This Row],[ValidEndUTC]]-Table1[[#This Row],[ValidStartUTC]])</f>
        <v/>
      </c>
      <c r="T4800" s="5" t="str">
        <f>IF(OR(ISBLANK(Table1[[#This Row],[ValidEndUTC]]),ISBLANK(Table1[[#This Row],[ValidStartUTC]])),"",Table1[[#This Row],[Duration]]*24*60)</f>
        <v/>
      </c>
    </row>
    <row r="4801" spans="1:20" ht="21.6" x14ac:dyDescent="0.25">
      <c r="A4801" s="8" t="str">
        <f>IF(ISBLANK(Table1[[#This Row],[AdvisoryNumber]]),"NTML","ADVZY")</f>
        <v>NTML</v>
      </c>
      <c r="B4801" s="8" t="str">
        <f>_xlfn.TEXTJOIN("-",TRUE,Table1[[#This Row],[Source]],TEXT(Table1[[#This Row],[AdvisoryNumber]],"000"),TEXT(ROW()-1,"000000"),TEXT(Table1[[#This Row],[RecordTimeUTC]],"YYYY-MM-DD"))</f>
        <v>NTML-000-004800-2020-10-30</v>
      </c>
      <c r="C4801" s="1" t="s">
        <v>197</v>
      </c>
      <c r="D4801" s="2"/>
      <c r="E4801" s="1"/>
      <c r="F4801" s="2"/>
      <c r="G4801" s="1"/>
      <c r="H4801" s="1" t="s">
        <v>2641</v>
      </c>
      <c r="I4801" s="8" t="str">
        <f>IF(Table1[[#This Row],[TMI_Type]]="Reroute",INDEX(_xlfn.REGEXEXTRACT(Table1[[#This Row],[RawText]],".*(ROUTE|FEA|FCA|ICR|CTOP|TBO).+([A-Z]{3})",2,0),1,2),"")</f>
        <v/>
      </c>
      <c r="J4801" s="5"/>
      <c r="K4801" s="5"/>
      <c r="L4801" s="1"/>
      <c r="M4801" s="7"/>
      <c r="N4801" s="7"/>
      <c r="O4801" s="7">
        <v>44134.616666666669</v>
      </c>
      <c r="P4801" s="4" t="s">
        <v>2840</v>
      </c>
      <c r="Q4801" s="10" t="s">
        <v>2840</v>
      </c>
      <c r="R4801" s="2" t="s">
        <v>8601</v>
      </c>
      <c r="S4801" s="6" t="str">
        <f>IF(OR(ISBLANK(Table1[[#This Row],[ValidEndUTC]]),ISBLANK(Table1[[#This Row],[ValidStartUTC]])),"",Table1[[#This Row],[ValidEndUTC]]-Table1[[#This Row],[ValidStartUTC]])</f>
        <v/>
      </c>
      <c r="T4801" s="5" t="str">
        <f>IF(OR(ISBLANK(Table1[[#This Row],[ValidEndUTC]]),ISBLANK(Table1[[#This Row],[ValidStartUTC]])),"",Table1[[#This Row],[Duration]]*24*60)</f>
        <v/>
      </c>
    </row>
    <row r="4802" spans="1:20" x14ac:dyDescent="0.25">
      <c r="A4802" s="8" t="str">
        <f>IF(ISBLANK(Table1[[#This Row],[AdvisoryNumber]]),"NTML","ADVZY")</f>
        <v>NTML</v>
      </c>
      <c r="B4802" s="8" t="str">
        <f>_xlfn.TEXTJOIN("-",TRUE,Table1[[#This Row],[Source]],TEXT(Table1[[#This Row],[AdvisoryNumber]],"000"),TEXT(ROW()-1,"000000"),TEXT(Table1[[#This Row],[RecordTimeUTC]],"YYYY-MM-DD"))</f>
        <v>NTML-000-004801-2020-10-30</v>
      </c>
      <c r="C4802" s="1" t="s">
        <v>1219</v>
      </c>
      <c r="D4802" s="2"/>
      <c r="E4802" s="1"/>
      <c r="F4802" s="2"/>
      <c r="G4802" s="1"/>
      <c r="H4802" s="1" t="s">
        <v>2641</v>
      </c>
      <c r="I4802" s="8" t="str">
        <f>IF(Table1[[#This Row],[TMI_Type]]="Reroute",INDEX(_xlfn.REGEXEXTRACT(Table1[[#This Row],[RawText]],".*(ROUTE|FEA|FCA|ICR|CTOP|TBO).+([A-Z]{3})",2,0),1,2),"")</f>
        <v/>
      </c>
      <c r="J4802" s="5"/>
      <c r="K4802" s="5"/>
      <c r="L4802" s="1"/>
      <c r="M4802" s="7"/>
      <c r="N4802" s="7"/>
      <c r="O4802" s="7">
        <v>44134.616666666669</v>
      </c>
      <c r="P4802" s="4" t="s">
        <v>2841</v>
      </c>
      <c r="Q4802" s="10" t="s">
        <v>2841</v>
      </c>
      <c r="R4802" s="2" t="s">
        <v>8601</v>
      </c>
      <c r="S4802" s="6" t="str">
        <f>IF(OR(ISBLANK(Table1[[#This Row],[ValidEndUTC]]),ISBLANK(Table1[[#This Row],[ValidStartUTC]])),"",Table1[[#This Row],[ValidEndUTC]]-Table1[[#This Row],[ValidStartUTC]])</f>
        <v/>
      </c>
      <c r="T4802" s="5" t="str">
        <f>IF(OR(ISBLANK(Table1[[#This Row],[ValidEndUTC]]),ISBLANK(Table1[[#This Row],[ValidStartUTC]])),"",Table1[[#This Row],[Duration]]*24*60)</f>
        <v/>
      </c>
    </row>
    <row r="4803" spans="1:20" x14ac:dyDescent="0.25">
      <c r="A4803" s="8" t="str">
        <f>IF(ISBLANK(Table1[[#This Row],[AdvisoryNumber]]),"NTML","ADVZY")</f>
        <v>NTML</v>
      </c>
      <c r="B4803" s="8" t="str">
        <f>_xlfn.TEXTJOIN("-",TRUE,Table1[[#This Row],[Source]],TEXT(Table1[[#This Row],[AdvisoryNumber]],"000"),TEXT(ROW()-1,"000000"),TEXT(Table1[[#This Row],[RecordTimeUTC]],"YYYY-MM-DD"))</f>
        <v>NTML-000-004802-2020-10-30</v>
      </c>
      <c r="C4803" s="1" t="s">
        <v>1071</v>
      </c>
      <c r="D4803" s="2"/>
      <c r="E4803" s="1"/>
      <c r="F4803" s="2"/>
      <c r="G4803" s="1"/>
      <c r="H4803" s="1" t="s">
        <v>2641</v>
      </c>
      <c r="I4803" s="8" t="str">
        <f>IF(Table1[[#This Row],[TMI_Type]]="Reroute",INDEX(_xlfn.REGEXEXTRACT(Table1[[#This Row],[RawText]],".*(ROUTE|FEA|FCA|ICR|CTOP|TBO).+([A-Z]{3})",2,0),1,2),"")</f>
        <v/>
      </c>
      <c r="J4803" s="5"/>
      <c r="K4803" s="5"/>
      <c r="L4803" s="1"/>
      <c r="M4803" s="7"/>
      <c r="N4803" s="7"/>
      <c r="O4803" s="7">
        <v>44134.616666666669</v>
      </c>
      <c r="P4803" s="4" t="s">
        <v>2842</v>
      </c>
      <c r="Q4803" s="10" t="s">
        <v>2842</v>
      </c>
      <c r="R4803" s="2" t="s">
        <v>8601</v>
      </c>
      <c r="S4803" s="6" t="str">
        <f>IF(OR(ISBLANK(Table1[[#This Row],[ValidEndUTC]]),ISBLANK(Table1[[#This Row],[ValidStartUTC]])),"",Table1[[#This Row],[ValidEndUTC]]-Table1[[#This Row],[ValidStartUTC]])</f>
        <v/>
      </c>
      <c r="T4803" s="5" t="str">
        <f>IF(OR(ISBLANK(Table1[[#This Row],[ValidEndUTC]]),ISBLANK(Table1[[#This Row],[ValidStartUTC]])),"",Table1[[#This Row],[Duration]]*24*60)</f>
        <v/>
      </c>
    </row>
    <row r="4804" spans="1:20" x14ac:dyDescent="0.25">
      <c r="A4804" s="8" t="str">
        <f>IF(ISBLANK(Table1[[#This Row],[AdvisoryNumber]]),"NTML","ADVZY")</f>
        <v>NTML</v>
      </c>
      <c r="B4804" s="8" t="str">
        <f>_xlfn.TEXTJOIN("-",TRUE,Table1[[#This Row],[Source]],TEXT(Table1[[#This Row],[AdvisoryNumber]],"000"),TEXT(ROW()-1,"000000"),TEXT(Table1[[#This Row],[RecordTimeUTC]],"YYYY-MM-DD"))</f>
        <v>NTML-000-004803-2021-01-17</v>
      </c>
      <c r="C4804" s="1" t="s">
        <v>31</v>
      </c>
      <c r="D4804" s="2"/>
      <c r="E4804" s="1"/>
      <c r="F4804" s="2"/>
      <c r="G4804" s="1"/>
      <c r="H4804" s="1" t="s">
        <v>2641</v>
      </c>
      <c r="I4804" s="8" t="str">
        <f>IF(Table1[[#This Row],[TMI_Type]]="Reroute",INDEX(_xlfn.REGEXEXTRACT(Table1[[#This Row],[RawText]],".*(ROUTE|FEA|FCA|ICR|CTOP|TBO).+([A-Z]{3})",2,0),1,2),"")</f>
        <v/>
      </c>
      <c r="J4804" s="5"/>
      <c r="K4804" s="5"/>
      <c r="L4804" s="1"/>
      <c r="M4804" s="7"/>
      <c r="N4804" s="7"/>
      <c r="O4804" s="7">
        <v>44213.663194444445</v>
      </c>
      <c r="P4804" s="4" t="s">
        <v>2843</v>
      </c>
      <c r="Q4804" s="10" t="s">
        <v>2843</v>
      </c>
      <c r="R4804" s="2" t="s">
        <v>8602</v>
      </c>
      <c r="S4804" s="6" t="str">
        <f>IF(OR(ISBLANK(Table1[[#This Row],[ValidEndUTC]]),ISBLANK(Table1[[#This Row],[ValidStartUTC]])),"",Table1[[#This Row],[ValidEndUTC]]-Table1[[#This Row],[ValidStartUTC]])</f>
        <v/>
      </c>
      <c r="T4804" s="5" t="str">
        <f>IF(OR(ISBLANK(Table1[[#This Row],[ValidEndUTC]]),ISBLANK(Table1[[#This Row],[ValidStartUTC]])),"",Table1[[#This Row],[Duration]]*24*60)</f>
        <v/>
      </c>
    </row>
    <row r="4805" spans="1:20" x14ac:dyDescent="0.25">
      <c r="A4805" s="8" t="str">
        <f>IF(ISBLANK(Table1[[#This Row],[AdvisoryNumber]]),"NTML","ADVZY")</f>
        <v>NTML</v>
      </c>
      <c r="B4805" s="8" t="str">
        <f>_xlfn.TEXTJOIN("-",TRUE,Table1[[#This Row],[Source]],TEXT(Table1[[#This Row],[AdvisoryNumber]],"000"),TEXT(ROW()-1,"000000"),TEXT(Table1[[#This Row],[RecordTimeUTC]],"YYYY-MM-DD"))</f>
        <v>NTML-000-004804-2021-01-17</v>
      </c>
      <c r="C4805" s="1" t="s">
        <v>344</v>
      </c>
      <c r="D4805" s="2"/>
      <c r="E4805" s="1"/>
      <c r="F4805" s="2"/>
      <c r="G4805" s="1"/>
      <c r="H4805" s="1" t="s">
        <v>2641</v>
      </c>
      <c r="I4805" s="8" t="str">
        <f>IF(Table1[[#This Row],[TMI_Type]]="Reroute",INDEX(_xlfn.REGEXEXTRACT(Table1[[#This Row],[RawText]],".*(ROUTE|FEA|FCA|ICR|CTOP|TBO).+([A-Z]{3})",2,0),1,2),"")</f>
        <v/>
      </c>
      <c r="J4805" s="5"/>
      <c r="K4805" s="5"/>
      <c r="L4805" s="1"/>
      <c r="M4805" s="7"/>
      <c r="N4805" s="7"/>
      <c r="O4805" s="7">
        <v>44213.663194444445</v>
      </c>
      <c r="P4805" s="4" t="s">
        <v>2844</v>
      </c>
      <c r="Q4805" s="10" t="s">
        <v>2844</v>
      </c>
      <c r="R4805" s="2" t="s">
        <v>8602</v>
      </c>
      <c r="S4805" s="6" t="str">
        <f>IF(OR(ISBLANK(Table1[[#This Row],[ValidEndUTC]]),ISBLANK(Table1[[#This Row],[ValidStartUTC]])),"",Table1[[#This Row],[ValidEndUTC]]-Table1[[#This Row],[ValidStartUTC]])</f>
        <v/>
      </c>
      <c r="T4805" s="5" t="str">
        <f>IF(OR(ISBLANK(Table1[[#This Row],[ValidEndUTC]]),ISBLANK(Table1[[#This Row],[ValidStartUTC]])),"",Table1[[#This Row],[Duration]]*24*60)</f>
        <v/>
      </c>
    </row>
    <row r="4806" spans="1:20" x14ac:dyDescent="0.25">
      <c r="A4806" s="8" t="str">
        <f>IF(ISBLANK(Table1[[#This Row],[AdvisoryNumber]]),"NTML","ADVZY")</f>
        <v>NTML</v>
      </c>
      <c r="B4806" s="8" t="str">
        <f>_xlfn.TEXTJOIN("-",TRUE,Table1[[#This Row],[Source]],TEXT(Table1[[#This Row],[AdvisoryNumber]],"000"),TEXT(ROW()-1,"000000"),TEXT(Table1[[#This Row],[RecordTimeUTC]],"YYYY-MM-DD"))</f>
        <v>NTML-000-004805-2021-01-17</v>
      </c>
      <c r="C4806" s="1" t="s">
        <v>300</v>
      </c>
      <c r="D4806" s="2"/>
      <c r="E4806" s="1"/>
      <c r="F4806" s="2"/>
      <c r="G4806" s="1"/>
      <c r="H4806" s="1" t="s">
        <v>2641</v>
      </c>
      <c r="I4806" s="8" t="str">
        <f>IF(Table1[[#This Row],[TMI_Type]]="Reroute",INDEX(_xlfn.REGEXEXTRACT(Table1[[#This Row],[RawText]],".*(ROUTE|FEA|FCA|ICR|CTOP|TBO).+([A-Z]{3})",2,0),1,2),"")</f>
        <v/>
      </c>
      <c r="J4806" s="5"/>
      <c r="K4806" s="5"/>
      <c r="L4806" s="1"/>
      <c r="M4806" s="7"/>
      <c r="N4806" s="7"/>
      <c r="O4806" s="7">
        <v>44213.663194444445</v>
      </c>
      <c r="P4806" s="4" t="s">
        <v>2845</v>
      </c>
      <c r="Q4806" s="10" t="s">
        <v>2845</v>
      </c>
      <c r="R4806" s="2" t="s">
        <v>8602</v>
      </c>
      <c r="S4806" s="6" t="str">
        <f>IF(OR(ISBLANK(Table1[[#This Row],[ValidEndUTC]]),ISBLANK(Table1[[#This Row],[ValidStartUTC]])),"",Table1[[#This Row],[ValidEndUTC]]-Table1[[#This Row],[ValidStartUTC]])</f>
        <v/>
      </c>
      <c r="T4806" s="5" t="str">
        <f>IF(OR(ISBLANK(Table1[[#This Row],[ValidEndUTC]]),ISBLANK(Table1[[#This Row],[ValidStartUTC]])),"",Table1[[#This Row],[Duration]]*24*60)</f>
        <v/>
      </c>
    </row>
    <row r="4807" spans="1:20" x14ac:dyDescent="0.25">
      <c r="A4807" s="8" t="str">
        <f>IF(ISBLANK(Table1[[#This Row],[AdvisoryNumber]]),"NTML","ADVZY")</f>
        <v>NTML</v>
      </c>
      <c r="B4807" s="8" t="str">
        <f>_xlfn.TEXTJOIN("-",TRUE,Table1[[#This Row],[Source]],TEXT(Table1[[#This Row],[AdvisoryNumber]],"000"),TEXT(ROW()-1,"000000"),TEXT(Table1[[#This Row],[RecordTimeUTC]],"YYYY-MM-DD"))</f>
        <v>NTML-000-004806-2021-01-17</v>
      </c>
      <c r="C4807" s="1" t="s">
        <v>232</v>
      </c>
      <c r="D4807" s="2"/>
      <c r="E4807" s="1"/>
      <c r="F4807" s="2"/>
      <c r="G4807" s="1"/>
      <c r="H4807" s="1" t="s">
        <v>2641</v>
      </c>
      <c r="I4807" s="8" t="str">
        <f>IF(Table1[[#This Row],[TMI_Type]]="Reroute",INDEX(_xlfn.REGEXEXTRACT(Table1[[#This Row],[RawText]],".*(ROUTE|FEA|FCA|ICR|CTOP|TBO).+([A-Z]{3})",2,0),1,2),"")</f>
        <v/>
      </c>
      <c r="J4807" s="5"/>
      <c r="K4807" s="5"/>
      <c r="L4807" s="1"/>
      <c r="M4807" s="7"/>
      <c r="N4807" s="7"/>
      <c r="O4807" s="7">
        <v>44213.663194444445</v>
      </c>
      <c r="P4807" s="4" t="s">
        <v>2846</v>
      </c>
      <c r="Q4807" s="10" t="s">
        <v>2846</v>
      </c>
      <c r="R4807" s="2" t="s">
        <v>8602</v>
      </c>
      <c r="S4807" s="6" t="str">
        <f>IF(OR(ISBLANK(Table1[[#This Row],[ValidEndUTC]]),ISBLANK(Table1[[#This Row],[ValidStartUTC]])),"",Table1[[#This Row],[ValidEndUTC]]-Table1[[#This Row],[ValidStartUTC]])</f>
        <v/>
      </c>
      <c r="T4807" s="5" t="str">
        <f>IF(OR(ISBLANK(Table1[[#This Row],[ValidEndUTC]]),ISBLANK(Table1[[#This Row],[ValidStartUTC]])),"",Table1[[#This Row],[Duration]]*24*60)</f>
        <v/>
      </c>
    </row>
    <row r="4808" spans="1:20" x14ac:dyDescent="0.25">
      <c r="A4808" s="8" t="str">
        <f>IF(ISBLANK(Table1[[#This Row],[AdvisoryNumber]]),"NTML","ADVZY")</f>
        <v>NTML</v>
      </c>
      <c r="B4808" s="8" t="str">
        <f>_xlfn.TEXTJOIN("-",TRUE,Table1[[#This Row],[Source]],TEXT(Table1[[#This Row],[AdvisoryNumber]],"000"),TEXT(ROW()-1,"000000"),TEXT(Table1[[#This Row],[RecordTimeUTC]],"YYYY-MM-DD"))</f>
        <v>NTML-000-004807-2021-01-17</v>
      </c>
      <c r="C4808" s="1" t="s">
        <v>270</v>
      </c>
      <c r="D4808" s="2"/>
      <c r="E4808" s="1"/>
      <c r="F4808" s="2"/>
      <c r="G4808" s="1"/>
      <c r="H4808" s="1" t="s">
        <v>2641</v>
      </c>
      <c r="I4808" s="8" t="str">
        <f>IF(Table1[[#This Row],[TMI_Type]]="Reroute",INDEX(_xlfn.REGEXEXTRACT(Table1[[#This Row],[RawText]],".*(ROUTE|FEA|FCA|ICR|CTOP|TBO).+([A-Z]{3})",2,0),1,2),"")</f>
        <v/>
      </c>
      <c r="J4808" s="5"/>
      <c r="K4808" s="5"/>
      <c r="L4808" s="1"/>
      <c r="M4808" s="7"/>
      <c r="N4808" s="7"/>
      <c r="O4808" s="7">
        <v>44213.663194444445</v>
      </c>
      <c r="P4808" s="4" t="s">
        <v>2847</v>
      </c>
      <c r="Q4808" s="10" t="s">
        <v>2847</v>
      </c>
      <c r="R4808" s="2" t="s">
        <v>8602</v>
      </c>
      <c r="S4808" s="6" t="str">
        <f>IF(OR(ISBLANK(Table1[[#This Row],[ValidEndUTC]]),ISBLANK(Table1[[#This Row],[ValidStartUTC]])),"",Table1[[#This Row],[ValidEndUTC]]-Table1[[#This Row],[ValidStartUTC]])</f>
        <v/>
      </c>
      <c r="T4808" s="5" t="str">
        <f>IF(OR(ISBLANK(Table1[[#This Row],[ValidEndUTC]]),ISBLANK(Table1[[#This Row],[ValidStartUTC]])),"",Table1[[#This Row],[Duration]]*24*60)</f>
        <v/>
      </c>
    </row>
    <row r="4809" spans="1:20" ht="21.6" x14ac:dyDescent="0.25">
      <c r="A4809" s="8" t="str">
        <f>IF(ISBLANK(Table1[[#This Row],[AdvisoryNumber]]),"NTML","ADVZY")</f>
        <v>NTML</v>
      </c>
      <c r="B4809" s="8" t="str">
        <f>_xlfn.TEXTJOIN("-",TRUE,Table1[[#This Row],[Source]],TEXT(Table1[[#This Row],[AdvisoryNumber]],"000"),TEXT(ROW()-1,"000000"),TEXT(Table1[[#This Row],[RecordTimeUTC]],"YYYY-MM-DD"))</f>
        <v>NTML-000-004808-2021-01-17</v>
      </c>
      <c r="C4809" s="1" t="s">
        <v>202</v>
      </c>
      <c r="D4809" s="2"/>
      <c r="E4809" s="1"/>
      <c r="F4809" s="2"/>
      <c r="G4809" s="1"/>
      <c r="H4809" s="1" t="s">
        <v>2641</v>
      </c>
      <c r="I4809" s="8" t="str">
        <f>IF(Table1[[#This Row],[TMI_Type]]="Reroute",INDEX(_xlfn.REGEXEXTRACT(Table1[[#This Row],[RawText]],".*(ROUTE|FEA|FCA|ICR|CTOP|TBO).+([A-Z]{3})",2,0),1,2),"")</f>
        <v/>
      </c>
      <c r="J4809" s="5"/>
      <c r="K4809" s="5"/>
      <c r="L4809" s="1"/>
      <c r="M4809" s="7"/>
      <c r="N4809" s="7"/>
      <c r="O4809" s="7">
        <v>44213.663194444445</v>
      </c>
      <c r="P4809" s="4" t="s">
        <v>2848</v>
      </c>
      <c r="Q4809" s="10" t="s">
        <v>2848</v>
      </c>
      <c r="R4809" s="2" t="s">
        <v>8602</v>
      </c>
      <c r="S4809" s="6" t="str">
        <f>IF(OR(ISBLANK(Table1[[#This Row],[ValidEndUTC]]),ISBLANK(Table1[[#This Row],[ValidStartUTC]])),"",Table1[[#This Row],[ValidEndUTC]]-Table1[[#This Row],[ValidStartUTC]])</f>
        <v/>
      </c>
      <c r="T4809" s="5" t="str">
        <f>IF(OR(ISBLANK(Table1[[#This Row],[ValidEndUTC]]),ISBLANK(Table1[[#This Row],[ValidStartUTC]])),"",Table1[[#This Row],[Duration]]*24*60)</f>
        <v/>
      </c>
    </row>
    <row r="4810" spans="1:20" ht="21.6" x14ac:dyDescent="0.25">
      <c r="A4810" s="8" t="str">
        <f>IF(ISBLANK(Table1[[#This Row],[AdvisoryNumber]]),"NTML","ADVZY")</f>
        <v>NTML</v>
      </c>
      <c r="B4810" s="8" t="str">
        <f>_xlfn.TEXTJOIN("-",TRUE,Table1[[#This Row],[Source]],TEXT(Table1[[#This Row],[AdvisoryNumber]],"000"),TEXT(ROW()-1,"000000"),TEXT(Table1[[#This Row],[RecordTimeUTC]],"YYYY-MM-DD"))</f>
        <v>NTML-000-004809-2021-01-17</v>
      </c>
      <c r="C4810" s="1" t="s">
        <v>229</v>
      </c>
      <c r="D4810" s="2"/>
      <c r="E4810" s="1"/>
      <c r="F4810" s="2"/>
      <c r="G4810" s="1"/>
      <c r="H4810" s="1" t="s">
        <v>2641</v>
      </c>
      <c r="I4810" s="8" t="str">
        <f>IF(Table1[[#This Row],[TMI_Type]]="Reroute",INDEX(_xlfn.REGEXEXTRACT(Table1[[#This Row],[RawText]],".*(ROUTE|FEA|FCA|ICR|CTOP|TBO).+([A-Z]{3})",2,0),1,2),"")</f>
        <v/>
      </c>
      <c r="J4810" s="5"/>
      <c r="K4810" s="5"/>
      <c r="L4810" s="1"/>
      <c r="M4810" s="7"/>
      <c r="N4810" s="7"/>
      <c r="O4810" s="7">
        <v>44213.663194444445</v>
      </c>
      <c r="P4810" s="4" t="s">
        <v>2849</v>
      </c>
      <c r="Q4810" s="10" t="s">
        <v>2849</v>
      </c>
      <c r="R4810" s="2" t="s">
        <v>8602</v>
      </c>
      <c r="S4810" s="6" t="str">
        <f>IF(OR(ISBLANK(Table1[[#This Row],[ValidEndUTC]]),ISBLANK(Table1[[#This Row],[ValidStartUTC]])),"",Table1[[#This Row],[ValidEndUTC]]-Table1[[#This Row],[ValidStartUTC]])</f>
        <v/>
      </c>
      <c r="T4810" s="5" t="str">
        <f>IF(OR(ISBLANK(Table1[[#This Row],[ValidEndUTC]]),ISBLANK(Table1[[#This Row],[ValidStartUTC]])),"",Table1[[#This Row],[Duration]]*24*60)</f>
        <v/>
      </c>
    </row>
    <row r="4811" spans="1:20" x14ac:dyDescent="0.25">
      <c r="A4811" s="8" t="str">
        <f>IF(ISBLANK(Table1[[#This Row],[AdvisoryNumber]]),"NTML","ADVZY")</f>
        <v>NTML</v>
      </c>
      <c r="B4811" s="8" t="str">
        <f>_xlfn.TEXTJOIN("-",TRUE,Table1[[#This Row],[Source]],TEXT(Table1[[#This Row],[AdvisoryNumber]],"000"),TEXT(ROW()-1,"000000"),TEXT(Table1[[#This Row],[RecordTimeUTC]],"YYYY-MM-DD"))</f>
        <v>NTML-000-004810-2021-01-17</v>
      </c>
      <c r="C4811" s="1" t="s">
        <v>97</v>
      </c>
      <c r="D4811" s="2"/>
      <c r="E4811" s="1"/>
      <c r="F4811" s="2"/>
      <c r="G4811" s="1"/>
      <c r="H4811" s="1" t="s">
        <v>2641</v>
      </c>
      <c r="I4811" s="8" t="str">
        <f>IF(Table1[[#This Row],[TMI_Type]]="Reroute",INDEX(_xlfn.REGEXEXTRACT(Table1[[#This Row],[RawText]],".*(ROUTE|FEA|FCA|ICR|CTOP|TBO).+([A-Z]{3})",2,0),1,2),"")</f>
        <v/>
      </c>
      <c r="J4811" s="5"/>
      <c r="K4811" s="5"/>
      <c r="L4811" s="1"/>
      <c r="M4811" s="7"/>
      <c r="N4811" s="7"/>
      <c r="O4811" s="7">
        <v>44213.663194444445</v>
      </c>
      <c r="P4811" s="4" t="s">
        <v>2850</v>
      </c>
      <c r="Q4811" s="10" t="s">
        <v>2850</v>
      </c>
      <c r="R4811" s="2" t="s">
        <v>8602</v>
      </c>
      <c r="S4811" s="6" t="str">
        <f>IF(OR(ISBLANK(Table1[[#This Row],[ValidEndUTC]]),ISBLANK(Table1[[#This Row],[ValidStartUTC]])),"",Table1[[#This Row],[ValidEndUTC]]-Table1[[#This Row],[ValidStartUTC]])</f>
        <v/>
      </c>
      <c r="T4811" s="5" t="str">
        <f>IF(OR(ISBLANK(Table1[[#This Row],[ValidEndUTC]]),ISBLANK(Table1[[#This Row],[ValidStartUTC]])),"",Table1[[#This Row],[Duration]]*24*60)</f>
        <v/>
      </c>
    </row>
    <row r="4812" spans="1:20" ht="21.6" x14ac:dyDescent="0.25">
      <c r="A4812" s="8" t="str">
        <f>IF(ISBLANK(Table1[[#This Row],[AdvisoryNumber]]),"NTML","ADVZY")</f>
        <v>NTML</v>
      </c>
      <c r="B4812" s="8" t="str">
        <f>_xlfn.TEXTJOIN("-",TRUE,Table1[[#This Row],[Source]],TEXT(Table1[[#This Row],[AdvisoryNumber]],"000"),TEXT(ROW()-1,"000000"),TEXT(Table1[[#This Row],[RecordTimeUTC]],"YYYY-MM-DD"))</f>
        <v>NTML-000-004811-2021-01-17</v>
      </c>
      <c r="C4812" s="1" t="s">
        <v>217</v>
      </c>
      <c r="D4812" s="2"/>
      <c r="E4812" s="1"/>
      <c r="F4812" s="2"/>
      <c r="G4812" s="1"/>
      <c r="H4812" s="1" t="s">
        <v>2641</v>
      </c>
      <c r="I4812" s="8" t="str">
        <f>IF(Table1[[#This Row],[TMI_Type]]="Reroute",INDEX(_xlfn.REGEXEXTRACT(Table1[[#This Row],[RawText]],".*(ROUTE|FEA|FCA|ICR|CTOP|TBO).+([A-Z]{3})",2,0),1,2),"")</f>
        <v/>
      </c>
      <c r="J4812" s="5"/>
      <c r="K4812" s="5"/>
      <c r="L4812" s="1"/>
      <c r="M4812" s="7"/>
      <c r="N4812" s="7"/>
      <c r="O4812" s="7">
        <v>44213.663194444445</v>
      </c>
      <c r="P4812" s="4" t="s">
        <v>2851</v>
      </c>
      <c r="Q4812" s="10" t="s">
        <v>2851</v>
      </c>
      <c r="R4812" s="2" t="s">
        <v>8602</v>
      </c>
      <c r="S4812" s="6" t="str">
        <f>IF(OR(ISBLANK(Table1[[#This Row],[ValidEndUTC]]),ISBLANK(Table1[[#This Row],[ValidStartUTC]])),"",Table1[[#This Row],[ValidEndUTC]]-Table1[[#This Row],[ValidStartUTC]])</f>
        <v/>
      </c>
      <c r="T4812" s="5" t="str">
        <f>IF(OR(ISBLANK(Table1[[#This Row],[ValidEndUTC]]),ISBLANK(Table1[[#This Row],[ValidStartUTC]])),"",Table1[[#This Row],[Duration]]*24*60)</f>
        <v/>
      </c>
    </row>
    <row r="4813" spans="1:20" x14ac:dyDescent="0.25">
      <c r="A4813" s="8" t="str">
        <f>IF(ISBLANK(Table1[[#This Row],[AdvisoryNumber]]),"NTML","ADVZY")</f>
        <v>NTML</v>
      </c>
      <c r="B4813" s="8" t="str">
        <f>_xlfn.TEXTJOIN("-",TRUE,Table1[[#This Row],[Source]],TEXT(Table1[[#This Row],[AdvisoryNumber]],"000"),TEXT(ROW()-1,"000000"),TEXT(Table1[[#This Row],[RecordTimeUTC]],"YYYY-MM-DD"))</f>
        <v>NTML-000-004812-2021-01-17</v>
      </c>
      <c r="C4813" s="1" t="s">
        <v>2573</v>
      </c>
      <c r="D4813" s="2"/>
      <c r="E4813" s="1"/>
      <c r="F4813" s="2"/>
      <c r="G4813" s="1"/>
      <c r="H4813" s="1" t="s">
        <v>2641</v>
      </c>
      <c r="I4813" s="8" t="str">
        <f>IF(Table1[[#This Row],[TMI_Type]]="Reroute",INDEX(_xlfn.REGEXEXTRACT(Table1[[#This Row],[RawText]],".*(ROUTE|FEA|FCA|ICR|CTOP|TBO).+([A-Z]{3})",2,0),1,2),"")</f>
        <v/>
      </c>
      <c r="J4813" s="5"/>
      <c r="K4813" s="5"/>
      <c r="L4813" s="1"/>
      <c r="M4813" s="7"/>
      <c r="N4813" s="7"/>
      <c r="O4813" s="7">
        <v>44213.663194444445</v>
      </c>
      <c r="P4813" s="4" t="s">
        <v>2852</v>
      </c>
      <c r="Q4813" s="10" t="s">
        <v>2852</v>
      </c>
      <c r="R4813" s="2" t="s">
        <v>8602</v>
      </c>
      <c r="S4813" s="6" t="str">
        <f>IF(OR(ISBLANK(Table1[[#This Row],[ValidEndUTC]]),ISBLANK(Table1[[#This Row],[ValidStartUTC]])),"",Table1[[#This Row],[ValidEndUTC]]-Table1[[#This Row],[ValidStartUTC]])</f>
        <v/>
      </c>
      <c r="T4813" s="5" t="str">
        <f>IF(OR(ISBLANK(Table1[[#This Row],[ValidEndUTC]]),ISBLANK(Table1[[#This Row],[ValidStartUTC]])),"",Table1[[#This Row],[Duration]]*24*60)</f>
        <v/>
      </c>
    </row>
    <row r="4814" spans="1:20" ht="21.6" x14ac:dyDescent="0.25">
      <c r="A4814" s="8" t="str">
        <f>IF(ISBLANK(Table1[[#This Row],[AdvisoryNumber]]),"NTML","ADVZY")</f>
        <v>NTML</v>
      </c>
      <c r="B4814" s="8" t="str">
        <f>_xlfn.TEXTJOIN("-",TRUE,Table1[[#This Row],[Source]],TEXT(Table1[[#This Row],[AdvisoryNumber]],"000"),TEXT(ROW()-1,"000000"),TEXT(Table1[[#This Row],[RecordTimeUTC]],"YYYY-MM-DD"))</f>
        <v>NTML-000-004813-2021-01-17</v>
      </c>
      <c r="C4814" s="1" t="s">
        <v>1729</v>
      </c>
      <c r="D4814" s="2"/>
      <c r="E4814" s="1"/>
      <c r="F4814" s="2"/>
      <c r="G4814" s="1"/>
      <c r="H4814" s="1" t="s">
        <v>2641</v>
      </c>
      <c r="I4814" s="8" t="str">
        <f>IF(Table1[[#This Row],[TMI_Type]]="Reroute",INDEX(_xlfn.REGEXEXTRACT(Table1[[#This Row],[RawText]],".*(ROUTE|FEA|FCA|ICR|CTOP|TBO).+([A-Z]{3})",2,0),1,2),"")</f>
        <v/>
      </c>
      <c r="J4814" s="5"/>
      <c r="K4814" s="5"/>
      <c r="L4814" s="1"/>
      <c r="M4814" s="7"/>
      <c r="N4814" s="7"/>
      <c r="O4814" s="7">
        <v>44213.663194444445</v>
      </c>
      <c r="P4814" s="4" t="s">
        <v>2853</v>
      </c>
      <c r="Q4814" s="10" t="s">
        <v>2853</v>
      </c>
      <c r="R4814" s="2" t="s">
        <v>8602</v>
      </c>
      <c r="S4814" s="6" t="str">
        <f>IF(OR(ISBLANK(Table1[[#This Row],[ValidEndUTC]]),ISBLANK(Table1[[#This Row],[ValidStartUTC]])),"",Table1[[#This Row],[ValidEndUTC]]-Table1[[#This Row],[ValidStartUTC]])</f>
        <v/>
      </c>
      <c r="T4814" s="5" t="str">
        <f>IF(OR(ISBLANK(Table1[[#This Row],[ValidEndUTC]]),ISBLANK(Table1[[#This Row],[ValidStartUTC]])),"",Table1[[#This Row],[Duration]]*24*60)</f>
        <v/>
      </c>
    </row>
    <row r="4815" spans="1:20" ht="21.6" x14ac:dyDescent="0.25">
      <c r="A4815" s="8" t="str">
        <f>IF(ISBLANK(Table1[[#This Row],[AdvisoryNumber]]),"NTML","ADVZY")</f>
        <v>NTML</v>
      </c>
      <c r="B4815" s="8" t="str">
        <f>_xlfn.TEXTJOIN("-",TRUE,Table1[[#This Row],[Source]],TEXT(Table1[[#This Row],[AdvisoryNumber]],"000"),TEXT(ROW()-1,"000000"),TEXT(Table1[[#This Row],[RecordTimeUTC]],"YYYY-MM-DD"))</f>
        <v>NTML-000-004814-2021-01-17</v>
      </c>
      <c r="C4815" s="1" t="s">
        <v>108</v>
      </c>
      <c r="D4815" s="2"/>
      <c r="E4815" s="1"/>
      <c r="F4815" s="2"/>
      <c r="G4815" s="1"/>
      <c r="H4815" s="1" t="s">
        <v>2641</v>
      </c>
      <c r="I4815" s="8" t="str">
        <f>IF(Table1[[#This Row],[TMI_Type]]="Reroute",INDEX(_xlfn.REGEXEXTRACT(Table1[[#This Row],[RawText]],".*(ROUTE|FEA|FCA|ICR|CTOP|TBO).+([A-Z]{3})",2,0),1,2),"")</f>
        <v/>
      </c>
      <c r="J4815" s="5"/>
      <c r="K4815" s="5"/>
      <c r="L4815" s="1"/>
      <c r="M4815" s="7"/>
      <c r="N4815" s="7"/>
      <c r="O4815" s="7">
        <v>44213.663194444445</v>
      </c>
      <c r="P4815" s="4" t="s">
        <v>2854</v>
      </c>
      <c r="Q4815" s="10" t="s">
        <v>2854</v>
      </c>
      <c r="R4815" s="2" t="s">
        <v>8602</v>
      </c>
      <c r="S4815" s="6" t="str">
        <f>IF(OR(ISBLANK(Table1[[#This Row],[ValidEndUTC]]),ISBLANK(Table1[[#This Row],[ValidStartUTC]])),"",Table1[[#This Row],[ValidEndUTC]]-Table1[[#This Row],[ValidStartUTC]])</f>
        <v/>
      </c>
      <c r="T4815" s="5" t="str">
        <f>IF(OR(ISBLANK(Table1[[#This Row],[ValidEndUTC]]),ISBLANK(Table1[[#This Row],[ValidStartUTC]])),"",Table1[[#This Row],[Duration]]*24*60)</f>
        <v/>
      </c>
    </row>
    <row r="4816" spans="1:20" ht="21.6" x14ac:dyDescent="0.25">
      <c r="A4816" s="8" t="str">
        <f>IF(ISBLANK(Table1[[#This Row],[AdvisoryNumber]]),"NTML","ADVZY")</f>
        <v>NTML</v>
      </c>
      <c r="B4816" s="8" t="str">
        <f>_xlfn.TEXTJOIN("-",TRUE,Table1[[#This Row],[Source]],TEXT(Table1[[#This Row],[AdvisoryNumber]],"000"),TEXT(ROW()-1,"000000"),TEXT(Table1[[#This Row],[RecordTimeUTC]],"YYYY-MM-DD"))</f>
        <v>NTML-000-004815-2021-01-17</v>
      </c>
      <c r="C4816" s="1" t="s">
        <v>495</v>
      </c>
      <c r="D4816" s="2"/>
      <c r="E4816" s="1"/>
      <c r="F4816" s="2"/>
      <c r="G4816" s="1"/>
      <c r="H4816" s="1" t="s">
        <v>2641</v>
      </c>
      <c r="I4816" s="8" t="str">
        <f>IF(Table1[[#This Row],[TMI_Type]]="Reroute",INDEX(_xlfn.REGEXEXTRACT(Table1[[#This Row],[RawText]],".*(ROUTE|FEA|FCA|ICR|CTOP|TBO).+([A-Z]{3})",2,0),1,2),"")</f>
        <v/>
      </c>
      <c r="J4816" s="5"/>
      <c r="K4816" s="5"/>
      <c r="L4816" s="1"/>
      <c r="M4816" s="7"/>
      <c r="N4816" s="7"/>
      <c r="O4816" s="7">
        <v>44213.663194444445</v>
      </c>
      <c r="P4816" s="4" t="s">
        <v>2855</v>
      </c>
      <c r="Q4816" s="10" t="s">
        <v>2855</v>
      </c>
      <c r="R4816" s="2" t="s">
        <v>8602</v>
      </c>
      <c r="S4816" s="6" t="str">
        <f>IF(OR(ISBLANK(Table1[[#This Row],[ValidEndUTC]]),ISBLANK(Table1[[#This Row],[ValidStartUTC]])),"",Table1[[#This Row],[ValidEndUTC]]-Table1[[#This Row],[ValidStartUTC]])</f>
        <v/>
      </c>
      <c r="T4816" s="5" t="str">
        <f>IF(OR(ISBLANK(Table1[[#This Row],[ValidEndUTC]]),ISBLANK(Table1[[#This Row],[ValidStartUTC]])),"",Table1[[#This Row],[Duration]]*24*60)</f>
        <v/>
      </c>
    </row>
    <row r="4817" spans="1:20" ht="21.6" x14ac:dyDescent="0.25">
      <c r="A4817" s="8" t="str">
        <f>IF(ISBLANK(Table1[[#This Row],[AdvisoryNumber]]),"NTML","ADVZY")</f>
        <v>NTML</v>
      </c>
      <c r="B4817" s="8" t="str">
        <f>_xlfn.TEXTJOIN("-",TRUE,Table1[[#This Row],[Source]],TEXT(Table1[[#This Row],[AdvisoryNumber]],"000"),TEXT(ROW()-1,"000000"),TEXT(Table1[[#This Row],[RecordTimeUTC]],"YYYY-MM-DD"))</f>
        <v>NTML-000-004816-2021-01-17</v>
      </c>
      <c r="C4817" s="1" t="s">
        <v>343</v>
      </c>
      <c r="D4817" s="2"/>
      <c r="E4817" s="1"/>
      <c r="F4817" s="2"/>
      <c r="G4817" s="1"/>
      <c r="H4817" s="1" t="s">
        <v>2641</v>
      </c>
      <c r="I4817" s="8" t="str">
        <f>IF(Table1[[#This Row],[TMI_Type]]="Reroute",INDEX(_xlfn.REGEXEXTRACT(Table1[[#This Row],[RawText]],".*(ROUTE|FEA|FCA|ICR|CTOP|TBO).+([A-Z]{3})",2,0),1,2),"")</f>
        <v/>
      </c>
      <c r="J4817" s="5"/>
      <c r="K4817" s="5"/>
      <c r="L4817" s="1"/>
      <c r="M4817" s="7"/>
      <c r="N4817" s="7"/>
      <c r="O4817" s="7">
        <v>44213.663194444445</v>
      </c>
      <c r="P4817" s="4" t="s">
        <v>2856</v>
      </c>
      <c r="Q4817" s="10" t="s">
        <v>2856</v>
      </c>
      <c r="R4817" s="2" t="s">
        <v>8602</v>
      </c>
      <c r="S4817" s="6" t="str">
        <f>IF(OR(ISBLANK(Table1[[#This Row],[ValidEndUTC]]),ISBLANK(Table1[[#This Row],[ValidStartUTC]])),"",Table1[[#This Row],[ValidEndUTC]]-Table1[[#This Row],[ValidStartUTC]])</f>
        <v/>
      </c>
      <c r="T4817" s="5" t="str">
        <f>IF(OR(ISBLANK(Table1[[#This Row],[ValidEndUTC]]),ISBLANK(Table1[[#This Row],[ValidStartUTC]])),"",Table1[[#This Row],[Duration]]*24*60)</f>
        <v/>
      </c>
    </row>
    <row r="4818" spans="1:20" ht="21.6" x14ac:dyDescent="0.25">
      <c r="A4818" s="8" t="str">
        <f>IF(ISBLANK(Table1[[#This Row],[AdvisoryNumber]]),"NTML","ADVZY")</f>
        <v>NTML</v>
      </c>
      <c r="B4818" s="8" t="str">
        <f>_xlfn.TEXTJOIN("-",TRUE,Table1[[#This Row],[Source]],TEXT(Table1[[#This Row],[AdvisoryNumber]],"000"),TEXT(ROW()-1,"000000"),TEXT(Table1[[#This Row],[RecordTimeUTC]],"YYYY-MM-DD"))</f>
        <v>NTML-000-004817-2021-01-17</v>
      </c>
      <c r="C4818" s="1" t="s">
        <v>208</v>
      </c>
      <c r="D4818" s="2"/>
      <c r="E4818" s="1"/>
      <c r="F4818" s="2"/>
      <c r="G4818" s="1"/>
      <c r="H4818" s="1" t="s">
        <v>2641</v>
      </c>
      <c r="I4818" s="8" t="str">
        <f>IF(Table1[[#This Row],[TMI_Type]]="Reroute",INDEX(_xlfn.REGEXEXTRACT(Table1[[#This Row],[RawText]],".*(ROUTE|FEA|FCA|ICR|CTOP|TBO).+([A-Z]{3})",2,0),1,2),"")</f>
        <v/>
      </c>
      <c r="J4818" s="5"/>
      <c r="K4818" s="5"/>
      <c r="L4818" s="1"/>
      <c r="M4818" s="7"/>
      <c r="N4818" s="7"/>
      <c r="O4818" s="7">
        <v>44213.663194444445</v>
      </c>
      <c r="P4818" s="4" t="s">
        <v>2857</v>
      </c>
      <c r="Q4818" s="10" t="s">
        <v>2857</v>
      </c>
      <c r="R4818" s="2" t="s">
        <v>8602</v>
      </c>
      <c r="S4818" s="6" t="str">
        <f>IF(OR(ISBLANK(Table1[[#This Row],[ValidEndUTC]]),ISBLANK(Table1[[#This Row],[ValidStartUTC]])),"",Table1[[#This Row],[ValidEndUTC]]-Table1[[#This Row],[ValidStartUTC]])</f>
        <v/>
      </c>
      <c r="T4818" s="5" t="str">
        <f>IF(OR(ISBLANK(Table1[[#This Row],[ValidEndUTC]]),ISBLANK(Table1[[#This Row],[ValidStartUTC]])),"",Table1[[#This Row],[Duration]]*24*60)</f>
        <v/>
      </c>
    </row>
    <row r="4819" spans="1:20" x14ac:dyDescent="0.25">
      <c r="A4819" s="8" t="str">
        <f>IF(ISBLANK(Table1[[#This Row],[AdvisoryNumber]]),"NTML","ADVZY")</f>
        <v>NTML</v>
      </c>
      <c r="B4819" s="8" t="str">
        <f>_xlfn.TEXTJOIN("-",TRUE,Table1[[#This Row],[Source]],TEXT(Table1[[#This Row],[AdvisoryNumber]],"000"),TEXT(ROW()-1,"000000"),TEXT(Table1[[#This Row],[RecordTimeUTC]],"YYYY-MM-DD"))</f>
        <v>NTML-000-004818-2021-01-17</v>
      </c>
      <c r="C4819" s="1" t="s">
        <v>1570</v>
      </c>
      <c r="D4819" s="2"/>
      <c r="E4819" s="1"/>
      <c r="F4819" s="2"/>
      <c r="G4819" s="1"/>
      <c r="H4819" s="1" t="s">
        <v>2641</v>
      </c>
      <c r="I4819" s="8" t="str">
        <f>IF(Table1[[#This Row],[TMI_Type]]="Reroute",INDEX(_xlfn.REGEXEXTRACT(Table1[[#This Row],[RawText]],".*(ROUTE|FEA|FCA|ICR|CTOP|TBO).+([A-Z]{3})",2,0),1,2),"")</f>
        <v/>
      </c>
      <c r="J4819" s="5"/>
      <c r="K4819" s="5"/>
      <c r="L4819" s="1"/>
      <c r="M4819" s="7"/>
      <c r="N4819" s="7"/>
      <c r="O4819" s="7">
        <v>44213.663194444445</v>
      </c>
      <c r="P4819" s="4" t="s">
        <v>2858</v>
      </c>
      <c r="Q4819" s="10" t="s">
        <v>2858</v>
      </c>
      <c r="R4819" s="2" t="s">
        <v>8602</v>
      </c>
      <c r="S4819" s="6" t="str">
        <f>IF(OR(ISBLANK(Table1[[#This Row],[ValidEndUTC]]),ISBLANK(Table1[[#This Row],[ValidStartUTC]])),"",Table1[[#This Row],[ValidEndUTC]]-Table1[[#This Row],[ValidStartUTC]])</f>
        <v/>
      </c>
      <c r="T4819" s="5" t="str">
        <f>IF(OR(ISBLANK(Table1[[#This Row],[ValidEndUTC]]),ISBLANK(Table1[[#This Row],[ValidStartUTC]])),"",Table1[[#This Row],[Duration]]*24*60)</f>
        <v/>
      </c>
    </row>
    <row r="4820" spans="1:20" ht="21.6" x14ac:dyDescent="0.25">
      <c r="A4820" s="8" t="str">
        <f>IF(ISBLANK(Table1[[#This Row],[AdvisoryNumber]]),"NTML","ADVZY")</f>
        <v>NTML</v>
      </c>
      <c r="B4820" s="8" t="str">
        <f>_xlfn.TEXTJOIN("-",TRUE,Table1[[#This Row],[Source]],TEXT(Table1[[#This Row],[AdvisoryNumber]],"000"),TEXT(ROW()-1,"000000"),TEXT(Table1[[#This Row],[RecordTimeUTC]],"YYYY-MM-DD"))</f>
        <v>NTML-000-004819-2021-01-17</v>
      </c>
      <c r="C4820" s="1" t="s">
        <v>232</v>
      </c>
      <c r="D4820" s="2"/>
      <c r="E4820" s="1"/>
      <c r="F4820" s="2"/>
      <c r="G4820" s="1"/>
      <c r="H4820" s="1" t="s">
        <v>2641</v>
      </c>
      <c r="I4820" s="8" t="str">
        <f>IF(Table1[[#This Row],[TMI_Type]]="Reroute",INDEX(_xlfn.REGEXEXTRACT(Table1[[#This Row],[RawText]],".*(ROUTE|FEA|FCA|ICR|CTOP|TBO).+([A-Z]{3})",2,0),1,2),"")</f>
        <v/>
      </c>
      <c r="J4820" s="5"/>
      <c r="K4820" s="5"/>
      <c r="L4820" s="1"/>
      <c r="M4820" s="7"/>
      <c r="N4820" s="7"/>
      <c r="O4820" s="7">
        <v>44213.865972222222</v>
      </c>
      <c r="P4820" s="4" t="s">
        <v>2859</v>
      </c>
      <c r="Q4820" s="10" t="s">
        <v>2859</v>
      </c>
      <c r="R4820" s="2" t="s">
        <v>8603</v>
      </c>
      <c r="S4820" s="6" t="str">
        <f>IF(OR(ISBLANK(Table1[[#This Row],[ValidEndUTC]]),ISBLANK(Table1[[#This Row],[ValidStartUTC]])),"",Table1[[#This Row],[ValidEndUTC]]-Table1[[#This Row],[ValidStartUTC]])</f>
        <v/>
      </c>
      <c r="T4820" s="5" t="str">
        <f>IF(OR(ISBLANK(Table1[[#This Row],[ValidEndUTC]]),ISBLANK(Table1[[#This Row],[ValidStartUTC]])),"",Table1[[#This Row],[Duration]]*24*60)</f>
        <v/>
      </c>
    </row>
    <row r="4821" spans="1:20" x14ac:dyDescent="0.25">
      <c r="A4821" s="8" t="str">
        <f>IF(ISBLANK(Table1[[#This Row],[AdvisoryNumber]]),"NTML","ADVZY")</f>
        <v>NTML</v>
      </c>
      <c r="B4821" s="8" t="str">
        <f>_xlfn.TEXTJOIN("-",TRUE,Table1[[#This Row],[Source]],TEXT(Table1[[#This Row],[AdvisoryNumber]],"000"),TEXT(ROW()-1,"000000"),TEXT(Table1[[#This Row],[RecordTimeUTC]],"YYYY-MM-DD"))</f>
        <v>NTML-000-004820-2021-01-17</v>
      </c>
      <c r="C4821" s="1" t="s">
        <v>294</v>
      </c>
      <c r="D4821" s="2"/>
      <c r="E4821" s="1"/>
      <c r="F4821" s="2"/>
      <c r="G4821" s="1" t="s">
        <v>98</v>
      </c>
      <c r="H4821" s="1" t="s">
        <v>181</v>
      </c>
      <c r="I4821" s="8" t="str">
        <f>IF(Table1[[#This Row],[TMI_Type]]="Reroute",INDEX(_xlfn.REGEXEXTRACT(Table1[[#This Row],[RawText]],".*(ROUTE|FEA|FCA|ICR|CTOP|TBO).+([A-Z]{3})",2,0),1,2),"")</f>
        <v/>
      </c>
      <c r="J4821" s="5"/>
      <c r="K4821" s="5"/>
      <c r="L4821" s="1"/>
      <c r="M4821" s="7"/>
      <c r="N4821" s="7"/>
      <c r="O4821" s="7">
        <v>44213.953472222223</v>
      </c>
      <c r="P4821" s="4" t="s">
        <v>8615</v>
      </c>
      <c r="Q4821" s="10" t="s">
        <v>8615</v>
      </c>
      <c r="R4821" s="2" t="s">
        <v>8616</v>
      </c>
      <c r="S4821" s="6" t="str">
        <f>IF(OR(ISBLANK(Table1[[#This Row],[ValidEndUTC]]),ISBLANK(Table1[[#This Row],[ValidStartUTC]])),"",Table1[[#This Row],[ValidEndUTC]]-Table1[[#This Row],[ValidStartUTC]])</f>
        <v/>
      </c>
      <c r="T4821" s="5" t="str">
        <f>IF(OR(ISBLANK(Table1[[#This Row],[ValidEndUTC]]),ISBLANK(Table1[[#This Row],[ValidStartUTC]])),"",Table1[[#This Row],[Duration]]*24*60)</f>
        <v/>
      </c>
    </row>
    <row r="4822" spans="1:20" x14ac:dyDescent="0.25">
      <c r="A4822" s="8" t="str">
        <f>IF(ISBLANK(Table1[[#This Row],[AdvisoryNumber]]),"NTML","ADVZY")</f>
        <v>NTML</v>
      </c>
      <c r="B4822" s="8" t="str">
        <f>_xlfn.TEXTJOIN("-",TRUE,Table1[[#This Row],[Source]],TEXT(Table1[[#This Row],[AdvisoryNumber]],"000"),TEXT(ROW()-1,"000000"),TEXT(Table1[[#This Row],[RecordTimeUTC]],"YYYY-MM-DD"))</f>
        <v>NTML-000-004821-2021-01-17</v>
      </c>
      <c r="C4822" s="1" t="s">
        <v>34</v>
      </c>
      <c r="D4822" s="2"/>
      <c r="E4822" s="1"/>
      <c r="F4822" s="2"/>
      <c r="G4822" s="1" t="s">
        <v>98</v>
      </c>
      <c r="H4822" s="1" t="s">
        <v>181</v>
      </c>
      <c r="I4822" s="8" t="str">
        <f>IF(Table1[[#This Row],[TMI_Type]]="Reroute",INDEX(_xlfn.REGEXEXTRACT(Table1[[#This Row],[RawText]],".*(ROUTE|FEA|FCA|ICR|CTOP|TBO).+([A-Z]{3})",2,0),1,2),"")</f>
        <v/>
      </c>
      <c r="J4822" s="5"/>
      <c r="K4822" s="5"/>
      <c r="L4822" s="1"/>
      <c r="M4822" s="7"/>
      <c r="N4822" s="7"/>
      <c r="O4822" s="7">
        <v>44213.95416666667</v>
      </c>
      <c r="P4822" s="4" t="s">
        <v>8617</v>
      </c>
      <c r="Q4822" s="10" t="s">
        <v>8617</v>
      </c>
      <c r="R4822" s="2" t="s">
        <v>8616</v>
      </c>
      <c r="S4822" s="6" t="str">
        <f>IF(OR(ISBLANK(Table1[[#This Row],[ValidEndUTC]]),ISBLANK(Table1[[#This Row],[ValidStartUTC]])),"",Table1[[#This Row],[ValidEndUTC]]-Table1[[#This Row],[ValidStartUTC]])</f>
        <v/>
      </c>
      <c r="T4822" s="5" t="str">
        <f>IF(OR(ISBLANK(Table1[[#This Row],[ValidEndUTC]]),ISBLANK(Table1[[#This Row],[ValidStartUTC]])),"",Table1[[#This Row],[Duration]]*24*60)</f>
        <v/>
      </c>
    </row>
    <row r="4823" spans="1:20" x14ac:dyDescent="0.25">
      <c r="A4823" s="8" t="str">
        <f>IF(ISBLANK(Table1[[#This Row],[AdvisoryNumber]]),"NTML","ADVZY")</f>
        <v>NTML</v>
      </c>
      <c r="B4823" s="8" t="str">
        <f>_xlfn.TEXTJOIN("-",TRUE,Table1[[#This Row],[Source]],TEXT(Table1[[#This Row],[AdvisoryNumber]],"000"),TEXT(ROW()-1,"000000"),TEXT(Table1[[#This Row],[RecordTimeUTC]],"YYYY-MM-DD"))</f>
        <v>NTML-000-004822-2021-01-17</v>
      </c>
      <c r="C4823" s="1" t="s">
        <v>85</v>
      </c>
      <c r="D4823" s="2"/>
      <c r="E4823" s="1"/>
      <c r="F4823" s="2"/>
      <c r="G4823" s="1" t="s">
        <v>98</v>
      </c>
      <c r="H4823" s="1" t="s">
        <v>181</v>
      </c>
      <c r="I4823" s="8" t="str">
        <f>IF(Table1[[#This Row],[TMI_Type]]="Reroute",INDEX(_xlfn.REGEXEXTRACT(Table1[[#This Row],[RawText]],".*(ROUTE|FEA|FCA|ICR|CTOP|TBO).+([A-Z]{3})",2,0),1,2),"")</f>
        <v/>
      </c>
      <c r="J4823" s="5"/>
      <c r="K4823" s="5"/>
      <c r="L4823" s="1"/>
      <c r="M4823" s="7"/>
      <c r="N4823" s="7"/>
      <c r="O4823" s="7">
        <v>44213.95416666667</v>
      </c>
      <c r="P4823" s="4" t="s">
        <v>8618</v>
      </c>
      <c r="Q4823" s="10" t="s">
        <v>8618</v>
      </c>
      <c r="R4823" s="2" t="s">
        <v>8616</v>
      </c>
      <c r="S4823" s="6" t="str">
        <f>IF(OR(ISBLANK(Table1[[#This Row],[ValidEndUTC]]),ISBLANK(Table1[[#This Row],[ValidStartUTC]])),"",Table1[[#This Row],[ValidEndUTC]]-Table1[[#This Row],[ValidStartUTC]])</f>
        <v/>
      </c>
      <c r="T4823" s="5" t="str">
        <f>IF(OR(ISBLANK(Table1[[#This Row],[ValidEndUTC]]),ISBLANK(Table1[[#This Row],[ValidStartUTC]])),"",Table1[[#This Row],[Duration]]*24*60)</f>
        <v/>
      </c>
    </row>
    <row r="4824" spans="1:20" ht="21.6" x14ac:dyDescent="0.25">
      <c r="A4824" s="8" t="str">
        <f>IF(ISBLANK(Table1[[#This Row],[AdvisoryNumber]]),"NTML","ADVZY")</f>
        <v>NTML</v>
      </c>
      <c r="B4824" s="8" t="str">
        <f>_xlfn.TEXTJOIN("-",TRUE,Table1[[#This Row],[Source]],TEXT(Table1[[#This Row],[AdvisoryNumber]],"000"),TEXT(ROW()-1,"000000"),TEXT(Table1[[#This Row],[RecordTimeUTC]],"YYYY-MM-DD"))</f>
        <v>NTML-000-004823-2021-01-17</v>
      </c>
      <c r="C4824" s="1" t="s">
        <v>73</v>
      </c>
      <c r="D4824" s="2"/>
      <c r="E4824" s="1"/>
      <c r="F4824" s="2"/>
      <c r="G4824" s="1" t="s">
        <v>98</v>
      </c>
      <c r="H4824" s="1" t="s">
        <v>181</v>
      </c>
      <c r="I4824" s="8" t="str">
        <f>IF(Table1[[#This Row],[TMI_Type]]="Reroute",INDEX(_xlfn.REGEXEXTRACT(Table1[[#This Row],[RawText]],".*(ROUTE|FEA|FCA|ICR|CTOP|TBO).+([A-Z]{3})",2,0),1,2),"")</f>
        <v/>
      </c>
      <c r="J4824" s="5"/>
      <c r="K4824" s="5"/>
      <c r="L4824" s="1" t="s">
        <v>8622</v>
      </c>
      <c r="M4824" s="7"/>
      <c r="N4824" s="7"/>
      <c r="O4824" s="7">
        <v>44213.962500000001</v>
      </c>
      <c r="P4824" s="4" t="s">
        <v>8623</v>
      </c>
      <c r="Q4824" s="10" t="s">
        <v>8623</v>
      </c>
      <c r="R4824" s="2" t="s">
        <v>8624</v>
      </c>
      <c r="S4824" s="6" t="str">
        <f>IF(OR(ISBLANK(Table1[[#This Row],[ValidEndUTC]]),ISBLANK(Table1[[#This Row],[ValidStartUTC]])),"",Table1[[#This Row],[ValidEndUTC]]-Table1[[#This Row],[ValidStartUTC]])</f>
        <v/>
      </c>
      <c r="T4824" s="5" t="str">
        <f>IF(OR(ISBLANK(Table1[[#This Row],[ValidEndUTC]]),ISBLANK(Table1[[#This Row],[ValidStartUTC]])),"",Table1[[#This Row],[Duration]]*24*60)</f>
        <v/>
      </c>
    </row>
    <row r="4825" spans="1:20" x14ac:dyDescent="0.25">
      <c r="A4825" s="8" t="str">
        <f>IF(ISBLANK(Table1[[#This Row],[AdvisoryNumber]]),"NTML","ADVZY")</f>
        <v>NTML</v>
      </c>
      <c r="B4825" s="8" t="str">
        <f>_xlfn.TEXTJOIN("-",TRUE,Table1[[#This Row],[Source]],TEXT(Table1[[#This Row],[AdvisoryNumber]],"000"),TEXT(ROW()-1,"000000"),TEXT(Table1[[#This Row],[RecordTimeUTC]],"YYYY-MM-DD"))</f>
        <v>NTML-000-004824-2021-01-17</v>
      </c>
      <c r="C4825" s="1" t="s">
        <v>85</v>
      </c>
      <c r="D4825" s="2"/>
      <c r="E4825" s="1"/>
      <c r="F4825" s="2"/>
      <c r="G4825" s="1" t="s">
        <v>98</v>
      </c>
      <c r="H4825" s="1" t="s">
        <v>181</v>
      </c>
      <c r="I4825" s="8" t="str">
        <f>IF(Table1[[#This Row],[TMI_Type]]="Reroute",INDEX(_xlfn.REGEXEXTRACT(Table1[[#This Row],[RawText]],".*(ROUTE|FEA|FCA|ICR|CTOP|TBO).+([A-Z]{3})",2,0),1,2),"")</f>
        <v/>
      </c>
      <c r="J4825" s="5"/>
      <c r="K4825" s="5"/>
      <c r="L4825" s="1"/>
      <c r="M4825" s="7"/>
      <c r="N4825" s="7"/>
      <c r="O4825" s="7">
        <v>44213.96597222222</v>
      </c>
      <c r="P4825" s="4" t="s">
        <v>8625</v>
      </c>
      <c r="Q4825" s="10" t="s">
        <v>8625</v>
      </c>
      <c r="R4825" s="2" t="s">
        <v>8624</v>
      </c>
      <c r="S4825" s="6" t="str">
        <f>IF(OR(ISBLANK(Table1[[#This Row],[ValidEndUTC]]),ISBLANK(Table1[[#This Row],[ValidStartUTC]])),"",Table1[[#This Row],[ValidEndUTC]]-Table1[[#This Row],[ValidStartUTC]])</f>
        <v/>
      </c>
      <c r="T4825" s="5" t="str">
        <f>IF(OR(ISBLANK(Table1[[#This Row],[ValidEndUTC]]),ISBLANK(Table1[[#This Row],[ValidStartUTC]])),"",Table1[[#This Row],[Duration]]*24*60)</f>
        <v/>
      </c>
    </row>
    <row r="4826" spans="1:20" x14ac:dyDescent="0.25">
      <c r="A4826" s="8" t="str">
        <f>IF(ISBLANK(Table1[[#This Row],[AdvisoryNumber]]),"NTML","ADVZY")</f>
        <v>NTML</v>
      </c>
      <c r="B4826" s="8" t="str">
        <f>_xlfn.TEXTJOIN("-",TRUE,Table1[[#This Row],[Source]],TEXT(Table1[[#This Row],[AdvisoryNumber]],"000"),TEXT(ROW()-1,"000000"),TEXT(Table1[[#This Row],[RecordTimeUTC]],"YYYY-MM-DD"))</f>
        <v>NTML-000-004825-2021-01-17</v>
      </c>
      <c r="C4826" s="1" t="s">
        <v>73</v>
      </c>
      <c r="D4826" s="2"/>
      <c r="E4826" s="1"/>
      <c r="F4826" s="2"/>
      <c r="G4826" s="1" t="s">
        <v>98</v>
      </c>
      <c r="H4826" s="1" t="s">
        <v>992</v>
      </c>
      <c r="I4826" s="8" t="str">
        <f>IF(Table1[[#This Row],[TMI_Type]]="Reroute",INDEX(_xlfn.REGEXEXTRACT(Table1[[#This Row],[RawText]],".*(ROUTE|FEA|FCA|ICR|CTOP|TBO).+([A-Z]{3})",2,0),1,2),"")</f>
        <v/>
      </c>
      <c r="J4826" s="5"/>
      <c r="K4826" s="5"/>
      <c r="L4826" s="1" t="s">
        <v>8619</v>
      </c>
      <c r="M4826" s="7"/>
      <c r="N4826" s="7"/>
      <c r="O4826" s="7">
        <v>44213.966666666667</v>
      </c>
      <c r="P4826" s="4" t="s">
        <v>8626</v>
      </c>
      <c r="Q4826" s="10" t="s">
        <v>8626</v>
      </c>
      <c r="R4826" s="2" t="s">
        <v>8624</v>
      </c>
      <c r="S4826" s="6" t="str">
        <f>IF(OR(ISBLANK(Table1[[#This Row],[ValidEndUTC]]),ISBLANK(Table1[[#This Row],[ValidStartUTC]])),"",Table1[[#This Row],[ValidEndUTC]]-Table1[[#This Row],[ValidStartUTC]])</f>
        <v/>
      </c>
      <c r="T4826" s="5" t="str">
        <f>IF(OR(ISBLANK(Table1[[#This Row],[ValidEndUTC]]),ISBLANK(Table1[[#This Row],[ValidStartUTC]])),"",Table1[[#This Row],[Duration]]*24*60)</f>
        <v/>
      </c>
    </row>
    <row r="4827" spans="1:20" ht="21.6" x14ac:dyDescent="0.25">
      <c r="A4827" s="8" t="str">
        <f>IF(ISBLANK(Table1[[#This Row],[AdvisoryNumber]]),"NTML","ADVZY")</f>
        <v>NTML</v>
      </c>
      <c r="B4827" s="8" t="str">
        <f>_xlfn.TEXTJOIN("-",TRUE,Table1[[#This Row],[Source]],TEXT(Table1[[#This Row],[AdvisoryNumber]],"000"),TEXT(ROW()-1,"000000"),TEXT(Table1[[#This Row],[RecordTimeUTC]],"YYYY-MM-DD"))</f>
        <v>NTML-000-004826-2021-01-17</v>
      </c>
      <c r="C4827" s="1" t="s">
        <v>73</v>
      </c>
      <c r="D4827" s="2"/>
      <c r="E4827" s="1"/>
      <c r="F4827" s="2"/>
      <c r="G4827" s="1" t="s">
        <v>98</v>
      </c>
      <c r="H4827" s="1" t="s">
        <v>992</v>
      </c>
      <c r="I4827" s="8" t="str">
        <f>IF(Table1[[#This Row],[TMI_Type]]="Reroute",INDEX(_xlfn.REGEXEXTRACT(Table1[[#This Row],[RawText]],".*(ROUTE|FEA|FCA|ICR|CTOP|TBO).+([A-Z]{3})",2,0),1,2),"")</f>
        <v/>
      </c>
      <c r="J4827" s="5"/>
      <c r="K4827" s="5"/>
      <c r="L4827" s="1" t="s">
        <v>8619</v>
      </c>
      <c r="M4827" s="7"/>
      <c r="N4827" s="7"/>
      <c r="O4827" s="7">
        <v>44213.967361111114</v>
      </c>
      <c r="P4827" s="4" t="s">
        <v>8627</v>
      </c>
      <c r="Q4827" s="10" t="s">
        <v>8627</v>
      </c>
      <c r="R4827" s="2" t="s">
        <v>8624</v>
      </c>
      <c r="S4827" s="6" t="str">
        <f>IF(OR(ISBLANK(Table1[[#This Row],[ValidEndUTC]]),ISBLANK(Table1[[#This Row],[ValidStartUTC]])),"",Table1[[#This Row],[ValidEndUTC]]-Table1[[#This Row],[ValidStartUTC]])</f>
        <v/>
      </c>
      <c r="T4827" s="5" t="str">
        <f>IF(OR(ISBLANK(Table1[[#This Row],[ValidEndUTC]]),ISBLANK(Table1[[#This Row],[ValidStartUTC]])),"",Table1[[#This Row],[Duration]]*24*60)</f>
        <v/>
      </c>
    </row>
    <row r="4828" spans="1:20" x14ac:dyDescent="0.25">
      <c r="A4828" s="8" t="str">
        <f>IF(ISBLANK(Table1[[#This Row],[AdvisoryNumber]]),"NTML","ADVZY")</f>
        <v>NTML</v>
      </c>
      <c r="B4828" s="8" t="str">
        <f>_xlfn.TEXTJOIN("-",TRUE,Table1[[#This Row],[Source]],TEXT(Table1[[#This Row],[AdvisoryNumber]],"000"),TEXT(ROW()-1,"000000"),TEXT(Table1[[#This Row],[RecordTimeUTC]],"YYYY-MM-DD"))</f>
        <v>NTML-000-004827-2021-01-17</v>
      </c>
      <c r="C4828" s="1" t="s">
        <v>294</v>
      </c>
      <c r="D4828" s="2"/>
      <c r="E4828" s="1"/>
      <c r="F4828" s="2"/>
      <c r="G4828" s="1" t="s">
        <v>98</v>
      </c>
      <c r="H4828" s="1" t="s">
        <v>992</v>
      </c>
      <c r="I4828" s="8" t="str">
        <f>IF(Table1[[#This Row],[TMI_Type]]="Reroute",INDEX(_xlfn.REGEXEXTRACT(Table1[[#This Row],[RawText]],".*(ROUTE|FEA|FCA|ICR|CTOP|TBO).+([A-Z]{3})",2,0),1,2),"")</f>
        <v/>
      </c>
      <c r="J4828" s="5"/>
      <c r="K4828" s="5"/>
      <c r="L4828" s="1" t="s">
        <v>1061</v>
      </c>
      <c r="M4828" s="7"/>
      <c r="N4828" s="7"/>
      <c r="O4828" s="7">
        <v>44213.977083333331</v>
      </c>
      <c r="P4828" s="4" t="s">
        <v>8628</v>
      </c>
      <c r="Q4828" s="10" t="s">
        <v>8628</v>
      </c>
      <c r="R4828" s="2" t="s">
        <v>8629</v>
      </c>
      <c r="S4828" s="6" t="str">
        <f>IF(OR(ISBLANK(Table1[[#This Row],[ValidEndUTC]]),ISBLANK(Table1[[#This Row],[ValidStartUTC]])),"",Table1[[#This Row],[ValidEndUTC]]-Table1[[#This Row],[ValidStartUTC]])</f>
        <v/>
      </c>
      <c r="T4828" s="5" t="str">
        <f>IF(OR(ISBLANK(Table1[[#This Row],[ValidEndUTC]]),ISBLANK(Table1[[#This Row],[ValidStartUTC]])),"",Table1[[#This Row],[Duration]]*24*60)</f>
        <v/>
      </c>
    </row>
    <row r="4829" spans="1:20" x14ac:dyDescent="0.25">
      <c r="A4829" s="8" t="str">
        <f>IF(ISBLANK(Table1[[#This Row],[AdvisoryNumber]]),"NTML","ADVZY")</f>
        <v>NTML</v>
      </c>
      <c r="B4829" s="8" t="str">
        <f>_xlfn.TEXTJOIN("-",TRUE,Table1[[#This Row],[Source]],TEXT(Table1[[#This Row],[AdvisoryNumber]],"000"),TEXT(ROW()-1,"000000"),TEXT(Table1[[#This Row],[RecordTimeUTC]],"YYYY-MM-DD"))</f>
        <v>NTML-000-004828-2021-01-17</v>
      </c>
      <c r="C4829" s="1" t="s">
        <v>73</v>
      </c>
      <c r="D4829" s="2"/>
      <c r="E4829" s="1"/>
      <c r="F4829" s="2"/>
      <c r="G4829" s="1" t="s">
        <v>98</v>
      </c>
      <c r="H4829" s="1" t="s">
        <v>992</v>
      </c>
      <c r="I4829" s="8" t="str">
        <f>IF(Table1[[#This Row],[TMI_Type]]="Reroute",INDEX(_xlfn.REGEXEXTRACT(Table1[[#This Row],[RawText]],".*(ROUTE|FEA|FCA|ICR|CTOP|TBO).+([A-Z]{3})",2,0),1,2),"")</f>
        <v/>
      </c>
      <c r="J4829" s="5"/>
      <c r="K4829" s="5"/>
      <c r="L4829" s="1"/>
      <c r="M4829" s="7"/>
      <c r="N4829" s="7"/>
      <c r="O4829" s="7">
        <v>44213.988194444442</v>
      </c>
      <c r="P4829" s="4" t="s">
        <v>8630</v>
      </c>
      <c r="Q4829" s="10" t="s">
        <v>8630</v>
      </c>
      <c r="R4829" s="2" t="s">
        <v>8631</v>
      </c>
      <c r="S4829" s="6" t="str">
        <f>IF(OR(ISBLANK(Table1[[#This Row],[ValidEndUTC]]),ISBLANK(Table1[[#This Row],[ValidStartUTC]])),"",Table1[[#This Row],[ValidEndUTC]]-Table1[[#This Row],[ValidStartUTC]])</f>
        <v/>
      </c>
      <c r="T4829" s="5" t="str">
        <f>IF(OR(ISBLANK(Table1[[#This Row],[ValidEndUTC]]),ISBLANK(Table1[[#This Row],[ValidStartUTC]])),"",Table1[[#This Row],[Duration]]*24*60)</f>
        <v/>
      </c>
    </row>
    <row r="4830" spans="1:20" x14ac:dyDescent="0.25">
      <c r="A4830" s="8" t="str">
        <f>IF(ISBLANK(Table1[[#This Row],[AdvisoryNumber]]),"NTML","ADVZY")</f>
        <v>NTML</v>
      </c>
      <c r="B4830" s="8" t="str">
        <f>_xlfn.TEXTJOIN("-",TRUE,Table1[[#This Row],[Source]],TEXT(Table1[[#This Row],[AdvisoryNumber]],"000"),TEXT(ROW()-1,"000000"),TEXT(Table1[[#This Row],[RecordTimeUTC]],"YYYY-MM-DD"))</f>
        <v>NTML-000-004829-2021-01-17</v>
      </c>
      <c r="C4830" s="1" t="s">
        <v>294</v>
      </c>
      <c r="D4830" s="2"/>
      <c r="E4830" s="1"/>
      <c r="F4830" s="2"/>
      <c r="G4830" s="1" t="s">
        <v>98</v>
      </c>
      <c r="H4830" s="1" t="s">
        <v>992</v>
      </c>
      <c r="I4830" s="8" t="str">
        <f>IF(Table1[[#This Row],[TMI_Type]]="Reroute",INDEX(_xlfn.REGEXEXTRACT(Table1[[#This Row],[RawText]],".*(ROUTE|FEA|FCA|ICR|CTOP|TBO).+([A-Z]{3})",2,0),1,2),"")</f>
        <v/>
      </c>
      <c r="J4830" s="5"/>
      <c r="K4830" s="5"/>
      <c r="L4830" s="1"/>
      <c r="M4830" s="7"/>
      <c r="N4830" s="7"/>
      <c r="O4830" s="7">
        <v>44213.988888888889</v>
      </c>
      <c r="P4830" s="4" t="s">
        <v>8632</v>
      </c>
      <c r="Q4830" s="10" t="s">
        <v>8632</v>
      </c>
      <c r="R4830" s="2" t="s">
        <v>8631</v>
      </c>
      <c r="S4830" s="6" t="str">
        <f>IF(OR(ISBLANK(Table1[[#This Row],[ValidEndUTC]]),ISBLANK(Table1[[#This Row],[ValidStartUTC]])),"",Table1[[#This Row],[ValidEndUTC]]-Table1[[#This Row],[ValidStartUTC]])</f>
        <v/>
      </c>
      <c r="T4830" s="5" t="str">
        <f>IF(OR(ISBLANK(Table1[[#This Row],[ValidEndUTC]]),ISBLANK(Table1[[#This Row],[ValidStartUTC]])),"",Table1[[#This Row],[Duration]]*24*60)</f>
        <v/>
      </c>
    </row>
    <row r="4831" spans="1:20" x14ac:dyDescent="0.25">
      <c r="A4831" s="8" t="str">
        <f>IF(ISBLANK(Table1[[#This Row],[AdvisoryNumber]]),"NTML","ADVZY")</f>
        <v>NTML</v>
      </c>
      <c r="B4831" s="8" t="str">
        <f>_xlfn.TEXTJOIN("-",TRUE,Table1[[#This Row],[Source]],TEXT(Table1[[#This Row],[AdvisoryNumber]],"000"),TEXT(ROW()-1,"000000"),TEXT(Table1[[#This Row],[RecordTimeUTC]],"YYYY-MM-DD"))</f>
        <v>NTML-000-004830-2021-01-18</v>
      </c>
      <c r="C4831" s="1" t="s">
        <v>73</v>
      </c>
      <c r="D4831" s="2"/>
      <c r="E4831" s="1"/>
      <c r="F4831" s="2"/>
      <c r="G4831" s="1" t="s">
        <v>98</v>
      </c>
      <c r="H4831" s="1" t="s">
        <v>992</v>
      </c>
      <c r="I4831" s="8" t="str">
        <f>IF(Table1[[#This Row],[TMI_Type]]="Reroute",INDEX(_xlfn.REGEXEXTRACT(Table1[[#This Row],[RawText]],".*(ROUTE|FEA|FCA|ICR|CTOP|TBO).+([A-Z]{3})",2,0),1,2),"")</f>
        <v/>
      </c>
      <c r="J4831" s="5"/>
      <c r="K4831" s="5"/>
      <c r="L4831" s="1" t="s">
        <v>8619</v>
      </c>
      <c r="M4831" s="7"/>
      <c r="N4831" s="7"/>
      <c r="O4831" s="7">
        <v>44214.008333333331</v>
      </c>
      <c r="P4831" s="4" t="s">
        <v>8633</v>
      </c>
      <c r="Q4831" s="10" t="s">
        <v>8633</v>
      </c>
      <c r="R4831" s="2" t="s">
        <v>8634</v>
      </c>
      <c r="S4831" s="6" t="str">
        <f>IF(OR(ISBLANK(Table1[[#This Row],[ValidEndUTC]]),ISBLANK(Table1[[#This Row],[ValidStartUTC]])),"",Table1[[#This Row],[ValidEndUTC]]-Table1[[#This Row],[ValidStartUTC]])</f>
        <v/>
      </c>
      <c r="T4831" s="5" t="str">
        <f>IF(OR(ISBLANK(Table1[[#This Row],[ValidEndUTC]]),ISBLANK(Table1[[#This Row],[ValidStartUTC]])),"",Table1[[#This Row],[Duration]]*24*60)</f>
        <v/>
      </c>
    </row>
    <row r="4832" spans="1:20" x14ac:dyDescent="0.25">
      <c r="A4832" s="8" t="str">
        <f>IF(ISBLANK(Table1[[#This Row],[AdvisoryNumber]]),"NTML","ADVZY")</f>
        <v>NTML</v>
      </c>
      <c r="B4832" s="8" t="str">
        <f>_xlfn.TEXTJOIN("-",TRUE,Table1[[#This Row],[Source]],TEXT(Table1[[#This Row],[AdvisoryNumber]],"000"),TEXT(ROW()-1,"000000"),TEXT(Table1[[#This Row],[RecordTimeUTC]],"YYYY-MM-DD"))</f>
        <v>NTML-000-004831-2021-01-18</v>
      </c>
      <c r="C4832" s="1" t="s">
        <v>294</v>
      </c>
      <c r="D4832" s="2"/>
      <c r="E4832" s="1"/>
      <c r="F4832" s="2"/>
      <c r="G4832" s="1" t="s">
        <v>98</v>
      </c>
      <c r="H4832" s="1" t="s">
        <v>181</v>
      </c>
      <c r="I4832" s="8" t="str">
        <f>IF(Table1[[#This Row],[TMI_Type]]="Reroute",INDEX(_xlfn.REGEXEXTRACT(Table1[[#This Row],[RawText]],".*(ROUTE|FEA|FCA|ICR|CTOP|TBO).+([A-Z]{3})",2,0),1,2),"")</f>
        <v/>
      </c>
      <c r="J4832" s="5"/>
      <c r="K4832" s="5"/>
      <c r="L4832" s="1"/>
      <c r="M4832" s="7"/>
      <c r="N4832" s="7"/>
      <c r="O4832" s="7">
        <v>44214.013888888891</v>
      </c>
      <c r="P4832" s="4" t="s">
        <v>8635</v>
      </c>
      <c r="Q4832" s="10" t="s">
        <v>8635</v>
      </c>
      <c r="R4832" s="2" t="s">
        <v>8636</v>
      </c>
      <c r="S4832" s="6" t="str">
        <f>IF(OR(ISBLANK(Table1[[#This Row],[ValidEndUTC]]),ISBLANK(Table1[[#This Row],[ValidStartUTC]])),"",Table1[[#This Row],[ValidEndUTC]]-Table1[[#This Row],[ValidStartUTC]])</f>
        <v/>
      </c>
      <c r="T4832" s="5" t="str">
        <f>IF(OR(ISBLANK(Table1[[#This Row],[ValidEndUTC]]),ISBLANK(Table1[[#This Row],[ValidStartUTC]])),"",Table1[[#This Row],[Duration]]*24*60)</f>
        <v/>
      </c>
    </row>
    <row r="4833" spans="1:20" x14ac:dyDescent="0.25">
      <c r="A4833" s="8" t="str">
        <f>IF(ISBLANK(Table1[[#This Row],[AdvisoryNumber]]),"NTML","ADVZY")</f>
        <v>NTML</v>
      </c>
      <c r="B4833" s="8" t="str">
        <f>_xlfn.TEXTJOIN("-",TRUE,Table1[[#This Row],[Source]],TEXT(Table1[[#This Row],[AdvisoryNumber]],"000"),TEXT(ROW()-1,"000000"),TEXT(Table1[[#This Row],[RecordTimeUTC]],"YYYY-MM-DD"))</f>
        <v>NTML-000-004832-2021-01-18</v>
      </c>
      <c r="C4833" s="1" t="s">
        <v>73</v>
      </c>
      <c r="D4833" s="2"/>
      <c r="E4833" s="1"/>
      <c r="F4833" s="2"/>
      <c r="G4833" s="1" t="s">
        <v>98</v>
      </c>
      <c r="H4833" s="1" t="s">
        <v>181</v>
      </c>
      <c r="I4833" s="8" t="str">
        <f>IF(Table1[[#This Row],[TMI_Type]]="Reroute",INDEX(_xlfn.REGEXEXTRACT(Table1[[#This Row],[RawText]],".*(ROUTE|FEA|FCA|ICR|CTOP|TBO).+([A-Z]{3})",2,0),1,2),"")</f>
        <v/>
      </c>
      <c r="J4833" s="5"/>
      <c r="K4833" s="5"/>
      <c r="L4833" s="1"/>
      <c r="M4833" s="7"/>
      <c r="N4833" s="7"/>
      <c r="O4833" s="7">
        <v>44214.037499999999</v>
      </c>
      <c r="P4833" s="4" t="s">
        <v>8637</v>
      </c>
      <c r="Q4833" s="10" t="s">
        <v>8637</v>
      </c>
      <c r="R4833" s="2" t="s">
        <v>8638</v>
      </c>
      <c r="S4833" s="6" t="str">
        <f>IF(OR(ISBLANK(Table1[[#This Row],[ValidEndUTC]]),ISBLANK(Table1[[#This Row],[ValidStartUTC]])),"",Table1[[#This Row],[ValidEndUTC]]-Table1[[#This Row],[ValidStartUTC]])</f>
        <v/>
      </c>
      <c r="T4833" s="5" t="str">
        <f>IF(OR(ISBLANK(Table1[[#This Row],[ValidEndUTC]]),ISBLANK(Table1[[#This Row],[ValidStartUTC]])),"",Table1[[#This Row],[Duration]]*24*60)</f>
        <v/>
      </c>
    </row>
    <row r="4834" spans="1:20" x14ac:dyDescent="0.25">
      <c r="A4834" s="8" t="str">
        <f>IF(ISBLANK(Table1[[#This Row],[AdvisoryNumber]]),"NTML","ADVZY")</f>
        <v>NTML</v>
      </c>
      <c r="B4834" s="8" t="str">
        <f>_xlfn.TEXTJOIN("-",TRUE,Table1[[#This Row],[Source]],TEXT(Table1[[#This Row],[AdvisoryNumber]],"000"),TEXT(ROW()-1,"000000"),TEXT(Table1[[#This Row],[RecordTimeUTC]],"YYYY-MM-DD"))</f>
        <v>NTML-000-004833-2021-01-18</v>
      </c>
      <c r="C4834" s="1" t="s">
        <v>34</v>
      </c>
      <c r="D4834" s="2"/>
      <c r="E4834" s="1"/>
      <c r="F4834" s="2"/>
      <c r="G4834" s="1" t="s">
        <v>98</v>
      </c>
      <c r="H4834" s="1" t="s">
        <v>181</v>
      </c>
      <c r="I4834" s="8" t="str">
        <f>IF(Table1[[#This Row],[TMI_Type]]="Reroute",INDEX(_xlfn.REGEXEXTRACT(Table1[[#This Row],[RawText]],".*(ROUTE|FEA|FCA|ICR|CTOP|TBO).+([A-Z]{3})",2,0),1,2),"")</f>
        <v/>
      </c>
      <c r="J4834" s="5"/>
      <c r="K4834" s="5"/>
      <c r="L4834" s="1"/>
      <c r="M4834" s="7"/>
      <c r="N4834" s="7"/>
      <c r="O4834" s="7">
        <v>44214.037499999999</v>
      </c>
      <c r="P4834" s="4" t="s">
        <v>8639</v>
      </c>
      <c r="Q4834" s="10" t="s">
        <v>8639</v>
      </c>
      <c r="R4834" s="2" t="s">
        <v>8638</v>
      </c>
      <c r="S4834" s="6" t="str">
        <f>IF(OR(ISBLANK(Table1[[#This Row],[ValidEndUTC]]),ISBLANK(Table1[[#This Row],[ValidStartUTC]])),"",Table1[[#This Row],[ValidEndUTC]]-Table1[[#This Row],[ValidStartUTC]])</f>
        <v/>
      </c>
      <c r="T4834" s="5" t="str">
        <f>IF(OR(ISBLANK(Table1[[#This Row],[ValidEndUTC]]),ISBLANK(Table1[[#This Row],[ValidStartUTC]])),"",Table1[[#This Row],[Duration]]*24*60)</f>
        <v/>
      </c>
    </row>
    <row r="4835" spans="1:20" x14ac:dyDescent="0.25">
      <c r="A4835" s="8" t="str">
        <f>IF(ISBLANK(Table1[[#This Row],[AdvisoryNumber]]),"NTML","ADVZY")</f>
        <v>NTML</v>
      </c>
      <c r="B4835" s="8" t="str">
        <f>_xlfn.TEXTJOIN("-",TRUE,Table1[[#This Row],[Source]],TEXT(Table1[[#This Row],[AdvisoryNumber]],"000"),TEXT(ROW()-1,"000000"),TEXT(Table1[[#This Row],[RecordTimeUTC]],"YYYY-MM-DD"))</f>
        <v>NTML-000-004834-2021-01-18</v>
      </c>
      <c r="C4835" s="1" t="s">
        <v>31</v>
      </c>
      <c r="D4835" s="2"/>
      <c r="E4835" s="1"/>
      <c r="F4835" s="2"/>
      <c r="G4835" s="1" t="s">
        <v>98</v>
      </c>
      <c r="H4835" s="1" t="s">
        <v>101</v>
      </c>
      <c r="I4835" s="8" t="str">
        <f>IF(Table1[[#This Row],[TMI_Type]]="Reroute",INDEX(_xlfn.REGEXEXTRACT(Table1[[#This Row],[RawText]],".*(ROUTE|FEA|FCA|ICR|CTOP|TBO).+([A-Z]{3})",2,0),1,2),"")</f>
        <v/>
      </c>
      <c r="J4835" s="5">
        <v>15</v>
      </c>
      <c r="K4835" s="5"/>
      <c r="L4835" s="1" t="s">
        <v>8619</v>
      </c>
      <c r="M4835" s="7"/>
      <c r="N4835" s="7"/>
      <c r="O4835" s="7">
        <v>44214.066666666666</v>
      </c>
      <c r="P4835" s="4" t="s">
        <v>509</v>
      </c>
      <c r="Q4835" s="10" t="s">
        <v>509</v>
      </c>
      <c r="R4835" s="2" t="s">
        <v>8642</v>
      </c>
      <c r="S4835" s="6" t="str">
        <f>IF(OR(ISBLANK(Table1[[#This Row],[ValidEndUTC]]),ISBLANK(Table1[[#This Row],[ValidStartUTC]])),"",Table1[[#This Row],[ValidEndUTC]]-Table1[[#This Row],[ValidStartUTC]])</f>
        <v/>
      </c>
      <c r="T4835" s="5" t="str">
        <f>IF(OR(ISBLANK(Table1[[#This Row],[ValidEndUTC]]),ISBLANK(Table1[[#This Row],[ValidStartUTC]])),"",Table1[[#This Row],[Duration]]*24*60)</f>
        <v/>
      </c>
    </row>
    <row r="4836" spans="1:20" ht="21.6" x14ac:dyDescent="0.25">
      <c r="A4836" s="8" t="str">
        <f>IF(ISBLANK(Table1[[#This Row],[AdvisoryNumber]]),"NTML","ADVZY")</f>
        <v>NTML</v>
      </c>
      <c r="B4836" s="8" t="str">
        <f>_xlfn.TEXTJOIN("-",TRUE,Table1[[#This Row],[Source]],TEXT(Table1[[#This Row],[AdvisoryNumber]],"000"),TEXT(ROW()-1,"000000"),TEXT(Table1[[#This Row],[RecordTimeUTC]],"YYYY-MM-DD"))</f>
        <v>NTML-000-004835-2021-01-22</v>
      </c>
      <c r="C4836" s="1" t="s">
        <v>218</v>
      </c>
      <c r="D4836" s="2"/>
      <c r="E4836" s="1"/>
      <c r="F4836" s="2"/>
      <c r="G4836" s="1"/>
      <c r="H4836" s="1" t="s">
        <v>2641</v>
      </c>
      <c r="I4836" s="8" t="str">
        <f>IF(Table1[[#This Row],[TMI_Type]]="Reroute",INDEX(_xlfn.REGEXEXTRACT(Table1[[#This Row],[RawText]],".*(ROUTE|FEA|FCA|ICR|CTOP|TBO).+([A-Z]{3})",2,0),1,2),"")</f>
        <v/>
      </c>
      <c r="J4836" s="5"/>
      <c r="K4836" s="5"/>
      <c r="L4836" s="1"/>
      <c r="M4836" s="7"/>
      <c r="N4836" s="7"/>
      <c r="O4836" s="7">
        <v>44218.931250000001</v>
      </c>
      <c r="P4836" s="4" t="s">
        <v>2861</v>
      </c>
      <c r="Q4836" s="10" t="s">
        <v>2861</v>
      </c>
      <c r="R4836" s="2" t="s">
        <v>8651</v>
      </c>
      <c r="S4836" s="6" t="str">
        <f>IF(OR(ISBLANK(Table1[[#This Row],[ValidEndUTC]]),ISBLANK(Table1[[#This Row],[ValidStartUTC]])),"",Table1[[#This Row],[ValidEndUTC]]-Table1[[#This Row],[ValidStartUTC]])</f>
        <v/>
      </c>
      <c r="T4836" s="5" t="str">
        <f>IF(OR(ISBLANK(Table1[[#This Row],[ValidEndUTC]]),ISBLANK(Table1[[#This Row],[ValidStartUTC]])),"",Table1[[#This Row],[Duration]]*24*60)</f>
        <v/>
      </c>
    </row>
    <row r="4837" spans="1:20" ht="21.6" x14ac:dyDescent="0.25">
      <c r="A4837" s="8" t="str">
        <f>IF(ISBLANK(Table1[[#This Row],[AdvisoryNumber]]),"NTML","ADVZY")</f>
        <v>NTML</v>
      </c>
      <c r="B4837" s="8" t="str">
        <f>_xlfn.TEXTJOIN("-",TRUE,Table1[[#This Row],[Source]],TEXT(Table1[[#This Row],[AdvisoryNumber]],"000"),TEXT(ROW()-1,"000000"),TEXT(Table1[[#This Row],[RecordTimeUTC]],"YYYY-MM-DD"))</f>
        <v>NTML-000-004836-2021-01-22</v>
      </c>
      <c r="C4837" s="1" t="s">
        <v>208</v>
      </c>
      <c r="D4837" s="2"/>
      <c r="E4837" s="1"/>
      <c r="F4837" s="2"/>
      <c r="G4837" s="1"/>
      <c r="H4837" s="1" t="s">
        <v>2641</v>
      </c>
      <c r="I4837" s="8" t="str">
        <f>IF(Table1[[#This Row],[TMI_Type]]="Reroute",INDEX(_xlfn.REGEXEXTRACT(Table1[[#This Row],[RawText]],".*(ROUTE|FEA|FCA|ICR|CTOP|TBO).+([A-Z]{3})",2,0),1,2),"")</f>
        <v/>
      </c>
      <c r="J4837" s="5"/>
      <c r="K4837" s="5"/>
      <c r="L4837" s="1"/>
      <c r="M4837" s="7"/>
      <c r="N4837" s="7"/>
      <c r="O4837" s="7">
        <v>44218.931250000001</v>
      </c>
      <c r="P4837" s="4" t="s">
        <v>2862</v>
      </c>
      <c r="Q4837" s="10" t="s">
        <v>2862</v>
      </c>
      <c r="R4837" s="2" t="s">
        <v>8651</v>
      </c>
      <c r="S4837" s="6" t="str">
        <f>IF(OR(ISBLANK(Table1[[#This Row],[ValidEndUTC]]),ISBLANK(Table1[[#This Row],[ValidStartUTC]])),"",Table1[[#This Row],[ValidEndUTC]]-Table1[[#This Row],[ValidStartUTC]])</f>
        <v/>
      </c>
      <c r="T4837" s="5" t="str">
        <f>IF(OR(ISBLANK(Table1[[#This Row],[ValidEndUTC]]),ISBLANK(Table1[[#This Row],[ValidStartUTC]])),"",Table1[[#This Row],[Duration]]*24*60)</f>
        <v/>
      </c>
    </row>
    <row r="4838" spans="1:20" x14ac:dyDescent="0.25">
      <c r="A4838" s="8" t="str">
        <f>IF(ISBLANK(Table1[[#This Row],[AdvisoryNumber]]),"NTML","ADVZY")</f>
        <v>NTML</v>
      </c>
      <c r="B4838" s="8" t="str">
        <f>_xlfn.TEXTJOIN("-",TRUE,Table1[[#This Row],[Source]],TEXT(Table1[[#This Row],[AdvisoryNumber]],"000"),TEXT(ROW()-1,"000000"),TEXT(Table1[[#This Row],[RecordTimeUTC]],"YYYY-MM-DD"))</f>
        <v>NTML-000-004837-2021-01-22</v>
      </c>
      <c r="C4838" s="1" t="s">
        <v>1570</v>
      </c>
      <c r="D4838" s="2"/>
      <c r="E4838" s="1"/>
      <c r="F4838" s="2"/>
      <c r="G4838" s="1"/>
      <c r="H4838" s="1" t="s">
        <v>2641</v>
      </c>
      <c r="I4838" s="8" t="str">
        <f>IF(Table1[[#This Row],[TMI_Type]]="Reroute",INDEX(_xlfn.REGEXEXTRACT(Table1[[#This Row],[RawText]],".*(ROUTE|FEA|FCA|ICR|CTOP|TBO).+([A-Z]{3})",2,0),1,2),"")</f>
        <v/>
      </c>
      <c r="J4838" s="5"/>
      <c r="K4838" s="5"/>
      <c r="L4838" s="1"/>
      <c r="M4838" s="7"/>
      <c r="N4838" s="7"/>
      <c r="O4838" s="7">
        <v>44218.931250000001</v>
      </c>
      <c r="P4838" s="4" t="s">
        <v>2863</v>
      </c>
      <c r="Q4838" s="10" t="s">
        <v>2863</v>
      </c>
      <c r="R4838" s="2" t="s">
        <v>8651</v>
      </c>
      <c r="S4838" s="6" t="str">
        <f>IF(OR(ISBLANK(Table1[[#This Row],[ValidEndUTC]]),ISBLANK(Table1[[#This Row],[ValidStartUTC]])),"",Table1[[#This Row],[ValidEndUTC]]-Table1[[#This Row],[ValidStartUTC]])</f>
        <v/>
      </c>
      <c r="T4838" s="5" t="str">
        <f>IF(OR(ISBLANK(Table1[[#This Row],[ValidEndUTC]]),ISBLANK(Table1[[#This Row],[ValidStartUTC]])),"",Table1[[#This Row],[Duration]]*24*60)</f>
        <v/>
      </c>
    </row>
    <row r="4839" spans="1:20" ht="21.6" x14ac:dyDescent="0.25">
      <c r="A4839" s="8" t="str">
        <f>IF(ISBLANK(Table1[[#This Row],[AdvisoryNumber]]),"NTML","ADVZY")</f>
        <v>NTML</v>
      </c>
      <c r="B4839" s="8" t="str">
        <f>_xlfn.TEXTJOIN("-",TRUE,Table1[[#This Row],[Source]],TEXT(Table1[[#This Row],[AdvisoryNumber]],"000"),TEXT(ROW()-1,"000000"),TEXT(Table1[[#This Row],[RecordTimeUTC]],"YYYY-MM-DD"))</f>
        <v>NTML-000-004838-2021-01-22</v>
      </c>
      <c r="C4839" s="1" t="s">
        <v>217</v>
      </c>
      <c r="D4839" s="2"/>
      <c r="E4839" s="1"/>
      <c r="F4839" s="2"/>
      <c r="G4839" s="1"/>
      <c r="H4839" s="1" t="s">
        <v>2641</v>
      </c>
      <c r="I4839" s="8" t="str">
        <f>IF(Table1[[#This Row],[TMI_Type]]="Reroute",INDEX(_xlfn.REGEXEXTRACT(Table1[[#This Row],[RawText]],".*(ROUTE|FEA|FCA|ICR|CTOP|TBO).+([A-Z]{3})",2,0),1,2),"")</f>
        <v/>
      </c>
      <c r="J4839" s="5"/>
      <c r="K4839" s="5"/>
      <c r="L4839" s="1"/>
      <c r="M4839" s="7"/>
      <c r="N4839" s="7"/>
      <c r="O4839" s="7">
        <v>44218.931250000001</v>
      </c>
      <c r="P4839" s="4" t="s">
        <v>2864</v>
      </c>
      <c r="Q4839" s="10" t="s">
        <v>2864</v>
      </c>
      <c r="R4839" s="2" t="s">
        <v>8651</v>
      </c>
      <c r="S4839" s="6" t="str">
        <f>IF(OR(ISBLANK(Table1[[#This Row],[ValidEndUTC]]),ISBLANK(Table1[[#This Row],[ValidStartUTC]])),"",Table1[[#This Row],[ValidEndUTC]]-Table1[[#This Row],[ValidStartUTC]])</f>
        <v/>
      </c>
      <c r="T4839" s="5" t="str">
        <f>IF(OR(ISBLANK(Table1[[#This Row],[ValidEndUTC]]),ISBLANK(Table1[[#This Row],[ValidStartUTC]])),"",Table1[[#This Row],[Duration]]*24*60)</f>
        <v/>
      </c>
    </row>
    <row r="4840" spans="1:20" ht="21.6" x14ac:dyDescent="0.25">
      <c r="A4840" s="8" t="str">
        <f>IF(ISBLANK(Table1[[#This Row],[AdvisoryNumber]]),"NTML","ADVZY")</f>
        <v>NTML</v>
      </c>
      <c r="B4840" s="8" t="str">
        <f>_xlfn.TEXTJOIN("-",TRUE,Table1[[#This Row],[Source]],TEXT(Table1[[#This Row],[AdvisoryNumber]],"000"),TEXT(ROW()-1,"000000"),TEXT(Table1[[#This Row],[RecordTimeUTC]],"YYYY-MM-DD"))</f>
        <v>NTML-000-004839-2021-01-22</v>
      </c>
      <c r="C4840" s="1" t="s">
        <v>251</v>
      </c>
      <c r="D4840" s="2"/>
      <c r="E4840" s="1"/>
      <c r="F4840" s="2"/>
      <c r="G4840" s="1"/>
      <c r="H4840" s="1" t="s">
        <v>2641</v>
      </c>
      <c r="I4840" s="8" t="str">
        <f>IF(Table1[[#This Row],[TMI_Type]]="Reroute",INDEX(_xlfn.REGEXEXTRACT(Table1[[#This Row],[RawText]],".*(ROUTE|FEA|FCA|ICR|CTOP|TBO).+([A-Z]{3})",2,0),1,2),"")</f>
        <v/>
      </c>
      <c r="J4840" s="5"/>
      <c r="K4840" s="5"/>
      <c r="L4840" s="1"/>
      <c r="M4840" s="7"/>
      <c r="N4840" s="7"/>
      <c r="O4840" s="7">
        <v>44218.931250000001</v>
      </c>
      <c r="P4840" s="4" t="s">
        <v>2865</v>
      </c>
      <c r="Q4840" s="10" t="s">
        <v>2865</v>
      </c>
      <c r="R4840" s="2" t="s">
        <v>8651</v>
      </c>
      <c r="S4840" s="6" t="str">
        <f>IF(OR(ISBLANK(Table1[[#This Row],[ValidEndUTC]]),ISBLANK(Table1[[#This Row],[ValidStartUTC]])),"",Table1[[#This Row],[ValidEndUTC]]-Table1[[#This Row],[ValidStartUTC]])</f>
        <v/>
      </c>
      <c r="T4840" s="5" t="str">
        <f>IF(OR(ISBLANK(Table1[[#This Row],[ValidEndUTC]]),ISBLANK(Table1[[#This Row],[ValidStartUTC]])),"",Table1[[#This Row],[Duration]]*24*60)</f>
        <v/>
      </c>
    </row>
    <row r="4841" spans="1:20" x14ac:dyDescent="0.25">
      <c r="A4841" s="8" t="str">
        <f>IF(ISBLANK(Table1[[#This Row],[AdvisoryNumber]]),"NTML","ADVZY")</f>
        <v>NTML</v>
      </c>
      <c r="B4841" s="8" t="str">
        <f>_xlfn.TEXTJOIN("-",TRUE,Table1[[#This Row],[Source]],TEXT(Table1[[#This Row],[AdvisoryNumber]],"000"),TEXT(ROW()-1,"000000"),TEXT(Table1[[#This Row],[RecordTimeUTC]],"YYYY-MM-DD"))</f>
        <v>NTML-000-004840-2021-01-22</v>
      </c>
      <c r="C4841" s="1" t="s">
        <v>1515</v>
      </c>
      <c r="D4841" s="2"/>
      <c r="E4841" s="1"/>
      <c r="F4841" s="2"/>
      <c r="G4841" s="1"/>
      <c r="H4841" s="1" t="s">
        <v>2641</v>
      </c>
      <c r="I4841" s="8" t="str">
        <f>IF(Table1[[#This Row],[TMI_Type]]="Reroute",INDEX(_xlfn.REGEXEXTRACT(Table1[[#This Row],[RawText]],".*(ROUTE|FEA|FCA|ICR|CTOP|TBO).+([A-Z]{3})",2,0),1,2),"")</f>
        <v/>
      </c>
      <c r="J4841" s="5"/>
      <c r="K4841" s="5"/>
      <c r="L4841" s="1"/>
      <c r="M4841" s="7"/>
      <c r="N4841" s="7"/>
      <c r="O4841" s="7">
        <v>44218.931250000001</v>
      </c>
      <c r="P4841" s="4" t="s">
        <v>2866</v>
      </c>
      <c r="Q4841" s="10" t="s">
        <v>2866</v>
      </c>
      <c r="R4841" s="2" t="s">
        <v>8651</v>
      </c>
      <c r="S4841" s="6" t="str">
        <f>IF(OR(ISBLANK(Table1[[#This Row],[ValidEndUTC]]),ISBLANK(Table1[[#This Row],[ValidStartUTC]])),"",Table1[[#This Row],[ValidEndUTC]]-Table1[[#This Row],[ValidStartUTC]])</f>
        <v/>
      </c>
      <c r="T4841" s="5" t="str">
        <f>IF(OR(ISBLANK(Table1[[#This Row],[ValidEndUTC]]),ISBLANK(Table1[[#This Row],[ValidStartUTC]])),"",Table1[[#This Row],[Duration]]*24*60)</f>
        <v/>
      </c>
    </row>
    <row r="4842" spans="1:20" ht="21.6" x14ac:dyDescent="0.25">
      <c r="A4842" s="8" t="str">
        <f>IF(ISBLANK(Table1[[#This Row],[AdvisoryNumber]]),"NTML","ADVZY")</f>
        <v>NTML</v>
      </c>
      <c r="B4842" s="8" t="str">
        <f>_xlfn.TEXTJOIN("-",TRUE,Table1[[#This Row],[Source]],TEXT(Table1[[#This Row],[AdvisoryNumber]],"000"),TEXT(ROW()-1,"000000"),TEXT(Table1[[#This Row],[RecordTimeUTC]],"YYYY-MM-DD"))</f>
        <v>NTML-000-004841-2021-01-22</v>
      </c>
      <c r="C4842" s="1" t="s">
        <v>521</v>
      </c>
      <c r="D4842" s="2"/>
      <c r="E4842" s="1"/>
      <c r="F4842" s="2"/>
      <c r="G4842" s="1"/>
      <c r="H4842" s="1" t="s">
        <v>2641</v>
      </c>
      <c r="I4842" s="8" t="str">
        <f>IF(Table1[[#This Row],[TMI_Type]]="Reroute",INDEX(_xlfn.REGEXEXTRACT(Table1[[#This Row],[RawText]],".*(ROUTE|FEA|FCA|ICR|CTOP|TBO).+([A-Z]{3})",2,0),1,2),"")</f>
        <v/>
      </c>
      <c r="J4842" s="5"/>
      <c r="K4842" s="5"/>
      <c r="L4842" s="1"/>
      <c r="M4842" s="7"/>
      <c r="N4842" s="7"/>
      <c r="O4842" s="7">
        <v>44218.931250000001</v>
      </c>
      <c r="P4842" s="4" t="s">
        <v>2867</v>
      </c>
      <c r="Q4842" s="10" t="s">
        <v>2867</v>
      </c>
      <c r="R4842" s="2" t="s">
        <v>8651</v>
      </c>
      <c r="S4842" s="6" t="str">
        <f>IF(OR(ISBLANK(Table1[[#This Row],[ValidEndUTC]]),ISBLANK(Table1[[#This Row],[ValidStartUTC]])),"",Table1[[#This Row],[ValidEndUTC]]-Table1[[#This Row],[ValidStartUTC]])</f>
        <v/>
      </c>
      <c r="T4842" s="5" t="str">
        <f>IF(OR(ISBLANK(Table1[[#This Row],[ValidEndUTC]]),ISBLANK(Table1[[#This Row],[ValidStartUTC]])),"",Table1[[#This Row],[Duration]]*24*60)</f>
        <v/>
      </c>
    </row>
    <row r="4843" spans="1:20" ht="21.6" x14ac:dyDescent="0.25">
      <c r="A4843" s="8" t="str">
        <f>IF(ISBLANK(Table1[[#This Row],[AdvisoryNumber]]),"NTML","ADVZY")</f>
        <v>NTML</v>
      </c>
      <c r="B4843" s="8" t="str">
        <f>_xlfn.TEXTJOIN("-",TRUE,Table1[[#This Row],[Source]],TEXT(Table1[[#This Row],[AdvisoryNumber]],"000"),TEXT(ROW()-1,"000000"),TEXT(Table1[[#This Row],[RecordTimeUTC]],"YYYY-MM-DD"))</f>
        <v>NTML-000-004842-2021-01-22</v>
      </c>
      <c r="C4843" s="1" t="s">
        <v>1081</v>
      </c>
      <c r="D4843" s="2"/>
      <c r="E4843" s="1"/>
      <c r="F4843" s="2"/>
      <c r="G4843" s="1"/>
      <c r="H4843" s="1" t="s">
        <v>2641</v>
      </c>
      <c r="I4843" s="8" t="str">
        <f>IF(Table1[[#This Row],[TMI_Type]]="Reroute",INDEX(_xlfn.REGEXEXTRACT(Table1[[#This Row],[RawText]],".*(ROUTE|FEA|FCA|ICR|CTOP|TBO).+([A-Z]{3})",2,0),1,2),"")</f>
        <v/>
      </c>
      <c r="J4843" s="5"/>
      <c r="K4843" s="5"/>
      <c r="L4843" s="1"/>
      <c r="M4843" s="7"/>
      <c r="N4843" s="7"/>
      <c r="O4843" s="7">
        <v>44218.931250000001</v>
      </c>
      <c r="P4843" s="4" t="s">
        <v>2868</v>
      </c>
      <c r="Q4843" s="10" t="s">
        <v>2868</v>
      </c>
      <c r="R4843" s="2" t="s">
        <v>8651</v>
      </c>
      <c r="S4843" s="6" t="str">
        <f>IF(OR(ISBLANK(Table1[[#This Row],[ValidEndUTC]]),ISBLANK(Table1[[#This Row],[ValidStartUTC]])),"",Table1[[#This Row],[ValidEndUTC]]-Table1[[#This Row],[ValidStartUTC]])</f>
        <v/>
      </c>
      <c r="T4843" s="5" t="str">
        <f>IF(OR(ISBLANK(Table1[[#This Row],[ValidEndUTC]]),ISBLANK(Table1[[#This Row],[ValidStartUTC]])),"",Table1[[#This Row],[Duration]]*24*60)</f>
        <v/>
      </c>
    </row>
    <row r="4844" spans="1:20" x14ac:dyDescent="0.25">
      <c r="A4844" s="8" t="str">
        <f>IF(ISBLANK(Table1[[#This Row],[AdvisoryNumber]]),"NTML","ADVZY")</f>
        <v>NTML</v>
      </c>
      <c r="B4844" s="8" t="str">
        <f>_xlfn.TEXTJOIN("-",TRUE,Table1[[#This Row],[Source]],TEXT(Table1[[#This Row],[AdvisoryNumber]],"000"),TEXT(ROW()-1,"000000"),TEXT(Table1[[#This Row],[RecordTimeUTC]],"YYYY-MM-DD"))</f>
        <v>NTML-000-004843-2021-01-23</v>
      </c>
      <c r="C4844" s="1" t="s">
        <v>537</v>
      </c>
      <c r="D4844" s="2"/>
      <c r="E4844" s="1"/>
      <c r="F4844" s="2"/>
      <c r="G4844" s="1" t="s">
        <v>98</v>
      </c>
      <c r="H4844" s="1" t="s">
        <v>181</v>
      </c>
      <c r="I4844" s="8" t="str">
        <f>IF(Table1[[#This Row],[TMI_Type]]="Reroute",INDEX(_xlfn.REGEXEXTRACT(Table1[[#This Row],[RawText]],".*(ROUTE|FEA|FCA|ICR|CTOP|TBO).+([A-Z]{3})",2,0),1,2),"")</f>
        <v/>
      </c>
      <c r="J4844" s="5"/>
      <c r="K4844" s="5"/>
      <c r="L4844" s="1"/>
      <c r="M4844" s="7"/>
      <c r="N4844" s="7"/>
      <c r="O4844" s="7">
        <v>44219.082638888889</v>
      </c>
      <c r="P4844" s="4" t="s">
        <v>8656</v>
      </c>
      <c r="Q4844" s="10" t="s">
        <v>8656</v>
      </c>
      <c r="R4844" s="2" t="s">
        <v>8657</v>
      </c>
      <c r="S4844" s="6" t="str">
        <f>IF(OR(ISBLANK(Table1[[#This Row],[ValidEndUTC]]),ISBLANK(Table1[[#This Row],[ValidStartUTC]])),"",Table1[[#This Row],[ValidEndUTC]]-Table1[[#This Row],[ValidStartUTC]])</f>
        <v/>
      </c>
      <c r="T4844" s="5" t="str">
        <f>IF(OR(ISBLANK(Table1[[#This Row],[ValidEndUTC]]),ISBLANK(Table1[[#This Row],[ValidStartUTC]])),"",Table1[[#This Row],[Duration]]*24*60)</f>
        <v/>
      </c>
    </row>
    <row r="4845" spans="1:20" x14ac:dyDescent="0.25">
      <c r="A4845" s="8" t="str">
        <f>IF(ISBLANK(Table1[[#This Row],[AdvisoryNumber]]),"NTML","ADVZY")</f>
        <v>NTML</v>
      </c>
      <c r="B4845" s="8" t="str">
        <f>_xlfn.TEXTJOIN("-",TRUE,Table1[[#This Row],[Source]],TEXT(Table1[[#This Row],[AdvisoryNumber]],"000"),TEXT(ROW()-1,"000000"),TEXT(Table1[[#This Row],[RecordTimeUTC]],"YYYY-MM-DD"))</f>
        <v>NTML-000-004844-2021-01-23</v>
      </c>
      <c r="C4845" s="1" t="s">
        <v>531</v>
      </c>
      <c r="D4845" s="2"/>
      <c r="E4845" s="1"/>
      <c r="F4845" s="2"/>
      <c r="G4845" s="1" t="s">
        <v>98</v>
      </c>
      <c r="H4845" s="1" t="s">
        <v>181</v>
      </c>
      <c r="I4845" s="8" t="str">
        <f>IF(Table1[[#This Row],[TMI_Type]]="Reroute",INDEX(_xlfn.REGEXEXTRACT(Table1[[#This Row],[RawText]],".*(ROUTE|FEA|FCA|ICR|CTOP|TBO).+([A-Z]{3})",2,0),1,2),"")</f>
        <v/>
      </c>
      <c r="J4845" s="5"/>
      <c r="K4845" s="5"/>
      <c r="L4845" s="1"/>
      <c r="M4845" s="7"/>
      <c r="N4845" s="7"/>
      <c r="O4845" s="7">
        <v>44219.089583333334</v>
      </c>
      <c r="P4845" s="4" t="s">
        <v>8658</v>
      </c>
      <c r="Q4845" s="10" t="s">
        <v>8658</v>
      </c>
      <c r="R4845" s="2" t="s">
        <v>8659</v>
      </c>
      <c r="S4845" s="6" t="str">
        <f>IF(OR(ISBLANK(Table1[[#This Row],[ValidEndUTC]]),ISBLANK(Table1[[#This Row],[ValidStartUTC]])),"",Table1[[#This Row],[ValidEndUTC]]-Table1[[#This Row],[ValidStartUTC]])</f>
        <v/>
      </c>
      <c r="T4845" s="5" t="str">
        <f>IF(OR(ISBLANK(Table1[[#This Row],[ValidEndUTC]]),ISBLANK(Table1[[#This Row],[ValidStartUTC]])),"",Table1[[#This Row],[Duration]]*24*60)</f>
        <v/>
      </c>
    </row>
    <row r="4846" spans="1:20" x14ac:dyDescent="0.25">
      <c r="A4846" s="8" t="str">
        <f>IF(ISBLANK(Table1[[#This Row],[AdvisoryNumber]]),"NTML","ADVZY")</f>
        <v>NTML</v>
      </c>
      <c r="B4846" s="8" t="str">
        <f>_xlfn.TEXTJOIN("-",TRUE,Table1[[#This Row],[Source]],TEXT(Table1[[#This Row],[AdvisoryNumber]],"000"),TEXT(ROW()-1,"000000"),TEXT(Table1[[#This Row],[RecordTimeUTC]],"YYYY-MM-DD"))</f>
        <v>NTML-000-004845-2021-01-23</v>
      </c>
      <c r="C4846" s="1" t="s">
        <v>218</v>
      </c>
      <c r="D4846" s="2"/>
      <c r="E4846" s="1"/>
      <c r="F4846" s="2"/>
      <c r="G4846" s="1" t="s">
        <v>98</v>
      </c>
      <c r="H4846" s="1" t="s">
        <v>992</v>
      </c>
      <c r="I4846" s="8" t="str">
        <f>IF(Table1[[#This Row],[TMI_Type]]="Reroute",INDEX(_xlfn.REGEXEXTRACT(Table1[[#This Row],[RawText]],".*(ROUTE|FEA|FCA|ICR|CTOP|TBO).+([A-Z]{3})",2,0),1,2),"")</f>
        <v/>
      </c>
      <c r="J4846" s="5"/>
      <c r="K4846" s="5"/>
      <c r="L4846" s="1"/>
      <c r="M4846" s="7"/>
      <c r="N4846" s="7"/>
      <c r="O4846" s="7">
        <v>44219.100694444445</v>
      </c>
      <c r="P4846" s="4" t="s">
        <v>8660</v>
      </c>
      <c r="Q4846" s="10" t="s">
        <v>8660</v>
      </c>
      <c r="R4846" s="2" t="s">
        <v>8661</v>
      </c>
      <c r="S4846" s="6" t="str">
        <f>IF(OR(ISBLANK(Table1[[#This Row],[ValidEndUTC]]),ISBLANK(Table1[[#This Row],[ValidStartUTC]])),"",Table1[[#This Row],[ValidEndUTC]]-Table1[[#This Row],[ValidStartUTC]])</f>
        <v/>
      </c>
      <c r="T4846" s="5" t="str">
        <f>IF(OR(ISBLANK(Table1[[#This Row],[ValidEndUTC]]),ISBLANK(Table1[[#This Row],[ValidStartUTC]])),"",Table1[[#This Row],[Duration]]*24*60)</f>
        <v/>
      </c>
    </row>
    <row r="4847" spans="1:20" x14ac:dyDescent="0.25">
      <c r="A4847" s="8" t="str">
        <f>IF(ISBLANK(Table1[[#This Row],[AdvisoryNumber]]),"NTML","ADVZY")</f>
        <v>NTML</v>
      </c>
      <c r="B4847" s="8" t="str">
        <f>_xlfn.TEXTJOIN("-",TRUE,Table1[[#This Row],[Source]],TEXT(Table1[[#This Row],[AdvisoryNumber]],"000"),TEXT(ROW()-1,"000000"),TEXT(Table1[[#This Row],[RecordTimeUTC]],"YYYY-MM-DD"))</f>
        <v>NTML-000-004846-2021-01-23</v>
      </c>
      <c r="C4847" s="1" t="s">
        <v>537</v>
      </c>
      <c r="D4847" s="2"/>
      <c r="E4847" s="1"/>
      <c r="F4847" s="2"/>
      <c r="G4847" s="1" t="s">
        <v>98</v>
      </c>
      <c r="H4847" s="1" t="s">
        <v>181</v>
      </c>
      <c r="I4847" s="8" t="str">
        <f>IF(Table1[[#This Row],[TMI_Type]]="Reroute",INDEX(_xlfn.REGEXEXTRACT(Table1[[#This Row],[RawText]],".*(ROUTE|FEA|FCA|ICR|CTOP|TBO).+([A-Z]{3})",2,0),1,2),"")</f>
        <v/>
      </c>
      <c r="J4847" s="5"/>
      <c r="K4847" s="5"/>
      <c r="L4847" s="1" t="s">
        <v>542</v>
      </c>
      <c r="M4847" s="7"/>
      <c r="N4847" s="7"/>
      <c r="O4847" s="7">
        <v>44219.127083333333</v>
      </c>
      <c r="P4847" s="4" t="s">
        <v>8664</v>
      </c>
      <c r="Q4847" s="10" t="s">
        <v>8664</v>
      </c>
      <c r="R4847" s="2" t="s">
        <v>8663</v>
      </c>
      <c r="S4847" s="6" t="str">
        <f>IF(OR(ISBLANK(Table1[[#This Row],[ValidEndUTC]]),ISBLANK(Table1[[#This Row],[ValidStartUTC]])),"",Table1[[#This Row],[ValidEndUTC]]-Table1[[#This Row],[ValidStartUTC]])</f>
        <v/>
      </c>
      <c r="T4847" s="5" t="str">
        <f>IF(OR(ISBLANK(Table1[[#This Row],[ValidEndUTC]]),ISBLANK(Table1[[#This Row],[ValidStartUTC]])),"",Table1[[#This Row],[Duration]]*24*60)</f>
        <v/>
      </c>
    </row>
    <row r="4848" spans="1:20" ht="21.6" x14ac:dyDescent="0.25">
      <c r="A4848" s="8" t="str">
        <f>IF(ISBLANK(Table1[[#This Row],[AdvisoryNumber]]),"NTML","ADVZY")</f>
        <v>NTML</v>
      </c>
      <c r="B4848" s="8" t="str">
        <f>_xlfn.TEXTJOIN("-",TRUE,Table1[[#This Row],[Source]],TEXT(Table1[[#This Row],[AdvisoryNumber]],"000"),TEXT(ROW()-1,"000000"),TEXT(Table1[[#This Row],[RecordTimeUTC]],"YYYY-MM-DD"))</f>
        <v>NTML-000-004847-2021-01-29</v>
      </c>
      <c r="C4848" s="1" t="s">
        <v>274</v>
      </c>
      <c r="D4848" s="2"/>
      <c r="E4848" s="1"/>
      <c r="F4848" s="2"/>
      <c r="G4848" s="1" t="s">
        <v>18</v>
      </c>
      <c r="H4848" s="1" t="s">
        <v>2641</v>
      </c>
      <c r="I4848" s="8" t="str">
        <f>IF(Table1[[#This Row],[TMI_Type]]="Reroute",INDEX(_xlfn.REGEXEXTRACT(Table1[[#This Row],[RawText]],".*(ROUTE|FEA|FCA|ICR|CTOP|TBO).+([A-Z]{3})",2,0),1,2),"")</f>
        <v/>
      </c>
      <c r="J4848" s="5"/>
      <c r="K4848" s="5"/>
      <c r="L4848" s="1"/>
      <c r="M4848" s="7"/>
      <c r="N4848" s="7"/>
      <c r="O4848" s="7">
        <v>44225.767361111109</v>
      </c>
      <c r="P4848" s="4" t="s">
        <v>2869</v>
      </c>
      <c r="Q4848" s="10" t="s">
        <v>2869</v>
      </c>
      <c r="R4848" s="2" t="s">
        <v>8672</v>
      </c>
      <c r="S4848" s="6" t="str">
        <f>IF(OR(ISBLANK(Table1[[#This Row],[ValidEndUTC]]),ISBLANK(Table1[[#This Row],[ValidStartUTC]])),"",Table1[[#This Row],[ValidEndUTC]]-Table1[[#This Row],[ValidStartUTC]])</f>
        <v/>
      </c>
      <c r="T4848" s="5" t="str">
        <f>IF(OR(ISBLANK(Table1[[#This Row],[ValidEndUTC]]),ISBLANK(Table1[[#This Row],[ValidStartUTC]])),"",Table1[[#This Row],[Duration]]*24*60)</f>
        <v/>
      </c>
    </row>
    <row r="4849" spans="1:20" x14ac:dyDescent="0.25">
      <c r="A4849" s="8" t="str">
        <f>IF(ISBLANK(Table1[[#This Row],[AdvisoryNumber]]),"NTML","ADVZY")</f>
        <v>NTML</v>
      </c>
      <c r="B4849" s="8" t="str">
        <f>_xlfn.TEXTJOIN("-",TRUE,Table1[[#This Row],[Source]],TEXT(Table1[[#This Row],[AdvisoryNumber]],"000"),TEXT(ROW()-1,"000000"),TEXT(Table1[[#This Row],[RecordTimeUTC]],"YYYY-MM-DD"))</f>
        <v>NTML-000-004848-2021-01-29</v>
      </c>
      <c r="C4849" s="1" t="s">
        <v>591</v>
      </c>
      <c r="D4849" s="2"/>
      <c r="E4849" s="1"/>
      <c r="F4849" s="2"/>
      <c r="G4849" s="1"/>
      <c r="H4849" s="1" t="s">
        <v>2641</v>
      </c>
      <c r="I4849" s="8" t="str">
        <f>IF(Table1[[#This Row],[TMI_Type]]="Reroute",INDEX(_xlfn.REGEXEXTRACT(Table1[[#This Row],[RawText]],".*(ROUTE|FEA|FCA|ICR|CTOP|TBO).+([A-Z]{3})",2,0),1,2),"")</f>
        <v/>
      </c>
      <c r="J4849" s="5"/>
      <c r="K4849" s="5"/>
      <c r="L4849" s="1"/>
      <c r="M4849" s="7"/>
      <c r="N4849" s="7"/>
      <c r="O4849" s="7">
        <v>44225.767361111109</v>
      </c>
      <c r="P4849" s="4" t="s">
        <v>2870</v>
      </c>
      <c r="Q4849" s="10" t="s">
        <v>2870</v>
      </c>
      <c r="R4849" s="2" t="s">
        <v>8672</v>
      </c>
      <c r="S4849" s="6" t="str">
        <f>IF(OR(ISBLANK(Table1[[#This Row],[ValidEndUTC]]),ISBLANK(Table1[[#This Row],[ValidStartUTC]])),"",Table1[[#This Row],[ValidEndUTC]]-Table1[[#This Row],[ValidStartUTC]])</f>
        <v/>
      </c>
      <c r="T4849" s="5" t="str">
        <f>IF(OR(ISBLANK(Table1[[#This Row],[ValidEndUTC]]),ISBLANK(Table1[[#This Row],[ValidStartUTC]])),"",Table1[[#This Row],[Duration]]*24*60)</f>
        <v/>
      </c>
    </row>
    <row r="4850" spans="1:20" ht="21.6" x14ac:dyDescent="0.25">
      <c r="A4850" s="8" t="str">
        <f>IF(ISBLANK(Table1[[#This Row],[AdvisoryNumber]]),"NTML","ADVZY")</f>
        <v>NTML</v>
      </c>
      <c r="B4850" s="8" t="str">
        <f>_xlfn.TEXTJOIN("-",TRUE,Table1[[#This Row],[Source]],TEXT(Table1[[#This Row],[AdvisoryNumber]],"000"),TEXT(ROW()-1,"000000"),TEXT(Table1[[#This Row],[RecordTimeUTC]],"YYYY-MM-DD"))</f>
        <v>NTML-000-004849-2021-01-29</v>
      </c>
      <c r="C4850" s="1" t="s">
        <v>251</v>
      </c>
      <c r="D4850" s="2"/>
      <c r="E4850" s="1"/>
      <c r="F4850" s="2"/>
      <c r="G4850" s="1"/>
      <c r="H4850" s="1" t="s">
        <v>2641</v>
      </c>
      <c r="I4850" s="8" t="str">
        <f>IF(Table1[[#This Row],[TMI_Type]]="Reroute",INDEX(_xlfn.REGEXEXTRACT(Table1[[#This Row],[RawText]],".*(ROUTE|FEA|FCA|ICR|CTOP|TBO).+([A-Z]{3})",2,0),1,2),"")</f>
        <v/>
      </c>
      <c r="J4850" s="5"/>
      <c r="K4850" s="5"/>
      <c r="L4850" s="1"/>
      <c r="M4850" s="7"/>
      <c r="N4850" s="7"/>
      <c r="O4850" s="7">
        <v>44225.767361111109</v>
      </c>
      <c r="P4850" s="4" t="s">
        <v>2871</v>
      </c>
      <c r="Q4850" s="10" t="s">
        <v>2871</v>
      </c>
      <c r="R4850" s="2" t="s">
        <v>8672</v>
      </c>
      <c r="S4850" s="6" t="str">
        <f>IF(OR(ISBLANK(Table1[[#This Row],[ValidEndUTC]]),ISBLANK(Table1[[#This Row],[ValidStartUTC]])),"",Table1[[#This Row],[ValidEndUTC]]-Table1[[#This Row],[ValidStartUTC]])</f>
        <v/>
      </c>
      <c r="T4850" s="5" t="str">
        <f>IF(OR(ISBLANK(Table1[[#This Row],[ValidEndUTC]]),ISBLANK(Table1[[#This Row],[ValidStartUTC]])),"",Table1[[#This Row],[Duration]]*24*60)</f>
        <v/>
      </c>
    </row>
    <row r="4851" spans="1:20" ht="21.6" x14ac:dyDescent="0.25">
      <c r="A4851" s="8" t="str">
        <f>IF(ISBLANK(Table1[[#This Row],[AdvisoryNumber]]),"NTML","ADVZY")</f>
        <v>NTML</v>
      </c>
      <c r="B4851" s="8" t="str">
        <f>_xlfn.TEXTJOIN("-",TRUE,Table1[[#This Row],[Source]],TEXT(Table1[[#This Row],[AdvisoryNumber]],"000"),TEXT(ROW()-1,"000000"),TEXT(Table1[[#This Row],[RecordTimeUTC]],"YYYY-MM-DD"))</f>
        <v>NTML-000-004850-2021-01-29</v>
      </c>
      <c r="C4851" s="1" t="s">
        <v>372</v>
      </c>
      <c r="D4851" s="2"/>
      <c r="E4851" s="1"/>
      <c r="F4851" s="2"/>
      <c r="G4851" s="1"/>
      <c r="H4851" s="1" t="s">
        <v>2641</v>
      </c>
      <c r="I4851" s="8" t="str">
        <f>IF(Table1[[#This Row],[TMI_Type]]="Reroute",INDEX(_xlfn.REGEXEXTRACT(Table1[[#This Row],[RawText]],".*(ROUTE|FEA|FCA|ICR|CTOP|TBO).+([A-Z]{3})",2,0),1,2),"")</f>
        <v/>
      </c>
      <c r="J4851" s="5">
        <v>8</v>
      </c>
      <c r="K4851" s="5"/>
      <c r="L4851" s="1"/>
      <c r="M4851" s="7"/>
      <c r="N4851" s="7"/>
      <c r="O4851" s="7">
        <v>44225.767361111109</v>
      </c>
      <c r="P4851" s="4" t="s">
        <v>2872</v>
      </c>
      <c r="Q4851" s="10" t="s">
        <v>2872</v>
      </c>
      <c r="R4851" s="2" t="s">
        <v>8672</v>
      </c>
      <c r="S4851" s="6" t="str">
        <f>IF(OR(ISBLANK(Table1[[#This Row],[ValidEndUTC]]),ISBLANK(Table1[[#This Row],[ValidStartUTC]])),"",Table1[[#This Row],[ValidEndUTC]]-Table1[[#This Row],[ValidStartUTC]])</f>
        <v/>
      </c>
      <c r="T4851" s="5" t="str">
        <f>IF(OR(ISBLANK(Table1[[#This Row],[ValidEndUTC]]),ISBLANK(Table1[[#This Row],[ValidStartUTC]])),"",Table1[[#This Row],[Duration]]*24*60)</f>
        <v/>
      </c>
    </row>
    <row r="4852" spans="1:20" ht="21.6" x14ac:dyDescent="0.25">
      <c r="A4852" s="8" t="str">
        <f>IF(ISBLANK(Table1[[#This Row],[AdvisoryNumber]]),"NTML","ADVZY")</f>
        <v>NTML</v>
      </c>
      <c r="B4852" s="8" t="str">
        <f>_xlfn.TEXTJOIN("-",TRUE,Table1[[#This Row],[Source]],TEXT(Table1[[#This Row],[AdvisoryNumber]],"000"),TEXT(ROW()-1,"000000"),TEXT(Table1[[#This Row],[RecordTimeUTC]],"YYYY-MM-DD"))</f>
        <v>NTML-000-004851-2021-01-29</v>
      </c>
      <c r="C4852" s="1" t="s">
        <v>1309</v>
      </c>
      <c r="D4852" s="2"/>
      <c r="E4852" s="1"/>
      <c r="F4852" s="2"/>
      <c r="G4852" s="1"/>
      <c r="H4852" s="1" t="s">
        <v>2641</v>
      </c>
      <c r="I4852" s="8" t="str">
        <f>IF(Table1[[#This Row],[TMI_Type]]="Reroute",INDEX(_xlfn.REGEXEXTRACT(Table1[[#This Row],[RawText]],".*(ROUTE|FEA|FCA|ICR|CTOP|TBO).+([A-Z]{3})",2,0),1,2),"")</f>
        <v/>
      </c>
      <c r="J4852" s="5"/>
      <c r="K4852" s="5"/>
      <c r="L4852" s="1"/>
      <c r="M4852" s="7"/>
      <c r="N4852" s="7"/>
      <c r="O4852" s="7">
        <v>44225.767361111109</v>
      </c>
      <c r="P4852" s="4" t="s">
        <v>2873</v>
      </c>
      <c r="Q4852" s="10" t="s">
        <v>2873</v>
      </c>
      <c r="R4852" s="2" t="s">
        <v>8672</v>
      </c>
      <c r="S4852" s="6" t="str">
        <f>IF(OR(ISBLANK(Table1[[#This Row],[ValidEndUTC]]),ISBLANK(Table1[[#This Row],[ValidStartUTC]])),"",Table1[[#This Row],[ValidEndUTC]]-Table1[[#This Row],[ValidStartUTC]])</f>
        <v/>
      </c>
      <c r="T4852" s="5" t="str">
        <f>IF(OR(ISBLANK(Table1[[#This Row],[ValidEndUTC]]),ISBLANK(Table1[[#This Row],[ValidStartUTC]])),"",Table1[[#This Row],[Duration]]*24*60)</f>
        <v/>
      </c>
    </row>
    <row r="4853" spans="1:20" ht="21.6" x14ac:dyDescent="0.25">
      <c r="A4853" s="8" t="str">
        <f>IF(ISBLANK(Table1[[#This Row],[AdvisoryNumber]]),"NTML","ADVZY")</f>
        <v>NTML</v>
      </c>
      <c r="B4853" s="8" t="str">
        <f>_xlfn.TEXTJOIN("-",TRUE,Table1[[#This Row],[Source]],TEXT(Table1[[#This Row],[AdvisoryNumber]],"000"),TEXT(ROW()-1,"000000"),TEXT(Table1[[#This Row],[RecordTimeUTC]],"YYYY-MM-DD"))</f>
        <v>NTML-000-004852-2021-01-29</v>
      </c>
      <c r="C4853" s="1" t="s">
        <v>197</v>
      </c>
      <c r="D4853" s="2"/>
      <c r="E4853" s="1"/>
      <c r="F4853" s="2"/>
      <c r="G4853" s="1"/>
      <c r="H4853" s="1" t="s">
        <v>2641</v>
      </c>
      <c r="I4853" s="8" t="str">
        <f>IF(Table1[[#This Row],[TMI_Type]]="Reroute",INDEX(_xlfn.REGEXEXTRACT(Table1[[#This Row],[RawText]],".*(ROUTE|FEA|FCA|ICR|CTOP|TBO).+([A-Z]{3})",2,0),1,2),"")</f>
        <v/>
      </c>
      <c r="J4853" s="5"/>
      <c r="K4853" s="5"/>
      <c r="L4853" s="1"/>
      <c r="M4853" s="7"/>
      <c r="N4853" s="7"/>
      <c r="O4853" s="7">
        <v>44225.767361111109</v>
      </c>
      <c r="P4853" s="4" t="s">
        <v>2874</v>
      </c>
      <c r="Q4853" s="10" t="s">
        <v>2874</v>
      </c>
      <c r="R4853" s="2" t="s">
        <v>8672</v>
      </c>
      <c r="S4853" s="6" t="str">
        <f>IF(OR(ISBLANK(Table1[[#This Row],[ValidEndUTC]]),ISBLANK(Table1[[#This Row],[ValidStartUTC]])),"",Table1[[#This Row],[ValidEndUTC]]-Table1[[#This Row],[ValidStartUTC]])</f>
        <v/>
      </c>
      <c r="T4853" s="5" t="str">
        <f>IF(OR(ISBLANK(Table1[[#This Row],[ValidEndUTC]]),ISBLANK(Table1[[#This Row],[ValidStartUTC]])),"",Table1[[#This Row],[Duration]]*24*60)</f>
        <v/>
      </c>
    </row>
    <row r="4854" spans="1:20" x14ac:dyDescent="0.25">
      <c r="A4854" s="8" t="str">
        <f>IF(ISBLANK(Table1[[#This Row],[AdvisoryNumber]]),"NTML","ADVZY")</f>
        <v>NTML</v>
      </c>
      <c r="B4854" s="8" t="str">
        <f>_xlfn.TEXTJOIN("-",TRUE,Table1[[#This Row],[Source]],TEXT(Table1[[#This Row],[AdvisoryNumber]],"000"),TEXT(ROW()-1,"000000"),TEXT(Table1[[#This Row],[RecordTimeUTC]],"YYYY-MM-DD"))</f>
        <v>NTML-000-004853-2021-01-29</v>
      </c>
      <c r="C4854" s="1" t="s">
        <v>1219</v>
      </c>
      <c r="D4854" s="2"/>
      <c r="E4854" s="1"/>
      <c r="F4854" s="2"/>
      <c r="G4854" s="1"/>
      <c r="H4854" s="1" t="s">
        <v>2641</v>
      </c>
      <c r="I4854" s="8" t="str">
        <f>IF(Table1[[#This Row],[TMI_Type]]="Reroute",INDEX(_xlfn.REGEXEXTRACT(Table1[[#This Row],[RawText]],".*(ROUTE|FEA|FCA|ICR|CTOP|TBO).+([A-Z]{3})",2,0),1,2),"")</f>
        <v/>
      </c>
      <c r="J4854" s="5"/>
      <c r="K4854" s="5"/>
      <c r="L4854" s="1"/>
      <c r="M4854" s="7"/>
      <c r="N4854" s="7"/>
      <c r="O4854" s="7">
        <v>44225.767361111109</v>
      </c>
      <c r="P4854" s="4" t="s">
        <v>2875</v>
      </c>
      <c r="Q4854" s="10" t="s">
        <v>2875</v>
      </c>
      <c r="R4854" s="2" t="s">
        <v>8672</v>
      </c>
      <c r="S4854" s="6" t="str">
        <f>IF(OR(ISBLANK(Table1[[#This Row],[ValidEndUTC]]),ISBLANK(Table1[[#This Row],[ValidStartUTC]])),"",Table1[[#This Row],[ValidEndUTC]]-Table1[[#This Row],[ValidStartUTC]])</f>
        <v/>
      </c>
      <c r="T4854" s="5" t="str">
        <f>IF(OR(ISBLANK(Table1[[#This Row],[ValidEndUTC]]),ISBLANK(Table1[[#This Row],[ValidStartUTC]])),"",Table1[[#This Row],[Duration]]*24*60)</f>
        <v/>
      </c>
    </row>
    <row r="4855" spans="1:20" x14ac:dyDescent="0.25">
      <c r="A4855" s="8" t="str">
        <f>IF(ISBLANK(Table1[[#This Row],[AdvisoryNumber]]),"NTML","ADVZY")</f>
        <v>NTML</v>
      </c>
      <c r="B4855" s="8" t="str">
        <f>_xlfn.TEXTJOIN("-",TRUE,Table1[[#This Row],[Source]],TEXT(Table1[[#This Row],[AdvisoryNumber]],"000"),TEXT(ROW()-1,"000000"),TEXT(Table1[[#This Row],[RecordTimeUTC]],"YYYY-MM-DD"))</f>
        <v>NTML-000-004854-2021-01-29</v>
      </c>
      <c r="C4855" s="1" t="s">
        <v>2876</v>
      </c>
      <c r="D4855" s="2"/>
      <c r="E4855" s="1"/>
      <c r="F4855" s="2"/>
      <c r="G4855" s="1"/>
      <c r="H4855" s="1" t="s">
        <v>2641</v>
      </c>
      <c r="I4855" s="8" t="str">
        <f>IF(Table1[[#This Row],[TMI_Type]]="Reroute",INDEX(_xlfn.REGEXEXTRACT(Table1[[#This Row],[RawText]],".*(ROUTE|FEA|FCA|ICR|CTOP|TBO).+([A-Z]{3})",2,0),1,2),"")</f>
        <v/>
      </c>
      <c r="J4855" s="5"/>
      <c r="K4855" s="5"/>
      <c r="L4855" s="1"/>
      <c r="M4855" s="7"/>
      <c r="N4855" s="7"/>
      <c r="O4855" s="7">
        <v>44225.767361111109</v>
      </c>
      <c r="P4855" s="4" t="s">
        <v>2877</v>
      </c>
      <c r="Q4855" s="10" t="s">
        <v>2877</v>
      </c>
      <c r="R4855" s="2" t="s">
        <v>8672</v>
      </c>
      <c r="S4855" s="6" t="str">
        <f>IF(OR(ISBLANK(Table1[[#This Row],[ValidEndUTC]]),ISBLANK(Table1[[#This Row],[ValidStartUTC]])),"",Table1[[#This Row],[ValidEndUTC]]-Table1[[#This Row],[ValidStartUTC]])</f>
        <v/>
      </c>
      <c r="T4855" s="5" t="str">
        <f>IF(OR(ISBLANK(Table1[[#This Row],[ValidEndUTC]]),ISBLANK(Table1[[#This Row],[ValidStartUTC]])),"",Table1[[#This Row],[Duration]]*24*60)</f>
        <v/>
      </c>
    </row>
    <row r="4856" spans="1:20" ht="21.6" x14ac:dyDescent="0.25">
      <c r="A4856" s="8" t="str">
        <f>IF(ISBLANK(Table1[[#This Row],[AdvisoryNumber]]),"NTML","ADVZY")</f>
        <v>NTML</v>
      </c>
      <c r="B4856" s="8" t="str">
        <f>_xlfn.TEXTJOIN("-",TRUE,Table1[[#This Row],[Source]],TEXT(Table1[[#This Row],[AdvisoryNumber]],"000"),TEXT(ROW()-1,"000000"),TEXT(Table1[[#This Row],[RecordTimeUTC]],"YYYY-MM-DD"))</f>
        <v>NTML-000-004855-2021-01-29</v>
      </c>
      <c r="C4856" s="1" t="s">
        <v>1031</v>
      </c>
      <c r="D4856" s="2"/>
      <c r="E4856" s="1"/>
      <c r="F4856" s="2"/>
      <c r="G4856" s="1"/>
      <c r="H4856" s="1" t="s">
        <v>2641</v>
      </c>
      <c r="I4856" s="8" t="str">
        <f>IF(Table1[[#This Row],[TMI_Type]]="Reroute",INDEX(_xlfn.REGEXEXTRACT(Table1[[#This Row],[RawText]],".*(ROUTE|FEA|FCA|ICR|CTOP|TBO).+([A-Z]{3})",2,0),1,2),"")</f>
        <v/>
      </c>
      <c r="J4856" s="5"/>
      <c r="K4856" s="5"/>
      <c r="L4856" s="1"/>
      <c r="M4856" s="7"/>
      <c r="N4856" s="7"/>
      <c r="O4856" s="7">
        <v>44225.767361111109</v>
      </c>
      <c r="P4856" s="4" t="s">
        <v>2878</v>
      </c>
      <c r="Q4856" s="10" t="s">
        <v>2878</v>
      </c>
      <c r="R4856" s="2" t="s">
        <v>8672</v>
      </c>
      <c r="S4856" s="6" t="str">
        <f>IF(OR(ISBLANK(Table1[[#This Row],[ValidEndUTC]]),ISBLANK(Table1[[#This Row],[ValidStartUTC]])),"",Table1[[#This Row],[ValidEndUTC]]-Table1[[#This Row],[ValidStartUTC]])</f>
        <v/>
      </c>
      <c r="T4856" s="5" t="str">
        <f>IF(OR(ISBLANK(Table1[[#This Row],[ValidEndUTC]]),ISBLANK(Table1[[#This Row],[ValidStartUTC]])),"",Table1[[#This Row],[Duration]]*24*60)</f>
        <v/>
      </c>
    </row>
    <row r="4857" spans="1:20" x14ac:dyDescent="0.25">
      <c r="A4857" s="8" t="str">
        <f>IF(ISBLANK(Table1[[#This Row],[AdvisoryNumber]]),"NTML","ADVZY")</f>
        <v>NTML</v>
      </c>
      <c r="B4857" s="8" t="str">
        <f>_xlfn.TEXTJOIN("-",TRUE,Table1[[#This Row],[Source]],TEXT(Table1[[#This Row],[AdvisoryNumber]],"000"),TEXT(ROW()-1,"000000"),TEXT(Table1[[#This Row],[RecordTimeUTC]],"YYYY-MM-DD"))</f>
        <v>NTML-000-004856-2021-01-29</v>
      </c>
      <c r="C4857" s="1" t="s">
        <v>1041</v>
      </c>
      <c r="D4857" s="2"/>
      <c r="E4857" s="1"/>
      <c r="F4857" s="2"/>
      <c r="G4857" s="1"/>
      <c r="H4857" s="1" t="s">
        <v>2641</v>
      </c>
      <c r="I4857" s="8" t="str">
        <f>IF(Table1[[#This Row],[TMI_Type]]="Reroute",INDEX(_xlfn.REGEXEXTRACT(Table1[[#This Row],[RawText]],".*(ROUTE|FEA|FCA|ICR|CTOP|TBO).+([A-Z]{3})",2,0),1,2),"")</f>
        <v/>
      </c>
      <c r="J4857" s="5"/>
      <c r="K4857" s="5"/>
      <c r="L4857" s="1"/>
      <c r="M4857" s="7"/>
      <c r="N4857" s="7"/>
      <c r="O4857" s="7">
        <v>44225.767361111109</v>
      </c>
      <c r="P4857" s="4" t="s">
        <v>2879</v>
      </c>
      <c r="Q4857" s="10" t="s">
        <v>2879</v>
      </c>
      <c r="R4857" s="2" t="s">
        <v>8672</v>
      </c>
      <c r="S4857" s="6" t="str">
        <f>IF(OR(ISBLANK(Table1[[#This Row],[ValidEndUTC]]),ISBLANK(Table1[[#This Row],[ValidStartUTC]])),"",Table1[[#This Row],[ValidEndUTC]]-Table1[[#This Row],[ValidStartUTC]])</f>
        <v/>
      </c>
      <c r="T4857" s="5" t="str">
        <f>IF(OR(ISBLANK(Table1[[#This Row],[ValidEndUTC]]),ISBLANK(Table1[[#This Row],[ValidStartUTC]])),"",Table1[[#This Row],[Duration]]*24*60)</f>
        <v/>
      </c>
    </row>
    <row r="4858" spans="1:20" ht="21.6" x14ac:dyDescent="0.25">
      <c r="A4858" s="8" t="str">
        <f>IF(ISBLANK(Table1[[#This Row],[AdvisoryNumber]]),"NTML","ADVZY")</f>
        <v>NTML</v>
      </c>
      <c r="B4858" s="8" t="str">
        <f>_xlfn.TEXTJOIN("-",TRUE,Table1[[#This Row],[Source]],TEXT(Table1[[#This Row],[AdvisoryNumber]],"000"),TEXT(ROW()-1,"000000"),TEXT(Table1[[#This Row],[RecordTimeUTC]],"YYYY-MM-DD"))</f>
        <v>NTML-000-004857-2021-01-29</v>
      </c>
      <c r="C4858" s="1" t="s">
        <v>1522</v>
      </c>
      <c r="D4858" s="2"/>
      <c r="E4858" s="1"/>
      <c r="F4858" s="2"/>
      <c r="G4858" s="1"/>
      <c r="H4858" s="1" t="s">
        <v>2641</v>
      </c>
      <c r="I4858" s="8" t="str">
        <f>IF(Table1[[#This Row],[TMI_Type]]="Reroute",INDEX(_xlfn.REGEXEXTRACT(Table1[[#This Row],[RawText]],".*(ROUTE|FEA|FCA|ICR|CTOP|TBO).+([A-Z]{3})",2,0),1,2),"")</f>
        <v/>
      </c>
      <c r="J4858" s="5"/>
      <c r="K4858" s="5"/>
      <c r="L4858" s="1"/>
      <c r="M4858" s="7"/>
      <c r="N4858" s="7"/>
      <c r="O4858" s="7">
        <v>44225.767361111109</v>
      </c>
      <c r="P4858" s="4" t="s">
        <v>2880</v>
      </c>
      <c r="Q4858" s="10" t="s">
        <v>2880</v>
      </c>
      <c r="R4858" s="2" t="s">
        <v>8672</v>
      </c>
      <c r="S4858" s="6" t="str">
        <f>IF(OR(ISBLANK(Table1[[#This Row],[ValidEndUTC]]),ISBLANK(Table1[[#This Row],[ValidStartUTC]])),"",Table1[[#This Row],[ValidEndUTC]]-Table1[[#This Row],[ValidStartUTC]])</f>
        <v/>
      </c>
      <c r="T4858" s="5" t="str">
        <f>IF(OR(ISBLANK(Table1[[#This Row],[ValidEndUTC]]),ISBLANK(Table1[[#This Row],[ValidStartUTC]])),"",Table1[[#This Row],[Duration]]*24*60)</f>
        <v/>
      </c>
    </row>
    <row r="4859" spans="1:20" ht="21.6" x14ac:dyDescent="0.25">
      <c r="A4859" s="8" t="str">
        <f>IF(ISBLANK(Table1[[#This Row],[AdvisoryNumber]]),"NTML","ADVZY")</f>
        <v>NTML</v>
      </c>
      <c r="B4859" s="8" t="str">
        <f>_xlfn.TEXTJOIN("-",TRUE,Table1[[#This Row],[Source]],TEXT(Table1[[#This Row],[AdvisoryNumber]],"000"),TEXT(ROW()-1,"000000"),TEXT(Table1[[#This Row],[RecordTimeUTC]],"YYYY-MM-DD"))</f>
        <v>NTML-000-004858-2021-01-29</v>
      </c>
      <c r="C4859" s="1" t="s">
        <v>711</v>
      </c>
      <c r="D4859" s="2"/>
      <c r="E4859" s="1"/>
      <c r="F4859" s="2"/>
      <c r="G4859" s="1"/>
      <c r="H4859" s="1" t="s">
        <v>2641</v>
      </c>
      <c r="I4859" s="8" t="str">
        <f>IF(Table1[[#This Row],[TMI_Type]]="Reroute",INDEX(_xlfn.REGEXEXTRACT(Table1[[#This Row],[RawText]],".*(ROUTE|FEA|FCA|ICR|CTOP|TBO).+([A-Z]{3})",2,0),1,2),"")</f>
        <v/>
      </c>
      <c r="J4859" s="5"/>
      <c r="K4859" s="5"/>
      <c r="L4859" s="1"/>
      <c r="M4859" s="7"/>
      <c r="N4859" s="7"/>
      <c r="O4859" s="7">
        <v>44225.767361111109</v>
      </c>
      <c r="P4859" s="4" t="s">
        <v>2881</v>
      </c>
      <c r="Q4859" s="10" t="s">
        <v>2881</v>
      </c>
      <c r="R4859" s="2" t="s">
        <v>8672</v>
      </c>
      <c r="S4859" s="6" t="str">
        <f>IF(OR(ISBLANK(Table1[[#This Row],[ValidEndUTC]]),ISBLANK(Table1[[#This Row],[ValidStartUTC]])),"",Table1[[#This Row],[ValidEndUTC]]-Table1[[#This Row],[ValidStartUTC]])</f>
        <v/>
      </c>
      <c r="T4859" s="5" t="str">
        <f>IF(OR(ISBLANK(Table1[[#This Row],[ValidEndUTC]]),ISBLANK(Table1[[#This Row],[ValidStartUTC]])),"",Table1[[#This Row],[Duration]]*24*60)</f>
        <v/>
      </c>
    </row>
    <row r="4860" spans="1:20" ht="21.6" x14ac:dyDescent="0.25">
      <c r="A4860" s="8" t="str">
        <f>IF(ISBLANK(Table1[[#This Row],[AdvisoryNumber]]),"NTML","ADVZY")</f>
        <v>NTML</v>
      </c>
      <c r="B4860" s="8" t="str">
        <f>_xlfn.TEXTJOIN("-",TRUE,Table1[[#This Row],[Source]],TEXT(Table1[[#This Row],[AdvisoryNumber]],"000"),TEXT(ROW()-1,"000000"),TEXT(Table1[[#This Row],[RecordTimeUTC]],"YYYY-MM-DD"))</f>
        <v>NTML-000-004859-2021-01-29</v>
      </c>
      <c r="C4860" s="1" t="s">
        <v>1727</v>
      </c>
      <c r="D4860" s="2"/>
      <c r="E4860" s="1"/>
      <c r="F4860" s="2"/>
      <c r="G4860" s="1"/>
      <c r="H4860" s="1" t="s">
        <v>2641</v>
      </c>
      <c r="I4860" s="8" t="str">
        <f>IF(Table1[[#This Row],[TMI_Type]]="Reroute",INDEX(_xlfn.REGEXEXTRACT(Table1[[#This Row],[RawText]],".*(ROUTE|FEA|FCA|ICR|CTOP|TBO).+([A-Z]{3})",2,0),1,2),"")</f>
        <v/>
      </c>
      <c r="J4860" s="5"/>
      <c r="K4860" s="5"/>
      <c r="L4860" s="1"/>
      <c r="M4860" s="7"/>
      <c r="N4860" s="7"/>
      <c r="O4860" s="7">
        <v>44225.767361111109</v>
      </c>
      <c r="P4860" s="4" t="s">
        <v>2882</v>
      </c>
      <c r="Q4860" s="10" t="s">
        <v>2882</v>
      </c>
      <c r="R4860" s="2" t="s">
        <v>8672</v>
      </c>
      <c r="S4860" s="6" t="str">
        <f>IF(OR(ISBLANK(Table1[[#This Row],[ValidEndUTC]]),ISBLANK(Table1[[#This Row],[ValidStartUTC]])),"",Table1[[#This Row],[ValidEndUTC]]-Table1[[#This Row],[ValidStartUTC]])</f>
        <v/>
      </c>
      <c r="T4860" s="5" t="str">
        <f>IF(OR(ISBLANK(Table1[[#This Row],[ValidEndUTC]]),ISBLANK(Table1[[#This Row],[ValidStartUTC]])),"",Table1[[#This Row],[Duration]]*24*60)</f>
        <v/>
      </c>
    </row>
    <row r="4861" spans="1:20" x14ac:dyDescent="0.25">
      <c r="A4861" s="8" t="str">
        <f>IF(ISBLANK(Table1[[#This Row],[AdvisoryNumber]]),"NTML","ADVZY")</f>
        <v>NTML</v>
      </c>
      <c r="B4861" s="8" t="str">
        <f>_xlfn.TEXTJOIN("-",TRUE,Table1[[#This Row],[Source]],TEXT(Table1[[#This Row],[AdvisoryNumber]],"000"),TEXT(ROW()-1,"000000"),TEXT(Table1[[#This Row],[RecordTimeUTC]],"YYYY-MM-DD"))</f>
        <v>NTML-000-004860-2021-01-29</v>
      </c>
      <c r="C4861" s="1" t="s">
        <v>244</v>
      </c>
      <c r="D4861" s="2"/>
      <c r="E4861" s="1"/>
      <c r="F4861" s="2"/>
      <c r="G4861" s="1"/>
      <c r="H4861" s="1" t="s">
        <v>2641</v>
      </c>
      <c r="I4861" s="8" t="str">
        <f>IF(Table1[[#This Row],[TMI_Type]]="Reroute",INDEX(_xlfn.REGEXEXTRACT(Table1[[#This Row],[RawText]],".*(ROUTE|FEA|FCA|ICR|CTOP|TBO).+([A-Z]{3})",2,0),1,2),"")</f>
        <v/>
      </c>
      <c r="J4861" s="5"/>
      <c r="K4861" s="5"/>
      <c r="L4861" s="1"/>
      <c r="M4861" s="7"/>
      <c r="N4861" s="7"/>
      <c r="O4861" s="7">
        <v>44225.767361111109</v>
      </c>
      <c r="P4861" s="4" t="s">
        <v>2883</v>
      </c>
      <c r="Q4861" s="10" t="s">
        <v>2883</v>
      </c>
      <c r="R4861" s="2" t="s">
        <v>8672</v>
      </c>
      <c r="S4861" s="6" t="str">
        <f>IF(OR(ISBLANK(Table1[[#This Row],[ValidEndUTC]]),ISBLANK(Table1[[#This Row],[ValidStartUTC]])),"",Table1[[#This Row],[ValidEndUTC]]-Table1[[#This Row],[ValidStartUTC]])</f>
        <v/>
      </c>
      <c r="T4861" s="5" t="str">
        <f>IF(OR(ISBLANK(Table1[[#This Row],[ValidEndUTC]]),ISBLANK(Table1[[#This Row],[ValidStartUTC]])),"",Table1[[#This Row],[Duration]]*24*60)</f>
        <v/>
      </c>
    </row>
    <row r="4862" spans="1:20" ht="21.6" x14ac:dyDescent="0.25">
      <c r="A4862" s="8" t="str">
        <f>IF(ISBLANK(Table1[[#This Row],[AdvisoryNumber]]),"NTML","ADVZY")</f>
        <v>NTML</v>
      </c>
      <c r="B4862" s="8" t="str">
        <f>_xlfn.TEXTJOIN("-",TRUE,Table1[[#This Row],[Source]],TEXT(Table1[[#This Row],[AdvisoryNumber]],"000"),TEXT(ROW()-1,"000000"),TEXT(Table1[[#This Row],[RecordTimeUTC]],"YYYY-MM-DD"))</f>
        <v>NTML-000-004861-2021-01-29</v>
      </c>
      <c r="C4862" s="1" t="s">
        <v>1262</v>
      </c>
      <c r="D4862" s="2"/>
      <c r="E4862" s="1"/>
      <c r="F4862" s="2"/>
      <c r="G4862" s="1"/>
      <c r="H4862" s="1" t="s">
        <v>2641</v>
      </c>
      <c r="I4862" s="8" t="str">
        <f>IF(Table1[[#This Row],[TMI_Type]]="Reroute",INDEX(_xlfn.REGEXEXTRACT(Table1[[#This Row],[RawText]],".*(ROUTE|FEA|FCA|ICR|CTOP|TBO).+([A-Z]{3})",2,0),1,2),"")</f>
        <v/>
      </c>
      <c r="J4862" s="5"/>
      <c r="K4862" s="5"/>
      <c r="L4862" s="1"/>
      <c r="M4862" s="7"/>
      <c r="N4862" s="7"/>
      <c r="O4862" s="7">
        <v>44225.767361111109</v>
      </c>
      <c r="P4862" s="4" t="s">
        <v>2884</v>
      </c>
      <c r="Q4862" s="10" t="s">
        <v>2884</v>
      </c>
      <c r="R4862" s="2" t="s">
        <v>8672</v>
      </c>
      <c r="S4862" s="6" t="str">
        <f>IF(OR(ISBLANK(Table1[[#This Row],[ValidEndUTC]]),ISBLANK(Table1[[#This Row],[ValidStartUTC]])),"",Table1[[#This Row],[ValidEndUTC]]-Table1[[#This Row],[ValidStartUTC]])</f>
        <v/>
      </c>
      <c r="T4862" s="5" t="str">
        <f>IF(OR(ISBLANK(Table1[[#This Row],[ValidEndUTC]]),ISBLANK(Table1[[#This Row],[ValidStartUTC]])),"",Table1[[#This Row],[Duration]]*24*60)</f>
        <v/>
      </c>
    </row>
    <row r="4863" spans="1:20" ht="21.6" x14ac:dyDescent="0.25">
      <c r="A4863" s="8" t="str">
        <f>IF(ISBLANK(Table1[[#This Row],[AdvisoryNumber]]),"NTML","ADVZY")</f>
        <v>NTML</v>
      </c>
      <c r="B4863" s="8" t="str">
        <f>_xlfn.TEXTJOIN("-",TRUE,Table1[[#This Row],[Source]],TEXT(Table1[[#This Row],[AdvisoryNumber]],"000"),TEXT(ROW()-1,"000000"),TEXT(Table1[[#This Row],[RecordTimeUTC]],"YYYY-MM-DD"))</f>
        <v>NTML-000-004862-2021-01-29</v>
      </c>
      <c r="C4863" s="1" t="s">
        <v>248</v>
      </c>
      <c r="D4863" s="2"/>
      <c r="E4863" s="1"/>
      <c r="F4863" s="2"/>
      <c r="G4863" s="1"/>
      <c r="H4863" s="1" t="s">
        <v>2641</v>
      </c>
      <c r="I4863" s="8" t="str">
        <f>IF(Table1[[#This Row],[TMI_Type]]="Reroute",INDEX(_xlfn.REGEXEXTRACT(Table1[[#This Row],[RawText]],".*(ROUTE|FEA|FCA|ICR|CTOP|TBO).+([A-Z]{3})",2,0),1,2),"")</f>
        <v/>
      </c>
      <c r="J4863" s="5"/>
      <c r="K4863" s="5"/>
      <c r="L4863" s="1"/>
      <c r="M4863" s="7"/>
      <c r="N4863" s="7"/>
      <c r="O4863" s="7">
        <v>44225.767361111109</v>
      </c>
      <c r="P4863" s="4" t="s">
        <v>2885</v>
      </c>
      <c r="Q4863" s="10" t="s">
        <v>2885</v>
      </c>
      <c r="R4863" s="2" t="s">
        <v>8672</v>
      </c>
      <c r="S4863" s="6" t="str">
        <f>IF(OR(ISBLANK(Table1[[#This Row],[ValidEndUTC]]),ISBLANK(Table1[[#This Row],[ValidStartUTC]])),"",Table1[[#This Row],[ValidEndUTC]]-Table1[[#This Row],[ValidStartUTC]])</f>
        <v/>
      </c>
      <c r="T4863" s="5" t="str">
        <f>IF(OR(ISBLANK(Table1[[#This Row],[ValidEndUTC]]),ISBLANK(Table1[[#This Row],[ValidStartUTC]])),"",Table1[[#This Row],[Duration]]*24*60)</f>
        <v/>
      </c>
    </row>
    <row r="4864" spans="1:20" x14ac:dyDescent="0.25">
      <c r="A4864" s="8" t="str">
        <f>IF(ISBLANK(Table1[[#This Row],[AdvisoryNumber]]),"NTML","ADVZY")</f>
        <v>NTML</v>
      </c>
      <c r="B4864" s="8" t="str">
        <f>_xlfn.TEXTJOIN("-",TRUE,Table1[[#This Row],[Source]],TEXT(Table1[[#This Row],[AdvisoryNumber]],"000"),TEXT(ROW()-1,"000000"),TEXT(Table1[[#This Row],[RecordTimeUTC]],"YYYY-MM-DD"))</f>
        <v>NTML-000-004863-2021-01-30</v>
      </c>
      <c r="C4864" s="1" t="s">
        <v>591</v>
      </c>
      <c r="D4864" s="2"/>
      <c r="E4864" s="1"/>
      <c r="F4864" s="2"/>
      <c r="G4864" s="1"/>
      <c r="H4864" s="1" t="s">
        <v>2641</v>
      </c>
      <c r="I4864" s="8" t="str">
        <f>IF(Table1[[#This Row],[TMI_Type]]="Reroute",INDEX(_xlfn.REGEXEXTRACT(Table1[[#This Row],[RawText]],".*(ROUTE|FEA|FCA|ICR|CTOP|TBO).+([A-Z]{3})",2,0),1,2),"")</f>
        <v/>
      </c>
      <c r="J4864" s="5"/>
      <c r="K4864" s="5"/>
      <c r="L4864" s="1"/>
      <c r="M4864" s="7"/>
      <c r="N4864" s="7"/>
      <c r="O4864" s="7">
        <v>44226.013888888891</v>
      </c>
      <c r="P4864" s="4" t="s">
        <v>2886</v>
      </c>
      <c r="Q4864" s="10" t="s">
        <v>2886</v>
      </c>
      <c r="R4864" s="2" t="s">
        <v>8684</v>
      </c>
      <c r="S4864" s="6" t="str">
        <f>IF(OR(ISBLANK(Table1[[#This Row],[ValidEndUTC]]),ISBLANK(Table1[[#This Row],[ValidStartUTC]])),"",Table1[[#This Row],[ValidEndUTC]]-Table1[[#This Row],[ValidStartUTC]])</f>
        <v/>
      </c>
      <c r="T4864" s="5" t="str">
        <f>IF(OR(ISBLANK(Table1[[#This Row],[ValidEndUTC]]),ISBLANK(Table1[[#This Row],[ValidStartUTC]])),"",Table1[[#This Row],[Duration]]*24*60)</f>
        <v/>
      </c>
    </row>
    <row r="4865" spans="1:20" ht="21.6" x14ac:dyDescent="0.25">
      <c r="A4865" s="8" t="str">
        <f>IF(ISBLANK(Table1[[#This Row],[AdvisoryNumber]]),"NTML","ADVZY")</f>
        <v>NTML</v>
      </c>
      <c r="B4865" s="8" t="str">
        <f>_xlfn.TEXTJOIN("-",TRUE,Table1[[#This Row],[Source]],TEXT(Table1[[#This Row],[AdvisoryNumber]],"000"),TEXT(ROW()-1,"000000"),TEXT(Table1[[#This Row],[RecordTimeUTC]],"YYYY-MM-DD"))</f>
        <v>NTML-000-004864-2021-01-30</v>
      </c>
      <c r="C4865" s="1" t="s">
        <v>2887</v>
      </c>
      <c r="D4865" s="2"/>
      <c r="E4865" s="1"/>
      <c r="F4865" s="2"/>
      <c r="G4865" s="1" t="s">
        <v>98</v>
      </c>
      <c r="H4865" s="1" t="s">
        <v>181</v>
      </c>
      <c r="I4865" s="8" t="str">
        <f>IF(Table1[[#This Row],[TMI_Type]]="Reroute",INDEX(_xlfn.REGEXEXTRACT(Table1[[#This Row],[RawText]],".*(ROUTE|FEA|FCA|ICR|CTOP|TBO).+([A-Z]{3})",2,0),1,2),"")</f>
        <v/>
      </c>
      <c r="J4865" s="5"/>
      <c r="K4865" s="5"/>
      <c r="L4865" s="1" t="s">
        <v>8696</v>
      </c>
      <c r="M4865" s="7"/>
      <c r="N4865" s="7"/>
      <c r="O4865" s="7">
        <v>44226.160416666666</v>
      </c>
      <c r="P4865" s="4" t="s">
        <v>8697</v>
      </c>
      <c r="Q4865" s="10" t="s">
        <v>8697</v>
      </c>
      <c r="R4865" s="2" t="s">
        <v>8698</v>
      </c>
      <c r="S4865" s="6" t="str">
        <f>IF(OR(ISBLANK(Table1[[#This Row],[ValidEndUTC]]),ISBLANK(Table1[[#This Row],[ValidStartUTC]])),"",Table1[[#This Row],[ValidEndUTC]]-Table1[[#This Row],[ValidStartUTC]])</f>
        <v/>
      </c>
      <c r="T4865" s="5" t="str">
        <f>IF(OR(ISBLANK(Table1[[#This Row],[ValidEndUTC]]),ISBLANK(Table1[[#This Row],[ValidStartUTC]])),"",Table1[[#This Row],[Duration]]*24*60)</f>
        <v/>
      </c>
    </row>
    <row r="4866" spans="1:20" x14ac:dyDescent="0.25">
      <c r="A4866" s="8" t="str">
        <f>IF(ISBLANK(Table1[[#This Row],[AdvisoryNumber]]),"NTML","ADVZY")</f>
        <v>NTML</v>
      </c>
      <c r="B4866" s="8" t="str">
        <f>_xlfn.TEXTJOIN("-",TRUE,Table1[[#This Row],[Source]],TEXT(Table1[[#This Row],[AdvisoryNumber]],"000"),TEXT(ROW()-1,"000000"),TEXT(Table1[[#This Row],[RecordTimeUTC]],"YYYY-MM-DD"))</f>
        <v>NTML-000-004865-2021-02-05</v>
      </c>
      <c r="C4866" s="1" t="s">
        <v>34</v>
      </c>
      <c r="D4866" s="2"/>
      <c r="E4866" s="1"/>
      <c r="F4866" s="2"/>
      <c r="G4866" s="1" t="s">
        <v>98</v>
      </c>
      <c r="H4866" s="1" t="s">
        <v>992</v>
      </c>
      <c r="I4866" s="8" t="str">
        <f>IF(Table1[[#This Row],[TMI_Type]]="Reroute",INDEX(_xlfn.REGEXEXTRACT(Table1[[#This Row],[RawText]],".*(ROUTE|FEA|FCA|ICR|CTOP|TBO).+([A-Z]{3})",2,0),1,2),"")</f>
        <v/>
      </c>
      <c r="J4866" s="5"/>
      <c r="K4866" s="5"/>
      <c r="L4866" s="1"/>
      <c r="M4866" s="7"/>
      <c r="N4866" s="7"/>
      <c r="O4866" s="7">
        <v>44232.13958333333</v>
      </c>
      <c r="P4866" s="4" t="s">
        <v>8724</v>
      </c>
      <c r="Q4866" s="10" t="s">
        <v>8724</v>
      </c>
      <c r="R4866" s="2" t="s">
        <v>8721</v>
      </c>
      <c r="S4866" s="6" t="str">
        <f>IF(OR(ISBLANK(Table1[[#This Row],[ValidEndUTC]]),ISBLANK(Table1[[#This Row],[ValidStartUTC]])),"",Table1[[#This Row],[ValidEndUTC]]-Table1[[#This Row],[ValidStartUTC]])</f>
        <v/>
      </c>
      <c r="T4866" s="5" t="str">
        <f>IF(OR(ISBLANK(Table1[[#This Row],[ValidEndUTC]]),ISBLANK(Table1[[#This Row],[ValidStartUTC]])),"",Table1[[#This Row],[Duration]]*24*60)</f>
        <v/>
      </c>
    </row>
    <row r="4867" spans="1:20" x14ac:dyDescent="0.25">
      <c r="A4867" s="8" t="str">
        <f>IF(ISBLANK(Table1[[#This Row],[AdvisoryNumber]]),"NTML","ADVZY")</f>
        <v>NTML</v>
      </c>
      <c r="B4867" s="8" t="str">
        <f>_xlfn.TEXTJOIN("-",TRUE,Table1[[#This Row],[Source]],TEXT(Table1[[#This Row],[AdvisoryNumber]],"000"),TEXT(ROW()-1,"000000"),TEXT(Table1[[#This Row],[RecordTimeUTC]],"YYYY-MM-DD"))</f>
        <v>NTML-000-004866-2021-02-06</v>
      </c>
      <c r="C4867" s="1" t="s">
        <v>85</v>
      </c>
      <c r="D4867" s="2"/>
      <c r="E4867" s="1"/>
      <c r="F4867" s="2"/>
      <c r="G4867" s="1" t="s">
        <v>98</v>
      </c>
      <c r="H4867" s="1" t="s">
        <v>992</v>
      </c>
      <c r="I4867" s="8" t="str">
        <f>IF(Table1[[#This Row],[TMI_Type]]="Reroute",INDEX(_xlfn.REGEXEXTRACT(Table1[[#This Row],[RawText]],".*(ROUTE|FEA|FCA|ICR|CTOP|TBO).+([A-Z]{3})",2,0),1,2),"")</f>
        <v/>
      </c>
      <c r="J4867" s="5"/>
      <c r="K4867" s="5"/>
      <c r="L4867" s="1"/>
      <c r="M4867" s="7"/>
      <c r="N4867" s="7"/>
      <c r="O4867" s="7">
        <v>44233.075694444444</v>
      </c>
      <c r="P4867" s="4" t="s">
        <v>8712</v>
      </c>
      <c r="Q4867" s="10" t="s">
        <v>8712</v>
      </c>
      <c r="R4867" s="2" t="s">
        <v>8711</v>
      </c>
      <c r="S4867" s="6" t="str">
        <f>IF(OR(ISBLANK(Table1[[#This Row],[ValidEndUTC]]),ISBLANK(Table1[[#This Row],[ValidStartUTC]])),"",Table1[[#This Row],[ValidEndUTC]]-Table1[[#This Row],[ValidStartUTC]])</f>
        <v/>
      </c>
      <c r="T4867" s="5" t="str">
        <f>IF(OR(ISBLANK(Table1[[#This Row],[ValidEndUTC]]),ISBLANK(Table1[[#This Row],[ValidStartUTC]])),"",Table1[[#This Row],[Duration]]*24*60)</f>
        <v/>
      </c>
    </row>
    <row r="4868" spans="1:20" x14ac:dyDescent="0.25">
      <c r="A4868" s="8" t="str">
        <f>IF(ISBLANK(Table1[[#This Row],[AdvisoryNumber]]),"NTML","ADVZY")</f>
        <v>NTML</v>
      </c>
      <c r="B4868" s="8" t="str">
        <f>_xlfn.TEXTJOIN("-",TRUE,Table1[[#This Row],[Source]],TEXT(Table1[[#This Row],[AdvisoryNumber]],"000"),TEXT(ROW()-1,"000000"),TEXT(Table1[[#This Row],[RecordTimeUTC]],"YYYY-MM-DD"))</f>
        <v>NTML-000-004867-2021-02-06</v>
      </c>
      <c r="C4868" s="1" t="s">
        <v>108</v>
      </c>
      <c r="D4868" s="2"/>
      <c r="E4868" s="1"/>
      <c r="F4868" s="2"/>
      <c r="G4868" s="1" t="s">
        <v>98</v>
      </c>
      <c r="H4868" s="1" t="s">
        <v>992</v>
      </c>
      <c r="I4868" s="8" t="str">
        <f>IF(Table1[[#This Row],[TMI_Type]]="Reroute",INDEX(_xlfn.REGEXEXTRACT(Table1[[#This Row],[RawText]],".*(ROUTE|FEA|FCA|ICR|CTOP|TBO).+([A-Z]{3})",2,0),1,2),"")</f>
        <v/>
      </c>
      <c r="J4868" s="5"/>
      <c r="K4868" s="5"/>
      <c r="L4868" s="1"/>
      <c r="M4868" s="7"/>
      <c r="N4868" s="7"/>
      <c r="O4868" s="7">
        <v>44233.079861111109</v>
      </c>
      <c r="P4868" s="4" t="s">
        <v>8713</v>
      </c>
      <c r="Q4868" s="10" t="s">
        <v>8713</v>
      </c>
      <c r="R4868" s="2" t="s">
        <v>8714</v>
      </c>
      <c r="S4868" s="6" t="str">
        <f>IF(OR(ISBLANK(Table1[[#This Row],[ValidEndUTC]]),ISBLANK(Table1[[#This Row],[ValidStartUTC]])),"",Table1[[#This Row],[ValidEndUTC]]-Table1[[#This Row],[ValidStartUTC]])</f>
        <v/>
      </c>
      <c r="T4868" s="5" t="str">
        <f>IF(OR(ISBLANK(Table1[[#This Row],[ValidEndUTC]]),ISBLANK(Table1[[#This Row],[ValidStartUTC]])),"",Table1[[#This Row],[Duration]]*24*60)</f>
        <v/>
      </c>
    </row>
    <row r="4869" spans="1:20" x14ac:dyDescent="0.25">
      <c r="A4869" s="8" t="str">
        <f>IF(ISBLANK(Table1[[#This Row],[AdvisoryNumber]]),"NTML","ADVZY")</f>
        <v>NTML</v>
      </c>
      <c r="B4869" s="8" t="str">
        <f>_xlfn.TEXTJOIN("-",TRUE,Table1[[#This Row],[Source]],TEXT(Table1[[#This Row],[AdvisoryNumber]],"000"),TEXT(ROW()-1,"000000"),TEXT(Table1[[#This Row],[RecordTimeUTC]],"YYYY-MM-DD"))</f>
        <v>NTML-000-004868-2021-02-06</v>
      </c>
      <c r="C4869" s="1" t="s">
        <v>108</v>
      </c>
      <c r="D4869" s="2"/>
      <c r="E4869" s="1"/>
      <c r="F4869" s="2"/>
      <c r="G4869" s="1" t="s">
        <v>98</v>
      </c>
      <c r="H4869" s="1" t="s">
        <v>992</v>
      </c>
      <c r="I4869" s="8" t="str">
        <f>IF(Table1[[#This Row],[TMI_Type]]="Reroute",INDEX(_xlfn.REGEXEXTRACT(Table1[[#This Row],[RawText]],".*(ROUTE|FEA|FCA|ICR|CTOP|TBO).+([A-Z]{3})",2,0),1,2),"")</f>
        <v/>
      </c>
      <c r="J4869" s="5"/>
      <c r="K4869" s="5"/>
      <c r="L4869" s="1"/>
      <c r="M4869" s="7"/>
      <c r="N4869" s="7"/>
      <c r="O4869" s="7">
        <v>44233.085416666669</v>
      </c>
      <c r="P4869" s="4" t="s">
        <v>8715</v>
      </c>
      <c r="Q4869" s="10" t="s">
        <v>8715</v>
      </c>
      <c r="R4869" s="2" t="s">
        <v>8716</v>
      </c>
      <c r="S4869" s="6" t="str">
        <f>IF(OR(ISBLANK(Table1[[#This Row],[ValidEndUTC]]),ISBLANK(Table1[[#This Row],[ValidStartUTC]])),"",Table1[[#This Row],[ValidEndUTC]]-Table1[[#This Row],[ValidStartUTC]])</f>
        <v/>
      </c>
      <c r="T4869" s="5" t="str">
        <f>IF(OR(ISBLANK(Table1[[#This Row],[ValidEndUTC]]),ISBLANK(Table1[[#This Row],[ValidStartUTC]])),"",Table1[[#This Row],[Duration]]*24*60)</f>
        <v/>
      </c>
    </row>
    <row r="4870" spans="1:20" x14ac:dyDescent="0.25">
      <c r="A4870" s="8" t="str">
        <f>IF(ISBLANK(Table1[[#This Row],[AdvisoryNumber]]),"NTML","ADVZY")</f>
        <v>NTML</v>
      </c>
      <c r="B4870" s="8" t="str">
        <f>_xlfn.TEXTJOIN("-",TRUE,Table1[[#This Row],[Source]],TEXT(Table1[[#This Row],[AdvisoryNumber]],"000"),TEXT(ROW()-1,"000000"),TEXT(Table1[[#This Row],[RecordTimeUTC]],"YYYY-MM-DD"))</f>
        <v>NTML-000-004869-2021-02-06</v>
      </c>
      <c r="C4870" s="1" t="s">
        <v>85</v>
      </c>
      <c r="D4870" s="2"/>
      <c r="E4870" s="1"/>
      <c r="F4870" s="2"/>
      <c r="G4870" s="1" t="s">
        <v>98</v>
      </c>
      <c r="H4870" s="1" t="s">
        <v>992</v>
      </c>
      <c r="I4870" s="8" t="str">
        <f>IF(Table1[[#This Row],[TMI_Type]]="Reroute",INDEX(_xlfn.REGEXEXTRACT(Table1[[#This Row],[RawText]],".*(ROUTE|FEA|FCA|ICR|CTOP|TBO).+([A-Z]{3})",2,0),1,2),"")</f>
        <v/>
      </c>
      <c r="J4870" s="5"/>
      <c r="K4870" s="5"/>
      <c r="L4870" s="1"/>
      <c r="M4870" s="7"/>
      <c r="N4870" s="7"/>
      <c r="O4870" s="7">
        <v>44233.105555555558</v>
      </c>
      <c r="P4870" s="4" t="s">
        <v>8717</v>
      </c>
      <c r="Q4870" s="10" t="s">
        <v>8717</v>
      </c>
      <c r="R4870" s="2" t="s">
        <v>8718</v>
      </c>
      <c r="S4870" s="6" t="str">
        <f>IF(OR(ISBLANK(Table1[[#This Row],[ValidEndUTC]]),ISBLANK(Table1[[#This Row],[ValidStartUTC]])),"",Table1[[#This Row],[ValidEndUTC]]-Table1[[#This Row],[ValidStartUTC]])</f>
        <v/>
      </c>
      <c r="T4870" s="5" t="str">
        <f>IF(OR(ISBLANK(Table1[[#This Row],[ValidEndUTC]]),ISBLANK(Table1[[#This Row],[ValidStartUTC]])),"",Table1[[#This Row],[Duration]]*24*60)</f>
        <v/>
      </c>
    </row>
    <row r="4871" spans="1:20" x14ac:dyDescent="0.25">
      <c r="A4871" s="8" t="str">
        <f>IF(ISBLANK(Table1[[#This Row],[AdvisoryNumber]]),"NTML","ADVZY")</f>
        <v>NTML</v>
      </c>
      <c r="B4871" s="8" t="str">
        <f>_xlfn.TEXTJOIN("-",TRUE,Table1[[#This Row],[Source]],TEXT(Table1[[#This Row],[AdvisoryNumber]],"000"),TEXT(ROW()-1,"000000"),TEXT(Table1[[#This Row],[RecordTimeUTC]],"YYYY-MM-DD"))</f>
        <v>NTML-000-004870-2021-02-06</v>
      </c>
      <c r="C4871" s="1" t="s">
        <v>85</v>
      </c>
      <c r="D4871" s="2"/>
      <c r="E4871" s="1"/>
      <c r="F4871" s="2"/>
      <c r="G4871" s="1" t="s">
        <v>98</v>
      </c>
      <c r="H4871" s="1" t="s">
        <v>992</v>
      </c>
      <c r="I4871" s="8" t="str">
        <f>IF(Table1[[#This Row],[TMI_Type]]="Reroute",INDEX(_xlfn.REGEXEXTRACT(Table1[[#This Row],[RawText]],".*(ROUTE|FEA|FCA|ICR|CTOP|TBO).+([A-Z]{3})",2,0),1,2),"")</f>
        <v/>
      </c>
      <c r="J4871" s="5"/>
      <c r="K4871" s="5"/>
      <c r="L4871" s="1"/>
      <c r="M4871" s="7"/>
      <c r="N4871" s="7"/>
      <c r="O4871" s="7">
        <v>44233.136111111111</v>
      </c>
      <c r="P4871" s="4" t="s">
        <v>8722</v>
      </c>
      <c r="Q4871" s="10" t="s">
        <v>8722</v>
      </c>
      <c r="R4871" s="2" t="s">
        <v>8721</v>
      </c>
      <c r="S4871" s="6" t="str">
        <f>IF(OR(ISBLANK(Table1[[#This Row],[ValidEndUTC]]),ISBLANK(Table1[[#This Row],[ValidStartUTC]])),"",Table1[[#This Row],[ValidEndUTC]]-Table1[[#This Row],[ValidStartUTC]])</f>
        <v/>
      </c>
      <c r="T4871" s="5" t="str">
        <f>IF(OR(ISBLANK(Table1[[#This Row],[ValidEndUTC]]),ISBLANK(Table1[[#This Row],[ValidStartUTC]])),"",Table1[[#This Row],[Duration]]*24*60)</f>
        <v/>
      </c>
    </row>
    <row r="4872" spans="1:20" x14ac:dyDescent="0.25">
      <c r="A4872" s="8" t="str">
        <f>IF(ISBLANK(Table1[[#This Row],[AdvisoryNumber]]),"NTML","ADVZY")</f>
        <v>NTML</v>
      </c>
      <c r="B4872" s="8" t="str">
        <f>_xlfn.TEXTJOIN("-",TRUE,Table1[[#This Row],[Source]],TEXT(Table1[[#This Row],[AdvisoryNumber]],"000"),TEXT(ROW()-1,"000000"),TEXT(Table1[[#This Row],[RecordTimeUTC]],"YYYY-MM-DD"))</f>
        <v>NTML-000-004871-2021-02-06</v>
      </c>
      <c r="C4872" s="1" t="s">
        <v>85</v>
      </c>
      <c r="D4872" s="2"/>
      <c r="E4872" s="1"/>
      <c r="F4872" s="2"/>
      <c r="G4872" s="1" t="s">
        <v>98</v>
      </c>
      <c r="H4872" s="1" t="s">
        <v>992</v>
      </c>
      <c r="I4872" s="8" t="str">
        <f>IF(Table1[[#This Row],[TMI_Type]]="Reroute",INDEX(_xlfn.REGEXEXTRACT(Table1[[#This Row],[RawText]],".*(ROUTE|FEA|FCA|ICR|CTOP|TBO).+([A-Z]{3})",2,0),1,2),"")</f>
        <v/>
      </c>
      <c r="J4872" s="5"/>
      <c r="K4872" s="5"/>
      <c r="L4872" s="1"/>
      <c r="M4872" s="7"/>
      <c r="N4872" s="7"/>
      <c r="O4872" s="7">
        <v>44233.145833333336</v>
      </c>
      <c r="P4872" s="4" t="s">
        <v>8726</v>
      </c>
      <c r="Q4872" s="10" t="s">
        <v>8726</v>
      </c>
      <c r="R4872" s="2" t="s">
        <v>8725</v>
      </c>
      <c r="S4872" s="6" t="str">
        <f>IF(OR(ISBLANK(Table1[[#This Row],[ValidEndUTC]]),ISBLANK(Table1[[#This Row],[ValidStartUTC]])),"",Table1[[#This Row],[ValidEndUTC]]-Table1[[#This Row],[ValidStartUTC]])</f>
        <v/>
      </c>
      <c r="T4872" s="5" t="str">
        <f>IF(OR(ISBLANK(Table1[[#This Row],[ValidEndUTC]]),ISBLANK(Table1[[#This Row],[ValidStartUTC]])),"",Table1[[#This Row],[Duration]]*24*60)</f>
        <v/>
      </c>
    </row>
    <row r="4873" spans="1:20" x14ac:dyDescent="0.25">
      <c r="A4873" s="8" t="str">
        <f>IF(ISBLANK(Table1[[#This Row],[AdvisoryNumber]]),"NTML","ADVZY")</f>
        <v>NTML</v>
      </c>
      <c r="B4873" s="8" t="str">
        <f>_xlfn.TEXTJOIN("-",TRUE,Table1[[#This Row],[Source]],TEXT(Table1[[#This Row],[AdvisoryNumber]],"000"),TEXT(ROW()-1,"000000"),TEXT(Table1[[#This Row],[RecordTimeUTC]],"YYYY-MM-DD"))</f>
        <v>NTML-000-004872-2021-02-06</v>
      </c>
      <c r="C4873" s="1" t="s">
        <v>85</v>
      </c>
      <c r="D4873" s="2"/>
      <c r="E4873" s="1"/>
      <c r="F4873" s="2"/>
      <c r="G4873" s="1" t="s">
        <v>98</v>
      </c>
      <c r="H4873" s="1" t="s">
        <v>992</v>
      </c>
      <c r="I4873" s="8" t="str">
        <f>IF(Table1[[#This Row],[TMI_Type]]="Reroute",INDEX(_xlfn.REGEXEXTRACT(Table1[[#This Row],[RawText]],".*(ROUTE|FEA|FCA|ICR|CTOP|TBO).+([A-Z]{3})",2,0),1,2),"")</f>
        <v/>
      </c>
      <c r="J4873" s="5"/>
      <c r="K4873" s="5"/>
      <c r="L4873" s="1"/>
      <c r="M4873" s="7"/>
      <c r="N4873" s="7"/>
      <c r="O4873" s="7">
        <v>44233.169444444444</v>
      </c>
      <c r="P4873" s="4" t="s">
        <v>8727</v>
      </c>
      <c r="Q4873" s="10" t="s">
        <v>8727</v>
      </c>
      <c r="R4873" s="2" t="s">
        <v>8728</v>
      </c>
      <c r="S4873" s="6" t="str">
        <f>IF(OR(ISBLANK(Table1[[#This Row],[ValidEndUTC]]),ISBLANK(Table1[[#This Row],[ValidStartUTC]])),"",Table1[[#This Row],[ValidEndUTC]]-Table1[[#This Row],[ValidStartUTC]])</f>
        <v/>
      </c>
      <c r="T4873" s="5" t="str">
        <f>IF(OR(ISBLANK(Table1[[#This Row],[ValidEndUTC]]),ISBLANK(Table1[[#This Row],[ValidStartUTC]])),"",Table1[[#This Row],[Duration]]*24*60)</f>
        <v/>
      </c>
    </row>
    <row r="4874" spans="1:20" x14ac:dyDescent="0.25">
      <c r="A4874" s="8" t="str">
        <f>IF(ISBLANK(Table1[[#This Row],[AdvisoryNumber]]),"NTML","ADVZY")</f>
        <v>NTML</v>
      </c>
      <c r="B4874" s="8" t="str">
        <f>_xlfn.TEXTJOIN("-",TRUE,Table1[[#This Row],[Source]],TEXT(Table1[[#This Row],[AdvisoryNumber]],"000"),TEXT(ROW()-1,"000000"),TEXT(Table1[[#This Row],[RecordTimeUTC]],"YYYY-MM-DD"))</f>
        <v>NTML-000-004873-2021-02-06</v>
      </c>
      <c r="C4874" s="1" t="s">
        <v>85</v>
      </c>
      <c r="D4874" s="2"/>
      <c r="E4874" s="1"/>
      <c r="F4874" s="2"/>
      <c r="G4874" s="1" t="s">
        <v>98</v>
      </c>
      <c r="H4874" s="1" t="s">
        <v>992</v>
      </c>
      <c r="I4874" s="8" t="str">
        <f>IF(Table1[[#This Row],[TMI_Type]]="Reroute",INDEX(_xlfn.REGEXEXTRACT(Table1[[#This Row],[RawText]],".*(ROUTE|FEA|FCA|ICR|CTOP|TBO).+([A-Z]{3})",2,0),1,2),"")</f>
        <v/>
      </c>
      <c r="J4874" s="5"/>
      <c r="K4874" s="5"/>
      <c r="L4874" s="1"/>
      <c r="M4874" s="7"/>
      <c r="N4874" s="7"/>
      <c r="O4874" s="7">
        <v>44233.201388888891</v>
      </c>
      <c r="P4874" s="4" t="s">
        <v>8731</v>
      </c>
      <c r="Q4874" s="10" t="s">
        <v>8731</v>
      </c>
      <c r="R4874" s="2" t="s">
        <v>8732</v>
      </c>
      <c r="S4874" s="6" t="str">
        <f>IF(OR(ISBLANK(Table1[[#This Row],[ValidEndUTC]]),ISBLANK(Table1[[#This Row],[ValidStartUTC]])),"",Table1[[#This Row],[ValidEndUTC]]-Table1[[#This Row],[ValidStartUTC]])</f>
        <v/>
      </c>
      <c r="T4874" s="5" t="str">
        <f>IF(OR(ISBLANK(Table1[[#This Row],[ValidEndUTC]]),ISBLANK(Table1[[#This Row],[ValidStartUTC]])),"",Table1[[#This Row],[Duration]]*24*60)</f>
        <v/>
      </c>
    </row>
    <row r="4875" spans="1:20" ht="21.6" x14ac:dyDescent="0.25">
      <c r="A4875" s="8" t="str">
        <f>IF(ISBLANK(Table1[[#This Row],[AdvisoryNumber]]),"NTML","ADVZY")</f>
        <v>NTML</v>
      </c>
      <c r="B4875" s="8" t="str">
        <f>_xlfn.TEXTJOIN("-",TRUE,Table1[[#This Row],[Source]],TEXT(Table1[[#This Row],[AdvisoryNumber]],"000"),TEXT(ROW()-1,"000000"),TEXT(Table1[[#This Row],[RecordTimeUTC]],"YYYY-MM-DD"))</f>
        <v>NTML-000-004874-2021-02-12</v>
      </c>
      <c r="C4875" s="1" t="s">
        <v>372</v>
      </c>
      <c r="D4875" s="2"/>
      <c r="E4875" s="1"/>
      <c r="F4875" s="2"/>
      <c r="G4875" s="1"/>
      <c r="H4875" s="1" t="s">
        <v>2641</v>
      </c>
      <c r="I4875" s="8" t="str">
        <f>IF(Table1[[#This Row],[TMI_Type]]="Reroute",INDEX(_xlfn.REGEXEXTRACT(Table1[[#This Row],[RawText]],".*(ROUTE|FEA|FCA|ICR|CTOP|TBO).+([A-Z]{3})",2,0),1,2),"")</f>
        <v/>
      </c>
      <c r="J4875" s="5"/>
      <c r="K4875" s="5"/>
      <c r="L4875" s="1"/>
      <c r="M4875" s="7"/>
      <c r="N4875" s="7"/>
      <c r="O4875" s="7">
        <v>44239.875</v>
      </c>
      <c r="P4875" s="4" t="s">
        <v>2889</v>
      </c>
      <c r="Q4875" s="10" t="s">
        <v>2889</v>
      </c>
      <c r="R4875" s="2" t="s">
        <v>8735</v>
      </c>
      <c r="S4875" s="6" t="str">
        <f>IF(OR(ISBLANK(Table1[[#This Row],[ValidEndUTC]]),ISBLANK(Table1[[#This Row],[ValidStartUTC]])),"",Table1[[#This Row],[ValidEndUTC]]-Table1[[#This Row],[ValidStartUTC]])</f>
        <v/>
      </c>
      <c r="T4875" s="5" t="str">
        <f>IF(OR(ISBLANK(Table1[[#This Row],[ValidEndUTC]]),ISBLANK(Table1[[#This Row],[ValidStartUTC]])),"",Table1[[#This Row],[Duration]]*24*60)</f>
        <v/>
      </c>
    </row>
    <row r="4876" spans="1:20" ht="21.6" x14ac:dyDescent="0.25">
      <c r="A4876" s="8" t="str">
        <f>IF(ISBLANK(Table1[[#This Row],[AdvisoryNumber]]),"NTML","ADVZY")</f>
        <v>NTML</v>
      </c>
      <c r="B4876" s="8" t="str">
        <f>_xlfn.TEXTJOIN("-",TRUE,Table1[[#This Row],[Source]],TEXT(Table1[[#This Row],[AdvisoryNumber]],"000"),TEXT(ROW()-1,"000000"),TEXT(Table1[[#This Row],[RecordTimeUTC]],"YYYY-MM-DD"))</f>
        <v>NTML-000-004875-2021-02-12</v>
      </c>
      <c r="C4876" s="1" t="s">
        <v>1309</v>
      </c>
      <c r="D4876" s="2"/>
      <c r="E4876" s="1"/>
      <c r="F4876" s="2"/>
      <c r="G4876" s="1"/>
      <c r="H4876" s="1" t="s">
        <v>2641</v>
      </c>
      <c r="I4876" s="8" t="str">
        <f>IF(Table1[[#This Row],[TMI_Type]]="Reroute",INDEX(_xlfn.REGEXEXTRACT(Table1[[#This Row],[RawText]],".*(ROUTE|FEA|FCA|ICR|CTOP|TBO).+([A-Z]{3})",2,0),1,2),"")</f>
        <v/>
      </c>
      <c r="J4876" s="5"/>
      <c r="K4876" s="5"/>
      <c r="L4876" s="1"/>
      <c r="M4876" s="7"/>
      <c r="N4876" s="7"/>
      <c r="O4876" s="7">
        <v>44239.875</v>
      </c>
      <c r="P4876" s="4" t="s">
        <v>2890</v>
      </c>
      <c r="Q4876" s="10" t="s">
        <v>2890</v>
      </c>
      <c r="R4876" s="2" t="s">
        <v>8735</v>
      </c>
      <c r="S4876" s="6" t="str">
        <f>IF(OR(ISBLANK(Table1[[#This Row],[ValidEndUTC]]),ISBLANK(Table1[[#This Row],[ValidStartUTC]])),"",Table1[[#This Row],[ValidEndUTC]]-Table1[[#This Row],[ValidStartUTC]])</f>
        <v/>
      </c>
      <c r="T4876" s="5" t="str">
        <f>IF(OR(ISBLANK(Table1[[#This Row],[ValidEndUTC]]),ISBLANK(Table1[[#This Row],[ValidStartUTC]])),"",Table1[[#This Row],[Duration]]*24*60)</f>
        <v/>
      </c>
    </row>
    <row r="4877" spans="1:20" ht="21.6" x14ac:dyDescent="0.25">
      <c r="A4877" s="8" t="str">
        <f>IF(ISBLANK(Table1[[#This Row],[AdvisoryNumber]]),"NTML","ADVZY")</f>
        <v>NTML</v>
      </c>
      <c r="B4877" s="8" t="str">
        <f>_xlfn.TEXTJOIN("-",TRUE,Table1[[#This Row],[Source]],TEXT(Table1[[#This Row],[AdvisoryNumber]],"000"),TEXT(ROW()-1,"000000"),TEXT(Table1[[#This Row],[RecordTimeUTC]],"YYYY-MM-DD"))</f>
        <v>NTML-000-004876-2021-02-12</v>
      </c>
      <c r="C4877" s="1" t="s">
        <v>2891</v>
      </c>
      <c r="D4877" s="2"/>
      <c r="E4877" s="1"/>
      <c r="F4877" s="2"/>
      <c r="G4877" s="1"/>
      <c r="H4877" s="1" t="s">
        <v>2641</v>
      </c>
      <c r="I4877" s="8" t="str">
        <f>IF(Table1[[#This Row],[TMI_Type]]="Reroute",INDEX(_xlfn.REGEXEXTRACT(Table1[[#This Row],[RawText]],".*(ROUTE|FEA|FCA|ICR|CTOP|TBO).+([A-Z]{3})",2,0),1,2),"")</f>
        <v/>
      </c>
      <c r="J4877" s="5"/>
      <c r="K4877" s="5"/>
      <c r="L4877" s="1"/>
      <c r="M4877" s="7"/>
      <c r="N4877" s="7"/>
      <c r="O4877" s="7">
        <v>44239.875</v>
      </c>
      <c r="P4877" s="4" t="s">
        <v>2892</v>
      </c>
      <c r="Q4877" s="10" t="s">
        <v>2892</v>
      </c>
      <c r="R4877" s="2" t="s">
        <v>8735</v>
      </c>
      <c r="S4877" s="6" t="str">
        <f>IF(OR(ISBLANK(Table1[[#This Row],[ValidEndUTC]]),ISBLANK(Table1[[#This Row],[ValidStartUTC]])),"",Table1[[#This Row],[ValidEndUTC]]-Table1[[#This Row],[ValidStartUTC]])</f>
        <v/>
      </c>
      <c r="T4877" s="5" t="str">
        <f>IF(OR(ISBLANK(Table1[[#This Row],[ValidEndUTC]]),ISBLANK(Table1[[#This Row],[ValidStartUTC]])),"",Table1[[#This Row],[Duration]]*24*60)</f>
        <v/>
      </c>
    </row>
    <row r="4878" spans="1:20" ht="21.6" x14ac:dyDescent="0.25">
      <c r="A4878" s="8" t="str">
        <f>IF(ISBLANK(Table1[[#This Row],[AdvisoryNumber]]),"NTML","ADVZY")</f>
        <v>NTML</v>
      </c>
      <c r="B4878" s="8" t="str">
        <f>_xlfn.TEXTJOIN("-",TRUE,Table1[[#This Row],[Source]],TEXT(Table1[[#This Row],[AdvisoryNumber]],"000"),TEXT(ROW()-1,"000000"),TEXT(Table1[[#This Row],[RecordTimeUTC]],"YYYY-MM-DD"))</f>
        <v>NTML-000-004877-2021-02-12</v>
      </c>
      <c r="C4878" s="1" t="s">
        <v>197</v>
      </c>
      <c r="D4878" s="2"/>
      <c r="E4878" s="1"/>
      <c r="F4878" s="2"/>
      <c r="G4878" s="1"/>
      <c r="H4878" s="1" t="s">
        <v>2641</v>
      </c>
      <c r="I4878" s="8" t="str">
        <f>IF(Table1[[#This Row],[TMI_Type]]="Reroute",INDEX(_xlfn.REGEXEXTRACT(Table1[[#This Row],[RawText]],".*(ROUTE|FEA|FCA|ICR|CTOP|TBO).+([A-Z]{3})",2,0),1,2),"")</f>
        <v/>
      </c>
      <c r="J4878" s="5"/>
      <c r="K4878" s="5"/>
      <c r="L4878" s="1"/>
      <c r="M4878" s="7"/>
      <c r="N4878" s="7"/>
      <c r="O4878" s="7">
        <v>44239.875</v>
      </c>
      <c r="P4878" s="4" t="s">
        <v>2893</v>
      </c>
      <c r="Q4878" s="10" t="s">
        <v>2893</v>
      </c>
      <c r="R4878" s="2" t="s">
        <v>8735</v>
      </c>
      <c r="S4878" s="6" t="str">
        <f>IF(OR(ISBLANK(Table1[[#This Row],[ValidEndUTC]]),ISBLANK(Table1[[#This Row],[ValidStartUTC]])),"",Table1[[#This Row],[ValidEndUTC]]-Table1[[#This Row],[ValidStartUTC]])</f>
        <v/>
      </c>
      <c r="T4878" s="5" t="str">
        <f>IF(OR(ISBLANK(Table1[[#This Row],[ValidEndUTC]]),ISBLANK(Table1[[#This Row],[ValidStartUTC]])),"",Table1[[#This Row],[Duration]]*24*60)</f>
        <v/>
      </c>
    </row>
    <row r="4879" spans="1:20" x14ac:dyDescent="0.25">
      <c r="A4879" s="8" t="str">
        <f>IF(ISBLANK(Table1[[#This Row],[AdvisoryNumber]]),"NTML","ADVZY")</f>
        <v>NTML</v>
      </c>
      <c r="B4879" s="8" t="str">
        <f>_xlfn.TEXTJOIN("-",TRUE,Table1[[#This Row],[Source]],TEXT(Table1[[#This Row],[AdvisoryNumber]],"000"),TEXT(ROW()-1,"000000"),TEXT(Table1[[#This Row],[RecordTimeUTC]],"YYYY-MM-DD"))</f>
        <v>NTML-000-004878-2021-02-12</v>
      </c>
      <c r="C4879" s="1" t="s">
        <v>1219</v>
      </c>
      <c r="D4879" s="2"/>
      <c r="E4879" s="1"/>
      <c r="F4879" s="2"/>
      <c r="G4879" s="1"/>
      <c r="H4879" s="1" t="s">
        <v>2641</v>
      </c>
      <c r="I4879" s="8" t="str">
        <f>IF(Table1[[#This Row],[TMI_Type]]="Reroute",INDEX(_xlfn.REGEXEXTRACT(Table1[[#This Row],[RawText]],".*(ROUTE|FEA|FCA|ICR|CTOP|TBO).+([A-Z]{3})",2,0),1,2),"")</f>
        <v/>
      </c>
      <c r="J4879" s="5"/>
      <c r="K4879" s="5"/>
      <c r="L4879" s="1"/>
      <c r="M4879" s="7"/>
      <c r="N4879" s="7"/>
      <c r="O4879" s="7">
        <v>44239.875</v>
      </c>
      <c r="P4879" s="4" t="s">
        <v>2894</v>
      </c>
      <c r="Q4879" s="10" t="s">
        <v>2894</v>
      </c>
      <c r="R4879" s="2" t="s">
        <v>8735</v>
      </c>
      <c r="S4879" s="6" t="str">
        <f>IF(OR(ISBLANK(Table1[[#This Row],[ValidEndUTC]]),ISBLANK(Table1[[#This Row],[ValidStartUTC]])),"",Table1[[#This Row],[ValidEndUTC]]-Table1[[#This Row],[ValidStartUTC]])</f>
        <v/>
      </c>
      <c r="T4879" s="5" t="str">
        <f>IF(OR(ISBLANK(Table1[[#This Row],[ValidEndUTC]]),ISBLANK(Table1[[#This Row],[ValidStartUTC]])),"",Table1[[#This Row],[Duration]]*24*60)</f>
        <v/>
      </c>
    </row>
    <row r="4880" spans="1:20" x14ac:dyDescent="0.25">
      <c r="A4880" s="8" t="str">
        <f>IF(ISBLANK(Table1[[#This Row],[AdvisoryNumber]]),"NTML","ADVZY")</f>
        <v>NTML</v>
      </c>
      <c r="B4880" s="8" t="str">
        <f>_xlfn.TEXTJOIN("-",TRUE,Table1[[#This Row],[Source]],TEXT(Table1[[#This Row],[AdvisoryNumber]],"000"),TEXT(ROW()-1,"000000"),TEXT(Table1[[#This Row],[RecordTimeUTC]],"YYYY-MM-DD"))</f>
        <v>NTML-000-004879-2021-02-12</v>
      </c>
      <c r="C4880" s="1" t="s">
        <v>2876</v>
      </c>
      <c r="D4880" s="2"/>
      <c r="E4880" s="1"/>
      <c r="F4880" s="2"/>
      <c r="G4880" s="1"/>
      <c r="H4880" s="1" t="s">
        <v>2641</v>
      </c>
      <c r="I4880" s="8" t="str">
        <f>IF(Table1[[#This Row],[TMI_Type]]="Reroute",INDEX(_xlfn.REGEXEXTRACT(Table1[[#This Row],[RawText]],".*(ROUTE|FEA|FCA|ICR|CTOP|TBO).+([A-Z]{3})",2,0),1,2),"")</f>
        <v/>
      </c>
      <c r="J4880" s="5"/>
      <c r="K4880" s="5"/>
      <c r="L4880" s="1"/>
      <c r="M4880" s="7"/>
      <c r="N4880" s="7"/>
      <c r="O4880" s="7">
        <v>44239.875</v>
      </c>
      <c r="P4880" s="4" t="s">
        <v>2895</v>
      </c>
      <c r="Q4880" s="10" t="s">
        <v>2895</v>
      </c>
      <c r="R4880" s="2" t="s">
        <v>8735</v>
      </c>
      <c r="S4880" s="6" t="str">
        <f>IF(OR(ISBLANK(Table1[[#This Row],[ValidEndUTC]]),ISBLANK(Table1[[#This Row],[ValidStartUTC]])),"",Table1[[#This Row],[ValidEndUTC]]-Table1[[#This Row],[ValidStartUTC]])</f>
        <v/>
      </c>
      <c r="T4880" s="5" t="str">
        <f>IF(OR(ISBLANK(Table1[[#This Row],[ValidEndUTC]]),ISBLANK(Table1[[#This Row],[ValidStartUTC]])),"",Table1[[#This Row],[Duration]]*24*60)</f>
        <v/>
      </c>
    </row>
    <row r="4881" spans="1:20" x14ac:dyDescent="0.25">
      <c r="A4881" s="8" t="str">
        <f>IF(ISBLANK(Table1[[#This Row],[AdvisoryNumber]]),"NTML","ADVZY")</f>
        <v>NTML</v>
      </c>
      <c r="B4881" s="8" t="str">
        <f>_xlfn.TEXTJOIN("-",TRUE,Table1[[#This Row],[Source]],TEXT(Table1[[#This Row],[AdvisoryNumber]],"000"),TEXT(ROW()-1,"000000"),TEXT(Table1[[#This Row],[RecordTimeUTC]],"YYYY-MM-DD"))</f>
        <v>NTML-000-004880-2021-02-12</v>
      </c>
      <c r="C4881" s="1" t="s">
        <v>2896</v>
      </c>
      <c r="D4881" s="2"/>
      <c r="E4881" s="1"/>
      <c r="F4881" s="2"/>
      <c r="G4881" s="1"/>
      <c r="H4881" s="1" t="s">
        <v>2641</v>
      </c>
      <c r="I4881" s="8" t="str">
        <f>IF(Table1[[#This Row],[TMI_Type]]="Reroute",INDEX(_xlfn.REGEXEXTRACT(Table1[[#This Row],[RawText]],".*(ROUTE|FEA|FCA|ICR|CTOP|TBO).+([A-Z]{3})",2,0),1,2),"")</f>
        <v/>
      </c>
      <c r="J4881" s="5"/>
      <c r="K4881" s="5"/>
      <c r="L4881" s="1"/>
      <c r="M4881" s="7"/>
      <c r="N4881" s="7"/>
      <c r="O4881" s="7">
        <v>44239.875</v>
      </c>
      <c r="P4881" s="4" t="s">
        <v>2897</v>
      </c>
      <c r="Q4881" s="10" t="s">
        <v>2897</v>
      </c>
      <c r="R4881" s="2" t="s">
        <v>8735</v>
      </c>
      <c r="S4881" s="6" t="str">
        <f>IF(OR(ISBLANK(Table1[[#This Row],[ValidEndUTC]]),ISBLANK(Table1[[#This Row],[ValidStartUTC]])),"",Table1[[#This Row],[ValidEndUTC]]-Table1[[#This Row],[ValidStartUTC]])</f>
        <v/>
      </c>
      <c r="T4881" s="5" t="str">
        <f>IF(OR(ISBLANK(Table1[[#This Row],[ValidEndUTC]]),ISBLANK(Table1[[#This Row],[ValidStartUTC]])),"",Table1[[#This Row],[Duration]]*24*60)</f>
        <v/>
      </c>
    </row>
    <row r="4882" spans="1:20" x14ac:dyDescent="0.25">
      <c r="A4882" s="8" t="str">
        <f>IF(ISBLANK(Table1[[#This Row],[AdvisoryNumber]]),"NTML","ADVZY")</f>
        <v>NTML</v>
      </c>
      <c r="B4882" s="8" t="str">
        <f>_xlfn.TEXTJOIN("-",TRUE,Table1[[#This Row],[Source]],TEXT(Table1[[#This Row],[AdvisoryNumber]],"000"),TEXT(ROW()-1,"000000"),TEXT(Table1[[#This Row],[RecordTimeUTC]],"YYYY-MM-DD"))</f>
        <v>NTML-000-004881-2021-02-12</v>
      </c>
      <c r="C4882" s="1" t="s">
        <v>1071</v>
      </c>
      <c r="D4882" s="2"/>
      <c r="E4882" s="1"/>
      <c r="F4882" s="2"/>
      <c r="G4882" s="1"/>
      <c r="H4882" s="1" t="s">
        <v>2641</v>
      </c>
      <c r="I4882" s="8" t="str">
        <f>IF(Table1[[#This Row],[TMI_Type]]="Reroute",INDEX(_xlfn.REGEXEXTRACT(Table1[[#This Row],[RawText]],".*(ROUTE|FEA|FCA|ICR|CTOP|TBO).+([A-Z]{3})",2,0),1,2),"")</f>
        <v/>
      </c>
      <c r="J4882" s="5"/>
      <c r="K4882" s="5"/>
      <c r="L4882" s="1"/>
      <c r="M4882" s="7"/>
      <c r="N4882" s="7"/>
      <c r="O4882" s="7">
        <v>44239.875</v>
      </c>
      <c r="P4882" s="4" t="s">
        <v>2898</v>
      </c>
      <c r="Q4882" s="10" t="s">
        <v>2898</v>
      </c>
      <c r="R4882" s="2" t="s">
        <v>8735</v>
      </c>
      <c r="S4882" s="6" t="str">
        <f>IF(OR(ISBLANK(Table1[[#This Row],[ValidEndUTC]]),ISBLANK(Table1[[#This Row],[ValidStartUTC]])),"",Table1[[#This Row],[ValidEndUTC]]-Table1[[#This Row],[ValidStartUTC]])</f>
        <v/>
      </c>
      <c r="T4882" s="5" t="str">
        <f>IF(OR(ISBLANK(Table1[[#This Row],[ValidEndUTC]]),ISBLANK(Table1[[#This Row],[ValidStartUTC]])),"",Table1[[#This Row],[Duration]]*24*60)</f>
        <v/>
      </c>
    </row>
    <row r="4883" spans="1:20" ht="21.6" x14ac:dyDescent="0.25">
      <c r="A4883" s="8" t="str">
        <f>IF(ISBLANK(Table1[[#This Row],[AdvisoryNumber]]),"NTML","ADVZY")</f>
        <v>NTML</v>
      </c>
      <c r="B4883" s="8" t="str">
        <f>_xlfn.TEXTJOIN("-",TRUE,Table1[[#This Row],[Source]],TEXT(Table1[[#This Row],[AdvisoryNumber]],"000"),TEXT(ROW()-1,"000000"),TEXT(Table1[[#This Row],[RecordTimeUTC]],"YYYY-MM-DD"))</f>
        <v>NTML-000-004882-2021-02-12</v>
      </c>
      <c r="C4883" s="1" t="s">
        <v>1079</v>
      </c>
      <c r="D4883" s="2"/>
      <c r="E4883" s="1"/>
      <c r="F4883" s="2"/>
      <c r="G4883" s="1"/>
      <c r="H4883" s="1" t="s">
        <v>2641</v>
      </c>
      <c r="I4883" s="8" t="str">
        <f>IF(Table1[[#This Row],[TMI_Type]]="Reroute",INDEX(_xlfn.REGEXEXTRACT(Table1[[#This Row],[RawText]],".*(ROUTE|FEA|FCA|ICR|CTOP|TBO).+([A-Z]{3})",2,0),1,2),"")</f>
        <v/>
      </c>
      <c r="J4883" s="5"/>
      <c r="K4883" s="5"/>
      <c r="L4883" s="1"/>
      <c r="M4883" s="7"/>
      <c r="N4883" s="7"/>
      <c r="O4883" s="7">
        <v>44239.875</v>
      </c>
      <c r="P4883" s="4" t="s">
        <v>2899</v>
      </c>
      <c r="Q4883" s="10" t="s">
        <v>2899</v>
      </c>
      <c r="R4883" s="2" t="s">
        <v>8735</v>
      </c>
      <c r="S4883" s="6" t="str">
        <f>IF(OR(ISBLANK(Table1[[#This Row],[ValidEndUTC]]),ISBLANK(Table1[[#This Row],[ValidStartUTC]])),"",Table1[[#This Row],[ValidEndUTC]]-Table1[[#This Row],[ValidStartUTC]])</f>
        <v/>
      </c>
      <c r="T4883" s="5" t="str">
        <f>IF(OR(ISBLANK(Table1[[#This Row],[ValidEndUTC]]),ISBLANK(Table1[[#This Row],[ValidStartUTC]])),"",Table1[[#This Row],[Duration]]*24*60)</f>
        <v/>
      </c>
    </row>
    <row r="4884" spans="1:20" x14ac:dyDescent="0.25">
      <c r="A4884" s="8" t="str">
        <f>IF(ISBLANK(Table1[[#This Row],[AdvisoryNumber]]),"NTML","ADVZY")</f>
        <v>NTML</v>
      </c>
      <c r="B4884" s="8" t="str">
        <f>_xlfn.TEXTJOIN("-",TRUE,Table1[[#This Row],[Source]],TEXT(Table1[[#This Row],[AdvisoryNumber]],"000"),TEXT(ROW()-1,"000000"),TEXT(Table1[[#This Row],[RecordTimeUTC]],"YYYY-MM-DD"))</f>
        <v>NTML-000-004883-2021-02-12</v>
      </c>
      <c r="C4884" s="1" t="s">
        <v>1513</v>
      </c>
      <c r="D4884" s="2"/>
      <c r="E4884" s="1"/>
      <c r="F4884" s="2"/>
      <c r="G4884" s="1"/>
      <c r="H4884" s="1" t="s">
        <v>2641</v>
      </c>
      <c r="I4884" s="8" t="str">
        <f>IF(Table1[[#This Row],[TMI_Type]]="Reroute",INDEX(_xlfn.REGEXEXTRACT(Table1[[#This Row],[RawText]],".*(ROUTE|FEA|FCA|ICR|CTOP|TBO).+([A-Z]{3})",2,0),1,2),"")</f>
        <v/>
      </c>
      <c r="J4884" s="5"/>
      <c r="K4884" s="5"/>
      <c r="L4884" s="1"/>
      <c r="M4884" s="7"/>
      <c r="N4884" s="7"/>
      <c r="O4884" s="7">
        <v>44239.875</v>
      </c>
      <c r="P4884" s="4" t="s">
        <v>2900</v>
      </c>
      <c r="Q4884" s="10" t="s">
        <v>2900</v>
      </c>
      <c r="R4884" s="2" t="s">
        <v>8735</v>
      </c>
      <c r="S4884" s="6" t="str">
        <f>IF(OR(ISBLANK(Table1[[#This Row],[ValidEndUTC]]),ISBLANK(Table1[[#This Row],[ValidStartUTC]])),"",Table1[[#This Row],[ValidEndUTC]]-Table1[[#This Row],[ValidStartUTC]])</f>
        <v/>
      </c>
      <c r="T4884" s="5" t="str">
        <f>IF(OR(ISBLANK(Table1[[#This Row],[ValidEndUTC]]),ISBLANK(Table1[[#This Row],[ValidStartUTC]])),"",Table1[[#This Row],[Duration]]*24*60)</f>
        <v/>
      </c>
    </row>
    <row r="4885" spans="1:20" ht="21.6" x14ac:dyDescent="0.25">
      <c r="A4885" s="8" t="str">
        <f>IF(ISBLANK(Table1[[#This Row],[AdvisoryNumber]]),"NTML","ADVZY")</f>
        <v>NTML</v>
      </c>
      <c r="B4885" s="8" t="str">
        <f>_xlfn.TEXTJOIN("-",TRUE,Table1[[#This Row],[Source]],TEXT(Table1[[#This Row],[AdvisoryNumber]],"000"),TEXT(ROW()-1,"000000"),TEXT(Table1[[#This Row],[RecordTimeUTC]],"YYYY-MM-DD"))</f>
        <v>NTML-000-004884-2021-02-12</v>
      </c>
      <c r="C4885" s="1" t="s">
        <v>108</v>
      </c>
      <c r="D4885" s="2"/>
      <c r="E4885" s="1"/>
      <c r="F4885" s="2"/>
      <c r="G4885" s="1"/>
      <c r="H4885" s="1" t="s">
        <v>2641</v>
      </c>
      <c r="I4885" s="8" t="str">
        <f>IF(Table1[[#This Row],[TMI_Type]]="Reroute",INDEX(_xlfn.REGEXEXTRACT(Table1[[#This Row],[RawText]],".*(ROUTE|FEA|FCA|ICR|CTOP|TBO).+([A-Z]{3})",2,0),1,2),"")</f>
        <v/>
      </c>
      <c r="J4885" s="5"/>
      <c r="K4885" s="5"/>
      <c r="L4885" s="1"/>
      <c r="M4885" s="7"/>
      <c r="N4885" s="7"/>
      <c r="O4885" s="7">
        <v>44239.875</v>
      </c>
      <c r="P4885" s="4" t="s">
        <v>2901</v>
      </c>
      <c r="Q4885" s="10" t="s">
        <v>2901</v>
      </c>
      <c r="R4885" s="2" t="s">
        <v>8735</v>
      </c>
      <c r="S4885" s="6" t="str">
        <f>IF(OR(ISBLANK(Table1[[#This Row],[ValidEndUTC]]),ISBLANK(Table1[[#This Row],[ValidStartUTC]])),"",Table1[[#This Row],[ValidEndUTC]]-Table1[[#This Row],[ValidStartUTC]])</f>
        <v/>
      </c>
      <c r="T4885" s="5" t="str">
        <f>IF(OR(ISBLANK(Table1[[#This Row],[ValidEndUTC]]),ISBLANK(Table1[[#This Row],[ValidStartUTC]])),"",Table1[[#This Row],[Duration]]*24*60)</f>
        <v/>
      </c>
    </row>
    <row r="4886" spans="1:20" ht="21.6" x14ac:dyDescent="0.25">
      <c r="A4886" s="8" t="str">
        <f>IF(ISBLANK(Table1[[#This Row],[AdvisoryNumber]]),"NTML","ADVZY")</f>
        <v>NTML</v>
      </c>
      <c r="B4886" s="8" t="str">
        <f>_xlfn.TEXTJOIN("-",TRUE,Table1[[#This Row],[Source]],TEXT(Table1[[#This Row],[AdvisoryNumber]],"000"),TEXT(ROW()-1,"000000"),TEXT(Table1[[#This Row],[RecordTimeUTC]],"YYYY-MM-DD"))</f>
        <v>NTML-000-004885-2021-02-12</v>
      </c>
      <c r="C4886" s="1" t="s">
        <v>495</v>
      </c>
      <c r="D4886" s="2"/>
      <c r="E4886" s="1"/>
      <c r="F4886" s="2"/>
      <c r="G4886" s="1"/>
      <c r="H4886" s="1" t="s">
        <v>2641</v>
      </c>
      <c r="I4886" s="8" t="str">
        <f>IF(Table1[[#This Row],[TMI_Type]]="Reroute",INDEX(_xlfn.REGEXEXTRACT(Table1[[#This Row],[RawText]],".*(ROUTE|FEA|FCA|ICR|CTOP|TBO).+([A-Z]{3})",2,0),1,2),"")</f>
        <v/>
      </c>
      <c r="J4886" s="5"/>
      <c r="K4886" s="5"/>
      <c r="L4886" s="1"/>
      <c r="M4886" s="7"/>
      <c r="N4886" s="7"/>
      <c r="O4886" s="7">
        <v>44239.875</v>
      </c>
      <c r="P4886" s="4" t="s">
        <v>2902</v>
      </c>
      <c r="Q4886" s="10" t="s">
        <v>2902</v>
      </c>
      <c r="R4886" s="2" t="s">
        <v>8735</v>
      </c>
      <c r="S4886" s="6" t="str">
        <f>IF(OR(ISBLANK(Table1[[#This Row],[ValidEndUTC]]),ISBLANK(Table1[[#This Row],[ValidStartUTC]])),"",Table1[[#This Row],[ValidEndUTC]]-Table1[[#This Row],[ValidStartUTC]])</f>
        <v/>
      </c>
      <c r="T4886" s="5" t="str">
        <f>IF(OR(ISBLANK(Table1[[#This Row],[ValidEndUTC]]),ISBLANK(Table1[[#This Row],[ValidStartUTC]])),"",Table1[[#This Row],[Duration]]*24*60)</f>
        <v/>
      </c>
    </row>
    <row r="4887" spans="1:20" ht="21.6" x14ac:dyDescent="0.25">
      <c r="A4887" s="8" t="str">
        <f>IF(ISBLANK(Table1[[#This Row],[AdvisoryNumber]]),"NTML","ADVZY")</f>
        <v>NTML</v>
      </c>
      <c r="B4887" s="8" t="str">
        <f>_xlfn.TEXTJOIN("-",TRUE,Table1[[#This Row],[Source]],TEXT(Table1[[#This Row],[AdvisoryNumber]],"000"),TEXT(ROW()-1,"000000"),TEXT(Table1[[#This Row],[RecordTimeUTC]],"YYYY-MM-DD"))</f>
        <v>NTML-000-004886-2021-02-12</v>
      </c>
      <c r="C4887" s="1" t="s">
        <v>343</v>
      </c>
      <c r="D4887" s="2"/>
      <c r="E4887" s="1"/>
      <c r="F4887" s="2"/>
      <c r="G4887" s="1"/>
      <c r="H4887" s="1" t="s">
        <v>2641</v>
      </c>
      <c r="I4887" s="8" t="str">
        <f>IF(Table1[[#This Row],[TMI_Type]]="Reroute",INDEX(_xlfn.REGEXEXTRACT(Table1[[#This Row],[RawText]],".*(ROUTE|FEA|FCA|ICR|CTOP|TBO).+([A-Z]{3})",2,0),1,2),"")</f>
        <v/>
      </c>
      <c r="J4887" s="5"/>
      <c r="K4887" s="5"/>
      <c r="L4887" s="1"/>
      <c r="M4887" s="7"/>
      <c r="N4887" s="7"/>
      <c r="O4887" s="7">
        <v>44239.875</v>
      </c>
      <c r="P4887" s="4" t="s">
        <v>2903</v>
      </c>
      <c r="Q4887" s="10" t="s">
        <v>2903</v>
      </c>
      <c r="R4887" s="2" t="s">
        <v>8735</v>
      </c>
      <c r="S4887" s="6" t="str">
        <f>IF(OR(ISBLANK(Table1[[#This Row],[ValidEndUTC]]),ISBLANK(Table1[[#This Row],[ValidStartUTC]])),"",Table1[[#This Row],[ValidEndUTC]]-Table1[[#This Row],[ValidStartUTC]])</f>
        <v/>
      </c>
      <c r="T4887" s="5" t="str">
        <f>IF(OR(ISBLANK(Table1[[#This Row],[ValidEndUTC]]),ISBLANK(Table1[[#This Row],[ValidStartUTC]])),"",Table1[[#This Row],[Duration]]*24*60)</f>
        <v/>
      </c>
    </row>
    <row r="4888" spans="1:20" ht="21.6" x14ac:dyDescent="0.25">
      <c r="A4888" s="8" t="str">
        <f>IF(ISBLANK(Table1[[#This Row],[AdvisoryNumber]]),"NTML","ADVZY")</f>
        <v>NTML</v>
      </c>
      <c r="B4888" s="8" t="str">
        <f>_xlfn.TEXTJOIN("-",TRUE,Table1[[#This Row],[Source]],TEXT(Table1[[#This Row],[AdvisoryNumber]],"000"),TEXT(ROW()-1,"000000"),TEXT(Table1[[#This Row],[RecordTimeUTC]],"YYYY-MM-DD"))</f>
        <v>NTML-000-004887-2021-02-12</v>
      </c>
      <c r="C4888" s="1" t="s">
        <v>208</v>
      </c>
      <c r="D4888" s="2"/>
      <c r="E4888" s="1"/>
      <c r="F4888" s="2"/>
      <c r="G4888" s="1"/>
      <c r="H4888" s="1" t="s">
        <v>2641</v>
      </c>
      <c r="I4888" s="8" t="str">
        <f>IF(Table1[[#This Row],[TMI_Type]]="Reroute",INDEX(_xlfn.REGEXEXTRACT(Table1[[#This Row],[RawText]],".*(ROUTE|FEA|FCA|ICR|CTOP|TBO).+([A-Z]{3})",2,0),1,2),"")</f>
        <v/>
      </c>
      <c r="J4888" s="5"/>
      <c r="K4888" s="5"/>
      <c r="L4888" s="1"/>
      <c r="M4888" s="7"/>
      <c r="N4888" s="7"/>
      <c r="O4888" s="7">
        <v>44239.875</v>
      </c>
      <c r="P4888" s="4" t="s">
        <v>2904</v>
      </c>
      <c r="Q4888" s="10" t="s">
        <v>2904</v>
      </c>
      <c r="R4888" s="2" t="s">
        <v>8735</v>
      </c>
      <c r="S4888" s="6" t="str">
        <f>IF(OR(ISBLANK(Table1[[#This Row],[ValidEndUTC]]),ISBLANK(Table1[[#This Row],[ValidStartUTC]])),"",Table1[[#This Row],[ValidEndUTC]]-Table1[[#This Row],[ValidStartUTC]])</f>
        <v/>
      </c>
      <c r="T4888" s="5" t="str">
        <f>IF(OR(ISBLANK(Table1[[#This Row],[ValidEndUTC]]),ISBLANK(Table1[[#This Row],[ValidStartUTC]])),"",Table1[[#This Row],[Duration]]*24*60)</f>
        <v/>
      </c>
    </row>
    <row r="4889" spans="1:20" x14ac:dyDescent="0.25">
      <c r="A4889" s="8" t="str">
        <f>IF(ISBLANK(Table1[[#This Row],[AdvisoryNumber]]),"NTML","ADVZY")</f>
        <v>NTML</v>
      </c>
      <c r="B4889" s="8" t="str">
        <f>_xlfn.TEXTJOIN("-",TRUE,Table1[[#This Row],[Source]],TEXT(Table1[[#This Row],[AdvisoryNumber]],"000"),TEXT(ROW()-1,"000000"),TEXT(Table1[[#This Row],[RecordTimeUTC]],"YYYY-MM-DD"))</f>
        <v>NTML-000-004888-2021-02-12</v>
      </c>
      <c r="C4889" s="1" t="s">
        <v>1570</v>
      </c>
      <c r="D4889" s="2"/>
      <c r="E4889" s="1"/>
      <c r="F4889" s="2"/>
      <c r="G4889" s="1"/>
      <c r="H4889" s="1" t="s">
        <v>2641</v>
      </c>
      <c r="I4889" s="8" t="str">
        <f>IF(Table1[[#This Row],[TMI_Type]]="Reroute",INDEX(_xlfn.REGEXEXTRACT(Table1[[#This Row],[RawText]],".*(ROUTE|FEA|FCA|ICR|CTOP|TBO).+([A-Z]{3})",2,0),1,2),"")</f>
        <v/>
      </c>
      <c r="J4889" s="5"/>
      <c r="K4889" s="5"/>
      <c r="L4889" s="1"/>
      <c r="M4889" s="7"/>
      <c r="N4889" s="7"/>
      <c r="O4889" s="7">
        <v>44239.875</v>
      </c>
      <c r="P4889" s="4" t="s">
        <v>2905</v>
      </c>
      <c r="Q4889" s="10" t="s">
        <v>2905</v>
      </c>
      <c r="R4889" s="2" t="s">
        <v>8735</v>
      </c>
      <c r="S4889" s="6" t="str">
        <f>IF(OR(ISBLANK(Table1[[#This Row],[ValidEndUTC]]),ISBLANK(Table1[[#This Row],[ValidStartUTC]])),"",Table1[[#This Row],[ValidEndUTC]]-Table1[[#This Row],[ValidStartUTC]])</f>
        <v/>
      </c>
      <c r="T4889" s="5" t="str">
        <f>IF(OR(ISBLANK(Table1[[#This Row],[ValidEndUTC]]),ISBLANK(Table1[[#This Row],[ValidStartUTC]])),"",Table1[[#This Row],[Duration]]*24*60)</f>
        <v/>
      </c>
    </row>
    <row r="4890" spans="1:20" ht="21.6" x14ac:dyDescent="0.25">
      <c r="A4890" s="8" t="str">
        <f>IF(ISBLANK(Table1[[#This Row],[AdvisoryNumber]]),"NTML","ADVZY")</f>
        <v>NTML</v>
      </c>
      <c r="B4890" s="8" t="str">
        <f>_xlfn.TEXTJOIN("-",TRUE,Table1[[#This Row],[Source]],TEXT(Table1[[#This Row],[AdvisoryNumber]],"000"),TEXT(ROW()-1,"000000"),TEXT(Table1[[#This Row],[RecordTimeUTC]],"YYYY-MM-DD"))</f>
        <v>NTML-000-004889-2021-02-12</v>
      </c>
      <c r="C4890" s="1" t="s">
        <v>251</v>
      </c>
      <c r="D4890" s="2"/>
      <c r="E4890" s="1"/>
      <c r="F4890" s="2"/>
      <c r="G4890" s="1"/>
      <c r="H4890" s="1" t="s">
        <v>2641</v>
      </c>
      <c r="I4890" s="8" t="str">
        <f>IF(Table1[[#This Row],[TMI_Type]]="Reroute",INDEX(_xlfn.REGEXEXTRACT(Table1[[#This Row],[RawText]],".*(ROUTE|FEA|FCA|ICR|CTOP|TBO).+([A-Z]{3})",2,0),1,2),"")</f>
        <v/>
      </c>
      <c r="J4890" s="5"/>
      <c r="K4890" s="5"/>
      <c r="L4890" s="1"/>
      <c r="M4890" s="7"/>
      <c r="N4890" s="7"/>
      <c r="O4890" s="7">
        <v>44239.875</v>
      </c>
      <c r="P4890" s="4" t="s">
        <v>2906</v>
      </c>
      <c r="Q4890" s="10" t="s">
        <v>2906</v>
      </c>
      <c r="R4890" s="2" t="s">
        <v>8735</v>
      </c>
      <c r="S4890" s="6" t="str">
        <f>IF(OR(ISBLANK(Table1[[#This Row],[ValidEndUTC]]),ISBLANK(Table1[[#This Row],[ValidStartUTC]])),"",Table1[[#This Row],[ValidEndUTC]]-Table1[[#This Row],[ValidStartUTC]])</f>
        <v/>
      </c>
      <c r="T4890" s="5" t="str">
        <f>IF(OR(ISBLANK(Table1[[#This Row],[ValidEndUTC]]),ISBLANK(Table1[[#This Row],[ValidStartUTC]])),"",Table1[[#This Row],[Duration]]*24*60)</f>
        <v/>
      </c>
    </row>
    <row r="4891" spans="1:20" x14ac:dyDescent="0.25">
      <c r="A4891" s="8" t="str">
        <f>IF(ISBLANK(Table1[[#This Row],[AdvisoryNumber]]),"NTML","ADVZY")</f>
        <v>NTML</v>
      </c>
      <c r="B4891" s="8" t="str">
        <f>_xlfn.TEXTJOIN("-",TRUE,Table1[[#This Row],[Source]],TEXT(Table1[[#This Row],[AdvisoryNumber]],"000"),TEXT(ROW()-1,"000000"),TEXT(Table1[[#This Row],[RecordTimeUTC]],"YYYY-MM-DD"))</f>
        <v>NTML-000-004890-2021-02-12</v>
      </c>
      <c r="C4891" s="1" t="s">
        <v>274</v>
      </c>
      <c r="D4891" s="2"/>
      <c r="E4891" s="1"/>
      <c r="F4891" s="2"/>
      <c r="G4891" s="1"/>
      <c r="H4891" s="1" t="s">
        <v>2641</v>
      </c>
      <c r="I4891" s="8" t="str">
        <f>IF(Table1[[#This Row],[TMI_Type]]="Reroute",INDEX(_xlfn.REGEXEXTRACT(Table1[[#This Row],[RawText]],".*(ROUTE|FEA|FCA|ICR|CTOP|TBO).+([A-Z]{3})",2,0),1,2),"")</f>
        <v/>
      </c>
      <c r="J4891" s="5"/>
      <c r="K4891" s="5"/>
      <c r="L4891" s="1"/>
      <c r="M4891" s="7"/>
      <c r="N4891" s="7"/>
      <c r="O4891" s="7">
        <v>44239.875</v>
      </c>
      <c r="P4891" s="4" t="s">
        <v>2907</v>
      </c>
      <c r="Q4891" s="10" t="s">
        <v>2907</v>
      </c>
      <c r="R4891" s="2" t="s">
        <v>8735</v>
      </c>
      <c r="S4891" s="6" t="str">
        <f>IF(OR(ISBLANK(Table1[[#This Row],[ValidEndUTC]]),ISBLANK(Table1[[#This Row],[ValidStartUTC]])),"",Table1[[#This Row],[ValidEndUTC]]-Table1[[#This Row],[ValidStartUTC]])</f>
        <v/>
      </c>
      <c r="T4891" s="5" t="str">
        <f>IF(OR(ISBLANK(Table1[[#This Row],[ValidEndUTC]]),ISBLANK(Table1[[#This Row],[ValidStartUTC]])),"",Table1[[#This Row],[Duration]]*24*60)</f>
        <v/>
      </c>
    </row>
    <row r="4892" spans="1:20" ht="21.6" x14ac:dyDescent="0.25">
      <c r="A4892" s="8" t="str">
        <f>IF(ISBLANK(Table1[[#This Row],[AdvisoryNumber]]),"NTML","ADVZY")</f>
        <v>NTML</v>
      </c>
      <c r="B4892" s="8" t="str">
        <f>_xlfn.TEXTJOIN("-",TRUE,Table1[[#This Row],[Source]],TEXT(Table1[[#This Row],[AdvisoryNumber]],"000"),TEXT(ROW()-1,"000000"),TEXT(Table1[[#This Row],[RecordTimeUTC]],"YYYY-MM-DD"))</f>
        <v>NTML-000-004891-2021-02-12</v>
      </c>
      <c r="C4892" s="1" t="s">
        <v>591</v>
      </c>
      <c r="D4892" s="2"/>
      <c r="E4892" s="1"/>
      <c r="F4892" s="2"/>
      <c r="G4892" s="1"/>
      <c r="H4892" s="1" t="s">
        <v>2641</v>
      </c>
      <c r="I4892" s="8" t="str">
        <f>IF(Table1[[#This Row],[TMI_Type]]="Reroute",INDEX(_xlfn.REGEXEXTRACT(Table1[[#This Row],[RawText]],".*(ROUTE|FEA|FCA|ICR|CTOP|TBO).+([A-Z]{3})",2,0),1,2),"")</f>
        <v/>
      </c>
      <c r="J4892" s="5"/>
      <c r="K4892" s="5"/>
      <c r="L4892" s="1"/>
      <c r="M4892" s="7"/>
      <c r="N4892" s="7"/>
      <c r="O4892" s="7">
        <v>44239.875</v>
      </c>
      <c r="P4892" s="4" t="s">
        <v>2908</v>
      </c>
      <c r="Q4892" s="10" t="s">
        <v>2908</v>
      </c>
      <c r="R4892" s="2" t="s">
        <v>8735</v>
      </c>
      <c r="S4892" s="6" t="str">
        <f>IF(OR(ISBLANK(Table1[[#This Row],[ValidEndUTC]]),ISBLANK(Table1[[#This Row],[ValidStartUTC]])),"",Table1[[#This Row],[ValidEndUTC]]-Table1[[#This Row],[ValidStartUTC]])</f>
        <v/>
      </c>
      <c r="T4892" s="5" t="str">
        <f>IF(OR(ISBLANK(Table1[[#This Row],[ValidEndUTC]]),ISBLANK(Table1[[#This Row],[ValidStartUTC]])),"",Table1[[#This Row],[Duration]]*24*60)</f>
        <v/>
      </c>
    </row>
    <row r="4893" spans="1:20" ht="21.6" x14ac:dyDescent="0.25">
      <c r="A4893" s="8" t="str">
        <f>IF(ISBLANK(Table1[[#This Row],[AdvisoryNumber]]),"NTML","ADVZY")</f>
        <v>NTML</v>
      </c>
      <c r="B4893" s="8" t="str">
        <f>_xlfn.TEXTJOIN("-",TRUE,Table1[[#This Row],[Source]],TEXT(Table1[[#This Row],[AdvisoryNumber]],"000"),TEXT(ROW()-1,"000000"),TEXT(Table1[[#This Row],[RecordTimeUTC]],"YYYY-MM-DD"))</f>
        <v>NTML-000-004892-2021-02-19</v>
      </c>
      <c r="C4893" s="1" t="s">
        <v>251</v>
      </c>
      <c r="D4893" s="2"/>
      <c r="E4893" s="1"/>
      <c r="F4893" s="2"/>
      <c r="G4893" s="1"/>
      <c r="H4893" s="1" t="s">
        <v>2641</v>
      </c>
      <c r="I4893" s="8" t="str">
        <f>IF(Table1[[#This Row],[TMI_Type]]="Reroute",INDEX(_xlfn.REGEXEXTRACT(Table1[[#This Row],[RawText]],".*(ROUTE|FEA|FCA|ICR|CTOP|TBO).+([A-Z]{3})",2,0),1,2),"")</f>
        <v/>
      </c>
      <c r="J4893" s="5"/>
      <c r="K4893" s="5"/>
      <c r="L4893" s="1"/>
      <c r="M4893" s="7"/>
      <c r="N4893" s="7"/>
      <c r="O4893" s="7">
        <v>44246.984722222223</v>
      </c>
      <c r="P4893" s="4" t="s">
        <v>2909</v>
      </c>
      <c r="Q4893" s="10" t="s">
        <v>2909</v>
      </c>
      <c r="R4893" s="2" t="s">
        <v>8742</v>
      </c>
      <c r="S4893" s="6" t="str">
        <f>IF(OR(ISBLANK(Table1[[#This Row],[ValidEndUTC]]),ISBLANK(Table1[[#This Row],[ValidStartUTC]])),"",Table1[[#This Row],[ValidEndUTC]]-Table1[[#This Row],[ValidStartUTC]])</f>
        <v/>
      </c>
      <c r="T4893" s="5" t="str">
        <f>IF(OR(ISBLANK(Table1[[#This Row],[ValidEndUTC]]),ISBLANK(Table1[[#This Row],[ValidStartUTC]])),"",Table1[[#This Row],[Duration]]*24*60)</f>
        <v/>
      </c>
    </row>
    <row r="4894" spans="1:20" ht="21.6" x14ac:dyDescent="0.25">
      <c r="A4894" s="8" t="str">
        <f>IF(ISBLANK(Table1[[#This Row],[AdvisoryNumber]]),"NTML","ADVZY")</f>
        <v>NTML</v>
      </c>
      <c r="B4894" s="8" t="str">
        <f>_xlfn.TEXTJOIN("-",TRUE,Table1[[#This Row],[Source]],TEXT(Table1[[#This Row],[AdvisoryNumber]],"000"),TEXT(ROW()-1,"000000"),TEXT(Table1[[#This Row],[RecordTimeUTC]],"YYYY-MM-DD"))</f>
        <v>NTML-000-004893-2021-02-19</v>
      </c>
      <c r="C4894" s="1" t="s">
        <v>2802</v>
      </c>
      <c r="D4894" s="2"/>
      <c r="E4894" s="1"/>
      <c r="F4894" s="2"/>
      <c r="G4894" s="1"/>
      <c r="H4894" s="1" t="s">
        <v>2641</v>
      </c>
      <c r="I4894" s="8" t="str">
        <f>IF(Table1[[#This Row],[TMI_Type]]="Reroute",INDEX(_xlfn.REGEXEXTRACT(Table1[[#This Row],[RawText]],".*(ROUTE|FEA|FCA|ICR|CTOP|TBO).+([A-Z]{3})",2,0),1,2),"")</f>
        <v/>
      </c>
      <c r="J4894" s="5"/>
      <c r="K4894" s="5"/>
      <c r="L4894" s="1"/>
      <c r="M4894" s="7"/>
      <c r="N4894" s="7"/>
      <c r="O4894" s="7">
        <v>44246.984722222223</v>
      </c>
      <c r="P4894" s="4" t="s">
        <v>2910</v>
      </c>
      <c r="Q4894" s="10" t="s">
        <v>2910</v>
      </c>
      <c r="R4894" s="2" t="s">
        <v>8742</v>
      </c>
      <c r="S4894" s="6" t="str">
        <f>IF(OR(ISBLANK(Table1[[#This Row],[ValidEndUTC]]),ISBLANK(Table1[[#This Row],[ValidStartUTC]])),"",Table1[[#This Row],[ValidEndUTC]]-Table1[[#This Row],[ValidStartUTC]])</f>
        <v/>
      </c>
      <c r="T4894" s="5" t="str">
        <f>IF(OR(ISBLANK(Table1[[#This Row],[ValidEndUTC]]),ISBLANK(Table1[[#This Row],[ValidStartUTC]])),"",Table1[[#This Row],[Duration]]*24*60)</f>
        <v/>
      </c>
    </row>
    <row r="4895" spans="1:20" ht="21.6" x14ac:dyDescent="0.25">
      <c r="A4895" s="8" t="str">
        <f>IF(ISBLANK(Table1[[#This Row],[AdvisoryNumber]]),"NTML","ADVZY")</f>
        <v>NTML</v>
      </c>
      <c r="B4895" s="8" t="str">
        <f>_xlfn.TEXTJOIN("-",TRUE,Table1[[#This Row],[Source]],TEXT(Table1[[#This Row],[AdvisoryNumber]],"000"),TEXT(ROW()-1,"000000"),TEXT(Table1[[#This Row],[RecordTimeUTC]],"YYYY-MM-DD"))</f>
        <v>NTML-000-004894-2021-02-19</v>
      </c>
      <c r="C4895" s="1" t="s">
        <v>218</v>
      </c>
      <c r="D4895" s="2"/>
      <c r="E4895" s="1"/>
      <c r="F4895" s="2"/>
      <c r="G4895" s="1"/>
      <c r="H4895" s="1" t="s">
        <v>2641</v>
      </c>
      <c r="I4895" s="8" t="str">
        <f>IF(Table1[[#This Row],[TMI_Type]]="Reroute",INDEX(_xlfn.REGEXEXTRACT(Table1[[#This Row],[RawText]],".*(ROUTE|FEA|FCA|ICR|CTOP|TBO).+([A-Z]{3})",2,0),1,2),"")</f>
        <v/>
      </c>
      <c r="J4895" s="5"/>
      <c r="K4895" s="5"/>
      <c r="L4895" s="1"/>
      <c r="M4895" s="7"/>
      <c r="N4895" s="7"/>
      <c r="O4895" s="7">
        <v>44246.984722222223</v>
      </c>
      <c r="P4895" s="4" t="s">
        <v>2911</v>
      </c>
      <c r="Q4895" s="10" t="s">
        <v>2911</v>
      </c>
      <c r="R4895" s="2" t="s">
        <v>8742</v>
      </c>
      <c r="S4895" s="6" t="str">
        <f>IF(OR(ISBLANK(Table1[[#This Row],[ValidEndUTC]]),ISBLANK(Table1[[#This Row],[ValidStartUTC]])),"",Table1[[#This Row],[ValidEndUTC]]-Table1[[#This Row],[ValidStartUTC]])</f>
        <v/>
      </c>
      <c r="T4895" s="5" t="str">
        <f>IF(OR(ISBLANK(Table1[[#This Row],[ValidEndUTC]]),ISBLANK(Table1[[#This Row],[ValidStartUTC]])),"",Table1[[#This Row],[Duration]]*24*60)</f>
        <v/>
      </c>
    </row>
    <row r="4896" spans="1:20" ht="21.6" x14ac:dyDescent="0.25">
      <c r="A4896" s="8" t="str">
        <f>IF(ISBLANK(Table1[[#This Row],[AdvisoryNumber]]),"NTML","ADVZY")</f>
        <v>NTML</v>
      </c>
      <c r="B4896" s="8" t="str">
        <f>_xlfn.TEXTJOIN("-",TRUE,Table1[[#This Row],[Source]],TEXT(Table1[[#This Row],[AdvisoryNumber]],"000"),TEXT(ROW()-1,"000000"),TEXT(Table1[[#This Row],[RecordTimeUTC]],"YYYY-MM-DD"))</f>
        <v>NTML-000-004895-2021-02-19</v>
      </c>
      <c r="C4896" s="1" t="s">
        <v>711</v>
      </c>
      <c r="D4896" s="2"/>
      <c r="E4896" s="1"/>
      <c r="F4896" s="2"/>
      <c r="G4896" s="1"/>
      <c r="H4896" s="1" t="s">
        <v>2641</v>
      </c>
      <c r="I4896" s="8" t="str">
        <f>IF(Table1[[#This Row],[TMI_Type]]="Reroute",INDEX(_xlfn.REGEXEXTRACT(Table1[[#This Row],[RawText]],".*(ROUTE|FEA|FCA|ICR|CTOP|TBO).+([A-Z]{3})",2,0),1,2),"")</f>
        <v/>
      </c>
      <c r="J4896" s="5"/>
      <c r="K4896" s="5"/>
      <c r="L4896" s="1"/>
      <c r="M4896" s="7"/>
      <c r="N4896" s="7"/>
      <c r="O4896" s="7">
        <v>44246.984722222223</v>
      </c>
      <c r="P4896" s="4" t="s">
        <v>2912</v>
      </c>
      <c r="Q4896" s="10" t="s">
        <v>2912</v>
      </c>
      <c r="R4896" s="2" t="s">
        <v>8742</v>
      </c>
      <c r="S4896" s="6" t="str">
        <f>IF(OR(ISBLANK(Table1[[#This Row],[ValidEndUTC]]),ISBLANK(Table1[[#This Row],[ValidStartUTC]])),"",Table1[[#This Row],[ValidEndUTC]]-Table1[[#This Row],[ValidStartUTC]])</f>
        <v/>
      </c>
      <c r="T4896" s="5" t="str">
        <f>IF(OR(ISBLANK(Table1[[#This Row],[ValidEndUTC]]),ISBLANK(Table1[[#This Row],[ValidStartUTC]])),"",Table1[[#This Row],[Duration]]*24*60)</f>
        <v/>
      </c>
    </row>
    <row r="4897" spans="1:20" ht="21.6" x14ac:dyDescent="0.25">
      <c r="A4897" s="8" t="str">
        <f>IF(ISBLANK(Table1[[#This Row],[AdvisoryNumber]]),"NTML","ADVZY")</f>
        <v>NTML</v>
      </c>
      <c r="B4897" s="8" t="str">
        <f>_xlfn.TEXTJOIN("-",TRUE,Table1[[#This Row],[Source]],TEXT(Table1[[#This Row],[AdvisoryNumber]],"000"),TEXT(ROW()-1,"000000"),TEXT(Table1[[#This Row],[RecordTimeUTC]],"YYYY-MM-DD"))</f>
        <v>NTML-000-004896-2021-02-19</v>
      </c>
      <c r="C4897" s="1" t="s">
        <v>1727</v>
      </c>
      <c r="D4897" s="2"/>
      <c r="E4897" s="1"/>
      <c r="F4897" s="2"/>
      <c r="G4897" s="1"/>
      <c r="H4897" s="1" t="s">
        <v>2641</v>
      </c>
      <c r="I4897" s="8" t="str">
        <f>IF(Table1[[#This Row],[TMI_Type]]="Reroute",INDEX(_xlfn.REGEXEXTRACT(Table1[[#This Row],[RawText]],".*(ROUTE|FEA|FCA|ICR|CTOP|TBO).+([A-Z]{3})",2,0),1,2),"")</f>
        <v/>
      </c>
      <c r="J4897" s="5"/>
      <c r="K4897" s="5"/>
      <c r="L4897" s="1"/>
      <c r="M4897" s="7"/>
      <c r="N4897" s="7"/>
      <c r="O4897" s="7">
        <v>44246.984722222223</v>
      </c>
      <c r="P4897" s="4" t="s">
        <v>2913</v>
      </c>
      <c r="Q4897" s="10" t="s">
        <v>2913</v>
      </c>
      <c r="R4897" s="2" t="s">
        <v>8742</v>
      </c>
      <c r="S4897" s="6" t="str">
        <f>IF(OR(ISBLANK(Table1[[#This Row],[ValidEndUTC]]),ISBLANK(Table1[[#This Row],[ValidStartUTC]])),"",Table1[[#This Row],[ValidEndUTC]]-Table1[[#This Row],[ValidStartUTC]])</f>
        <v/>
      </c>
      <c r="T4897" s="5" t="str">
        <f>IF(OR(ISBLANK(Table1[[#This Row],[ValidEndUTC]]),ISBLANK(Table1[[#This Row],[ValidStartUTC]])),"",Table1[[#This Row],[Duration]]*24*60)</f>
        <v/>
      </c>
    </row>
    <row r="4898" spans="1:20" ht="21.6" x14ac:dyDescent="0.25">
      <c r="A4898" s="8" t="str">
        <f>IF(ISBLANK(Table1[[#This Row],[AdvisoryNumber]]),"NTML","ADVZY")</f>
        <v>NTML</v>
      </c>
      <c r="B4898" s="8" t="str">
        <f>_xlfn.TEXTJOIN("-",TRUE,Table1[[#This Row],[Source]],TEXT(Table1[[#This Row],[AdvisoryNumber]],"000"),TEXT(ROW()-1,"000000"),TEXT(Table1[[#This Row],[RecordTimeUTC]],"YYYY-MM-DD"))</f>
        <v>NTML-000-004897-2021-02-19</v>
      </c>
      <c r="C4898" s="1" t="s">
        <v>248</v>
      </c>
      <c r="D4898" s="2"/>
      <c r="E4898" s="1"/>
      <c r="F4898" s="2"/>
      <c r="G4898" s="1"/>
      <c r="H4898" s="1" t="s">
        <v>2641</v>
      </c>
      <c r="I4898" s="8" t="str">
        <f>IF(Table1[[#This Row],[TMI_Type]]="Reroute",INDEX(_xlfn.REGEXEXTRACT(Table1[[#This Row],[RawText]],".*(ROUTE|FEA|FCA|ICR|CTOP|TBO).+([A-Z]{3})",2,0),1,2),"")</f>
        <v/>
      </c>
      <c r="J4898" s="5"/>
      <c r="K4898" s="5"/>
      <c r="L4898" s="1"/>
      <c r="M4898" s="7"/>
      <c r="N4898" s="7"/>
      <c r="O4898" s="7">
        <v>44246.984722222223</v>
      </c>
      <c r="P4898" s="4" t="s">
        <v>2914</v>
      </c>
      <c r="Q4898" s="10" t="s">
        <v>2914</v>
      </c>
      <c r="R4898" s="2" t="s">
        <v>8742</v>
      </c>
      <c r="S4898" s="6" t="str">
        <f>IF(OR(ISBLANK(Table1[[#This Row],[ValidEndUTC]]),ISBLANK(Table1[[#This Row],[ValidStartUTC]])),"",Table1[[#This Row],[ValidEndUTC]]-Table1[[#This Row],[ValidStartUTC]])</f>
        <v/>
      </c>
      <c r="T4898" s="5" t="str">
        <f>IF(OR(ISBLANK(Table1[[#This Row],[ValidEndUTC]]),ISBLANK(Table1[[#This Row],[ValidStartUTC]])),"",Table1[[#This Row],[Duration]]*24*60)</f>
        <v/>
      </c>
    </row>
    <row r="4899" spans="1:20" x14ac:dyDescent="0.25">
      <c r="A4899" s="8" t="str">
        <f>IF(ISBLANK(Table1[[#This Row],[AdvisoryNumber]]),"NTML","ADVZY")</f>
        <v>NTML</v>
      </c>
      <c r="B4899" s="8" t="str">
        <f>_xlfn.TEXTJOIN("-",TRUE,Table1[[#This Row],[Source]],TEXT(Table1[[#This Row],[AdvisoryNumber]],"000"),TEXT(ROW()-1,"000000"),TEXT(Table1[[#This Row],[RecordTimeUTC]],"YYYY-MM-DD"))</f>
        <v>NTML-000-004898-2021-02-19</v>
      </c>
      <c r="C4899" s="1" t="s">
        <v>244</v>
      </c>
      <c r="D4899" s="2"/>
      <c r="E4899" s="1"/>
      <c r="F4899" s="2"/>
      <c r="G4899" s="1"/>
      <c r="H4899" s="1" t="s">
        <v>2641</v>
      </c>
      <c r="I4899" s="8" t="str">
        <f>IF(Table1[[#This Row],[TMI_Type]]="Reroute",INDEX(_xlfn.REGEXEXTRACT(Table1[[#This Row],[RawText]],".*(ROUTE|FEA|FCA|ICR|CTOP|TBO).+([A-Z]{3})",2,0),1,2),"")</f>
        <v/>
      </c>
      <c r="J4899" s="5"/>
      <c r="K4899" s="5"/>
      <c r="L4899" s="1"/>
      <c r="M4899" s="7"/>
      <c r="N4899" s="7"/>
      <c r="O4899" s="7">
        <v>44246.984722222223</v>
      </c>
      <c r="P4899" s="4" t="s">
        <v>2915</v>
      </c>
      <c r="Q4899" s="10" t="s">
        <v>2915</v>
      </c>
      <c r="R4899" s="2" t="s">
        <v>8742</v>
      </c>
      <c r="S4899" s="6" t="str">
        <f>IF(OR(ISBLANK(Table1[[#This Row],[ValidEndUTC]]),ISBLANK(Table1[[#This Row],[ValidStartUTC]])),"",Table1[[#This Row],[ValidEndUTC]]-Table1[[#This Row],[ValidStartUTC]])</f>
        <v/>
      </c>
      <c r="T4899" s="5" t="str">
        <f>IF(OR(ISBLANK(Table1[[#This Row],[ValidEndUTC]]),ISBLANK(Table1[[#This Row],[ValidStartUTC]])),"",Table1[[#This Row],[Duration]]*24*60)</f>
        <v/>
      </c>
    </row>
    <row r="4900" spans="1:20" ht="21.6" x14ac:dyDescent="0.25">
      <c r="A4900" s="8" t="str">
        <f>IF(ISBLANK(Table1[[#This Row],[AdvisoryNumber]]),"NTML","ADVZY")</f>
        <v>NTML</v>
      </c>
      <c r="B4900" s="8" t="str">
        <f>_xlfn.TEXTJOIN("-",TRUE,Table1[[#This Row],[Source]],TEXT(Table1[[#This Row],[AdvisoryNumber]],"000"),TEXT(ROW()-1,"000000"),TEXT(Table1[[#This Row],[RecordTimeUTC]],"YYYY-MM-DD"))</f>
        <v>NTML-000-004899-2021-02-19</v>
      </c>
      <c r="C4900" s="1" t="s">
        <v>1262</v>
      </c>
      <c r="D4900" s="2"/>
      <c r="E4900" s="1"/>
      <c r="F4900" s="2"/>
      <c r="G4900" s="1"/>
      <c r="H4900" s="1" t="s">
        <v>2641</v>
      </c>
      <c r="I4900" s="8" t="str">
        <f>IF(Table1[[#This Row],[TMI_Type]]="Reroute",INDEX(_xlfn.REGEXEXTRACT(Table1[[#This Row],[RawText]],".*(ROUTE|FEA|FCA|ICR|CTOP|TBO).+([A-Z]{3})",2,0),1,2),"")</f>
        <v/>
      </c>
      <c r="J4900" s="5"/>
      <c r="K4900" s="5"/>
      <c r="L4900" s="1"/>
      <c r="M4900" s="7"/>
      <c r="N4900" s="7"/>
      <c r="O4900" s="7">
        <v>44246.984722222223</v>
      </c>
      <c r="P4900" s="4" t="s">
        <v>2916</v>
      </c>
      <c r="Q4900" s="10" t="s">
        <v>2916</v>
      </c>
      <c r="R4900" s="2" t="s">
        <v>8742</v>
      </c>
      <c r="S4900" s="6" t="str">
        <f>IF(OR(ISBLANK(Table1[[#This Row],[ValidEndUTC]]),ISBLANK(Table1[[#This Row],[ValidStartUTC]])),"",Table1[[#This Row],[ValidEndUTC]]-Table1[[#This Row],[ValidStartUTC]])</f>
        <v/>
      </c>
      <c r="T4900" s="5" t="str">
        <f>IF(OR(ISBLANK(Table1[[#This Row],[ValidEndUTC]]),ISBLANK(Table1[[#This Row],[ValidStartUTC]])),"",Table1[[#This Row],[Duration]]*24*60)</f>
        <v/>
      </c>
    </row>
    <row r="4901" spans="1:20" x14ac:dyDescent="0.25">
      <c r="A4901" s="8" t="str">
        <f>IF(ISBLANK(Table1[[#This Row],[AdvisoryNumber]]),"NTML","ADVZY")</f>
        <v>NTML</v>
      </c>
      <c r="B4901" s="8" t="str">
        <f>_xlfn.TEXTJOIN("-",TRUE,Table1[[#This Row],[Source]],TEXT(Table1[[#This Row],[AdvisoryNumber]],"000"),TEXT(ROW()-1,"000000"),TEXT(Table1[[#This Row],[RecordTimeUTC]],"YYYY-MM-DD"))</f>
        <v>NTML-000-004900-2021-02-19</v>
      </c>
      <c r="C4901" s="1" t="s">
        <v>274</v>
      </c>
      <c r="D4901" s="2"/>
      <c r="E4901" s="1"/>
      <c r="F4901" s="2"/>
      <c r="G4901" s="1"/>
      <c r="H4901" s="1" t="s">
        <v>2641</v>
      </c>
      <c r="I4901" s="8" t="str">
        <f>IF(Table1[[#This Row],[TMI_Type]]="Reroute",INDEX(_xlfn.REGEXEXTRACT(Table1[[#This Row],[RawText]],".*(ROUTE|FEA|FCA|ICR|CTOP|TBO).+([A-Z]{3})",2,0),1,2),"")</f>
        <v/>
      </c>
      <c r="J4901" s="5"/>
      <c r="K4901" s="5"/>
      <c r="L4901" s="1"/>
      <c r="M4901" s="7"/>
      <c r="N4901" s="7"/>
      <c r="O4901" s="7">
        <v>44246.984722222223</v>
      </c>
      <c r="P4901" s="4" t="s">
        <v>2917</v>
      </c>
      <c r="Q4901" s="10" t="s">
        <v>2917</v>
      </c>
      <c r="R4901" s="2" t="s">
        <v>8742</v>
      </c>
      <c r="S4901" s="6" t="str">
        <f>IF(OR(ISBLANK(Table1[[#This Row],[ValidEndUTC]]),ISBLANK(Table1[[#This Row],[ValidStartUTC]])),"",Table1[[#This Row],[ValidEndUTC]]-Table1[[#This Row],[ValidStartUTC]])</f>
        <v/>
      </c>
      <c r="T4901" s="5" t="str">
        <f>IF(OR(ISBLANK(Table1[[#This Row],[ValidEndUTC]]),ISBLANK(Table1[[#This Row],[ValidStartUTC]])),"",Table1[[#This Row],[Duration]]*24*60)</f>
        <v/>
      </c>
    </row>
    <row r="4902" spans="1:20" x14ac:dyDescent="0.25">
      <c r="A4902" s="8" t="str">
        <f>IF(ISBLANK(Table1[[#This Row],[AdvisoryNumber]]),"NTML","ADVZY")</f>
        <v>NTML</v>
      </c>
      <c r="B4902" s="8" t="str">
        <f>_xlfn.TEXTJOIN("-",TRUE,Table1[[#This Row],[Source]],TEXT(Table1[[#This Row],[AdvisoryNumber]],"000"),TEXT(ROW()-1,"000000"),TEXT(Table1[[#This Row],[RecordTimeUTC]],"YYYY-MM-DD"))</f>
        <v>NTML-000-004901-2021-02-19</v>
      </c>
      <c r="C4902" s="1" t="s">
        <v>591</v>
      </c>
      <c r="D4902" s="2"/>
      <c r="E4902" s="1"/>
      <c r="F4902" s="2"/>
      <c r="G4902" s="1"/>
      <c r="H4902" s="1" t="s">
        <v>2641</v>
      </c>
      <c r="I4902" s="8" t="str">
        <f>IF(Table1[[#This Row],[TMI_Type]]="Reroute",INDEX(_xlfn.REGEXEXTRACT(Table1[[#This Row],[RawText]],".*(ROUTE|FEA|FCA|ICR|CTOP|TBO).+([A-Z]{3})",2,0),1,2),"")</f>
        <v/>
      </c>
      <c r="J4902" s="5"/>
      <c r="K4902" s="5"/>
      <c r="L4902" s="1"/>
      <c r="M4902" s="7"/>
      <c r="N4902" s="7"/>
      <c r="O4902" s="7">
        <v>44246.984722222223</v>
      </c>
      <c r="P4902" s="4" t="s">
        <v>2918</v>
      </c>
      <c r="Q4902" s="10" t="s">
        <v>2918</v>
      </c>
      <c r="R4902" s="2" t="s">
        <v>8742</v>
      </c>
      <c r="S4902" s="6" t="str">
        <f>IF(OR(ISBLANK(Table1[[#This Row],[ValidEndUTC]]),ISBLANK(Table1[[#This Row],[ValidStartUTC]])),"",Table1[[#This Row],[ValidEndUTC]]-Table1[[#This Row],[ValidStartUTC]])</f>
        <v/>
      </c>
      <c r="T4902" s="5" t="str">
        <f>IF(OR(ISBLANK(Table1[[#This Row],[ValidEndUTC]]),ISBLANK(Table1[[#This Row],[ValidStartUTC]])),"",Table1[[#This Row],[Duration]]*24*60)</f>
        <v/>
      </c>
    </row>
    <row r="4903" spans="1:20" ht="21.6" x14ac:dyDescent="0.25">
      <c r="A4903" s="8" t="str">
        <f>IF(ISBLANK(Table1[[#This Row],[AdvisoryNumber]]),"NTML","ADVZY")</f>
        <v>NTML</v>
      </c>
      <c r="B4903" s="8" t="str">
        <f>_xlfn.TEXTJOIN("-",TRUE,Table1[[#This Row],[Source]],TEXT(Table1[[#This Row],[AdvisoryNumber]],"000"),TEXT(ROW()-1,"000000"),TEXT(Table1[[#This Row],[RecordTimeUTC]],"YYYY-MM-DD"))</f>
        <v>NTML-000-004902-2021-02-19</v>
      </c>
      <c r="C4903" s="1" t="s">
        <v>208</v>
      </c>
      <c r="D4903" s="2"/>
      <c r="E4903" s="1"/>
      <c r="F4903" s="2"/>
      <c r="G4903" s="1"/>
      <c r="H4903" s="1" t="s">
        <v>2641</v>
      </c>
      <c r="I4903" s="8" t="str">
        <f>IF(Table1[[#This Row],[TMI_Type]]="Reroute",INDEX(_xlfn.REGEXEXTRACT(Table1[[#This Row],[RawText]],".*(ROUTE|FEA|FCA|ICR|CTOP|TBO).+([A-Z]{3})",2,0),1,2),"")</f>
        <v/>
      </c>
      <c r="J4903" s="5"/>
      <c r="K4903" s="5"/>
      <c r="L4903" s="1"/>
      <c r="M4903" s="7"/>
      <c r="N4903" s="7"/>
      <c r="O4903" s="7">
        <v>44246.984722222223</v>
      </c>
      <c r="P4903" s="4" t="s">
        <v>2919</v>
      </c>
      <c r="Q4903" s="10" t="s">
        <v>2919</v>
      </c>
      <c r="R4903" s="2" t="s">
        <v>8742</v>
      </c>
      <c r="S4903" s="6" t="str">
        <f>IF(OR(ISBLANK(Table1[[#This Row],[ValidEndUTC]]),ISBLANK(Table1[[#This Row],[ValidStartUTC]])),"",Table1[[#This Row],[ValidEndUTC]]-Table1[[#This Row],[ValidStartUTC]])</f>
        <v/>
      </c>
      <c r="T4903" s="5" t="str">
        <f>IF(OR(ISBLANK(Table1[[#This Row],[ValidEndUTC]]),ISBLANK(Table1[[#This Row],[ValidStartUTC]])),"",Table1[[#This Row],[Duration]]*24*60)</f>
        <v/>
      </c>
    </row>
    <row r="4904" spans="1:20" x14ac:dyDescent="0.25">
      <c r="A4904" s="8" t="str">
        <f>IF(ISBLANK(Table1[[#This Row],[AdvisoryNumber]]),"NTML","ADVZY")</f>
        <v>NTML</v>
      </c>
      <c r="B4904" s="8" t="str">
        <f>_xlfn.TEXTJOIN("-",TRUE,Table1[[#This Row],[Source]],TEXT(Table1[[#This Row],[AdvisoryNumber]],"000"),TEXT(ROW()-1,"000000"),TEXT(Table1[[#This Row],[RecordTimeUTC]],"YYYY-MM-DD"))</f>
        <v>NTML-000-004903-2021-02-19</v>
      </c>
      <c r="C4904" s="1" t="s">
        <v>1570</v>
      </c>
      <c r="D4904" s="2"/>
      <c r="E4904" s="1"/>
      <c r="F4904" s="2"/>
      <c r="G4904" s="1"/>
      <c r="H4904" s="1" t="s">
        <v>2641</v>
      </c>
      <c r="I4904" s="8" t="str">
        <f>IF(Table1[[#This Row],[TMI_Type]]="Reroute",INDEX(_xlfn.REGEXEXTRACT(Table1[[#This Row],[RawText]],".*(ROUTE|FEA|FCA|ICR|CTOP|TBO).+([A-Z]{3})",2,0),1,2),"")</f>
        <v/>
      </c>
      <c r="J4904" s="5"/>
      <c r="K4904" s="5"/>
      <c r="L4904" s="1"/>
      <c r="M4904" s="7"/>
      <c r="N4904" s="7"/>
      <c r="O4904" s="7">
        <v>44246.984722222223</v>
      </c>
      <c r="P4904" s="4" t="s">
        <v>2920</v>
      </c>
      <c r="Q4904" s="10" t="s">
        <v>2920</v>
      </c>
      <c r="R4904" s="2" t="s">
        <v>8742</v>
      </c>
      <c r="S4904" s="6" t="str">
        <f>IF(OR(ISBLANK(Table1[[#This Row],[ValidEndUTC]]),ISBLANK(Table1[[#This Row],[ValidStartUTC]])),"",Table1[[#This Row],[ValidEndUTC]]-Table1[[#This Row],[ValidStartUTC]])</f>
        <v/>
      </c>
      <c r="T4904" s="5" t="str">
        <f>IF(OR(ISBLANK(Table1[[#This Row],[ValidEndUTC]]),ISBLANK(Table1[[#This Row],[ValidStartUTC]])),"",Table1[[#This Row],[Duration]]*24*60)</f>
        <v/>
      </c>
    </row>
    <row r="4905" spans="1:20" ht="21.6" x14ac:dyDescent="0.25">
      <c r="A4905" s="8" t="str">
        <f>IF(ISBLANK(Table1[[#This Row],[AdvisoryNumber]]),"NTML","ADVZY")</f>
        <v>NTML</v>
      </c>
      <c r="B4905" s="8" t="str">
        <f>_xlfn.TEXTJOIN("-",TRUE,Table1[[#This Row],[Source]],TEXT(Table1[[#This Row],[AdvisoryNumber]],"000"),TEXT(ROW()-1,"000000"),TEXT(Table1[[#This Row],[RecordTimeUTC]],"YYYY-MM-DD"))</f>
        <v>NTML-000-004904-2021-02-19</v>
      </c>
      <c r="C4905" s="1" t="s">
        <v>1031</v>
      </c>
      <c r="D4905" s="2"/>
      <c r="E4905" s="1"/>
      <c r="F4905" s="2"/>
      <c r="G4905" s="1"/>
      <c r="H4905" s="1" t="s">
        <v>2641</v>
      </c>
      <c r="I4905" s="8" t="str">
        <f>IF(Table1[[#This Row],[TMI_Type]]="Reroute",INDEX(_xlfn.REGEXEXTRACT(Table1[[#This Row],[RawText]],".*(ROUTE|FEA|FCA|ICR|CTOP|TBO).+([A-Z]{3})",2,0),1,2),"")</f>
        <v/>
      </c>
      <c r="J4905" s="5"/>
      <c r="K4905" s="5"/>
      <c r="L4905" s="1"/>
      <c r="M4905" s="7"/>
      <c r="N4905" s="7"/>
      <c r="O4905" s="7">
        <v>44246.984722222223</v>
      </c>
      <c r="P4905" s="4" t="s">
        <v>2921</v>
      </c>
      <c r="Q4905" s="10" t="s">
        <v>2921</v>
      </c>
      <c r="R4905" s="2" t="s">
        <v>8742</v>
      </c>
      <c r="S4905" s="6" t="str">
        <f>IF(OR(ISBLANK(Table1[[#This Row],[ValidEndUTC]]),ISBLANK(Table1[[#This Row],[ValidStartUTC]])),"",Table1[[#This Row],[ValidEndUTC]]-Table1[[#This Row],[ValidStartUTC]])</f>
        <v/>
      </c>
      <c r="T4905" s="5" t="str">
        <f>IF(OR(ISBLANK(Table1[[#This Row],[ValidEndUTC]]),ISBLANK(Table1[[#This Row],[ValidStartUTC]])),"",Table1[[#This Row],[Duration]]*24*60)</f>
        <v/>
      </c>
    </row>
    <row r="4906" spans="1:20" x14ac:dyDescent="0.25">
      <c r="A4906" s="8" t="str">
        <f>IF(ISBLANK(Table1[[#This Row],[AdvisoryNumber]]),"NTML","ADVZY")</f>
        <v>NTML</v>
      </c>
      <c r="B4906" s="8" t="str">
        <f>_xlfn.TEXTJOIN("-",TRUE,Table1[[#This Row],[Source]],TEXT(Table1[[#This Row],[AdvisoryNumber]],"000"),TEXT(ROW()-1,"000000"),TEXT(Table1[[#This Row],[RecordTimeUTC]],"YYYY-MM-DD"))</f>
        <v>NTML-000-004905-2021-02-19</v>
      </c>
      <c r="C4906" s="1" t="s">
        <v>1041</v>
      </c>
      <c r="D4906" s="2"/>
      <c r="E4906" s="1"/>
      <c r="F4906" s="2"/>
      <c r="G4906" s="1"/>
      <c r="H4906" s="1" t="s">
        <v>2641</v>
      </c>
      <c r="I4906" s="8" t="str">
        <f>IF(Table1[[#This Row],[TMI_Type]]="Reroute",INDEX(_xlfn.REGEXEXTRACT(Table1[[#This Row],[RawText]],".*(ROUTE|FEA|FCA|ICR|CTOP|TBO).+([A-Z]{3})",2,0),1,2),"")</f>
        <v/>
      </c>
      <c r="J4906" s="5"/>
      <c r="K4906" s="5"/>
      <c r="L4906" s="1"/>
      <c r="M4906" s="7"/>
      <c r="N4906" s="7"/>
      <c r="O4906" s="7">
        <v>44246.984722222223</v>
      </c>
      <c r="P4906" s="4" t="s">
        <v>2922</v>
      </c>
      <c r="Q4906" s="10" t="s">
        <v>2922</v>
      </c>
      <c r="R4906" s="2" t="s">
        <v>8742</v>
      </c>
      <c r="S4906" s="6" t="str">
        <f>IF(OR(ISBLANK(Table1[[#This Row],[ValidEndUTC]]),ISBLANK(Table1[[#This Row],[ValidStartUTC]])),"",Table1[[#This Row],[ValidEndUTC]]-Table1[[#This Row],[ValidStartUTC]])</f>
        <v/>
      </c>
      <c r="T4906" s="5" t="str">
        <f>IF(OR(ISBLANK(Table1[[#This Row],[ValidEndUTC]]),ISBLANK(Table1[[#This Row],[ValidStartUTC]])),"",Table1[[#This Row],[Duration]]*24*60)</f>
        <v/>
      </c>
    </row>
    <row r="4907" spans="1:20" x14ac:dyDescent="0.25">
      <c r="A4907" s="8" t="str">
        <f>IF(ISBLANK(Table1[[#This Row],[AdvisoryNumber]]),"NTML","ADVZY")</f>
        <v>NTML</v>
      </c>
      <c r="B4907" s="8" t="str">
        <f>_xlfn.TEXTJOIN("-",TRUE,Table1[[#This Row],[Source]],TEXT(Table1[[#This Row],[AdvisoryNumber]],"000"),TEXT(ROW()-1,"000000"),TEXT(Table1[[#This Row],[RecordTimeUTC]],"YYYY-MM-DD"))</f>
        <v>NTML-000-004906-2021-02-20</v>
      </c>
      <c r="C4907" s="1" t="s">
        <v>251</v>
      </c>
      <c r="D4907" s="2"/>
      <c r="E4907" s="1"/>
      <c r="F4907" s="2"/>
      <c r="G4907" s="1" t="s">
        <v>98</v>
      </c>
      <c r="H4907" s="1" t="s">
        <v>992</v>
      </c>
      <c r="I4907" s="8" t="str">
        <f>IF(Table1[[#This Row],[TMI_Type]]="Reroute",INDEX(_xlfn.REGEXEXTRACT(Table1[[#This Row],[RawText]],".*(ROUTE|FEA|FCA|ICR|CTOP|TBO).+([A-Z]{3})",2,0),1,2),"")</f>
        <v/>
      </c>
      <c r="J4907" s="5"/>
      <c r="K4907" s="5"/>
      <c r="L4907" s="1"/>
      <c r="M4907" s="7"/>
      <c r="N4907" s="7"/>
      <c r="O4907" s="7">
        <v>44247.056944444441</v>
      </c>
      <c r="P4907" s="4" t="s">
        <v>8767</v>
      </c>
      <c r="Q4907" s="10" t="s">
        <v>8767</v>
      </c>
      <c r="R4907" s="2" t="s">
        <v>8768</v>
      </c>
      <c r="S4907" s="6" t="str">
        <f>IF(OR(ISBLANK(Table1[[#This Row],[ValidEndUTC]]),ISBLANK(Table1[[#This Row],[ValidStartUTC]])),"",Table1[[#This Row],[ValidEndUTC]]-Table1[[#This Row],[ValidStartUTC]])</f>
        <v/>
      </c>
      <c r="T4907" s="5" t="str">
        <f>IF(OR(ISBLANK(Table1[[#This Row],[ValidEndUTC]]),ISBLANK(Table1[[#This Row],[ValidStartUTC]])),"",Table1[[#This Row],[Duration]]*24*60)</f>
        <v/>
      </c>
    </row>
    <row r="4908" spans="1:20" ht="21.6" x14ac:dyDescent="0.25">
      <c r="A4908" s="8" t="str">
        <f>IF(ISBLANK(Table1[[#This Row],[AdvisoryNumber]]),"NTML","ADVZY")</f>
        <v>NTML</v>
      </c>
      <c r="B4908" s="8" t="str">
        <f>_xlfn.TEXTJOIN("-",TRUE,Table1[[#This Row],[Source]],TEXT(Table1[[#This Row],[AdvisoryNumber]],"000"),TEXT(ROW()-1,"000000"),TEXT(Table1[[#This Row],[RecordTimeUTC]],"YYYY-MM-DD"))</f>
        <v>NTML-000-004907-2021-02-27</v>
      </c>
      <c r="C4908" s="1" t="s">
        <v>711</v>
      </c>
      <c r="D4908" s="2"/>
      <c r="E4908" s="1"/>
      <c r="F4908" s="2"/>
      <c r="G4908" s="1" t="s">
        <v>18</v>
      </c>
      <c r="H4908" s="1" t="s">
        <v>2641</v>
      </c>
      <c r="I4908" s="8" t="str">
        <f>IF(Table1[[#This Row],[TMI_Type]]="Reroute",INDEX(_xlfn.REGEXEXTRACT(Table1[[#This Row],[RawText]],".*(ROUTE|FEA|FCA|ICR|CTOP|TBO).+([A-Z]{3})",2,0),1,2),"")</f>
        <v/>
      </c>
      <c r="J4908" s="5"/>
      <c r="K4908" s="5"/>
      <c r="L4908" s="1"/>
      <c r="M4908" s="7"/>
      <c r="N4908" s="7"/>
      <c r="O4908" s="7">
        <v>44254.010416666664</v>
      </c>
      <c r="P4908" s="4" t="s">
        <v>2923</v>
      </c>
      <c r="Q4908" s="10" t="s">
        <v>2923</v>
      </c>
      <c r="R4908" s="2" t="s">
        <v>8781</v>
      </c>
      <c r="S4908" s="6" t="str">
        <f>IF(OR(ISBLANK(Table1[[#This Row],[ValidEndUTC]]),ISBLANK(Table1[[#This Row],[ValidStartUTC]])),"",Table1[[#This Row],[ValidEndUTC]]-Table1[[#This Row],[ValidStartUTC]])</f>
        <v/>
      </c>
      <c r="T4908" s="5" t="str">
        <f>IF(OR(ISBLANK(Table1[[#This Row],[ValidEndUTC]]),ISBLANK(Table1[[#This Row],[ValidStartUTC]])),"",Table1[[#This Row],[Duration]]*24*60)</f>
        <v/>
      </c>
    </row>
    <row r="4909" spans="1:20" ht="21.6" x14ac:dyDescent="0.25">
      <c r="A4909" s="8" t="str">
        <f>IF(ISBLANK(Table1[[#This Row],[AdvisoryNumber]]),"NTML","ADVZY")</f>
        <v>NTML</v>
      </c>
      <c r="B4909" s="8" t="str">
        <f>_xlfn.TEXTJOIN("-",TRUE,Table1[[#This Row],[Source]],TEXT(Table1[[#This Row],[AdvisoryNumber]],"000"),TEXT(ROW()-1,"000000"),TEXT(Table1[[#This Row],[RecordTimeUTC]],"YYYY-MM-DD"))</f>
        <v>NTML-000-004908-2021-02-27</v>
      </c>
      <c r="C4909" s="1" t="s">
        <v>719</v>
      </c>
      <c r="D4909" s="2"/>
      <c r="E4909" s="1"/>
      <c r="F4909" s="2"/>
      <c r="G4909" s="1"/>
      <c r="H4909" s="1" t="s">
        <v>2641</v>
      </c>
      <c r="I4909" s="8" t="str">
        <f>IF(Table1[[#This Row],[TMI_Type]]="Reroute",INDEX(_xlfn.REGEXEXTRACT(Table1[[#This Row],[RawText]],".*(ROUTE|FEA|FCA|ICR|CTOP|TBO).+([A-Z]{3})",2,0),1,2),"")</f>
        <v/>
      </c>
      <c r="J4909" s="5"/>
      <c r="K4909" s="5"/>
      <c r="L4909" s="1"/>
      <c r="M4909" s="7"/>
      <c r="N4909" s="7"/>
      <c r="O4909" s="7">
        <v>44254.010416666664</v>
      </c>
      <c r="P4909" s="4" t="s">
        <v>2924</v>
      </c>
      <c r="Q4909" s="10" t="s">
        <v>2924</v>
      </c>
      <c r="R4909" s="2" t="s">
        <v>8781</v>
      </c>
      <c r="S4909" s="6" t="str">
        <f>IF(OR(ISBLANK(Table1[[#This Row],[ValidEndUTC]]),ISBLANK(Table1[[#This Row],[ValidStartUTC]])),"",Table1[[#This Row],[ValidEndUTC]]-Table1[[#This Row],[ValidStartUTC]])</f>
        <v/>
      </c>
      <c r="T4909" s="5" t="str">
        <f>IF(OR(ISBLANK(Table1[[#This Row],[ValidEndUTC]]),ISBLANK(Table1[[#This Row],[ValidStartUTC]])),"",Table1[[#This Row],[Duration]]*24*60)</f>
        <v/>
      </c>
    </row>
    <row r="4910" spans="1:20" ht="21.6" x14ac:dyDescent="0.25">
      <c r="A4910" s="8" t="str">
        <f>IF(ISBLANK(Table1[[#This Row],[AdvisoryNumber]]),"NTML","ADVZY")</f>
        <v>NTML</v>
      </c>
      <c r="B4910" s="8" t="str">
        <f>_xlfn.TEXTJOIN("-",TRUE,Table1[[#This Row],[Source]],TEXT(Table1[[#This Row],[AdvisoryNumber]],"000"),TEXT(ROW()-1,"000000"),TEXT(Table1[[#This Row],[RecordTimeUTC]],"YYYY-MM-DD"))</f>
        <v>NTML-000-004909-2021-02-27</v>
      </c>
      <c r="C4910" s="1" t="s">
        <v>717</v>
      </c>
      <c r="D4910" s="2"/>
      <c r="E4910" s="1"/>
      <c r="F4910" s="2"/>
      <c r="G4910" s="1"/>
      <c r="H4910" s="1" t="s">
        <v>2641</v>
      </c>
      <c r="I4910" s="8" t="str">
        <f>IF(Table1[[#This Row],[TMI_Type]]="Reroute",INDEX(_xlfn.REGEXEXTRACT(Table1[[#This Row],[RawText]],".*(ROUTE|FEA|FCA|ICR|CTOP|TBO).+([A-Z]{3})",2,0),1,2),"")</f>
        <v/>
      </c>
      <c r="J4910" s="5"/>
      <c r="K4910" s="5"/>
      <c r="L4910" s="1"/>
      <c r="M4910" s="7"/>
      <c r="N4910" s="7"/>
      <c r="O4910" s="7">
        <v>44254.010416666664</v>
      </c>
      <c r="P4910" s="4" t="s">
        <v>2925</v>
      </c>
      <c r="Q4910" s="10" t="s">
        <v>2925</v>
      </c>
      <c r="R4910" s="2" t="s">
        <v>8781</v>
      </c>
      <c r="S4910" s="6" t="str">
        <f>IF(OR(ISBLANK(Table1[[#This Row],[ValidEndUTC]]),ISBLANK(Table1[[#This Row],[ValidStartUTC]])),"",Table1[[#This Row],[ValidEndUTC]]-Table1[[#This Row],[ValidStartUTC]])</f>
        <v/>
      </c>
      <c r="T4910" s="5" t="str">
        <f>IF(OR(ISBLANK(Table1[[#This Row],[ValidEndUTC]]),ISBLANK(Table1[[#This Row],[ValidStartUTC]])),"",Table1[[#This Row],[Duration]]*24*60)</f>
        <v/>
      </c>
    </row>
    <row r="4911" spans="1:20" ht="21.6" x14ac:dyDescent="0.25">
      <c r="A4911" s="8" t="str">
        <f>IF(ISBLANK(Table1[[#This Row],[AdvisoryNumber]]),"NTML","ADVZY")</f>
        <v>NTML</v>
      </c>
      <c r="B4911" s="8" t="str">
        <f>_xlfn.TEXTJOIN("-",TRUE,Table1[[#This Row],[Source]],TEXT(Table1[[#This Row],[AdvisoryNumber]],"000"),TEXT(ROW()-1,"000000"),TEXT(Table1[[#This Row],[RecordTimeUTC]],"YYYY-MM-DD"))</f>
        <v>NTML-000-004910-2021-02-27</v>
      </c>
      <c r="C4911" s="1" t="s">
        <v>1727</v>
      </c>
      <c r="D4911" s="2"/>
      <c r="E4911" s="1"/>
      <c r="F4911" s="2"/>
      <c r="G4911" s="1"/>
      <c r="H4911" s="1" t="s">
        <v>2641</v>
      </c>
      <c r="I4911" s="8" t="str">
        <f>IF(Table1[[#This Row],[TMI_Type]]="Reroute",INDEX(_xlfn.REGEXEXTRACT(Table1[[#This Row],[RawText]],".*(ROUTE|FEA|FCA|ICR|CTOP|TBO).+([A-Z]{3})",2,0),1,2),"")</f>
        <v/>
      </c>
      <c r="J4911" s="5"/>
      <c r="K4911" s="5"/>
      <c r="L4911" s="1"/>
      <c r="M4911" s="7"/>
      <c r="N4911" s="7"/>
      <c r="O4911" s="7">
        <v>44254.010416666664</v>
      </c>
      <c r="P4911" s="4" t="s">
        <v>2926</v>
      </c>
      <c r="Q4911" s="10" t="s">
        <v>2926</v>
      </c>
      <c r="R4911" s="2" t="s">
        <v>8781</v>
      </c>
      <c r="S4911" s="6" t="str">
        <f>IF(OR(ISBLANK(Table1[[#This Row],[ValidEndUTC]]),ISBLANK(Table1[[#This Row],[ValidStartUTC]])),"",Table1[[#This Row],[ValidEndUTC]]-Table1[[#This Row],[ValidStartUTC]])</f>
        <v/>
      </c>
      <c r="T4911" s="5" t="str">
        <f>IF(OR(ISBLANK(Table1[[#This Row],[ValidEndUTC]]),ISBLANK(Table1[[#This Row],[ValidStartUTC]])),"",Table1[[#This Row],[Duration]]*24*60)</f>
        <v/>
      </c>
    </row>
    <row r="4912" spans="1:20" ht="21.6" x14ac:dyDescent="0.25">
      <c r="A4912" s="8" t="str">
        <f>IF(ISBLANK(Table1[[#This Row],[AdvisoryNumber]]),"NTML","ADVZY")</f>
        <v>NTML</v>
      </c>
      <c r="B4912" s="8" t="str">
        <f>_xlfn.TEXTJOIN("-",TRUE,Table1[[#This Row],[Source]],TEXT(Table1[[#This Row],[AdvisoryNumber]],"000"),TEXT(ROW()-1,"000000"),TEXT(Table1[[#This Row],[RecordTimeUTC]],"YYYY-MM-DD"))</f>
        <v>NTML-000-004911-2021-02-27</v>
      </c>
      <c r="C4912" s="1" t="s">
        <v>1031</v>
      </c>
      <c r="D4912" s="2"/>
      <c r="E4912" s="1"/>
      <c r="F4912" s="2"/>
      <c r="G4912" s="1"/>
      <c r="H4912" s="1" t="s">
        <v>2641</v>
      </c>
      <c r="I4912" s="8" t="str">
        <f>IF(Table1[[#This Row],[TMI_Type]]="Reroute",INDEX(_xlfn.REGEXEXTRACT(Table1[[#This Row],[RawText]],".*(ROUTE|FEA|FCA|ICR|CTOP|TBO).+([A-Z]{3})",2,0),1,2),"")</f>
        <v/>
      </c>
      <c r="J4912" s="5"/>
      <c r="K4912" s="5"/>
      <c r="L4912" s="1"/>
      <c r="M4912" s="7"/>
      <c r="N4912" s="7"/>
      <c r="O4912" s="7">
        <v>44254.010416666664</v>
      </c>
      <c r="P4912" s="4" t="s">
        <v>2927</v>
      </c>
      <c r="Q4912" s="10" t="s">
        <v>2927</v>
      </c>
      <c r="R4912" s="2" t="s">
        <v>8781</v>
      </c>
      <c r="S4912" s="6" t="str">
        <f>IF(OR(ISBLANK(Table1[[#This Row],[ValidEndUTC]]),ISBLANK(Table1[[#This Row],[ValidStartUTC]])),"",Table1[[#This Row],[ValidEndUTC]]-Table1[[#This Row],[ValidStartUTC]])</f>
        <v/>
      </c>
      <c r="T4912" s="5" t="str">
        <f>IF(OR(ISBLANK(Table1[[#This Row],[ValidEndUTC]]),ISBLANK(Table1[[#This Row],[ValidStartUTC]])),"",Table1[[#This Row],[Duration]]*24*60)</f>
        <v/>
      </c>
    </row>
    <row r="4913" spans="1:20" x14ac:dyDescent="0.25">
      <c r="A4913" s="8" t="str">
        <f>IF(ISBLANK(Table1[[#This Row],[AdvisoryNumber]]),"NTML","ADVZY")</f>
        <v>NTML</v>
      </c>
      <c r="B4913" s="8" t="str">
        <f>_xlfn.TEXTJOIN("-",TRUE,Table1[[#This Row],[Source]],TEXT(Table1[[#This Row],[AdvisoryNumber]],"000"),TEXT(ROW()-1,"000000"),TEXT(Table1[[#This Row],[RecordTimeUTC]],"YYYY-MM-DD"))</f>
        <v>NTML-000-004912-2021-02-27</v>
      </c>
      <c r="C4913" s="1" t="s">
        <v>1041</v>
      </c>
      <c r="D4913" s="2"/>
      <c r="E4913" s="1"/>
      <c r="F4913" s="2"/>
      <c r="G4913" s="1"/>
      <c r="H4913" s="1" t="s">
        <v>2641</v>
      </c>
      <c r="I4913" s="8" t="str">
        <f>IF(Table1[[#This Row],[TMI_Type]]="Reroute",INDEX(_xlfn.REGEXEXTRACT(Table1[[#This Row],[RawText]],".*(ROUTE|FEA|FCA|ICR|CTOP|TBO).+([A-Z]{3})",2,0),1,2),"")</f>
        <v/>
      </c>
      <c r="J4913" s="5"/>
      <c r="K4913" s="5"/>
      <c r="L4913" s="1"/>
      <c r="M4913" s="7"/>
      <c r="N4913" s="7"/>
      <c r="O4913" s="7">
        <v>44254.010416666664</v>
      </c>
      <c r="P4913" s="4" t="s">
        <v>2928</v>
      </c>
      <c r="Q4913" s="10" t="s">
        <v>2928</v>
      </c>
      <c r="R4913" s="2" t="s">
        <v>8781</v>
      </c>
      <c r="S4913" s="6" t="str">
        <f>IF(OR(ISBLANK(Table1[[#This Row],[ValidEndUTC]]),ISBLANK(Table1[[#This Row],[ValidStartUTC]])),"",Table1[[#This Row],[ValidEndUTC]]-Table1[[#This Row],[ValidStartUTC]])</f>
        <v/>
      </c>
      <c r="T4913" s="5" t="str">
        <f>IF(OR(ISBLANK(Table1[[#This Row],[ValidEndUTC]]),ISBLANK(Table1[[#This Row],[ValidStartUTC]])),"",Table1[[#This Row],[Duration]]*24*60)</f>
        <v/>
      </c>
    </row>
    <row r="4914" spans="1:20" ht="21.6" x14ac:dyDescent="0.25">
      <c r="A4914" s="8" t="str">
        <f>IF(ISBLANK(Table1[[#This Row],[AdvisoryNumber]]),"NTML","ADVZY")</f>
        <v>NTML</v>
      </c>
      <c r="B4914" s="8" t="str">
        <f>_xlfn.TEXTJOIN("-",TRUE,Table1[[#This Row],[Source]],TEXT(Table1[[#This Row],[AdvisoryNumber]],"000"),TEXT(ROW()-1,"000000"),TEXT(Table1[[#This Row],[RecordTimeUTC]],"YYYY-MM-DD"))</f>
        <v>NTML-000-004913-2021-02-27</v>
      </c>
      <c r="C4914" s="1" t="s">
        <v>248</v>
      </c>
      <c r="D4914" s="2"/>
      <c r="E4914" s="1"/>
      <c r="F4914" s="2"/>
      <c r="G4914" s="1"/>
      <c r="H4914" s="1" t="s">
        <v>2641</v>
      </c>
      <c r="I4914" s="8" t="str">
        <f>IF(Table1[[#This Row],[TMI_Type]]="Reroute",INDEX(_xlfn.REGEXEXTRACT(Table1[[#This Row],[RawText]],".*(ROUTE|FEA|FCA|ICR|CTOP|TBO).+([A-Z]{3})",2,0),1,2),"")</f>
        <v/>
      </c>
      <c r="J4914" s="5"/>
      <c r="K4914" s="5"/>
      <c r="L4914" s="1"/>
      <c r="M4914" s="7"/>
      <c r="N4914" s="7"/>
      <c r="O4914" s="7">
        <v>44254.010416666664</v>
      </c>
      <c r="P4914" s="4" t="s">
        <v>2929</v>
      </c>
      <c r="Q4914" s="10" t="s">
        <v>2929</v>
      </c>
      <c r="R4914" s="2" t="s">
        <v>8781</v>
      </c>
      <c r="S4914" s="6" t="str">
        <f>IF(OR(ISBLANK(Table1[[#This Row],[ValidEndUTC]]),ISBLANK(Table1[[#This Row],[ValidStartUTC]])),"",Table1[[#This Row],[ValidEndUTC]]-Table1[[#This Row],[ValidStartUTC]])</f>
        <v/>
      </c>
      <c r="T4914" s="5" t="str">
        <f>IF(OR(ISBLANK(Table1[[#This Row],[ValidEndUTC]]),ISBLANK(Table1[[#This Row],[ValidStartUTC]])),"",Table1[[#This Row],[Duration]]*24*60)</f>
        <v/>
      </c>
    </row>
    <row r="4915" spans="1:20" x14ac:dyDescent="0.25">
      <c r="A4915" s="8" t="str">
        <f>IF(ISBLANK(Table1[[#This Row],[AdvisoryNumber]]),"NTML","ADVZY")</f>
        <v>NTML</v>
      </c>
      <c r="B4915" s="8" t="str">
        <f>_xlfn.TEXTJOIN("-",TRUE,Table1[[#This Row],[Source]],TEXT(Table1[[#This Row],[AdvisoryNumber]],"000"),TEXT(ROW()-1,"000000"),TEXT(Table1[[#This Row],[RecordTimeUTC]],"YYYY-MM-DD"))</f>
        <v>NTML-000-004914-2021-02-27</v>
      </c>
      <c r="C4915" s="1" t="s">
        <v>244</v>
      </c>
      <c r="D4915" s="2"/>
      <c r="E4915" s="1"/>
      <c r="F4915" s="2"/>
      <c r="G4915" s="1"/>
      <c r="H4915" s="1" t="s">
        <v>2641</v>
      </c>
      <c r="I4915" s="8" t="str">
        <f>IF(Table1[[#This Row],[TMI_Type]]="Reroute",INDEX(_xlfn.REGEXEXTRACT(Table1[[#This Row],[RawText]],".*(ROUTE|FEA|FCA|ICR|CTOP|TBO).+([A-Z]{3})",2,0),1,2),"")</f>
        <v/>
      </c>
      <c r="J4915" s="5"/>
      <c r="K4915" s="5"/>
      <c r="L4915" s="1"/>
      <c r="M4915" s="7"/>
      <c r="N4915" s="7"/>
      <c r="O4915" s="7">
        <v>44254.010416666664</v>
      </c>
      <c r="P4915" s="4" t="s">
        <v>2930</v>
      </c>
      <c r="Q4915" s="10" t="s">
        <v>2930</v>
      </c>
      <c r="R4915" s="2" t="s">
        <v>8781</v>
      </c>
      <c r="S4915" s="6" t="str">
        <f>IF(OR(ISBLANK(Table1[[#This Row],[ValidEndUTC]]),ISBLANK(Table1[[#This Row],[ValidStartUTC]])),"",Table1[[#This Row],[ValidEndUTC]]-Table1[[#This Row],[ValidStartUTC]])</f>
        <v/>
      </c>
      <c r="T4915" s="5" t="str">
        <f>IF(OR(ISBLANK(Table1[[#This Row],[ValidEndUTC]]),ISBLANK(Table1[[#This Row],[ValidStartUTC]])),"",Table1[[#This Row],[Duration]]*24*60)</f>
        <v/>
      </c>
    </row>
    <row r="4916" spans="1:20" ht="21.6" x14ac:dyDescent="0.25">
      <c r="A4916" s="8" t="str">
        <f>IF(ISBLANK(Table1[[#This Row],[AdvisoryNumber]]),"NTML","ADVZY")</f>
        <v>NTML</v>
      </c>
      <c r="B4916" s="8" t="str">
        <f>_xlfn.TEXTJOIN("-",TRUE,Table1[[#This Row],[Source]],TEXT(Table1[[#This Row],[AdvisoryNumber]],"000"),TEXT(ROW()-1,"000000"),TEXT(Table1[[#This Row],[RecordTimeUTC]],"YYYY-MM-DD"))</f>
        <v>NTML-000-004915-2021-02-27</v>
      </c>
      <c r="C4916" s="1" t="s">
        <v>1262</v>
      </c>
      <c r="D4916" s="2"/>
      <c r="E4916" s="1"/>
      <c r="F4916" s="2"/>
      <c r="G4916" s="1"/>
      <c r="H4916" s="1" t="s">
        <v>2641</v>
      </c>
      <c r="I4916" s="8" t="str">
        <f>IF(Table1[[#This Row],[TMI_Type]]="Reroute",INDEX(_xlfn.REGEXEXTRACT(Table1[[#This Row],[RawText]],".*(ROUTE|FEA|FCA|ICR|CTOP|TBO).+([A-Z]{3})",2,0),1,2),"")</f>
        <v/>
      </c>
      <c r="J4916" s="5"/>
      <c r="K4916" s="5"/>
      <c r="L4916" s="1"/>
      <c r="M4916" s="7"/>
      <c r="N4916" s="7"/>
      <c r="O4916" s="7">
        <v>44254.010416666664</v>
      </c>
      <c r="P4916" s="4" t="s">
        <v>2931</v>
      </c>
      <c r="Q4916" s="10" t="s">
        <v>2931</v>
      </c>
      <c r="R4916" s="2" t="s">
        <v>8781</v>
      </c>
      <c r="S4916" s="6" t="str">
        <f>IF(OR(ISBLANK(Table1[[#This Row],[ValidEndUTC]]),ISBLANK(Table1[[#This Row],[ValidStartUTC]])),"",Table1[[#This Row],[ValidEndUTC]]-Table1[[#This Row],[ValidStartUTC]])</f>
        <v/>
      </c>
      <c r="T4916" s="5" t="str">
        <f>IF(OR(ISBLANK(Table1[[#This Row],[ValidEndUTC]]),ISBLANK(Table1[[#This Row],[ValidStartUTC]])),"",Table1[[#This Row],[Duration]]*24*60)</f>
        <v/>
      </c>
    </row>
    <row r="4917" spans="1:20" ht="21.6" x14ac:dyDescent="0.25">
      <c r="A4917" s="8" t="str">
        <f>IF(ISBLANK(Table1[[#This Row],[AdvisoryNumber]]),"NTML","ADVZY")</f>
        <v>NTML</v>
      </c>
      <c r="B4917" s="8" t="str">
        <f>_xlfn.TEXTJOIN("-",TRUE,Table1[[#This Row],[Source]],TEXT(Table1[[#This Row],[AdvisoryNumber]],"000"),TEXT(ROW()-1,"000000"),TEXT(Table1[[#This Row],[RecordTimeUTC]],"YYYY-MM-DD"))</f>
        <v>NTML-000-004916-2021-02-27</v>
      </c>
      <c r="C4917" s="1" t="s">
        <v>251</v>
      </c>
      <c r="D4917" s="2"/>
      <c r="E4917" s="1"/>
      <c r="F4917" s="2"/>
      <c r="G4917" s="1"/>
      <c r="H4917" s="1" t="s">
        <v>2641</v>
      </c>
      <c r="I4917" s="8" t="str">
        <f>IF(Table1[[#This Row],[TMI_Type]]="Reroute",INDEX(_xlfn.REGEXEXTRACT(Table1[[#This Row],[RawText]],".*(ROUTE|FEA|FCA|ICR|CTOP|TBO).+([A-Z]{3})",2,0),1,2),"")</f>
        <v/>
      </c>
      <c r="J4917" s="5"/>
      <c r="K4917" s="5"/>
      <c r="L4917" s="1"/>
      <c r="M4917" s="7"/>
      <c r="N4917" s="7"/>
      <c r="O4917" s="7">
        <v>44254.010416666664</v>
      </c>
      <c r="P4917" s="4" t="s">
        <v>2932</v>
      </c>
      <c r="Q4917" s="10" t="s">
        <v>2932</v>
      </c>
      <c r="R4917" s="2" t="s">
        <v>8781</v>
      </c>
      <c r="S4917" s="6" t="str">
        <f>IF(OR(ISBLANK(Table1[[#This Row],[ValidEndUTC]]),ISBLANK(Table1[[#This Row],[ValidStartUTC]])),"",Table1[[#This Row],[ValidEndUTC]]-Table1[[#This Row],[ValidStartUTC]])</f>
        <v/>
      </c>
      <c r="T4917" s="5" t="str">
        <f>IF(OR(ISBLANK(Table1[[#This Row],[ValidEndUTC]]),ISBLANK(Table1[[#This Row],[ValidStartUTC]])),"",Table1[[#This Row],[Duration]]*24*60)</f>
        <v/>
      </c>
    </row>
    <row r="4918" spans="1:20" x14ac:dyDescent="0.25">
      <c r="A4918" s="8" t="str">
        <f>IF(ISBLANK(Table1[[#This Row],[AdvisoryNumber]]),"NTML","ADVZY")</f>
        <v>NTML</v>
      </c>
      <c r="B4918" s="8" t="str">
        <f>_xlfn.TEXTJOIN("-",TRUE,Table1[[#This Row],[Source]],TEXT(Table1[[#This Row],[AdvisoryNumber]],"000"),TEXT(ROW()-1,"000000"),TEXT(Table1[[#This Row],[RecordTimeUTC]],"YYYY-MM-DD"))</f>
        <v>NTML-000-004917-2021-02-27</v>
      </c>
      <c r="C4918" s="1" t="s">
        <v>274</v>
      </c>
      <c r="D4918" s="2"/>
      <c r="E4918" s="1"/>
      <c r="F4918" s="2"/>
      <c r="G4918" s="1"/>
      <c r="H4918" s="1" t="s">
        <v>2641</v>
      </c>
      <c r="I4918" s="8" t="str">
        <f>IF(Table1[[#This Row],[TMI_Type]]="Reroute",INDEX(_xlfn.REGEXEXTRACT(Table1[[#This Row],[RawText]],".*(ROUTE|FEA|FCA|ICR|CTOP|TBO).+([A-Z]{3})",2,0),1,2),"")</f>
        <v/>
      </c>
      <c r="J4918" s="5"/>
      <c r="K4918" s="5"/>
      <c r="L4918" s="1"/>
      <c r="M4918" s="7"/>
      <c r="N4918" s="7"/>
      <c r="O4918" s="7">
        <v>44254.010416666664</v>
      </c>
      <c r="P4918" s="4" t="s">
        <v>2933</v>
      </c>
      <c r="Q4918" s="10" t="s">
        <v>2933</v>
      </c>
      <c r="R4918" s="2" t="s">
        <v>8781</v>
      </c>
      <c r="S4918" s="6" t="str">
        <f>IF(OR(ISBLANK(Table1[[#This Row],[ValidEndUTC]]),ISBLANK(Table1[[#This Row],[ValidStartUTC]])),"",Table1[[#This Row],[ValidEndUTC]]-Table1[[#This Row],[ValidStartUTC]])</f>
        <v/>
      </c>
      <c r="T4918" s="5" t="str">
        <f>IF(OR(ISBLANK(Table1[[#This Row],[ValidEndUTC]]),ISBLANK(Table1[[#This Row],[ValidStartUTC]])),"",Table1[[#This Row],[Duration]]*24*60)</f>
        <v/>
      </c>
    </row>
    <row r="4919" spans="1:20" x14ac:dyDescent="0.25">
      <c r="A4919" s="8" t="str">
        <f>IF(ISBLANK(Table1[[#This Row],[AdvisoryNumber]]),"NTML","ADVZY")</f>
        <v>NTML</v>
      </c>
      <c r="B4919" s="8" t="str">
        <f>_xlfn.TEXTJOIN("-",TRUE,Table1[[#This Row],[Source]],TEXT(Table1[[#This Row],[AdvisoryNumber]],"000"),TEXT(ROW()-1,"000000"),TEXT(Table1[[#This Row],[RecordTimeUTC]],"YYYY-MM-DD"))</f>
        <v>NTML-000-004918-2021-02-27</v>
      </c>
      <c r="C4919" s="1" t="s">
        <v>591</v>
      </c>
      <c r="D4919" s="2"/>
      <c r="E4919" s="1"/>
      <c r="F4919" s="2"/>
      <c r="G4919" s="1"/>
      <c r="H4919" s="1" t="s">
        <v>2641</v>
      </c>
      <c r="I4919" s="8" t="str">
        <f>IF(Table1[[#This Row],[TMI_Type]]="Reroute",INDEX(_xlfn.REGEXEXTRACT(Table1[[#This Row],[RawText]],".*(ROUTE|FEA|FCA|ICR|CTOP|TBO).+([A-Z]{3})",2,0),1,2),"")</f>
        <v/>
      </c>
      <c r="J4919" s="5"/>
      <c r="K4919" s="5"/>
      <c r="L4919" s="1"/>
      <c r="M4919" s="7"/>
      <c r="N4919" s="7"/>
      <c r="O4919" s="7">
        <v>44254.010416666664</v>
      </c>
      <c r="P4919" s="4" t="s">
        <v>2934</v>
      </c>
      <c r="Q4919" s="10" t="s">
        <v>2934</v>
      </c>
      <c r="R4919" s="2" t="s">
        <v>8781</v>
      </c>
      <c r="S4919" s="6" t="str">
        <f>IF(OR(ISBLANK(Table1[[#This Row],[ValidEndUTC]]),ISBLANK(Table1[[#This Row],[ValidStartUTC]])),"",Table1[[#This Row],[ValidEndUTC]]-Table1[[#This Row],[ValidStartUTC]])</f>
        <v/>
      </c>
      <c r="T4919" s="5" t="str">
        <f>IF(OR(ISBLANK(Table1[[#This Row],[ValidEndUTC]]),ISBLANK(Table1[[#This Row],[ValidStartUTC]])),"",Table1[[#This Row],[Duration]]*24*60)</f>
        <v/>
      </c>
    </row>
    <row r="4920" spans="1:20" ht="21.6" x14ac:dyDescent="0.25">
      <c r="A4920" s="8" t="str">
        <f>IF(ISBLANK(Table1[[#This Row],[AdvisoryNumber]]),"NTML","ADVZY")</f>
        <v>NTML</v>
      </c>
      <c r="B4920" s="8" t="str">
        <f>_xlfn.TEXTJOIN("-",TRUE,Table1[[#This Row],[Source]],TEXT(Table1[[#This Row],[AdvisoryNumber]],"000"),TEXT(ROW()-1,"000000"),TEXT(Table1[[#This Row],[RecordTimeUTC]],"YYYY-MM-DD"))</f>
        <v>NTML-000-004919-2021-02-27</v>
      </c>
      <c r="C4920" s="1" t="s">
        <v>711</v>
      </c>
      <c r="D4920" s="2"/>
      <c r="E4920" s="1"/>
      <c r="F4920" s="2"/>
      <c r="G4920" s="1"/>
      <c r="H4920" s="1" t="s">
        <v>2641</v>
      </c>
      <c r="I4920" s="8" t="str">
        <f>IF(Table1[[#This Row],[TMI_Type]]="Reroute",INDEX(_xlfn.REGEXEXTRACT(Table1[[#This Row],[RawText]],".*(ROUTE|FEA|FCA|ICR|CTOP|TBO).+([A-Z]{3})",2,0),1,2),"")</f>
        <v/>
      </c>
      <c r="J4920" s="5"/>
      <c r="K4920" s="5"/>
      <c r="L4920" s="1"/>
      <c r="M4920" s="7"/>
      <c r="N4920" s="7"/>
      <c r="O4920" s="7">
        <v>44254.018055555556</v>
      </c>
      <c r="P4920" s="4" t="s">
        <v>2935</v>
      </c>
      <c r="Q4920" s="10" t="s">
        <v>2935</v>
      </c>
      <c r="R4920" s="2" t="s">
        <v>8782</v>
      </c>
      <c r="S4920" s="6" t="str">
        <f>IF(OR(ISBLANK(Table1[[#This Row],[ValidEndUTC]]),ISBLANK(Table1[[#This Row],[ValidStartUTC]])),"",Table1[[#This Row],[ValidEndUTC]]-Table1[[#This Row],[ValidStartUTC]])</f>
        <v/>
      </c>
      <c r="T4920" s="5" t="str">
        <f>IF(OR(ISBLANK(Table1[[#This Row],[ValidEndUTC]]),ISBLANK(Table1[[#This Row],[ValidStartUTC]])),"",Table1[[#This Row],[Duration]]*24*60)</f>
        <v/>
      </c>
    </row>
    <row r="4921" spans="1:20" ht="21.6" x14ac:dyDescent="0.25">
      <c r="A4921" s="8" t="str">
        <f>IF(ISBLANK(Table1[[#This Row],[AdvisoryNumber]]),"NTML","ADVZY")</f>
        <v>NTML</v>
      </c>
      <c r="B4921" s="8" t="str">
        <f>_xlfn.TEXTJOIN("-",TRUE,Table1[[#This Row],[Source]],TEXT(Table1[[#This Row],[AdvisoryNumber]],"000"),TEXT(ROW()-1,"000000"),TEXT(Table1[[#This Row],[RecordTimeUTC]],"YYYY-MM-DD"))</f>
        <v>NTML-000-004920-2021-02-27</v>
      </c>
      <c r="C4921" s="1" t="s">
        <v>244</v>
      </c>
      <c r="D4921" s="2"/>
      <c r="E4921" s="1"/>
      <c r="F4921" s="2"/>
      <c r="G4921" s="1"/>
      <c r="H4921" s="1" t="s">
        <v>2641</v>
      </c>
      <c r="I4921" s="8" t="str">
        <f>IF(Table1[[#This Row],[TMI_Type]]="Reroute",INDEX(_xlfn.REGEXEXTRACT(Table1[[#This Row],[RawText]],".*(ROUTE|FEA|FCA|ICR|CTOP|TBO).+([A-Z]{3})",2,0),1,2),"")</f>
        <v/>
      </c>
      <c r="J4921" s="5"/>
      <c r="K4921" s="5"/>
      <c r="L4921" s="1"/>
      <c r="M4921" s="7"/>
      <c r="N4921" s="7"/>
      <c r="O4921" s="7">
        <v>44254.054166666669</v>
      </c>
      <c r="P4921" s="4" t="s">
        <v>2936</v>
      </c>
      <c r="Q4921" s="10" t="s">
        <v>2936</v>
      </c>
      <c r="R4921" s="2" t="s">
        <v>8789</v>
      </c>
      <c r="S4921" s="6" t="str">
        <f>IF(OR(ISBLANK(Table1[[#This Row],[ValidEndUTC]]),ISBLANK(Table1[[#This Row],[ValidStartUTC]])),"",Table1[[#This Row],[ValidEndUTC]]-Table1[[#This Row],[ValidStartUTC]])</f>
        <v/>
      </c>
      <c r="T4921" s="5" t="str">
        <f>IF(OR(ISBLANK(Table1[[#This Row],[ValidEndUTC]]),ISBLANK(Table1[[#This Row],[ValidStartUTC]])),"",Table1[[#This Row],[Duration]]*24*60)</f>
        <v/>
      </c>
    </row>
    <row r="4922" spans="1:20" x14ac:dyDescent="0.25">
      <c r="A4922" s="8" t="str">
        <f>IF(ISBLANK(Table1[[#This Row],[AdvisoryNumber]]),"NTML","ADVZY")</f>
        <v>NTML</v>
      </c>
      <c r="B4922" s="8" t="str">
        <f>_xlfn.TEXTJOIN("-",TRUE,Table1[[#This Row],[Source]],TEXT(Table1[[#This Row],[AdvisoryNumber]],"000"),TEXT(ROW()-1,"000000"),TEXT(Table1[[#This Row],[RecordTimeUTC]],"YYYY-MM-DD"))</f>
        <v>NTML-000-004921-2021-02-27</v>
      </c>
      <c r="C4922" s="1" t="s">
        <v>244</v>
      </c>
      <c r="D4922" s="2"/>
      <c r="E4922" s="1"/>
      <c r="F4922" s="2"/>
      <c r="G4922" s="1"/>
      <c r="H4922" s="1" t="s">
        <v>2641</v>
      </c>
      <c r="I4922" s="8" t="str">
        <f>IF(Table1[[#This Row],[TMI_Type]]="Reroute",INDEX(_xlfn.REGEXEXTRACT(Table1[[#This Row],[RawText]],".*(ROUTE|FEA|FCA|ICR|CTOP|TBO).+([A-Z]{3})",2,0),1,2),"")</f>
        <v/>
      </c>
      <c r="J4922" s="5"/>
      <c r="K4922" s="5"/>
      <c r="L4922" s="1"/>
      <c r="M4922" s="7"/>
      <c r="N4922" s="7"/>
      <c r="O4922" s="7">
        <v>44254.133333333331</v>
      </c>
      <c r="P4922" s="4" t="s">
        <v>2937</v>
      </c>
      <c r="Q4922" s="10" t="s">
        <v>2937</v>
      </c>
      <c r="R4922" s="2" t="s">
        <v>8797</v>
      </c>
      <c r="S4922" s="6" t="str">
        <f>IF(OR(ISBLANK(Table1[[#This Row],[ValidEndUTC]]),ISBLANK(Table1[[#This Row],[ValidStartUTC]])),"",Table1[[#This Row],[ValidEndUTC]]-Table1[[#This Row],[ValidStartUTC]])</f>
        <v/>
      </c>
      <c r="T4922" s="5" t="str">
        <f>IF(OR(ISBLANK(Table1[[#This Row],[ValidEndUTC]]),ISBLANK(Table1[[#This Row],[ValidStartUTC]])),"",Table1[[#This Row],[Duration]]*24*60)</f>
        <v/>
      </c>
    </row>
    <row r="4923" spans="1:20" ht="21.6" x14ac:dyDescent="0.25">
      <c r="A4923" s="8" t="str">
        <f>IF(ISBLANK(Table1[[#This Row],[AdvisoryNumber]]),"NTML","ADVZY")</f>
        <v>NTML</v>
      </c>
      <c r="B4923" s="8" t="str">
        <f>_xlfn.TEXTJOIN("-",TRUE,Table1[[#This Row],[Source]],TEXT(Table1[[#This Row],[AdvisoryNumber]],"000"),TEXT(ROW()-1,"000000"),TEXT(Table1[[#This Row],[RecordTimeUTC]],"YYYY-MM-DD"))</f>
        <v>NTML-000-004922-2021-03-05</v>
      </c>
      <c r="C4923" s="1" t="s">
        <v>208</v>
      </c>
      <c r="D4923" s="2"/>
      <c r="E4923" s="1"/>
      <c r="F4923" s="2"/>
      <c r="G4923" s="1"/>
      <c r="H4923" s="1" t="s">
        <v>2641</v>
      </c>
      <c r="I4923" s="8" t="str">
        <f>IF(Table1[[#This Row],[TMI_Type]]="Reroute",INDEX(_xlfn.REGEXEXTRACT(Table1[[#This Row],[RawText]],".*(ROUTE|FEA|FCA|ICR|CTOP|TBO).+([A-Z]{3})",2,0),1,2),"")</f>
        <v/>
      </c>
      <c r="J4923" s="5"/>
      <c r="K4923" s="5"/>
      <c r="L4923" s="1"/>
      <c r="M4923" s="7"/>
      <c r="N4923" s="7"/>
      <c r="O4923" s="7">
        <v>44260.777083333334</v>
      </c>
      <c r="P4923" s="4" t="s">
        <v>2938</v>
      </c>
      <c r="Q4923" s="10" t="s">
        <v>2938</v>
      </c>
      <c r="R4923" s="2" t="s">
        <v>8808</v>
      </c>
      <c r="S4923" s="6" t="str">
        <f>IF(OR(ISBLANK(Table1[[#This Row],[ValidEndUTC]]),ISBLANK(Table1[[#This Row],[ValidStartUTC]])),"",Table1[[#This Row],[ValidEndUTC]]-Table1[[#This Row],[ValidStartUTC]])</f>
        <v/>
      </c>
      <c r="T4923" s="5" t="str">
        <f>IF(OR(ISBLANK(Table1[[#This Row],[ValidEndUTC]]),ISBLANK(Table1[[#This Row],[ValidStartUTC]])),"",Table1[[#This Row],[Duration]]*24*60)</f>
        <v/>
      </c>
    </row>
    <row r="4924" spans="1:20" x14ac:dyDescent="0.25">
      <c r="A4924" s="8" t="str">
        <f>IF(ISBLANK(Table1[[#This Row],[AdvisoryNumber]]),"NTML","ADVZY")</f>
        <v>NTML</v>
      </c>
      <c r="B4924" s="8" t="str">
        <f>_xlfn.TEXTJOIN("-",TRUE,Table1[[#This Row],[Source]],TEXT(Table1[[#This Row],[AdvisoryNumber]],"000"),TEXT(ROW()-1,"000000"),TEXT(Table1[[#This Row],[RecordTimeUTC]],"YYYY-MM-DD"))</f>
        <v>NTML-000-004923-2021-03-05</v>
      </c>
      <c r="C4924" s="1" t="s">
        <v>1570</v>
      </c>
      <c r="D4924" s="2"/>
      <c r="E4924" s="1"/>
      <c r="F4924" s="2"/>
      <c r="G4924" s="1"/>
      <c r="H4924" s="1" t="s">
        <v>2641</v>
      </c>
      <c r="I4924" s="8" t="str">
        <f>IF(Table1[[#This Row],[TMI_Type]]="Reroute",INDEX(_xlfn.REGEXEXTRACT(Table1[[#This Row],[RawText]],".*(ROUTE|FEA|FCA|ICR|CTOP|TBO).+([A-Z]{3})",2,0),1,2),"")</f>
        <v/>
      </c>
      <c r="J4924" s="5"/>
      <c r="K4924" s="5"/>
      <c r="L4924" s="1"/>
      <c r="M4924" s="7"/>
      <c r="N4924" s="7"/>
      <c r="O4924" s="7">
        <v>44260.777083333334</v>
      </c>
      <c r="P4924" s="4" t="s">
        <v>2939</v>
      </c>
      <c r="Q4924" s="10" t="s">
        <v>2939</v>
      </c>
      <c r="R4924" s="2" t="s">
        <v>8808</v>
      </c>
      <c r="S4924" s="6" t="str">
        <f>IF(OR(ISBLANK(Table1[[#This Row],[ValidEndUTC]]),ISBLANK(Table1[[#This Row],[ValidStartUTC]])),"",Table1[[#This Row],[ValidEndUTC]]-Table1[[#This Row],[ValidStartUTC]])</f>
        <v/>
      </c>
      <c r="T4924" s="5" t="str">
        <f>IF(OR(ISBLANK(Table1[[#This Row],[ValidEndUTC]]),ISBLANK(Table1[[#This Row],[ValidStartUTC]])),"",Table1[[#This Row],[Duration]]*24*60)</f>
        <v/>
      </c>
    </row>
    <row r="4925" spans="1:20" ht="21.6" x14ac:dyDescent="0.25">
      <c r="A4925" s="8" t="str">
        <f>IF(ISBLANK(Table1[[#This Row],[AdvisoryNumber]]),"NTML","ADVZY")</f>
        <v>NTML</v>
      </c>
      <c r="B4925" s="8" t="str">
        <f>_xlfn.TEXTJOIN("-",TRUE,Table1[[#This Row],[Source]],TEXT(Table1[[#This Row],[AdvisoryNumber]],"000"),TEXT(ROW()-1,"000000"),TEXT(Table1[[#This Row],[RecordTimeUTC]],"YYYY-MM-DD"))</f>
        <v>NTML-000-004924-2021-03-05</v>
      </c>
      <c r="C4925" s="1" t="s">
        <v>217</v>
      </c>
      <c r="D4925" s="2"/>
      <c r="E4925" s="1"/>
      <c r="F4925" s="2"/>
      <c r="G4925" s="1"/>
      <c r="H4925" s="1" t="s">
        <v>2641</v>
      </c>
      <c r="I4925" s="8" t="str">
        <f>IF(Table1[[#This Row],[TMI_Type]]="Reroute",INDEX(_xlfn.REGEXEXTRACT(Table1[[#This Row],[RawText]],".*(ROUTE|FEA|FCA|ICR|CTOP|TBO).+([A-Z]{3})",2,0),1,2),"")</f>
        <v/>
      </c>
      <c r="J4925" s="5"/>
      <c r="K4925" s="5"/>
      <c r="L4925" s="1"/>
      <c r="M4925" s="7"/>
      <c r="N4925" s="7"/>
      <c r="O4925" s="7">
        <v>44260.777083333334</v>
      </c>
      <c r="P4925" s="4" t="s">
        <v>2940</v>
      </c>
      <c r="Q4925" s="10" t="s">
        <v>2940</v>
      </c>
      <c r="R4925" s="2" t="s">
        <v>8808</v>
      </c>
      <c r="S4925" s="6" t="str">
        <f>IF(OR(ISBLANK(Table1[[#This Row],[ValidEndUTC]]),ISBLANK(Table1[[#This Row],[ValidStartUTC]])),"",Table1[[#This Row],[ValidEndUTC]]-Table1[[#This Row],[ValidStartUTC]])</f>
        <v/>
      </c>
      <c r="T4925" s="5" t="str">
        <f>IF(OR(ISBLANK(Table1[[#This Row],[ValidEndUTC]]),ISBLANK(Table1[[#This Row],[ValidStartUTC]])),"",Table1[[#This Row],[Duration]]*24*60)</f>
        <v/>
      </c>
    </row>
    <row r="4926" spans="1:20" ht="21.6" x14ac:dyDescent="0.25">
      <c r="A4926" s="8" t="str">
        <f>IF(ISBLANK(Table1[[#This Row],[AdvisoryNumber]]),"NTML","ADVZY")</f>
        <v>NTML</v>
      </c>
      <c r="B4926" s="8" t="str">
        <f>_xlfn.TEXTJOIN("-",TRUE,Table1[[#This Row],[Source]],TEXT(Table1[[#This Row],[AdvisoryNumber]],"000"),TEXT(ROW()-1,"000000"),TEXT(Table1[[#This Row],[RecordTimeUTC]],"YYYY-MM-DD"))</f>
        <v>NTML-000-004925-2021-03-05</v>
      </c>
      <c r="C4926" s="1" t="s">
        <v>521</v>
      </c>
      <c r="D4926" s="2"/>
      <c r="E4926" s="1"/>
      <c r="F4926" s="2"/>
      <c r="G4926" s="1"/>
      <c r="H4926" s="1" t="s">
        <v>2641</v>
      </c>
      <c r="I4926" s="8" t="str">
        <f>IF(Table1[[#This Row],[TMI_Type]]="Reroute",INDEX(_xlfn.REGEXEXTRACT(Table1[[#This Row],[RawText]],".*(ROUTE|FEA|FCA|ICR|CTOP|TBO).+([A-Z]{3})",2,0),1,2),"")</f>
        <v/>
      </c>
      <c r="J4926" s="5"/>
      <c r="K4926" s="5"/>
      <c r="L4926" s="1"/>
      <c r="M4926" s="7"/>
      <c r="N4926" s="7"/>
      <c r="O4926" s="7">
        <v>44260.777083333334</v>
      </c>
      <c r="P4926" s="4" t="s">
        <v>2941</v>
      </c>
      <c r="Q4926" s="10" t="s">
        <v>2941</v>
      </c>
      <c r="R4926" s="2" t="s">
        <v>8808</v>
      </c>
      <c r="S4926" s="6" t="str">
        <f>IF(OR(ISBLANK(Table1[[#This Row],[ValidEndUTC]]),ISBLANK(Table1[[#This Row],[ValidStartUTC]])),"",Table1[[#This Row],[ValidEndUTC]]-Table1[[#This Row],[ValidStartUTC]])</f>
        <v/>
      </c>
      <c r="T4926" s="5" t="str">
        <f>IF(OR(ISBLANK(Table1[[#This Row],[ValidEndUTC]]),ISBLANK(Table1[[#This Row],[ValidStartUTC]])),"",Table1[[#This Row],[Duration]]*24*60)</f>
        <v/>
      </c>
    </row>
    <row r="4927" spans="1:20" ht="21.6" x14ac:dyDescent="0.25">
      <c r="A4927" s="8" t="str">
        <f>IF(ISBLANK(Table1[[#This Row],[AdvisoryNumber]]),"NTML","ADVZY")</f>
        <v>NTML</v>
      </c>
      <c r="B4927" s="8" t="str">
        <f>_xlfn.TEXTJOIN("-",TRUE,Table1[[#This Row],[Source]],TEXT(Table1[[#This Row],[AdvisoryNumber]],"000"),TEXT(ROW()-1,"000000"),TEXT(Table1[[#This Row],[RecordTimeUTC]],"YYYY-MM-DD"))</f>
        <v>NTML-000-004926-2021-03-05</v>
      </c>
      <c r="C4927" s="1" t="s">
        <v>1081</v>
      </c>
      <c r="D4927" s="2"/>
      <c r="E4927" s="1"/>
      <c r="F4927" s="2"/>
      <c r="G4927" s="1"/>
      <c r="H4927" s="1" t="s">
        <v>2641</v>
      </c>
      <c r="I4927" s="8" t="str">
        <f>IF(Table1[[#This Row],[TMI_Type]]="Reroute",INDEX(_xlfn.REGEXEXTRACT(Table1[[#This Row],[RawText]],".*(ROUTE|FEA|FCA|ICR|CTOP|TBO).+([A-Z]{3})",2,0),1,2),"")</f>
        <v/>
      </c>
      <c r="J4927" s="5"/>
      <c r="K4927" s="5"/>
      <c r="L4927" s="1"/>
      <c r="M4927" s="7"/>
      <c r="N4927" s="7"/>
      <c r="O4927" s="7">
        <v>44260.777083333334</v>
      </c>
      <c r="P4927" s="4" t="s">
        <v>2942</v>
      </c>
      <c r="Q4927" s="10" t="s">
        <v>2942</v>
      </c>
      <c r="R4927" s="2" t="s">
        <v>8808</v>
      </c>
      <c r="S4927" s="6" t="str">
        <f>IF(OR(ISBLANK(Table1[[#This Row],[ValidEndUTC]]),ISBLANK(Table1[[#This Row],[ValidStartUTC]])),"",Table1[[#This Row],[ValidEndUTC]]-Table1[[#This Row],[ValidStartUTC]])</f>
        <v/>
      </c>
      <c r="T4927" s="5" t="str">
        <f>IF(OR(ISBLANK(Table1[[#This Row],[ValidEndUTC]]),ISBLANK(Table1[[#This Row],[ValidStartUTC]])),"",Table1[[#This Row],[Duration]]*24*60)</f>
        <v/>
      </c>
    </row>
    <row r="4928" spans="1:20" ht="21.6" x14ac:dyDescent="0.25">
      <c r="A4928" s="8" t="str">
        <f>IF(ISBLANK(Table1[[#This Row],[AdvisoryNumber]]),"NTML","ADVZY")</f>
        <v>NTML</v>
      </c>
      <c r="B4928" s="8" t="str">
        <f>_xlfn.TEXTJOIN("-",TRUE,Table1[[#This Row],[Source]],TEXT(Table1[[#This Row],[AdvisoryNumber]],"000"),TEXT(ROW()-1,"000000"),TEXT(Table1[[#This Row],[RecordTimeUTC]],"YYYY-MM-DD"))</f>
        <v>NTML-000-004927-2021-03-05</v>
      </c>
      <c r="C4928" s="1" t="s">
        <v>1515</v>
      </c>
      <c r="D4928" s="2"/>
      <c r="E4928" s="1"/>
      <c r="F4928" s="2"/>
      <c r="G4928" s="1"/>
      <c r="H4928" s="1" t="s">
        <v>2641</v>
      </c>
      <c r="I4928" s="8" t="str">
        <f>IF(Table1[[#This Row],[TMI_Type]]="Reroute",INDEX(_xlfn.REGEXEXTRACT(Table1[[#This Row],[RawText]],".*(ROUTE|FEA|FCA|ICR|CTOP|TBO).+([A-Z]{3})",2,0),1,2),"")</f>
        <v/>
      </c>
      <c r="J4928" s="5"/>
      <c r="K4928" s="5"/>
      <c r="L4928" s="1"/>
      <c r="M4928" s="7"/>
      <c r="N4928" s="7"/>
      <c r="O4928" s="7">
        <v>44260.777083333334</v>
      </c>
      <c r="P4928" s="4" t="s">
        <v>2943</v>
      </c>
      <c r="Q4928" s="10" t="s">
        <v>2943</v>
      </c>
      <c r="R4928" s="2" t="s">
        <v>8808</v>
      </c>
      <c r="S4928" s="6" t="str">
        <f>IF(OR(ISBLANK(Table1[[#This Row],[ValidEndUTC]]),ISBLANK(Table1[[#This Row],[ValidStartUTC]])),"",Table1[[#This Row],[ValidEndUTC]]-Table1[[#This Row],[ValidStartUTC]])</f>
        <v/>
      </c>
      <c r="T4928" s="5" t="str">
        <f>IF(OR(ISBLANK(Table1[[#This Row],[ValidEndUTC]]),ISBLANK(Table1[[#This Row],[ValidStartUTC]])),"",Table1[[#This Row],[Duration]]*24*60)</f>
        <v/>
      </c>
    </row>
    <row r="4929" spans="1:20" ht="21.6" x14ac:dyDescent="0.25">
      <c r="A4929" s="8" t="str">
        <f>IF(ISBLANK(Table1[[#This Row],[AdvisoryNumber]]),"NTML","ADVZY")</f>
        <v>NTML</v>
      </c>
      <c r="B4929" s="8" t="str">
        <f>_xlfn.TEXTJOIN("-",TRUE,Table1[[#This Row],[Source]],TEXT(Table1[[#This Row],[AdvisoryNumber]],"000"),TEXT(ROW()-1,"000000"),TEXT(Table1[[#This Row],[RecordTimeUTC]],"YYYY-MM-DD"))</f>
        <v>NTML-000-004928-2021-03-05</v>
      </c>
      <c r="C4929" s="1" t="s">
        <v>372</v>
      </c>
      <c r="D4929" s="2"/>
      <c r="E4929" s="1"/>
      <c r="F4929" s="2"/>
      <c r="G4929" s="1"/>
      <c r="H4929" s="1" t="s">
        <v>2641</v>
      </c>
      <c r="I4929" s="8" t="str">
        <f>IF(Table1[[#This Row],[TMI_Type]]="Reroute",INDEX(_xlfn.REGEXEXTRACT(Table1[[#This Row],[RawText]],".*(ROUTE|FEA|FCA|ICR|CTOP|TBO).+([A-Z]{3})",2,0),1,2),"")</f>
        <v/>
      </c>
      <c r="J4929" s="5"/>
      <c r="K4929" s="5"/>
      <c r="L4929" s="1"/>
      <c r="M4929" s="7"/>
      <c r="N4929" s="7"/>
      <c r="O4929" s="7">
        <v>44260.777083333334</v>
      </c>
      <c r="P4929" s="4" t="s">
        <v>2944</v>
      </c>
      <c r="Q4929" s="10" t="s">
        <v>2944</v>
      </c>
      <c r="R4929" s="2" t="s">
        <v>8808</v>
      </c>
      <c r="S4929" s="6" t="str">
        <f>IF(OR(ISBLANK(Table1[[#This Row],[ValidEndUTC]]),ISBLANK(Table1[[#This Row],[ValidStartUTC]])),"",Table1[[#This Row],[ValidEndUTC]]-Table1[[#This Row],[ValidStartUTC]])</f>
        <v/>
      </c>
      <c r="T4929" s="5" t="str">
        <f>IF(OR(ISBLANK(Table1[[#This Row],[ValidEndUTC]]),ISBLANK(Table1[[#This Row],[ValidStartUTC]])),"",Table1[[#This Row],[Duration]]*24*60)</f>
        <v/>
      </c>
    </row>
    <row r="4930" spans="1:20" ht="21.6" x14ac:dyDescent="0.25">
      <c r="A4930" s="8" t="str">
        <f>IF(ISBLANK(Table1[[#This Row],[AdvisoryNumber]]),"NTML","ADVZY")</f>
        <v>NTML</v>
      </c>
      <c r="B4930" s="8" t="str">
        <f>_xlfn.TEXTJOIN("-",TRUE,Table1[[#This Row],[Source]],TEXT(Table1[[#This Row],[AdvisoryNumber]],"000"),TEXT(ROW()-1,"000000"),TEXT(Table1[[#This Row],[RecordTimeUTC]],"YYYY-MM-DD"))</f>
        <v>NTML-000-004929-2021-03-05</v>
      </c>
      <c r="C4930" s="1" t="s">
        <v>1309</v>
      </c>
      <c r="D4930" s="2"/>
      <c r="E4930" s="1"/>
      <c r="F4930" s="2"/>
      <c r="G4930" s="1"/>
      <c r="H4930" s="1" t="s">
        <v>2641</v>
      </c>
      <c r="I4930" s="8" t="str">
        <f>IF(Table1[[#This Row],[TMI_Type]]="Reroute",INDEX(_xlfn.REGEXEXTRACT(Table1[[#This Row],[RawText]],".*(ROUTE|FEA|FCA|ICR|CTOP|TBO).+([A-Z]{3})",2,0),1,2),"")</f>
        <v/>
      </c>
      <c r="J4930" s="5"/>
      <c r="K4930" s="5"/>
      <c r="L4930" s="1"/>
      <c r="M4930" s="7"/>
      <c r="N4930" s="7"/>
      <c r="O4930" s="7">
        <v>44260.777083333334</v>
      </c>
      <c r="P4930" s="4" t="s">
        <v>2945</v>
      </c>
      <c r="Q4930" s="10" t="s">
        <v>2945</v>
      </c>
      <c r="R4930" s="2" t="s">
        <v>8808</v>
      </c>
      <c r="S4930" s="6" t="str">
        <f>IF(OR(ISBLANK(Table1[[#This Row],[ValidEndUTC]]),ISBLANK(Table1[[#This Row],[ValidStartUTC]])),"",Table1[[#This Row],[ValidEndUTC]]-Table1[[#This Row],[ValidStartUTC]])</f>
        <v/>
      </c>
      <c r="T4930" s="5" t="str">
        <f>IF(OR(ISBLANK(Table1[[#This Row],[ValidEndUTC]]),ISBLANK(Table1[[#This Row],[ValidStartUTC]])),"",Table1[[#This Row],[Duration]]*24*60)</f>
        <v/>
      </c>
    </row>
    <row r="4931" spans="1:20" ht="21.6" x14ac:dyDescent="0.25">
      <c r="A4931" s="8" t="str">
        <f>IF(ISBLANK(Table1[[#This Row],[AdvisoryNumber]]),"NTML","ADVZY")</f>
        <v>NTML</v>
      </c>
      <c r="B4931" s="8" t="str">
        <f>_xlfn.TEXTJOIN("-",TRUE,Table1[[#This Row],[Source]],TEXT(Table1[[#This Row],[AdvisoryNumber]],"000"),TEXT(ROW()-1,"000000"),TEXT(Table1[[#This Row],[RecordTimeUTC]],"YYYY-MM-DD"))</f>
        <v>NTML-000-004930-2021-03-05</v>
      </c>
      <c r="C4931" s="1" t="s">
        <v>1079</v>
      </c>
      <c r="D4931" s="2"/>
      <c r="E4931" s="1"/>
      <c r="F4931" s="2"/>
      <c r="G4931" s="1"/>
      <c r="H4931" s="1" t="s">
        <v>2641</v>
      </c>
      <c r="I4931" s="8" t="str">
        <f>IF(Table1[[#This Row],[TMI_Type]]="Reroute",INDEX(_xlfn.REGEXEXTRACT(Table1[[#This Row],[RawText]],".*(ROUTE|FEA|FCA|ICR|CTOP|TBO).+([A-Z]{3})",2,0),1,2),"")</f>
        <v/>
      </c>
      <c r="J4931" s="5"/>
      <c r="K4931" s="5"/>
      <c r="L4931" s="1"/>
      <c r="M4931" s="7"/>
      <c r="N4931" s="7"/>
      <c r="O4931" s="7">
        <v>44260.777083333334</v>
      </c>
      <c r="P4931" s="4" t="s">
        <v>2946</v>
      </c>
      <c r="Q4931" s="10" t="s">
        <v>2946</v>
      </c>
      <c r="R4931" s="2" t="s">
        <v>8808</v>
      </c>
      <c r="S4931" s="6" t="str">
        <f>IF(OR(ISBLANK(Table1[[#This Row],[ValidEndUTC]]),ISBLANK(Table1[[#This Row],[ValidStartUTC]])),"",Table1[[#This Row],[ValidEndUTC]]-Table1[[#This Row],[ValidStartUTC]])</f>
        <v/>
      </c>
      <c r="T4931" s="5" t="str">
        <f>IF(OR(ISBLANK(Table1[[#This Row],[ValidEndUTC]]),ISBLANK(Table1[[#This Row],[ValidStartUTC]])),"",Table1[[#This Row],[Duration]]*24*60)</f>
        <v/>
      </c>
    </row>
    <row r="4932" spans="1:20" x14ac:dyDescent="0.25">
      <c r="A4932" s="8" t="str">
        <f>IF(ISBLANK(Table1[[#This Row],[AdvisoryNumber]]),"NTML","ADVZY")</f>
        <v>NTML</v>
      </c>
      <c r="B4932" s="8" t="str">
        <f>_xlfn.TEXTJOIN("-",TRUE,Table1[[#This Row],[Source]],TEXT(Table1[[#This Row],[AdvisoryNumber]],"000"),TEXT(ROW()-1,"000000"),TEXT(Table1[[#This Row],[RecordTimeUTC]],"YYYY-MM-DD"))</f>
        <v>NTML-000-004931-2021-03-05</v>
      </c>
      <c r="C4932" s="1" t="s">
        <v>1513</v>
      </c>
      <c r="D4932" s="2"/>
      <c r="E4932" s="1"/>
      <c r="F4932" s="2"/>
      <c r="G4932" s="1"/>
      <c r="H4932" s="1" t="s">
        <v>2641</v>
      </c>
      <c r="I4932" s="8" t="str">
        <f>IF(Table1[[#This Row],[TMI_Type]]="Reroute",INDEX(_xlfn.REGEXEXTRACT(Table1[[#This Row],[RawText]],".*(ROUTE|FEA|FCA|ICR|CTOP|TBO).+([A-Z]{3})",2,0),1,2),"")</f>
        <v/>
      </c>
      <c r="J4932" s="5"/>
      <c r="K4932" s="5"/>
      <c r="L4932" s="1"/>
      <c r="M4932" s="7"/>
      <c r="N4932" s="7"/>
      <c r="O4932" s="7">
        <v>44260.777083333334</v>
      </c>
      <c r="P4932" s="4" t="s">
        <v>2947</v>
      </c>
      <c r="Q4932" s="10" t="s">
        <v>2947</v>
      </c>
      <c r="R4932" s="2" t="s">
        <v>8808</v>
      </c>
      <c r="S4932" s="6" t="str">
        <f>IF(OR(ISBLANK(Table1[[#This Row],[ValidEndUTC]]),ISBLANK(Table1[[#This Row],[ValidStartUTC]])),"",Table1[[#This Row],[ValidEndUTC]]-Table1[[#This Row],[ValidStartUTC]])</f>
        <v/>
      </c>
      <c r="T4932" s="5" t="str">
        <f>IF(OR(ISBLANK(Table1[[#This Row],[ValidEndUTC]]),ISBLANK(Table1[[#This Row],[ValidStartUTC]])),"",Table1[[#This Row],[Duration]]*24*60)</f>
        <v/>
      </c>
    </row>
    <row r="4933" spans="1:20" ht="21.6" x14ac:dyDescent="0.25">
      <c r="A4933" s="8" t="str">
        <f>IF(ISBLANK(Table1[[#This Row],[AdvisoryNumber]]),"NTML","ADVZY")</f>
        <v>NTML</v>
      </c>
      <c r="B4933" s="8" t="str">
        <f>_xlfn.TEXTJOIN("-",TRUE,Table1[[#This Row],[Source]],TEXT(Table1[[#This Row],[AdvisoryNumber]],"000"),TEXT(ROW()-1,"000000"),TEXT(Table1[[#This Row],[RecordTimeUTC]],"YYYY-MM-DD"))</f>
        <v>NTML-000-004932-2021-03-05</v>
      </c>
      <c r="C4933" s="1" t="s">
        <v>251</v>
      </c>
      <c r="D4933" s="2"/>
      <c r="E4933" s="1"/>
      <c r="F4933" s="2"/>
      <c r="G4933" s="1"/>
      <c r="H4933" s="1" t="s">
        <v>2641</v>
      </c>
      <c r="I4933" s="8" t="str">
        <f>IF(Table1[[#This Row],[TMI_Type]]="Reroute",INDEX(_xlfn.REGEXEXTRACT(Table1[[#This Row],[RawText]],".*(ROUTE|FEA|FCA|ICR|CTOP|TBO).+([A-Z]{3})",2,0),1,2),"")</f>
        <v/>
      </c>
      <c r="J4933" s="5"/>
      <c r="K4933" s="5"/>
      <c r="L4933" s="1"/>
      <c r="M4933" s="7"/>
      <c r="N4933" s="7"/>
      <c r="O4933" s="7">
        <v>44260.777083333334</v>
      </c>
      <c r="P4933" s="4" t="s">
        <v>2948</v>
      </c>
      <c r="Q4933" s="10" t="s">
        <v>2948</v>
      </c>
      <c r="R4933" s="2" t="s">
        <v>8808</v>
      </c>
      <c r="S4933" s="6" t="str">
        <f>IF(OR(ISBLANK(Table1[[#This Row],[ValidEndUTC]]),ISBLANK(Table1[[#This Row],[ValidStartUTC]])),"",Table1[[#This Row],[ValidEndUTC]]-Table1[[#This Row],[ValidStartUTC]])</f>
        <v/>
      </c>
      <c r="T4933" s="5" t="str">
        <f>IF(OR(ISBLANK(Table1[[#This Row],[ValidEndUTC]]),ISBLANK(Table1[[#This Row],[ValidStartUTC]])),"",Table1[[#This Row],[Duration]]*24*60)</f>
        <v/>
      </c>
    </row>
    <row r="4934" spans="1:20" ht="21.6" x14ac:dyDescent="0.25">
      <c r="A4934" s="8" t="str">
        <f>IF(ISBLANK(Table1[[#This Row],[AdvisoryNumber]]),"NTML","ADVZY")</f>
        <v>NTML</v>
      </c>
      <c r="B4934" s="8" t="str">
        <f>_xlfn.TEXTJOIN("-",TRUE,Table1[[#This Row],[Source]],TEXT(Table1[[#This Row],[AdvisoryNumber]],"000"),TEXT(ROW()-1,"000000"),TEXT(Table1[[#This Row],[RecordTimeUTC]],"YYYY-MM-DD"))</f>
        <v>NTML-000-004933-2021-03-05</v>
      </c>
      <c r="C4934" s="1" t="s">
        <v>108</v>
      </c>
      <c r="D4934" s="2"/>
      <c r="E4934" s="1"/>
      <c r="F4934" s="2"/>
      <c r="G4934" s="1"/>
      <c r="H4934" s="1" t="s">
        <v>2641</v>
      </c>
      <c r="I4934" s="8" t="str">
        <f>IF(Table1[[#This Row],[TMI_Type]]="Reroute",INDEX(_xlfn.REGEXEXTRACT(Table1[[#This Row],[RawText]],".*(ROUTE|FEA|FCA|ICR|CTOP|TBO).+([A-Z]{3})",2,0),1,2),"")</f>
        <v/>
      </c>
      <c r="J4934" s="5"/>
      <c r="K4934" s="5"/>
      <c r="L4934" s="1"/>
      <c r="M4934" s="7"/>
      <c r="N4934" s="7"/>
      <c r="O4934" s="7">
        <v>44260.777083333334</v>
      </c>
      <c r="P4934" s="4" t="s">
        <v>2949</v>
      </c>
      <c r="Q4934" s="10" t="s">
        <v>2949</v>
      </c>
      <c r="R4934" s="2" t="s">
        <v>8808</v>
      </c>
      <c r="S4934" s="6" t="str">
        <f>IF(OR(ISBLANK(Table1[[#This Row],[ValidEndUTC]]),ISBLANK(Table1[[#This Row],[ValidStartUTC]])),"",Table1[[#This Row],[ValidEndUTC]]-Table1[[#This Row],[ValidStartUTC]])</f>
        <v/>
      </c>
      <c r="T4934" s="5" t="str">
        <f>IF(OR(ISBLANK(Table1[[#This Row],[ValidEndUTC]]),ISBLANK(Table1[[#This Row],[ValidStartUTC]])),"",Table1[[#This Row],[Duration]]*24*60)</f>
        <v/>
      </c>
    </row>
    <row r="4935" spans="1:20" ht="21.6" x14ac:dyDescent="0.25">
      <c r="A4935" s="8" t="str">
        <f>IF(ISBLANK(Table1[[#This Row],[AdvisoryNumber]]),"NTML","ADVZY")</f>
        <v>NTML</v>
      </c>
      <c r="B4935" s="8" t="str">
        <f>_xlfn.TEXTJOIN("-",TRUE,Table1[[#This Row],[Source]],TEXT(Table1[[#This Row],[AdvisoryNumber]],"000"),TEXT(ROW()-1,"000000"),TEXT(Table1[[#This Row],[RecordTimeUTC]],"YYYY-MM-DD"))</f>
        <v>NTML-000-004934-2021-03-05</v>
      </c>
      <c r="C4935" s="1" t="s">
        <v>495</v>
      </c>
      <c r="D4935" s="2"/>
      <c r="E4935" s="1"/>
      <c r="F4935" s="2"/>
      <c r="G4935" s="1"/>
      <c r="H4935" s="1" t="s">
        <v>2641</v>
      </c>
      <c r="I4935" s="8" t="str">
        <f>IF(Table1[[#This Row],[TMI_Type]]="Reroute",INDEX(_xlfn.REGEXEXTRACT(Table1[[#This Row],[RawText]],".*(ROUTE|FEA|FCA|ICR|CTOP|TBO).+([A-Z]{3})",2,0),1,2),"")</f>
        <v/>
      </c>
      <c r="J4935" s="5"/>
      <c r="K4935" s="5"/>
      <c r="L4935" s="1"/>
      <c r="M4935" s="7"/>
      <c r="N4935" s="7"/>
      <c r="O4935" s="7">
        <v>44260.777083333334</v>
      </c>
      <c r="P4935" s="4" t="s">
        <v>2950</v>
      </c>
      <c r="Q4935" s="10" t="s">
        <v>2950</v>
      </c>
      <c r="R4935" s="2" t="s">
        <v>8808</v>
      </c>
      <c r="S4935" s="6" t="str">
        <f>IF(OR(ISBLANK(Table1[[#This Row],[ValidEndUTC]]),ISBLANK(Table1[[#This Row],[ValidStartUTC]])),"",Table1[[#This Row],[ValidEndUTC]]-Table1[[#This Row],[ValidStartUTC]])</f>
        <v/>
      </c>
      <c r="T4935" s="5" t="str">
        <f>IF(OR(ISBLANK(Table1[[#This Row],[ValidEndUTC]]),ISBLANK(Table1[[#This Row],[ValidStartUTC]])),"",Table1[[#This Row],[Duration]]*24*60)</f>
        <v/>
      </c>
    </row>
    <row r="4936" spans="1:20" ht="21.6" x14ac:dyDescent="0.25">
      <c r="A4936" s="8" t="str">
        <f>IF(ISBLANK(Table1[[#This Row],[AdvisoryNumber]]),"NTML","ADVZY")</f>
        <v>NTML</v>
      </c>
      <c r="B4936" s="8" t="str">
        <f>_xlfn.TEXTJOIN("-",TRUE,Table1[[#This Row],[Source]],TEXT(Table1[[#This Row],[AdvisoryNumber]],"000"),TEXT(ROW()-1,"000000"),TEXT(Table1[[#This Row],[RecordTimeUTC]],"YYYY-MM-DD"))</f>
        <v>NTML-000-004935-2021-03-05</v>
      </c>
      <c r="C4936" s="1" t="s">
        <v>753</v>
      </c>
      <c r="D4936" s="2"/>
      <c r="E4936" s="1"/>
      <c r="F4936" s="2"/>
      <c r="G4936" s="1"/>
      <c r="H4936" s="1" t="s">
        <v>2641</v>
      </c>
      <c r="I4936" s="8" t="str">
        <f>IF(Table1[[#This Row],[TMI_Type]]="Reroute",INDEX(_xlfn.REGEXEXTRACT(Table1[[#This Row],[RawText]],".*(ROUTE|FEA|FCA|ICR|CTOP|TBO).+([A-Z]{3})",2,0),1,2),"")</f>
        <v/>
      </c>
      <c r="J4936" s="5"/>
      <c r="K4936" s="5"/>
      <c r="L4936" s="1"/>
      <c r="M4936" s="7"/>
      <c r="N4936" s="7"/>
      <c r="O4936" s="7">
        <v>44260.794444444444</v>
      </c>
      <c r="P4936" s="4" t="s">
        <v>2951</v>
      </c>
      <c r="Q4936" s="10" t="s">
        <v>2951</v>
      </c>
      <c r="R4936" s="2" t="s">
        <v>8809</v>
      </c>
      <c r="S4936" s="6" t="str">
        <f>IF(OR(ISBLANK(Table1[[#This Row],[ValidEndUTC]]),ISBLANK(Table1[[#This Row],[ValidStartUTC]])),"",Table1[[#This Row],[ValidEndUTC]]-Table1[[#This Row],[ValidStartUTC]])</f>
        <v/>
      </c>
      <c r="T4936" s="5" t="str">
        <f>IF(OR(ISBLANK(Table1[[#This Row],[ValidEndUTC]]),ISBLANK(Table1[[#This Row],[ValidStartUTC]])),"",Table1[[#This Row],[Duration]]*24*60)</f>
        <v/>
      </c>
    </row>
    <row r="4937" spans="1:20" ht="21.6" x14ac:dyDescent="0.25">
      <c r="A4937" s="8" t="str">
        <f>IF(ISBLANK(Table1[[#This Row],[AdvisoryNumber]]),"NTML","ADVZY")</f>
        <v>NTML</v>
      </c>
      <c r="B4937" s="8" t="str">
        <f>_xlfn.TEXTJOIN("-",TRUE,Table1[[#This Row],[Source]],TEXT(Table1[[#This Row],[AdvisoryNumber]],"000"),TEXT(ROW()-1,"000000"),TEXT(Table1[[#This Row],[RecordTimeUTC]],"YYYY-MM-DD"))</f>
        <v>NTML-000-004936-2021-03-05</v>
      </c>
      <c r="C4937" s="1" t="s">
        <v>2416</v>
      </c>
      <c r="D4937" s="2"/>
      <c r="E4937" s="1"/>
      <c r="F4937" s="2"/>
      <c r="G4937" s="1"/>
      <c r="H4937" s="1" t="s">
        <v>2641</v>
      </c>
      <c r="I4937" s="8" t="str">
        <f>IF(Table1[[#This Row],[TMI_Type]]="Reroute",INDEX(_xlfn.REGEXEXTRACT(Table1[[#This Row],[RawText]],".*(ROUTE|FEA|FCA|ICR|CTOP|TBO).+([A-Z]{3})",2,0),1,2),"")</f>
        <v/>
      </c>
      <c r="J4937" s="5"/>
      <c r="K4937" s="5"/>
      <c r="L4937" s="1"/>
      <c r="M4937" s="7"/>
      <c r="N4937" s="7"/>
      <c r="O4937" s="7">
        <v>44260.794444444444</v>
      </c>
      <c r="P4937" s="4" t="s">
        <v>2952</v>
      </c>
      <c r="Q4937" s="10" t="s">
        <v>2952</v>
      </c>
      <c r="R4937" s="2" t="s">
        <v>8809</v>
      </c>
      <c r="S4937" s="6" t="str">
        <f>IF(OR(ISBLANK(Table1[[#This Row],[ValidEndUTC]]),ISBLANK(Table1[[#This Row],[ValidStartUTC]])),"",Table1[[#This Row],[ValidEndUTC]]-Table1[[#This Row],[ValidStartUTC]])</f>
        <v/>
      </c>
      <c r="T4937" s="5" t="str">
        <f>IF(OR(ISBLANK(Table1[[#This Row],[ValidEndUTC]]),ISBLANK(Table1[[#This Row],[ValidStartUTC]])),"",Table1[[#This Row],[Duration]]*24*60)</f>
        <v/>
      </c>
    </row>
    <row r="4938" spans="1:20" ht="21.6" x14ac:dyDescent="0.25">
      <c r="A4938" s="8" t="str">
        <f>IF(ISBLANK(Table1[[#This Row],[AdvisoryNumber]]),"NTML","ADVZY")</f>
        <v>NTML</v>
      </c>
      <c r="B4938" s="8" t="str">
        <f>_xlfn.TEXTJOIN("-",TRUE,Table1[[#This Row],[Source]],TEXT(Table1[[#This Row],[AdvisoryNumber]],"000"),TEXT(ROW()-1,"000000"),TEXT(Table1[[#This Row],[RecordTimeUTC]],"YYYY-MM-DD"))</f>
        <v>NTML-000-004937-2021-03-05</v>
      </c>
      <c r="C4938" s="1" t="s">
        <v>218</v>
      </c>
      <c r="D4938" s="2"/>
      <c r="E4938" s="1"/>
      <c r="F4938" s="2"/>
      <c r="G4938" s="1"/>
      <c r="H4938" s="1" t="s">
        <v>2641</v>
      </c>
      <c r="I4938" s="8" t="str">
        <f>IF(Table1[[#This Row],[TMI_Type]]="Reroute",INDEX(_xlfn.REGEXEXTRACT(Table1[[#This Row],[RawText]],".*(ROUTE|FEA|FCA|ICR|CTOP|TBO).+([A-Z]{3})",2,0),1,2),"")</f>
        <v/>
      </c>
      <c r="J4938" s="5"/>
      <c r="K4938" s="5"/>
      <c r="L4938" s="1"/>
      <c r="M4938" s="7"/>
      <c r="N4938" s="7"/>
      <c r="O4938" s="7">
        <v>44260.803472222222</v>
      </c>
      <c r="P4938" s="4" t="s">
        <v>8810</v>
      </c>
      <c r="Q4938" s="10" t="s">
        <v>8810</v>
      </c>
      <c r="R4938" s="2" t="s">
        <v>8811</v>
      </c>
      <c r="S4938" s="6" t="str">
        <f>IF(OR(ISBLANK(Table1[[#This Row],[ValidEndUTC]]),ISBLANK(Table1[[#This Row],[ValidStartUTC]])),"",Table1[[#This Row],[ValidEndUTC]]-Table1[[#This Row],[ValidStartUTC]])</f>
        <v/>
      </c>
      <c r="T4938" s="5" t="str">
        <f>IF(OR(ISBLANK(Table1[[#This Row],[ValidEndUTC]]),ISBLANK(Table1[[#This Row],[ValidStartUTC]])),"",Table1[[#This Row],[Duration]]*24*60)</f>
        <v/>
      </c>
    </row>
    <row r="4939" spans="1:20" ht="409.6" x14ac:dyDescent="0.25">
      <c r="A4939" s="8" t="str">
        <f>IF(ISBLANK(Table1[[#This Row],[AdvisoryNumber]]),"NTML","ADVZY")</f>
        <v>ADVZY</v>
      </c>
      <c r="B4939" s="8" t="str">
        <f>_xlfn.TEXTJOIN("-",TRUE,Table1[[#This Row],[Source]],TEXT(Table1[[#This Row],[AdvisoryNumber]],"000"),TEXT(ROW()-1,"000000"),TEXT(Table1[[#This Row],[RecordTimeUTC]],"YYYY-MM-DD"))</f>
        <v>ADVZY-001-004938-2021-03-05</v>
      </c>
      <c r="C4939" s="1" t="s">
        <v>16</v>
      </c>
      <c r="D4939" s="2"/>
      <c r="E4939" s="1">
        <v>1</v>
      </c>
      <c r="F4939" s="2" t="s">
        <v>5996</v>
      </c>
      <c r="G4939" s="1"/>
      <c r="H4939" s="1" t="s">
        <v>6014</v>
      </c>
      <c r="I4939" s="8" t="str">
        <f>IF(Table1[[#This Row],[TMI_Type]]="Reroute",INDEX(_xlfn.REGEXEXTRACT(Table1[[#This Row],[RawText]],".*(ROUTE|FEA|FCA|ICR|CTOP|TBO).+([A-Z]{3})",2,0),1,2),"")</f>
        <v/>
      </c>
      <c r="J4939" s="5"/>
      <c r="K4939" s="5"/>
      <c r="L4939" s="1"/>
      <c r="M4939" s="7"/>
      <c r="N4939" s="7"/>
      <c r="O4939" s="7">
        <v>44260.817361111112</v>
      </c>
      <c r="P4939" s="4" t="s">
        <v>750</v>
      </c>
      <c r="Q4939" s="10" t="s">
        <v>6560</v>
      </c>
      <c r="R4939" s="2" t="s">
        <v>6561</v>
      </c>
      <c r="S4939" s="6" t="str">
        <f>IF(OR(ISBLANK(Table1[[#This Row],[ValidEndUTC]]),ISBLANK(Table1[[#This Row],[ValidStartUTC]])),"",Table1[[#This Row],[ValidEndUTC]]-Table1[[#This Row],[ValidStartUTC]])</f>
        <v/>
      </c>
      <c r="T4939" s="5" t="str">
        <f>IF(OR(ISBLANK(Table1[[#This Row],[ValidEndUTC]]),ISBLANK(Table1[[#This Row],[ValidStartUTC]])),"",Table1[[#This Row],[Duration]]*24*60)</f>
        <v/>
      </c>
    </row>
    <row r="4940" spans="1:20" ht="409.6" x14ac:dyDescent="0.25">
      <c r="A4940" s="8" t="str">
        <f>IF(ISBLANK(Table1[[#This Row],[AdvisoryNumber]]),"NTML","ADVZY")</f>
        <v>ADVZY</v>
      </c>
      <c r="B4940" s="8" t="str">
        <f>_xlfn.TEXTJOIN("-",TRUE,Table1[[#This Row],[Source]],TEXT(Table1[[#This Row],[AdvisoryNumber]],"000"),TEXT(ROW()-1,"000000"),TEXT(Table1[[#This Row],[RecordTimeUTC]],"YYYY-MM-DD"))</f>
        <v>ADVZY-001-004939-2021-03-12</v>
      </c>
      <c r="C4940" s="1" t="s">
        <v>16</v>
      </c>
      <c r="D4940" s="2"/>
      <c r="E4940" s="1">
        <v>1</v>
      </c>
      <c r="F4940" s="2" t="s">
        <v>5996</v>
      </c>
      <c r="G4940" s="1"/>
      <c r="H4940" s="1" t="s">
        <v>6014</v>
      </c>
      <c r="I4940" s="8" t="str">
        <f>IF(Table1[[#This Row],[TMI_Type]]="Reroute",INDEX(_xlfn.REGEXEXTRACT(Table1[[#This Row],[RawText]],".*(ROUTE|FEA|FCA|ICR|CTOP|TBO).+([A-Z]{3})",2,0),1,2),"")</f>
        <v/>
      </c>
      <c r="J4940" s="5"/>
      <c r="K4940" s="5"/>
      <c r="L4940" s="1"/>
      <c r="M4940" s="7"/>
      <c r="N4940" s="7"/>
      <c r="O4940" s="7">
        <v>44267.832638888889</v>
      </c>
      <c r="P4940" s="4" t="s">
        <v>759</v>
      </c>
      <c r="Q4940" s="10" t="s">
        <v>6568</v>
      </c>
      <c r="R4940" s="2" t="s">
        <v>6569</v>
      </c>
      <c r="S4940" s="6" t="str">
        <f>IF(OR(ISBLANK(Table1[[#This Row],[ValidEndUTC]]),ISBLANK(Table1[[#This Row],[ValidStartUTC]])),"",Table1[[#This Row],[ValidEndUTC]]-Table1[[#This Row],[ValidStartUTC]])</f>
        <v/>
      </c>
      <c r="T4940" s="5" t="str">
        <f>IF(OR(ISBLANK(Table1[[#This Row],[ValidEndUTC]]),ISBLANK(Table1[[#This Row],[ValidStartUTC]])),"",Table1[[#This Row],[Duration]]*24*60)</f>
        <v/>
      </c>
    </row>
    <row r="4941" spans="1:20" ht="21.6" x14ac:dyDescent="0.25">
      <c r="A4941" s="8" t="str">
        <f>IF(ISBLANK(Table1[[#This Row],[AdvisoryNumber]]),"NTML","ADVZY")</f>
        <v>NTML</v>
      </c>
      <c r="B4941" s="8" t="str">
        <f>_xlfn.TEXTJOIN("-",TRUE,Table1[[#This Row],[Source]],TEXT(Table1[[#This Row],[AdvisoryNumber]],"000"),TEXT(ROW()-1,"000000"),TEXT(Table1[[#This Row],[RecordTimeUTC]],"YYYY-MM-DD"))</f>
        <v>NTML-000-004940-2021-03-12</v>
      </c>
      <c r="C4941" s="1" t="s">
        <v>762</v>
      </c>
      <c r="D4941" s="2"/>
      <c r="E4941" s="1"/>
      <c r="F4941" s="2"/>
      <c r="G4941" s="1"/>
      <c r="H4941" s="1" t="s">
        <v>2641</v>
      </c>
      <c r="I4941" s="8" t="str">
        <f>IF(Table1[[#This Row],[TMI_Type]]="Reroute",INDEX(_xlfn.REGEXEXTRACT(Table1[[#This Row],[RawText]],".*(ROUTE|FEA|FCA|ICR|CTOP|TBO).+([A-Z]{3})",2,0),1,2),"")</f>
        <v/>
      </c>
      <c r="J4941" s="5"/>
      <c r="K4941" s="5"/>
      <c r="L4941" s="1"/>
      <c r="M4941" s="7"/>
      <c r="N4941" s="7"/>
      <c r="O4941" s="7">
        <v>44267.856944444444</v>
      </c>
      <c r="P4941" s="4" t="s">
        <v>2953</v>
      </c>
      <c r="Q4941" s="10" t="s">
        <v>2953</v>
      </c>
      <c r="R4941" s="2" t="s">
        <v>8819</v>
      </c>
      <c r="S4941" s="6" t="str">
        <f>IF(OR(ISBLANK(Table1[[#This Row],[ValidEndUTC]]),ISBLANK(Table1[[#This Row],[ValidStartUTC]])),"",Table1[[#This Row],[ValidEndUTC]]-Table1[[#This Row],[ValidStartUTC]])</f>
        <v/>
      </c>
      <c r="T4941" s="5" t="str">
        <f>IF(OR(ISBLANK(Table1[[#This Row],[ValidEndUTC]]),ISBLANK(Table1[[#This Row],[ValidStartUTC]])),"",Table1[[#This Row],[Duration]]*24*60)</f>
        <v/>
      </c>
    </row>
    <row r="4942" spans="1:20" x14ac:dyDescent="0.25">
      <c r="A4942" s="8" t="str">
        <f>IF(ISBLANK(Table1[[#This Row],[AdvisoryNumber]]),"NTML","ADVZY")</f>
        <v>NTML</v>
      </c>
      <c r="B4942" s="8" t="str">
        <f>_xlfn.TEXTJOIN("-",TRUE,Table1[[#This Row],[Source]],TEXT(Table1[[#This Row],[AdvisoryNumber]],"000"),TEXT(ROW()-1,"000000"),TEXT(Table1[[#This Row],[RecordTimeUTC]],"YYYY-MM-DD"))</f>
        <v>NTML-000-004941-2021-03-12</v>
      </c>
      <c r="C4942" s="1" t="s">
        <v>2954</v>
      </c>
      <c r="D4942" s="2"/>
      <c r="E4942" s="1"/>
      <c r="F4942" s="2"/>
      <c r="G4942" s="1"/>
      <c r="H4942" s="1" t="s">
        <v>2641</v>
      </c>
      <c r="I4942" s="8" t="str">
        <f>IF(Table1[[#This Row],[TMI_Type]]="Reroute",INDEX(_xlfn.REGEXEXTRACT(Table1[[#This Row],[RawText]],".*(ROUTE|FEA|FCA|ICR|CTOP|TBO).+([A-Z]{3})",2,0),1,2),"")</f>
        <v/>
      </c>
      <c r="J4942" s="5"/>
      <c r="K4942" s="5"/>
      <c r="L4942" s="1"/>
      <c r="M4942" s="7"/>
      <c r="N4942" s="7"/>
      <c r="O4942" s="7">
        <v>44267.856944444444</v>
      </c>
      <c r="P4942" s="4" t="s">
        <v>2955</v>
      </c>
      <c r="Q4942" s="10" t="s">
        <v>2955</v>
      </c>
      <c r="R4942" s="2" t="s">
        <v>8819</v>
      </c>
      <c r="S4942" s="6" t="str">
        <f>IF(OR(ISBLANK(Table1[[#This Row],[ValidEndUTC]]),ISBLANK(Table1[[#This Row],[ValidStartUTC]])),"",Table1[[#This Row],[ValidEndUTC]]-Table1[[#This Row],[ValidStartUTC]])</f>
        <v/>
      </c>
      <c r="T4942" s="5" t="str">
        <f>IF(OR(ISBLANK(Table1[[#This Row],[ValidEndUTC]]),ISBLANK(Table1[[#This Row],[ValidStartUTC]])),"",Table1[[#This Row],[Duration]]*24*60)</f>
        <v/>
      </c>
    </row>
    <row r="4943" spans="1:20" ht="21.6" x14ac:dyDescent="0.25">
      <c r="A4943" s="8" t="str">
        <f>IF(ISBLANK(Table1[[#This Row],[AdvisoryNumber]]),"NTML","ADVZY")</f>
        <v>NTML</v>
      </c>
      <c r="B4943" s="8" t="str">
        <f>_xlfn.TEXTJOIN("-",TRUE,Table1[[#This Row],[Source]],TEXT(Table1[[#This Row],[AdvisoryNumber]],"000"),TEXT(ROW()-1,"000000"),TEXT(Table1[[#This Row],[RecordTimeUTC]],"YYYY-MM-DD"))</f>
        <v>NTML-000-004942-2021-03-12</v>
      </c>
      <c r="C4943" s="1" t="s">
        <v>2956</v>
      </c>
      <c r="D4943" s="2"/>
      <c r="E4943" s="1"/>
      <c r="F4943" s="2"/>
      <c r="G4943" s="1"/>
      <c r="H4943" s="1" t="s">
        <v>2641</v>
      </c>
      <c r="I4943" s="8" t="str">
        <f>IF(Table1[[#This Row],[TMI_Type]]="Reroute",INDEX(_xlfn.REGEXEXTRACT(Table1[[#This Row],[RawText]],".*(ROUTE|FEA|FCA|ICR|CTOP|TBO).+([A-Z]{3})",2,0),1,2),"")</f>
        <v/>
      </c>
      <c r="J4943" s="5"/>
      <c r="K4943" s="5"/>
      <c r="L4943" s="1"/>
      <c r="M4943" s="7"/>
      <c r="N4943" s="7"/>
      <c r="O4943" s="7">
        <v>44267.856944444444</v>
      </c>
      <c r="P4943" s="4" t="s">
        <v>2957</v>
      </c>
      <c r="Q4943" s="10" t="s">
        <v>2957</v>
      </c>
      <c r="R4943" s="2" t="s">
        <v>8819</v>
      </c>
      <c r="S4943" s="6" t="str">
        <f>IF(OR(ISBLANK(Table1[[#This Row],[ValidEndUTC]]),ISBLANK(Table1[[#This Row],[ValidStartUTC]])),"",Table1[[#This Row],[ValidEndUTC]]-Table1[[#This Row],[ValidStartUTC]])</f>
        <v/>
      </c>
      <c r="T4943" s="5" t="str">
        <f>IF(OR(ISBLANK(Table1[[#This Row],[ValidEndUTC]]),ISBLANK(Table1[[#This Row],[ValidStartUTC]])),"",Table1[[#This Row],[Duration]]*24*60)</f>
        <v/>
      </c>
    </row>
    <row r="4944" spans="1:20" x14ac:dyDescent="0.25">
      <c r="A4944" s="8" t="str">
        <f>IF(ISBLANK(Table1[[#This Row],[AdvisoryNumber]]),"NTML","ADVZY")</f>
        <v>NTML</v>
      </c>
      <c r="B4944" s="8" t="str">
        <f>_xlfn.TEXTJOIN("-",TRUE,Table1[[#This Row],[Source]],TEXT(Table1[[#This Row],[AdvisoryNumber]],"000"),TEXT(ROW()-1,"000000"),TEXT(Table1[[#This Row],[RecordTimeUTC]],"YYYY-MM-DD"))</f>
        <v>NTML-000-004943-2021-03-12</v>
      </c>
      <c r="C4944" s="1" t="s">
        <v>8820</v>
      </c>
      <c r="D4944" s="2"/>
      <c r="E4944" s="1"/>
      <c r="F4944" s="2"/>
      <c r="G4944" s="1"/>
      <c r="H4944" s="1" t="s">
        <v>2641</v>
      </c>
      <c r="I4944" s="8" t="str">
        <f>IF(Table1[[#This Row],[TMI_Type]]="Reroute",INDEX(_xlfn.REGEXEXTRACT(Table1[[#This Row],[RawText]],".*(ROUTE|FEA|FCA|ICR|CTOP|TBO).+([A-Z]{3})",2,0),1,2),"")</f>
        <v/>
      </c>
      <c r="J4944" s="5"/>
      <c r="K4944" s="5"/>
      <c r="L4944" s="1"/>
      <c r="M4944" s="7"/>
      <c r="N4944" s="7"/>
      <c r="O4944" s="7">
        <v>44267.856944444444</v>
      </c>
      <c r="P4944" s="4" t="s">
        <v>2958</v>
      </c>
      <c r="Q4944" s="10" t="s">
        <v>2958</v>
      </c>
      <c r="R4944" s="2" t="s">
        <v>8819</v>
      </c>
      <c r="S4944" s="6" t="str">
        <f>IF(OR(ISBLANK(Table1[[#This Row],[ValidEndUTC]]),ISBLANK(Table1[[#This Row],[ValidStartUTC]])),"",Table1[[#This Row],[ValidEndUTC]]-Table1[[#This Row],[ValidStartUTC]])</f>
        <v/>
      </c>
      <c r="T4944" s="5" t="str">
        <f>IF(OR(ISBLANK(Table1[[#This Row],[ValidEndUTC]]),ISBLANK(Table1[[#This Row],[ValidStartUTC]])),"",Table1[[#This Row],[Duration]]*24*60)</f>
        <v/>
      </c>
    </row>
    <row r="4945" spans="1:20" x14ac:dyDescent="0.25">
      <c r="A4945" s="8" t="str">
        <f>IF(ISBLANK(Table1[[#This Row],[AdvisoryNumber]]),"NTML","ADVZY")</f>
        <v>NTML</v>
      </c>
      <c r="B4945" s="8" t="str">
        <f>_xlfn.TEXTJOIN("-",TRUE,Table1[[#This Row],[Source]],TEXT(Table1[[#This Row],[AdvisoryNumber]],"000"),TEXT(ROW()-1,"000000"),TEXT(Table1[[#This Row],[RecordTimeUTC]],"YYYY-MM-DD"))</f>
        <v>NTML-000-004944-2021-03-12</v>
      </c>
      <c r="C4945" s="1" t="s">
        <v>8821</v>
      </c>
      <c r="D4945" s="2"/>
      <c r="E4945" s="1"/>
      <c r="F4945" s="2"/>
      <c r="G4945" s="1"/>
      <c r="H4945" s="1" t="s">
        <v>2641</v>
      </c>
      <c r="I4945" s="8" t="str">
        <f>IF(Table1[[#This Row],[TMI_Type]]="Reroute",INDEX(_xlfn.REGEXEXTRACT(Table1[[#This Row],[RawText]],".*(ROUTE|FEA|FCA|ICR|CTOP|TBO).+([A-Z]{3})",2,0),1,2),"")</f>
        <v/>
      </c>
      <c r="J4945" s="5"/>
      <c r="K4945" s="5"/>
      <c r="L4945" s="1"/>
      <c r="M4945" s="7"/>
      <c r="N4945" s="7"/>
      <c r="O4945" s="7">
        <v>44267.856944444444</v>
      </c>
      <c r="P4945" s="4" t="s">
        <v>2959</v>
      </c>
      <c r="Q4945" s="10" t="s">
        <v>2959</v>
      </c>
      <c r="R4945" s="2" t="s">
        <v>8819</v>
      </c>
      <c r="S4945" s="6" t="str">
        <f>IF(OR(ISBLANK(Table1[[#This Row],[ValidEndUTC]]),ISBLANK(Table1[[#This Row],[ValidStartUTC]])),"",Table1[[#This Row],[ValidEndUTC]]-Table1[[#This Row],[ValidStartUTC]])</f>
        <v/>
      </c>
      <c r="T4945" s="5" t="str">
        <f>IF(OR(ISBLANK(Table1[[#This Row],[ValidEndUTC]]),ISBLANK(Table1[[#This Row],[ValidStartUTC]])),"",Table1[[#This Row],[Duration]]*24*60)</f>
        <v/>
      </c>
    </row>
    <row r="4946" spans="1:20" x14ac:dyDescent="0.25">
      <c r="A4946" s="8" t="str">
        <f>IF(ISBLANK(Table1[[#This Row],[AdvisoryNumber]]),"NTML","ADVZY")</f>
        <v>NTML</v>
      </c>
      <c r="B4946" s="8" t="str">
        <f>_xlfn.TEXTJOIN("-",TRUE,Table1[[#This Row],[Source]],TEXT(Table1[[#This Row],[AdvisoryNumber]],"000"),TEXT(ROW()-1,"000000"),TEXT(Table1[[#This Row],[RecordTimeUTC]],"YYYY-MM-DD"))</f>
        <v>NTML-000-004945-2021-03-12</v>
      </c>
      <c r="C4946" s="1" t="s">
        <v>1698</v>
      </c>
      <c r="D4946" s="2"/>
      <c r="E4946" s="1"/>
      <c r="F4946" s="2"/>
      <c r="G4946" s="1"/>
      <c r="H4946" s="1" t="s">
        <v>2641</v>
      </c>
      <c r="I4946" s="8" t="str">
        <f>IF(Table1[[#This Row],[TMI_Type]]="Reroute",INDEX(_xlfn.REGEXEXTRACT(Table1[[#This Row],[RawText]],".*(ROUTE|FEA|FCA|ICR|CTOP|TBO).+([A-Z]{3})",2,0),1,2),"")</f>
        <v/>
      </c>
      <c r="J4946" s="5"/>
      <c r="K4946" s="5"/>
      <c r="L4946" s="1"/>
      <c r="M4946" s="7"/>
      <c r="N4946" s="7"/>
      <c r="O4946" s="7">
        <v>44267.856944444444</v>
      </c>
      <c r="P4946" s="4" t="s">
        <v>2960</v>
      </c>
      <c r="Q4946" s="10" t="s">
        <v>2960</v>
      </c>
      <c r="R4946" s="2" t="s">
        <v>8819</v>
      </c>
      <c r="S4946" s="6" t="str">
        <f>IF(OR(ISBLANK(Table1[[#This Row],[ValidEndUTC]]),ISBLANK(Table1[[#This Row],[ValidStartUTC]])),"",Table1[[#This Row],[ValidEndUTC]]-Table1[[#This Row],[ValidStartUTC]])</f>
        <v/>
      </c>
      <c r="T4946" s="5" t="str">
        <f>IF(OR(ISBLANK(Table1[[#This Row],[ValidEndUTC]]),ISBLANK(Table1[[#This Row],[ValidStartUTC]])),"",Table1[[#This Row],[Duration]]*24*60)</f>
        <v/>
      </c>
    </row>
    <row r="4947" spans="1:20" x14ac:dyDescent="0.25">
      <c r="A4947" s="8" t="str">
        <f>IF(ISBLANK(Table1[[#This Row],[AdvisoryNumber]]),"NTML","ADVZY")</f>
        <v>NTML</v>
      </c>
      <c r="B4947" s="8" t="str">
        <f>_xlfn.TEXTJOIN("-",TRUE,Table1[[#This Row],[Source]],TEXT(Table1[[#This Row],[AdvisoryNumber]],"000"),TEXT(ROW()-1,"000000"),TEXT(Table1[[#This Row],[RecordTimeUTC]],"YYYY-MM-DD"))</f>
        <v>NTML-000-004946-2021-03-12</v>
      </c>
      <c r="C4947" s="1" t="s">
        <v>244</v>
      </c>
      <c r="D4947" s="2"/>
      <c r="E4947" s="1"/>
      <c r="F4947" s="2"/>
      <c r="G4947" s="1"/>
      <c r="H4947" s="1" t="s">
        <v>2641</v>
      </c>
      <c r="I4947" s="8" t="str">
        <f>IF(Table1[[#This Row],[TMI_Type]]="Reroute",INDEX(_xlfn.REGEXEXTRACT(Table1[[#This Row],[RawText]],".*(ROUTE|FEA|FCA|ICR|CTOP|TBO).+([A-Z]{3})",2,0),1,2),"")</f>
        <v/>
      </c>
      <c r="J4947" s="5"/>
      <c r="K4947" s="5"/>
      <c r="L4947" s="1"/>
      <c r="M4947" s="7"/>
      <c r="N4947" s="7"/>
      <c r="O4947" s="7">
        <v>44267.856944444444</v>
      </c>
      <c r="P4947" s="4" t="s">
        <v>2961</v>
      </c>
      <c r="Q4947" s="10" t="s">
        <v>2961</v>
      </c>
      <c r="R4947" s="2" t="s">
        <v>8819</v>
      </c>
      <c r="S4947" s="6" t="str">
        <f>IF(OR(ISBLANK(Table1[[#This Row],[ValidEndUTC]]),ISBLANK(Table1[[#This Row],[ValidStartUTC]])),"",Table1[[#This Row],[ValidEndUTC]]-Table1[[#This Row],[ValidStartUTC]])</f>
        <v/>
      </c>
      <c r="T4947" s="5" t="str">
        <f>IF(OR(ISBLANK(Table1[[#This Row],[ValidEndUTC]]),ISBLANK(Table1[[#This Row],[ValidStartUTC]])),"",Table1[[#This Row],[Duration]]*24*60)</f>
        <v/>
      </c>
    </row>
    <row r="4948" spans="1:20" ht="21.6" x14ac:dyDescent="0.25">
      <c r="A4948" s="8" t="str">
        <f>IF(ISBLANK(Table1[[#This Row],[AdvisoryNumber]]),"NTML","ADVZY")</f>
        <v>NTML</v>
      </c>
      <c r="B4948" s="8" t="str">
        <f>_xlfn.TEXTJOIN("-",TRUE,Table1[[#This Row],[Source]],TEXT(Table1[[#This Row],[AdvisoryNumber]],"000"),TEXT(ROW()-1,"000000"),TEXT(Table1[[#This Row],[RecordTimeUTC]],"YYYY-MM-DD"))</f>
        <v>NTML-000-004947-2021-03-12</v>
      </c>
      <c r="C4948" s="1" t="s">
        <v>1262</v>
      </c>
      <c r="D4948" s="2"/>
      <c r="E4948" s="1"/>
      <c r="F4948" s="2"/>
      <c r="G4948" s="1"/>
      <c r="H4948" s="1" t="s">
        <v>2641</v>
      </c>
      <c r="I4948" s="8" t="str">
        <f>IF(Table1[[#This Row],[TMI_Type]]="Reroute",INDEX(_xlfn.REGEXEXTRACT(Table1[[#This Row],[RawText]],".*(ROUTE|FEA|FCA|ICR|CTOP|TBO).+([A-Z]{3})",2,0),1,2),"")</f>
        <v/>
      </c>
      <c r="J4948" s="5"/>
      <c r="K4948" s="5"/>
      <c r="L4948" s="1"/>
      <c r="M4948" s="7"/>
      <c r="N4948" s="7"/>
      <c r="O4948" s="7">
        <v>44267.856944444444</v>
      </c>
      <c r="P4948" s="4" t="s">
        <v>2962</v>
      </c>
      <c r="Q4948" s="10" t="s">
        <v>2962</v>
      </c>
      <c r="R4948" s="2" t="s">
        <v>8819</v>
      </c>
      <c r="S4948" s="6" t="str">
        <f>IF(OR(ISBLANK(Table1[[#This Row],[ValidEndUTC]]),ISBLANK(Table1[[#This Row],[ValidStartUTC]])),"",Table1[[#This Row],[ValidEndUTC]]-Table1[[#This Row],[ValidStartUTC]])</f>
        <v/>
      </c>
      <c r="T4948" s="5" t="str">
        <f>IF(OR(ISBLANK(Table1[[#This Row],[ValidEndUTC]]),ISBLANK(Table1[[#This Row],[ValidStartUTC]])),"",Table1[[#This Row],[Duration]]*24*60)</f>
        <v/>
      </c>
    </row>
    <row r="4949" spans="1:20" ht="21.6" x14ac:dyDescent="0.25">
      <c r="A4949" s="8" t="str">
        <f>IF(ISBLANK(Table1[[#This Row],[AdvisoryNumber]]),"NTML","ADVZY")</f>
        <v>NTML</v>
      </c>
      <c r="B4949" s="8" t="str">
        <f>_xlfn.TEXTJOIN("-",TRUE,Table1[[#This Row],[Source]],TEXT(Table1[[#This Row],[AdvisoryNumber]],"000"),TEXT(ROW()-1,"000000"),TEXT(Table1[[#This Row],[RecordTimeUTC]],"YYYY-MM-DD"))</f>
        <v>NTML-000-004948-2021-03-12</v>
      </c>
      <c r="C4949" s="1" t="s">
        <v>711</v>
      </c>
      <c r="D4949" s="2"/>
      <c r="E4949" s="1"/>
      <c r="F4949" s="2"/>
      <c r="G4949" s="1"/>
      <c r="H4949" s="1" t="s">
        <v>2641</v>
      </c>
      <c r="I4949" s="8" t="str">
        <f>IF(Table1[[#This Row],[TMI_Type]]="Reroute",INDEX(_xlfn.REGEXEXTRACT(Table1[[#This Row],[RawText]],".*(ROUTE|FEA|FCA|ICR|CTOP|TBO).+([A-Z]{3})",2,0),1,2),"")</f>
        <v/>
      </c>
      <c r="J4949" s="5"/>
      <c r="K4949" s="5"/>
      <c r="L4949" s="1"/>
      <c r="M4949" s="7"/>
      <c r="N4949" s="7"/>
      <c r="O4949" s="7">
        <v>44267.856944444444</v>
      </c>
      <c r="P4949" s="4" t="s">
        <v>2963</v>
      </c>
      <c r="Q4949" s="10" t="s">
        <v>2963</v>
      </c>
      <c r="R4949" s="2" t="s">
        <v>8819</v>
      </c>
      <c r="S4949" s="6" t="str">
        <f>IF(OR(ISBLANK(Table1[[#This Row],[ValidEndUTC]]),ISBLANK(Table1[[#This Row],[ValidStartUTC]])),"",Table1[[#This Row],[ValidEndUTC]]-Table1[[#This Row],[ValidStartUTC]])</f>
        <v/>
      </c>
      <c r="T4949" s="5" t="str">
        <f>IF(OR(ISBLANK(Table1[[#This Row],[ValidEndUTC]]),ISBLANK(Table1[[#This Row],[ValidStartUTC]])),"",Table1[[#This Row],[Duration]]*24*60)</f>
        <v/>
      </c>
    </row>
    <row r="4950" spans="1:20" ht="21.6" x14ac:dyDescent="0.25">
      <c r="A4950" s="8" t="str">
        <f>IF(ISBLANK(Table1[[#This Row],[AdvisoryNumber]]),"NTML","ADVZY")</f>
        <v>NTML</v>
      </c>
      <c r="B4950" s="8" t="str">
        <f>_xlfn.TEXTJOIN("-",TRUE,Table1[[#This Row],[Source]],TEXT(Table1[[#This Row],[AdvisoryNumber]],"000"),TEXT(ROW()-1,"000000"),TEXT(Table1[[#This Row],[RecordTimeUTC]],"YYYY-MM-DD"))</f>
        <v>NTML-000-004949-2021-03-12</v>
      </c>
      <c r="C4950" s="1" t="s">
        <v>1727</v>
      </c>
      <c r="D4950" s="2"/>
      <c r="E4950" s="1"/>
      <c r="F4950" s="2"/>
      <c r="G4950" s="1"/>
      <c r="H4950" s="1" t="s">
        <v>2641</v>
      </c>
      <c r="I4950" s="8" t="str">
        <f>IF(Table1[[#This Row],[TMI_Type]]="Reroute",INDEX(_xlfn.REGEXEXTRACT(Table1[[#This Row],[RawText]],".*(ROUTE|FEA|FCA|ICR|CTOP|TBO).+([A-Z]{3})",2,0),1,2),"")</f>
        <v/>
      </c>
      <c r="J4950" s="5"/>
      <c r="K4950" s="5"/>
      <c r="L4950" s="1"/>
      <c r="M4950" s="7"/>
      <c r="N4950" s="7"/>
      <c r="O4950" s="7">
        <v>44267.856944444444</v>
      </c>
      <c r="P4950" s="4" t="s">
        <v>2964</v>
      </c>
      <c r="Q4950" s="10" t="s">
        <v>2964</v>
      </c>
      <c r="R4950" s="2" t="s">
        <v>8819</v>
      </c>
      <c r="S4950" s="6" t="str">
        <f>IF(OR(ISBLANK(Table1[[#This Row],[ValidEndUTC]]),ISBLANK(Table1[[#This Row],[ValidStartUTC]])),"",Table1[[#This Row],[ValidEndUTC]]-Table1[[#This Row],[ValidStartUTC]])</f>
        <v/>
      </c>
      <c r="T4950" s="5" t="str">
        <f>IF(OR(ISBLANK(Table1[[#This Row],[ValidEndUTC]]),ISBLANK(Table1[[#This Row],[ValidStartUTC]])),"",Table1[[#This Row],[Duration]]*24*60)</f>
        <v/>
      </c>
    </row>
    <row r="4951" spans="1:20" x14ac:dyDescent="0.25">
      <c r="A4951" s="8" t="str">
        <f>IF(ISBLANK(Table1[[#This Row],[AdvisoryNumber]]),"NTML","ADVZY")</f>
        <v>NTML</v>
      </c>
      <c r="B4951" s="8" t="str">
        <f>_xlfn.TEXTJOIN("-",TRUE,Table1[[#This Row],[Source]],TEXT(Table1[[#This Row],[AdvisoryNumber]],"000"),TEXT(ROW()-1,"000000"),TEXT(Table1[[#This Row],[RecordTimeUTC]],"YYYY-MM-DD"))</f>
        <v>NTML-000-004950-2021-03-13</v>
      </c>
      <c r="C4951" s="1" t="s">
        <v>2954</v>
      </c>
      <c r="D4951" s="2"/>
      <c r="E4951" s="1"/>
      <c r="F4951" s="2"/>
      <c r="G4951" s="1" t="s">
        <v>98</v>
      </c>
      <c r="H4951" s="1" t="s">
        <v>992</v>
      </c>
      <c r="I4951" s="8" t="str">
        <f>IF(Table1[[#This Row],[TMI_Type]]="Reroute",INDEX(_xlfn.REGEXEXTRACT(Table1[[#This Row],[RawText]],".*(ROUTE|FEA|FCA|ICR|CTOP|TBO).+([A-Z]{3})",2,0),1,2),"")</f>
        <v/>
      </c>
      <c r="J4951" s="5"/>
      <c r="K4951" s="5"/>
      <c r="L4951" s="1"/>
      <c r="M4951" s="7"/>
      <c r="N4951" s="7"/>
      <c r="O4951" s="7">
        <v>44268.073611111111</v>
      </c>
      <c r="P4951" s="4" t="s">
        <v>8832</v>
      </c>
      <c r="Q4951" s="10" t="s">
        <v>8832</v>
      </c>
      <c r="R4951" s="2" t="s">
        <v>8833</v>
      </c>
      <c r="S4951" s="6" t="str">
        <f>IF(OR(ISBLANK(Table1[[#This Row],[ValidEndUTC]]),ISBLANK(Table1[[#This Row],[ValidStartUTC]])),"",Table1[[#This Row],[ValidEndUTC]]-Table1[[#This Row],[ValidStartUTC]])</f>
        <v/>
      </c>
      <c r="T4951" s="5" t="str">
        <f>IF(OR(ISBLANK(Table1[[#This Row],[ValidEndUTC]]),ISBLANK(Table1[[#This Row],[ValidStartUTC]])),"",Table1[[#This Row],[Duration]]*24*60)</f>
        <v/>
      </c>
    </row>
    <row r="4952" spans="1:20" x14ac:dyDescent="0.25">
      <c r="A4952" s="8" t="str">
        <f>IF(ISBLANK(Table1[[#This Row],[AdvisoryNumber]]),"NTML","ADVZY")</f>
        <v>NTML</v>
      </c>
      <c r="B4952" s="8" t="str">
        <f>_xlfn.TEXTJOIN("-",TRUE,Table1[[#This Row],[Source]],TEXT(Table1[[#This Row],[AdvisoryNumber]],"000"),TEXT(ROW()-1,"000000"),TEXT(Table1[[#This Row],[RecordTimeUTC]],"YYYY-MM-DD"))</f>
        <v>NTML-000-004951-2021-03-13</v>
      </c>
      <c r="C4952" s="1" t="s">
        <v>2956</v>
      </c>
      <c r="D4952" s="2"/>
      <c r="E4952" s="1"/>
      <c r="F4952" s="2"/>
      <c r="G4952" s="1" t="s">
        <v>98</v>
      </c>
      <c r="H4952" s="1" t="s">
        <v>992</v>
      </c>
      <c r="I4952" s="8" t="str">
        <f>IF(Table1[[#This Row],[TMI_Type]]="Reroute",INDEX(_xlfn.REGEXEXTRACT(Table1[[#This Row],[RawText]],".*(ROUTE|FEA|FCA|ICR|CTOP|TBO).+([A-Z]{3})",2,0),1,2),"")</f>
        <v/>
      </c>
      <c r="J4952" s="5"/>
      <c r="K4952" s="5"/>
      <c r="L4952" s="1"/>
      <c r="M4952" s="7"/>
      <c r="N4952" s="7"/>
      <c r="O4952" s="7">
        <v>44268.073611111111</v>
      </c>
      <c r="P4952" s="4" t="s">
        <v>8834</v>
      </c>
      <c r="Q4952" s="10" t="s">
        <v>8834</v>
      </c>
      <c r="R4952" s="2" t="s">
        <v>8833</v>
      </c>
      <c r="S4952" s="6" t="str">
        <f>IF(OR(ISBLANK(Table1[[#This Row],[ValidEndUTC]]),ISBLANK(Table1[[#This Row],[ValidStartUTC]])),"",Table1[[#This Row],[ValidEndUTC]]-Table1[[#This Row],[ValidStartUTC]])</f>
        <v/>
      </c>
      <c r="T4952" s="5" t="str">
        <f>IF(OR(ISBLANK(Table1[[#This Row],[ValidEndUTC]]),ISBLANK(Table1[[#This Row],[ValidStartUTC]])),"",Table1[[#This Row],[Duration]]*24*60)</f>
        <v/>
      </c>
    </row>
    <row r="4953" spans="1:20" x14ac:dyDescent="0.25">
      <c r="A4953" s="8" t="str">
        <f>IF(ISBLANK(Table1[[#This Row],[AdvisoryNumber]]),"NTML","ADVZY")</f>
        <v>NTML</v>
      </c>
      <c r="B4953" s="8" t="str">
        <f>_xlfn.TEXTJOIN("-",TRUE,Table1[[#This Row],[Source]],TEXT(Table1[[#This Row],[AdvisoryNumber]],"000"),TEXT(ROW()-1,"000000"),TEXT(Table1[[#This Row],[RecordTimeUTC]],"YYYY-MM-DD"))</f>
        <v>NTML-000-004952-2021-03-13</v>
      </c>
      <c r="C4953" s="1" t="s">
        <v>762</v>
      </c>
      <c r="D4953" s="2"/>
      <c r="E4953" s="1"/>
      <c r="F4953" s="2"/>
      <c r="G4953" s="1"/>
      <c r="H4953" s="1" t="s">
        <v>2641</v>
      </c>
      <c r="I4953" s="8" t="str">
        <f>IF(Table1[[#This Row],[TMI_Type]]="Reroute",INDEX(_xlfn.REGEXEXTRACT(Table1[[#This Row],[RawText]],".*(ROUTE|FEA|FCA|ICR|CTOP|TBO).+([A-Z]{3})",2,0),1,2),"")</f>
        <v/>
      </c>
      <c r="J4953" s="5"/>
      <c r="K4953" s="5"/>
      <c r="L4953" s="1"/>
      <c r="M4953" s="7"/>
      <c r="N4953" s="7"/>
      <c r="O4953" s="7">
        <v>44268.07708333333</v>
      </c>
      <c r="P4953" s="4" t="s">
        <v>2965</v>
      </c>
      <c r="Q4953" s="10" t="s">
        <v>2965</v>
      </c>
      <c r="R4953" s="2" t="s">
        <v>8833</v>
      </c>
      <c r="S4953" s="6" t="str">
        <f>IF(OR(ISBLANK(Table1[[#This Row],[ValidEndUTC]]),ISBLANK(Table1[[#This Row],[ValidStartUTC]])),"",Table1[[#This Row],[ValidEndUTC]]-Table1[[#This Row],[ValidStartUTC]])</f>
        <v/>
      </c>
      <c r="T4953" s="5" t="str">
        <f>IF(OR(ISBLANK(Table1[[#This Row],[ValidEndUTC]]),ISBLANK(Table1[[#This Row],[ValidStartUTC]])),"",Table1[[#This Row],[Duration]]*24*60)</f>
        <v/>
      </c>
    </row>
    <row r="4954" spans="1:20" x14ac:dyDescent="0.25">
      <c r="A4954" s="8" t="str">
        <f>IF(ISBLANK(Table1[[#This Row],[AdvisoryNumber]]),"NTML","ADVZY")</f>
        <v>NTML</v>
      </c>
      <c r="B4954" s="8" t="str">
        <f>_xlfn.TEXTJOIN("-",TRUE,Table1[[#This Row],[Source]],TEXT(Table1[[#This Row],[AdvisoryNumber]],"000"),TEXT(ROW()-1,"000000"),TEXT(Table1[[#This Row],[RecordTimeUTC]],"YYYY-MM-DD"))</f>
        <v>NTML-000-004953-2021-03-13</v>
      </c>
      <c r="C4954" s="1" t="s">
        <v>2954</v>
      </c>
      <c r="D4954" s="2"/>
      <c r="E4954" s="1"/>
      <c r="F4954" s="2"/>
      <c r="G4954" s="1" t="s">
        <v>98</v>
      </c>
      <c r="H4954" s="1" t="s">
        <v>992</v>
      </c>
      <c r="I4954" s="8" t="str">
        <f>IF(Table1[[#This Row],[TMI_Type]]="Reroute",INDEX(_xlfn.REGEXEXTRACT(Table1[[#This Row],[RawText]],".*(ROUTE|FEA|FCA|ICR|CTOP|TBO).+([A-Z]{3})",2,0),1,2),"")</f>
        <v/>
      </c>
      <c r="J4954" s="5"/>
      <c r="K4954" s="5"/>
      <c r="L4954" s="1"/>
      <c r="M4954" s="7"/>
      <c r="N4954" s="7"/>
      <c r="O4954" s="7">
        <v>44268.086111111108</v>
      </c>
      <c r="P4954" s="4" t="s">
        <v>8835</v>
      </c>
      <c r="Q4954" s="10" t="s">
        <v>8835</v>
      </c>
      <c r="R4954" s="2" t="s">
        <v>8836</v>
      </c>
      <c r="S4954" s="6" t="str">
        <f>IF(OR(ISBLANK(Table1[[#This Row],[ValidEndUTC]]),ISBLANK(Table1[[#This Row],[ValidStartUTC]])),"",Table1[[#This Row],[ValidEndUTC]]-Table1[[#This Row],[ValidStartUTC]])</f>
        <v/>
      </c>
      <c r="T4954" s="5" t="str">
        <f>IF(OR(ISBLANK(Table1[[#This Row],[ValidEndUTC]]),ISBLANK(Table1[[#This Row],[ValidStartUTC]])),"",Table1[[#This Row],[Duration]]*24*60)</f>
        <v/>
      </c>
    </row>
    <row r="4955" spans="1:20" x14ac:dyDescent="0.25">
      <c r="A4955" s="8" t="str">
        <f>IF(ISBLANK(Table1[[#This Row],[AdvisoryNumber]]),"NTML","ADVZY")</f>
        <v>NTML</v>
      </c>
      <c r="B4955" s="8" t="str">
        <f>_xlfn.TEXTJOIN("-",TRUE,Table1[[#This Row],[Source]],TEXT(Table1[[#This Row],[AdvisoryNumber]],"000"),TEXT(ROW()-1,"000000"),TEXT(Table1[[#This Row],[RecordTimeUTC]],"YYYY-MM-DD"))</f>
        <v>NTML-000-004954-2021-03-13</v>
      </c>
      <c r="C4955" s="1" t="s">
        <v>2956</v>
      </c>
      <c r="D4955" s="2"/>
      <c r="E4955" s="1"/>
      <c r="F4955" s="2"/>
      <c r="G4955" s="1" t="s">
        <v>98</v>
      </c>
      <c r="H4955" s="1" t="s">
        <v>992</v>
      </c>
      <c r="I4955" s="8" t="str">
        <f>IF(Table1[[#This Row],[TMI_Type]]="Reroute",INDEX(_xlfn.REGEXEXTRACT(Table1[[#This Row],[RawText]],".*(ROUTE|FEA|FCA|ICR|CTOP|TBO).+([A-Z]{3})",2,0),1,2),"")</f>
        <v/>
      </c>
      <c r="J4955" s="5"/>
      <c r="K4955" s="5"/>
      <c r="L4955" s="1"/>
      <c r="M4955" s="7"/>
      <c r="N4955" s="7"/>
      <c r="O4955" s="7">
        <v>44268.086111111108</v>
      </c>
      <c r="P4955" s="4" t="s">
        <v>8837</v>
      </c>
      <c r="Q4955" s="10" t="s">
        <v>8837</v>
      </c>
      <c r="R4955" s="2" t="s">
        <v>8836</v>
      </c>
      <c r="S4955" s="6" t="str">
        <f>IF(OR(ISBLANK(Table1[[#This Row],[ValidEndUTC]]),ISBLANK(Table1[[#This Row],[ValidStartUTC]])),"",Table1[[#This Row],[ValidEndUTC]]-Table1[[#This Row],[ValidStartUTC]])</f>
        <v/>
      </c>
      <c r="T4955" s="5" t="str">
        <f>IF(OR(ISBLANK(Table1[[#This Row],[ValidEndUTC]]),ISBLANK(Table1[[#This Row],[ValidStartUTC]])),"",Table1[[#This Row],[Duration]]*24*60)</f>
        <v/>
      </c>
    </row>
    <row r="4956" spans="1:20" x14ac:dyDescent="0.25">
      <c r="A4956" s="8" t="str">
        <f>IF(ISBLANK(Table1[[#This Row],[AdvisoryNumber]]),"NTML","ADVZY")</f>
        <v>NTML</v>
      </c>
      <c r="B4956" s="8" t="str">
        <f>_xlfn.TEXTJOIN("-",TRUE,Table1[[#This Row],[Source]],TEXT(Table1[[#This Row],[AdvisoryNumber]],"000"),TEXT(ROW()-1,"000000"),TEXT(Table1[[#This Row],[RecordTimeUTC]],"YYYY-MM-DD"))</f>
        <v>NTML-000-004955-2021-03-13</v>
      </c>
      <c r="C4956" s="1" t="s">
        <v>764</v>
      </c>
      <c r="D4956" s="2"/>
      <c r="E4956" s="1"/>
      <c r="F4956" s="2"/>
      <c r="G4956" s="1" t="s">
        <v>98</v>
      </c>
      <c r="H4956" s="1" t="s">
        <v>181</v>
      </c>
      <c r="I4956" s="8" t="str">
        <f>IF(Table1[[#This Row],[TMI_Type]]="Reroute",INDEX(_xlfn.REGEXEXTRACT(Table1[[#This Row],[RawText]],".*(ROUTE|FEA|FCA|ICR|CTOP|TBO).+([A-Z]{3})",2,0),1,2),"")</f>
        <v/>
      </c>
      <c r="J4956" s="5"/>
      <c r="K4956" s="5"/>
      <c r="L4956" s="1"/>
      <c r="M4956" s="7"/>
      <c r="N4956" s="7"/>
      <c r="O4956" s="7">
        <v>44268.134722222225</v>
      </c>
      <c r="P4956" s="4" t="s">
        <v>8840</v>
      </c>
      <c r="Q4956" s="10" t="s">
        <v>8840</v>
      </c>
      <c r="R4956" s="2" t="s">
        <v>8841</v>
      </c>
      <c r="S4956" s="6" t="str">
        <f>IF(OR(ISBLANK(Table1[[#This Row],[ValidEndUTC]]),ISBLANK(Table1[[#This Row],[ValidStartUTC]])),"",Table1[[#This Row],[ValidEndUTC]]-Table1[[#This Row],[ValidStartUTC]])</f>
        <v/>
      </c>
      <c r="T4956" s="5" t="str">
        <f>IF(OR(ISBLANK(Table1[[#This Row],[ValidEndUTC]]),ISBLANK(Table1[[#This Row],[ValidStartUTC]])),"",Table1[[#This Row],[Duration]]*24*60)</f>
        <v/>
      </c>
    </row>
    <row r="4957" spans="1:20" x14ac:dyDescent="0.25">
      <c r="A4957" s="8" t="str">
        <f>IF(ISBLANK(Table1[[#This Row],[AdvisoryNumber]]),"NTML","ADVZY")</f>
        <v>NTML</v>
      </c>
      <c r="B4957" s="8" t="str">
        <f>_xlfn.TEXTJOIN("-",TRUE,Table1[[#This Row],[Source]],TEXT(Table1[[#This Row],[AdvisoryNumber]],"000"),TEXT(ROW()-1,"000000"),TEXT(Table1[[#This Row],[RecordTimeUTC]],"YYYY-MM-DD"))</f>
        <v>NTML-000-004956-2021-03-13</v>
      </c>
      <c r="C4957" s="1" t="s">
        <v>764</v>
      </c>
      <c r="D4957" s="2"/>
      <c r="E4957" s="1"/>
      <c r="F4957" s="2"/>
      <c r="G4957" s="1" t="s">
        <v>98</v>
      </c>
      <c r="H4957" s="1" t="s">
        <v>992</v>
      </c>
      <c r="I4957" s="8" t="str">
        <f>IF(Table1[[#This Row],[TMI_Type]]="Reroute",INDEX(_xlfn.REGEXEXTRACT(Table1[[#This Row],[RawText]],".*(ROUTE|FEA|FCA|ICR|CTOP|TBO).+([A-Z]{3})",2,0),1,2),"")</f>
        <v/>
      </c>
      <c r="J4957" s="5"/>
      <c r="K4957" s="5"/>
      <c r="L4957" s="1"/>
      <c r="M4957" s="7"/>
      <c r="N4957" s="7"/>
      <c r="O4957" s="7">
        <v>44268.134722222225</v>
      </c>
      <c r="P4957" s="4" t="s">
        <v>8842</v>
      </c>
      <c r="Q4957" s="10" t="s">
        <v>8842</v>
      </c>
      <c r="R4957" s="2" t="s">
        <v>8841</v>
      </c>
      <c r="S4957" s="6" t="str">
        <f>IF(OR(ISBLANK(Table1[[#This Row],[ValidEndUTC]]),ISBLANK(Table1[[#This Row],[ValidStartUTC]])),"",Table1[[#This Row],[ValidEndUTC]]-Table1[[#This Row],[ValidStartUTC]])</f>
        <v/>
      </c>
      <c r="T4957" s="5" t="str">
        <f>IF(OR(ISBLANK(Table1[[#This Row],[ValidEndUTC]]),ISBLANK(Table1[[#This Row],[ValidStartUTC]])),"",Table1[[#This Row],[Duration]]*24*60)</f>
        <v/>
      </c>
    </row>
    <row r="4958" spans="1:20" x14ac:dyDescent="0.25">
      <c r="A4958" s="8" t="str">
        <f>IF(ISBLANK(Table1[[#This Row],[AdvisoryNumber]]),"NTML","ADVZY")</f>
        <v>NTML</v>
      </c>
      <c r="B4958" s="8" t="str">
        <f>_xlfn.TEXTJOIN("-",TRUE,Table1[[#This Row],[Source]],TEXT(Table1[[#This Row],[AdvisoryNumber]],"000"),TEXT(ROW()-1,"000000"),TEXT(Table1[[#This Row],[RecordTimeUTC]],"YYYY-MM-DD"))</f>
        <v>NTML-000-004957-2021-03-13</v>
      </c>
      <c r="C4958" s="1" t="s">
        <v>764</v>
      </c>
      <c r="D4958" s="2"/>
      <c r="E4958" s="1"/>
      <c r="F4958" s="2"/>
      <c r="G4958" s="1" t="s">
        <v>98</v>
      </c>
      <c r="H4958" s="1" t="s">
        <v>992</v>
      </c>
      <c r="I4958" s="8" t="str">
        <f>IF(Table1[[#This Row],[TMI_Type]]="Reroute",INDEX(_xlfn.REGEXEXTRACT(Table1[[#This Row],[RawText]],".*(ROUTE|FEA|FCA|ICR|CTOP|TBO).+([A-Z]{3})",2,0),1,2),"")</f>
        <v/>
      </c>
      <c r="J4958" s="5"/>
      <c r="K4958" s="5"/>
      <c r="L4958" s="1"/>
      <c r="M4958" s="7"/>
      <c r="N4958" s="7"/>
      <c r="O4958" s="7">
        <v>44268.134722222225</v>
      </c>
      <c r="P4958" s="4" t="s">
        <v>8843</v>
      </c>
      <c r="Q4958" s="10" t="s">
        <v>8843</v>
      </c>
      <c r="R4958" s="2" t="s">
        <v>8841</v>
      </c>
      <c r="S4958" s="6" t="str">
        <f>IF(OR(ISBLANK(Table1[[#This Row],[ValidEndUTC]]),ISBLANK(Table1[[#This Row],[ValidStartUTC]])),"",Table1[[#This Row],[ValidEndUTC]]-Table1[[#This Row],[ValidStartUTC]])</f>
        <v/>
      </c>
      <c r="T4958" s="5" t="str">
        <f>IF(OR(ISBLANK(Table1[[#This Row],[ValidEndUTC]]),ISBLANK(Table1[[#This Row],[ValidStartUTC]])),"",Table1[[#This Row],[Duration]]*24*60)</f>
        <v/>
      </c>
    </row>
    <row r="4959" spans="1:20" x14ac:dyDescent="0.25">
      <c r="A4959" s="8" t="str">
        <f>IF(ISBLANK(Table1[[#This Row],[AdvisoryNumber]]),"NTML","ADVZY")</f>
        <v>NTML</v>
      </c>
      <c r="B4959" s="8" t="str">
        <f>_xlfn.TEXTJOIN("-",TRUE,Table1[[#This Row],[Source]],TEXT(Table1[[#This Row],[AdvisoryNumber]],"000"),TEXT(ROW()-1,"000000"),TEXT(Table1[[#This Row],[RecordTimeUTC]],"YYYY-MM-DD"))</f>
        <v>NTML-000-004958-2021-03-13</v>
      </c>
      <c r="C4959" s="1" t="s">
        <v>764</v>
      </c>
      <c r="D4959" s="2"/>
      <c r="E4959" s="1"/>
      <c r="F4959" s="2"/>
      <c r="G4959" s="1" t="s">
        <v>98</v>
      </c>
      <c r="H4959" s="1" t="s">
        <v>992</v>
      </c>
      <c r="I4959" s="8" t="str">
        <f>IF(Table1[[#This Row],[TMI_Type]]="Reroute",INDEX(_xlfn.REGEXEXTRACT(Table1[[#This Row],[RawText]],".*(ROUTE|FEA|FCA|ICR|CTOP|TBO).+([A-Z]{3})",2,0),1,2),"")</f>
        <v/>
      </c>
      <c r="J4959" s="5"/>
      <c r="K4959" s="5"/>
      <c r="L4959" s="1"/>
      <c r="M4959" s="7"/>
      <c r="N4959" s="7"/>
      <c r="O4959" s="7">
        <v>44268.134722222225</v>
      </c>
      <c r="P4959" s="4" t="s">
        <v>8844</v>
      </c>
      <c r="Q4959" s="10" t="s">
        <v>8844</v>
      </c>
      <c r="R4959" s="2" t="s">
        <v>8841</v>
      </c>
      <c r="S4959" s="6" t="str">
        <f>IF(OR(ISBLANK(Table1[[#This Row],[ValidEndUTC]]),ISBLANK(Table1[[#This Row],[ValidStartUTC]])),"",Table1[[#This Row],[ValidEndUTC]]-Table1[[#This Row],[ValidStartUTC]])</f>
        <v/>
      </c>
      <c r="T4959" s="5" t="str">
        <f>IF(OR(ISBLANK(Table1[[#This Row],[ValidEndUTC]]),ISBLANK(Table1[[#This Row],[ValidStartUTC]])),"",Table1[[#This Row],[Duration]]*24*60)</f>
        <v/>
      </c>
    </row>
    <row r="4960" spans="1:20" ht="409.6" x14ac:dyDescent="0.25">
      <c r="A4960" s="8" t="str">
        <f>IF(ISBLANK(Table1[[#This Row],[AdvisoryNumber]]),"NTML","ADVZY")</f>
        <v>ADVZY</v>
      </c>
      <c r="B4960" s="8" t="str">
        <f>_xlfn.TEXTJOIN("-",TRUE,Table1[[#This Row],[Source]],TEXT(Table1[[#This Row],[AdvisoryNumber]],"000"),TEXT(ROW()-1,"000000"),TEXT(Table1[[#This Row],[RecordTimeUTC]],"YYYY-MM-DD"))</f>
        <v>ADVZY-001-004959-2021-03-28</v>
      </c>
      <c r="C4960" s="1" t="s">
        <v>16</v>
      </c>
      <c r="D4960" s="2"/>
      <c r="E4960" s="1">
        <v>1</v>
      </c>
      <c r="F4960" s="2" t="s">
        <v>5996</v>
      </c>
      <c r="G4960" s="1"/>
      <c r="H4960" s="1" t="s">
        <v>6014</v>
      </c>
      <c r="I4960" s="8" t="str">
        <f>IF(Table1[[#This Row],[TMI_Type]]="Reroute",INDEX(_xlfn.REGEXEXTRACT(Table1[[#This Row],[RawText]],".*(ROUTE|FEA|FCA|ICR|CTOP|TBO).+([A-Z]{3})",2,0),1,2),"")</f>
        <v/>
      </c>
      <c r="J4960" s="5"/>
      <c r="K4960" s="5"/>
      <c r="L4960" s="1"/>
      <c r="M4960" s="7"/>
      <c r="N4960" s="7"/>
      <c r="O4960" s="7">
        <v>44283.645833333336</v>
      </c>
      <c r="P4960" s="4" t="s">
        <v>774</v>
      </c>
      <c r="Q4960" s="10" t="s">
        <v>6590</v>
      </c>
      <c r="R4960" s="2" t="s">
        <v>6591</v>
      </c>
      <c r="S4960" s="6" t="str">
        <f>IF(OR(ISBLANK(Table1[[#This Row],[ValidEndUTC]]),ISBLANK(Table1[[#This Row],[ValidStartUTC]])),"",Table1[[#This Row],[ValidEndUTC]]-Table1[[#This Row],[ValidStartUTC]])</f>
        <v/>
      </c>
      <c r="T4960" s="5" t="str">
        <f>IF(OR(ISBLANK(Table1[[#This Row],[ValidEndUTC]]),ISBLANK(Table1[[#This Row],[ValidStartUTC]])),"",Table1[[#This Row],[Duration]]*24*60)</f>
        <v/>
      </c>
    </row>
    <row r="4961" spans="1:20" ht="118.8" x14ac:dyDescent="0.25">
      <c r="A4961" s="8" t="str">
        <f>IF(ISBLANK(Table1[[#This Row],[AdvisoryNumber]]),"NTML","ADVZY")</f>
        <v>ADVZY</v>
      </c>
      <c r="B4961" s="8" t="str">
        <f>_xlfn.TEXTJOIN("-",TRUE,Table1[[#This Row],[Source]],TEXT(Table1[[#This Row],[AdvisoryNumber]],"000"),TEXT(ROW()-1,"000000"),TEXT(Table1[[#This Row],[RecordTimeUTC]],"YYYY-MM-DD"))</f>
        <v>ADVZY-003-004960-2021-03-28</v>
      </c>
      <c r="C4961" s="1" t="s">
        <v>16</v>
      </c>
      <c r="D4961" s="2"/>
      <c r="E4961" s="1">
        <v>3</v>
      </c>
      <c r="F4961" s="2" t="s">
        <v>6595</v>
      </c>
      <c r="G4961" s="1"/>
      <c r="H4961" s="1" t="s">
        <v>6014</v>
      </c>
      <c r="I4961" s="8" t="str">
        <f>IF(Table1[[#This Row],[TMI_Type]]="Reroute",INDEX(_xlfn.REGEXEXTRACT(Table1[[#This Row],[RawText]],".*(ROUTE|FEA|FCA|ICR|CTOP|TBO).+([A-Z]{3})",2,0),1,2),"")</f>
        <v/>
      </c>
      <c r="J4961" s="5"/>
      <c r="K4961" s="5"/>
      <c r="L4961" s="1"/>
      <c r="M4961" s="7"/>
      <c r="N4961" s="7"/>
      <c r="O4961" s="7">
        <v>44283.912499999999</v>
      </c>
      <c r="P4961" s="4" t="s">
        <v>2966</v>
      </c>
      <c r="Q4961" s="10" t="s">
        <v>6596</v>
      </c>
      <c r="R4961" s="2" t="s">
        <v>6597</v>
      </c>
      <c r="S4961" s="6" t="str">
        <f>IF(OR(ISBLANK(Table1[[#This Row],[ValidEndUTC]]),ISBLANK(Table1[[#This Row],[ValidStartUTC]])),"",Table1[[#This Row],[ValidEndUTC]]-Table1[[#This Row],[ValidStartUTC]])</f>
        <v/>
      </c>
      <c r="T4961" s="5" t="str">
        <f>IF(OR(ISBLANK(Table1[[#This Row],[ValidEndUTC]]),ISBLANK(Table1[[#This Row],[ValidStartUTC]])),"",Table1[[#This Row],[Duration]]*24*60)</f>
        <v/>
      </c>
    </row>
    <row r="4962" spans="1:20" ht="108" x14ac:dyDescent="0.25">
      <c r="A4962" s="8" t="str">
        <f>IF(ISBLANK(Table1[[#This Row],[AdvisoryNumber]]),"NTML","ADVZY")</f>
        <v>ADVZY</v>
      </c>
      <c r="B4962" s="8" t="str">
        <f>_xlfn.TEXTJOIN("-",TRUE,Table1[[#This Row],[Source]],TEXT(Table1[[#This Row],[AdvisoryNumber]],"000"),TEXT(ROW()-1,"000000"),TEXT(Table1[[#This Row],[RecordTimeUTC]],"YYYY-MM-DD"))</f>
        <v>ADVZY-004-004961-2021-03-28</v>
      </c>
      <c r="C4962" s="1" t="s">
        <v>16</v>
      </c>
      <c r="D4962" s="2"/>
      <c r="E4962" s="1">
        <v>4</v>
      </c>
      <c r="F4962" s="2" t="s">
        <v>6598</v>
      </c>
      <c r="G4962" s="1"/>
      <c r="H4962" s="1" t="s">
        <v>6014</v>
      </c>
      <c r="I4962" s="8" t="str">
        <f>IF(Table1[[#This Row],[TMI_Type]]="Reroute",INDEX(_xlfn.REGEXEXTRACT(Table1[[#This Row],[RawText]],".*(ROUTE|FEA|FCA|ICR|CTOP|TBO).+([A-Z]{3})",2,0),1,2),"")</f>
        <v/>
      </c>
      <c r="J4962" s="5"/>
      <c r="K4962" s="5"/>
      <c r="L4962" s="1"/>
      <c r="M4962" s="7"/>
      <c r="N4962" s="7"/>
      <c r="O4962" s="7">
        <v>44283.967361111114</v>
      </c>
      <c r="P4962" s="4" t="s">
        <v>778</v>
      </c>
      <c r="Q4962" s="10" t="s">
        <v>6599</v>
      </c>
      <c r="R4962" s="2" t="s">
        <v>6600</v>
      </c>
      <c r="S4962" s="6" t="str">
        <f>IF(OR(ISBLANK(Table1[[#This Row],[ValidEndUTC]]),ISBLANK(Table1[[#This Row],[ValidStartUTC]])),"",Table1[[#This Row],[ValidEndUTC]]-Table1[[#This Row],[ValidStartUTC]])</f>
        <v/>
      </c>
      <c r="T4962" s="5" t="str">
        <f>IF(OR(ISBLANK(Table1[[#This Row],[ValidEndUTC]]),ISBLANK(Table1[[#This Row],[ValidStartUTC]])),"",Table1[[#This Row],[Duration]]*24*60)</f>
        <v/>
      </c>
    </row>
    <row r="4963" spans="1:20" ht="409.6" x14ac:dyDescent="0.25">
      <c r="A4963" s="8" t="str">
        <f>IF(ISBLANK(Table1[[#This Row],[AdvisoryNumber]]),"NTML","ADVZY")</f>
        <v>ADVZY</v>
      </c>
      <c r="B4963" s="8" t="str">
        <f>_xlfn.TEXTJOIN("-",TRUE,Table1[[#This Row],[Source]],TEXT(Table1[[#This Row],[AdvisoryNumber]],"000"),TEXT(ROW()-1,"000000"),TEXT(Table1[[#This Row],[RecordTimeUTC]],"YYYY-MM-DD"))</f>
        <v>ADVZY-001-004962-2021-04-23</v>
      </c>
      <c r="C4963" s="1" t="s">
        <v>16</v>
      </c>
      <c r="D4963" s="2"/>
      <c r="E4963" s="1">
        <v>1</v>
      </c>
      <c r="F4963" s="2" t="s">
        <v>5996</v>
      </c>
      <c r="G4963" s="1"/>
      <c r="H4963" s="1" t="s">
        <v>6014</v>
      </c>
      <c r="I4963" s="8" t="str">
        <f>IF(Table1[[#This Row],[TMI_Type]]="Reroute",INDEX(_xlfn.REGEXEXTRACT(Table1[[#This Row],[RawText]],".*(ROUTE|FEA|FCA|ICR|CTOP|TBO).+([A-Z]{3})",2,0),1,2),"")</f>
        <v/>
      </c>
      <c r="J4963" s="5"/>
      <c r="K4963" s="5"/>
      <c r="L4963" s="1"/>
      <c r="M4963" s="7"/>
      <c r="N4963" s="7"/>
      <c r="O4963" s="7">
        <v>44309.647222222222</v>
      </c>
      <c r="P4963" s="4" t="s">
        <v>782</v>
      </c>
      <c r="Q4963" s="10" t="s">
        <v>6611</v>
      </c>
      <c r="R4963" s="2" t="s">
        <v>6612</v>
      </c>
      <c r="S4963" s="6" t="str">
        <f>IF(OR(ISBLANK(Table1[[#This Row],[ValidEndUTC]]),ISBLANK(Table1[[#This Row],[ValidStartUTC]])),"",Table1[[#This Row],[ValidEndUTC]]-Table1[[#This Row],[ValidStartUTC]])</f>
        <v/>
      </c>
      <c r="T4963" s="5" t="str">
        <f>IF(OR(ISBLANK(Table1[[#This Row],[ValidEndUTC]]),ISBLANK(Table1[[#This Row],[ValidStartUTC]])),"",Table1[[#This Row],[Duration]]*24*60)</f>
        <v/>
      </c>
    </row>
    <row r="4964" spans="1:20" ht="409.6" x14ac:dyDescent="0.25">
      <c r="A4964" s="8" t="str">
        <f>IF(ISBLANK(Table1[[#This Row],[AdvisoryNumber]]),"NTML","ADVZY")</f>
        <v>ADVZY</v>
      </c>
      <c r="B4964" s="8" t="str">
        <f>_xlfn.TEXTJOIN("-",TRUE,Table1[[#This Row],[Source]],TEXT(Table1[[#This Row],[AdvisoryNumber]],"000"),TEXT(ROW()-1,"000000"),TEXT(Table1[[#This Row],[RecordTimeUTC]],"YYYY-MM-DD"))</f>
        <v>ADVZY-007-004963-2021-04-23</v>
      </c>
      <c r="C4964" s="1" t="s">
        <v>16</v>
      </c>
      <c r="D4964" s="2"/>
      <c r="E4964" s="1">
        <v>7</v>
      </c>
      <c r="F4964" s="2" t="s">
        <v>5996</v>
      </c>
      <c r="G4964" s="1"/>
      <c r="H4964" s="1" t="s">
        <v>6014</v>
      </c>
      <c r="I4964" s="8" t="str">
        <f>IF(Table1[[#This Row],[TMI_Type]]="Reroute",INDEX(_xlfn.REGEXEXTRACT(Table1[[#This Row],[RawText]],".*(ROUTE|FEA|FCA|ICR|CTOP|TBO).+([A-Z]{3})",2,0),1,2),"")</f>
        <v/>
      </c>
      <c r="J4964" s="5"/>
      <c r="K4964" s="5"/>
      <c r="L4964" s="1"/>
      <c r="M4964" s="7"/>
      <c r="N4964" s="7"/>
      <c r="O4964" s="7">
        <v>44309.989583333336</v>
      </c>
      <c r="P4964" s="4" t="s">
        <v>808</v>
      </c>
      <c r="Q4964" s="10" t="s">
        <v>6627</v>
      </c>
      <c r="R4964" s="2" t="s">
        <v>6628</v>
      </c>
      <c r="S4964" s="6" t="str">
        <f>IF(OR(ISBLANK(Table1[[#This Row],[ValidEndUTC]]),ISBLANK(Table1[[#This Row],[ValidStartUTC]])),"",Table1[[#This Row],[ValidEndUTC]]-Table1[[#This Row],[ValidStartUTC]])</f>
        <v/>
      </c>
      <c r="T4964" s="5" t="str">
        <f>IF(OR(ISBLANK(Table1[[#This Row],[ValidEndUTC]]),ISBLANK(Table1[[#This Row],[ValidStartUTC]])),"",Table1[[#This Row],[Duration]]*24*60)</f>
        <v/>
      </c>
    </row>
    <row r="4965" spans="1:20" ht="409.6" x14ac:dyDescent="0.25">
      <c r="A4965" s="8" t="str">
        <f>IF(ISBLANK(Table1[[#This Row],[AdvisoryNumber]]),"NTML","ADVZY")</f>
        <v>ADVZY</v>
      </c>
      <c r="B4965" s="8" t="str">
        <f>_xlfn.TEXTJOIN("-",TRUE,Table1[[#This Row],[Source]],TEXT(Table1[[#This Row],[AdvisoryNumber]],"000"),TEXT(ROW()-1,"000000"),TEXT(Table1[[#This Row],[RecordTimeUTC]],"YYYY-MM-DD"))</f>
        <v>ADVZY-003-004964-2021-05-07</v>
      </c>
      <c r="C4965" s="1" t="s">
        <v>16</v>
      </c>
      <c r="D4965" s="2"/>
      <c r="E4965" s="1">
        <v>3</v>
      </c>
      <c r="F4965" s="2" t="s">
        <v>5996</v>
      </c>
      <c r="G4965" s="1"/>
      <c r="H4965" s="1" t="s">
        <v>6014</v>
      </c>
      <c r="I4965" s="8" t="str">
        <f>IF(Table1[[#This Row],[TMI_Type]]="Reroute",INDEX(_xlfn.REGEXEXTRACT(Table1[[#This Row],[RawText]],".*(ROUTE|FEA|FCA|ICR|CTOP|TBO).+([A-Z]{3})",2,0),1,2),"")</f>
        <v/>
      </c>
      <c r="J4965" s="5"/>
      <c r="K4965" s="5"/>
      <c r="L4965" s="1"/>
      <c r="M4965" s="7"/>
      <c r="N4965" s="7"/>
      <c r="O4965" s="7">
        <v>44323.661805555559</v>
      </c>
      <c r="P4965" s="4" t="s">
        <v>817</v>
      </c>
      <c r="Q4965" s="10" t="s">
        <v>6672</v>
      </c>
      <c r="R4965" s="2" t="s">
        <v>6673</v>
      </c>
      <c r="S4965" s="6" t="str">
        <f>IF(OR(ISBLANK(Table1[[#This Row],[ValidEndUTC]]),ISBLANK(Table1[[#This Row],[ValidStartUTC]])),"",Table1[[#This Row],[ValidEndUTC]]-Table1[[#This Row],[ValidStartUTC]])</f>
        <v/>
      </c>
      <c r="T4965" s="5" t="str">
        <f>IF(OR(ISBLANK(Table1[[#This Row],[ValidEndUTC]]),ISBLANK(Table1[[#This Row],[ValidStartUTC]])),"",Table1[[#This Row],[Duration]]*24*60)</f>
        <v/>
      </c>
    </row>
    <row r="4966" spans="1:20" ht="409.6" x14ac:dyDescent="0.25">
      <c r="A4966" s="8" t="str">
        <f>IF(ISBLANK(Table1[[#This Row],[AdvisoryNumber]]),"NTML","ADVZY")</f>
        <v>ADVZY</v>
      </c>
      <c r="B4966" s="8" t="str">
        <f>_xlfn.TEXTJOIN("-",TRUE,Table1[[#This Row],[Source]],TEXT(Table1[[#This Row],[AdvisoryNumber]],"000"),TEXT(ROW()-1,"000000"),TEXT(Table1[[#This Row],[RecordTimeUTC]],"YYYY-MM-DD"))</f>
        <v>ADVZY-001-004965-2021-05-15</v>
      </c>
      <c r="C4966" s="1" t="s">
        <v>16</v>
      </c>
      <c r="D4966" s="2"/>
      <c r="E4966" s="1">
        <v>1</v>
      </c>
      <c r="F4966" s="2" t="s">
        <v>5996</v>
      </c>
      <c r="G4966" s="1"/>
      <c r="H4966" s="1" t="s">
        <v>6014</v>
      </c>
      <c r="I4966" s="8" t="str">
        <f>IF(Table1[[#This Row],[TMI_Type]]="Reroute",INDEX(_xlfn.REGEXEXTRACT(Table1[[#This Row],[RawText]],".*(ROUTE|FEA|FCA|ICR|CTOP|TBO).+([A-Z]{3})",2,0),1,2),"")</f>
        <v/>
      </c>
      <c r="J4966" s="5"/>
      <c r="K4966" s="5"/>
      <c r="L4966" s="1"/>
      <c r="M4966" s="7"/>
      <c r="N4966" s="7"/>
      <c r="O4966" s="7">
        <v>44331.597222222219</v>
      </c>
      <c r="P4966" s="4" t="s">
        <v>825</v>
      </c>
      <c r="Q4966" s="10" t="s">
        <v>6681</v>
      </c>
      <c r="R4966" s="2" t="s">
        <v>6682</v>
      </c>
      <c r="S4966" s="6" t="str">
        <f>IF(OR(ISBLANK(Table1[[#This Row],[ValidEndUTC]]),ISBLANK(Table1[[#This Row],[ValidStartUTC]])),"",Table1[[#This Row],[ValidEndUTC]]-Table1[[#This Row],[ValidStartUTC]])</f>
        <v/>
      </c>
      <c r="T4966" s="5" t="str">
        <f>IF(OR(ISBLANK(Table1[[#This Row],[ValidEndUTC]]),ISBLANK(Table1[[#This Row],[ValidStartUTC]])),"",Table1[[#This Row],[Duration]]*24*60)</f>
        <v/>
      </c>
    </row>
    <row r="4967" spans="1:20" ht="409.6" x14ac:dyDescent="0.25">
      <c r="A4967" s="8" t="str">
        <f>IF(ISBLANK(Table1[[#This Row],[AdvisoryNumber]]),"NTML","ADVZY")</f>
        <v>ADVZY</v>
      </c>
      <c r="B4967" s="8" t="str">
        <f>_xlfn.TEXTJOIN("-",TRUE,Table1[[#This Row],[Source]],TEXT(Table1[[#This Row],[AdvisoryNumber]],"000"),TEXT(ROW()-1,"000000"),TEXT(Table1[[#This Row],[RecordTimeUTC]],"YYYY-MM-DD"))</f>
        <v>ADVZY-005-004966-2021-05-21</v>
      </c>
      <c r="C4967" s="1" t="s">
        <v>16</v>
      </c>
      <c r="D4967" s="2"/>
      <c r="E4967" s="1">
        <v>5</v>
      </c>
      <c r="F4967" s="2" t="s">
        <v>5996</v>
      </c>
      <c r="G4967" s="1"/>
      <c r="H4967" s="1" t="s">
        <v>6014</v>
      </c>
      <c r="I4967" s="8" t="str">
        <f>IF(Table1[[#This Row],[TMI_Type]]="Reroute",INDEX(_xlfn.REGEXEXTRACT(Table1[[#This Row],[RawText]],".*(ROUTE|FEA|FCA|ICR|CTOP|TBO).+([A-Z]{3})",2,0),1,2),"")</f>
        <v/>
      </c>
      <c r="J4967" s="5"/>
      <c r="K4967" s="5"/>
      <c r="L4967" s="1"/>
      <c r="M4967" s="7"/>
      <c r="N4967" s="7"/>
      <c r="O4967" s="7">
        <v>44337.689583333333</v>
      </c>
      <c r="P4967" s="4" t="s">
        <v>827</v>
      </c>
      <c r="Q4967" s="10" t="s">
        <v>6697</v>
      </c>
      <c r="R4967" s="2" t="s">
        <v>6698</v>
      </c>
      <c r="S4967" s="6" t="str">
        <f>IF(OR(ISBLANK(Table1[[#This Row],[ValidEndUTC]]),ISBLANK(Table1[[#This Row],[ValidStartUTC]])),"",Table1[[#This Row],[ValidEndUTC]]-Table1[[#This Row],[ValidStartUTC]])</f>
        <v/>
      </c>
      <c r="T4967" s="5" t="str">
        <f>IF(OR(ISBLANK(Table1[[#This Row],[ValidEndUTC]]),ISBLANK(Table1[[#This Row],[ValidStartUTC]])),"",Table1[[#This Row],[Duration]]*24*60)</f>
        <v/>
      </c>
    </row>
    <row r="4968" spans="1:20" ht="409.6" x14ac:dyDescent="0.25">
      <c r="A4968" s="8" t="str">
        <f>IF(ISBLANK(Table1[[#This Row],[AdvisoryNumber]]),"NTML","ADVZY")</f>
        <v>ADVZY</v>
      </c>
      <c r="B4968" s="8" t="str">
        <f>_xlfn.TEXTJOIN("-",TRUE,Table1[[#This Row],[Source]],TEXT(Table1[[#This Row],[AdvisoryNumber]],"000"),TEXT(ROW()-1,"000000"),TEXT(Table1[[#This Row],[RecordTimeUTC]],"YYYY-MM-DD"))</f>
        <v>ADVZY-004-004967-2021-05-29</v>
      </c>
      <c r="C4968" s="1" t="s">
        <v>16</v>
      </c>
      <c r="D4968" s="2"/>
      <c r="E4968" s="1">
        <v>4</v>
      </c>
      <c r="F4968" s="2" t="s">
        <v>5996</v>
      </c>
      <c r="G4968" s="1"/>
      <c r="H4968" s="1" t="s">
        <v>6014</v>
      </c>
      <c r="I4968" s="8" t="str">
        <f>IF(Table1[[#This Row],[TMI_Type]]="Reroute",INDEX(_xlfn.REGEXEXTRACT(Table1[[#This Row],[RawText]],".*(ROUTE|FEA|FCA|ICR|CTOP|TBO).+([A-Z]{3})",2,0),1,2),"")</f>
        <v/>
      </c>
      <c r="J4968" s="5"/>
      <c r="K4968" s="5"/>
      <c r="L4968" s="1"/>
      <c r="M4968" s="7"/>
      <c r="N4968" s="7"/>
      <c r="O4968" s="7">
        <v>44345.811805555553</v>
      </c>
      <c r="P4968" s="4" t="s">
        <v>838</v>
      </c>
      <c r="Q4968" s="10" t="s">
        <v>6711</v>
      </c>
      <c r="R4968" s="2" t="s">
        <v>6712</v>
      </c>
      <c r="S4968" s="6" t="str">
        <f>IF(OR(ISBLANK(Table1[[#This Row],[ValidEndUTC]]),ISBLANK(Table1[[#This Row],[ValidStartUTC]])),"",Table1[[#This Row],[ValidEndUTC]]-Table1[[#This Row],[ValidStartUTC]])</f>
        <v/>
      </c>
      <c r="T4968" s="5" t="str">
        <f>IF(OR(ISBLANK(Table1[[#This Row],[ValidEndUTC]]),ISBLANK(Table1[[#This Row],[ValidStartUTC]])),"",Table1[[#This Row],[Duration]]*24*60)</f>
        <v/>
      </c>
    </row>
    <row r="4969" spans="1:20" ht="409.6" x14ac:dyDescent="0.25">
      <c r="A4969" s="8" t="str">
        <f>IF(ISBLANK(Table1[[#This Row],[AdvisoryNumber]]),"NTML","ADVZY")</f>
        <v>ADVZY</v>
      </c>
      <c r="B4969" s="8" t="str">
        <f>_xlfn.TEXTJOIN("-",TRUE,Table1[[#This Row],[Source]],TEXT(Table1[[#This Row],[AdvisoryNumber]],"000"),TEXT(ROW()-1,"000000"),TEXT(Table1[[#This Row],[RecordTimeUTC]],"YYYY-MM-DD"))</f>
        <v>ADVZY-001-004968-2021-06-05</v>
      </c>
      <c r="C4969" s="1" t="s">
        <v>16</v>
      </c>
      <c r="D4969" s="2"/>
      <c r="E4969" s="1">
        <v>1</v>
      </c>
      <c r="F4969" s="2" t="s">
        <v>5996</v>
      </c>
      <c r="G4969" s="1"/>
      <c r="H4969" s="1" t="s">
        <v>6014</v>
      </c>
      <c r="I4969" s="8" t="str">
        <f>IF(Table1[[#This Row],[TMI_Type]]="Reroute",INDEX(_xlfn.REGEXEXTRACT(Table1[[#This Row],[RawText]],".*(ROUTE|FEA|FCA|ICR|CTOP|TBO).+([A-Z]{3})",2,0),1,2),"")</f>
        <v/>
      </c>
      <c r="J4969" s="5"/>
      <c r="K4969" s="5"/>
      <c r="L4969" s="1"/>
      <c r="M4969" s="7"/>
      <c r="N4969" s="7"/>
      <c r="O4969" s="7">
        <v>44352.707638888889</v>
      </c>
      <c r="P4969" s="4" t="s">
        <v>849</v>
      </c>
      <c r="Q4969" s="10" t="s">
        <v>6723</v>
      </c>
      <c r="R4969" s="2" t="s">
        <v>6724</v>
      </c>
      <c r="S4969" s="6" t="str">
        <f>IF(OR(ISBLANK(Table1[[#This Row],[ValidEndUTC]]),ISBLANK(Table1[[#This Row],[ValidStartUTC]])),"",Table1[[#This Row],[ValidEndUTC]]-Table1[[#This Row],[ValidStartUTC]])</f>
        <v/>
      </c>
      <c r="T4969" s="5" t="str">
        <f>IF(OR(ISBLANK(Table1[[#This Row],[ValidEndUTC]]),ISBLANK(Table1[[#This Row],[ValidStartUTC]])),"",Table1[[#This Row],[Duration]]*24*60)</f>
        <v/>
      </c>
    </row>
    <row r="4970" spans="1:20" ht="409.6" x14ac:dyDescent="0.25">
      <c r="A4970" s="8" t="str">
        <f>IF(ISBLANK(Table1[[#This Row],[AdvisoryNumber]]),"NTML","ADVZY")</f>
        <v>ADVZY</v>
      </c>
      <c r="B4970" s="8" t="str">
        <f>_xlfn.TEXTJOIN("-",TRUE,Table1[[#This Row],[Source]],TEXT(Table1[[#This Row],[AdvisoryNumber]],"000"),TEXT(ROW()-1,"000000"),TEXT(Table1[[#This Row],[RecordTimeUTC]],"YYYY-MM-DD"))</f>
        <v>ADVZY-001-004969-2021-06-11</v>
      </c>
      <c r="C4970" s="1" t="s">
        <v>16</v>
      </c>
      <c r="D4970" s="2"/>
      <c r="E4970" s="1">
        <v>1</v>
      </c>
      <c r="F4970" s="2" t="s">
        <v>5996</v>
      </c>
      <c r="G4970" s="1"/>
      <c r="H4970" s="1" t="s">
        <v>6014</v>
      </c>
      <c r="I4970" s="8" t="str">
        <f>IF(Table1[[#This Row],[TMI_Type]]="Reroute",INDEX(_xlfn.REGEXEXTRACT(Table1[[#This Row],[RawText]],".*(ROUTE|FEA|FCA|ICR|CTOP|TBO).+([A-Z]{3})",2,0),1,2),"")</f>
        <v/>
      </c>
      <c r="J4970" s="5"/>
      <c r="K4970" s="5"/>
      <c r="L4970" s="1"/>
      <c r="M4970" s="7"/>
      <c r="N4970" s="7"/>
      <c r="O4970" s="7">
        <v>44358.789583333331</v>
      </c>
      <c r="P4970" s="4" t="s">
        <v>852</v>
      </c>
      <c r="Q4970" s="10" t="s">
        <v>6730</v>
      </c>
      <c r="R4970" s="2" t="s">
        <v>6731</v>
      </c>
      <c r="S4970" s="6" t="str">
        <f>IF(OR(ISBLANK(Table1[[#This Row],[ValidEndUTC]]),ISBLANK(Table1[[#This Row],[ValidStartUTC]])),"",Table1[[#This Row],[ValidEndUTC]]-Table1[[#This Row],[ValidStartUTC]])</f>
        <v/>
      </c>
      <c r="T4970" s="5" t="str">
        <f>IF(OR(ISBLANK(Table1[[#This Row],[ValidEndUTC]]),ISBLANK(Table1[[#This Row],[ValidStartUTC]])),"",Table1[[#This Row],[Duration]]*24*60)</f>
        <v/>
      </c>
    </row>
    <row r="4971" spans="1:20" ht="409.6" x14ac:dyDescent="0.25">
      <c r="A4971" s="8" t="str">
        <f>IF(ISBLANK(Table1[[#This Row],[AdvisoryNumber]]),"NTML","ADVZY")</f>
        <v>ADVZY</v>
      </c>
      <c r="B4971" s="8" t="str">
        <f>_xlfn.TEXTJOIN("-",TRUE,Table1[[#This Row],[Source]],TEXT(Table1[[#This Row],[AdvisoryNumber]],"000"),TEXT(ROW()-1,"000000"),TEXT(Table1[[#This Row],[RecordTimeUTC]],"YYYY-MM-DD"))</f>
        <v>ADVZY-002-004970-2021-06-25</v>
      </c>
      <c r="C4971" s="1" t="s">
        <v>16</v>
      </c>
      <c r="D4971" s="2"/>
      <c r="E4971" s="1">
        <v>2</v>
      </c>
      <c r="F4971" s="2" t="s">
        <v>5996</v>
      </c>
      <c r="G4971" s="1"/>
      <c r="H4971" s="1" t="s">
        <v>6014</v>
      </c>
      <c r="I4971" s="8" t="str">
        <f>IF(Table1[[#This Row],[TMI_Type]]="Reroute",INDEX(_xlfn.REGEXEXTRACT(Table1[[#This Row],[RawText]],".*(ROUTE|FEA|FCA|ICR|CTOP|TBO).+([A-Z]{3})",2,0),1,2),"")</f>
        <v/>
      </c>
      <c r="J4971" s="5"/>
      <c r="K4971" s="5"/>
      <c r="L4971" s="1"/>
      <c r="M4971" s="7"/>
      <c r="N4971" s="7"/>
      <c r="O4971" s="7">
        <v>44372.757638888892</v>
      </c>
      <c r="P4971" s="4" t="s">
        <v>857</v>
      </c>
      <c r="Q4971" s="10" t="s">
        <v>6742</v>
      </c>
      <c r="R4971" s="2" t="s">
        <v>6743</v>
      </c>
      <c r="S4971" s="6" t="str">
        <f>IF(OR(ISBLANK(Table1[[#This Row],[ValidEndUTC]]),ISBLANK(Table1[[#This Row],[ValidStartUTC]])),"",Table1[[#This Row],[ValidEndUTC]]-Table1[[#This Row],[ValidStartUTC]])</f>
        <v/>
      </c>
      <c r="T4971" s="5" t="str">
        <f>IF(OR(ISBLANK(Table1[[#This Row],[ValidEndUTC]]),ISBLANK(Table1[[#This Row],[ValidStartUTC]])),"",Table1[[#This Row],[Duration]]*24*60)</f>
        <v/>
      </c>
    </row>
    <row r="4972" spans="1:20" ht="409.6" x14ac:dyDescent="0.25">
      <c r="A4972" s="8" t="str">
        <f>IF(ISBLANK(Table1[[#This Row],[AdvisoryNumber]]),"NTML","ADVZY")</f>
        <v>ADVZY</v>
      </c>
      <c r="B4972" s="8" t="str">
        <f>_xlfn.TEXTJOIN("-",TRUE,Table1[[#This Row],[Source]],TEXT(Table1[[#This Row],[AdvisoryNumber]],"000"),TEXT(ROW()-1,"000000"),TEXT(Table1[[#This Row],[RecordTimeUTC]],"YYYY-MM-DD"))</f>
        <v>ADVZY-002-004971-2021-07-03</v>
      </c>
      <c r="C4972" s="1" t="s">
        <v>16</v>
      </c>
      <c r="D4972" s="2"/>
      <c r="E4972" s="1">
        <v>2</v>
      </c>
      <c r="F4972" s="2" t="s">
        <v>5996</v>
      </c>
      <c r="G4972" s="1"/>
      <c r="H4972" s="1" t="s">
        <v>6014</v>
      </c>
      <c r="I4972" s="8" t="str">
        <f>IF(Table1[[#This Row],[TMI_Type]]="Reroute",INDEX(_xlfn.REGEXEXTRACT(Table1[[#This Row],[RawText]],".*(ROUTE|FEA|FCA|ICR|CTOP|TBO).+([A-Z]{3})",2,0),1,2),"")</f>
        <v/>
      </c>
      <c r="J4972" s="5"/>
      <c r="K4972" s="5"/>
      <c r="L4972" s="1"/>
      <c r="M4972" s="7"/>
      <c r="N4972" s="7"/>
      <c r="O4972" s="7">
        <v>44380.942361111112</v>
      </c>
      <c r="P4972" s="4" t="s">
        <v>866</v>
      </c>
      <c r="Q4972" s="10" t="s">
        <v>6755</v>
      </c>
      <c r="R4972" s="2" t="s">
        <v>6756</v>
      </c>
      <c r="S4972" s="6" t="str">
        <f>IF(OR(ISBLANK(Table1[[#This Row],[ValidEndUTC]]),ISBLANK(Table1[[#This Row],[ValidStartUTC]])),"",Table1[[#This Row],[ValidEndUTC]]-Table1[[#This Row],[ValidStartUTC]])</f>
        <v/>
      </c>
      <c r="T4972" s="5" t="str">
        <f>IF(OR(ISBLANK(Table1[[#This Row],[ValidEndUTC]]),ISBLANK(Table1[[#This Row],[ValidStartUTC]])),"",Table1[[#This Row],[Duration]]*24*60)</f>
        <v/>
      </c>
    </row>
    <row r="4973" spans="1:20" ht="409.6" x14ac:dyDescent="0.25">
      <c r="A4973" s="8" t="str">
        <f>IF(ISBLANK(Table1[[#This Row],[AdvisoryNumber]]),"NTML","ADVZY")</f>
        <v>ADVZY</v>
      </c>
      <c r="B4973" s="8" t="str">
        <f>_xlfn.TEXTJOIN("-",TRUE,Table1[[#This Row],[Source]],TEXT(Table1[[#This Row],[AdvisoryNumber]],"000"),TEXT(ROW()-1,"000000"),TEXT(Table1[[#This Row],[RecordTimeUTC]],"YYYY-MM-DD"))</f>
        <v>ADVZY-002-004972-2021-07-09</v>
      </c>
      <c r="C4973" s="1" t="s">
        <v>16</v>
      </c>
      <c r="D4973" s="2"/>
      <c r="E4973" s="1">
        <v>2</v>
      </c>
      <c r="F4973" s="2" t="s">
        <v>5996</v>
      </c>
      <c r="G4973" s="1"/>
      <c r="H4973" s="1" t="s">
        <v>6014</v>
      </c>
      <c r="I4973" s="8" t="str">
        <f>IF(Table1[[#This Row],[TMI_Type]]="Reroute",INDEX(_xlfn.REGEXEXTRACT(Table1[[#This Row],[RawText]],".*(ROUTE|FEA|FCA|ICR|CTOP|TBO).+([A-Z]{3})",2,0),1,2),"")</f>
        <v/>
      </c>
      <c r="J4973" s="5"/>
      <c r="K4973" s="5"/>
      <c r="L4973" s="1"/>
      <c r="M4973" s="7"/>
      <c r="N4973" s="7"/>
      <c r="O4973" s="7">
        <v>44386.616666666669</v>
      </c>
      <c r="P4973" s="4" t="s">
        <v>867</v>
      </c>
      <c r="Q4973" s="10" t="s">
        <v>6762</v>
      </c>
      <c r="R4973" s="2" t="s">
        <v>6763</v>
      </c>
      <c r="S4973" s="6" t="str">
        <f>IF(OR(ISBLANK(Table1[[#This Row],[ValidEndUTC]]),ISBLANK(Table1[[#This Row],[ValidStartUTC]])),"",Table1[[#This Row],[ValidEndUTC]]-Table1[[#This Row],[ValidStartUTC]])</f>
        <v/>
      </c>
      <c r="T4973" s="5" t="str">
        <f>IF(OR(ISBLANK(Table1[[#This Row],[ValidEndUTC]]),ISBLANK(Table1[[#This Row],[ValidStartUTC]])),"",Table1[[#This Row],[Duration]]*24*60)</f>
        <v/>
      </c>
    </row>
    <row r="4974" spans="1:20" ht="409.6" x14ac:dyDescent="0.25">
      <c r="A4974" s="8" t="str">
        <f>IF(ISBLANK(Table1[[#This Row],[AdvisoryNumber]]),"NTML","ADVZY")</f>
        <v>ADVZY</v>
      </c>
      <c r="B4974" s="8" t="str">
        <f>_xlfn.TEXTJOIN("-",TRUE,Table1[[#This Row],[Source]],TEXT(Table1[[#This Row],[AdvisoryNumber]],"000"),TEXT(ROW()-1,"000000"),TEXT(Table1[[#This Row],[RecordTimeUTC]],"YYYY-MM-DD"))</f>
        <v>ADVZY-002-004973-2021-07-10</v>
      </c>
      <c r="C4974" s="1" t="s">
        <v>16</v>
      </c>
      <c r="D4974" s="2"/>
      <c r="E4974" s="1">
        <v>2</v>
      </c>
      <c r="F4974" s="2" t="s">
        <v>5996</v>
      </c>
      <c r="G4974" s="1"/>
      <c r="H4974" s="1" t="s">
        <v>6014</v>
      </c>
      <c r="I4974" s="8" t="str">
        <f>IF(Table1[[#This Row],[TMI_Type]]="Reroute",INDEX(_xlfn.REGEXEXTRACT(Table1[[#This Row],[RawText]],".*(ROUTE|FEA|FCA|ICR|CTOP|TBO).+([A-Z]{3})",2,0),1,2),"")</f>
        <v/>
      </c>
      <c r="J4974" s="5"/>
      <c r="K4974" s="5"/>
      <c r="L4974" s="1"/>
      <c r="M4974" s="7"/>
      <c r="N4974" s="7"/>
      <c r="O4974" s="7">
        <v>44387.688194444447</v>
      </c>
      <c r="P4974" s="4" t="s">
        <v>874</v>
      </c>
      <c r="Q4974" s="10" t="s">
        <v>6772</v>
      </c>
      <c r="R4974" s="2" t="s">
        <v>6773</v>
      </c>
      <c r="S4974" s="6" t="str">
        <f>IF(OR(ISBLANK(Table1[[#This Row],[ValidEndUTC]]),ISBLANK(Table1[[#This Row],[ValidStartUTC]])),"",Table1[[#This Row],[ValidEndUTC]]-Table1[[#This Row],[ValidStartUTC]])</f>
        <v/>
      </c>
      <c r="T4974" s="5" t="str">
        <f>IF(OR(ISBLANK(Table1[[#This Row],[ValidEndUTC]]),ISBLANK(Table1[[#This Row],[ValidStartUTC]])),"",Table1[[#This Row],[Duration]]*24*60)</f>
        <v/>
      </c>
    </row>
    <row r="4975" spans="1:20" ht="409.6" x14ac:dyDescent="0.25">
      <c r="A4975" s="8" t="str">
        <f>IF(ISBLANK(Table1[[#This Row],[AdvisoryNumber]]),"NTML","ADVZY")</f>
        <v>ADVZY</v>
      </c>
      <c r="B4975" s="8" t="str">
        <f>_xlfn.TEXTJOIN("-",TRUE,Table1[[#This Row],[Source]],TEXT(Table1[[#This Row],[AdvisoryNumber]],"000"),TEXT(ROW()-1,"000000"),TEXT(Table1[[#This Row],[RecordTimeUTC]],"YYYY-MM-DD"))</f>
        <v>ADVZY-001-004974-2021-07-16</v>
      </c>
      <c r="C4975" s="1" t="s">
        <v>16</v>
      </c>
      <c r="D4975" s="2"/>
      <c r="E4975" s="1">
        <v>1</v>
      </c>
      <c r="F4975" s="2" t="s">
        <v>5996</v>
      </c>
      <c r="G4975" s="1"/>
      <c r="H4975" s="1" t="s">
        <v>6014</v>
      </c>
      <c r="I4975" s="8" t="str">
        <f>IF(Table1[[#This Row],[TMI_Type]]="Reroute",INDEX(_xlfn.REGEXEXTRACT(Table1[[#This Row],[RawText]],".*(ROUTE|FEA|FCA|ICR|CTOP|TBO).+([A-Z]{3})",2,0),1,2),"")</f>
        <v/>
      </c>
      <c r="J4975" s="5"/>
      <c r="K4975" s="5"/>
      <c r="L4975" s="1"/>
      <c r="M4975" s="7"/>
      <c r="N4975" s="7"/>
      <c r="O4975" s="7">
        <v>44393.850694444445</v>
      </c>
      <c r="P4975" s="4" t="s">
        <v>878</v>
      </c>
      <c r="Q4975" s="10" t="s">
        <v>6783</v>
      </c>
      <c r="R4975" s="2" t="s">
        <v>6784</v>
      </c>
      <c r="S4975" s="6" t="str">
        <f>IF(OR(ISBLANK(Table1[[#This Row],[ValidEndUTC]]),ISBLANK(Table1[[#This Row],[ValidStartUTC]])),"",Table1[[#This Row],[ValidEndUTC]]-Table1[[#This Row],[ValidStartUTC]])</f>
        <v/>
      </c>
      <c r="T4975" s="5" t="str">
        <f>IF(OR(ISBLANK(Table1[[#This Row],[ValidEndUTC]]),ISBLANK(Table1[[#This Row],[ValidStartUTC]])),"",Table1[[#This Row],[Duration]]*24*60)</f>
        <v/>
      </c>
    </row>
    <row r="4976" spans="1:20" ht="409.6" x14ac:dyDescent="0.25">
      <c r="A4976" s="8" t="str">
        <f>IF(ISBLANK(Table1[[#This Row],[AdvisoryNumber]]),"NTML","ADVZY")</f>
        <v>ADVZY</v>
      </c>
      <c r="B4976" s="8" t="str">
        <f>_xlfn.TEXTJOIN("-",TRUE,Table1[[#This Row],[Source]],TEXT(Table1[[#This Row],[AdvisoryNumber]],"000"),TEXT(ROW()-1,"000000"),TEXT(Table1[[#This Row],[RecordTimeUTC]],"YYYY-MM-DD"))</f>
        <v>ADVZY-002-004975-2021-07-17</v>
      </c>
      <c r="C4976" s="1" t="s">
        <v>16</v>
      </c>
      <c r="D4976" s="2"/>
      <c r="E4976" s="1">
        <v>2</v>
      </c>
      <c r="F4976" s="2" t="s">
        <v>5996</v>
      </c>
      <c r="G4976" s="1"/>
      <c r="H4976" s="1" t="s">
        <v>6014</v>
      </c>
      <c r="I4976" s="8" t="str">
        <f>IF(Table1[[#This Row],[TMI_Type]]="Reroute",INDEX(_xlfn.REGEXEXTRACT(Table1[[#This Row],[RawText]],".*(ROUTE|FEA|FCA|ICR|CTOP|TBO).+([A-Z]{3})",2,0),1,2),"")</f>
        <v/>
      </c>
      <c r="J4976" s="5"/>
      <c r="K4976" s="5"/>
      <c r="L4976" s="1"/>
      <c r="M4976" s="7"/>
      <c r="N4976" s="7"/>
      <c r="O4976" s="7">
        <v>44394.754861111112</v>
      </c>
      <c r="P4976" s="4" t="s">
        <v>881</v>
      </c>
      <c r="Q4976" s="10" t="s">
        <v>6790</v>
      </c>
      <c r="R4976" s="2" t="s">
        <v>6791</v>
      </c>
      <c r="S4976" s="6" t="str">
        <f>IF(OR(ISBLANK(Table1[[#This Row],[ValidEndUTC]]),ISBLANK(Table1[[#This Row],[ValidStartUTC]])),"",Table1[[#This Row],[ValidEndUTC]]-Table1[[#This Row],[ValidStartUTC]])</f>
        <v/>
      </c>
      <c r="T4976" s="5" t="str">
        <f>IF(OR(ISBLANK(Table1[[#This Row],[ValidEndUTC]]),ISBLANK(Table1[[#This Row],[ValidStartUTC]])),"",Table1[[#This Row],[Duration]]*24*60)</f>
        <v/>
      </c>
    </row>
    <row r="4977" spans="1:20" ht="409.6" x14ac:dyDescent="0.25">
      <c r="A4977" s="8" t="str">
        <f>IF(ISBLANK(Table1[[#This Row],[AdvisoryNumber]]),"NTML","ADVZY")</f>
        <v>ADVZY</v>
      </c>
      <c r="B4977" s="8" t="str">
        <f>_xlfn.TEXTJOIN("-",TRUE,Table1[[#This Row],[Source]],TEXT(Table1[[#This Row],[AdvisoryNumber]],"000"),TEXT(ROW()-1,"000000"),TEXT(Table1[[#This Row],[RecordTimeUTC]],"YYYY-MM-DD"))</f>
        <v>ADVZY-001-004976-2021-07-23</v>
      </c>
      <c r="C4977" s="1" t="s">
        <v>16</v>
      </c>
      <c r="D4977" s="2"/>
      <c r="E4977" s="1">
        <v>1</v>
      </c>
      <c r="F4977" s="2" t="s">
        <v>5996</v>
      </c>
      <c r="G4977" s="1"/>
      <c r="H4977" s="1" t="s">
        <v>6014</v>
      </c>
      <c r="I4977" s="8" t="str">
        <f>IF(Table1[[#This Row],[TMI_Type]]="Reroute",INDEX(_xlfn.REGEXEXTRACT(Table1[[#This Row],[RawText]],".*(ROUTE|FEA|FCA|ICR|CTOP|TBO).+([A-Z]{3})",2,0),1,2),"")</f>
        <v/>
      </c>
      <c r="J4977" s="5"/>
      <c r="K4977" s="5"/>
      <c r="L4977" s="1"/>
      <c r="M4977" s="7"/>
      <c r="N4977" s="7"/>
      <c r="O4977" s="7">
        <v>44400.789583333331</v>
      </c>
      <c r="P4977" s="4" t="s">
        <v>886</v>
      </c>
      <c r="Q4977" s="10" t="s">
        <v>6799</v>
      </c>
      <c r="R4977" s="2" t="s">
        <v>6800</v>
      </c>
      <c r="S4977" s="6" t="str">
        <f>IF(OR(ISBLANK(Table1[[#This Row],[ValidEndUTC]]),ISBLANK(Table1[[#This Row],[ValidStartUTC]])),"",Table1[[#This Row],[ValidEndUTC]]-Table1[[#This Row],[ValidStartUTC]])</f>
        <v/>
      </c>
      <c r="T4977" s="5" t="str">
        <f>IF(OR(ISBLANK(Table1[[#This Row],[ValidEndUTC]]),ISBLANK(Table1[[#This Row],[ValidStartUTC]])),"",Table1[[#This Row],[Duration]]*24*60)</f>
        <v/>
      </c>
    </row>
    <row r="4978" spans="1:20" ht="409.6" x14ac:dyDescent="0.25">
      <c r="A4978" s="8" t="str">
        <f>IF(ISBLANK(Table1[[#This Row],[AdvisoryNumber]]),"NTML","ADVZY")</f>
        <v>ADVZY</v>
      </c>
      <c r="B4978" s="8" t="str">
        <f>_xlfn.TEXTJOIN("-",TRUE,Table1[[#This Row],[Source]],TEXT(Table1[[#This Row],[AdvisoryNumber]],"000"),TEXT(ROW()-1,"000000"),TEXT(Table1[[#This Row],[RecordTimeUTC]],"YYYY-MM-DD"))</f>
        <v>ADVZY-002-004977-2021-07-24</v>
      </c>
      <c r="C4978" s="1" t="s">
        <v>16</v>
      </c>
      <c r="D4978" s="2"/>
      <c r="E4978" s="1">
        <v>2</v>
      </c>
      <c r="F4978" s="2" t="s">
        <v>5996</v>
      </c>
      <c r="G4978" s="1"/>
      <c r="H4978" s="1" t="s">
        <v>6014</v>
      </c>
      <c r="I4978" s="8" t="str">
        <f>IF(Table1[[#This Row],[TMI_Type]]="Reroute",INDEX(_xlfn.REGEXEXTRACT(Table1[[#This Row],[RawText]],".*(ROUTE|FEA|FCA|ICR|CTOP|TBO).+([A-Z]{3})",2,0),1,2),"")</f>
        <v/>
      </c>
      <c r="J4978" s="5"/>
      <c r="K4978" s="5"/>
      <c r="L4978" s="1"/>
      <c r="M4978" s="7"/>
      <c r="N4978" s="7"/>
      <c r="O4978" s="7">
        <v>44401.75277777778</v>
      </c>
      <c r="P4978" s="4" t="s">
        <v>889</v>
      </c>
      <c r="Q4978" s="10" t="s">
        <v>6807</v>
      </c>
      <c r="R4978" s="2" t="s">
        <v>6808</v>
      </c>
      <c r="S4978" s="6" t="str">
        <f>IF(OR(ISBLANK(Table1[[#This Row],[ValidEndUTC]]),ISBLANK(Table1[[#This Row],[ValidStartUTC]])),"",Table1[[#This Row],[ValidEndUTC]]-Table1[[#This Row],[ValidStartUTC]])</f>
        <v/>
      </c>
      <c r="T4978" s="5" t="str">
        <f>IF(OR(ISBLANK(Table1[[#This Row],[ValidEndUTC]]),ISBLANK(Table1[[#This Row],[ValidStartUTC]])),"",Table1[[#This Row],[Duration]]*24*60)</f>
        <v/>
      </c>
    </row>
    <row r="4979" spans="1:20" ht="409.6" x14ac:dyDescent="0.25">
      <c r="A4979" s="8" t="str">
        <f>IF(ISBLANK(Table1[[#This Row],[AdvisoryNumber]]),"NTML","ADVZY")</f>
        <v>ADVZY</v>
      </c>
      <c r="B4979" s="8" t="str">
        <f>_xlfn.TEXTJOIN("-",TRUE,Table1[[#This Row],[Source]],TEXT(Table1[[#This Row],[AdvisoryNumber]],"000"),TEXT(ROW()-1,"000000"),TEXT(Table1[[#This Row],[RecordTimeUTC]],"YYYY-MM-DD"))</f>
        <v>ADVZY-001-004978-2021-07-31</v>
      </c>
      <c r="C4979" s="1" t="s">
        <v>16</v>
      </c>
      <c r="D4979" s="2"/>
      <c r="E4979" s="1">
        <v>1</v>
      </c>
      <c r="F4979" s="2" t="s">
        <v>5996</v>
      </c>
      <c r="G4979" s="1"/>
      <c r="H4979" s="1" t="s">
        <v>6014</v>
      </c>
      <c r="I4979" s="8" t="str">
        <f>IF(Table1[[#This Row],[TMI_Type]]="Reroute",INDEX(_xlfn.REGEXEXTRACT(Table1[[#This Row],[RawText]],".*(ROUTE|FEA|FCA|ICR|CTOP|TBO).+([A-Z]{3})",2,0),1,2),"")</f>
        <v/>
      </c>
      <c r="J4979" s="5"/>
      <c r="K4979" s="5"/>
      <c r="L4979" s="1"/>
      <c r="M4979" s="7"/>
      <c r="N4979" s="7"/>
      <c r="O4979" s="7">
        <v>44408.837500000001</v>
      </c>
      <c r="P4979" s="4" t="s">
        <v>891</v>
      </c>
      <c r="Q4979" s="10" t="s">
        <v>6815</v>
      </c>
      <c r="R4979" s="2" t="s">
        <v>6816</v>
      </c>
      <c r="S4979" s="6" t="str">
        <f>IF(OR(ISBLANK(Table1[[#This Row],[ValidEndUTC]]),ISBLANK(Table1[[#This Row],[ValidStartUTC]])),"",Table1[[#This Row],[ValidEndUTC]]-Table1[[#This Row],[ValidStartUTC]])</f>
        <v/>
      </c>
      <c r="T4979" s="5" t="str">
        <f>IF(OR(ISBLANK(Table1[[#This Row],[ValidEndUTC]]),ISBLANK(Table1[[#This Row],[ValidStartUTC]])),"",Table1[[#This Row],[Duration]]*24*60)</f>
        <v/>
      </c>
    </row>
    <row r="4980" spans="1:20" ht="409.6" x14ac:dyDescent="0.25">
      <c r="A4980" s="8" t="str">
        <f>IF(ISBLANK(Table1[[#This Row],[AdvisoryNumber]]),"NTML","ADVZY")</f>
        <v>ADVZY</v>
      </c>
      <c r="B4980" s="8" t="str">
        <f>_xlfn.TEXTJOIN("-",TRUE,Table1[[#This Row],[Source]],TEXT(Table1[[#This Row],[AdvisoryNumber]],"000"),TEXT(ROW()-1,"000000"),TEXT(Table1[[#This Row],[RecordTimeUTC]],"YYYY-MM-DD"))</f>
        <v>ADVZY-001-004979-2021-08-06</v>
      </c>
      <c r="C4980" s="1" t="s">
        <v>16</v>
      </c>
      <c r="D4980" s="2"/>
      <c r="E4980" s="1">
        <v>1</v>
      </c>
      <c r="F4980" s="2" t="s">
        <v>5996</v>
      </c>
      <c r="G4980" s="1"/>
      <c r="H4980" s="1" t="s">
        <v>6014</v>
      </c>
      <c r="I4980" s="8" t="str">
        <f>IF(Table1[[#This Row],[TMI_Type]]="Reroute",INDEX(_xlfn.REGEXEXTRACT(Table1[[#This Row],[RawText]],".*(ROUTE|FEA|FCA|ICR|CTOP|TBO).+([A-Z]{3})",2,0),1,2),"")</f>
        <v/>
      </c>
      <c r="J4980" s="5"/>
      <c r="K4980" s="5"/>
      <c r="L4980" s="1"/>
      <c r="M4980" s="7"/>
      <c r="N4980" s="7"/>
      <c r="O4980" s="7">
        <v>44414.853472222225</v>
      </c>
      <c r="P4980" s="4" t="s">
        <v>894</v>
      </c>
      <c r="Q4980" s="10" t="s">
        <v>6822</v>
      </c>
      <c r="R4980" s="2" t="s">
        <v>6823</v>
      </c>
      <c r="S4980" s="6" t="str">
        <f>IF(OR(ISBLANK(Table1[[#This Row],[ValidEndUTC]]),ISBLANK(Table1[[#This Row],[ValidStartUTC]])),"",Table1[[#This Row],[ValidEndUTC]]-Table1[[#This Row],[ValidStartUTC]])</f>
        <v/>
      </c>
      <c r="T4980" s="5" t="str">
        <f>IF(OR(ISBLANK(Table1[[#This Row],[ValidEndUTC]]),ISBLANK(Table1[[#This Row],[ValidStartUTC]])),"",Table1[[#This Row],[Duration]]*24*60)</f>
        <v/>
      </c>
    </row>
    <row r="4981" spans="1:20" ht="409.6" x14ac:dyDescent="0.25">
      <c r="A4981" s="8" t="str">
        <f>IF(ISBLANK(Table1[[#This Row],[AdvisoryNumber]]),"NTML","ADVZY")</f>
        <v>ADVZY</v>
      </c>
      <c r="B4981" s="8" t="str">
        <f>_xlfn.TEXTJOIN("-",TRUE,Table1[[#This Row],[Source]],TEXT(Table1[[#This Row],[AdvisoryNumber]],"000"),TEXT(ROW()-1,"000000"),TEXT(Table1[[#This Row],[RecordTimeUTC]],"YYYY-MM-DD"))</f>
        <v>ADVZY-001-004980-2021-08-13</v>
      </c>
      <c r="C4981" s="1" t="s">
        <v>16</v>
      </c>
      <c r="D4981" s="2"/>
      <c r="E4981" s="1">
        <v>1</v>
      </c>
      <c r="F4981" s="2" t="s">
        <v>5996</v>
      </c>
      <c r="G4981" s="1"/>
      <c r="H4981" s="1" t="s">
        <v>6014</v>
      </c>
      <c r="I4981" s="8" t="str">
        <f>IF(Table1[[#This Row],[TMI_Type]]="Reroute",INDEX(_xlfn.REGEXEXTRACT(Table1[[#This Row],[RawText]],".*(ROUTE|FEA|FCA|ICR|CTOP|TBO).+([A-Z]{3})",2,0),1,2),"")</f>
        <v/>
      </c>
      <c r="J4981" s="5"/>
      <c r="K4981" s="5"/>
      <c r="L4981" s="1"/>
      <c r="M4981" s="7"/>
      <c r="N4981" s="7"/>
      <c r="O4981" s="7">
        <v>44421.70416666667</v>
      </c>
      <c r="P4981" s="4" t="s">
        <v>899</v>
      </c>
      <c r="Q4981" s="10" t="s">
        <v>6831</v>
      </c>
      <c r="R4981" s="2" t="s">
        <v>6832</v>
      </c>
      <c r="S4981" s="6" t="str">
        <f>IF(OR(ISBLANK(Table1[[#This Row],[ValidEndUTC]]),ISBLANK(Table1[[#This Row],[ValidStartUTC]])),"",Table1[[#This Row],[ValidEndUTC]]-Table1[[#This Row],[ValidStartUTC]])</f>
        <v/>
      </c>
      <c r="T4981" s="5" t="str">
        <f>IF(OR(ISBLANK(Table1[[#This Row],[ValidEndUTC]]),ISBLANK(Table1[[#This Row],[ValidStartUTC]])),"",Table1[[#This Row],[Duration]]*24*60)</f>
        <v/>
      </c>
    </row>
    <row r="4982" spans="1:20" ht="409.6" x14ac:dyDescent="0.25">
      <c r="A4982" s="8" t="str">
        <f>IF(ISBLANK(Table1[[#This Row],[AdvisoryNumber]]),"NTML","ADVZY")</f>
        <v>ADVZY</v>
      </c>
      <c r="B4982" s="8" t="str">
        <f>_xlfn.TEXTJOIN("-",TRUE,Table1[[#This Row],[Source]],TEXT(Table1[[#This Row],[AdvisoryNumber]],"000"),TEXT(ROW()-1,"000000"),TEXT(Table1[[#This Row],[RecordTimeUTC]],"YYYY-MM-DD"))</f>
        <v>ADVZY-001-004981-2021-08-14</v>
      </c>
      <c r="C4982" s="1" t="s">
        <v>16</v>
      </c>
      <c r="D4982" s="2"/>
      <c r="E4982" s="1">
        <v>1</v>
      </c>
      <c r="F4982" s="2" t="s">
        <v>5996</v>
      </c>
      <c r="G4982" s="1"/>
      <c r="H4982" s="1" t="s">
        <v>6014</v>
      </c>
      <c r="I4982" s="8" t="str">
        <f>IF(Table1[[#This Row],[TMI_Type]]="Reroute",INDEX(_xlfn.REGEXEXTRACT(Table1[[#This Row],[RawText]],".*(ROUTE|FEA|FCA|ICR|CTOP|TBO).+([A-Z]{3})",2,0),1,2),"")</f>
        <v/>
      </c>
      <c r="J4982" s="5"/>
      <c r="K4982" s="5"/>
      <c r="L4982" s="1"/>
      <c r="M4982" s="7"/>
      <c r="N4982" s="7"/>
      <c r="O4982" s="7">
        <v>44422.881249999999</v>
      </c>
      <c r="P4982" s="4" t="s">
        <v>903</v>
      </c>
      <c r="Q4982" s="10" t="s">
        <v>6838</v>
      </c>
      <c r="R4982" s="2" t="s">
        <v>6839</v>
      </c>
      <c r="S4982" s="6" t="str">
        <f>IF(OR(ISBLANK(Table1[[#This Row],[ValidEndUTC]]),ISBLANK(Table1[[#This Row],[ValidStartUTC]])),"",Table1[[#This Row],[ValidEndUTC]]-Table1[[#This Row],[ValidStartUTC]])</f>
        <v/>
      </c>
      <c r="T4982" s="5" t="str">
        <f>IF(OR(ISBLANK(Table1[[#This Row],[ValidEndUTC]]),ISBLANK(Table1[[#This Row],[ValidStartUTC]])),"",Table1[[#This Row],[Duration]]*24*60)</f>
        <v/>
      </c>
    </row>
    <row r="4983" spans="1:20" ht="409.6" x14ac:dyDescent="0.25">
      <c r="A4983" s="8" t="str">
        <f>IF(ISBLANK(Table1[[#This Row],[AdvisoryNumber]]),"NTML","ADVZY")</f>
        <v>ADVZY</v>
      </c>
      <c r="B4983" s="8" t="str">
        <f>_xlfn.TEXTJOIN("-",TRUE,Table1[[#This Row],[Source]],TEXT(Table1[[#This Row],[AdvisoryNumber]],"000"),TEXT(ROW()-1,"000000"),TEXT(Table1[[#This Row],[RecordTimeUTC]],"YYYY-MM-DD"))</f>
        <v>ADVZY-003-004982-2021-08-28</v>
      </c>
      <c r="C4983" s="1" t="s">
        <v>16</v>
      </c>
      <c r="D4983" s="2"/>
      <c r="E4983" s="1">
        <v>3</v>
      </c>
      <c r="F4983" s="2" t="s">
        <v>5996</v>
      </c>
      <c r="G4983" s="1"/>
      <c r="H4983" s="1" t="s">
        <v>6014</v>
      </c>
      <c r="I4983" s="8" t="str">
        <f>IF(Table1[[#This Row],[TMI_Type]]="Reroute",INDEX(_xlfn.REGEXEXTRACT(Table1[[#This Row],[RawText]],".*(ROUTE|FEA|FCA|ICR|CTOP|TBO).+([A-Z]{3})",2,0),1,2),"")</f>
        <v/>
      </c>
      <c r="J4983" s="5"/>
      <c r="K4983" s="5"/>
      <c r="L4983" s="1"/>
      <c r="M4983" s="7"/>
      <c r="N4983" s="7"/>
      <c r="O4983" s="7">
        <v>44436.59097222222</v>
      </c>
      <c r="P4983" s="4" t="s">
        <v>913</v>
      </c>
      <c r="Q4983" s="10" t="s">
        <v>6866</v>
      </c>
      <c r="R4983" s="2" t="s">
        <v>6867</v>
      </c>
      <c r="S4983" s="6" t="str">
        <f>IF(OR(ISBLANK(Table1[[#This Row],[ValidEndUTC]]),ISBLANK(Table1[[#This Row],[ValidStartUTC]])),"",Table1[[#This Row],[ValidEndUTC]]-Table1[[#This Row],[ValidStartUTC]])</f>
        <v/>
      </c>
      <c r="T4983" s="5" t="str">
        <f>IF(OR(ISBLANK(Table1[[#This Row],[ValidEndUTC]]),ISBLANK(Table1[[#This Row],[ValidStartUTC]])),"",Table1[[#This Row],[Duration]]*24*60)</f>
        <v/>
      </c>
    </row>
    <row r="4984" spans="1:20" ht="409.6" x14ac:dyDescent="0.25">
      <c r="A4984" s="8" t="str">
        <f>IF(ISBLANK(Table1[[#This Row],[AdvisoryNumber]]),"NTML","ADVZY")</f>
        <v>ADVZY</v>
      </c>
      <c r="B4984" s="8" t="str">
        <f>_xlfn.TEXTJOIN("-",TRUE,Table1[[#This Row],[Source]],TEXT(Table1[[#This Row],[AdvisoryNumber]],"000"),TEXT(ROW()-1,"000000"),TEXT(Table1[[#This Row],[RecordTimeUTC]],"YYYY-MM-DD"))</f>
        <v>ADVZY-001-004983-2021-08-28</v>
      </c>
      <c r="C4984" s="1" t="s">
        <v>16</v>
      </c>
      <c r="D4984" s="2"/>
      <c r="E4984" s="1">
        <v>1</v>
      </c>
      <c r="F4984" s="2" t="s">
        <v>5996</v>
      </c>
      <c r="G4984" s="1"/>
      <c r="H4984" s="1" t="s">
        <v>6014</v>
      </c>
      <c r="I4984" s="8" t="str">
        <f>IF(Table1[[#This Row],[TMI_Type]]="Reroute",INDEX(_xlfn.REGEXEXTRACT(Table1[[#This Row],[RawText]],".*(ROUTE|FEA|FCA|ICR|CTOP|TBO).+([A-Z]{3})",2,0),1,2),"")</f>
        <v/>
      </c>
      <c r="J4984" s="5"/>
      <c r="K4984" s="5"/>
      <c r="L4984" s="1"/>
      <c r="M4984" s="7"/>
      <c r="N4984" s="7"/>
      <c r="O4984" s="7">
        <v>44436.762499999997</v>
      </c>
      <c r="P4984" s="4" t="s">
        <v>3345</v>
      </c>
      <c r="Q4984" s="10" t="s">
        <v>6850</v>
      </c>
      <c r="R4984" s="2" t="s">
        <v>6851</v>
      </c>
      <c r="S4984" s="6" t="str">
        <f>IF(OR(ISBLANK(Table1[[#This Row],[ValidEndUTC]]),ISBLANK(Table1[[#This Row],[ValidStartUTC]])),"",Table1[[#This Row],[ValidEndUTC]]-Table1[[#This Row],[ValidStartUTC]])</f>
        <v/>
      </c>
      <c r="T4984" s="5" t="str">
        <f>IF(OR(ISBLANK(Table1[[#This Row],[ValidEndUTC]]),ISBLANK(Table1[[#This Row],[ValidStartUTC]])),"",Table1[[#This Row],[Duration]]*24*60)</f>
        <v/>
      </c>
    </row>
    <row r="4985" spans="1:20" ht="409.6" x14ac:dyDescent="0.25">
      <c r="A4985" s="8" t="str">
        <f>IF(ISBLANK(Table1[[#This Row],[AdvisoryNumber]]),"NTML","ADVZY")</f>
        <v>ADVZY</v>
      </c>
      <c r="B4985" s="8" t="str">
        <f>_xlfn.TEXTJOIN("-",TRUE,Table1[[#This Row],[Source]],TEXT(Table1[[#This Row],[AdvisoryNumber]],"000"),TEXT(ROW()-1,"000000"),TEXT(Table1[[#This Row],[RecordTimeUTC]],"YYYY-MM-DD"))</f>
        <v>ADVZY-006-004984-2021-09-10</v>
      </c>
      <c r="C4985" s="1" t="s">
        <v>16</v>
      </c>
      <c r="D4985" s="2"/>
      <c r="E4985" s="1">
        <v>6</v>
      </c>
      <c r="F4985" s="2" t="s">
        <v>5996</v>
      </c>
      <c r="G4985" s="1"/>
      <c r="H4985" s="1" t="s">
        <v>6014</v>
      </c>
      <c r="I4985" s="8" t="str">
        <f>IF(Table1[[#This Row],[TMI_Type]]="Reroute",INDEX(_xlfn.REGEXEXTRACT(Table1[[#This Row],[RawText]],".*(ROUTE|FEA|FCA|ICR|CTOP|TBO).+([A-Z]{3})",2,0),1,2),"")</f>
        <v/>
      </c>
      <c r="J4985" s="5"/>
      <c r="K4985" s="5"/>
      <c r="L4985" s="1"/>
      <c r="M4985" s="7"/>
      <c r="N4985" s="7"/>
      <c r="O4985" s="7">
        <v>44449.855555555558</v>
      </c>
      <c r="P4985" s="4" t="s">
        <v>936</v>
      </c>
      <c r="Q4985" s="10" t="s">
        <v>6916</v>
      </c>
      <c r="R4985" s="2" t="s">
        <v>6917</v>
      </c>
      <c r="S4985" s="6" t="str">
        <f>IF(OR(ISBLANK(Table1[[#This Row],[ValidEndUTC]]),ISBLANK(Table1[[#This Row],[ValidStartUTC]])),"",Table1[[#This Row],[ValidEndUTC]]-Table1[[#This Row],[ValidStartUTC]])</f>
        <v/>
      </c>
      <c r="T4985" s="5" t="str">
        <f>IF(OR(ISBLANK(Table1[[#This Row],[ValidEndUTC]]),ISBLANK(Table1[[#This Row],[ValidStartUTC]])),"",Table1[[#This Row],[Duration]]*24*60)</f>
        <v/>
      </c>
    </row>
    <row r="4986" spans="1:20" ht="409.6" x14ac:dyDescent="0.25">
      <c r="A4986" s="8" t="str">
        <f>IF(ISBLANK(Table1[[#This Row],[AdvisoryNumber]]),"NTML","ADVZY")</f>
        <v>ADVZY</v>
      </c>
      <c r="B4986" s="8" t="str">
        <f>_xlfn.TEXTJOIN("-",TRUE,Table1[[#This Row],[Source]],TEXT(Table1[[#This Row],[AdvisoryNumber]],"000"),TEXT(ROW()-1,"000000"),TEXT(Table1[[#This Row],[RecordTimeUTC]],"YYYY-MM-DD"))</f>
        <v>ADVZY-001-004985-2021-09-24</v>
      </c>
      <c r="C4986" s="1" t="s">
        <v>16</v>
      </c>
      <c r="D4986" s="2"/>
      <c r="E4986" s="1">
        <v>1</v>
      </c>
      <c r="F4986" s="2" t="s">
        <v>5996</v>
      </c>
      <c r="G4986" s="1"/>
      <c r="H4986" s="1" t="s">
        <v>6014</v>
      </c>
      <c r="I4986" s="8" t="str">
        <f>IF(Table1[[#This Row],[TMI_Type]]="Reroute",INDEX(_xlfn.REGEXEXTRACT(Table1[[#This Row],[RawText]],".*(ROUTE|FEA|FCA|ICR|CTOP|TBO).+([A-Z]{3})",2,0),1,2),"")</f>
        <v/>
      </c>
      <c r="J4986" s="5"/>
      <c r="K4986" s="5"/>
      <c r="L4986" s="1"/>
      <c r="M4986" s="7"/>
      <c r="N4986" s="7"/>
      <c r="O4986" s="7">
        <v>44463.783333333333</v>
      </c>
      <c r="P4986" s="4" t="s">
        <v>959</v>
      </c>
      <c r="Q4986" s="10" t="s">
        <v>6950</v>
      </c>
      <c r="R4986" s="2" t="s">
        <v>6951</v>
      </c>
      <c r="S4986" s="6" t="str">
        <f>IF(OR(ISBLANK(Table1[[#This Row],[ValidEndUTC]]),ISBLANK(Table1[[#This Row],[ValidStartUTC]])),"",Table1[[#This Row],[ValidEndUTC]]-Table1[[#This Row],[ValidStartUTC]])</f>
        <v/>
      </c>
      <c r="T4986" s="5" t="str">
        <f>IF(OR(ISBLANK(Table1[[#This Row],[ValidEndUTC]]),ISBLANK(Table1[[#This Row],[ValidStartUTC]])),"",Table1[[#This Row],[Duration]]*24*60)</f>
        <v/>
      </c>
    </row>
    <row r="4987" spans="1:20" ht="409.6" x14ac:dyDescent="0.25">
      <c r="A4987" s="8" t="str">
        <f>IF(ISBLANK(Table1[[#This Row],[AdvisoryNumber]]),"NTML","ADVZY")</f>
        <v>ADVZY</v>
      </c>
      <c r="B4987" s="8" t="str">
        <f>_xlfn.TEXTJOIN("-",TRUE,Table1[[#This Row],[Source]],TEXT(Table1[[#This Row],[AdvisoryNumber]],"000"),TEXT(ROW()-1,"000000"),TEXT(Table1[[#This Row],[RecordTimeUTC]],"YYYY-MM-DD"))</f>
        <v>ADVZY-001-004986-2021-10-09</v>
      </c>
      <c r="C4987" s="1" t="s">
        <v>16</v>
      </c>
      <c r="D4987" s="2"/>
      <c r="E4987" s="1">
        <v>1</v>
      </c>
      <c r="F4987" s="2" t="s">
        <v>5996</v>
      </c>
      <c r="G4987" s="1"/>
      <c r="H4987" s="1" t="s">
        <v>6014</v>
      </c>
      <c r="I4987" s="8" t="str">
        <f>IF(Table1[[#This Row],[TMI_Type]]="Reroute",INDEX(_xlfn.REGEXEXTRACT(Table1[[#This Row],[RawText]],".*(ROUTE|FEA|FCA|ICR|CTOP|TBO).+([A-Z]{3})",2,0),1,2),"")</f>
        <v/>
      </c>
      <c r="J4987" s="5"/>
      <c r="K4987" s="5"/>
      <c r="L4987" s="1"/>
      <c r="M4987" s="7"/>
      <c r="N4987" s="7"/>
      <c r="O4987" s="7">
        <v>44478.761805555558</v>
      </c>
      <c r="P4987" s="4" t="s">
        <v>967</v>
      </c>
      <c r="Q4987" s="10" t="s">
        <v>6964</v>
      </c>
      <c r="R4987" s="2" t="s">
        <v>6965</v>
      </c>
      <c r="S4987" s="6" t="str">
        <f>IF(OR(ISBLANK(Table1[[#This Row],[ValidEndUTC]]),ISBLANK(Table1[[#This Row],[ValidStartUTC]])),"",Table1[[#This Row],[ValidEndUTC]]-Table1[[#This Row],[ValidStartUTC]])</f>
        <v/>
      </c>
      <c r="T4987" s="5" t="str">
        <f>IF(OR(ISBLANK(Table1[[#This Row],[ValidEndUTC]]),ISBLANK(Table1[[#This Row],[ValidStartUTC]])),"",Table1[[#This Row],[Duration]]*24*60)</f>
        <v/>
      </c>
    </row>
    <row r="4988" spans="1:20" ht="409.6" x14ac:dyDescent="0.25">
      <c r="A4988" s="8" t="str">
        <f>IF(ISBLANK(Table1[[#This Row],[AdvisoryNumber]]),"NTML","ADVZY")</f>
        <v>ADVZY</v>
      </c>
      <c r="B4988" s="8" t="str">
        <f>_xlfn.TEXTJOIN("-",TRUE,Table1[[#This Row],[Source]],TEXT(Table1[[#This Row],[AdvisoryNumber]],"000"),TEXT(ROW()-1,"000000"),TEXT(Table1[[#This Row],[RecordTimeUTC]],"YYYY-MM-DD"))</f>
        <v>ADVZY-002-004987-2021-10-22</v>
      </c>
      <c r="C4988" s="1" t="s">
        <v>16</v>
      </c>
      <c r="D4988" s="2"/>
      <c r="E4988" s="1">
        <v>2</v>
      </c>
      <c r="F4988" s="2" t="s">
        <v>5996</v>
      </c>
      <c r="G4988" s="1"/>
      <c r="H4988" s="1" t="s">
        <v>6014</v>
      </c>
      <c r="I4988" s="8" t="str">
        <f>IF(Table1[[#This Row],[TMI_Type]]="Reroute",INDEX(_xlfn.REGEXEXTRACT(Table1[[#This Row],[RawText]],".*(ROUTE|FEA|FCA|ICR|CTOP|TBO).+([A-Z]{3})",2,0),1,2),"")</f>
        <v/>
      </c>
      <c r="J4988" s="5"/>
      <c r="K4988" s="5"/>
      <c r="L4988" s="1"/>
      <c r="M4988" s="7"/>
      <c r="N4988" s="7"/>
      <c r="O4988" s="7">
        <v>44491.854861111111</v>
      </c>
      <c r="P4988" s="4" t="s">
        <v>974</v>
      </c>
      <c r="Q4988" s="10" t="s">
        <v>6975</v>
      </c>
      <c r="R4988" s="2" t="s">
        <v>6971</v>
      </c>
      <c r="S4988" s="6" t="str">
        <f>IF(OR(ISBLANK(Table1[[#This Row],[ValidEndUTC]]),ISBLANK(Table1[[#This Row],[ValidStartUTC]])),"",Table1[[#This Row],[ValidEndUTC]]-Table1[[#This Row],[ValidStartUTC]])</f>
        <v/>
      </c>
      <c r="T4988" s="5" t="str">
        <f>IF(OR(ISBLANK(Table1[[#This Row],[ValidEndUTC]]),ISBLANK(Table1[[#This Row],[ValidStartUTC]])),"",Table1[[#This Row],[Duration]]*24*60)</f>
        <v/>
      </c>
    </row>
    <row r="4989" spans="1:20" ht="409.6" x14ac:dyDescent="0.25">
      <c r="A4989" s="8" t="str">
        <f>IF(ISBLANK(Table1[[#This Row],[AdvisoryNumber]]),"NTML","ADVZY")</f>
        <v>ADVZY</v>
      </c>
      <c r="B4989" s="8" t="str">
        <f>_xlfn.TEXTJOIN("-",TRUE,Table1[[#This Row],[Source]],TEXT(Table1[[#This Row],[AdvisoryNumber]],"000"),TEXT(ROW()-1,"000000"),TEXT(Table1[[#This Row],[RecordTimeUTC]],"YYYY-MM-DD"))</f>
        <v>ADVZY-002-004988-2021-10-24</v>
      </c>
      <c r="C4989" s="1" t="s">
        <v>16</v>
      </c>
      <c r="D4989" s="2"/>
      <c r="E4989" s="1">
        <v>2</v>
      </c>
      <c r="F4989" s="2" t="s">
        <v>5996</v>
      </c>
      <c r="G4989" s="1"/>
      <c r="H4989" s="1" t="s">
        <v>6014</v>
      </c>
      <c r="I4989" s="8" t="str">
        <f>IF(Table1[[#This Row],[TMI_Type]]="Reroute",INDEX(_xlfn.REGEXEXTRACT(Table1[[#This Row],[RawText]],".*(ROUTE|FEA|FCA|ICR|CTOP|TBO).+([A-Z]{3})",2,0),1,2),"")</f>
        <v/>
      </c>
      <c r="J4989" s="5"/>
      <c r="K4989" s="5"/>
      <c r="L4989" s="1"/>
      <c r="M4989" s="7"/>
      <c r="N4989" s="7"/>
      <c r="O4989" s="7">
        <v>44493.949305555558</v>
      </c>
      <c r="P4989" s="4" t="s">
        <v>981</v>
      </c>
      <c r="Q4989" s="10" t="s">
        <v>6986</v>
      </c>
      <c r="R4989" s="2" t="s">
        <v>6983</v>
      </c>
      <c r="S4989" s="6" t="str">
        <f>IF(OR(ISBLANK(Table1[[#This Row],[ValidEndUTC]]),ISBLANK(Table1[[#This Row],[ValidStartUTC]])),"",Table1[[#This Row],[ValidEndUTC]]-Table1[[#This Row],[ValidStartUTC]])</f>
        <v/>
      </c>
      <c r="T4989" s="5" t="str">
        <f>IF(OR(ISBLANK(Table1[[#This Row],[ValidEndUTC]]),ISBLANK(Table1[[#This Row],[ValidStartUTC]])),"",Table1[[#This Row],[Duration]]*24*60)</f>
        <v/>
      </c>
    </row>
    <row r="4990" spans="1:20" ht="409.6" x14ac:dyDescent="0.25">
      <c r="A4990" s="8" t="str">
        <f>IF(ISBLANK(Table1[[#This Row],[AdvisoryNumber]]),"NTML","ADVZY")</f>
        <v>ADVZY</v>
      </c>
      <c r="B4990" s="8" t="str">
        <f>_xlfn.TEXTJOIN("-",TRUE,Table1[[#This Row],[Source]],TEXT(Table1[[#This Row],[AdvisoryNumber]],"000"),TEXT(ROW()-1,"000000"),TEXT(Table1[[#This Row],[RecordTimeUTC]],"YYYY-MM-DD"))</f>
        <v>ADVZY-002-004989-2021-10-30</v>
      </c>
      <c r="C4990" s="1" t="s">
        <v>16</v>
      </c>
      <c r="D4990" s="2"/>
      <c r="E4990" s="1">
        <v>2</v>
      </c>
      <c r="F4990" s="2" t="s">
        <v>5996</v>
      </c>
      <c r="G4990" s="1"/>
      <c r="H4990" s="1" t="s">
        <v>6014</v>
      </c>
      <c r="I4990" s="8" t="str">
        <f>IF(Table1[[#This Row],[TMI_Type]]="Reroute",INDEX(_xlfn.REGEXEXTRACT(Table1[[#This Row],[RawText]],".*(ROUTE|FEA|FCA|ICR|CTOP|TBO).+([A-Z]{3})",2,0),1,2),"")</f>
        <v/>
      </c>
      <c r="J4990" s="5"/>
      <c r="K4990" s="5"/>
      <c r="L4990" s="1"/>
      <c r="M4990" s="7"/>
      <c r="N4990" s="7"/>
      <c r="O4990" s="7">
        <v>44499.614583333336</v>
      </c>
      <c r="P4990" s="4" t="s">
        <v>996</v>
      </c>
      <c r="Q4990" s="10" t="s">
        <v>7008</v>
      </c>
      <c r="R4990" s="2" t="s">
        <v>7004</v>
      </c>
      <c r="S4990" s="6" t="str">
        <f>IF(OR(ISBLANK(Table1[[#This Row],[ValidEndUTC]]),ISBLANK(Table1[[#This Row],[ValidStartUTC]])),"",Table1[[#This Row],[ValidEndUTC]]-Table1[[#This Row],[ValidStartUTC]])</f>
        <v/>
      </c>
      <c r="T4990" s="5" t="str">
        <f>IF(OR(ISBLANK(Table1[[#This Row],[ValidEndUTC]]),ISBLANK(Table1[[#This Row],[ValidStartUTC]])),"",Table1[[#This Row],[Duration]]*24*60)</f>
        <v/>
      </c>
    </row>
    <row r="4991" spans="1:20" ht="409.6" x14ac:dyDescent="0.25">
      <c r="A4991" s="8" t="str">
        <f>IF(ISBLANK(Table1[[#This Row],[AdvisoryNumber]]),"NTML","ADVZY")</f>
        <v>ADVZY</v>
      </c>
      <c r="B4991" s="8" t="str">
        <f>_xlfn.TEXTJOIN("-",TRUE,Table1[[#This Row],[Source]],TEXT(Table1[[#This Row],[AdvisoryNumber]],"000"),TEXT(ROW()-1,"000000"),TEXT(Table1[[#This Row],[RecordTimeUTC]],"YYYY-MM-DD"))</f>
        <v>ADVZY-002-004990-2021-11-14</v>
      </c>
      <c r="C4991" s="1" t="s">
        <v>16</v>
      </c>
      <c r="D4991" s="2"/>
      <c r="E4991" s="1">
        <v>2</v>
      </c>
      <c r="F4991" s="2" t="s">
        <v>5996</v>
      </c>
      <c r="G4991" s="1"/>
      <c r="H4991" s="1" t="s">
        <v>6014</v>
      </c>
      <c r="I4991" s="8" t="str">
        <f>IF(Table1[[#This Row],[TMI_Type]]="Reroute",INDEX(_xlfn.REGEXEXTRACT(Table1[[#This Row],[RawText]],".*(ROUTE|FEA|FCA|ICR|CTOP|TBO).+([A-Z]{3})",2,0),1,2),"")</f>
        <v/>
      </c>
      <c r="J4991" s="5"/>
      <c r="K4991" s="5"/>
      <c r="L4991" s="1"/>
      <c r="M4991" s="7"/>
      <c r="N4991" s="7"/>
      <c r="O4991" s="7">
        <v>44514.102777777778</v>
      </c>
      <c r="P4991" s="4" t="s">
        <v>1001</v>
      </c>
      <c r="Q4991" s="10" t="s">
        <v>7016</v>
      </c>
      <c r="R4991" s="2" t="s">
        <v>7015</v>
      </c>
      <c r="S4991" s="6" t="str">
        <f>IF(OR(ISBLANK(Table1[[#This Row],[ValidEndUTC]]),ISBLANK(Table1[[#This Row],[ValidStartUTC]])),"",Table1[[#This Row],[ValidEndUTC]]-Table1[[#This Row],[ValidStartUTC]])</f>
        <v/>
      </c>
      <c r="T4991" s="5" t="str">
        <f>IF(OR(ISBLANK(Table1[[#This Row],[ValidEndUTC]]),ISBLANK(Table1[[#This Row],[ValidStartUTC]])),"",Table1[[#This Row],[Duration]]*24*60)</f>
        <v/>
      </c>
    </row>
    <row r="4992" spans="1:20" ht="409.6" x14ac:dyDescent="0.25">
      <c r="A4992" s="8" t="str">
        <f>IF(ISBLANK(Table1[[#This Row],[AdvisoryNumber]]),"NTML","ADVZY")</f>
        <v>ADVZY</v>
      </c>
      <c r="B4992" s="8" t="str">
        <f>_xlfn.TEXTJOIN("-",TRUE,Table1[[#This Row],[Source]],TEXT(Table1[[#This Row],[AdvisoryNumber]],"000"),TEXT(ROW()-1,"000000"),TEXT(Table1[[#This Row],[RecordTimeUTC]],"YYYY-MM-DD"))</f>
        <v>ADVZY-001-004991-2021-11-19</v>
      </c>
      <c r="C4992" s="1" t="s">
        <v>16</v>
      </c>
      <c r="D4992" s="2"/>
      <c r="E4992" s="1">
        <v>1</v>
      </c>
      <c r="F4992" s="2" t="s">
        <v>5996</v>
      </c>
      <c r="G4992" s="1"/>
      <c r="H4992" s="1" t="s">
        <v>6014</v>
      </c>
      <c r="I4992" s="8" t="str">
        <f>IF(Table1[[#This Row],[TMI_Type]]="Reroute",INDEX(_xlfn.REGEXEXTRACT(Table1[[#This Row],[RawText]],".*(ROUTE|FEA|FCA|ICR|CTOP|TBO).+([A-Z]{3})",2,0),1,2),"")</f>
        <v/>
      </c>
      <c r="J4992" s="5"/>
      <c r="K4992" s="5"/>
      <c r="L4992" s="1"/>
      <c r="M4992" s="7"/>
      <c r="N4992" s="7"/>
      <c r="O4992" s="7">
        <v>44519.977083333331</v>
      </c>
      <c r="P4992" s="4" t="s">
        <v>1004</v>
      </c>
      <c r="Q4992" s="10" t="s">
        <v>7020</v>
      </c>
      <c r="R4992" s="2" t="s">
        <v>7021</v>
      </c>
      <c r="S4992" s="6" t="str">
        <f>IF(OR(ISBLANK(Table1[[#This Row],[ValidEndUTC]]),ISBLANK(Table1[[#This Row],[ValidStartUTC]])),"",Table1[[#This Row],[ValidEndUTC]]-Table1[[#This Row],[ValidStartUTC]])</f>
        <v/>
      </c>
      <c r="T4992" s="5" t="str">
        <f>IF(OR(ISBLANK(Table1[[#This Row],[ValidEndUTC]]),ISBLANK(Table1[[#This Row],[ValidStartUTC]])),"",Table1[[#This Row],[Duration]]*24*60)</f>
        <v/>
      </c>
    </row>
    <row r="4993" spans="1:20" ht="378" x14ac:dyDescent="0.25">
      <c r="A4993" s="8" t="str">
        <f>IF(ISBLANK(Table1[[#This Row],[AdvisoryNumber]]),"NTML","ADVZY")</f>
        <v>ADVZY</v>
      </c>
      <c r="B4993" s="8" t="str">
        <f>_xlfn.TEXTJOIN("-",TRUE,Table1[[#This Row],[Source]],TEXT(Table1[[#This Row],[AdvisoryNumber]],"000"),TEXT(ROW()-1,"000000"),TEXT(Table1[[#This Row],[RecordTimeUTC]],"YYYY-MM-DD"))</f>
        <v>ADVZY-002-004992-2021-11-19</v>
      </c>
      <c r="C4993" s="1" t="s">
        <v>16</v>
      </c>
      <c r="D4993" s="2"/>
      <c r="E4993" s="1">
        <v>2</v>
      </c>
      <c r="F4993" s="2" t="s">
        <v>5996</v>
      </c>
      <c r="G4993" s="1"/>
      <c r="H4993" s="1" t="s">
        <v>6014</v>
      </c>
      <c r="I4993" s="8" t="str">
        <f>IF(Table1[[#This Row],[TMI_Type]]="Reroute",INDEX(_xlfn.REGEXEXTRACT(Table1[[#This Row],[RawText]],".*(ROUTE|FEA|FCA|ICR|CTOP|TBO).+([A-Z]{3})",2,0),1,2),"")</f>
        <v/>
      </c>
      <c r="J4993" s="5"/>
      <c r="K4993" s="5"/>
      <c r="L4993" s="1"/>
      <c r="M4993" s="7"/>
      <c r="N4993" s="7"/>
      <c r="O4993" s="7">
        <v>44519.977083333331</v>
      </c>
      <c r="P4993" s="4" t="s">
        <v>1014</v>
      </c>
      <c r="Q4993" s="10" t="s">
        <v>7025</v>
      </c>
      <c r="R4993" s="2" t="s">
        <v>7021</v>
      </c>
      <c r="S4993" s="6" t="str">
        <f>IF(OR(ISBLANK(Table1[[#This Row],[ValidEndUTC]]),ISBLANK(Table1[[#This Row],[ValidStartUTC]])),"",Table1[[#This Row],[ValidEndUTC]]-Table1[[#This Row],[ValidStartUTC]])</f>
        <v/>
      </c>
      <c r="T4993" s="5" t="str">
        <f>IF(OR(ISBLANK(Table1[[#This Row],[ValidEndUTC]]),ISBLANK(Table1[[#This Row],[ValidStartUTC]])),"",Table1[[#This Row],[Duration]]*24*60)</f>
        <v/>
      </c>
    </row>
    <row r="4994" spans="1:20" ht="399.6" x14ac:dyDescent="0.25">
      <c r="A4994" s="8" t="str">
        <f>IF(ISBLANK(Table1[[#This Row],[AdvisoryNumber]]),"NTML","ADVZY")</f>
        <v>ADVZY</v>
      </c>
      <c r="B4994" s="8" t="str">
        <f>_xlfn.TEXTJOIN("-",TRUE,Table1[[#This Row],[Source]],TEXT(Table1[[#This Row],[AdvisoryNumber]],"000"),TEXT(ROW()-1,"000000"),TEXT(Table1[[#This Row],[RecordTimeUTC]],"YYYY-MM-DD"))</f>
        <v>ADVZY-001-004993-2021-11-19</v>
      </c>
      <c r="C4994" s="1" t="s">
        <v>16</v>
      </c>
      <c r="D4994" s="2"/>
      <c r="E4994" s="1">
        <v>1</v>
      </c>
      <c r="F4994" s="2" t="s">
        <v>5996</v>
      </c>
      <c r="G4994" s="1"/>
      <c r="H4994" s="1" t="s">
        <v>6014</v>
      </c>
      <c r="I4994" s="8" t="str">
        <f>IF(Table1[[#This Row],[TMI_Type]]="Reroute",INDEX(_xlfn.REGEXEXTRACT(Table1[[#This Row],[RawText]],".*(ROUTE|FEA|FCA|ICR|CTOP|TBO).+([A-Z]{3})",2,0),1,2),"")</f>
        <v/>
      </c>
      <c r="J4994" s="5"/>
      <c r="K4994" s="5"/>
      <c r="L4994" s="1"/>
      <c r="M4994" s="7"/>
      <c r="N4994" s="7"/>
      <c r="O4994" s="7">
        <v>44519.977083333331</v>
      </c>
      <c r="P4994" s="4" t="s">
        <v>3348</v>
      </c>
      <c r="Q4994" s="10" t="s">
        <v>7026</v>
      </c>
      <c r="R4994" s="2" t="s">
        <v>7021</v>
      </c>
      <c r="S4994" s="6" t="str">
        <f>IF(OR(ISBLANK(Table1[[#This Row],[ValidEndUTC]]),ISBLANK(Table1[[#This Row],[ValidStartUTC]])),"",Table1[[#This Row],[ValidEndUTC]]-Table1[[#This Row],[ValidStartUTC]])</f>
        <v/>
      </c>
      <c r="T4994" s="5" t="str">
        <f>IF(OR(ISBLANK(Table1[[#This Row],[ValidEndUTC]]),ISBLANK(Table1[[#This Row],[ValidStartUTC]])),"",Table1[[#This Row],[Duration]]*24*60)</f>
        <v/>
      </c>
    </row>
    <row r="4995" spans="1:20" x14ac:dyDescent="0.25">
      <c r="A4995" s="8" t="str">
        <f>IF(ISBLANK(Table1[[#This Row],[AdvisoryNumber]]),"NTML","ADVZY")</f>
        <v>NTML</v>
      </c>
      <c r="B4995" s="8" t="str">
        <f>_xlfn.TEXTJOIN("-",TRUE,Table1[[#This Row],[Source]],TEXT(Table1[[#This Row],[AdvisoryNumber]],"000"),TEXT(ROW()-1,"000000"),TEXT(Table1[[#This Row],[RecordTimeUTC]],"YYYY-MM-DD"))</f>
        <v>NTML-000-004994-2021-11-20</v>
      </c>
      <c r="C4995" s="1" t="s">
        <v>229</v>
      </c>
      <c r="D4995" s="2"/>
      <c r="E4995" s="1"/>
      <c r="F4995" s="2"/>
      <c r="G4995" s="1" t="s">
        <v>98</v>
      </c>
      <c r="H4995" s="1" t="s">
        <v>992</v>
      </c>
      <c r="I4995" s="8" t="str">
        <f>IF(Table1[[#This Row],[TMI_Type]]="Reroute",INDEX(_xlfn.REGEXEXTRACT(Table1[[#This Row],[RawText]],".*(ROUTE|FEA|FCA|ICR|CTOP|TBO).+([A-Z]{3})",2,0),1,2),"")</f>
        <v/>
      </c>
      <c r="J4995" s="5"/>
      <c r="K4995" s="5"/>
      <c r="L4995" s="1"/>
      <c r="M4995" s="7"/>
      <c r="N4995" s="7"/>
      <c r="O4995" s="7">
        <v>44520.134722222225</v>
      </c>
      <c r="P4995" s="4" t="s">
        <v>8848</v>
      </c>
      <c r="Q4995" s="10" t="s">
        <v>8848</v>
      </c>
      <c r="R4995" s="2" t="s">
        <v>8847</v>
      </c>
      <c r="S4995" s="6" t="str">
        <f>IF(OR(ISBLANK(Table1[[#This Row],[ValidEndUTC]]),ISBLANK(Table1[[#This Row],[ValidStartUTC]])),"",Table1[[#This Row],[ValidEndUTC]]-Table1[[#This Row],[ValidStartUTC]])</f>
        <v/>
      </c>
      <c r="T4995" s="5" t="str">
        <f>IF(OR(ISBLANK(Table1[[#This Row],[ValidEndUTC]]),ISBLANK(Table1[[#This Row],[ValidStartUTC]])),"",Table1[[#This Row],[Duration]]*24*60)</f>
        <v/>
      </c>
    </row>
    <row r="4996" spans="1:20" x14ac:dyDescent="0.25">
      <c r="A4996" s="8" t="str">
        <f>IF(ISBLANK(Table1[[#This Row],[AdvisoryNumber]]),"NTML","ADVZY")</f>
        <v>NTML</v>
      </c>
      <c r="B4996" s="8" t="str">
        <f>_xlfn.TEXTJOIN("-",TRUE,Table1[[#This Row],[Source]],TEXT(Table1[[#This Row],[AdvisoryNumber]],"000"),TEXT(ROW()-1,"000000"),TEXT(Table1[[#This Row],[RecordTimeUTC]],"YYYY-MM-DD"))</f>
        <v>NTML-000-004995-2021-11-20</v>
      </c>
      <c r="C4996" s="1" t="s">
        <v>31</v>
      </c>
      <c r="D4996" s="2"/>
      <c r="E4996" s="1"/>
      <c r="F4996" s="2"/>
      <c r="G4996" s="1" t="s">
        <v>98</v>
      </c>
      <c r="H4996" s="1" t="s">
        <v>992</v>
      </c>
      <c r="I4996" s="8" t="str">
        <f>IF(Table1[[#This Row],[TMI_Type]]="Reroute",INDEX(_xlfn.REGEXEXTRACT(Table1[[#This Row],[RawText]],".*(ROUTE|FEA|FCA|ICR|CTOP|TBO).+([A-Z]{3})",2,0),1,2),"")</f>
        <v/>
      </c>
      <c r="J4996" s="5"/>
      <c r="K4996" s="5"/>
      <c r="L4996" s="1"/>
      <c r="M4996" s="7"/>
      <c r="N4996" s="7"/>
      <c r="O4996" s="7">
        <v>44520.136805555558</v>
      </c>
      <c r="P4996" s="4" t="s">
        <v>8849</v>
      </c>
      <c r="Q4996" s="10" t="s">
        <v>8849</v>
      </c>
      <c r="R4996" s="2" t="s">
        <v>8850</v>
      </c>
      <c r="S4996" s="6" t="str">
        <f>IF(OR(ISBLANK(Table1[[#This Row],[ValidEndUTC]]),ISBLANK(Table1[[#This Row],[ValidStartUTC]])),"",Table1[[#This Row],[ValidEndUTC]]-Table1[[#This Row],[ValidStartUTC]])</f>
        <v/>
      </c>
      <c r="T4996" s="5" t="str">
        <f>IF(OR(ISBLANK(Table1[[#This Row],[ValidEndUTC]]),ISBLANK(Table1[[#This Row],[ValidStartUTC]])),"",Table1[[#This Row],[Duration]]*24*60)</f>
        <v/>
      </c>
    </row>
    <row r="4997" spans="1:20" x14ac:dyDescent="0.25">
      <c r="A4997" s="8" t="str">
        <f>IF(ISBLANK(Table1[[#This Row],[AdvisoryNumber]]),"NTML","ADVZY")</f>
        <v>NTML</v>
      </c>
      <c r="B4997" s="8" t="str">
        <f>_xlfn.TEXTJOIN("-",TRUE,Table1[[#This Row],[Source]],TEXT(Table1[[#This Row],[AdvisoryNumber]],"000"),TEXT(ROW()-1,"000000"),TEXT(Table1[[#This Row],[RecordTimeUTC]],"YYYY-MM-DD"))</f>
        <v>NTML-000-004996-2021-11-20</v>
      </c>
      <c r="C4997" s="1" t="s">
        <v>97</v>
      </c>
      <c r="D4997" s="2"/>
      <c r="E4997" s="1"/>
      <c r="F4997" s="2"/>
      <c r="G4997" s="1"/>
      <c r="H4997" s="1" t="s">
        <v>101</v>
      </c>
      <c r="I4997" s="8" t="str">
        <f>IF(Table1[[#This Row],[TMI_Type]]="Reroute",INDEX(_xlfn.REGEXEXTRACT(Table1[[#This Row],[RawText]],".*(ROUTE|FEA|FCA|ICR|CTOP|TBO).+([A-Z]{3})",2,0),1,2),"")</f>
        <v/>
      </c>
      <c r="J4997" s="5">
        <v>0</v>
      </c>
      <c r="K4997" s="5"/>
      <c r="L4997" s="1" t="s">
        <v>8845</v>
      </c>
      <c r="M4997" s="7"/>
      <c r="N4997" s="7"/>
      <c r="O4997" s="7">
        <v>44520.166666666664</v>
      </c>
      <c r="P4997" s="4" t="s">
        <v>8857</v>
      </c>
      <c r="Q4997" s="10" t="s">
        <v>8857</v>
      </c>
      <c r="R4997" s="2" t="s">
        <v>8858</v>
      </c>
      <c r="S4997" s="6" t="str">
        <f>IF(OR(ISBLANK(Table1[[#This Row],[ValidEndUTC]]),ISBLANK(Table1[[#This Row],[ValidStartUTC]])),"",Table1[[#This Row],[ValidEndUTC]]-Table1[[#This Row],[ValidStartUTC]])</f>
        <v/>
      </c>
      <c r="T4997" s="5" t="str">
        <f>IF(OR(ISBLANK(Table1[[#This Row],[ValidEndUTC]]),ISBLANK(Table1[[#This Row],[ValidStartUTC]])),"",Table1[[#This Row],[Duration]]*24*60)</f>
        <v/>
      </c>
    </row>
    <row r="4998" spans="1:20" x14ac:dyDescent="0.25">
      <c r="A4998" s="8" t="str">
        <f>IF(ISBLANK(Table1[[#This Row],[AdvisoryNumber]]),"NTML","ADVZY")</f>
        <v>NTML</v>
      </c>
      <c r="B4998" s="8" t="str">
        <f>_xlfn.TEXTJOIN("-",TRUE,Table1[[#This Row],[Source]],TEXT(Table1[[#This Row],[AdvisoryNumber]],"000"),TEXT(ROW()-1,"000000"),TEXT(Table1[[#This Row],[RecordTimeUTC]],"YYYY-MM-DD"))</f>
        <v>NTML-000-004997-2021-11-20</v>
      </c>
      <c r="C4998" s="1" t="s">
        <v>97</v>
      </c>
      <c r="D4998" s="2"/>
      <c r="E4998" s="1"/>
      <c r="F4998" s="2"/>
      <c r="G4998" s="1" t="s">
        <v>98</v>
      </c>
      <c r="H4998" s="1" t="s">
        <v>101</v>
      </c>
      <c r="I4998" s="8" t="str">
        <f>IF(Table1[[#This Row],[TMI_Type]]="Reroute",INDEX(_xlfn.REGEXEXTRACT(Table1[[#This Row],[RawText]],".*(ROUTE|FEA|FCA|ICR|CTOP|TBO).+([A-Z]{3})",2,0),1,2),"")</f>
        <v/>
      </c>
      <c r="J4998" s="5">
        <v>15</v>
      </c>
      <c r="K4998" s="5"/>
      <c r="L4998" s="1" t="s">
        <v>102</v>
      </c>
      <c r="M4998" s="7"/>
      <c r="N4998" s="7"/>
      <c r="O4998" s="7">
        <v>44520.166666666664</v>
      </c>
      <c r="P4998" s="4" t="s">
        <v>1011</v>
      </c>
      <c r="Q4998" s="10" t="s">
        <v>1011</v>
      </c>
      <c r="R4998" s="2" t="s">
        <v>8858</v>
      </c>
      <c r="S4998" s="6" t="str">
        <f>IF(OR(ISBLANK(Table1[[#This Row],[ValidEndUTC]]),ISBLANK(Table1[[#This Row],[ValidStartUTC]])),"",Table1[[#This Row],[ValidEndUTC]]-Table1[[#This Row],[ValidStartUTC]])</f>
        <v/>
      </c>
      <c r="T4998" s="5" t="str">
        <f>IF(OR(ISBLANK(Table1[[#This Row],[ValidEndUTC]]),ISBLANK(Table1[[#This Row],[ValidStartUTC]])),"",Table1[[#This Row],[Duration]]*24*60)</f>
        <v/>
      </c>
    </row>
    <row r="4999" spans="1:20" x14ac:dyDescent="0.25">
      <c r="A4999" s="8" t="str">
        <f>IF(ISBLANK(Table1[[#This Row],[AdvisoryNumber]]),"NTML","ADVZY")</f>
        <v>NTML</v>
      </c>
      <c r="B4999" s="8" t="str">
        <f>_xlfn.TEXTJOIN("-",TRUE,Table1[[#This Row],[Source]],TEXT(Table1[[#This Row],[AdvisoryNumber]],"000"),TEXT(ROW()-1,"000000"),TEXT(Table1[[#This Row],[RecordTimeUTC]],"YYYY-MM-DD"))</f>
        <v>NTML-000-004998-2021-11-20</v>
      </c>
      <c r="C4999" s="1" t="s">
        <v>97</v>
      </c>
      <c r="D4999" s="2"/>
      <c r="E4999" s="1"/>
      <c r="F4999" s="2"/>
      <c r="G4999" s="1" t="s">
        <v>98</v>
      </c>
      <c r="H4999" s="1" t="s">
        <v>101</v>
      </c>
      <c r="I4999" s="8" t="str">
        <f>IF(Table1[[#This Row],[TMI_Type]]="Reroute",INDEX(_xlfn.REGEXEXTRACT(Table1[[#This Row],[RawText]],".*(ROUTE|FEA|FCA|ICR|CTOP|TBO).+([A-Z]{3})",2,0),1,2),"")</f>
        <v/>
      </c>
      <c r="J4999" s="5">
        <v>15</v>
      </c>
      <c r="K4999" s="5"/>
      <c r="L4999" s="1" t="s">
        <v>642</v>
      </c>
      <c r="M4999" s="7"/>
      <c r="N4999" s="7"/>
      <c r="O4999" s="7">
        <v>44520.166666666664</v>
      </c>
      <c r="P4999" s="4" t="s">
        <v>1012</v>
      </c>
      <c r="Q4999" s="10" t="s">
        <v>1012</v>
      </c>
      <c r="R4999" s="2" t="s">
        <v>8858</v>
      </c>
      <c r="S4999" s="6" t="str">
        <f>IF(OR(ISBLANK(Table1[[#This Row],[ValidEndUTC]]),ISBLANK(Table1[[#This Row],[ValidStartUTC]])),"",Table1[[#This Row],[ValidEndUTC]]-Table1[[#This Row],[ValidStartUTC]])</f>
        <v/>
      </c>
      <c r="T4999" s="5" t="str">
        <f>IF(OR(ISBLANK(Table1[[#This Row],[ValidEndUTC]]),ISBLANK(Table1[[#This Row],[ValidStartUTC]])),"",Table1[[#This Row],[Duration]]*24*60)</f>
        <v/>
      </c>
    </row>
    <row r="5000" spans="1:20" x14ac:dyDescent="0.25">
      <c r="A5000" s="8" t="str">
        <f>IF(ISBLANK(Table1[[#This Row],[AdvisoryNumber]]),"NTML","ADVZY")</f>
        <v>NTML</v>
      </c>
      <c r="B5000" s="8" t="str">
        <f>_xlfn.TEXTJOIN("-",TRUE,Table1[[#This Row],[Source]],TEXT(Table1[[#This Row],[AdvisoryNumber]],"000"),TEXT(ROW()-1,"000000"),TEXT(Table1[[#This Row],[RecordTimeUTC]],"YYYY-MM-DD"))</f>
        <v>NTML-000-004999-2021-11-20</v>
      </c>
      <c r="C5000" s="1" t="s">
        <v>97</v>
      </c>
      <c r="D5000" s="2"/>
      <c r="E5000" s="1"/>
      <c r="F5000" s="2"/>
      <c r="G5000" s="1" t="s">
        <v>98</v>
      </c>
      <c r="H5000" s="1" t="s">
        <v>101</v>
      </c>
      <c r="I5000" s="8" t="str">
        <f>IF(Table1[[#This Row],[TMI_Type]]="Reroute",INDEX(_xlfn.REGEXEXTRACT(Table1[[#This Row],[RawText]],".*(ROUTE|FEA|FCA|ICR|CTOP|TBO).+([A-Z]{3})",2,0),1,2),"")</f>
        <v/>
      </c>
      <c r="J5000" s="5">
        <v>15</v>
      </c>
      <c r="K5000" s="5"/>
      <c r="L5000" s="1" t="s">
        <v>644</v>
      </c>
      <c r="M5000" s="7"/>
      <c r="N5000" s="7"/>
      <c r="O5000" s="7">
        <v>44520.166666666664</v>
      </c>
      <c r="P5000" s="4" t="s">
        <v>1013</v>
      </c>
      <c r="Q5000" s="10" t="s">
        <v>1013</v>
      </c>
      <c r="R5000" s="2" t="s">
        <v>8858</v>
      </c>
      <c r="S5000" s="6" t="str">
        <f>IF(OR(ISBLANK(Table1[[#This Row],[ValidEndUTC]]),ISBLANK(Table1[[#This Row],[ValidStartUTC]])),"",Table1[[#This Row],[ValidEndUTC]]-Table1[[#This Row],[ValidStartUTC]])</f>
        <v/>
      </c>
      <c r="T5000" s="5" t="str">
        <f>IF(OR(ISBLANK(Table1[[#This Row],[ValidEndUTC]]),ISBLANK(Table1[[#This Row],[ValidStartUTC]])),"",Table1[[#This Row],[Duration]]*24*60)</f>
        <v/>
      </c>
    </row>
    <row r="5001" spans="1:20" x14ac:dyDescent="0.25">
      <c r="A5001" s="8" t="str">
        <f>IF(ISBLANK(Table1[[#This Row],[AdvisoryNumber]]),"NTML","ADVZY")</f>
        <v>NTML</v>
      </c>
      <c r="B5001" s="8" t="str">
        <f>_xlfn.TEXTJOIN("-",TRUE,Table1[[#This Row],[Source]],TEXT(Table1[[#This Row],[AdvisoryNumber]],"000"),TEXT(ROW()-1,"000000"),TEXT(Table1[[#This Row],[RecordTimeUTC]],"YYYY-MM-DD"))</f>
        <v>NTML-000-005000-2021-11-20</v>
      </c>
      <c r="C5001" s="1" t="s">
        <v>274</v>
      </c>
      <c r="D5001" s="2"/>
      <c r="E5001" s="1"/>
      <c r="F5001" s="2"/>
      <c r="G5001" s="1"/>
      <c r="H5001" s="1" t="s">
        <v>2641</v>
      </c>
      <c r="I5001" s="8" t="str">
        <f>IF(Table1[[#This Row],[TMI_Type]]="Reroute",INDEX(_xlfn.REGEXEXTRACT(Table1[[#This Row],[RawText]],".*(ROUTE|FEA|FCA|ICR|CTOP|TBO).+([A-Z]{3})",2,0),1,2),"")</f>
        <v/>
      </c>
      <c r="J5001" s="5"/>
      <c r="K5001" s="5"/>
      <c r="L5001" s="1"/>
      <c r="M5001" s="7"/>
      <c r="N5001" s="7"/>
      <c r="O5001" s="7">
        <v>44520.977083333331</v>
      </c>
      <c r="P5001" s="4" t="s">
        <v>2967</v>
      </c>
      <c r="Q5001" s="10" t="s">
        <v>2967</v>
      </c>
      <c r="R5001" s="2" t="s">
        <v>8859</v>
      </c>
      <c r="S5001" s="6" t="str">
        <f>IF(OR(ISBLANK(Table1[[#This Row],[ValidEndUTC]]),ISBLANK(Table1[[#This Row],[ValidStartUTC]])),"",Table1[[#This Row],[ValidEndUTC]]-Table1[[#This Row],[ValidStartUTC]])</f>
        <v/>
      </c>
      <c r="T5001" s="5" t="str">
        <f>IF(OR(ISBLANK(Table1[[#This Row],[ValidEndUTC]]),ISBLANK(Table1[[#This Row],[ValidStartUTC]])),"",Table1[[#This Row],[Duration]]*24*60)</f>
        <v/>
      </c>
    </row>
    <row r="5002" spans="1:20" x14ac:dyDescent="0.25">
      <c r="A5002" s="8" t="str">
        <f>IF(ISBLANK(Table1[[#This Row],[AdvisoryNumber]]),"NTML","ADVZY")</f>
        <v>NTML</v>
      </c>
      <c r="B5002" s="8" t="str">
        <f>_xlfn.TEXTJOIN("-",TRUE,Table1[[#This Row],[Source]],TEXT(Table1[[#This Row],[AdvisoryNumber]],"000"),TEXT(ROW()-1,"000000"),TEXT(Table1[[#This Row],[RecordTimeUTC]],"YYYY-MM-DD"))</f>
        <v>NTML-000-005001-2021-11-20</v>
      </c>
      <c r="C5002" s="1" t="s">
        <v>591</v>
      </c>
      <c r="D5002" s="2"/>
      <c r="E5002" s="1"/>
      <c r="F5002" s="2"/>
      <c r="G5002" s="1"/>
      <c r="H5002" s="1" t="s">
        <v>2641</v>
      </c>
      <c r="I5002" s="8" t="str">
        <f>IF(Table1[[#This Row],[TMI_Type]]="Reroute",INDEX(_xlfn.REGEXEXTRACT(Table1[[#This Row],[RawText]],".*(ROUTE|FEA|FCA|ICR|CTOP|TBO).+([A-Z]{3})",2,0),1,2),"")</f>
        <v/>
      </c>
      <c r="J5002" s="5"/>
      <c r="K5002" s="5"/>
      <c r="L5002" s="1"/>
      <c r="M5002" s="7"/>
      <c r="N5002" s="7"/>
      <c r="O5002" s="7">
        <v>44520.977083333331</v>
      </c>
      <c r="P5002" s="4" t="s">
        <v>2968</v>
      </c>
      <c r="Q5002" s="10" t="s">
        <v>2968</v>
      </c>
      <c r="R5002" s="2" t="s">
        <v>8859</v>
      </c>
      <c r="S5002" s="6" t="str">
        <f>IF(OR(ISBLANK(Table1[[#This Row],[ValidEndUTC]]),ISBLANK(Table1[[#This Row],[ValidStartUTC]])),"",Table1[[#This Row],[ValidEndUTC]]-Table1[[#This Row],[ValidStartUTC]])</f>
        <v/>
      </c>
      <c r="T5002" s="5" t="str">
        <f>IF(OR(ISBLANK(Table1[[#This Row],[ValidEndUTC]]),ISBLANK(Table1[[#This Row],[ValidStartUTC]])),"",Table1[[#This Row],[Duration]]*24*60)</f>
        <v/>
      </c>
    </row>
    <row r="5003" spans="1:20" ht="21.6" x14ac:dyDescent="0.25">
      <c r="A5003" s="8" t="str">
        <f>IF(ISBLANK(Table1[[#This Row],[AdvisoryNumber]]),"NTML","ADVZY")</f>
        <v>NTML</v>
      </c>
      <c r="B5003" s="8" t="str">
        <f>_xlfn.TEXTJOIN("-",TRUE,Table1[[#This Row],[Source]],TEXT(Table1[[#This Row],[AdvisoryNumber]],"000"),TEXT(ROW()-1,"000000"),TEXT(Table1[[#This Row],[RecordTimeUTC]],"YYYY-MM-DD"))</f>
        <v>NTML-000-005002-2021-11-20</v>
      </c>
      <c r="C5003" s="1" t="s">
        <v>1031</v>
      </c>
      <c r="D5003" s="2"/>
      <c r="E5003" s="1"/>
      <c r="F5003" s="2"/>
      <c r="G5003" s="1"/>
      <c r="H5003" s="1" t="s">
        <v>2641</v>
      </c>
      <c r="I5003" s="8" t="str">
        <f>IF(Table1[[#This Row],[TMI_Type]]="Reroute",INDEX(_xlfn.REGEXEXTRACT(Table1[[#This Row],[RawText]],".*(ROUTE|FEA|FCA|ICR|CTOP|TBO).+([A-Z]{3})",2,0),1,2),"")</f>
        <v/>
      </c>
      <c r="J5003" s="5"/>
      <c r="K5003" s="5"/>
      <c r="L5003" s="1"/>
      <c r="M5003" s="7"/>
      <c r="N5003" s="7"/>
      <c r="O5003" s="7">
        <v>44520.977083333331</v>
      </c>
      <c r="P5003" s="4" t="s">
        <v>2969</v>
      </c>
      <c r="Q5003" s="10" t="s">
        <v>2969</v>
      </c>
      <c r="R5003" s="2" t="s">
        <v>8859</v>
      </c>
      <c r="S5003" s="6" t="str">
        <f>IF(OR(ISBLANK(Table1[[#This Row],[ValidEndUTC]]),ISBLANK(Table1[[#This Row],[ValidStartUTC]])),"",Table1[[#This Row],[ValidEndUTC]]-Table1[[#This Row],[ValidStartUTC]])</f>
        <v/>
      </c>
      <c r="T5003" s="5" t="str">
        <f>IF(OR(ISBLANK(Table1[[#This Row],[ValidEndUTC]]),ISBLANK(Table1[[#This Row],[ValidStartUTC]])),"",Table1[[#This Row],[Duration]]*24*60)</f>
        <v/>
      </c>
    </row>
    <row r="5004" spans="1:20" x14ac:dyDescent="0.25">
      <c r="A5004" s="8" t="str">
        <f>IF(ISBLANK(Table1[[#This Row],[AdvisoryNumber]]),"NTML","ADVZY")</f>
        <v>NTML</v>
      </c>
      <c r="B5004" s="8" t="str">
        <f>_xlfn.TEXTJOIN("-",TRUE,Table1[[#This Row],[Source]],TEXT(Table1[[#This Row],[AdvisoryNumber]],"000"),TEXT(ROW()-1,"000000"),TEXT(Table1[[#This Row],[RecordTimeUTC]],"YYYY-MM-DD"))</f>
        <v>NTML-000-005003-2021-11-20</v>
      </c>
      <c r="C5004" s="1" t="s">
        <v>1041</v>
      </c>
      <c r="D5004" s="2"/>
      <c r="E5004" s="1"/>
      <c r="F5004" s="2"/>
      <c r="G5004" s="1"/>
      <c r="H5004" s="1" t="s">
        <v>2641</v>
      </c>
      <c r="I5004" s="8" t="str">
        <f>IF(Table1[[#This Row],[TMI_Type]]="Reroute",INDEX(_xlfn.REGEXEXTRACT(Table1[[#This Row],[RawText]],".*(ROUTE|FEA|FCA|ICR|CTOP|TBO).+([A-Z]{3})",2,0),1,2),"")</f>
        <v/>
      </c>
      <c r="J5004" s="5"/>
      <c r="K5004" s="5"/>
      <c r="L5004" s="1"/>
      <c r="M5004" s="7"/>
      <c r="N5004" s="7"/>
      <c r="O5004" s="7">
        <v>44520.977083333331</v>
      </c>
      <c r="P5004" s="4" t="s">
        <v>2970</v>
      </c>
      <c r="Q5004" s="10" t="s">
        <v>2970</v>
      </c>
      <c r="R5004" s="2" t="s">
        <v>8859</v>
      </c>
      <c r="S5004" s="6" t="str">
        <f>IF(OR(ISBLANK(Table1[[#This Row],[ValidEndUTC]]),ISBLANK(Table1[[#This Row],[ValidStartUTC]])),"",Table1[[#This Row],[ValidEndUTC]]-Table1[[#This Row],[ValidStartUTC]])</f>
        <v/>
      </c>
      <c r="T5004" s="5" t="str">
        <f>IF(OR(ISBLANK(Table1[[#This Row],[ValidEndUTC]]),ISBLANK(Table1[[#This Row],[ValidStartUTC]])),"",Table1[[#This Row],[Duration]]*24*60)</f>
        <v/>
      </c>
    </row>
    <row r="5005" spans="1:20" x14ac:dyDescent="0.25">
      <c r="A5005" s="8" t="str">
        <f>IF(ISBLANK(Table1[[#This Row],[AdvisoryNumber]]),"NTML","ADVZY")</f>
        <v>NTML</v>
      </c>
      <c r="B5005" s="8" t="str">
        <f>_xlfn.TEXTJOIN("-",TRUE,Table1[[#This Row],[Source]],TEXT(Table1[[#This Row],[AdvisoryNumber]],"000"),TEXT(ROW()-1,"000000"),TEXT(Table1[[#This Row],[RecordTimeUTC]],"YYYY-MM-DD"))</f>
        <v>NTML-000-005004-2021-11-22</v>
      </c>
      <c r="C5005" s="1" t="s">
        <v>8864</v>
      </c>
      <c r="D5005" s="2"/>
      <c r="E5005" s="1"/>
      <c r="F5005" s="2"/>
      <c r="G5005" s="1"/>
      <c r="H5005" s="1" t="s">
        <v>6014</v>
      </c>
      <c r="I5005" s="8" t="str">
        <f>IF(Table1[[#This Row],[TMI_Type]]="Reroute",INDEX(_xlfn.REGEXEXTRACT(Table1[[#This Row],[RawText]],".*(ROUTE|FEA|FCA|ICR|CTOP|TBO).+([A-Z]{3})",2,0),1,2),"")</f>
        <v/>
      </c>
      <c r="J5005" s="5"/>
      <c r="K5005" s="5"/>
      <c r="L5005" s="1"/>
      <c r="M5005" s="7"/>
      <c r="N5005" s="7"/>
      <c r="O5005" s="7">
        <v>44522.020833333336</v>
      </c>
      <c r="P5005" s="4" t="s">
        <v>2971</v>
      </c>
      <c r="Q5005" s="10" t="s">
        <v>2971</v>
      </c>
      <c r="R5005" s="2" t="s">
        <v>8865</v>
      </c>
      <c r="S5005" s="6" t="str">
        <f>IF(OR(ISBLANK(Table1[[#This Row],[ValidEndUTC]]),ISBLANK(Table1[[#This Row],[ValidStartUTC]])),"",Table1[[#This Row],[ValidEndUTC]]-Table1[[#This Row],[ValidStartUTC]])</f>
        <v/>
      </c>
      <c r="T5005" s="5" t="str">
        <f>IF(OR(ISBLANK(Table1[[#This Row],[ValidEndUTC]]),ISBLANK(Table1[[#This Row],[ValidStartUTC]])),"",Table1[[#This Row],[Duration]]*24*60)</f>
        <v/>
      </c>
    </row>
    <row r="5006" spans="1:20" ht="21.6" x14ac:dyDescent="0.25">
      <c r="A5006" s="8" t="str">
        <f>IF(ISBLANK(Table1[[#This Row],[AdvisoryNumber]]),"NTML","ADVZY")</f>
        <v>NTML</v>
      </c>
      <c r="B5006" s="8" t="str">
        <f>_xlfn.TEXTJOIN("-",TRUE,Table1[[#This Row],[Source]],TEXT(Table1[[#This Row],[AdvisoryNumber]],"000"),TEXT(ROW()-1,"000000"),TEXT(Table1[[#This Row],[RecordTimeUTC]],"YYYY-MM-DD"))</f>
        <v>NTML-000-005005-2021-11-27</v>
      </c>
      <c r="C5006" s="1" t="s">
        <v>495</v>
      </c>
      <c r="D5006" s="2"/>
      <c r="E5006" s="1"/>
      <c r="F5006" s="2"/>
      <c r="G5006" s="1"/>
      <c r="H5006" s="1" t="s">
        <v>2641</v>
      </c>
      <c r="I5006" s="8" t="str">
        <f>IF(Table1[[#This Row],[TMI_Type]]="Reroute",INDEX(_xlfn.REGEXEXTRACT(Table1[[#This Row],[RawText]],".*(ROUTE|FEA|FCA|ICR|CTOP|TBO).+([A-Z]{3})",2,0),1,2),"")</f>
        <v/>
      </c>
      <c r="J5006" s="5"/>
      <c r="K5006" s="5"/>
      <c r="L5006" s="1"/>
      <c r="M5006" s="7"/>
      <c r="N5006" s="7"/>
      <c r="O5006" s="7">
        <v>44527.988194444442</v>
      </c>
      <c r="P5006" s="4" t="s">
        <v>2972</v>
      </c>
      <c r="Q5006" s="10" t="s">
        <v>2972</v>
      </c>
      <c r="R5006" s="2" t="s">
        <v>8866</v>
      </c>
      <c r="S5006" s="6" t="str">
        <f>IF(OR(ISBLANK(Table1[[#This Row],[ValidEndUTC]]),ISBLANK(Table1[[#This Row],[ValidStartUTC]])),"",Table1[[#This Row],[ValidEndUTC]]-Table1[[#This Row],[ValidStartUTC]])</f>
        <v/>
      </c>
      <c r="T5006" s="5" t="str">
        <f>IF(OR(ISBLANK(Table1[[#This Row],[ValidEndUTC]]),ISBLANK(Table1[[#This Row],[ValidStartUTC]])),"",Table1[[#This Row],[Duration]]*24*60)</f>
        <v/>
      </c>
    </row>
    <row r="5007" spans="1:20" x14ac:dyDescent="0.25">
      <c r="A5007" s="8" t="str">
        <f>IF(ISBLANK(Table1[[#This Row],[AdvisoryNumber]]),"NTML","ADVZY")</f>
        <v>NTML</v>
      </c>
      <c r="B5007" s="8" t="str">
        <f>_xlfn.TEXTJOIN("-",TRUE,Table1[[#This Row],[Source]],TEXT(Table1[[#This Row],[AdvisoryNumber]],"000"),TEXT(ROW()-1,"000000"),TEXT(Table1[[#This Row],[RecordTimeUTC]],"YYYY-MM-DD"))</f>
        <v>NTML-000-005006-2021-11-27</v>
      </c>
      <c r="C5007" s="1" t="s">
        <v>2973</v>
      </c>
      <c r="D5007" s="2"/>
      <c r="E5007" s="1"/>
      <c r="F5007" s="2"/>
      <c r="G5007" s="1"/>
      <c r="H5007" s="1" t="s">
        <v>2641</v>
      </c>
      <c r="I5007" s="8" t="str">
        <f>IF(Table1[[#This Row],[TMI_Type]]="Reroute",INDEX(_xlfn.REGEXEXTRACT(Table1[[#This Row],[RawText]],".*(ROUTE|FEA|FCA|ICR|CTOP|TBO).+([A-Z]{3})",2,0),1,2),"")</f>
        <v/>
      </c>
      <c r="J5007" s="5"/>
      <c r="K5007" s="5"/>
      <c r="L5007" s="1"/>
      <c r="M5007" s="7"/>
      <c r="N5007" s="7"/>
      <c r="O5007" s="7">
        <v>44527.988194444442</v>
      </c>
      <c r="P5007" s="4" t="s">
        <v>2974</v>
      </c>
      <c r="Q5007" s="10" t="s">
        <v>2974</v>
      </c>
      <c r="R5007" s="2" t="s">
        <v>8866</v>
      </c>
      <c r="S5007" s="6" t="str">
        <f>IF(OR(ISBLANK(Table1[[#This Row],[ValidEndUTC]]),ISBLANK(Table1[[#This Row],[ValidStartUTC]])),"",Table1[[#This Row],[ValidEndUTC]]-Table1[[#This Row],[ValidStartUTC]])</f>
        <v/>
      </c>
      <c r="T5007" s="5" t="str">
        <f>IF(OR(ISBLANK(Table1[[#This Row],[ValidEndUTC]]),ISBLANK(Table1[[#This Row],[ValidStartUTC]])),"",Table1[[#This Row],[Duration]]*24*60)</f>
        <v/>
      </c>
    </row>
    <row r="5008" spans="1:20" ht="21.6" x14ac:dyDescent="0.25">
      <c r="A5008" s="8" t="str">
        <f>IF(ISBLANK(Table1[[#This Row],[AdvisoryNumber]]),"NTML","ADVZY")</f>
        <v>NTML</v>
      </c>
      <c r="B5008" s="8" t="str">
        <f>_xlfn.TEXTJOIN("-",TRUE,Table1[[#This Row],[Source]],TEXT(Table1[[#This Row],[AdvisoryNumber]],"000"),TEXT(ROW()-1,"000000"),TEXT(Table1[[#This Row],[RecordTimeUTC]],"YYYY-MM-DD"))</f>
        <v>NTML-000-005007-2021-11-27</v>
      </c>
      <c r="C5008" s="1" t="s">
        <v>108</v>
      </c>
      <c r="D5008" s="2"/>
      <c r="E5008" s="1"/>
      <c r="F5008" s="2"/>
      <c r="G5008" s="1"/>
      <c r="H5008" s="1" t="s">
        <v>2641</v>
      </c>
      <c r="I5008" s="8" t="str">
        <f>IF(Table1[[#This Row],[TMI_Type]]="Reroute",INDEX(_xlfn.REGEXEXTRACT(Table1[[#This Row],[RawText]],".*(ROUTE|FEA|FCA|ICR|CTOP|TBO).+([A-Z]{3})",2,0),1,2),"")</f>
        <v/>
      </c>
      <c r="J5008" s="5"/>
      <c r="K5008" s="5"/>
      <c r="L5008" s="1"/>
      <c r="M5008" s="7"/>
      <c r="N5008" s="7"/>
      <c r="O5008" s="7">
        <v>44527.988194444442</v>
      </c>
      <c r="P5008" s="4" t="s">
        <v>2975</v>
      </c>
      <c r="Q5008" s="10" t="s">
        <v>2975</v>
      </c>
      <c r="R5008" s="2" t="s">
        <v>8866</v>
      </c>
      <c r="S5008" s="6" t="str">
        <f>IF(OR(ISBLANK(Table1[[#This Row],[ValidEndUTC]]),ISBLANK(Table1[[#This Row],[ValidStartUTC]])),"",Table1[[#This Row],[ValidEndUTC]]-Table1[[#This Row],[ValidStartUTC]])</f>
        <v/>
      </c>
      <c r="T5008" s="5" t="str">
        <f>IF(OR(ISBLANK(Table1[[#This Row],[ValidEndUTC]]),ISBLANK(Table1[[#This Row],[ValidStartUTC]])),"",Table1[[#This Row],[Duration]]*24*60)</f>
        <v/>
      </c>
    </row>
    <row r="5009" spans="1:20" ht="21.6" x14ac:dyDescent="0.25">
      <c r="A5009" s="8" t="str">
        <f>IF(ISBLANK(Table1[[#This Row],[AdvisoryNumber]]),"NTML","ADVZY")</f>
        <v>NTML</v>
      </c>
      <c r="B5009" s="8" t="str">
        <f>_xlfn.TEXTJOIN("-",TRUE,Table1[[#This Row],[Source]],TEXT(Table1[[#This Row],[AdvisoryNumber]],"000"),TEXT(ROW()-1,"000000"),TEXT(Table1[[#This Row],[RecordTimeUTC]],"YYYY-MM-DD"))</f>
        <v>NTML-000-005008-2021-11-27</v>
      </c>
      <c r="C5009" s="1" t="s">
        <v>343</v>
      </c>
      <c r="D5009" s="2"/>
      <c r="E5009" s="1"/>
      <c r="F5009" s="2"/>
      <c r="G5009" s="1"/>
      <c r="H5009" s="1" t="s">
        <v>2641</v>
      </c>
      <c r="I5009" s="8" t="str">
        <f>IF(Table1[[#This Row],[TMI_Type]]="Reroute",INDEX(_xlfn.REGEXEXTRACT(Table1[[#This Row],[RawText]],".*(ROUTE|FEA|FCA|ICR|CTOP|TBO).+([A-Z]{3})",2,0),1,2),"")</f>
        <v/>
      </c>
      <c r="J5009" s="5"/>
      <c r="K5009" s="5"/>
      <c r="L5009" s="1"/>
      <c r="M5009" s="7"/>
      <c r="N5009" s="7"/>
      <c r="O5009" s="7">
        <v>44527.988194444442</v>
      </c>
      <c r="P5009" s="4" t="s">
        <v>2976</v>
      </c>
      <c r="Q5009" s="10" t="s">
        <v>2976</v>
      </c>
      <c r="R5009" s="2" t="s">
        <v>8866</v>
      </c>
      <c r="S5009" s="6" t="str">
        <f>IF(OR(ISBLANK(Table1[[#This Row],[ValidEndUTC]]),ISBLANK(Table1[[#This Row],[ValidStartUTC]])),"",Table1[[#This Row],[ValidEndUTC]]-Table1[[#This Row],[ValidStartUTC]])</f>
        <v/>
      </c>
      <c r="T5009" s="5" t="str">
        <f>IF(OR(ISBLANK(Table1[[#This Row],[ValidEndUTC]]),ISBLANK(Table1[[#This Row],[ValidStartUTC]])),"",Table1[[#This Row],[Duration]]*24*60)</f>
        <v/>
      </c>
    </row>
    <row r="5010" spans="1:20" x14ac:dyDescent="0.25">
      <c r="A5010" s="8" t="str">
        <f>IF(ISBLANK(Table1[[#This Row],[AdvisoryNumber]]),"NTML","ADVZY")</f>
        <v>NTML</v>
      </c>
      <c r="B5010" s="8" t="str">
        <f>_xlfn.TEXTJOIN("-",TRUE,Table1[[#This Row],[Source]],TEXT(Table1[[#This Row],[AdvisoryNumber]],"000"),TEXT(ROW()-1,"000000"),TEXT(Table1[[#This Row],[RecordTimeUTC]],"YYYY-MM-DD"))</f>
        <v>NTML-000-005009-2021-11-28</v>
      </c>
      <c r="C5010" s="1" t="s">
        <v>495</v>
      </c>
      <c r="D5010" s="2"/>
      <c r="E5010" s="1"/>
      <c r="F5010" s="2"/>
      <c r="G5010" s="1" t="s">
        <v>2977</v>
      </c>
      <c r="H5010" s="1" t="s">
        <v>992</v>
      </c>
      <c r="I5010" s="8" t="str">
        <f>IF(Table1[[#This Row],[TMI_Type]]="Reroute",INDEX(_xlfn.REGEXEXTRACT(Table1[[#This Row],[RawText]],".*(ROUTE|FEA|FCA|ICR|CTOP|TBO).+([A-Z]{3})",2,0),1,2),"")</f>
        <v/>
      </c>
      <c r="J5010" s="5"/>
      <c r="K5010" s="5"/>
      <c r="L5010" s="1"/>
      <c r="M5010" s="7"/>
      <c r="N5010" s="7"/>
      <c r="O5010" s="7">
        <v>44528.113194444442</v>
      </c>
      <c r="P5010" s="4" t="s">
        <v>8868</v>
      </c>
      <c r="Q5010" s="10" t="s">
        <v>8868</v>
      </c>
      <c r="R5010" s="2" t="s">
        <v>8869</v>
      </c>
      <c r="S5010" s="6" t="str">
        <f>IF(OR(ISBLANK(Table1[[#This Row],[ValidEndUTC]]),ISBLANK(Table1[[#This Row],[ValidStartUTC]])),"",Table1[[#This Row],[ValidEndUTC]]-Table1[[#This Row],[ValidStartUTC]])</f>
        <v/>
      </c>
      <c r="T5010" s="5" t="str">
        <f>IF(OR(ISBLANK(Table1[[#This Row],[ValidEndUTC]]),ISBLANK(Table1[[#This Row],[ValidStartUTC]])),"",Table1[[#This Row],[Duration]]*24*60)</f>
        <v/>
      </c>
    </row>
    <row r="5011" spans="1:20" x14ac:dyDescent="0.25">
      <c r="A5011" s="8" t="str">
        <f>IF(ISBLANK(Table1[[#This Row],[AdvisoryNumber]]),"NTML","ADVZY")</f>
        <v>NTML</v>
      </c>
      <c r="B5011" s="8" t="str">
        <f>_xlfn.TEXTJOIN("-",TRUE,Table1[[#This Row],[Source]],TEXT(Table1[[#This Row],[AdvisoryNumber]],"000"),TEXT(ROW()-1,"000000"),TEXT(Table1[[#This Row],[RecordTimeUTC]],"YYYY-MM-DD"))</f>
        <v>NTML-000-005010-2021-11-28</v>
      </c>
      <c r="C5011" s="1" t="s">
        <v>495</v>
      </c>
      <c r="D5011" s="2"/>
      <c r="E5011" s="1"/>
      <c r="F5011" s="2"/>
      <c r="G5011" s="1" t="s">
        <v>2977</v>
      </c>
      <c r="H5011" s="1" t="s">
        <v>992</v>
      </c>
      <c r="I5011" s="8" t="str">
        <f>IF(Table1[[#This Row],[TMI_Type]]="Reroute",INDEX(_xlfn.REGEXEXTRACT(Table1[[#This Row],[RawText]],".*(ROUTE|FEA|FCA|ICR|CTOP|TBO).+([A-Z]{3})",2,0),1,2),"")</f>
        <v/>
      </c>
      <c r="J5011" s="5"/>
      <c r="K5011" s="5"/>
      <c r="L5011" s="1"/>
      <c r="M5011" s="7"/>
      <c r="N5011" s="7"/>
      <c r="O5011" s="7">
        <v>44528.123611111114</v>
      </c>
      <c r="P5011" s="4" t="s">
        <v>8870</v>
      </c>
      <c r="Q5011" s="10" t="s">
        <v>8870</v>
      </c>
      <c r="R5011" s="2" t="s">
        <v>8871</v>
      </c>
      <c r="S5011" s="6" t="str">
        <f>IF(OR(ISBLANK(Table1[[#This Row],[ValidEndUTC]]),ISBLANK(Table1[[#This Row],[ValidStartUTC]])),"",Table1[[#This Row],[ValidEndUTC]]-Table1[[#This Row],[ValidStartUTC]])</f>
        <v/>
      </c>
      <c r="T5011" s="5" t="str">
        <f>IF(OR(ISBLANK(Table1[[#This Row],[ValidEndUTC]]),ISBLANK(Table1[[#This Row],[ValidStartUTC]])),"",Table1[[#This Row],[Duration]]*24*60)</f>
        <v/>
      </c>
    </row>
    <row r="5012" spans="1:20" ht="409.6" x14ac:dyDescent="0.25">
      <c r="A5012" s="8" t="str">
        <f>IF(ISBLANK(Table1[[#This Row],[AdvisoryNumber]]),"NTML","ADVZY")</f>
        <v>ADVZY</v>
      </c>
      <c r="B5012" s="8" t="str">
        <f>_xlfn.TEXTJOIN("-",TRUE,Table1[[#This Row],[Source]],TEXT(Table1[[#This Row],[AdvisoryNumber]],"000"),TEXT(ROW()-1,"000000"),TEXT(Table1[[#This Row],[RecordTimeUTC]],"YYYY-MM-DD"))</f>
        <v>ADVZY-001-005011-2021-12-03</v>
      </c>
      <c r="C5012" s="1" t="s">
        <v>16</v>
      </c>
      <c r="D5012" s="2"/>
      <c r="E5012" s="1">
        <v>1</v>
      </c>
      <c r="F5012" s="2" t="s">
        <v>5996</v>
      </c>
      <c r="G5012" s="1"/>
      <c r="H5012" s="1" t="s">
        <v>6014</v>
      </c>
      <c r="I5012" s="8" t="str">
        <f>IF(Table1[[#This Row],[TMI_Type]]="Reroute",INDEX(_xlfn.REGEXEXTRACT(Table1[[#This Row],[RawText]],".*(ROUTE|FEA|FCA|ICR|CTOP|TBO).+([A-Z]{3})",2,0),1,2),"")</f>
        <v/>
      </c>
      <c r="J5012" s="5"/>
      <c r="K5012" s="5"/>
      <c r="L5012" s="1"/>
      <c r="M5012" s="7"/>
      <c r="N5012" s="7"/>
      <c r="O5012" s="7">
        <v>44533.981944444444</v>
      </c>
      <c r="P5012" s="4" t="s">
        <v>1035</v>
      </c>
      <c r="Q5012" s="10" t="s">
        <v>7029</v>
      </c>
      <c r="R5012" s="2" t="s">
        <v>7030</v>
      </c>
      <c r="S5012" s="6" t="str">
        <f>IF(OR(ISBLANK(Table1[[#This Row],[ValidEndUTC]]),ISBLANK(Table1[[#This Row],[ValidStartUTC]])),"",Table1[[#This Row],[ValidEndUTC]]-Table1[[#This Row],[ValidStartUTC]])</f>
        <v/>
      </c>
      <c r="T5012" s="5" t="str">
        <f>IF(OR(ISBLANK(Table1[[#This Row],[ValidEndUTC]]),ISBLANK(Table1[[#This Row],[ValidStartUTC]])),"",Table1[[#This Row],[Duration]]*24*60)</f>
        <v/>
      </c>
    </row>
    <row r="5013" spans="1:20" x14ac:dyDescent="0.25">
      <c r="A5013" s="8" t="str">
        <f>IF(ISBLANK(Table1[[#This Row],[AdvisoryNumber]]),"NTML","ADVZY")</f>
        <v>NTML</v>
      </c>
      <c r="B5013" s="8" t="str">
        <f>_xlfn.TEXTJOIN("-",TRUE,Table1[[#This Row],[Source]],TEXT(Table1[[#This Row],[AdvisoryNumber]],"000"),TEXT(ROW()-1,"000000"),TEXT(Table1[[#This Row],[RecordTimeUTC]],"YYYY-MM-DD"))</f>
        <v>NTML-000-005012-2021-12-03</v>
      </c>
      <c r="C5013" s="1" t="s">
        <v>244</v>
      </c>
      <c r="D5013" s="2"/>
      <c r="E5013" s="1"/>
      <c r="F5013" s="2"/>
      <c r="G5013" s="1"/>
      <c r="H5013" s="1" t="s">
        <v>2641</v>
      </c>
      <c r="I5013" s="8" t="str">
        <f>IF(Table1[[#This Row],[TMI_Type]]="Reroute",INDEX(_xlfn.REGEXEXTRACT(Table1[[#This Row],[RawText]],".*(ROUTE|FEA|FCA|ICR|CTOP|TBO).+([A-Z]{3})",2,0),1,2),"")</f>
        <v/>
      </c>
      <c r="J5013" s="5"/>
      <c r="K5013" s="5"/>
      <c r="L5013" s="1"/>
      <c r="M5013" s="7"/>
      <c r="N5013" s="7"/>
      <c r="O5013" s="7">
        <v>44533.989583333336</v>
      </c>
      <c r="P5013" s="4" t="s">
        <v>2978</v>
      </c>
      <c r="Q5013" s="10" t="s">
        <v>2978</v>
      </c>
      <c r="R5013" s="2" t="s">
        <v>8889</v>
      </c>
      <c r="S5013" s="6" t="str">
        <f>IF(OR(ISBLANK(Table1[[#This Row],[ValidEndUTC]]),ISBLANK(Table1[[#This Row],[ValidStartUTC]])),"",Table1[[#This Row],[ValidEndUTC]]-Table1[[#This Row],[ValidStartUTC]])</f>
        <v/>
      </c>
      <c r="T5013" s="5" t="str">
        <f>IF(OR(ISBLANK(Table1[[#This Row],[ValidEndUTC]]),ISBLANK(Table1[[#This Row],[ValidStartUTC]])),"",Table1[[#This Row],[Duration]]*24*60)</f>
        <v/>
      </c>
    </row>
    <row r="5014" spans="1:20" x14ac:dyDescent="0.25">
      <c r="A5014" s="8" t="str">
        <f>IF(ISBLANK(Table1[[#This Row],[AdvisoryNumber]]),"NTML","ADVZY")</f>
        <v>NTML</v>
      </c>
      <c r="B5014" s="8" t="str">
        <f>_xlfn.TEXTJOIN("-",TRUE,Table1[[#This Row],[Source]],TEXT(Table1[[#This Row],[AdvisoryNumber]],"000"),TEXT(ROW()-1,"000000"),TEXT(Table1[[#This Row],[RecordTimeUTC]],"YYYY-MM-DD"))</f>
        <v>NTML-000-005013-2021-12-03</v>
      </c>
      <c r="C5014" s="1" t="s">
        <v>1262</v>
      </c>
      <c r="D5014" s="2"/>
      <c r="E5014" s="1"/>
      <c r="F5014" s="2"/>
      <c r="G5014" s="1"/>
      <c r="H5014" s="1" t="s">
        <v>2641</v>
      </c>
      <c r="I5014" s="8" t="str">
        <f>IF(Table1[[#This Row],[TMI_Type]]="Reroute",INDEX(_xlfn.REGEXEXTRACT(Table1[[#This Row],[RawText]],".*(ROUTE|FEA|FCA|ICR|CTOP|TBO).+([A-Z]{3})",2,0),1,2),"")</f>
        <v/>
      </c>
      <c r="J5014" s="5"/>
      <c r="K5014" s="5"/>
      <c r="L5014" s="1"/>
      <c r="M5014" s="7"/>
      <c r="N5014" s="7"/>
      <c r="O5014" s="7">
        <v>44533.989583333336</v>
      </c>
      <c r="P5014" s="4" t="s">
        <v>2979</v>
      </c>
      <c r="Q5014" s="10" t="s">
        <v>2979</v>
      </c>
      <c r="R5014" s="2" t="s">
        <v>8889</v>
      </c>
      <c r="S5014" s="6" t="str">
        <f>IF(OR(ISBLANK(Table1[[#This Row],[ValidEndUTC]]),ISBLANK(Table1[[#This Row],[ValidStartUTC]])),"",Table1[[#This Row],[ValidEndUTC]]-Table1[[#This Row],[ValidStartUTC]])</f>
        <v/>
      </c>
      <c r="T5014" s="5" t="str">
        <f>IF(OR(ISBLANK(Table1[[#This Row],[ValidEndUTC]]),ISBLANK(Table1[[#This Row],[ValidStartUTC]])),"",Table1[[#This Row],[Duration]]*24*60)</f>
        <v/>
      </c>
    </row>
    <row r="5015" spans="1:20" ht="21.6" x14ac:dyDescent="0.25">
      <c r="A5015" s="8" t="str">
        <f>IF(ISBLANK(Table1[[#This Row],[AdvisoryNumber]]),"NTML","ADVZY")</f>
        <v>NTML</v>
      </c>
      <c r="B5015" s="8" t="str">
        <f>_xlfn.TEXTJOIN("-",TRUE,Table1[[#This Row],[Source]],TEXT(Table1[[#This Row],[AdvisoryNumber]],"000"),TEXT(ROW()-1,"000000"),TEXT(Table1[[#This Row],[RecordTimeUTC]],"YYYY-MM-DD"))</f>
        <v>NTML-000-005014-2021-12-03</v>
      </c>
      <c r="C5015" s="1" t="s">
        <v>248</v>
      </c>
      <c r="D5015" s="2"/>
      <c r="E5015" s="1"/>
      <c r="F5015" s="2"/>
      <c r="G5015" s="1"/>
      <c r="H5015" s="1" t="s">
        <v>2641</v>
      </c>
      <c r="I5015" s="8" t="str">
        <f>IF(Table1[[#This Row],[TMI_Type]]="Reroute",INDEX(_xlfn.REGEXEXTRACT(Table1[[#This Row],[RawText]],".*(ROUTE|FEA|FCA|ICR|CTOP|TBO).+([A-Z]{3})",2,0),1,2),"")</f>
        <v/>
      </c>
      <c r="J5015" s="5"/>
      <c r="K5015" s="5"/>
      <c r="L5015" s="1"/>
      <c r="M5015" s="7"/>
      <c r="N5015" s="7"/>
      <c r="O5015" s="7">
        <v>44533.989583333336</v>
      </c>
      <c r="P5015" s="4" t="s">
        <v>2980</v>
      </c>
      <c r="Q5015" s="10" t="s">
        <v>2980</v>
      </c>
      <c r="R5015" s="2" t="s">
        <v>8889</v>
      </c>
      <c r="S5015" s="6" t="str">
        <f>IF(OR(ISBLANK(Table1[[#This Row],[ValidEndUTC]]),ISBLANK(Table1[[#This Row],[ValidStartUTC]])),"",Table1[[#This Row],[ValidEndUTC]]-Table1[[#This Row],[ValidStartUTC]])</f>
        <v/>
      </c>
      <c r="T5015" s="5" t="str">
        <f>IF(OR(ISBLANK(Table1[[#This Row],[ValidEndUTC]]),ISBLANK(Table1[[#This Row],[ValidStartUTC]])),"",Table1[[#This Row],[Duration]]*24*60)</f>
        <v/>
      </c>
    </row>
    <row r="5016" spans="1:20" ht="21.6" x14ac:dyDescent="0.25">
      <c r="A5016" s="8" t="str">
        <f>IF(ISBLANK(Table1[[#This Row],[AdvisoryNumber]]),"NTML","ADVZY")</f>
        <v>NTML</v>
      </c>
      <c r="B5016" s="8" t="str">
        <f>_xlfn.TEXTJOIN("-",TRUE,Table1[[#This Row],[Source]],TEXT(Table1[[#This Row],[AdvisoryNumber]],"000"),TEXT(ROW()-1,"000000"),TEXT(Table1[[#This Row],[RecordTimeUTC]],"YYYY-MM-DD"))</f>
        <v>NTML-000-005015-2021-12-03</v>
      </c>
      <c r="C5016" s="1" t="s">
        <v>711</v>
      </c>
      <c r="D5016" s="2"/>
      <c r="E5016" s="1"/>
      <c r="F5016" s="2"/>
      <c r="G5016" s="1"/>
      <c r="H5016" s="1" t="s">
        <v>2641</v>
      </c>
      <c r="I5016" s="8" t="str">
        <f>IF(Table1[[#This Row],[TMI_Type]]="Reroute",INDEX(_xlfn.REGEXEXTRACT(Table1[[#This Row],[RawText]],".*(ROUTE|FEA|FCA|ICR|CTOP|TBO).+([A-Z]{3})",2,0),1,2),"")</f>
        <v/>
      </c>
      <c r="J5016" s="5"/>
      <c r="K5016" s="5"/>
      <c r="L5016" s="1"/>
      <c r="M5016" s="7"/>
      <c r="N5016" s="7"/>
      <c r="O5016" s="7">
        <v>44533.989583333336</v>
      </c>
      <c r="P5016" s="4" t="s">
        <v>2981</v>
      </c>
      <c r="Q5016" s="10" t="s">
        <v>2981</v>
      </c>
      <c r="R5016" s="2" t="s">
        <v>8889</v>
      </c>
      <c r="S5016" s="6" t="str">
        <f>IF(OR(ISBLANK(Table1[[#This Row],[ValidEndUTC]]),ISBLANK(Table1[[#This Row],[ValidStartUTC]])),"",Table1[[#This Row],[ValidEndUTC]]-Table1[[#This Row],[ValidStartUTC]])</f>
        <v/>
      </c>
      <c r="T5016" s="5" t="str">
        <f>IF(OR(ISBLANK(Table1[[#This Row],[ValidEndUTC]]),ISBLANK(Table1[[#This Row],[ValidStartUTC]])),"",Table1[[#This Row],[Duration]]*24*60)</f>
        <v/>
      </c>
    </row>
    <row r="5017" spans="1:20" x14ac:dyDescent="0.25">
      <c r="A5017" s="8" t="str">
        <f>IF(ISBLANK(Table1[[#This Row],[AdvisoryNumber]]),"NTML","ADVZY")</f>
        <v>NTML</v>
      </c>
      <c r="B5017" s="8" t="str">
        <f>_xlfn.TEXTJOIN("-",TRUE,Table1[[#This Row],[Source]],TEXT(Table1[[#This Row],[AdvisoryNumber]],"000"),TEXT(ROW()-1,"000000"),TEXT(Table1[[#This Row],[RecordTimeUTC]],"YYYY-MM-DD"))</f>
        <v>NTML-000-005016-2021-12-03</v>
      </c>
      <c r="C5017" s="1" t="s">
        <v>1727</v>
      </c>
      <c r="D5017" s="2"/>
      <c r="E5017" s="1"/>
      <c r="F5017" s="2"/>
      <c r="G5017" s="1"/>
      <c r="H5017" s="1" t="s">
        <v>2641</v>
      </c>
      <c r="I5017" s="8" t="str">
        <f>IF(Table1[[#This Row],[TMI_Type]]="Reroute",INDEX(_xlfn.REGEXEXTRACT(Table1[[#This Row],[RawText]],".*(ROUTE|FEA|FCA|ICR|CTOP|TBO).+([A-Z]{3})",2,0),1,2),"")</f>
        <v/>
      </c>
      <c r="J5017" s="5"/>
      <c r="K5017" s="5"/>
      <c r="L5017" s="1"/>
      <c r="M5017" s="7"/>
      <c r="N5017" s="7"/>
      <c r="O5017" s="7">
        <v>44533.989583333336</v>
      </c>
      <c r="P5017" s="4" t="s">
        <v>2982</v>
      </c>
      <c r="Q5017" s="10" t="s">
        <v>2982</v>
      </c>
      <c r="R5017" s="2" t="s">
        <v>8889</v>
      </c>
      <c r="S5017" s="6" t="str">
        <f>IF(OR(ISBLANK(Table1[[#This Row],[ValidEndUTC]]),ISBLANK(Table1[[#This Row],[ValidStartUTC]])),"",Table1[[#This Row],[ValidEndUTC]]-Table1[[#This Row],[ValidStartUTC]])</f>
        <v/>
      </c>
      <c r="T5017" s="5" t="str">
        <f>IF(OR(ISBLANK(Table1[[#This Row],[ValidEndUTC]]),ISBLANK(Table1[[#This Row],[ValidStartUTC]])),"",Table1[[#This Row],[Duration]]*24*60)</f>
        <v/>
      </c>
    </row>
    <row r="5018" spans="1:20" ht="21.6" x14ac:dyDescent="0.25">
      <c r="A5018" s="8" t="str">
        <f>IF(ISBLANK(Table1[[#This Row],[AdvisoryNumber]]),"NTML","ADVZY")</f>
        <v>NTML</v>
      </c>
      <c r="B5018" s="8" t="str">
        <f>_xlfn.TEXTJOIN("-",TRUE,Table1[[#This Row],[Source]],TEXT(Table1[[#This Row],[AdvisoryNumber]],"000"),TEXT(ROW()-1,"000000"),TEXT(Table1[[#This Row],[RecordTimeUTC]],"YYYY-MM-DD"))</f>
        <v>NTML-000-005017-2021-12-03</v>
      </c>
      <c r="C5018" s="1" t="s">
        <v>1031</v>
      </c>
      <c r="D5018" s="2"/>
      <c r="E5018" s="1"/>
      <c r="F5018" s="2"/>
      <c r="G5018" s="1"/>
      <c r="H5018" s="1" t="s">
        <v>2641</v>
      </c>
      <c r="I5018" s="8" t="str">
        <f>IF(Table1[[#This Row],[TMI_Type]]="Reroute",INDEX(_xlfn.REGEXEXTRACT(Table1[[#This Row],[RawText]],".*(ROUTE|FEA|FCA|ICR|CTOP|TBO).+([A-Z]{3})",2,0),1,2),"")</f>
        <v/>
      </c>
      <c r="J5018" s="5"/>
      <c r="K5018" s="5"/>
      <c r="L5018" s="1"/>
      <c r="M5018" s="7"/>
      <c r="N5018" s="7"/>
      <c r="O5018" s="7">
        <v>44533.989583333336</v>
      </c>
      <c r="P5018" s="4" t="s">
        <v>2983</v>
      </c>
      <c r="Q5018" s="10" t="s">
        <v>2983</v>
      </c>
      <c r="R5018" s="2" t="s">
        <v>8889</v>
      </c>
      <c r="S5018" s="6" t="str">
        <f>IF(OR(ISBLANK(Table1[[#This Row],[ValidEndUTC]]),ISBLANK(Table1[[#This Row],[ValidStartUTC]])),"",Table1[[#This Row],[ValidEndUTC]]-Table1[[#This Row],[ValidStartUTC]])</f>
        <v/>
      </c>
      <c r="T5018" s="5" t="str">
        <f>IF(OR(ISBLANK(Table1[[#This Row],[ValidEndUTC]]),ISBLANK(Table1[[#This Row],[ValidStartUTC]])),"",Table1[[#This Row],[Duration]]*24*60)</f>
        <v/>
      </c>
    </row>
    <row r="5019" spans="1:20" x14ac:dyDescent="0.25">
      <c r="A5019" s="8" t="str">
        <f>IF(ISBLANK(Table1[[#This Row],[AdvisoryNumber]]),"NTML","ADVZY")</f>
        <v>NTML</v>
      </c>
      <c r="B5019" s="8" t="str">
        <f>_xlfn.TEXTJOIN("-",TRUE,Table1[[#This Row],[Source]],TEXT(Table1[[#This Row],[AdvisoryNumber]],"000"),TEXT(ROW()-1,"000000"),TEXT(Table1[[#This Row],[RecordTimeUTC]],"YYYY-MM-DD"))</f>
        <v>NTML-000-005018-2021-12-03</v>
      </c>
      <c r="C5019" s="1" t="s">
        <v>1041</v>
      </c>
      <c r="D5019" s="2"/>
      <c r="E5019" s="1"/>
      <c r="F5019" s="2"/>
      <c r="G5019" s="1"/>
      <c r="H5019" s="1" t="s">
        <v>2641</v>
      </c>
      <c r="I5019" s="8" t="str">
        <f>IF(Table1[[#This Row],[TMI_Type]]="Reroute",INDEX(_xlfn.REGEXEXTRACT(Table1[[#This Row],[RawText]],".*(ROUTE|FEA|FCA|ICR|CTOP|TBO).+([A-Z]{3})",2,0),1,2),"")</f>
        <v/>
      </c>
      <c r="J5019" s="5"/>
      <c r="K5019" s="5"/>
      <c r="L5019" s="1"/>
      <c r="M5019" s="7"/>
      <c r="N5019" s="7"/>
      <c r="O5019" s="7">
        <v>44533.989583333336</v>
      </c>
      <c r="P5019" s="4" t="s">
        <v>2984</v>
      </c>
      <c r="Q5019" s="10" t="s">
        <v>2984</v>
      </c>
      <c r="R5019" s="2" t="s">
        <v>8889</v>
      </c>
      <c r="S5019" s="6" t="str">
        <f>IF(OR(ISBLANK(Table1[[#This Row],[ValidEndUTC]]),ISBLANK(Table1[[#This Row],[ValidStartUTC]])),"",Table1[[#This Row],[ValidEndUTC]]-Table1[[#This Row],[ValidStartUTC]])</f>
        <v/>
      </c>
      <c r="T5019" s="5" t="str">
        <f>IF(OR(ISBLANK(Table1[[#This Row],[ValidEndUTC]]),ISBLANK(Table1[[#This Row],[ValidStartUTC]])),"",Table1[[#This Row],[Duration]]*24*60)</f>
        <v/>
      </c>
    </row>
    <row r="5020" spans="1:20" x14ac:dyDescent="0.25">
      <c r="A5020" s="8" t="str">
        <f>IF(ISBLANK(Table1[[#This Row],[AdvisoryNumber]]),"NTML","ADVZY")</f>
        <v>NTML</v>
      </c>
      <c r="B5020" s="8" t="str">
        <f>_xlfn.TEXTJOIN("-",TRUE,Table1[[#This Row],[Source]],TEXT(Table1[[#This Row],[AdvisoryNumber]],"000"),TEXT(ROW()-1,"000000"),TEXT(Table1[[#This Row],[RecordTimeUTC]],"YYYY-MM-DD"))</f>
        <v>NTML-000-005019-2021-12-03</v>
      </c>
      <c r="C5020" s="1" t="s">
        <v>274</v>
      </c>
      <c r="D5020" s="2"/>
      <c r="E5020" s="1"/>
      <c r="F5020" s="2"/>
      <c r="G5020" s="1"/>
      <c r="H5020" s="1" t="s">
        <v>2641</v>
      </c>
      <c r="I5020" s="8" t="str">
        <f>IF(Table1[[#This Row],[TMI_Type]]="Reroute",INDEX(_xlfn.REGEXEXTRACT(Table1[[#This Row],[RawText]],".*(ROUTE|FEA|FCA|ICR|CTOP|TBO).+([A-Z]{3})",2,0),1,2),"")</f>
        <v/>
      </c>
      <c r="J5020" s="5"/>
      <c r="K5020" s="5"/>
      <c r="L5020" s="1"/>
      <c r="M5020" s="7"/>
      <c r="N5020" s="7"/>
      <c r="O5020" s="7">
        <v>44533.989583333336</v>
      </c>
      <c r="P5020" s="4" t="s">
        <v>2985</v>
      </c>
      <c r="Q5020" s="10" t="s">
        <v>2985</v>
      </c>
      <c r="R5020" s="2" t="s">
        <v>8889</v>
      </c>
      <c r="S5020" s="6" t="str">
        <f>IF(OR(ISBLANK(Table1[[#This Row],[ValidEndUTC]]),ISBLANK(Table1[[#This Row],[ValidStartUTC]])),"",Table1[[#This Row],[ValidEndUTC]]-Table1[[#This Row],[ValidStartUTC]])</f>
        <v/>
      </c>
      <c r="T5020" s="5" t="str">
        <f>IF(OR(ISBLANK(Table1[[#This Row],[ValidEndUTC]]),ISBLANK(Table1[[#This Row],[ValidStartUTC]])),"",Table1[[#This Row],[Duration]]*24*60)</f>
        <v/>
      </c>
    </row>
    <row r="5021" spans="1:20" x14ac:dyDescent="0.25">
      <c r="A5021" s="8" t="str">
        <f>IF(ISBLANK(Table1[[#This Row],[AdvisoryNumber]]),"NTML","ADVZY")</f>
        <v>NTML</v>
      </c>
      <c r="B5021" s="8" t="str">
        <f>_xlfn.TEXTJOIN("-",TRUE,Table1[[#This Row],[Source]],TEXT(Table1[[#This Row],[AdvisoryNumber]],"000"),TEXT(ROW()-1,"000000"),TEXT(Table1[[#This Row],[RecordTimeUTC]],"YYYY-MM-DD"))</f>
        <v>NTML-000-005020-2021-12-03</v>
      </c>
      <c r="C5021" s="1" t="s">
        <v>1522</v>
      </c>
      <c r="D5021" s="2"/>
      <c r="E5021" s="1"/>
      <c r="F5021" s="2"/>
      <c r="G5021" s="1"/>
      <c r="H5021" s="1" t="s">
        <v>2641</v>
      </c>
      <c r="I5021" s="8" t="str">
        <f>IF(Table1[[#This Row],[TMI_Type]]="Reroute",INDEX(_xlfn.REGEXEXTRACT(Table1[[#This Row],[RawText]],".*(ROUTE|FEA|FCA|ICR|CTOP|TBO).+([A-Z]{3})",2,0),1,2),"")</f>
        <v/>
      </c>
      <c r="J5021" s="5"/>
      <c r="K5021" s="5"/>
      <c r="L5021" s="1"/>
      <c r="M5021" s="7"/>
      <c r="N5021" s="7"/>
      <c r="O5021" s="7">
        <v>44533.989583333336</v>
      </c>
      <c r="P5021" s="4" t="s">
        <v>2986</v>
      </c>
      <c r="Q5021" s="10" t="s">
        <v>2986</v>
      </c>
      <c r="R5021" s="2" t="s">
        <v>8889</v>
      </c>
      <c r="S5021" s="6" t="str">
        <f>IF(OR(ISBLANK(Table1[[#This Row],[ValidEndUTC]]),ISBLANK(Table1[[#This Row],[ValidStartUTC]])),"",Table1[[#This Row],[ValidEndUTC]]-Table1[[#This Row],[ValidStartUTC]])</f>
        <v/>
      </c>
      <c r="T5021" s="5" t="str">
        <f>IF(OR(ISBLANK(Table1[[#This Row],[ValidEndUTC]]),ISBLANK(Table1[[#This Row],[ValidStartUTC]])),"",Table1[[#This Row],[Duration]]*24*60)</f>
        <v/>
      </c>
    </row>
    <row r="5022" spans="1:20" x14ac:dyDescent="0.25">
      <c r="A5022" s="8" t="str">
        <f>IF(ISBLANK(Table1[[#This Row],[AdvisoryNumber]]),"NTML","ADVZY")</f>
        <v>NTML</v>
      </c>
      <c r="B5022" s="8" t="str">
        <f>_xlfn.TEXTJOIN("-",TRUE,Table1[[#This Row],[Source]],TEXT(Table1[[#This Row],[AdvisoryNumber]],"000"),TEXT(ROW()-1,"000000"),TEXT(Table1[[#This Row],[RecordTimeUTC]],"YYYY-MM-DD"))</f>
        <v>NTML-000-005021-2021-12-04</v>
      </c>
      <c r="C5022" s="1" t="s">
        <v>1031</v>
      </c>
      <c r="D5022" s="2"/>
      <c r="E5022" s="1"/>
      <c r="F5022" s="2"/>
      <c r="G5022" s="1" t="s">
        <v>98</v>
      </c>
      <c r="H5022" s="1" t="s">
        <v>992</v>
      </c>
      <c r="I5022" s="8" t="str">
        <f>IF(Table1[[#This Row],[TMI_Type]]="Reroute",INDEX(_xlfn.REGEXEXTRACT(Table1[[#This Row],[RawText]],".*(ROUTE|FEA|FCA|ICR|CTOP|TBO).+([A-Z]{3})",2,0),1,2),"")</f>
        <v/>
      </c>
      <c r="J5022" s="5"/>
      <c r="K5022" s="5"/>
      <c r="L5022" s="1"/>
      <c r="M5022" s="7"/>
      <c r="N5022" s="7"/>
      <c r="O5022" s="7">
        <v>44534.04583333333</v>
      </c>
      <c r="P5022" s="4" t="s">
        <v>8890</v>
      </c>
      <c r="Q5022" s="10" t="s">
        <v>8890</v>
      </c>
      <c r="R5022" s="2" t="s">
        <v>8891</v>
      </c>
      <c r="S5022" s="6" t="str">
        <f>IF(OR(ISBLANK(Table1[[#This Row],[ValidEndUTC]]),ISBLANK(Table1[[#This Row],[ValidStartUTC]])),"",Table1[[#This Row],[ValidEndUTC]]-Table1[[#This Row],[ValidStartUTC]])</f>
        <v/>
      </c>
      <c r="T5022" s="5" t="str">
        <f>IF(OR(ISBLANK(Table1[[#This Row],[ValidEndUTC]]),ISBLANK(Table1[[#This Row],[ValidStartUTC]])),"",Table1[[#This Row],[Duration]]*24*60)</f>
        <v/>
      </c>
    </row>
    <row r="5023" spans="1:20" x14ac:dyDescent="0.25">
      <c r="A5023" s="8" t="str">
        <f>IF(ISBLANK(Table1[[#This Row],[AdvisoryNumber]]),"NTML","ADVZY")</f>
        <v>NTML</v>
      </c>
      <c r="B5023" s="8" t="str">
        <f>_xlfn.TEXTJOIN("-",TRUE,Table1[[#This Row],[Source]],TEXT(Table1[[#This Row],[AdvisoryNumber]],"000"),TEXT(ROW()-1,"000000"),TEXT(Table1[[#This Row],[RecordTimeUTC]],"YYYY-MM-DD"))</f>
        <v>NTML-000-005022-2021-12-04</v>
      </c>
      <c r="C5023" s="1" t="s">
        <v>1031</v>
      </c>
      <c r="D5023" s="2"/>
      <c r="E5023" s="1"/>
      <c r="F5023" s="2"/>
      <c r="G5023" s="1" t="s">
        <v>98</v>
      </c>
      <c r="H5023" s="1" t="s">
        <v>992</v>
      </c>
      <c r="I5023" s="8" t="str">
        <f>IF(Table1[[#This Row],[TMI_Type]]="Reroute",INDEX(_xlfn.REGEXEXTRACT(Table1[[#This Row],[RawText]],".*(ROUTE|FEA|FCA|ICR|CTOP|TBO).+([A-Z]{3})",2,0),1,2),"")</f>
        <v/>
      </c>
      <c r="J5023" s="5"/>
      <c r="K5023" s="5"/>
      <c r="L5023" s="1"/>
      <c r="M5023" s="7"/>
      <c r="N5023" s="7"/>
      <c r="O5023" s="7">
        <v>44534.115277777775</v>
      </c>
      <c r="P5023" s="4" t="s">
        <v>8892</v>
      </c>
      <c r="Q5023" s="10" t="s">
        <v>8892</v>
      </c>
      <c r="R5023" s="2" t="s">
        <v>8893</v>
      </c>
      <c r="S5023" s="6" t="str">
        <f>IF(OR(ISBLANK(Table1[[#This Row],[ValidEndUTC]]),ISBLANK(Table1[[#This Row],[ValidStartUTC]])),"",Table1[[#This Row],[ValidEndUTC]]-Table1[[#This Row],[ValidStartUTC]])</f>
        <v/>
      </c>
      <c r="T5023" s="5" t="str">
        <f>IF(OR(ISBLANK(Table1[[#This Row],[ValidEndUTC]]),ISBLANK(Table1[[#This Row],[ValidStartUTC]])),"",Table1[[#This Row],[Duration]]*24*60)</f>
        <v/>
      </c>
    </row>
    <row r="5024" spans="1:20" x14ac:dyDescent="0.25">
      <c r="A5024" s="8" t="str">
        <f>IF(ISBLANK(Table1[[#This Row],[AdvisoryNumber]]),"NTML","ADVZY")</f>
        <v>NTML</v>
      </c>
      <c r="B5024" s="8" t="str">
        <f>_xlfn.TEXTJOIN("-",TRUE,Table1[[#This Row],[Source]],TEXT(Table1[[#This Row],[AdvisoryNumber]],"000"),TEXT(ROW()-1,"000000"),TEXT(Table1[[#This Row],[RecordTimeUTC]],"YYYY-MM-DD"))</f>
        <v>NTML-000-005023-2021-12-04</v>
      </c>
      <c r="C5024" s="1" t="s">
        <v>8894</v>
      </c>
      <c r="D5024" s="2"/>
      <c r="E5024" s="1"/>
      <c r="F5024" s="2"/>
      <c r="G5024" s="1" t="s">
        <v>98</v>
      </c>
      <c r="H5024" s="1" t="s">
        <v>181</v>
      </c>
      <c r="I5024" s="8" t="str">
        <f>IF(Table1[[#This Row],[TMI_Type]]="Reroute",INDEX(_xlfn.REGEXEXTRACT(Table1[[#This Row],[RawText]],".*(ROUTE|FEA|FCA|ICR|CTOP|TBO).+([A-Z]{3})",2,0),1,2),"")</f>
        <v/>
      </c>
      <c r="J5024" s="5"/>
      <c r="K5024" s="5"/>
      <c r="L5024" s="1" t="s">
        <v>8895</v>
      </c>
      <c r="M5024" s="7"/>
      <c r="N5024" s="7"/>
      <c r="O5024" s="7">
        <v>44534.154166666667</v>
      </c>
      <c r="P5024" s="4" t="s">
        <v>8896</v>
      </c>
      <c r="Q5024" s="10" t="s">
        <v>8896</v>
      </c>
      <c r="R5024" s="2" t="s">
        <v>8897</v>
      </c>
      <c r="S5024" s="6" t="str">
        <f>IF(OR(ISBLANK(Table1[[#This Row],[ValidEndUTC]]),ISBLANK(Table1[[#This Row],[ValidStartUTC]])),"",Table1[[#This Row],[ValidEndUTC]]-Table1[[#This Row],[ValidStartUTC]])</f>
        <v/>
      </c>
      <c r="T5024" s="5" t="str">
        <f>IF(OR(ISBLANK(Table1[[#This Row],[ValidEndUTC]]),ISBLANK(Table1[[#This Row],[ValidStartUTC]])),"",Table1[[#This Row],[Duration]]*24*60)</f>
        <v/>
      </c>
    </row>
    <row r="5025" spans="1:20" ht="21.6" x14ac:dyDescent="0.25">
      <c r="A5025" s="8" t="str">
        <f>IF(ISBLANK(Table1[[#This Row],[AdvisoryNumber]]),"NTML","ADVZY")</f>
        <v>NTML</v>
      </c>
      <c r="B5025" s="8" t="str">
        <f>_xlfn.TEXTJOIN("-",TRUE,Table1[[#This Row],[Source]],TEXT(Table1[[#This Row],[AdvisoryNumber]],"000"),TEXT(ROW()-1,"000000"),TEXT(Table1[[#This Row],[RecordTimeUTC]],"YYYY-MM-DD"))</f>
        <v>NTML-000-005024-2021-12-04</v>
      </c>
      <c r="C5025" s="1" t="s">
        <v>8898</v>
      </c>
      <c r="D5025" s="2"/>
      <c r="E5025" s="1"/>
      <c r="F5025" s="2"/>
      <c r="G5025" s="1" t="s">
        <v>98</v>
      </c>
      <c r="H5025" s="1" t="s">
        <v>181</v>
      </c>
      <c r="I5025" s="8" t="str">
        <f>IF(Table1[[#This Row],[TMI_Type]]="Reroute",INDEX(_xlfn.REGEXEXTRACT(Table1[[#This Row],[RawText]],".*(ROUTE|FEA|FCA|ICR|CTOP|TBO).+([A-Z]{3})",2,0),1,2),"")</f>
        <v/>
      </c>
      <c r="J5025" s="5"/>
      <c r="K5025" s="5"/>
      <c r="L5025" s="1" t="s">
        <v>1229</v>
      </c>
      <c r="M5025" s="7"/>
      <c r="N5025" s="7"/>
      <c r="O5025" s="7">
        <v>44534.157638888886</v>
      </c>
      <c r="P5025" s="4" t="s">
        <v>8899</v>
      </c>
      <c r="Q5025" s="10" t="s">
        <v>8899</v>
      </c>
      <c r="R5025" s="2" t="s">
        <v>8897</v>
      </c>
      <c r="S5025" s="6" t="str">
        <f>IF(OR(ISBLANK(Table1[[#This Row],[ValidEndUTC]]),ISBLANK(Table1[[#This Row],[ValidStartUTC]])),"",Table1[[#This Row],[ValidEndUTC]]-Table1[[#This Row],[ValidStartUTC]])</f>
        <v/>
      </c>
      <c r="T5025" s="5" t="str">
        <f>IF(OR(ISBLANK(Table1[[#This Row],[ValidEndUTC]]),ISBLANK(Table1[[#This Row],[ValidStartUTC]])),"",Table1[[#This Row],[Duration]]*24*60)</f>
        <v/>
      </c>
    </row>
    <row r="5026" spans="1:20" ht="21.6" x14ac:dyDescent="0.25">
      <c r="A5026" s="8" t="str">
        <f>IF(ISBLANK(Table1[[#This Row],[AdvisoryNumber]]),"NTML","ADVZY")</f>
        <v>NTML</v>
      </c>
      <c r="B5026" s="8" t="str">
        <f>_xlfn.TEXTJOIN("-",TRUE,Table1[[#This Row],[Source]],TEXT(Table1[[#This Row],[AdvisoryNumber]],"000"),TEXT(ROW()-1,"000000"),TEXT(Table1[[#This Row],[RecordTimeUTC]],"YYYY-MM-DD"))</f>
        <v>NTML-000-005025-2021-12-04</v>
      </c>
      <c r="C5026" s="1" t="s">
        <v>8900</v>
      </c>
      <c r="D5026" s="2"/>
      <c r="E5026" s="1"/>
      <c r="F5026" s="2"/>
      <c r="G5026" s="1" t="s">
        <v>98</v>
      </c>
      <c r="H5026" s="1" t="s">
        <v>181</v>
      </c>
      <c r="I5026" s="8" t="str">
        <f>IF(Table1[[#This Row],[TMI_Type]]="Reroute",INDEX(_xlfn.REGEXEXTRACT(Table1[[#This Row],[RawText]],".*(ROUTE|FEA|FCA|ICR|CTOP|TBO).+([A-Z]{3})",2,0),1,2),"")</f>
        <v/>
      </c>
      <c r="J5026" s="5"/>
      <c r="K5026" s="5"/>
      <c r="L5026" s="1" t="s">
        <v>8895</v>
      </c>
      <c r="M5026" s="7"/>
      <c r="N5026" s="7"/>
      <c r="O5026" s="7">
        <v>44534.169444444444</v>
      </c>
      <c r="P5026" s="4" t="s">
        <v>8901</v>
      </c>
      <c r="Q5026" s="10" t="s">
        <v>8901</v>
      </c>
      <c r="R5026" s="2" t="s">
        <v>8902</v>
      </c>
      <c r="S5026" s="6" t="str">
        <f>IF(OR(ISBLANK(Table1[[#This Row],[ValidEndUTC]]),ISBLANK(Table1[[#This Row],[ValidStartUTC]])),"",Table1[[#This Row],[ValidEndUTC]]-Table1[[#This Row],[ValidStartUTC]])</f>
        <v/>
      </c>
      <c r="T5026" s="5" t="str">
        <f>IF(OR(ISBLANK(Table1[[#This Row],[ValidEndUTC]]),ISBLANK(Table1[[#This Row],[ValidStartUTC]])),"",Table1[[#This Row],[Duration]]*24*60)</f>
        <v/>
      </c>
    </row>
    <row r="5027" spans="1:20" ht="409.6" x14ac:dyDescent="0.25">
      <c r="A5027" s="8" t="str">
        <f>IF(ISBLANK(Table1[[#This Row],[AdvisoryNumber]]),"NTML","ADVZY")</f>
        <v>ADVZY</v>
      </c>
      <c r="B5027" s="8" t="str">
        <f>_xlfn.TEXTJOIN("-",TRUE,Table1[[#This Row],[Source]],TEXT(Table1[[#This Row],[AdvisoryNumber]],"000"),TEXT(ROW()-1,"000000"),TEXT(Table1[[#This Row],[RecordTimeUTC]],"YYYY-MM-DD"))</f>
        <v>ADVZY-003-005026-2021-12-04</v>
      </c>
      <c r="C5027" s="1" t="s">
        <v>16</v>
      </c>
      <c r="D5027" s="2"/>
      <c r="E5027" s="1">
        <v>3</v>
      </c>
      <c r="F5027" s="2" t="s">
        <v>5996</v>
      </c>
      <c r="G5027" s="1"/>
      <c r="H5027" s="1" t="s">
        <v>6014</v>
      </c>
      <c r="I5027" s="8" t="str">
        <f>IF(Table1[[#This Row],[TMI_Type]]="Reroute",INDEX(_xlfn.REGEXEXTRACT(Table1[[#This Row],[RawText]],".*(ROUTE|FEA|FCA|ICR|CTOP|TBO).+([A-Z]{3})",2,0),1,2),"")</f>
        <v/>
      </c>
      <c r="J5027" s="5"/>
      <c r="K5027" s="5"/>
      <c r="L5027" s="1"/>
      <c r="M5027" s="7"/>
      <c r="N5027" s="7"/>
      <c r="O5027" s="7">
        <v>44534.681250000001</v>
      </c>
      <c r="P5027" s="4" t="s">
        <v>1055</v>
      </c>
      <c r="Q5027" s="10" t="s">
        <v>7043</v>
      </c>
      <c r="R5027" s="2" t="s">
        <v>7040</v>
      </c>
      <c r="S5027" s="6" t="str">
        <f>IF(OR(ISBLANK(Table1[[#This Row],[ValidEndUTC]]),ISBLANK(Table1[[#This Row],[ValidStartUTC]])),"",Table1[[#This Row],[ValidEndUTC]]-Table1[[#This Row],[ValidStartUTC]])</f>
        <v/>
      </c>
      <c r="T5027" s="5" t="str">
        <f>IF(OR(ISBLANK(Table1[[#This Row],[ValidEndUTC]]),ISBLANK(Table1[[#This Row],[ValidStartUTC]])),"",Table1[[#This Row],[Duration]]*24*60)</f>
        <v/>
      </c>
    </row>
    <row r="5028" spans="1:20" x14ac:dyDescent="0.25">
      <c r="A5028" s="8" t="str">
        <f>IF(ISBLANK(Table1[[#This Row],[AdvisoryNumber]]),"NTML","ADVZY")</f>
        <v>NTML</v>
      </c>
      <c r="B5028" s="8" t="str">
        <f>_xlfn.TEXTJOIN("-",TRUE,Table1[[#This Row],[Source]],TEXT(Table1[[#This Row],[AdvisoryNumber]],"000"),TEXT(ROW()-1,"000000"),TEXT(Table1[[#This Row],[RecordTimeUTC]],"YYYY-MM-DD"))</f>
        <v>NTML-000-005027-2021-12-04</v>
      </c>
      <c r="C5028" s="1" t="s">
        <v>2987</v>
      </c>
      <c r="D5028" s="2"/>
      <c r="E5028" s="1"/>
      <c r="F5028" s="2"/>
      <c r="G5028" s="1"/>
      <c r="H5028" s="1" t="s">
        <v>2641</v>
      </c>
      <c r="I5028" s="8" t="str">
        <f>IF(Table1[[#This Row],[TMI_Type]]="Reroute",INDEX(_xlfn.REGEXEXTRACT(Table1[[#This Row],[RawText]],".*(ROUTE|FEA|FCA|ICR|CTOP|TBO).+([A-Z]{3})",2,0),1,2),"")</f>
        <v/>
      </c>
      <c r="J5028" s="5"/>
      <c r="K5028" s="5"/>
      <c r="L5028" s="1"/>
      <c r="M5028" s="7"/>
      <c r="N5028" s="7"/>
      <c r="O5028" s="7">
        <v>44534.724305555559</v>
      </c>
      <c r="P5028" s="4" t="s">
        <v>2988</v>
      </c>
      <c r="Q5028" s="10" t="s">
        <v>2988</v>
      </c>
      <c r="R5028" s="2" t="s">
        <v>8903</v>
      </c>
      <c r="S5028" s="6" t="str">
        <f>IF(OR(ISBLANK(Table1[[#This Row],[ValidEndUTC]]),ISBLANK(Table1[[#This Row],[ValidStartUTC]])),"",Table1[[#This Row],[ValidEndUTC]]-Table1[[#This Row],[ValidStartUTC]])</f>
        <v/>
      </c>
      <c r="T5028" s="5" t="str">
        <f>IF(OR(ISBLANK(Table1[[#This Row],[ValidEndUTC]]),ISBLANK(Table1[[#This Row],[ValidStartUTC]])),"",Table1[[#This Row],[Duration]]*24*60)</f>
        <v/>
      </c>
    </row>
    <row r="5029" spans="1:20" x14ac:dyDescent="0.25">
      <c r="A5029" s="8" t="str">
        <f>IF(ISBLANK(Table1[[#This Row],[AdvisoryNumber]]),"NTML","ADVZY")</f>
        <v>NTML</v>
      </c>
      <c r="B5029" s="8" t="str">
        <f>_xlfn.TEXTJOIN("-",TRUE,Table1[[#This Row],[Source]],TEXT(Table1[[#This Row],[AdvisoryNumber]],"000"),TEXT(ROW()-1,"000000"),TEXT(Table1[[#This Row],[RecordTimeUTC]],"YYYY-MM-DD"))</f>
        <v>NTML-000-005028-2021-12-04</v>
      </c>
      <c r="C5029" s="1" t="s">
        <v>31</v>
      </c>
      <c r="D5029" s="2"/>
      <c r="E5029" s="1"/>
      <c r="F5029" s="2"/>
      <c r="G5029" s="1"/>
      <c r="H5029" s="1" t="s">
        <v>2641</v>
      </c>
      <c r="I5029" s="8" t="str">
        <f>IF(Table1[[#This Row],[TMI_Type]]="Reroute",INDEX(_xlfn.REGEXEXTRACT(Table1[[#This Row],[RawText]],".*(ROUTE|FEA|FCA|ICR|CTOP|TBO).+([A-Z]{3})",2,0),1,2),"")</f>
        <v/>
      </c>
      <c r="J5029" s="5"/>
      <c r="K5029" s="5"/>
      <c r="L5029" s="1"/>
      <c r="M5029" s="7"/>
      <c r="N5029" s="7"/>
      <c r="O5029" s="7">
        <v>44534.967361111114</v>
      </c>
      <c r="P5029" s="4" t="s">
        <v>2989</v>
      </c>
      <c r="Q5029" s="10" t="s">
        <v>2989</v>
      </c>
      <c r="R5029" s="2" t="s">
        <v>8904</v>
      </c>
      <c r="S5029" s="6" t="str">
        <f>IF(OR(ISBLANK(Table1[[#This Row],[ValidEndUTC]]),ISBLANK(Table1[[#This Row],[ValidStartUTC]])),"",Table1[[#This Row],[ValidEndUTC]]-Table1[[#This Row],[ValidStartUTC]])</f>
        <v/>
      </c>
      <c r="T5029" s="5" t="str">
        <f>IF(OR(ISBLANK(Table1[[#This Row],[ValidEndUTC]]),ISBLANK(Table1[[#This Row],[ValidStartUTC]])),"",Table1[[#This Row],[Duration]]*24*60)</f>
        <v/>
      </c>
    </row>
    <row r="5030" spans="1:20" ht="21.6" x14ac:dyDescent="0.25">
      <c r="A5030" s="8" t="str">
        <f>IF(ISBLANK(Table1[[#This Row],[AdvisoryNumber]]),"NTML","ADVZY")</f>
        <v>NTML</v>
      </c>
      <c r="B5030" s="8" t="str">
        <f>_xlfn.TEXTJOIN("-",TRUE,Table1[[#This Row],[Source]],TEXT(Table1[[#This Row],[AdvisoryNumber]],"000"),TEXT(ROW()-1,"000000"),TEXT(Table1[[#This Row],[RecordTimeUTC]],"YYYY-MM-DD"))</f>
        <v>NTML-000-005029-2021-12-04</v>
      </c>
      <c r="C5030" s="1" t="s">
        <v>300</v>
      </c>
      <c r="D5030" s="2"/>
      <c r="E5030" s="1"/>
      <c r="F5030" s="2"/>
      <c r="G5030" s="1"/>
      <c r="H5030" s="1" t="s">
        <v>2641</v>
      </c>
      <c r="I5030" s="8" t="str">
        <f>IF(Table1[[#This Row],[TMI_Type]]="Reroute",INDEX(_xlfn.REGEXEXTRACT(Table1[[#This Row],[RawText]],".*(ROUTE|FEA|FCA|ICR|CTOP|TBO).+([A-Z]{3})",2,0),1,2),"")</f>
        <v/>
      </c>
      <c r="J5030" s="5"/>
      <c r="K5030" s="5"/>
      <c r="L5030" s="1"/>
      <c r="M5030" s="7"/>
      <c r="N5030" s="7"/>
      <c r="O5030" s="7">
        <v>44534.967361111114</v>
      </c>
      <c r="P5030" s="4" t="s">
        <v>2990</v>
      </c>
      <c r="Q5030" s="10" t="s">
        <v>2990</v>
      </c>
      <c r="R5030" s="2" t="s">
        <v>8904</v>
      </c>
      <c r="S5030" s="6" t="str">
        <f>IF(OR(ISBLANK(Table1[[#This Row],[ValidEndUTC]]),ISBLANK(Table1[[#This Row],[ValidStartUTC]])),"",Table1[[#This Row],[ValidEndUTC]]-Table1[[#This Row],[ValidStartUTC]])</f>
        <v/>
      </c>
      <c r="T5030" s="5" t="str">
        <f>IF(OR(ISBLANK(Table1[[#This Row],[ValidEndUTC]]),ISBLANK(Table1[[#This Row],[ValidStartUTC]])),"",Table1[[#This Row],[Duration]]*24*60)</f>
        <v/>
      </c>
    </row>
    <row r="5031" spans="1:20" x14ac:dyDescent="0.25">
      <c r="A5031" s="8" t="str">
        <f>IF(ISBLANK(Table1[[#This Row],[AdvisoryNumber]]),"NTML","ADVZY")</f>
        <v>NTML</v>
      </c>
      <c r="B5031" s="8" t="str">
        <f>_xlfn.TEXTJOIN("-",TRUE,Table1[[#This Row],[Source]],TEXT(Table1[[#This Row],[AdvisoryNumber]],"000"),TEXT(ROW()-1,"000000"),TEXT(Table1[[#This Row],[RecordTimeUTC]],"YYYY-MM-DD"))</f>
        <v>NTML-000-005030-2021-12-04</v>
      </c>
      <c r="C5031" s="1" t="s">
        <v>344</v>
      </c>
      <c r="D5031" s="2"/>
      <c r="E5031" s="1"/>
      <c r="F5031" s="2"/>
      <c r="G5031" s="1"/>
      <c r="H5031" s="1" t="s">
        <v>2641</v>
      </c>
      <c r="I5031" s="8" t="str">
        <f>IF(Table1[[#This Row],[TMI_Type]]="Reroute",INDEX(_xlfn.REGEXEXTRACT(Table1[[#This Row],[RawText]],".*(ROUTE|FEA|FCA|ICR|CTOP|TBO).+([A-Z]{3})",2,0),1,2),"")</f>
        <v/>
      </c>
      <c r="J5031" s="5"/>
      <c r="K5031" s="5"/>
      <c r="L5031" s="1"/>
      <c r="M5031" s="7"/>
      <c r="N5031" s="7"/>
      <c r="O5031" s="7">
        <v>44534.967361111114</v>
      </c>
      <c r="P5031" s="4" t="s">
        <v>2991</v>
      </c>
      <c r="Q5031" s="10" t="s">
        <v>2991</v>
      </c>
      <c r="R5031" s="2" t="s">
        <v>8904</v>
      </c>
      <c r="S5031" s="6" t="str">
        <f>IF(OR(ISBLANK(Table1[[#This Row],[ValidEndUTC]]),ISBLANK(Table1[[#This Row],[ValidStartUTC]])),"",Table1[[#This Row],[ValidEndUTC]]-Table1[[#This Row],[ValidStartUTC]])</f>
        <v/>
      </c>
      <c r="T5031" s="5" t="str">
        <f>IF(OR(ISBLANK(Table1[[#This Row],[ValidEndUTC]]),ISBLANK(Table1[[#This Row],[ValidStartUTC]])),"",Table1[[#This Row],[Duration]]*24*60)</f>
        <v/>
      </c>
    </row>
    <row r="5032" spans="1:20" x14ac:dyDescent="0.25">
      <c r="A5032" s="8" t="str">
        <f>IF(ISBLANK(Table1[[#This Row],[AdvisoryNumber]]),"NTML","ADVZY")</f>
        <v>NTML</v>
      </c>
      <c r="B5032" s="8" t="str">
        <f>_xlfn.TEXTJOIN("-",TRUE,Table1[[#This Row],[Source]],TEXT(Table1[[#This Row],[AdvisoryNumber]],"000"),TEXT(ROW()-1,"000000"),TEXT(Table1[[#This Row],[RecordTimeUTC]],"YYYY-MM-DD"))</f>
        <v>NTML-000-005031-2021-12-04</v>
      </c>
      <c r="C5032" s="1" t="s">
        <v>232</v>
      </c>
      <c r="D5032" s="2"/>
      <c r="E5032" s="1"/>
      <c r="F5032" s="2"/>
      <c r="G5032" s="1"/>
      <c r="H5032" s="1" t="s">
        <v>2641</v>
      </c>
      <c r="I5032" s="8" t="str">
        <f>IF(Table1[[#This Row],[TMI_Type]]="Reroute",INDEX(_xlfn.REGEXEXTRACT(Table1[[#This Row],[RawText]],".*(ROUTE|FEA|FCA|ICR|CTOP|TBO).+([A-Z]{3})",2,0),1,2),"")</f>
        <v/>
      </c>
      <c r="J5032" s="5"/>
      <c r="K5032" s="5"/>
      <c r="L5032" s="1"/>
      <c r="M5032" s="7"/>
      <c r="N5032" s="7"/>
      <c r="O5032" s="7">
        <v>44534.967361111114</v>
      </c>
      <c r="P5032" s="4" t="s">
        <v>2992</v>
      </c>
      <c r="Q5032" s="10" t="s">
        <v>2992</v>
      </c>
      <c r="R5032" s="2" t="s">
        <v>8904</v>
      </c>
      <c r="S5032" s="6" t="str">
        <f>IF(OR(ISBLANK(Table1[[#This Row],[ValidEndUTC]]),ISBLANK(Table1[[#This Row],[ValidStartUTC]])),"",Table1[[#This Row],[ValidEndUTC]]-Table1[[#This Row],[ValidStartUTC]])</f>
        <v/>
      </c>
      <c r="T5032" s="5" t="str">
        <f>IF(OR(ISBLANK(Table1[[#This Row],[ValidEndUTC]]),ISBLANK(Table1[[#This Row],[ValidStartUTC]])),"",Table1[[#This Row],[Duration]]*24*60)</f>
        <v/>
      </c>
    </row>
    <row r="5033" spans="1:20" x14ac:dyDescent="0.25">
      <c r="A5033" s="8" t="str">
        <f>IF(ISBLANK(Table1[[#This Row],[AdvisoryNumber]]),"NTML","ADVZY")</f>
        <v>NTML</v>
      </c>
      <c r="B5033" s="8" t="str">
        <f>_xlfn.TEXTJOIN("-",TRUE,Table1[[#This Row],[Source]],TEXT(Table1[[#This Row],[AdvisoryNumber]],"000"),TEXT(ROW()-1,"000000"),TEXT(Table1[[#This Row],[RecordTimeUTC]],"YYYY-MM-DD"))</f>
        <v>NTML-000-005032-2021-12-04</v>
      </c>
      <c r="C5033" s="1" t="s">
        <v>270</v>
      </c>
      <c r="D5033" s="2"/>
      <c r="E5033" s="1"/>
      <c r="F5033" s="2"/>
      <c r="G5033" s="1"/>
      <c r="H5033" s="1" t="s">
        <v>2641</v>
      </c>
      <c r="I5033" s="8" t="str">
        <f>IF(Table1[[#This Row],[TMI_Type]]="Reroute",INDEX(_xlfn.REGEXEXTRACT(Table1[[#This Row],[RawText]],".*(ROUTE|FEA|FCA|ICR|CTOP|TBO).+([A-Z]{3})",2,0),1,2),"")</f>
        <v/>
      </c>
      <c r="J5033" s="5"/>
      <c r="K5033" s="5"/>
      <c r="L5033" s="1"/>
      <c r="M5033" s="7"/>
      <c r="N5033" s="7"/>
      <c r="O5033" s="7">
        <v>44534.967361111114</v>
      </c>
      <c r="P5033" s="4" t="s">
        <v>5970</v>
      </c>
      <c r="Q5033" s="10" t="s">
        <v>5970</v>
      </c>
      <c r="R5033" s="2" t="s">
        <v>8904</v>
      </c>
      <c r="S5033" s="6" t="str">
        <f>IF(OR(ISBLANK(Table1[[#This Row],[ValidEndUTC]]),ISBLANK(Table1[[#This Row],[ValidStartUTC]])),"",Table1[[#This Row],[ValidEndUTC]]-Table1[[#This Row],[ValidStartUTC]])</f>
        <v/>
      </c>
      <c r="T5033" s="5" t="str">
        <f>IF(OR(ISBLANK(Table1[[#This Row],[ValidEndUTC]]),ISBLANK(Table1[[#This Row],[ValidStartUTC]])),"",Table1[[#This Row],[Duration]]*24*60)</f>
        <v/>
      </c>
    </row>
    <row r="5034" spans="1:20" x14ac:dyDescent="0.25">
      <c r="A5034" s="8" t="str">
        <f>IF(ISBLANK(Table1[[#This Row],[AdvisoryNumber]]),"NTML","ADVZY")</f>
        <v>NTML</v>
      </c>
      <c r="B5034" s="8" t="str">
        <f>_xlfn.TEXTJOIN("-",TRUE,Table1[[#This Row],[Source]],TEXT(Table1[[#This Row],[AdvisoryNumber]],"000"),TEXT(ROW()-1,"000000"),TEXT(Table1[[#This Row],[RecordTimeUTC]],"YYYY-MM-DD"))</f>
        <v>NTML-000-005033-2021-12-04</v>
      </c>
      <c r="C5034" s="1" t="s">
        <v>202</v>
      </c>
      <c r="D5034" s="2"/>
      <c r="E5034" s="1"/>
      <c r="F5034" s="2"/>
      <c r="G5034" s="1"/>
      <c r="H5034" s="1" t="s">
        <v>2641</v>
      </c>
      <c r="I5034" s="8" t="str">
        <f>IF(Table1[[#This Row],[TMI_Type]]="Reroute",INDEX(_xlfn.REGEXEXTRACT(Table1[[#This Row],[RawText]],".*(ROUTE|FEA|FCA|ICR|CTOP|TBO).+([A-Z]{3})",2,0),1,2),"")</f>
        <v/>
      </c>
      <c r="J5034" s="5"/>
      <c r="K5034" s="5"/>
      <c r="L5034" s="1"/>
      <c r="M5034" s="7"/>
      <c r="N5034" s="7"/>
      <c r="O5034" s="7">
        <v>44534.967361111114</v>
      </c>
      <c r="P5034" s="4" t="s">
        <v>2993</v>
      </c>
      <c r="Q5034" s="10" t="s">
        <v>2993</v>
      </c>
      <c r="R5034" s="2" t="s">
        <v>8904</v>
      </c>
      <c r="S5034" s="6" t="str">
        <f>IF(OR(ISBLANK(Table1[[#This Row],[ValidEndUTC]]),ISBLANK(Table1[[#This Row],[ValidStartUTC]])),"",Table1[[#This Row],[ValidEndUTC]]-Table1[[#This Row],[ValidStartUTC]])</f>
        <v/>
      </c>
      <c r="T5034" s="5" t="str">
        <f>IF(OR(ISBLANK(Table1[[#This Row],[ValidEndUTC]]),ISBLANK(Table1[[#This Row],[ValidStartUTC]])),"",Table1[[#This Row],[Duration]]*24*60)</f>
        <v/>
      </c>
    </row>
    <row r="5035" spans="1:20" x14ac:dyDescent="0.25">
      <c r="A5035" s="8" t="str">
        <f>IF(ISBLANK(Table1[[#This Row],[AdvisoryNumber]]),"NTML","ADVZY")</f>
        <v>NTML</v>
      </c>
      <c r="B5035" s="8" t="str">
        <f>_xlfn.TEXTJOIN("-",TRUE,Table1[[#This Row],[Source]],TEXT(Table1[[#This Row],[AdvisoryNumber]],"000"),TEXT(ROW()-1,"000000"),TEXT(Table1[[#This Row],[RecordTimeUTC]],"YYYY-MM-DD"))</f>
        <v>NTML-000-005034-2021-12-04</v>
      </c>
      <c r="C5035" s="1" t="s">
        <v>217</v>
      </c>
      <c r="D5035" s="2"/>
      <c r="E5035" s="1"/>
      <c r="F5035" s="2"/>
      <c r="G5035" s="1"/>
      <c r="H5035" s="1" t="s">
        <v>2641</v>
      </c>
      <c r="I5035" s="8" t="str">
        <f>IF(Table1[[#This Row],[TMI_Type]]="Reroute",INDEX(_xlfn.REGEXEXTRACT(Table1[[#This Row],[RawText]],".*(ROUTE|FEA|FCA|ICR|CTOP|TBO).+([A-Z]{3})",2,0),1,2),"")</f>
        <v/>
      </c>
      <c r="J5035" s="5"/>
      <c r="K5035" s="5"/>
      <c r="L5035" s="1"/>
      <c r="M5035" s="7"/>
      <c r="N5035" s="7"/>
      <c r="O5035" s="7">
        <v>44534.967361111114</v>
      </c>
      <c r="P5035" s="4" t="s">
        <v>2994</v>
      </c>
      <c r="Q5035" s="10" t="s">
        <v>2994</v>
      </c>
      <c r="R5035" s="2" t="s">
        <v>8904</v>
      </c>
      <c r="S5035" s="6" t="str">
        <f>IF(OR(ISBLANK(Table1[[#This Row],[ValidEndUTC]]),ISBLANK(Table1[[#This Row],[ValidStartUTC]])),"",Table1[[#This Row],[ValidEndUTC]]-Table1[[#This Row],[ValidStartUTC]])</f>
        <v/>
      </c>
      <c r="T5035" s="5" t="str">
        <f>IF(OR(ISBLANK(Table1[[#This Row],[ValidEndUTC]]),ISBLANK(Table1[[#This Row],[ValidStartUTC]])),"",Table1[[#This Row],[Duration]]*24*60)</f>
        <v/>
      </c>
    </row>
    <row r="5036" spans="1:20" ht="21.6" x14ac:dyDescent="0.25">
      <c r="A5036" s="8" t="str">
        <f>IF(ISBLANK(Table1[[#This Row],[AdvisoryNumber]]),"NTML","ADVZY")</f>
        <v>NTML</v>
      </c>
      <c r="B5036" s="8" t="str">
        <f>_xlfn.TEXTJOIN("-",TRUE,Table1[[#This Row],[Source]],TEXT(Table1[[#This Row],[AdvisoryNumber]],"000"),TEXT(ROW()-1,"000000"),TEXT(Table1[[#This Row],[RecordTimeUTC]],"YYYY-MM-DD"))</f>
        <v>NTML-000-005035-2021-12-04</v>
      </c>
      <c r="C5036" s="1" t="s">
        <v>1515</v>
      </c>
      <c r="D5036" s="2"/>
      <c r="E5036" s="1"/>
      <c r="F5036" s="2"/>
      <c r="G5036" s="1"/>
      <c r="H5036" s="1" t="s">
        <v>2641</v>
      </c>
      <c r="I5036" s="8" t="str">
        <f>IF(Table1[[#This Row],[TMI_Type]]="Reroute",INDEX(_xlfn.REGEXEXTRACT(Table1[[#This Row],[RawText]],".*(ROUTE|FEA|FCA|ICR|CTOP|TBO).+([A-Z]{3})",2,0),1,2),"")</f>
        <v/>
      </c>
      <c r="J5036" s="5"/>
      <c r="K5036" s="5"/>
      <c r="L5036" s="1"/>
      <c r="M5036" s="7"/>
      <c r="N5036" s="7"/>
      <c r="O5036" s="7">
        <v>44534.967361111114</v>
      </c>
      <c r="P5036" s="4" t="s">
        <v>2995</v>
      </c>
      <c r="Q5036" s="10" t="s">
        <v>2995</v>
      </c>
      <c r="R5036" s="2" t="s">
        <v>8904</v>
      </c>
      <c r="S5036" s="6" t="str">
        <f>IF(OR(ISBLANK(Table1[[#This Row],[ValidEndUTC]]),ISBLANK(Table1[[#This Row],[ValidStartUTC]])),"",Table1[[#This Row],[ValidEndUTC]]-Table1[[#This Row],[ValidStartUTC]])</f>
        <v/>
      </c>
      <c r="T5036" s="5" t="str">
        <f>IF(OR(ISBLANK(Table1[[#This Row],[ValidEndUTC]]),ISBLANK(Table1[[#This Row],[ValidStartUTC]])),"",Table1[[#This Row],[Duration]]*24*60)</f>
        <v/>
      </c>
    </row>
    <row r="5037" spans="1:20" x14ac:dyDescent="0.25">
      <c r="A5037" s="8" t="str">
        <f>IF(ISBLANK(Table1[[#This Row],[AdvisoryNumber]]),"NTML","ADVZY")</f>
        <v>NTML</v>
      </c>
      <c r="B5037" s="8" t="str">
        <f>_xlfn.TEXTJOIN("-",TRUE,Table1[[#This Row],[Source]],TEXT(Table1[[#This Row],[AdvisoryNumber]],"000"),TEXT(ROW()-1,"000000"),TEXT(Table1[[#This Row],[RecordTimeUTC]],"YYYY-MM-DD"))</f>
        <v>NTML-000-005036-2021-12-04</v>
      </c>
      <c r="C5037" s="1" t="s">
        <v>521</v>
      </c>
      <c r="D5037" s="2"/>
      <c r="E5037" s="1"/>
      <c r="F5037" s="2"/>
      <c r="G5037" s="1"/>
      <c r="H5037" s="1" t="s">
        <v>2641</v>
      </c>
      <c r="I5037" s="8" t="str">
        <f>IF(Table1[[#This Row],[TMI_Type]]="Reroute",INDEX(_xlfn.REGEXEXTRACT(Table1[[#This Row],[RawText]],".*(ROUTE|FEA|FCA|ICR|CTOP|TBO).+([A-Z]{3})",2,0),1,2),"")</f>
        <v/>
      </c>
      <c r="J5037" s="5"/>
      <c r="K5037" s="5"/>
      <c r="L5037" s="1"/>
      <c r="M5037" s="7"/>
      <c r="N5037" s="7"/>
      <c r="O5037" s="7">
        <v>44534.967361111114</v>
      </c>
      <c r="P5037" s="4" t="s">
        <v>2996</v>
      </c>
      <c r="Q5037" s="10" t="s">
        <v>2996</v>
      </c>
      <c r="R5037" s="2" t="s">
        <v>8904</v>
      </c>
      <c r="S5037" s="6" t="str">
        <f>IF(OR(ISBLANK(Table1[[#This Row],[ValidEndUTC]]),ISBLANK(Table1[[#This Row],[ValidStartUTC]])),"",Table1[[#This Row],[ValidEndUTC]]-Table1[[#This Row],[ValidStartUTC]])</f>
        <v/>
      </c>
      <c r="T5037" s="5" t="str">
        <f>IF(OR(ISBLANK(Table1[[#This Row],[ValidEndUTC]]),ISBLANK(Table1[[#This Row],[ValidStartUTC]])),"",Table1[[#This Row],[Duration]]*24*60)</f>
        <v/>
      </c>
    </row>
    <row r="5038" spans="1:20" x14ac:dyDescent="0.25">
      <c r="A5038" s="8" t="str">
        <f>IF(ISBLANK(Table1[[#This Row],[AdvisoryNumber]]),"NTML","ADVZY")</f>
        <v>NTML</v>
      </c>
      <c r="B5038" s="8" t="str">
        <f>_xlfn.TEXTJOIN("-",TRUE,Table1[[#This Row],[Source]],TEXT(Table1[[#This Row],[AdvisoryNumber]],"000"),TEXT(ROW()-1,"000000"),TEXT(Table1[[#This Row],[RecordTimeUTC]],"YYYY-MM-DD"))</f>
        <v>NTML-000-005037-2021-12-04</v>
      </c>
      <c r="C5038" s="1" t="s">
        <v>108</v>
      </c>
      <c r="D5038" s="2"/>
      <c r="E5038" s="1"/>
      <c r="F5038" s="2"/>
      <c r="G5038" s="1"/>
      <c r="H5038" s="1" t="s">
        <v>2641</v>
      </c>
      <c r="I5038" s="8" t="str">
        <f>IF(Table1[[#This Row],[TMI_Type]]="Reroute",INDEX(_xlfn.REGEXEXTRACT(Table1[[#This Row],[RawText]],".*(ROUTE|FEA|FCA|ICR|CTOP|TBO).+([A-Z]{3})",2,0),1,2),"")</f>
        <v/>
      </c>
      <c r="J5038" s="5"/>
      <c r="K5038" s="5"/>
      <c r="L5038" s="1"/>
      <c r="M5038" s="7"/>
      <c r="N5038" s="7"/>
      <c r="O5038" s="7">
        <v>44534.967361111114</v>
      </c>
      <c r="P5038" s="4" t="s">
        <v>2997</v>
      </c>
      <c r="Q5038" s="10" t="s">
        <v>2997</v>
      </c>
      <c r="R5038" s="2" t="s">
        <v>8904</v>
      </c>
      <c r="S5038" s="6" t="str">
        <f>IF(OR(ISBLANK(Table1[[#This Row],[ValidEndUTC]]),ISBLANK(Table1[[#This Row],[ValidStartUTC]])),"",Table1[[#This Row],[ValidEndUTC]]-Table1[[#This Row],[ValidStartUTC]])</f>
        <v/>
      </c>
      <c r="T5038" s="5" t="str">
        <f>IF(OR(ISBLANK(Table1[[#This Row],[ValidEndUTC]]),ISBLANK(Table1[[#This Row],[ValidStartUTC]])),"",Table1[[#This Row],[Duration]]*24*60)</f>
        <v/>
      </c>
    </row>
    <row r="5039" spans="1:20" x14ac:dyDescent="0.25">
      <c r="A5039" s="8" t="str">
        <f>IF(ISBLANK(Table1[[#This Row],[AdvisoryNumber]]),"NTML","ADVZY")</f>
        <v>NTML</v>
      </c>
      <c r="B5039" s="8" t="str">
        <f>_xlfn.TEXTJOIN("-",TRUE,Table1[[#This Row],[Source]],TEXT(Table1[[#This Row],[AdvisoryNumber]],"000"),TEXT(ROW()-1,"000000"),TEXT(Table1[[#This Row],[RecordTimeUTC]],"YYYY-MM-DD"))</f>
        <v>NTML-000-005038-2021-12-04</v>
      </c>
      <c r="C5039" s="1" t="s">
        <v>97</v>
      </c>
      <c r="D5039" s="2"/>
      <c r="E5039" s="1"/>
      <c r="F5039" s="2"/>
      <c r="G5039" s="1"/>
      <c r="H5039" s="1" t="s">
        <v>2641</v>
      </c>
      <c r="I5039" s="8" t="str">
        <f>IF(Table1[[#This Row],[TMI_Type]]="Reroute",INDEX(_xlfn.REGEXEXTRACT(Table1[[#This Row],[RawText]],".*(ROUTE|FEA|FCA|ICR|CTOP|TBO).+([A-Z]{3})",2,0),1,2),"")</f>
        <v/>
      </c>
      <c r="J5039" s="5"/>
      <c r="K5039" s="5"/>
      <c r="L5039" s="1"/>
      <c r="M5039" s="7"/>
      <c r="N5039" s="7"/>
      <c r="O5039" s="7">
        <v>44534.967361111114</v>
      </c>
      <c r="P5039" s="4" t="s">
        <v>2998</v>
      </c>
      <c r="Q5039" s="10" t="s">
        <v>2998</v>
      </c>
      <c r="R5039" s="2" t="s">
        <v>8904</v>
      </c>
      <c r="S5039" s="6" t="str">
        <f>IF(OR(ISBLANK(Table1[[#This Row],[ValidEndUTC]]),ISBLANK(Table1[[#This Row],[ValidStartUTC]])),"",Table1[[#This Row],[ValidEndUTC]]-Table1[[#This Row],[ValidStartUTC]])</f>
        <v/>
      </c>
      <c r="T5039" s="5" t="str">
        <f>IF(OR(ISBLANK(Table1[[#This Row],[ValidEndUTC]]),ISBLANK(Table1[[#This Row],[ValidStartUTC]])),"",Table1[[#This Row],[Duration]]*24*60)</f>
        <v/>
      </c>
    </row>
    <row r="5040" spans="1:20" x14ac:dyDescent="0.25">
      <c r="A5040" s="8" t="str">
        <f>IF(ISBLANK(Table1[[#This Row],[AdvisoryNumber]]),"NTML","ADVZY")</f>
        <v>NTML</v>
      </c>
      <c r="B5040" s="8" t="str">
        <f>_xlfn.TEXTJOIN("-",TRUE,Table1[[#This Row],[Source]],TEXT(Table1[[#This Row],[AdvisoryNumber]],"000"),TEXT(ROW()-1,"000000"),TEXT(Table1[[#This Row],[RecordTimeUTC]],"YYYY-MM-DD"))</f>
        <v>NTML-000-005039-2021-12-05</v>
      </c>
      <c r="C5040" s="1" t="s">
        <v>217</v>
      </c>
      <c r="D5040" s="2"/>
      <c r="E5040" s="1"/>
      <c r="F5040" s="2"/>
      <c r="G5040" s="1"/>
      <c r="H5040" s="1" t="s">
        <v>2641</v>
      </c>
      <c r="I5040" s="8" t="str">
        <f>IF(Table1[[#This Row],[TMI_Type]]="Reroute",INDEX(_xlfn.REGEXEXTRACT(Table1[[#This Row],[RawText]],".*(ROUTE|FEA|FCA|ICR|CTOP|TBO).+([A-Z]{3})",2,0),1,2),"")</f>
        <v/>
      </c>
      <c r="J5040" s="5"/>
      <c r="K5040" s="5"/>
      <c r="L5040" s="1"/>
      <c r="M5040" s="7"/>
      <c r="N5040" s="7"/>
      <c r="O5040" s="7">
        <v>44535.822222222225</v>
      </c>
      <c r="P5040" s="4" t="s">
        <v>2999</v>
      </c>
      <c r="Q5040" s="10" t="s">
        <v>2999</v>
      </c>
      <c r="R5040" s="2" t="s">
        <v>8920</v>
      </c>
      <c r="S5040" s="6" t="str">
        <f>IF(OR(ISBLANK(Table1[[#This Row],[ValidEndUTC]]),ISBLANK(Table1[[#This Row],[ValidStartUTC]])),"",Table1[[#This Row],[ValidEndUTC]]-Table1[[#This Row],[ValidStartUTC]])</f>
        <v/>
      </c>
      <c r="T5040" s="5" t="str">
        <f>IF(OR(ISBLANK(Table1[[#This Row],[ValidEndUTC]]),ISBLANK(Table1[[#This Row],[ValidStartUTC]])),"",Table1[[#This Row],[Duration]]*24*60)</f>
        <v/>
      </c>
    </row>
    <row r="5041" spans="1:20" ht="409.6" x14ac:dyDescent="0.25">
      <c r="A5041" s="8" t="str">
        <f>IF(ISBLANK(Table1[[#This Row],[AdvisoryNumber]]),"NTML","ADVZY")</f>
        <v>ADVZY</v>
      </c>
      <c r="B5041" s="8" t="str">
        <f>_xlfn.TEXTJOIN("-",TRUE,Table1[[#This Row],[Source]],TEXT(Table1[[#This Row],[AdvisoryNumber]],"000"),TEXT(ROW()-1,"000000"),TEXT(Table1[[#This Row],[RecordTimeUTC]],"YYYY-MM-DD"))</f>
        <v>ADVZY-002-005040-2021-12-10</v>
      </c>
      <c r="C5041" s="1" t="s">
        <v>16</v>
      </c>
      <c r="D5041" s="2"/>
      <c r="E5041" s="1">
        <v>2</v>
      </c>
      <c r="F5041" s="2" t="s">
        <v>5996</v>
      </c>
      <c r="G5041" s="1"/>
      <c r="H5041" s="1" t="s">
        <v>6014</v>
      </c>
      <c r="I5041" s="8" t="str">
        <f>IF(Table1[[#This Row],[TMI_Type]]="Reroute",INDEX(_xlfn.REGEXEXTRACT(Table1[[#This Row],[RawText]],".*(ROUTE|FEA|FCA|ICR|CTOP|TBO).+([A-Z]{3})",2,0),1,2),"")</f>
        <v/>
      </c>
      <c r="J5041" s="5"/>
      <c r="K5041" s="5"/>
      <c r="L5041" s="1"/>
      <c r="M5041" s="7"/>
      <c r="N5041" s="7"/>
      <c r="O5041" s="7">
        <v>44540.9</v>
      </c>
      <c r="P5041" s="4" t="s">
        <v>1078</v>
      </c>
      <c r="Q5041" s="10" t="s">
        <v>7051</v>
      </c>
      <c r="R5041" s="2" t="s">
        <v>7050</v>
      </c>
      <c r="S5041" s="6" t="str">
        <f>IF(OR(ISBLANK(Table1[[#This Row],[ValidEndUTC]]),ISBLANK(Table1[[#This Row],[ValidStartUTC]])),"",Table1[[#This Row],[ValidEndUTC]]-Table1[[#This Row],[ValidStartUTC]])</f>
        <v/>
      </c>
      <c r="T5041" s="5" t="str">
        <f>IF(OR(ISBLANK(Table1[[#This Row],[ValidEndUTC]]),ISBLANK(Table1[[#This Row],[ValidStartUTC]])),"",Table1[[#This Row],[Duration]]*24*60)</f>
        <v/>
      </c>
    </row>
    <row r="5042" spans="1:20" ht="21.6" x14ac:dyDescent="0.25">
      <c r="A5042" s="8" t="str">
        <f>IF(ISBLANK(Table1[[#This Row],[AdvisoryNumber]]),"NTML","ADVZY")</f>
        <v>NTML</v>
      </c>
      <c r="B5042" s="8" t="str">
        <f>_xlfn.TEXTJOIN("-",TRUE,Table1[[#This Row],[Source]],TEXT(Table1[[#This Row],[AdvisoryNumber]],"000"),TEXT(ROW()-1,"000000"),TEXT(Table1[[#This Row],[RecordTimeUTC]],"YYYY-MM-DD"))</f>
        <v>NTML-000-005041-2021-12-10</v>
      </c>
      <c r="C5042" s="1" t="s">
        <v>1081</v>
      </c>
      <c r="D5042" s="2"/>
      <c r="E5042" s="1"/>
      <c r="F5042" s="2"/>
      <c r="G5042" s="1"/>
      <c r="H5042" s="1" t="s">
        <v>2641</v>
      </c>
      <c r="I5042" s="8" t="str">
        <f>IF(Table1[[#This Row],[TMI_Type]]="Reroute",INDEX(_xlfn.REGEXEXTRACT(Table1[[#This Row],[RawText]],".*(ROUTE|FEA|FCA|ICR|CTOP|TBO).+([A-Z]{3})",2,0),1,2),"")</f>
        <v/>
      </c>
      <c r="J5042" s="5"/>
      <c r="K5042" s="5"/>
      <c r="L5042" s="1"/>
      <c r="M5042" s="7"/>
      <c r="N5042" s="7"/>
      <c r="O5042" s="7">
        <v>44540.990972222222</v>
      </c>
      <c r="P5042" s="4" t="s">
        <v>3000</v>
      </c>
      <c r="Q5042" s="10" t="s">
        <v>3000</v>
      </c>
      <c r="R5042" s="2" t="s">
        <v>8927</v>
      </c>
      <c r="S5042" s="6" t="str">
        <f>IF(OR(ISBLANK(Table1[[#This Row],[ValidEndUTC]]),ISBLANK(Table1[[#This Row],[ValidStartUTC]])),"",Table1[[#This Row],[ValidEndUTC]]-Table1[[#This Row],[ValidStartUTC]])</f>
        <v/>
      </c>
      <c r="T5042" s="5" t="str">
        <f>IF(OR(ISBLANK(Table1[[#This Row],[ValidEndUTC]]),ISBLANK(Table1[[#This Row],[ValidStartUTC]])),"",Table1[[#This Row],[Duration]]*24*60)</f>
        <v/>
      </c>
    </row>
    <row r="5043" spans="1:20" ht="21.6" x14ac:dyDescent="0.25">
      <c r="A5043" s="8" t="str">
        <f>IF(ISBLANK(Table1[[#This Row],[AdvisoryNumber]]),"NTML","ADVZY")</f>
        <v>NTML</v>
      </c>
      <c r="B5043" s="8" t="str">
        <f>_xlfn.TEXTJOIN("-",TRUE,Table1[[#This Row],[Source]],TEXT(Table1[[#This Row],[AdvisoryNumber]],"000"),TEXT(ROW()-1,"000000"),TEXT(Table1[[#This Row],[RecordTimeUTC]],"YYYY-MM-DD"))</f>
        <v>NTML-000-005042-2021-12-10</v>
      </c>
      <c r="C5043" s="1" t="s">
        <v>1079</v>
      </c>
      <c r="D5043" s="2"/>
      <c r="E5043" s="1"/>
      <c r="F5043" s="2"/>
      <c r="G5043" s="1"/>
      <c r="H5043" s="1" t="s">
        <v>2641</v>
      </c>
      <c r="I5043" s="8" t="str">
        <f>IF(Table1[[#This Row],[TMI_Type]]="Reroute",INDEX(_xlfn.REGEXEXTRACT(Table1[[#This Row],[RawText]],".*(ROUTE|FEA|FCA|ICR|CTOP|TBO).+([A-Z]{3})",2,0),1,2),"")</f>
        <v/>
      </c>
      <c r="J5043" s="5"/>
      <c r="K5043" s="5"/>
      <c r="L5043" s="1"/>
      <c r="M5043" s="7"/>
      <c r="N5043" s="7"/>
      <c r="O5043" s="7">
        <v>44540.992361111108</v>
      </c>
      <c r="P5043" s="4" t="s">
        <v>3001</v>
      </c>
      <c r="Q5043" s="10" t="s">
        <v>3001</v>
      </c>
      <c r="R5043" s="2" t="s">
        <v>8927</v>
      </c>
      <c r="S5043" s="6" t="str">
        <f>IF(OR(ISBLANK(Table1[[#This Row],[ValidEndUTC]]),ISBLANK(Table1[[#This Row],[ValidStartUTC]])),"",Table1[[#This Row],[ValidEndUTC]]-Table1[[#This Row],[ValidStartUTC]])</f>
        <v/>
      </c>
      <c r="T5043" s="5" t="str">
        <f>IF(OR(ISBLANK(Table1[[#This Row],[ValidEndUTC]]),ISBLANK(Table1[[#This Row],[ValidStartUTC]])),"",Table1[[#This Row],[Duration]]*24*60)</f>
        <v/>
      </c>
    </row>
    <row r="5044" spans="1:20" ht="21.6" x14ac:dyDescent="0.25">
      <c r="A5044" s="8" t="str">
        <f>IF(ISBLANK(Table1[[#This Row],[AdvisoryNumber]]),"NTML","ADVZY")</f>
        <v>NTML</v>
      </c>
      <c r="B5044" s="8" t="str">
        <f>_xlfn.TEXTJOIN("-",TRUE,Table1[[#This Row],[Source]],TEXT(Table1[[#This Row],[AdvisoryNumber]],"000"),TEXT(ROW()-1,"000000"),TEXT(Table1[[#This Row],[RecordTimeUTC]],"YYYY-MM-DD"))</f>
        <v>NTML-000-005043-2021-12-10</v>
      </c>
      <c r="C5044" s="1" t="s">
        <v>1071</v>
      </c>
      <c r="D5044" s="2"/>
      <c r="E5044" s="1"/>
      <c r="F5044" s="2"/>
      <c r="G5044" s="1"/>
      <c r="H5044" s="1" t="s">
        <v>2641</v>
      </c>
      <c r="I5044" s="8" t="str">
        <f>IF(Table1[[#This Row],[TMI_Type]]="Reroute",INDEX(_xlfn.REGEXEXTRACT(Table1[[#This Row],[RawText]],".*(ROUTE|FEA|FCA|ICR|CTOP|TBO).+([A-Z]{3})",2,0),1,2),"")</f>
        <v/>
      </c>
      <c r="J5044" s="5"/>
      <c r="K5044" s="5"/>
      <c r="L5044" s="1"/>
      <c r="M5044" s="7"/>
      <c r="N5044" s="7"/>
      <c r="O5044" s="7">
        <v>44540.993750000001</v>
      </c>
      <c r="P5044" s="4" t="s">
        <v>3002</v>
      </c>
      <c r="Q5044" s="10" t="s">
        <v>3002</v>
      </c>
      <c r="R5044" s="2" t="s">
        <v>8927</v>
      </c>
      <c r="S5044" s="6" t="str">
        <f>IF(OR(ISBLANK(Table1[[#This Row],[ValidEndUTC]]),ISBLANK(Table1[[#This Row],[ValidStartUTC]])),"",Table1[[#This Row],[ValidEndUTC]]-Table1[[#This Row],[ValidStartUTC]])</f>
        <v/>
      </c>
      <c r="T5044" s="5" t="str">
        <f>IF(OR(ISBLANK(Table1[[#This Row],[ValidEndUTC]]),ISBLANK(Table1[[#This Row],[ValidStartUTC]])),"",Table1[[#This Row],[Duration]]*24*60)</f>
        <v/>
      </c>
    </row>
    <row r="5045" spans="1:20" ht="21.6" x14ac:dyDescent="0.25">
      <c r="A5045" s="8" t="str">
        <f>IF(ISBLANK(Table1[[#This Row],[AdvisoryNumber]]),"NTML","ADVZY")</f>
        <v>NTML</v>
      </c>
      <c r="B5045" s="8" t="str">
        <f>_xlfn.TEXTJOIN("-",TRUE,Table1[[#This Row],[Source]],TEXT(Table1[[#This Row],[AdvisoryNumber]],"000"),TEXT(ROW()-1,"000000"),TEXT(Table1[[#This Row],[RecordTimeUTC]],"YYYY-MM-DD"))</f>
        <v>NTML-000-005044-2021-12-10</v>
      </c>
      <c r="C5045" s="1" t="s">
        <v>197</v>
      </c>
      <c r="D5045" s="2"/>
      <c r="E5045" s="1"/>
      <c r="F5045" s="2"/>
      <c r="G5045" s="1"/>
      <c r="H5045" s="1" t="s">
        <v>2641</v>
      </c>
      <c r="I5045" s="8" t="str">
        <f>IF(Table1[[#This Row],[TMI_Type]]="Reroute",INDEX(_xlfn.REGEXEXTRACT(Table1[[#This Row],[RawText]],".*(ROUTE|FEA|FCA|ICR|CTOP|TBO).+([A-Z]{3})",2,0),1,2),"")</f>
        <v/>
      </c>
      <c r="J5045" s="5"/>
      <c r="K5045" s="5"/>
      <c r="L5045" s="1"/>
      <c r="M5045" s="7"/>
      <c r="N5045" s="7"/>
      <c r="O5045" s="7">
        <v>44540.995833333334</v>
      </c>
      <c r="P5045" s="4" t="s">
        <v>8928</v>
      </c>
      <c r="Q5045" s="10" t="s">
        <v>8928</v>
      </c>
      <c r="R5045" s="2" t="s">
        <v>8927</v>
      </c>
      <c r="S5045" s="6" t="str">
        <f>IF(OR(ISBLANK(Table1[[#This Row],[ValidEndUTC]]),ISBLANK(Table1[[#This Row],[ValidStartUTC]])),"",Table1[[#This Row],[ValidEndUTC]]-Table1[[#This Row],[ValidStartUTC]])</f>
        <v/>
      </c>
      <c r="T5045" s="5" t="str">
        <f>IF(OR(ISBLANK(Table1[[#This Row],[ValidEndUTC]]),ISBLANK(Table1[[#This Row],[ValidStartUTC]])),"",Table1[[#This Row],[Duration]]*24*60)</f>
        <v/>
      </c>
    </row>
    <row r="5046" spans="1:20" ht="21.6" x14ac:dyDescent="0.25">
      <c r="A5046" s="8" t="str">
        <f>IF(ISBLANK(Table1[[#This Row],[AdvisoryNumber]]),"NTML","ADVZY")</f>
        <v>NTML</v>
      </c>
      <c r="B5046" s="8" t="str">
        <f>_xlfn.TEXTJOIN("-",TRUE,Table1[[#This Row],[Source]],TEXT(Table1[[#This Row],[AdvisoryNumber]],"000"),TEXT(ROW()-1,"000000"),TEXT(Table1[[#This Row],[RecordTimeUTC]],"YYYY-MM-DD"))</f>
        <v>NTML-000-005045-2021-12-11</v>
      </c>
      <c r="C5046" s="1" t="s">
        <v>1079</v>
      </c>
      <c r="D5046" s="2"/>
      <c r="E5046" s="1"/>
      <c r="F5046" s="2"/>
      <c r="G5046" s="1"/>
      <c r="H5046" s="1" t="s">
        <v>2641</v>
      </c>
      <c r="I5046" s="8" t="str">
        <f>IF(Table1[[#This Row],[TMI_Type]]="Reroute",INDEX(_xlfn.REGEXEXTRACT(Table1[[#This Row],[RawText]],".*(ROUTE|FEA|FCA|ICR|CTOP|TBO).+([A-Z]{3})",2,0),1,2),"")</f>
        <v/>
      </c>
      <c r="J5046" s="5"/>
      <c r="K5046" s="5"/>
      <c r="L5046" s="1"/>
      <c r="M5046" s="7"/>
      <c r="N5046" s="7"/>
      <c r="O5046" s="7">
        <v>44541.003472222219</v>
      </c>
      <c r="P5046" s="4" t="s">
        <v>8929</v>
      </c>
      <c r="Q5046" s="10" t="s">
        <v>8929</v>
      </c>
      <c r="R5046" s="2" t="s">
        <v>8930</v>
      </c>
      <c r="S5046" s="6" t="str">
        <f>IF(OR(ISBLANK(Table1[[#This Row],[ValidEndUTC]]),ISBLANK(Table1[[#This Row],[ValidStartUTC]])),"",Table1[[#This Row],[ValidEndUTC]]-Table1[[#This Row],[ValidStartUTC]])</f>
        <v/>
      </c>
      <c r="T5046" s="5" t="str">
        <f>IF(OR(ISBLANK(Table1[[#This Row],[ValidEndUTC]]),ISBLANK(Table1[[#This Row],[ValidStartUTC]])),"",Table1[[#This Row],[Duration]]*24*60)</f>
        <v/>
      </c>
    </row>
    <row r="5047" spans="1:20" ht="21.6" x14ac:dyDescent="0.25">
      <c r="A5047" s="8" t="str">
        <f>IF(ISBLANK(Table1[[#This Row],[AdvisoryNumber]]),"NTML","ADVZY")</f>
        <v>NTML</v>
      </c>
      <c r="B5047" s="8" t="str">
        <f>_xlfn.TEXTJOIN("-",TRUE,Table1[[#This Row],[Source]],TEXT(Table1[[#This Row],[AdvisoryNumber]],"000"),TEXT(ROW()-1,"000000"),TEXT(Table1[[#This Row],[RecordTimeUTC]],"YYYY-MM-DD"))</f>
        <v>NTML-000-005046-2021-12-11</v>
      </c>
      <c r="C5047" s="1" t="s">
        <v>8931</v>
      </c>
      <c r="D5047" s="2"/>
      <c r="E5047" s="1"/>
      <c r="F5047" s="2"/>
      <c r="G5047" s="1"/>
      <c r="H5047" s="1" t="s">
        <v>2641</v>
      </c>
      <c r="I5047" s="8" t="str">
        <f>IF(Table1[[#This Row],[TMI_Type]]="Reroute",INDEX(_xlfn.REGEXEXTRACT(Table1[[#This Row],[RawText]],".*(ROUTE|FEA|FCA|ICR|CTOP|TBO).+([A-Z]{3})",2,0),1,2),"")</f>
        <v/>
      </c>
      <c r="J5047" s="5"/>
      <c r="K5047" s="5"/>
      <c r="L5047" s="1"/>
      <c r="M5047" s="7"/>
      <c r="N5047" s="7"/>
      <c r="O5047" s="7">
        <v>44541.025000000001</v>
      </c>
      <c r="P5047" s="4" t="s">
        <v>3003</v>
      </c>
      <c r="Q5047" s="10" t="s">
        <v>3003</v>
      </c>
      <c r="R5047" s="2" t="s">
        <v>8932</v>
      </c>
      <c r="S5047" s="6" t="str">
        <f>IF(OR(ISBLANK(Table1[[#This Row],[ValidEndUTC]]),ISBLANK(Table1[[#This Row],[ValidStartUTC]])),"",Table1[[#This Row],[ValidEndUTC]]-Table1[[#This Row],[ValidStartUTC]])</f>
        <v/>
      </c>
      <c r="T5047" s="5" t="str">
        <f>IF(OR(ISBLANK(Table1[[#This Row],[ValidEndUTC]]),ISBLANK(Table1[[#This Row],[ValidStartUTC]])),"",Table1[[#This Row],[Duration]]*24*60)</f>
        <v/>
      </c>
    </row>
    <row r="5048" spans="1:20" ht="21.6" x14ac:dyDescent="0.25">
      <c r="A5048" s="8" t="str">
        <f>IF(ISBLANK(Table1[[#This Row],[AdvisoryNumber]]),"NTML","ADVZY")</f>
        <v>NTML</v>
      </c>
      <c r="B5048" s="8" t="str">
        <f>_xlfn.TEXTJOIN("-",TRUE,Table1[[#This Row],[Source]],TEXT(Table1[[#This Row],[AdvisoryNumber]],"000"),TEXT(ROW()-1,"000000"),TEXT(Table1[[#This Row],[RecordTimeUTC]],"YYYY-MM-DD"))</f>
        <v>NTML-000-005047-2021-12-11</v>
      </c>
      <c r="C5048" s="1" t="s">
        <v>495</v>
      </c>
      <c r="D5048" s="2"/>
      <c r="E5048" s="1"/>
      <c r="F5048" s="2"/>
      <c r="G5048" s="1"/>
      <c r="H5048" s="1" t="s">
        <v>2641</v>
      </c>
      <c r="I5048" s="8" t="str">
        <f>IF(Table1[[#This Row],[TMI_Type]]="Reroute",INDEX(_xlfn.REGEXEXTRACT(Table1[[#This Row],[RawText]],".*(ROUTE|FEA|FCA|ICR|CTOP|TBO).+([A-Z]{3})",2,0),1,2),"")</f>
        <v/>
      </c>
      <c r="J5048" s="5">
        <v>1</v>
      </c>
      <c r="K5048" s="5"/>
      <c r="L5048" s="1"/>
      <c r="M5048" s="7"/>
      <c r="N5048" s="7"/>
      <c r="O5048" s="7">
        <v>44541.029166666667</v>
      </c>
      <c r="P5048" s="4" t="s">
        <v>8933</v>
      </c>
      <c r="Q5048" s="10" t="s">
        <v>8933</v>
      </c>
      <c r="R5048" s="2" t="s">
        <v>8932</v>
      </c>
      <c r="S5048" s="6" t="str">
        <f>IF(OR(ISBLANK(Table1[[#This Row],[ValidEndUTC]]),ISBLANK(Table1[[#This Row],[ValidStartUTC]])),"",Table1[[#This Row],[ValidEndUTC]]-Table1[[#This Row],[ValidStartUTC]])</f>
        <v/>
      </c>
      <c r="T5048" s="5" t="str">
        <f>IF(OR(ISBLANK(Table1[[#This Row],[ValidEndUTC]]),ISBLANK(Table1[[#This Row],[ValidStartUTC]])),"",Table1[[#This Row],[Duration]]*24*60)</f>
        <v/>
      </c>
    </row>
    <row r="5049" spans="1:20" ht="21.6" x14ac:dyDescent="0.25">
      <c r="A5049" s="8" t="str">
        <f>IF(ISBLANK(Table1[[#This Row],[AdvisoryNumber]]),"NTML","ADVZY")</f>
        <v>NTML</v>
      </c>
      <c r="B5049" s="8" t="str">
        <f>_xlfn.TEXTJOIN("-",TRUE,Table1[[#This Row],[Source]],TEXT(Table1[[#This Row],[AdvisoryNumber]],"000"),TEXT(ROW()-1,"000000"),TEXT(Table1[[#This Row],[RecordTimeUTC]],"YYYY-MM-DD"))</f>
        <v>NTML-000-005048-2021-12-11</v>
      </c>
      <c r="C5049" s="1" t="s">
        <v>495</v>
      </c>
      <c r="D5049" s="2"/>
      <c r="E5049" s="1"/>
      <c r="F5049" s="2"/>
      <c r="G5049" s="1"/>
      <c r="H5049" s="1" t="s">
        <v>2641</v>
      </c>
      <c r="I5049" s="8" t="str">
        <f>IF(Table1[[#This Row],[TMI_Type]]="Reroute",INDEX(_xlfn.REGEXEXTRACT(Table1[[#This Row],[RawText]],".*(ROUTE|FEA|FCA|ICR|CTOP|TBO).+([A-Z]{3})",2,0),1,2),"")</f>
        <v/>
      </c>
      <c r="J5049" s="5"/>
      <c r="K5049" s="5"/>
      <c r="L5049" s="1"/>
      <c r="M5049" s="7"/>
      <c r="N5049" s="7"/>
      <c r="O5049" s="7">
        <v>44541.121527777781</v>
      </c>
      <c r="P5049" s="4" t="s">
        <v>3004</v>
      </c>
      <c r="Q5049" s="10" t="s">
        <v>3004</v>
      </c>
      <c r="R5049" s="2" t="s">
        <v>8936</v>
      </c>
      <c r="S5049" s="6" t="str">
        <f>IF(OR(ISBLANK(Table1[[#This Row],[ValidEndUTC]]),ISBLANK(Table1[[#This Row],[ValidStartUTC]])),"",Table1[[#This Row],[ValidEndUTC]]-Table1[[#This Row],[ValidStartUTC]])</f>
        <v/>
      </c>
      <c r="T5049" s="5" t="str">
        <f>IF(OR(ISBLANK(Table1[[#This Row],[ValidEndUTC]]),ISBLANK(Table1[[#This Row],[ValidStartUTC]])),"",Table1[[#This Row],[Duration]]*24*60)</f>
        <v/>
      </c>
    </row>
    <row r="5050" spans="1:20" ht="388.8" x14ac:dyDescent="0.25">
      <c r="A5050" s="8" t="str">
        <f>IF(ISBLANK(Table1[[#This Row],[AdvisoryNumber]]),"NTML","ADVZY")</f>
        <v>ADVZY</v>
      </c>
      <c r="B5050" s="8" t="str">
        <f>_xlfn.TEXTJOIN("-",TRUE,Table1[[#This Row],[Source]],TEXT(Table1[[#This Row],[AdvisoryNumber]],"000"),TEXT(ROW()-1,"000000"),TEXT(Table1[[#This Row],[RecordTimeUTC]],"YYYY-MM-DD"))</f>
        <v>ADVZY-004-005049-2021-12-11</v>
      </c>
      <c r="C5050" s="1" t="s">
        <v>16</v>
      </c>
      <c r="D5050" s="2"/>
      <c r="E5050" s="1">
        <v>4</v>
      </c>
      <c r="F5050" s="2" t="s">
        <v>5996</v>
      </c>
      <c r="G5050" s="1"/>
      <c r="H5050" s="1" t="s">
        <v>6014</v>
      </c>
      <c r="I5050" s="8" t="str">
        <f>IF(Table1[[#This Row],[TMI_Type]]="Reroute",INDEX(_xlfn.REGEXEXTRACT(Table1[[#This Row],[RawText]],".*(ROUTE|FEA|FCA|ICR|CTOP|TBO).+([A-Z]{3})",2,0),1,2),"")</f>
        <v/>
      </c>
      <c r="J5050" s="5"/>
      <c r="K5050" s="5"/>
      <c r="L5050" s="1"/>
      <c r="M5050" s="7"/>
      <c r="N5050" s="7"/>
      <c r="O5050" s="7">
        <v>44541.154861111114</v>
      </c>
      <c r="P5050" s="4" t="s">
        <v>1104</v>
      </c>
      <c r="Q5050" s="10" t="s">
        <v>7061</v>
      </c>
      <c r="R5050" s="2" t="s">
        <v>7059</v>
      </c>
      <c r="S5050" s="6" t="str">
        <f>IF(OR(ISBLANK(Table1[[#This Row],[ValidEndUTC]]),ISBLANK(Table1[[#This Row],[ValidStartUTC]])),"",Table1[[#This Row],[ValidEndUTC]]-Table1[[#This Row],[ValidStartUTC]])</f>
        <v/>
      </c>
      <c r="T5050" s="5" t="str">
        <f>IF(OR(ISBLANK(Table1[[#This Row],[ValidEndUTC]]),ISBLANK(Table1[[#This Row],[ValidStartUTC]])),"",Table1[[#This Row],[Duration]]*24*60)</f>
        <v/>
      </c>
    </row>
    <row r="5051" spans="1:20" x14ac:dyDescent="0.25">
      <c r="A5051" s="8" t="str">
        <f>IF(ISBLANK(Table1[[#This Row],[AdvisoryNumber]]),"NTML","ADVZY")</f>
        <v>NTML</v>
      </c>
      <c r="B5051" s="8" t="str">
        <f>_xlfn.TEXTJOIN("-",TRUE,Table1[[#This Row],[Source]],TEXT(Table1[[#This Row],[AdvisoryNumber]],"000"),TEXT(ROW()-1,"000000"),TEXT(Table1[[#This Row],[RecordTimeUTC]],"YYYY-MM-DD"))</f>
        <v>NTML-000-005050-2021-12-11</v>
      </c>
      <c r="C5051" s="1" t="s">
        <v>97</v>
      </c>
      <c r="D5051" s="2"/>
      <c r="E5051" s="1"/>
      <c r="F5051" s="2"/>
      <c r="G5051" s="1"/>
      <c r="H5051" s="1" t="s">
        <v>2641</v>
      </c>
      <c r="I5051" s="8" t="str">
        <f>IF(Table1[[#This Row],[TMI_Type]]="Reroute",INDEX(_xlfn.REGEXEXTRACT(Table1[[#This Row],[RawText]],".*(ROUTE|FEA|FCA|ICR|CTOP|TBO).+([A-Z]{3})",2,0),1,2),"")</f>
        <v/>
      </c>
      <c r="J5051" s="5"/>
      <c r="K5051" s="5"/>
      <c r="L5051" s="1"/>
      <c r="M5051" s="7"/>
      <c r="N5051" s="7"/>
      <c r="O5051" s="7">
        <v>44541.986805555556</v>
      </c>
      <c r="P5051" s="4" t="s">
        <v>3005</v>
      </c>
      <c r="Q5051" s="10" t="s">
        <v>3005</v>
      </c>
      <c r="R5051" s="2" t="s">
        <v>8943</v>
      </c>
      <c r="S5051" s="6" t="str">
        <f>IF(OR(ISBLANK(Table1[[#This Row],[ValidEndUTC]]),ISBLANK(Table1[[#This Row],[ValidStartUTC]])),"",Table1[[#This Row],[ValidEndUTC]]-Table1[[#This Row],[ValidStartUTC]])</f>
        <v/>
      </c>
      <c r="T5051" s="5" t="str">
        <f>IF(OR(ISBLANK(Table1[[#This Row],[ValidEndUTC]]),ISBLANK(Table1[[#This Row],[ValidStartUTC]])),"",Table1[[#This Row],[Duration]]*24*60)</f>
        <v/>
      </c>
    </row>
    <row r="5052" spans="1:20" ht="21.6" x14ac:dyDescent="0.25">
      <c r="A5052" s="8" t="str">
        <f>IF(ISBLANK(Table1[[#This Row],[AdvisoryNumber]]),"NTML","ADVZY")</f>
        <v>NTML</v>
      </c>
      <c r="B5052" s="8" t="str">
        <f>_xlfn.TEXTJOIN("-",TRUE,Table1[[#This Row],[Source]],TEXT(Table1[[#This Row],[AdvisoryNumber]],"000"),TEXT(ROW()-1,"000000"),TEXT(Table1[[#This Row],[RecordTimeUTC]],"YYYY-MM-DD"))</f>
        <v>NTML-000-005051-2021-12-11</v>
      </c>
      <c r="C5052" s="1" t="s">
        <v>343</v>
      </c>
      <c r="D5052" s="2"/>
      <c r="E5052" s="1"/>
      <c r="F5052" s="2"/>
      <c r="G5052" s="1"/>
      <c r="H5052" s="1" t="s">
        <v>2641</v>
      </c>
      <c r="I5052" s="8" t="str">
        <f>IF(Table1[[#This Row],[TMI_Type]]="Reroute",INDEX(_xlfn.REGEXEXTRACT(Table1[[#This Row],[RawText]],".*(ROUTE|FEA|FCA|ICR|CTOP|TBO).+([A-Z]{3})",2,0),1,2),"")</f>
        <v/>
      </c>
      <c r="J5052" s="5"/>
      <c r="K5052" s="5"/>
      <c r="L5052" s="1"/>
      <c r="M5052" s="7"/>
      <c r="N5052" s="7"/>
      <c r="O5052" s="7">
        <v>44541.988194444442</v>
      </c>
      <c r="P5052" s="4" t="s">
        <v>8944</v>
      </c>
      <c r="Q5052" s="10" t="s">
        <v>8944</v>
      </c>
      <c r="R5052" s="2" t="s">
        <v>8943</v>
      </c>
      <c r="S5052" s="6" t="str">
        <f>IF(OR(ISBLANK(Table1[[#This Row],[ValidEndUTC]]),ISBLANK(Table1[[#This Row],[ValidStartUTC]])),"",Table1[[#This Row],[ValidEndUTC]]-Table1[[#This Row],[ValidStartUTC]])</f>
        <v/>
      </c>
      <c r="T5052" s="5" t="str">
        <f>IF(OR(ISBLANK(Table1[[#This Row],[ValidEndUTC]]),ISBLANK(Table1[[#This Row],[ValidStartUTC]])),"",Table1[[#This Row],[Duration]]*24*60)</f>
        <v/>
      </c>
    </row>
    <row r="5053" spans="1:20" ht="21.6" x14ac:dyDescent="0.25">
      <c r="A5053" s="8" t="str">
        <f>IF(ISBLANK(Table1[[#This Row],[AdvisoryNumber]]),"NTML","ADVZY")</f>
        <v>NTML</v>
      </c>
      <c r="B5053" s="8" t="str">
        <f>_xlfn.TEXTJOIN("-",TRUE,Table1[[#This Row],[Source]],TEXT(Table1[[#This Row],[AdvisoryNumber]],"000"),TEXT(ROW()-1,"000000"),TEXT(Table1[[#This Row],[RecordTimeUTC]],"YYYY-MM-DD"))</f>
        <v>NTML-000-005052-2021-12-12</v>
      </c>
      <c r="C5053" s="1" t="s">
        <v>343</v>
      </c>
      <c r="D5053" s="2"/>
      <c r="E5053" s="1"/>
      <c r="F5053" s="2"/>
      <c r="G5053" s="1"/>
      <c r="H5053" s="1" t="s">
        <v>99</v>
      </c>
      <c r="I5053" s="8" t="str">
        <f>IF(Table1[[#This Row],[TMI_Type]]="Reroute",INDEX(_xlfn.REGEXEXTRACT(Table1[[#This Row],[RawText]],".*(ROUTE|FEA|FCA|ICR|CTOP|TBO).+([A-Z]{3})",2,0),1,2),"")</f>
        <v/>
      </c>
      <c r="J5053" s="5"/>
      <c r="K5053" s="5"/>
      <c r="L5053" s="1"/>
      <c r="M5053" s="7"/>
      <c r="N5053" s="7"/>
      <c r="O5053" s="7">
        <v>44542.04583333333</v>
      </c>
      <c r="P5053" s="4" t="s">
        <v>8945</v>
      </c>
      <c r="Q5053" s="10" t="s">
        <v>8945</v>
      </c>
      <c r="R5053" s="2" t="s">
        <v>8946</v>
      </c>
      <c r="S5053" s="6" t="str">
        <f>IF(OR(ISBLANK(Table1[[#This Row],[ValidEndUTC]]),ISBLANK(Table1[[#This Row],[ValidStartUTC]])),"",Table1[[#This Row],[ValidEndUTC]]-Table1[[#This Row],[ValidStartUTC]])</f>
        <v/>
      </c>
      <c r="T5053" s="5" t="str">
        <f>IF(OR(ISBLANK(Table1[[#This Row],[ValidEndUTC]]),ISBLANK(Table1[[#This Row],[ValidStartUTC]])),"",Table1[[#This Row],[Duration]]*24*60)</f>
        <v/>
      </c>
    </row>
    <row r="5054" spans="1:20" ht="21.6" x14ac:dyDescent="0.25">
      <c r="A5054" s="8" t="str">
        <f>IF(ISBLANK(Table1[[#This Row],[AdvisoryNumber]]),"NTML","ADVZY")</f>
        <v>NTML</v>
      </c>
      <c r="B5054" s="8" t="str">
        <f>_xlfn.TEXTJOIN("-",TRUE,Table1[[#This Row],[Source]],TEXT(Table1[[#This Row],[AdvisoryNumber]],"000"),TEXT(ROW()-1,"000000"),TEXT(Table1[[#This Row],[RecordTimeUTC]],"YYYY-MM-DD"))</f>
        <v>NTML-000-005053-2021-12-12</v>
      </c>
      <c r="C5054" s="1" t="s">
        <v>343</v>
      </c>
      <c r="D5054" s="2"/>
      <c r="E5054" s="1"/>
      <c r="F5054" s="2"/>
      <c r="G5054" s="1" t="s">
        <v>98</v>
      </c>
      <c r="H5054" s="1" t="s">
        <v>101</v>
      </c>
      <c r="I5054" s="8" t="str">
        <f>IF(Table1[[#This Row],[TMI_Type]]="Reroute",INDEX(_xlfn.REGEXEXTRACT(Table1[[#This Row],[RawText]],".*(ROUTE|FEA|FCA|ICR|CTOP|TBO).+([A-Z]{3})",2,0),1,2),"")</f>
        <v/>
      </c>
      <c r="J5054" s="5">
        <v>15</v>
      </c>
      <c r="K5054" s="5"/>
      <c r="L5054" s="1" t="s">
        <v>1061</v>
      </c>
      <c r="M5054" s="7"/>
      <c r="N5054" s="7"/>
      <c r="O5054" s="7">
        <v>44542.047222222223</v>
      </c>
      <c r="P5054" s="4" t="s">
        <v>8947</v>
      </c>
      <c r="Q5054" s="10" t="s">
        <v>8947</v>
      </c>
      <c r="R5054" s="2" t="s">
        <v>8948</v>
      </c>
      <c r="S5054" s="6" t="str">
        <f>IF(OR(ISBLANK(Table1[[#This Row],[ValidEndUTC]]),ISBLANK(Table1[[#This Row],[ValidStartUTC]])),"",Table1[[#This Row],[ValidEndUTC]]-Table1[[#This Row],[ValidStartUTC]])</f>
        <v/>
      </c>
      <c r="T5054" s="5" t="str">
        <f>IF(OR(ISBLANK(Table1[[#This Row],[ValidEndUTC]]),ISBLANK(Table1[[#This Row],[ValidStartUTC]])),"",Table1[[#This Row],[Duration]]*24*60)</f>
        <v/>
      </c>
    </row>
    <row r="5055" spans="1:20" ht="21.6" x14ac:dyDescent="0.25">
      <c r="A5055" s="8" t="str">
        <f>IF(ISBLANK(Table1[[#This Row],[AdvisoryNumber]]),"NTML","ADVZY")</f>
        <v>NTML</v>
      </c>
      <c r="B5055" s="8" t="str">
        <f>_xlfn.TEXTJOIN("-",TRUE,Table1[[#This Row],[Source]],TEXT(Table1[[#This Row],[AdvisoryNumber]],"000"),TEXT(ROW()-1,"000000"),TEXT(Table1[[#This Row],[RecordTimeUTC]],"YYYY-MM-DD"))</f>
        <v>NTML-000-005054-2021-12-12</v>
      </c>
      <c r="C5055" s="1" t="s">
        <v>97</v>
      </c>
      <c r="D5055" s="2"/>
      <c r="E5055" s="1"/>
      <c r="F5055" s="2"/>
      <c r="G5055" s="1"/>
      <c r="H5055" s="1" t="s">
        <v>992</v>
      </c>
      <c r="I5055" s="8" t="str">
        <f>IF(Table1[[#This Row],[TMI_Type]]="Reroute",INDEX(_xlfn.REGEXEXTRACT(Table1[[#This Row],[RawText]],".*(ROUTE|FEA|FCA|ICR|CTOP|TBO).+([A-Z]{3})",2,0),1,2),"")</f>
        <v/>
      </c>
      <c r="J5055" s="5"/>
      <c r="K5055" s="5"/>
      <c r="L5055" s="1"/>
      <c r="M5055" s="7"/>
      <c r="N5055" s="7"/>
      <c r="O5055" s="7">
        <v>44542.052083333336</v>
      </c>
      <c r="P5055" s="4" t="s">
        <v>8949</v>
      </c>
      <c r="Q5055" s="10" t="s">
        <v>8949</v>
      </c>
      <c r="R5055" s="2" t="s">
        <v>8950</v>
      </c>
      <c r="S5055" s="6" t="str">
        <f>IF(OR(ISBLANK(Table1[[#This Row],[ValidEndUTC]]),ISBLANK(Table1[[#This Row],[ValidStartUTC]])),"",Table1[[#This Row],[ValidEndUTC]]-Table1[[#This Row],[ValidStartUTC]])</f>
        <v/>
      </c>
      <c r="T5055" s="5" t="str">
        <f>IF(OR(ISBLANK(Table1[[#This Row],[ValidEndUTC]]),ISBLANK(Table1[[#This Row],[ValidStartUTC]])),"",Table1[[#This Row],[Duration]]*24*60)</f>
        <v/>
      </c>
    </row>
    <row r="5056" spans="1:20" ht="21.6" x14ac:dyDescent="0.25">
      <c r="A5056" s="8" t="str">
        <f>IF(ISBLANK(Table1[[#This Row],[AdvisoryNumber]]),"NTML","ADVZY")</f>
        <v>NTML</v>
      </c>
      <c r="B5056" s="8" t="str">
        <f>_xlfn.TEXTJOIN("-",TRUE,Table1[[#This Row],[Source]],TEXT(Table1[[#This Row],[AdvisoryNumber]],"000"),TEXT(ROW()-1,"000000"),TEXT(Table1[[#This Row],[RecordTimeUTC]],"YYYY-MM-DD"))</f>
        <v>NTML-000-005055-2021-12-12</v>
      </c>
      <c r="C5056" s="1" t="s">
        <v>343</v>
      </c>
      <c r="D5056" s="2"/>
      <c r="E5056" s="1"/>
      <c r="F5056" s="2"/>
      <c r="G5056" s="1"/>
      <c r="H5056" s="1" t="s">
        <v>992</v>
      </c>
      <c r="I5056" s="8" t="str">
        <f>IF(Table1[[#This Row],[TMI_Type]]="Reroute",INDEX(_xlfn.REGEXEXTRACT(Table1[[#This Row],[RawText]],".*(ROUTE|FEA|FCA|ICR|CTOP|TBO).+([A-Z]{3})",2,0),1,2),"")</f>
        <v/>
      </c>
      <c r="J5056" s="5"/>
      <c r="K5056" s="5"/>
      <c r="L5056" s="1"/>
      <c r="M5056" s="7"/>
      <c r="N5056" s="7"/>
      <c r="O5056" s="7">
        <v>44542.0625</v>
      </c>
      <c r="P5056" s="4" t="s">
        <v>3006</v>
      </c>
      <c r="Q5056" s="10" t="s">
        <v>3006</v>
      </c>
      <c r="R5056" s="2" t="s">
        <v>8951</v>
      </c>
      <c r="S5056" s="6" t="str">
        <f>IF(OR(ISBLANK(Table1[[#This Row],[ValidEndUTC]]),ISBLANK(Table1[[#This Row],[ValidStartUTC]])),"",Table1[[#This Row],[ValidEndUTC]]-Table1[[#This Row],[ValidStartUTC]])</f>
        <v/>
      </c>
      <c r="T5056" s="5" t="str">
        <f>IF(OR(ISBLANK(Table1[[#This Row],[ValidEndUTC]]),ISBLANK(Table1[[#This Row],[ValidStartUTC]])),"",Table1[[#This Row],[Duration]]*24*60)</f>
        <v/>
      </c>
    </row>
    <row r="5057" spans="1:20" ht="21.6" x14ac:dyDescent="0.25">
      <c r="A5057" s="8" t="str">
        <f>IF(ISBLANK(Table1[[#This Row],[AdvisoryNumber]]),"NTML","ADVZY")</f>
        <v>NTML</v>
      </c>
      <c r="B5057" s="8" t="str">
        <f>_xlfn.TEXTJOIN("-",TRUE,Table1[[#This Row],[Source]],TEXT(Table1[[#This Row],[AdvisoryNumber]],"000"),TEXT(ROW()-1,"000000"),TEXT(Table1[[#This Row],[RecordTimeUTC]],"YYYY-MM-DD"))</f>
        <v>NTML-000-005056-2021-12-12</v>
      </c>
      <c r="C5057" s="1" t="s">
        <v>97</v>
      </c>
      <c r="D5057" s="2"/>
      <c r="E5057" s="1"/>
      <c r="F5057" s="2"/>
      <c r="G5057" s="1"/>
      <c r="H5057" s="1" t="s">
        <v>99</v>
      </c>
      <c r="I5057" s="8" t="str">
        <f>IF(Table1[[#This Row],[TMI_Type]]="Reroute",INDEX(_xlfn.REGEXEXTRACT(Table1[[#This Row],[RawText]],".*(ROUTE|FEA|FCA|ICR|CTOP|TBO).+([A-Z]{3})",2,0),1,2),"")</f>
        <v/>
      </c>
      <c r="J5057" s="5"/>
      <c r="K5057" s="5"/>
      <c r="L5057" s="1"/>
      <c r="M5057" s="7"/>
      <c r="N5057" s="7"/>
      <c r="O5057" s="7">
        <v>44542.063888888886</v>
      </c>
      <c r="P5057" s="4" t="s">
        <v>8952</v>
      </c>
      <c r="Q5057" s="10" t="s">
        <v>8952</v>
      </c>
      <c r="R5057" s="2" t="s">
        <v>8951</v>
      </c>
      <c r="S5057" s="6" t="str">
        <f>IF(OR(ISBLANK(Table1[[#This Row],[ValidEndUTC]]),ISBLANK(Table1[[#This Row],[ValidStartUTC]])),"",Table1[[#This Row],[ValidEndUTC]]-Table1[[#This Row],[ValidStartUTC]])</f>
        <v/>
      </c>
      <c r="T5057" s="5" t="str">
        <f>IF(OR(ISBLANK(Table1[[#This Row],[ValidEndUTC]]),ISBLANK(Table1[[#This Row],[ValidStartUTC]])),"",Table1[[#This Row],[Duration]]*24*60)</f>
        <v/>
      </c>
    </row>
    <row r="5058" spans="1:20" ht="399.6" x14ac:dyDescent="0.25">
      <c r="A5058" s="8" t="str">
        <f>IF(ISBLANK(Table1[[#This Row],[AdvisoryNumber]]),"NTML","ADVZY")</f>
        <v>ADVZY</v>
      </c>
      <c r="B5058" s="8" t="str">
        <f>_xlfn.TEXTJOIN("-",TRUE,Table1[[#This Row],[Source]],TEXT(Table1[[#This Row],[AdvisoryNumber]],"000"),TEXT(ROW()-1,"000000"),TEXT(Table1[[#This Row],[RecordTimeUTC]],"YYYY-MM-DD"))</f>
        <v>ADVZY-001-005057-2021-12-12</v>
      </c>
      <c r="C5058" s="1" t="s">
        <v>16</v>
      </c>
      <c r="D5058" s="2"/>
      <c r="E5058" s="1">
        <v>1</v>
      </c>
      <c r="F5058" s="2" t="s">
        <v>5996</v>
      </c>
      <c r="G5058" s="1"/>
      <c r="H5058" s="1" t="s">
        <v>6014</v>
      </c>
      <c r="I5058" s="8" t="str">
        <f>IF(Table1[[#This Row],[TMI_Type]]="Reroute",INDEX(_xlfn.REGEXEXTRACT(Table1[[#This Row],[RawText]],".*(ROUTE|FEA|FCA|ICR|CTOP|TBO).+([A-Z]{3})",2,0),1,2),"")</f>
        <v/>
      </c>
      <c r="J5058" s="5"/>
      <c r="K5058" s="5"/>
      <c r="L5058" s="1"/>
      <c r="M5058" s="7"/>
      <c r="N5058" s="7"/>
      <c r="O5058" s="7">
        <v>44542.150694444441</v>
      </c>
      <c r="P5058" s="4" t="s">
        <v>1122</v>
      </c>
      <c r="Q5058" s="10" t="s">
        <v>7067</v>
      </c>
      <c r="R5058" s="2" t="s">
        <v>7066</v>
      </c>
      <c r="S5058" s="6" t="str">
        <f>IF(OR(ISBLANK(Table1[[#This Row],[ValidEndUTC]]),ISBLANK(Table1[[#This Row],[ValidStartUTC]])),"",Table1[[#This Row],[ValidEndUTC]]-Table1[[#This Row],[ValidStartUTC]])</f>
        <v/>
      </c>
      <c r="T5058" s="5" t="str">
        <f>IF(OR(ISBLANK(Table1[[#This Row],[ValidEndUTC]]),ISBLANK(Table1[[#This Row],[ValidStartUTC]])),"",Table1[[#This Row],[Duration]]*24*60)</f>
        <v/>
      </c>
    </row>
    <row r="5059" spans="1:20" ht="21.6" x14ac:dyDescent="0.25">
      <c r="A5059" s="8" t="str">
        <f>IF(ISBLANK(Table1[[#This Row],[AdvisoryNumber]]),"NTML","ADVZY")</f>
        <v>NTML</v>
      </c>
      <c r="B5059" s="8" t="str">
        <f>_xlfn.TEXTJOIN("-",TRUE,Table1[[#This Row],[Source]],TEXT(Table1[[#This Row],[AdvisoryNumber]],"000"),TEXT(ROW()-1,"000000"),TEXT(Table1[[#This Row],[RecordTimeUTC]],"YYYY-MM-DD"))</f>
        <v>NTML-000-005058-2021-12-17</v>
      </c>
      <c r="C5059" s="1" t="s">
        <v>240</v>
      </c>
      <c r="D5059" s="2"/>
      <c r="E5059" s="1"/>
      <c r="F5059" s="2"/>
      <c r="G5059" s="1"/>
      <c r="H5059" s="1" t="s">
        <v>2641</v>
      </c>
      <c r="I5059" s="8" t="str">
        <f>IF(Table1[[#This Row],[TMI_Type]]="Reroute",INDEX(_xlfn.REGEXEXTRACT(Table1[[#This Row],[RawText]],".*(ROUTE|FEA|FCA|ICR|CTOP|TBO).+([A-Z]{3})",2,0),1,2),"")</f>
        <v/>
      </c>
      <c r="J5059" s="5"/>
      <c r="K5059" s="5"/>
      <c r="L5059" s="1"/>
      <c r="M5059" s="7"/>
      <c r="N5059" s="7"/>
      <c r="O5059" s="7">
        <v>44547.989583333336</v>
      </c>
      <c r="P5059" s="4" t="s">
        <v>3007</v>
      </c>
      <c r="Q5059" s="10" t="s">
        <v>3007</v>
      </c>
      <c r="R5059" s="2" t="s">
        <v>8955</v>
      </c>
      <c r="S5059" s="6" t="str">
        <f>IF(OR(ISBLANK(Table1[[#This Row],[ValidEndUTC]]),ISBLANK(Table1[[#This Row],[ValidStartUTC]])),"",Table1[[#This Row],[ValidEndUTC]]-Table1[[#This Row],[ValidStartUTC]])</f>
        <v/>
      </c>
      <c r="T5059" s="5" t="str">
        <f>IF(OR(ISBLANK(Table1[[#This Row],[ValidEndUTC]]),ISBLANK(Table1[[#This Row],[ValidStartUTC]])),"",Table1[[#This Row],[Duration]]*24*60)</f>
        <v/>
      </c>
    </row>
    <row r="5060" spans="1:20" x14ac:dyDescent="0.25">
      <c r="A5060" s="8" t="str">
        <f>IF(ISBLANK(Table1[[#This Row],[AdvisoryNumber]]),"NTML","ADVZY")</f>
        <v>NTML</v>
      </c>
      <c r="B5060" s="8" t="str">
        <f>_xlfn.TEXTJOIN("-",TRUE,Table1[[#This Row],[Source]],TEXT(Table1[[#This Row],[AdvisoryNumber]],"000"),TEXT(ROW()-1,"000000"),TEXT(Table1[[#This Row],[RecordTimeUTC]],"YYYY-MM-DD"))</f>
        <v>NTML-000-005059-2021-12-17</v>
      </c>
      <c r="C5060" s="1" t="s">
        <v>237</v>
      </c>
      <c r="D5060" s="2"/>
      <c r="E5060" s="1"/>
      <c r="F5060" s="2"/>
      <c r="G5060" s="1"/>
      <c r="H5060" s="1" t="s">
        <v>2641</v>
      </c>
      <c r="I5060" s="8" t="str">
        <f>IF(Table1[[#This Row],[TMI_Type]]="Reroute",INDEX(_xlfn.REGEXEXTRACT(Table1[[#This Row],[RawText]],".*(ROUTE|FEA|FCA|ICR|CTOP|TBO).+([A-Z]{3})",2,0),1,2),"")</f>
        <v/>
      </c>
      <c r="J5060" s="5"/>
      <c r="K5060" s="5"/>
      <c r="L5060" s="1"/>
      <c r="M5060" s="7"/>
      <c r="N5060" s="7"/>
      <c r="O5060" s="7">
        <v>44547.989583333336</v>
      </c>
      <c r="P5060" s="4" t="s">
        <v>3008</v>
      </c>
      <c r="Q5060" s="10" t="s">
        <v>3008</v>
      </c>
      <c r="R5060" s="2" t="s">
        <v>8955</v>
      </c>
      <c r="S5060" s="6" t="str">
        <f>IF(OR(ISBLANK(Table1[[#This Row],[ValidEndUTC]]),ISBLANK(Table1[[#This Row],[ValidStartUTC]])),"",Table1[[#This Row],[ValidEndUTC]]-Table1[[#This Row],[ValidStartUTC]])</f>
        <v/>
      </c>
      <c r="T5060" s="5" t="str">
        <f>IF(OR(ISBLANK(Table1[[#This Row],[ValidEndUTC]]),ISBLANK(Table1[[#This Row],[ValidStartUTC]])),"",Table1[[#This Row],[Duration]]*24*60)</f>
        <v/>
      </c>
    </row>
    <row r="5061" spans="1:20" x14ac:dyDescent="0.25">
      <c r="A5061" s="8" t="str">
        <f>IF(ISBLANK(Table1[[#This Row],[AdvisoryNumber]]),"NTML","ADVZY")</f>
        <v>NTML</v>
      </c>
      <c r="B5061" s="8" t="str">
        <f>_xlfn.TEXTJOIN("-",TRUE,Table1[[#This Row],[Source]],TEXT(Table1[[#This Row],[AdvisoryNumber]],"000"),TEXT(ROW()-1,"000000"),TEXT(Table1[[#This Row],[RecordTimeUTC]],"YYYY-MM-DD"))</f>
        <v>NTML-000-005060-2021-12-17</v>
      </c>
      <c r="C5061" s="1" t="s">
        <v>1131</v>
      </c>
      <c r="D5061" s="2"/>
      <c r="E5061" s="1"/>
      <c r="F5061" s="2"/>
      <c r="G5061" s="1"/>
      <c r="H5061" s="1" t="s">
        <v>2641</v>
      </c>
      <c r="I5061" s="8" t="str">
        <f>IF(Table1[[#This Row],[TMI_Type]]="Reroute",INDEX(_xlfn.REGEXEXTRACT(Table1[[#This Row],[RawText]],".*(ROUTE|FEA|FCA|ICR|CTOP|TBO).+([A-Z]{3})",2,0),1,2),"")</f>
        <v/>
      </c>
      <c r="J5061" s="5"/>
      <c r="K5061" s="5"/>
      <c r="L5061" s="1"/>
      <c r="M5061" s="7"/>
      <c r="N5061" s="7"/>
      <c r="O5061" s="7">
        <v>44547.989583333336</v>
      </c>
      <c r="P5061" s="4" t="s">
        <v>3009</v>
      </c>
      <c r="Q5061" s="10" t="s">
        <v>3009</v>
      </c>
      <c r="R5061" s="2" t="s">
        <v>8955</v>
      </c>
      <c r="S5061" s="6" t="str">
        <f>IF(OR(ISBLANK(Table1[[#This Row],[ValidEndUTC]]),ISBLANK(Table1[[#This Row],[ValidStartUTC]])),"",Table1[[#This Row],[ValidEndUTC]]-Table1[[#This Row],[ValidStartUTC]])</f>
        <v/>
      </c>
      <c r="T5061" s="5" t="str">
        <f>IF(OR(ISBLANK(Table1[[#This Row],[ValidEndUTC]]),ISBLANK(Table1[[#This Row],[ValidStartUTC]])),"",Table1[[#This Row],[Duration]]*24*60)</f>
        <v/>
      </c>
    </row>
    <row r="5062" spans="1:20" x14ac:dyDescent="0.25">
      <c r="A5062" s="8" t="str">
        <f>IF(ISBLANK(Table1[[#This Row],[AdvisoryNumber]]),"NTML","ADVZY")</f>
        <v>NTML</v>
      </c>
      <c r="B5062" s="8" t="str">
        <f>_xlfn.TEXTJOIN("-",TRUE,Table1[[#This Row],[Source]],TEXT(Table1[[#This Row],[AdvisoryNumber]],"000"),TEXT(ROW()-1,"000000"),TEXT(Table1[[#This Row],[RecordTimeUTC]],"YYYY-MM-DD"))</f>
        <v>NTML-000-005061-2021-12-17</v>
      </c>
      <c r="C5062" s="1" t="s">
        <v>241</v>
      </c>
      <c r="D5062" s="2"/>
      <c r="E5062" s="1"/>
      <c r="F5062" s="2"/>
      <c r="G5062" s="1"/>
      <c r="H5062" s="1" t="s">
        <v>2641</v>
      </c>
      <c r="I5062" s="8" t="str">
        <f>IF(Table1[[#This Row],[TMI_Type]]="Reroute",INDEX(_xlfn.REGEXEXTRACT(Table1[[#This Row],[RawText]],".*(ROUTE|FEA|FCA|ICR|CTOP|TBO).+([A-Z]{3})",2,0),1,2),"")</f>
        <v/>
      </c>
      <c r="J5062" s="5"/>
      <c r="K5062" s="5"/>
      <c r="L5062" s="1"/>
      <c r="M5062" s="7"/>
      <c r="N5062" s="7"/>
      <c r="O5062" s="7">
        <v>44547.989583333336</v>
      </c>
      <c r="P5062" s="4" t="s">
        <v>3010</v>
      </c>
      <c r="Q5062" s="10" t="s">
        <v>3010</v>
      </c>
      <c r="R5062" s="2" t="s">
        <v>8955</v>
      </c>
      <c r="S5062" s="6" t="str">
        <f>IF(OR(ISBLANK(Table1[[#This Row],[ValidEndUTC]]),ISBLANK(Table1[[#This Row],[ValidStartUTC]])),"",Table1[[#This Row],[ValidEndUTC]]-Table1[[#This Row],[ValidStartUTC]])</f>
        <v/>
      </c>
      <c r="T5062" s="5" t="str">
        <f>IF(OR(ISBLANK(Table1[[#This Row],[ValidEndUTC]]),ISBLANK(Table1[[#This Row],[ValidStartUTC]])),"",Table1[[#This Row],[Duration]]*24*60)</f>
        <v/>
      </c>
    </row>
    <row r="5063" spans="1:20" x14ac:dyDescent="0.25">
      <c r="A5063" s="8" t="str">
        <f>IF(ISBLANK(Table1[[#This Row],[AdvisoryNumber]]),"NTML","ADVZY")</f>
        <v>NTML</v>
      </c>
      <c r="B5063" s="8" t="str">
        <f>_xlfn.TEXTJOIN("-",TRUE,Table1[[#This Row],[Source]],TEXT(Table1[[#This Row],[AdvisoryNumber]],"000"),TEXT(ROW()-1,"000000"),TEXT(Table1[[#This Row],[RecordTimeUTC]],"YYYY-MM-DD"))</f>
        <v>NTML-000-005062-2021-12-17</v>
      </c>
      <c r="C5063" s="1" t="s">
        <v>1136</v>
      </c>
      <c r="D5063" s="2"/>
      <c r="E5063" s="1"/>
      <c r="F5063" s="2"/>
      <c r="G5063" s="1"/>
      <c r="H5063" s="1" t="s">
        <v>2641</v>
      </c>
      <c r="I5063" s="8" t="str">
        <f>IF(Table1[[#This Row],[TMI_Type]]="Reroute",INDEX(_xlfn.REGEXEXTRACT(Table1[[#This Row],[RawText]],".*(ROUTE|FEA|FCA|ICR|CTOP|TBO).+([A-Z]{3})",2,0),1,2),"")</f>
        <v/>
      </c>
      <c r="J5063" s="5"/>
      <c r="K5063" s="5"/>
      <c r="L5063" s="1"/>
      <c r="M5063" s="7"/>
      <c r="N5063" s="7"/>
      <c r="O5063" s="7">
        <v>44547.989583333336</v>
      </c>
      <c r="P5063" s="4" t="s">
        <v>3011</v>
      </c>
      <c r="Q5063" s="10" t="s">
        <v>3011</v>
      </c>
      <c r="R5063" s="2" t="s">
        <v>8955</v>
      </c>
      <c r="S5063" s="6" t="str">
        <f>IF(OR(ISBLANK(Table1[[#This Row],[ValidEndUTC]]),ISBLANK(Table1[[#This Row],[ValidStartUTC]])),"",Table1[[#This Row],[ValidEndUTC]]-Table1[[#This Row],[ValidStartUTC]])</f>
        <v/>
      </c>
      <c r="T5063" s="5" t="str">
        <f>IF(OR(ISBLANK(Table1[[#This Row],[ValidEndUTC]]),ISBLANK(Table1[[#This Row],[ValidStartUTC]])),"",Table1[[#This Row],[Duration]]*24*60)</f>
        <v/>
      </c>
    </row>
    <row r="5064" spans="1:20" ht="409.6" x14ac:dyDescent="0.25">
      <c r="A5064" s="8" t="str">
        <f>IF(ISBLANK(Table1[[#This Row],[AdvisoryNumber]]),"NTML","ADVZY")</f>
        <v>ADVZY</v>
      </c>
      <c r="B5064" s="8" t="str">
        <f>_xlfn.TEXTJOIN("-",TRUE,Table1[[#This Row],[Source]],TEXT(Table1[[#This Row],[AdvisoryNumber]],"000"),TEXT(ROW()-1,"000000"),TEXT(Table1[[#This Row],[RecordTimeUTC]],"YYYY-MM-DD"))</f>
        <v>ADVZY-003-005063-2021-12-18</v>
      </c>
      <c r="C5064" s="1" t="s">
        <v>16</v>
      </c>
      <c r="D5064" s="2"/>
      <c r="E5064" s="1">
        <v>3</v>
      </c>
      <c r="F5064" s="2" t="s">
        <v>5996</v>
      </c>
      <c r="G5064" s="1"/>
      <c r="H5064" s="1" t="s">
        <v>6014</v>
      </c>
      <c r="I5064" s="8" t="str">
        <f>IF(Table1[[#This Row],[TMI_Type]]="Reroute",INDEX(_xlfn.REGEXEXTRACT(Table1[[#This Row],[RawText]],".*(ROUTE|FEA|FCA|ICR|CTOP|TBO).+([A-Z]{3})",2,0),1,2),"")</f>
        <v/>
      </c>
      <c r="J5064" s="5"/>
      <c r="K5064" s="5"/>
      <c r="L5064" s="1"/>
      <c r="M5064" s="7"/>
      <c r="N5064" s="7"/>
      <c r="O5064" s="7">
        <v>44548.15347222222</v>
      </c>
      <c r="P5064" s="4" t="s">
        <v>1140</v>
      </c>
      <c r="Q5064" s="10" t="s">
        <v>7073</v>
      </c>
      <c r="R5064" s="2" t="s">
        <v>7072</v>
      </c>
      <c r="S5064" s="6" t="str">
        <f>IF(OR(ISBLANK(Table1[[#This Row],[ValidEndUTC]]),ISBLANK(Table1[[#This Row],[ValidStartUTC]])),"",Table1[[#This Row],[ValidEndUTC]]-Table1[[#This Row],[ValidStartUTC]])</f>
        <v/>
      </c>
      <c r="T5064" s="5" t="str">
        <f>IF(OR(ISBLANK(Table1[[#This Row],[ValidEndUTC]]),ISBLANK(Table1[[#This Row],[ValidStartUTC]])),"",Table1[[#This Row],[Duration]]*24*60)</f>
        <v/>
      </c>
    </row>
    <row r="5065" spans="1:20" ht="21.6" x14ac:dyDescent="0.25">
      <c r="A5065" s="8" t="str">
        <f>IF(ISBLANK(Table1[[#This Row],[AdvisoryNumber]]),"NTML","ADVZY")</f>
        <v>NTML</v>
      </c>
      <c r="B5065" s="8" t="str">
        <f>_xlfn.TEXTJOIN("-",TRUE,Table1[[#This Row],[Source]],TEXT(Table1[[#This Row],[AdvisoryNumber]],"000"),TEXT(ROW()-1,"000000"),TEXT(Table1[[#This Row],[RecordTimeUTC]],"YYYY-MM-DD"))</f>
        <v>NTML-000-005064-2021-12-18</v>
      </c>
      <c r="C5065" s="1" t="s">
        <v>218</v>
      </c>
      <c r="D5065" s="2"/>
      <c r="E5065" s="1"/>
      <c r="F5065" s="2"/>
      <c r="G5065" s="1"/>
      <c r="H5065" s="1" t="s">
        <v>2641</v>
      </c>
      <c r="I5065" s="8" t="str">
        <f>IF(Table1[[#This Row],[TMI_Type]]="Reroute",INDEX(_xlfn.REGEXEXTRACT(Table1[[#This Row],[RawText]],".*(ROUTE|FEA|FCA|ICR|CTOP|TBO).+([A-Z]{3})",2,0),1,2),"")</f>
        <v/>
      </c>
      <c r="J5065" s="5"/>
      <c r="K5065" s="5"/>
      <c r="L5065" s="1"/>
      <c r="M5065" s="7"/>
      <c r="N5065" s="7"/>
      <c r="O5065" s="7">
        <v>44548.986111111109</v>
      </c>
      <c r="P5065" s="4" t="s">
        <v>3012</v>
      </c>
      <c r="Q5065" s="10" t="s">
        <v>3012</v>
      </c>
      <c r="R5065" s="2" t="s">
        <v>8964</v>
      </c>
      <c r="S5065" s="6" t="str">
        <f>IF(OR(ISBLANK(Table1[[#This Row],[ValidEndUTC]]),ISBLANK(Table1[[#This Row],[ValidStartUTC]])),"",Table1[[#This Row],[ValidEndUTC]]-Table1[[#This Row],[ValidStartUTC]])</f>
        <v/>
      </c>
      <c r="T5065" s="5" t="str">
        <f>IF(OR(ISBLANK(Table1[[#This Row],[ValidEndUTC]]),ISBLANK(Table1[[#This Row],[ValidStartUTC]])),"",Table1[[#This Row],[Duration]]*24*60)</f>
        <v/>
      </c>
    </row>
    <row r="5066" spans="1:20" ht="21.6" x14ac:dyDescent="0.25">
      <c r="A5066" s="8" t="str">
        <f>IF(ISBLANK(Table1[[#This Row],[AdvisoryNumber]]),"NTML","ADVZY")</f>
        <v>NTML</v>
      </c>
      <c r="B5066" s="8" t="str">
        <f>_xlfn.TEXTJOIN("-",TRUE,Table1[[#This Row],[Source]],TEXT(Table1[[#This Row],[AdvisoryNumber]],"000"),TEXT(ROW()-1,"000000"),TEXT(Table1[[#This Row],[RecordTimeUTC]],"YYYY-MM-DD"))</f>
        <v>NTML-000-005065-2021-12-18</v>
      </c>
      <c r="C5066" s="1" t="s">
        <v>208</v>
      </c>
      <c r="D5066" s="2"/>
      <c r="E5066" s="1"/>
      <c r="F5066" s="2"/>
      <c r="G5066" s="1"/>
      <c r="H5066" s="1" t="s">
        <v>2641</v>
      </c>
      <c r="I5066" s="8" t="str">
        <f>IF(Table1[[#This Row],[TMI_Type]]="Reroute",INDEX(_xlfn.REGEXEXTRACT(Table1[[#This Row],[RawText]],".*(ROUTE|FEA|FCA|ICR|CTOP|TBO).+([A-Z]{3})",2,0),1,2),"")</f>
        <v/>
      </c>
      <c r="J5066" s="5"/>
      <c r="K5066" s="5"/>
      <c r="L5066" s="1"/>
      <c r="M5066" s="7"/>
      <c r="N5066" s="7"/>
      <c r="O5066" s="7">
        <v>44548.986111111109</v>
      </c>
      <c r="P5066" s="4" t="s">
        <v>3013</v>
      </c>
      <c r="Q5066" s="10" t="s">
        <v>3013</v>
      </c>
      <c r="R5066" s="2" t="s">
        <v>8964</v>
      </c>
      <c r="S5066" s="6" t="str">
        <f>IF(OR(ISBLANK(Table1[[#This Row],[ValidEndUTC]]),ISBLANK(Table1[[#This Row],[ValidStartUTC]])),"",Table1[[#This Row],[ValidEndUTC]]-Table1[[#This Row],[ValidStartUTC]])</f>
        <v/>
      </c>
      <c r="T5066" s="5" t="str">
        <f>IF(OR(ISBLANK(Table1[[#This Row],[ValidEndUTC]]),ISBLANK(Table1[[#This Row],[ValidStartUTC]])),"",Table1[[#This Row],[Duration]]*24*60)</f>
        <v/>
      </c>
    </row>
    <row r="5067" spans="1:20" x14ac:dyDescent="0.25">
      <c r="A5067" s="8" t="str">
        <f>IF(ISBLANK(Table1[[#This Row],[AdvisoryNumber]]),"NTML","ADVZY")</f>
        <v>NTML</v>
      </c>
      <c r="B5067" s="8" t="str">
        <f>_xlfn.TEXTJOIN("-",TRUE,Table1[[#This Row],[Source]],TEXT(Table1[[#This Row],[AdvisoryNumber]],"000"),TEXT(ROW()-1,"000000"),TEXT(Table1[[#This Row],[RecordTimeUTC]],"YYYY-MM-DD"))</f>
        <v>NTML-000-005066-2021-12-18</v>
      </c>
      <c r="C5067" s="1" t="s">
        <v>1570</v>
      </c>
      <c r="D5067" s="2"/>
      <c r="E5067" s="1"/>
      <c r="F5067" s="2"/>
      <c r="G5067" s="1"/>
      <c r="H5067" s="1" t="s">
        <v>2641</v>
      </c>
      <c r="I5067" s="8" t="str">
        <f>IF(Table1[[#This Row],[TMI_Type]]="Reroute",INDEX(_xlfn.REGEXEXTRACT(Table1[[#This Row],[RawText]],".*(ROUTE|FEA|FCA|ICR|CTOP|TBO).+([A-Z]{3})",2,0),1,2),"")</f>
        <v/>
      </c>
      <c r="J5067" s="5"/>
      <c r="K5067" s="5"/>
      <c r="L5067" s="1"/>
      <c r="M5067" s="7"/>
      <c r="N5067" s="7"/>
      <c r="O5067" s="7">
        <v>44548.986111111109</v>
      </c>
      <c r="P5067" s="4" t="s">
        <v>3014</v>
      </c>
      <c r="Q5067" s="10" t="s">
        <v>3014</v>
      </c>
      <c r="R5067" s="2" t="s">
        <v>8964</v>
      </c>
      <c r="S5067" s="6" t="str">
        <f>IF(OR(ISBLANK(Table1[[#This Row],[ValidEndUTC]]),ISBLANK(Table1[[#This Row],[ValidStartUTC]])),"",Table1[[#This Row],[ValidEndUTC]]-Table1[[#This Row],[ValidStartUTC]])</f>
        <v/>
      </c>
      <c r="T5067" s="5" t="str">
        <f>IF(OR(ISBLANK(Table1[[#This Row],[ValidEndUTC]]),ISBLANK(Table1[[#This Row],[ValidStartUTC]])),"",Table1[[#This Row],[Duration]]*24*60)</f>
        <v/>
      </c>
    </row>
    <row r="5068" spans="1:20" ht="21.6" x14ac:dyDescent="0.25">
      <c r="A5068" s="8" t="str">
        <f>IF(ISBLANK(Table1[[#This Row],[AdvisoryNumber]]),"NTML","ADVZY")</f>
        <v>NTML</v>
      </c>
      <c r="B5068" s="8" t="str">
        <f>_xlfn.TEXTJOIN("-",TRUE,Table1[[#This Row],[Source]],TEXT(Table1[[#This Row],[AdvisoryNumber]],"000"),TEXT(ROW()-1,"000000"),TEXT(Table1[[#This Row],[RecordTimeUTC]],"YYYY-MM-DD"))</f>
        <v>NTML-000-005067-2021-12-18</v>
      </c>
      <c r="C5068" s="1" t="s">
        <v>251</v>
      </c>
      <c r="D5068" s="2"/>
      <c r="E5068" s="1"/>
      <c r="F5068" s="2"/>
      <c r="G5068" s="1"/>
      <c r="H5068" s="1" t="s">
        <v>2641</v>
      </c>
      <c r="I5068" s="8" t="str">
        <f>IF(Table1[[#This Row],[TMI_Type]]="Reroute",INDEX(_xlfn.REGEXEXTRACT(Table1[[#This Row],[RawText]],".*(ROUTE|FEA|FCA|ICR|CTOP|TBO).+([A-Z]{3})",2,0),1,2),"")</f>
        <v/>
      </c>
      <c r="J5068" s="5"/>
      <c r="K5068" s="5"/>
      <c r="L5068" s="1"/>
      <c r="M5068" s="7"/>
      <c r="N5068" s="7"/>
      <c r="O5068" s="7">
        <v>44548.986111111109</v>
      </c>
      <c r="P5068" s="4" t="s">
        <v>3015</v>
      </c>
      <c r="Q5068" s="10" t="s">
        <v>3015</v>
      </c>
      <c r="R5068" s="2" t="s">
        <v>8964</v>
      </c>
      <c r="S5068" s="6" t="str">
        <f>IF(OR(ISBLANK(Table1[[#This Row],[ValidEndUTC]]),ISBLANK(Table1[[#This Row],[ValidStartUTC]])),"",Table1[[#This Row],[ValidEndUTC]]-Table1[[#This Row],[ValidStartUTC]])</f>
        <v/>
      </c>
      <c r="T5068" s="5" t="str">
        <f>IF(OR(ISBLANK(Table1[[#This Row],[ValidEndUTC]]),ISBLANK(Table1[[#This Row],[ValidStartUTC]])),"",Table1[[#This Row],[Duration]]*24*60)</f>
        <v/>
      </c>
    </row>
    <row r="5069" spans="1:20" ht="21.6" x14ac:dyDescent="0.25">
      <c r="A5069" s="8" t="str">
        <f>IF(ISBLANK(Table1[[#This Row],[AdvisoryNumber]]),"NTML","ADVZY")</f>
        <v>NTML</v>
      </c>
      <c r="B5069" s="8" t="str">
        <f>_xlfn.TEXTJOIN("-",TRUE,Table1[[#This Row],[Source]],TEXT(Table1[[#This Row],[AdvisoryNumber]],"000"),TEXT(ROW()-1,"000000"),TEXT(Table1[[#This Row],[RecordTimeUTC]],"YYYY-MM-DD"))</f>
        <v>NTML-000-005068-2021-12-18</v>
      </c>
      <c r="C5069" s="1" t="s">
        <v>753</v>
      </c>
      <c r="D5069" s="2"/>
      <c r="E5069" s="1"/>
      <c r="F5069" s="2"/>
      <c r="G5069" s="1"/>
      <c r="H5069" s="1" t="s">
        <v>2641</v>
      </c>
      <c r="I5069" s="8" t="str">
        <f>IF(Table1[[#This Row],[TMI_Type]]="Reroute",INDEX(_xlfn.REGEXEXTRACT(Table1[[#This Row],[RawText]],".*(ROUTE|FEA|FCA|ICR|CTOP|TBO).+([A-Z]{3})",2,0),1,2),"")</f>
        <v/>
      </c>
      <c r="J5069" s="5"/>
      <c r="K5069" s="5"/>
      <c r="L5069" s="1"/>
      <c r="M5069" s="7"/>
      <c r="N5069" s="7"/>
      <c r="O5069" s="7">
        <v>44548.986111111109</v>
      </c>
      <c r="P5069" s="4" t="s">
        <v>3016</v>
      </c>
      <c r="Q5069" s="10" t="s">
        <v>3016</v>
      </c>
      <c r="R5069" s="2" t="s">
        <v>8964</v>
      </c>
      <c r="S5069" s="6" t="str">
        <f>IF(OR(ISBLANK(Table1[[#This Row],[ValidEndUTC]]),ISBLANK(Table1[[#This Row],[ValidStartUTC]])),"",Table1[[#This Row],[ValidEndUTC]]-Table1[[#This Row],[ValidStartUTC]])</f>
        <v/>
      </c>
      <c r="T5069" s="5" t="str">
        <f>IF(OR(ISBLANK(Table1[[#This Row],[ValidEndUTC]]),ISBLANK(Table1[[#This Row],[ValidStartUTC]])),"",Table1[[#This Row],[Duration]]*24*60)</f>
        <v/>
      </c>
    </row>
    <row r="5070" spans="1:20" x14ac:dyDescent="0.25">
      <c r="A5070" s="8" t="str">
        <f>IF(ISBLANK(Table1[[#This Row],[AdvisoryNumber]]),"NTML","ADVZY")</f>
        <v>NTML</v>
      </c>
      <c r="B5070" s="8" t="str">
        <f>_xlfn.TEXTJOIN("-",TRUE,Table1[[#This Row],[Source]],TEXT(Table1[[#This Row],[AdvisoryNumber]],"000"),TEXT(ROW()-1,"000000"),TEXT(Table1[[#This Row],[RecordTimeUTC]],"YYYY-MM-DD"))</f>
        <v>NTML-000-005069-2021-12-18</v>
      </c>
      <c r="C5070" s="1" t="s">
        <v>2416</v>
      </c>
      <c r="D5070" s="2"/>
      <c r="E5070" s="1"/>
      <c r="F5070" s="2"/>
      <c r="G5070" s="1"/>
      <c r="H5070" s="1" t="s">
        <v>2641</v>
      </c>
      <c r="I5070" s="8" t="str">
        <f>IF(Table1[[#This Row],[TMI_Type]]="Reroute",INDEX(_xlfn.REGEXEXTRACT(Table1[[#This Row],[RawText]],".*(ROUTE|FEA|FCA|ICR|CTOP|TBO).+([A-Z]{3})",2,0),1,2),"")</f>
        <v/>
      </c>
      <c r="J5070" s="5"/>
      <c r="K5070" s="5"/>
      <c r="L5070" s="1"/>
      <c r="M5070" s="7"/>
      <c r="N5070" s="7"/>
      <c r="O5070" s="7">
        <v>44548.986111111109</v>
      </c>
      <c r="P5070" s="4" t="s">
        <v>3017</v>
      </c>
      <c r="Q5070" s="10" t="s">
        <v>3017</v>
      </c>
      <c r="R5070" s="2" t="s">
        <v>8964</v>
      </c>
      <c r="S5070" s="6" t="str">
        <f>IF(OR(ISBLANK(Table1[[#This Row],[ValidEndUTC]]),ISBLANK(Table1[[#This Row],[ValidStartUTC]])),"",Table1[[#This Row],[ValidEndUTC]]-Table1[[#This Row],[ValidStartUTC]])</f>
        <v/>
      </c>
      <c r="T5070" s="5" t="str">
        <f>IF(OR(ISBLANK(Table1[[#This Row],[ValidEndUTC]]),ISBLANK(Table1[[#This Row],[ValidStartUTC]])),"",Table1[[#This Row],[Duration]]*24*60)</f>
        <v/>
      </c>
    </row>
    <row r="5071" spans="1:20" ht="21.6" x14ac:dyDescent="0.25">
      <c r="A5071" s="8" t="str">
        <f>IF(ISBLANK(Table1[[#This Row],[AdvisoryNumber]]),"NTML","ADVZY")</f>
        <v>NTML</v>
      </c>
      <c r="B5071" s="8" t="str">
        <f>_xlfn.TEXTJOIN("-",TRUE,Table1[[#This Row],[Source]],TEXT(Table1[[#This Row],[AdvisoryNumber]],"000"),TEXT(ROW()-1,"000000"),TEXT(Table1[[#This Row],[RecordTimeUTC]],"YYYY-MM-DD"))</f>
        <v>NTML-000-005070-2021-12-18</v>
      </c>
      <c r="C5071" s="1" t="s">
        <v>217</v>
      </c>
      <c r="D5071" s="2"/>
      <c r="E5071" s="1"/>
      <c r="F5071" s="2"/>
      <c r="G5071" s="1"/>
      <c r="H5071" s="1" t="s">
        <v>2641</v>
      </c>
      <c r="I5071" s="8" t="str">
        <f>IF(Table1[[#This Row],[TMI_Type]]="Reroute",INDEX(_xlfn.REGEXEXTRACT(Table1[[#This Row],[RawText]],".*(ROUTE|FEA|FCA|ICR|CTOP|TBO).+([A-Z]{3})",2,0),1,2),"")</f>
        <v/>
      </c>
      <c r="J5071" s="5"/>
      <c r="K5071" s="5"/>
      <c r="L5071" s="1"/>
      <c r="M5071" s="7"/>
      <c r="N5071" s="7"/>
      <c r="O5071" s="7">
        <v>44548.986111111109</v>
      </c>
      <c r="P5071" s="4" t="s">
        <v>3018</v>
      </c>
      <c r="Q5071" s="10" t="s">
        <v>3018</v>
      </c>
      <c r="R5071" s="2" t="s">
        <v>8964</v>
      </c>
      <c r="S5071" s="6" t="str">
        <f>IF(OR(ISBLANK(Table1[[#This Row],[ValidEndUTC]]),ISBLANK(Table1[[#This Row],[ValidStartUTC]])),"",Table1[[#This Row],[ValidEndUTC]]-Table1[[#This Row],[ValidStartUTC]])</f>
        <v/>
      </c>
      <c r="T5071" s="5" t="str">
        <f>IF(OR(ISBLANK(Table1[[#This Row],[ValidEndUTC]]),ISBLANK(Table1[[#This Row],[ValidStartUTC]])),"",Table1[[#This Row],[Duration]]*24*60)</f>
        <v/>
      </c>
    </row>
    <row r="5072" spans="1:20" ht="409.6" x14ac:dyDescent="0.25">
      <c r="A5072" s="8" t="str">
        <f>IF(ISBLANK(Table1[[#This Row],[AdvisoryNumber]]),"NTML","ADVZY")</f>
        <v>ADVZY</v>
      </c>
      <c r="B5072" s="8" t="str">
        <f>_xlfn.TEXTJOIN("-",TRUE,Table1[[#This Row],[Source]],TEXT(Table1[[#This Row],[AdvisoryNumber]],"000"),TEXT(ROW()-1,"000000"),TEXT(Table1[[#This Row],[RecordTimeUTC]],"YYYY-MM-DD"))</f>
        <v>ADVZY-002-005071-2021-12-19</v>
      </c>
      <c r="C5072" s="1" t="s">
        <v>16</v>
      </c>
      <c r="D5072" s="2"/>
      <c r="E5072" s="1">
        <v>2</v>
      </c>
      <c r="F5072" s="2" t="s">
        <v>5996</v>
      </c>
      <c r="G5072" s="1"/>
      <c r="H5072" s="1" t="s">
        <v>6014</v>
      </c>
      <c r="I5072" s="8" t="str">
        <f>IF(Table1[[#This Row],[TMI_Type]]="Reroute",INDEX(_xlfn.REGEXEXTRACT(Table1[[#This Row],[RawText]],".*(ROUTE|FEA|FCA|ICR|CTOP|TBO).+([A-Z]{3})",2,0),1,2),"")</f>
        <v/>
      </c>
      <c r="J5072" s="5"/>
      <c r="K5072" s="5"/>
      <c r="L5072" s="1"/>
      <c r="M5072" s="7"/>
      <c r="N5072" s="7"/>
      <c r="O5072" s="7">
        <v>44549.147222222222</v>
      </c>
      <c r="P5072" s="4" t="s">
        <v>1161</v>
      </c>
      <c r="Q5072" s="10" t="s">
        <v>7084</v>
      </c>
      <c r="R5072" s="2" t="s">
        <v>7081</v>
      </c>
      <c r="S5072" s="6" t="str">
        <f>IF(OR(ISBLANK(Table1[[#This Row],[ValidEndUTC]]),ISBLANK(Table1[[#This Row],[ValidStartUTC]])),"",Table1[[#This Row],[ValidEndUTC]]-Table1[[#This Row],[ValidStartUTC]])</f>
        <v/>
      </c>
      <c r="T5072" s="5" t="str">
        <f>IF(OR(ISBLANK(Table1[[#This Row],[ValidEndUTC]]),ISBLANK(Table1[[#This Row],[ValidStartUTC]])),"",Table1[[#This Row],[Duration]]*24*60)</f>
        <v/>
      </c>
    </row>
    <row r="5073" spans="1:20" x14ac:dyDescent="0.25">
      <c r="A5073" s="8" t="str">
        <f>IF(ISBLANK(Table1[[#This Row],[AdvisoryNumber]]),"NTML","ADVZY")</f>
        <v>NTML</v>
      </c>
      <c r="B5073" s="8" t="str">
        <f>_xlfn.TEXTJOIN("-",TRUE,Table1[[#This Row],[Source]],TEXT(Table1[[#This Row],[AdvisoryNumber]],"000"),TEXT(ROW()-1,"000000"),TEXT(Table1[[#This Row],[RecordTimeUTC]],"YYYY-MM-DD"))</f>
        <v>NTML-000-005072-2022-01-01</v>
      </c>
      <c r="C5073" s="1" t="s">
        <v>232</v>
      </c>
      <c r="D5073" s="2"/>
      <c r="E5073" s="1"/>
      <c r="F5073" s="2"/>
      <c r="G5073" s="1"/>
      <c r="H5073" s="1" t="s">
        <v>2641</v>
      </c>
      <c r="I5073" s="8" t="str">
        <f>IF(Table1[[#This Row],[TMI_Type]]="Reroute",INDEX(_xlfn.REGEXEXTRACT(Table1[[#This Row],[RawText]],".*(ROUTE|FEA|FCA|ICR|CTOP|TBO).+([A-Z]{3})",2,0),1,2),"")</f>
        <v/>
      </c>
      <c r="J5073" s="5"/>
      <c r="K5073" s="5"/>
      <c r="L5073" s="1"/>
      <c r="M5073" s="7"/>
      <c r="N5073" s="7"/>
      <c r="O5073" s="7">
        <v>44562.936111111114</v>
      </c>
      <c r="P5073" s="4" t="s">
        <v>3019</v>
      </c>
      <c r="Q5073" s="10" t="s">
        <v>3019</v>
      </c>
      <c r="R5073" s="2" t="s">
        <v>8991</v>
      </c>
      <c r="S5073" s="6" t="str">
        <f>IF(OR(ISBLANK(Table1[[#This Row],[ValidEndUTC]]),ISBLANK(Table1[[#This Row],[ValidStartUTC]])),"",Table1[[#This Row],[ValidEndUTC]]-Table1[[#This Row],[ValidStartUTC]])</f>
        <v/>
      </c>
      <c r="T5073" s="5" t="str">
        <f>IF(OR(ISBLANK(Table1[[#This Row],[ValidEndUTC]]),ISBLANK(Table1[[#This Row],[ValidStartUTC]])),"",Table1[[#This Row],[Duration]]*24*60)</f>
        <v/>
      </c>
    </row>
    <row r="5074" spans="1:20" x14ac:dyDescent="0.25">
      <c r="A5074" s="8" t="str">
        <f>IF(ISBLANK(Table1[[#This Row],[AdvisoryNumber]]),"NTML","ADVZY")</f>
        <v>NTML</v>
      </c>
      <c r="B5074" s="8" t="str">
        <f>_xlfn.TEXTJOIN("-",TRUE,Table1[[#This Row],[Source]],TEXT(Table1[[#This Row],[AdvisoryNumber]],"000"),TEXT(ROW()-1,"000000"),TEXT(Table1[[#This Row],[RecordTimeUTC]],"YYYY-MM-DD"))</f>
        <v>NTML-000-005073-2022-01-01</v>
      </c>
      <c r="C5074" s="1" t="s">
        <v>270</v>
      </c>
      <c r="D5074" s="2"/>
      <c r="E5074" s="1"/>
      <c r="F5074" s="2"/>
      <c r="G5074" s="1"/>
      <c r="H5074" s="1" t="s">
        <v>2641</v>
      </c>
      <c r="I5074" s="8" t="str">
        <f>IF(Table1[[#This Row],[TMI_Type]]="Reroute",INDEX(_xlfn.REGEXEXTRACT(Table1[[#This Row],[RawText]],".*(ROUTE|FEA|FCA|ICR|CTOP|TBO).+([A-Z]{3})",2,0),1,2),"")</f>
        <v/>
      </c>
      <c r="J5074" s="5"/>
      <c r="K5074" s="5"/>
      <c r="L5074" s="1"/>
      <c r="M5074" s="7"/>
      <c r="N5074" s="7"/>
      <c r="O5074" s="7">
        <v>44562.936111111114</v>
      </c>
      <c r="P5074" s="4" t="s">
        <v>3020</v>
      </c>
      <c r="Q5074" s="10" t="s">
        <v>3020</v>
      </c>
      <c r="R5074" s="2" t="s">
        <v>8991</v>
      </c>
      <c r="S5074" s="6" t="str">
        <f>IF(OR(ISBLANK(Table1[[#This Row],[ValidEndUTC]]),ISBLANK(Table1[[#This Row],[ValidStartUTC]])),"",Table1[[#This Row],[ValidEndUTC]]-Table1[[#This Row],[ValidStartUTC]])</f>
        <v/>
      </c>
      <c r="T5074" s="5" t="str">
        <f>IF(OR(ISBLANK(Table1[[#This Row],[ValidEndUTC]]),ISBLANK(Table1[[#This Row],[ValidStartUTC]])),"",Table1[[#This Row],[Duration]]*24*60)</f>
        <v/>
      </c>
    </row>
    <row r="5075" spans="1:20" x14ac:dyDescent="0.25">
      <c r="A5075" s="8" t="str">
        <f>IF(ISBLANK(Table1[[#This Row],[AdvisoryNumber]]),"NTML","ADVZY")</f>
        <v>NTML</v>
      </c>
      <c r="B5075" s="8" t="str">
        <f>_xlfn.TEXTJOIN("-",TRUE,Table1[[#This Row],[Source]],TEXT(Table1[[#This Row],[AdvisoryNumber]],"000"),TEXT(ROW()-1,"000000"),TEXT(Table1[[#This Row],[RecordTimeUTC]],"YYYY-MM-DD"))</f>
        <v>NTML-000-005074-2022-01-01</v>
      </c>
      <c r="C5075" s="1" t="s">
        <v>202</v>
      </c>
      <c r="D5075" s="2"/>
      <c r="E5075" s="1"/>
      <c r="F5075" s="2"/>
      <c r="G5075" s="1"/>
      <c r="H5075" s="1" t="s">
        <v>2641</v>
      </c>
      <c r="I5075" s="8" t="str">
        <f>IF(Table1[[#This Row],[TMI_Type]]="Reroute",INDEX(_xlfn.REGEXEXTRACT(Table1[[#This Row],[RawText]],".*(ROUTE|FEA|FCA|ICR|CTOP|TBO).+([A-Z]{3})",2,0),1,2),"")</f>
        <v/>
      </c>
      <c r="J5075" s="5"/>
      <c r="K5075" s="5"/>
      <c r="L5075" s="1"/>
      <c r="M5075" s="7"/>
      <c r="N5075" s="7"/>
      <c r="O5075" s="7">
        <v>44562.936111111114</v>
      </c>
      <c r="P5075" s="4" t="s">
        <v>3021</v>
      </c>
      <c r="Q5075" s="10" t="s">
        <v>3021</v>
      </c>
      <c r="R5075" s="2" t="s">
        <v>8991</v>
      </c>
      <c r="S5075" s="6" t="str">
        <f>IF(OR(ISBLANK(Table1[[#This Row],[ValidEndUTC]]),ISBLANK(Table1[[#This Row],[ValidStartUTC]])),"",Table1[[#This Row],[ValidEndUTC]]-Table1[[#This Row],[ValidStartUTC]])</f>
        <v/>
      </c>
      <c r="T5075" s="5" t="str">
        <f>IF(OR(ISBLANK(Table1[[#This Row],[ValidEndUTC]]),ISBLANK(Table1[[#This Row],[ValidStartUTC]])),"",Table1[[#This Row],[Duration]]*24*60)</f>
        <v/>
      </c>
    </row>
    <row r="5076" spans="1:20" x14ac:dyDescent="0.25">
      <c r="A5076" s="8" t="str">
        <f>IF(ISBLANK(Table1[[#This Row],[AdvisoryNumber]]),"NTML","ADVZY")</f>
        <v>NTML</v>
      </c>
      <c r="B5076" s="8" t="str">
        <f>_xlfn.TEXTJOIN("-",TRUE,Table1[[#This Row],[Source]],TEXT(Table1[[#This Row],[AdvisoryNumber]],"000"),TEXT(ROW()-1,"000000"),TEXT(Table1[[#This Row],[RecordTimeUTC]],"YYYY-MM-DD"))</f>
        <v>NTML-000-005075-2022-01-01</v>
      </c>
      <c r="C5076" s="1" t="s">
        <v>229</v>
      </c>
      <c r="D5076" s="2"/>
      <c r="E5076" s="1"/>
      <c r="F5076" s="2"/>
      <c r="G5076" s="1"/>
      <c r="H5076" s="1" t="s">
        <v>2641</v>
      </c>
      <c r="I5076" s="8" t="str">
        <f>IF(Table1[[#This Row],[TMI_Type]]="Reroute",INDEX(_xlfn.REGEXEXTRACT(Table1[[#This Row],[RawText]],".*(ROUTE|FEA|FCA|ICR|CTOP|TBO).+([A-Z]{3})",2,0),1,2),"")</f>
        <v/>
      </c>
      <c r="J5076" s="5"/>
      <c r="K5076" s="5"/>
      <c r="L5076" s="1"/>
      <c r="M5076" s="7"/>
      <c r="N5076" s="7"/>
      <c r="O5076" s="7">
        <v>44562.936111111114</v>
      </c>
      <c r="P5076" s="4" t="s">
        <v>3022</v>
      </c>
      <c r="Q5076" s="10" t="s">
        <v>3022</v>
      </c>
      <c r="R5076" s="2" t="s">
        <v>8991</v>
      </c>
      <c r="S5076" s="6" t="str">
        <f>IF(OR(ISBLANK(Table1[[#This Row],[ValidEndUTC]]),ISBLANK(Table1[[#This Row],[ValidStartUTC]])),"",Table1[[#This Row],[ValidEndUTC]]-Table1[[#This Row],[ValidStartUTC]])</f>
        <v/>
      </c>
      <c r="T5076" s="5" t="str">
        <f>IF(OR(ISBLANK(Table1[[#This Row],[ValidEndUTC]]),ISBLANK(Table1[[#This Row],[ValidStartUTC]])),"",Table1[[#This Row],[Duration]]*24*60)</f>
        <v/>
      </c>
    </row>
    <row r="5077" spans="1:20" x14ac:dyDescent="0.25">
      <c r="A5077" s="8" t="str">
        <f>IF(ISBLANK(Table1[[#This Row],[AdvisoryNumber]]),"NTML","ADVZY")</f>
        <v>NTML</v>
      </c>
      <c r="B5077" s="8" t="str">
        <f>_xlfn.TEXTJOIN("-",TRUE,Table1[[#This Row],[Source]],TEXT(Table1[[#This Row],[AdvisoryNumber]],"000"),TEXT(ROW()-1,"000000"),TEXT(Table1[[#This Row],[RecordTimeUTC]],"YYYY-MM-DD"))</f>
        <v>NTML-000-005076-2022-01-01</v>
      </c>
      <c r="C5077" s="1" t="s">
        <v>97</v>
      </c>
      <c r="D5077" s="2"/>
      <c r="E5077" s="1"/>
      <c r="F5077" s="2"/>
      <c r="G5077" s="1"/>
      <c r="H5077" s="1" t="s">
        <v>2641</v>
      </c>
      <c r="I5077" s="8" t="str">
        <f>IF(Table1[[#This Row],[TMI_Type]]="Reroute",INDEX(_xlfn.REGEXEXTRACT(Table1[[#This Row],[RawText]],".*(ROUTE|FEA|FCA|ICR|CTOP|TBO).+([A-Z]{3})",2,0),1,2),"")</f>
        <v/>
      </c>
      <c r="J5077" s="5"/>
      <c r="K5077" s="5"/>
      <c r="L5077" s="1"/>
      <c r="M5077" s="7"/>
      <c r="N5077" s="7"/>
      <c r="O5077" s="7">
        <v>44562.936111111114</v>
      </c>
      <c r="P5077" s="4" t="s">
        <v>3023</v>
      </c>
      <c r="Q5077" s="10" t="s">
        <v>3023</v>
      </c>
      <c r="R5077" s="2" t="s">
        <v>8991</v>
      </c>
      <c r="S5077" s="6" t="str">
        <f>IF(OR(ISBLANK(Table1[[#This Row],[ValidEndUTC]]),ISBLANK(Table1[[#This Row],[ValidStartUTC]])),"",Table1[[#This Row],[ValidEndUTC]]-Table1[[#This Row],[ValidStartUTC]])</f>
        <v/>
      </c>
      <c r="T5077" s="5" t="str">
        <f>IF(OR(ISBLANK(Table1[[#This Row],[ValidEndUTC]]),ISBLANK(Table1[[#This Row],[ValidStartUTC]])),"",Table1[[#This Row],[Duration]]*24*60)</f>
        <v/>
      </c>
    </row>
    <row r="5078" spans="1:20" x14ac:dyDescent="0.25">
      <c r="A5078" s="8" t="str">
        <f>IF(ISBLANK(Table1[[#This Row],[AdvisoryNumber]]),"NTML","ADVZY")</f>
        <v>NTML</v>
      </c>
      <c r="B5078" s="8" t="str">
        <f>_xlfn.TEXTJOIN("-",TRUE,Table1[[#This Row],[Source]],TEXT(Table1[[#This Row],[AdvisoryNumber]],"000"),TEXT(ROW()-1,"000000"),TEXT(Table1[[#This Row],[RecordTimeUTC]],"YYYY-MM-DD"))</f>
        <v>NTML-000-005077-2022-01-01</v>
      </c>
      <c r="C5078" s="1" t="s">
        <v>619</v>
      </c>
      <c r="D5078" s="2"/>
      <c r="E5078" s="1"/>
      <c r="F5078" s="2"/>
      <c r="G5078" s="1"/>
      <c r="H5078" s="1" t="s">
        <v>2641</v>
      </c>
      <c r="I5078" s="8" t="str">
        <f>IF(Table1[[#This Row],[TMI_Type]]="Reroute",INDEX(_xlfn.REGEXEXTRACT(Table1[[#This Row],[RawText]],".*(ROUTE|FEA|FCA|ICR|CTOP|TBO).+([A-Z]{3})",2,0),1,2),"")</f>
        <v/>
      </c>
      <c r="J5078" s="5"/>
      <c r="K5078" s="5"/>
      <c r="L5078" s="1"/>
      <c r="M5078" s="7"/>
      <c r="N5078" s="7"/>
      <c r="O5078" s="7">
        <v>44562.936111111114</v>
      </c>
      <c r="P5078" s="4" t="s">
        <v>3024</v>
      </c>
      <c r="Q5078" s="10" t="s">
        <v>3024</v>
      </c>
      <c r="R5078" s="2" t="s">
        <v>8991</v>
      </c>
      <c r="S5078" s="6" t="str">
        <f>IF(OR(ISBLANK(Table1[[#This Row],[ValidEndUTC]]),ISBLANK(Table1[[#This Row],[ValidStartUTC]])),"",Table1[[#This Row],[ValidEndUTC]]-Table1[[#This Row],[ValidStartUTC]])</f>
        <v/>
      </c>
      <c r="T5078" s="5" t="str">
        <f>IF(OR(ISBLANK(Table1[[#This Row],[ValidEndUTC]]),ISBLANK(Table1[[#This Row],[ValidStartUTC]])),"",Table1[[#This Row],[Duration]]*24*60)</f>
        <v/>
      </c>
    </row>
    <row r="5079" spans="1:20" x14ac:dyDescent="0.25">
      <c r="A5079" s="8" t="str">
        <f>IF(ISBLANK(Table1[[#This Row],[AdvisoryNumber]]),"NTML","ADVZY")</f>
        <v>NTML</v>
      </c>
      <c r="B5079" s="8" t="str">
        <f>_xlfn.TEXTJOIN("-",TRUE,Table1[[#This Row],[Source]],TEXT(Table1[[#This Row],[AdvisoryNumber]],"000"),TEXT(ROW()-1,"000000"),TEXT(Table1[[#This Row],[RecordTimeUTC]],"YYYY-MM-DD"))</f>
        <v>NTML-000-005078-2022-01-01</v>
      </c>
      <c r="C5079" s="1" t="s">
        <v>31</v>
      </c>
      <c r="D5079" s="2"/>
      <c r="E5079" s="1"/>
      <c r="F5079" s="2"/>
      <c r="G5079" s="1"/>
      <c r="H5079" s="1" t="s">
        <v>2641</v>
      </c>
      <c r="I5079" s="8" t="str">
        <f>IF(Table1[[#This Row],[TMI_Type]]="Reroute",INDEX(_xlfn.REGEXEXTRACT(Table1[[#This Row],[RawText]],".*(ROUTE|FEA|FCA|ICR|CTOP|TBO).+([A-Z]{3})",2,0),1,2),"")</f>
        <v/>
      </c>
      <c r="J5079" s="5"/>
      <c r="K5079" s="5"/>
      <c r="L5079" s="1"/>
      <c r="M5079" s="7"/>
      <c r="N5079" s="7"/>
      <c r="O5079" s="7">
        <v>44562.936111111114</v>
      </c>
      <c r="P5079" s="4" t="s">
        <v>3025</v>
      </c>
      <c r="Q5079" s="10" t="s">
        <v>3025</v>
      </c>
      <c r="R5079" s="2" t="s">
        <v>8991</v>
      </c>
      <c r="S5079" s="6" t="str">
        <f>IF(OR(ISBLANK(Table1[[#This Row],[ValidEndUTC]]),ISBLANK(Table1[[#This Row],[ValidStartUTC]])),"",Table1[[#This Row],[ValidEndUTC]]-Table1[[#This Row],[ValidStartUTC]])</f>
        <v/>
      </c>
      <c r="T5079" s="5" t="str">
        <f>IF(OR(ISBLANK(Table1[[#This Row],[ValidEndUTC]]),ISBLANK(Table1[[#This Row],[ValidStartUTC]])),"",Table1[[#This Row],[Duration]]*24*60)</f>
        <v/>
      </c>
    </row>
    <row r="5080" spans="1:20" x14ac:dyDescent="0.25">
      <c r="A5080" s="8" t="str">
        <f>IF(ISBLANK(Table1[[#This Row],[AdvisoryNumber]]),"NTML","ADVZY")</f>
        <v>NTML</v>
      </c>
      <c r="B5080" s="8" t="str">
        <f>_xlfn.TEXTJOIN("-",TRUE,Table1[[#This Row],[Source]],TEXT(Table1[[#This Row],[AdvisoryNumber]],"000"),TEXT(ROW()-1,"000000"),TEXT(Table1[[#This Row],[RecordTimeUTC]],"YYYY-MM-DD"))</f>
        <v>NTML-000-005079-2022-01-01</v>
      </c>
      <c r="C5080" s="1" t="s">
        <v>300</v>
      </c>
      <c r="D5080" s="2"/>
      <c r="E5080" s="1"/>
      <c r="F5080" s="2"/>
      <c r="G5080" s="1"/>
      <c r="H5080" s="1" t="s">
        <v>2641</v>
      </c>
      <c r="I5080" s="8" t="str">
        <f>IF(Table1[[#This Row],[TMI_Type]]="Reroute",INDEX(_xlfn.REGEXEXTRACT(Table1[[#This Row],[RawText]],".*(ROUTE|FEA|FCA|ICR|CTOP|TBO).+([A-Z]{3})",2,0),1,2),"")</f>
        <v/>
      </c>
      <c r="J5080" s="5"/>
      <c r="K5080" s="5"/>
      <c r="L5080" s="1"/>
      <c r="M5080" s="7"/>
      <c r="N5080" s="7"/>
      <c r="O5080" s="7">
        <v>44562.936111111114</v>
      </c>
      <c r="P5080" s="4" t="s">
        <v>3026</v>
      </c>
      <c r="Q5080" s="10" t="s">
        <v>3026</v>
      </c>
      <c r="R5080" s="2" t="s">
        <v>8991</v>
      </c>
      <c r="S5080" s="6" t="str">
        <f>IF(OR(ISBLANK(Table1[[#This Row],[ValidEndUTC]]),ISBLANK(Table1[[#This Row],[ValidStartUTC]])),"",Table1[[#This Row],[ValidEndUTC]]-Table1[[#This Row],[ValidStartUTC]])</f>
        <v/>
      </c>
      <c r="T5080" s="5" t="str">
        <f>IF(OR(ISBLANK(Table1[[#This Row],[ValidEndUTC]]),ISBLANK(Table1[[#This Row],[ValidStartUTC]])),"",Table1[[#This Row],[Duration]]*24*60)</f>
        <v/>
      </c>
    </row>
    <row r="5081" spans="1:20" x14ac:dyDescent="0.25">
      <c r="A5081" s="8" t="str">
        <f>IF(ISBLANK(Table1[[#This Row],[AdvisoryNumber]]),"NTML","ADVZY")</f>
        <v>NTML</v>
      </c>
      <c r="B5081" s="8" t="str">
        <f>_xlfn.TEXTJOIN("-",TRUE,Table1[[#This Row],[Source]],TEXT(Table1[[#This Row],[AdvisoryNumber]],"000"),TEXT(ROW()-1,"000000"),TEXT(Table1[[#This Row],[RecordTimeUTC]],"YYYY-MM-DD"))</f>
        <v>NTML-000-005080-2022-01-01</v>
      </c>
      <c r="C5081" s="1" t="s">
        <v>344</v>
      </c>
      <c r="D5081" s="2"/>
      <c r="E5081" s="1"/>
      <c r="F5081" s="2"/>
      <c r="G5081" s="1"/>
      <c r="H5081" s="1" t="s">
        <v>2641</v>
      </c>
      <c r="I5081" s="8" t="str">
        <f>IF(Table1[[#This Row],[TMI_Type]]="Reroute",INDEX(_xlfn.REGEXEXTRACT(Table1[[#This Row],[RawText]],".*(ROUTE|FEA|FCA|ICR|CTOP|TBO).+([A-Z]{3})",2,0),1,2),"")</f>
        <v/>
      </c>
      <c r="J5081" s="5"/>
      <c r="K5081" s="5"/>
      <c r="L5081" s="1"/>
      <c r="M5081" s="7"/>
      <c r="N5081" s="7"/>
      <c r="O5081" s="7">
        <v>44562.936111111114</v>
      </c>
      <c r="P5081" s="4" t="s">
        <v>3027</v>
      </c>
      <c r="Q5081" s="10" t="s">
        <v>3027</v>
      </c>
      <c r="R5081" s="2" t="s">
        <v>8991</v>
      </c>
      <c r="S5081" s="6" t="str">
        <f>IF(OR(ISBLANK(Table1[[#This Row],[ValidEndUTC]]),ISBLANK(Table1[[#This Row],[ValidStartUTC]])),"",Table1[[#This Row],[ValidEndUTC]]-Table1[[#This Row],[ValidStartUTC]])</f>
        <v/>
      </c>
      <c r="T5081" s="5" t="str">
        <f>IF(OR(ISBLANK(Table1[[#This Row],[ValidEndUTC]]),ISBLANK(Table1[[#This Row],[ValidStartUTC]])),"",Table1[[#This Row],[Duration]]*24*60)</f>
        <v/>
      </c>
    </row>
    <row r="5082" spans="1:20" x14ac:dyDescent="0.25">
      <c r="A5082" s="8" t="str">
        <f>IF(ISBLANK(Table1[[#This Row],[AdvisoryNumber]]),"NTML","ADVZY")</f>
        <v>NTML</v>
      </c>
      <c r="B5082" s="8" t="str">
        <f>_xlfn.TEXTJOIN("-",TRUE,Table1[[#This Row],[Source]],TEXT(Table1[[#This Row],[AdvisoryNumber]],"000"),TEXT(ROW()-1,"000000"),TEXT(Table1[[#This Row],[RecordTimeUTC]],"YYYY-MM-DD"))</f>
        <v>NTML-000-005081-2022-01-01</v>
      </c>
      <c r="C5082" s="1" t="s">
        <v>217</v>
      </c>
      <c r="D5082" s="2"/>
      <c r="E5082" s="1"/>
      <c r="F5082" s="2"/>
      <c r="G5082" s="1"/>
      <c r="H5082" s="1" t="s">
        <v>2641</v>
      </c>
      <c r="I5082" s="8" t="str">
        <f>IF(Table1[[#This Row],[TMI_Type]]="Reroute",INDEX(_xlfn.REGEXEXTRACT(Table1[[#This Row],[RawText]],".*(ROUTE|FEA|FCA|ICR|CTOP|TBO).+([A-Z]{3})",2,0),1,2),"")</f>
        <v/>
      </c>
      <c r="J5082" s="5"/>
      <c r="K5082" s="5"/>
      <c r="L5082" s="1"/>
      <c r="M5082" s="7"/>
      <c r="N5082" s="7"/>
      <c r="O5082" s="7">
        <v>44562.936111111114</v>
      </c>
      <c r="P5082" s="4" t="s">
        <v>3028</v>
      </c>
      <c r="Q5082" s="10" t="s">
        <v>3028</v>
      </c>
      <c r="R5082" s="2" t="s">
        <v>8991</v>
      </c>
      <c r="S5082" s="6" t="str">
        <f>IF(OR(ISBLANK(Table1[[#This Row],[ValidEndUTC]]),ISBLANK(Table1[[#This Row],[ValidStartUTC]])),"",Table1[[#This Row],[ValidEndUTC]]-Table1[[#This Row],[ValidStartUTC]])</f>
        <v/>
      </c>
      <c r="T5082" s="5" t="str">
        <f>IF(OR(ISBLANK(Table1[[#This Row],[ValidEndUTC]]),ISBLANK(Table1[[#This Row],[ValidStartUTC]])),"",Table1[[#This Row],[Duration]]*24*60)</f>
        <v/>
      </c>
    </row>
    <row r="5083" spans="1:20" x14ac:dyDescent="0.25">
      <c r="A5083" s="8" t="str">
        <f>IF(ISBLANK(Table1[[#This Row],[AdvisoryNumber]]),"NTML","ADVZY")</f>
        <v>NTML</v>
      </c>
      <c r="B5083" s="8" t="str">
        <f>_xlfn.TEXTJOIN("-",TRUE,Table1[[#This Row],[Source]],TEXT(Table1[[#This Row],[AdvisoryNumber]],"000"),TEXT(ROW()-1,"000000"),TEXT(Table1[[#This Row],[RecordTimeUTC]],"YYYY-MM-DD"))</f>
        <v>NTML-000-005082-2022-01-01</v>
      </c>
      <c r="C5083" s="1" t="s">
        <v>2573</v>
      </c>
      <c r="D5083" s="2"/>
      <c r="E5083" s="1"/>
      <c r="F5083" s="2"/>
      <c r="G5083" s="1"/>
      <c r="H5083" s="1" t="s">
        <v>2641</v>
      </c>
      <c r="I5083" s="8" t="str">
        <f>IF(Table1[[#This Row],[TMI_Type]]="Reroute",INDEX(_xlfn.REGEXEXTRACT(Table1[[#This Row],[RawText]],".*(ROUTE|FEA|FCA|ICR|CTOP|TBO).+([A-Z]{3})",2,0),1,2),"")</f>
        <v/>
      </c>
      <c r="J5083" s="5"/>
      <c r="K5083" s="5"/>
      <c r="L5083" s="1"/>
      <c r="M5083" s="7"/>
      <c r="N5083" s="7"/>
      <c r="O5083" s="7">
        <v>44562.936111111114</v>
      </c>
      <c r="P5083" s="4" t="s">
        <v>3029</v>
      </c>
      <c r="Q5083" s="10" t="s">
        <v>3029</v>
      </c>
      <c r="R5083" s="2" t="s">
        <v>8991</v>
      </c>
      <c r="S5083" s="6" t="str">
        <f>IF(OR(ISBLANK(Table1[[#This Row],[ValidEndUTC]]),ISBLANK(Table1[[#This Row],[ValidStartUTC]])),"",Table1[[#This Row],[ValidEndUTC]]-Table1[[#This Row],[ValidStartUTC]])</f>
        <v/>
      </c>
      <c r="T5083" s="5" t="str">
        <f>IF(OR(ISBLANK(Table1[[#This Row],[ValidEndUTC]]),ISBLANK(Table1[[#This Row],[ValidStartUTC]])),"",Table1[[#This Row],[Duration]]*24*60)</f>
        <v/>
      </c>
    </row>
    <row r="5084" spans="1:20" x14ac:dyDescent="0.25">
      <c r="A5084" s="8" t="str">
        <f>IF(ISBLANK(Table1[[#This Row],[AdvisoryNumber]]),"NTML","ADVZY")</f>
        <v>NTML</v>
      </c>
      <c r="B5084" s="8" t="str">
        <f>_xlfn.TEXTJOIN("-",TRUE,Table1[[#This Row],[Source]],TEXT(Table1[[#This Row],[AdvisoryNumber]],"000"),TEXT(ROW()-1,"000000"),TEXT(Table1[[#This Row],[RecordTimeUTC]],"YYYY-MM-DD"))</f>
        <v>NTML-000-005083-2022-01-01</v>
      </c>
      <c r="C5084" s="1" t="s">
        <v>1729</v>
      </c>
      <c r="D5084" s="2"/>
      <c r="E5084" s="1"/>
      <c r="F5084" s="2"/>
      <c r="G5084" s="1"/>
      <c r="H5084" s="1" t="s">
        <v>2641</v>
      </c>
      <c r="I5084" s="8" t="str">
        <f>IF(Table1[[#This Row],[TMI_Type]]="Reroute",INDEX(_xlfn.REGEXEXTRACT(Table1[[#This Row],[RawText]],".*(ROUTE|FEA|FCA|ICR|CTOP|TBO).+([A-Z]{3})",2,0),1,2),"")</f>
        <v/>
      </c>
      <c r="J5084" s="5"/>
      <c r="K5084" s="5"/>
      <c r="L5084" s="1"/>
      <c r="M5084" s="7"/>
      <c r="N5084" s="7"/>
      <c r="O5084" s="7">
        <v>44562.936111111114</v>
      </c>
      <c r="P5084" s="4" t="s">
        <v>3030</v>
      </c>
      <c r="Q5084" s="10" t="s">
        <v>3030</v>
      </c>
      <c r="R5084" s="2" t="s">
        <v>8991</v>
      </c>
      <c r="S5084" s="6" t="str">
        <f>IF(OR(ISBLANK(Table1[[#This Row],[ValidEndUTC]]),ISBLANK(Table1[[#This Row],[ValidStartUTC]])),"",Table1[[#This Row],[ValidEndUTC]]-Table1[[#This Row],[ValidStartUTC]])</f>
        <v/>
      </c>
      <c r="T5084" s="5" t="str">
        <f>IF(OR(ISBLANK(Table1[[#This Row],[ValidEndUTC]]),ISBLANK(Table1[[#This Row],[ValidStartUTC]])),"",Table1[[#This Row],[Duration]]*24*60)</f>
        <v/>
      </c>
    </row>
    <row r="5085" spans="1:20" ht="21.6" x14ac:dyDescent="0.25">
      <c r="A5085" s="8" t="str">
        <f>IF(ISBLANK(Table1[[#This Row],[AdvisoryNumber]]),"NTML","ADVZY")</f>
        <v>NTML</v>
      </c>
      <c r="B5085" s="8" t="str">
        <f>_xlfn.TEXTJOIN("-",TRUE,Table1[[#This Row],[Source]],TEXT(Table1[[#This Row],[AdvisoryNumber]],"000"),TEXT(ROW()-1,"000000"),TEXT(Table1[[#This Row],[RecordTimeUTC]],"YYYY-MM-DD"))</f>
        <v>NTML-000-005084-2022-01-02</v>
      </c>
      <c r="C5085" s="1" t="s">
        <v>232</v>
      </c>
      <c r="D5085" s="2"/>
      <c r="E5085" s="1"/>
      <c r="F5085" s="2"/>
      <c r="G5085" s="1"/>
      <c r="H5085" s="1" t="s">
        <v>2641</v>
      </c>
      <c r="I5085" s="8" t="str">
        <f>IF(Table1[[#This Row],[TMI_Type]]="Reroute",INDEX(_xlfn.REGEXEXTRACT(Table1[[#This Row],[RawText]],".*(ROUTE|FEA|FCA|ICR|CTOP|TBO).+([A-Z]{3})",2,0),1,2),"")</f>
        <v/>
      </c>
      <c r="J5085" s="5"/>
      <c r="K5085" s="5"/>
      <c r="L5085" s="1"/>
      <c r="M5085" s="7"/>
      <c r="N5085" s="7"/>
      <c r="O5085" s="7">
        <v>44563.01666666667</v>
      </c>
      <c r="P5085" s="4" t="s">
        <v>3031</v>
      </c>
      <c r="Q5085" s="10" t="s">
        <v>3031</v>
      </c>
      <c r="R5085" s="2" t="s">
        <v>8994</v>
      </c>
      <c r="S5085" s="6" t="str">
        <f>IF(OR(ISBLANK(Table1[[#This Row],[ValidEndUTC]]),ISBLANK(Table1[[#This Row],[ValidStartUTC]])),"",Table1[[#This Row],[ValidEndUTC]]-Table1[[#This Row],[ValidStartUTC]])</f>
        <v/>
      </c>
      <c r="T5085" s="5" t="str">
        <f>IF(OR(ISBLANK(Table1[[#This Row],[ValidEndUTC]]),ISBLANK(Table1[[#This Row],[ValidStartUTC]])),"",Table1[[#This Row],[Duration]]*24*60)</f>
        <v/>
      </c>
    </row>
    <row r="5086" spans="1:20" ht="21.6" x14ac:dyDescent="0.25">
      <c r="A5086" s="8" t="str">
        <f>IF(ISBLANK(Table1[[#This Row],[AdvisoryNumber]]),"NTML","ADVZY")</f>
        <v>NTML</v>
      </c>
      <c r="B5086" s="8" t="str">
        <f>_xlfn.TEXTJOIN("-",TRUE,Table1[[#This Row],[Source]],TEXT(Table1[[#This Row],[AdvisoryNumber]],"000"),TEXT(ROW()-1,"000000"),TEXT(Table1[[#This Row],[RecordTimeUTC]],"YYYY-MM-DD"))</f>
        <v>NTML-000-005085-2022-01-02</v>
      </c>
      <c r="C5086" s="1" t="s">
        <v>202</v>
      </c>
      <c r="D5086" s="2"/>
      <c r="E5086" s="1"/>
      <c r="F5086" s="2"/>
      <c r="G5086" s="1"/>
      <c r="H5086" s="1" t="s">
        <v>2641</v>
      </c>
      <c r="I5086" s="8" t="str">
        <f>IF(Table1[[#This Row],[TMI_Type]]="Reroute",INDEX(_xlfn.REGEXEXTRACT(Table1[[#This Row],[RawText]],".*(ROUTE|FEA|FCA|ICR|CTOP|TBO).+([A-Z]{3})",2,0),1,2),"")</f>
        <v/>
      </c>
      <c r="J5086" s="5">
        <v>1</v>
      </c>
      <c r="K5086" s="5"/>
      <c r="L5086" s="1"/>
      <c r="M5086" s="7"/>
      <c r="N5086" s="7"/>
      <c r="O5086" s="7">
        <v>44563.018055555556</v>
      </c>
      <c r="P5086" s="4" t="s">
        <v>8995</v>
      </c>
      <c r="Q5086" s="10" t="s">
        <v>8995</v>
      </c>
      <c r="R5086" s="2" t="s">
        <v>8994</v>
      </c>
      <c r="S5086" s="6" t="str">
        <f>IF(OR(ISBLANK(Table1[[#This Row],[ValidEndUTC]]),ISBLANK(Table1[[#This Row],[ValidStartUTC]])),"",Table1[[#This Row],[ValidEndUTC]]-Table1[[#This Row],[ValidStartUTC]])</f>
        <v/>
      </c>
      <c r="T5086" s="5" t="str">
        <f>IF(OR(ISBLANK(Table1[[#This Row],[ValidEndUTC]]),ISBLANK(Table1[[#This Row],[ValidStartUTC]])),"",Table1[[#This Row],[Duration]]*24*60)</f>
        <v/>
      </c>
    </row>
    <row r="5087" spans="1:20" ht="21.6" x14ac:dyDescent="0.25">
      <c r="A5087" s="8" t="str">
        <f>IF(ISBLANK(Table1[[#This Row],[AdvisoryNumber]]),"NTML","ADVZY")</f>
        <v>NTML</v>
      </c>
      <c r="B5087" s="8" t="str">
        <f>_xlfn.TEXTJOIN("-",TRUE,Table1[[#This Row],[Source]],TEXT(Table1[[#This Row],[AdvisoryNumber]],"000"),TEXT(ROW()-1,"000000"),TEXT(Table1[[#This Row],[RecordTimeUTC]],"YYYY-MM-DD"))</f>
        <v>NTML-000-005086-2022-01-02</v>
      </c>
      <c r="C5087" s="1" t="s">
        <v>73</v>
      </c>
      <c r="D5087" s="2"/>
      <c r="E5087" s="1"/>
      <c r="F5087" s="2"/>
      <c r="G5087" s="1"/>
      <c r="H5087" s="1" t="s">
        <v>992</v>
      </c>
      <c r="I5087" s="8" t="str">
        <f>IF(Table1[[#This Row],[TMI_Type]]="Reroute",INDEX(_xlfn.REGEXEXTRACT(Table1[[#This Row],[RawText]],".*(ROUTE|FEA|FCA|ICR|CTOP|TBO).+([A-Z]{3})",2,0),1,2),"")</f>
        <v/>
      </c>
      <c r="J5087" s="5"/>
      <c r="K5087" s="5"/>
      <c r="L5087" s="1" t="s">
        <v>326</v>
      </c>
      <c r="M5087" s="7"/>
      <c r="N5087" s="7"/>
      <c r="O5087" s="7">
        <v>44563.057638888888</v>
      </c>
      <c r="P5087" s="4" t="s">
        <v>3032</v>
      </c>
      <c r="Q5087" s="10" t="s">
        <v>3032</v>
      </c>
      <c r="R5087" s="2" t="s">
        <v>8998</v>
      </c>
      <c r="S5087" s="6" t="str">
        <f>IF(OR(ISBLANK(Table1[[#This Row],[ValidEndUTC]]),ISBLANK(Table1[[#This Row],[ValidStartUTC]])),"",Table1[[#This Row],[ValidEndUTC]]-Table1[[#This Row],[ValidStartUTC]])</f>
        <v/>
      </c>
      <c r="T5087" s="5" t="str">
        <f>IF(OR(ISBLANK(Table1[[#This Row],[ValidEndUTC]]),ISBLANK(Table1[[#This Row],[ValidStartUTC]])),"",Table1[[#This Row],[Duration]]*24*60)</f>
        <v/>
      </c>
    </row>
    <row r="5088" spans="1:20" ht="21.6" x14ac:dyDescent="0.25">
      <c r="A5088" s="8" t="str">
        <f>IF(ISBLANK(Table1[[#This Row],[AdvisoryNumber]]),"NTML","ADVZY")</f>
        <v>NTML</v>
      </c>
      <c r="B5088" s="8" t="str">
        <f>_xlfn.TEXTJOIN("-",TRUE,Table1[[#This Row],[Source]],TEXT(Table1[[#This Row],[AdvisoryNumber]],"000"),TEXT(ROW()-1,"000000"),TEXT(Table1[[#This Row],[RecordTimeUTC]],"YYYY-MM-DD"))</f>
        <v>NTML-000-005087-2022-01-02</v>
      </c>
      <c r="C5088" s="1" t="s">
        <v>73</v>
      </c>
      <c r="D5088" s="2"/>
      <c r="E5088" s="1"/>
      <c r="F5088" s="2"/>
      <c r="G5088" s="1" t="s">
        <v>98</v>
      </c>
      <c r="H5088" s="1" t="s">
        <v>181</v>
      </c>
      <c r="I5088" s="8" t="str">
        <f>IF(Table1[[#This Row],[TMI_Type]]="Reroute",INDEX(_xlfn.REGEXEXTRACT(Table1[[#This Row],[RawText]],".*(ROUTE|FEA|FCA|ICR|CTOP|TBO).+([A-Z]{3})",2,0),1,2),"")</f>
        <v/>
      </c>
      <c r="J5088" s="5"/>
      <c r="K5088" s="5"/>
      <c r="L5088" s="1" t="s">
        <v>326</v>
      </c>
      <c r="M5088" s="7"/>
      <c r="N5088" s="7"/>
      <c r="O5088" s="7">
        <v>44563.057638888888</v>
      </c>
      <c r="P5088" s="4" t="s">
        <v>8999</v>
      </c>
      <c r="Q5088" s="10" t="s">
        <v>8999</v>
      </c>
      <c r="R5088" s="2" t="s">
        <v>9000</v>
      </c>
      <c r="S5088" s="6" t="str">
        <f>IF(OR(ISBLANK(Table1[[#This Row],[ValidEndUTC]]),ISBLANK(Table1[[#This Row],[ValidStartUTC]])),"",Table1[[#This Row],[ValidEndUTC]]-Table1[[#This Row],[ValidStartUTC]])</f>
        <v/>
      </c>
      <c r="T5088" s="5" t="str">
        <f>IF(OR(ISBLANK(Table1[[#This Row],[ValidEndUTC]]),ISBLANK(Table1[[#This Row],[ValidStartUTC]])),"",Table1[[#This Row],[Duration]]*24*60)</f>
        <v/>
      </c>
    </row>
    <row r="5089" spans="1:20" ht="21.6" x14ac:dyDescent="0.25">
      <c r="A5089" s="8" t="str">
        <f>IF(ISBLANK(Table1[[#This Row],[AdvisoryNumber]]),"NTML","ADVZY")</f>
        <v>NTML</v>
      </c>
      <c r="B5089" s="8" t="str">
        <f>_xlfn.TEXTJOIN("-",TRUE,Table1[[#This Row],[Source]],TEXT(Table1[[#This Row],[AdvisoryNumber]],"000"),TEXT(ROW()-1,"000000"),TEXT(Table1[[#This Row],[RecordTimeUTC]],"YYYY-MM-DD"))</f>
        <v>NTML-000-005088-2022-01-02</v>
      </c>
      <c r="C5089" s="1" t="s">
        <v>73</v>
      </c>
      <c r="D5089" s="2"/>
      <c r="E5089" s="1"/>
      <c r="F5089" s="2"/>
      <c r="G5089" s="1" t="s">
        <v>98</v>
      </c>
      <c r="H5089" s="1" t="s">
        <v>181</v>
      </c>
      <c r="I5089" s="8" t="str">
        <f>IF(Table1[[#This Row],[TMI_Type]]="Reroute",INDEX(_xlfn.REGEXEXTRACT(Table1[[#This Row],[RawText]],".*(ROUTE|FEA|FCA|ICR|CTOP|TBO).+([A-Z]{3})",2,0),1,2),"")</f>
        <v/>
      </c>
      <c r="J5089" s="5"/>
      <c r="K5089" s="5"/>
      <c r="L5089" s="1" t="s">
        <v>326</v>
      </c>
      <c r="M5089" s="7"/>
      <c r="N5089" s="7"/>
      <c r="O5089" s="7">
        <v>44563.05972222222</v>
      </c>
      <c r="P5089" s="4" t="s">
        <v>9001</v>
      </c>
      <c r="Q5089" s="10" t="s">
        <v>9001</v>
      </c>
      <c r="R5089" s="2" t="s">
        <v>9000</v>
      </c>
      <c r="S5089" s="6" t="str">
        <f>IF(OR(ISBLANK(Table1[[#This Row],[ValidEndUTC]]),ISBLANK(Table1[[#This Row],[ValidStartUTC]])),"",Table1[[#This Row],[ValidEndUTC]]-Table1[[#This Row],[ValidStartUTC]])</f>
        <v/>
      </c>
      <c r="T5089" s="5" t="str">
        <f>IF(OR(ISBLANK(Table1[[#This Row],[ValidEndUTC]]),ISBLANK(Table1[[#This Row],[ValidStartUTC]])),"",Table1[[#This Row],[Duration]]*24*60)</f>
        <v/>
      </c>
    </row>
    <row r="5090" spans="1:20" ht="21.6" x14ac:dyDescent="0.25">
      <c r="A5090" s="8" t="str">
        <f>IF(ISBLANK(Table1[[#This Row],[AdvisoryNumber]]),"NTML","ADVZY")</f>
        <v>NTML</v>
      </c>
      <c r="B5090" s="8" t="str">
        <f>_xlfn.TEXTJOIN("-",TRUE,Table1[[#This Row],[Source]],TEXT(Table1[[#This Row],[AdvisoryNumber]],"000"),TEXT(ROW()-1,"000000"),TEXT(Table1[[#This Row],[RecordTimeUTC]],"YYYY-MM-DD"))</f>
        <v>NTML-000-005089-2022-01-02</v>
      </c>
      <c r="C5090" s="1"/>
      <c r="D5090" s="2"/>
      <c r="E5090" s="1"/>
      <c r="F5090" s="2"/>
      <c r="G5090" s="1"/>
      <c r="H5090" s="1" t="s">
        <v>6014</v>
      </c>
      <c r="I5090" s="8" t="str">
        <f>IF(Table1[[#This Row],[TMI_Type]]="Reroute",INDEX(_xlfn.REGEXEXTRACT(Table1[[#This Row],[RawText]],".*(ROUTE|FEA|FCA|ICR|CTOP|TBO).+([A-Z]{3})",2,0),1,2),"")</f>
        <v/>
      </c>
      <c r="J5090" s="5"/>
      <c r="K5090" s="5"/>
      <c r="L5090" s="1"/>
      <c r="M5090" s="7"/>
      <c r="N5090" s="7"/>
      <c r="O5090" s="7">
        <v>44563.066666666666</v>
      </c>
      <c r="P5090" s="4" t="s">
        <v>3033</v>
      </c>
      <c r="Q5090" s="10" t="s">
        <v>3033</v>
      </c>
      <c r="R5090" s="2" t="s">
        <v>9002</v>
      </c>
      <c r="S5090" s="6" t="str">
        <f>IF(OR(ISBLANK(Table1[[#This Row],[ValidEndUTC]]),ISBLANK(Table1[[#This Row],[ValidStartUTC]])),"",Table1[[#This Row],[ValidEndUTC]]-Table1[[#This Row],[ValidStartUTC]])</f>
        <v/>
      </c>
      <c r="T5090" s="5" t="str">
        <f>IF(OR(ISBLANK(Table1[[#This Row],[ValidEndUTC]]),ISBLANK(Table1[[#This Row],[ValidStartUTC]])),"",Table1[[#This Row],[Duration]]*24*60)</f>
        <v/>
      </c>
    </row>
    <row r="5091" spans="1:20" ht="21.6" x14ac:dyDescent="0.25">
      <c r="A5091" s="8" t="str">
        <f>IF(ISBLANK(Table1[[#This Row],[AdvisoryNumber]]),"NTML","ADVZY")</f>
        <v>NTML</v>
      </c>
      <c r="B5091" s="8" t="str">
        <f>_xlfn.TEXTJOIN("-",TRUE,Table1[[#This Row],[Source]],TEXT(Table1[[#This Row],[AdvisoryNumber]],"000"),TEXT(ROW()-1,"000000"),TEXT(Table1[[#This Row],[RecordTimeUTC]],"YYYY-MM-DD"))</f>
        <v>NTML-000-005090-2022-01-02</v>
      </c>
      <c r="C5091" s="1"/>
      <c r="D5091" s="2"/>
      <c r="E5091" s="1"/>
      <c r="F5091" s="2"/>
      <c r="G5091" s="1"/>
      <c r="H5091" s="1" t="s">
        <v>6014</v>
      </c>
      <c r="I5091" s="8" t="str">
        <f>IF(Table1[[#This Row],[TMI_Type]]="Reroute",INDEX(_xlfn.REGEXEXTRACT(Table1[[#This Row],[RawText]],".*(ROUTE|FEA|FCA|ICR|CTOP|TBO).+([A-Z]{3})",2,0),1,2),"")</f>
        <v/>
      </c>
      <c r="J5091" s="5"/>
      <c r="K5091" s="5"/>
      <c r="L5091" s="1"/>
      <c r="M5091" s="7"/>
      <c r="N5091" s="7"/>
      <c r="O5091" s="7">
        <v>44563.072222222225</v>
      </c>
      <c r="P5091" s="4" t="s">
        <v>9003</v>
      </c>
      <c r="Q5091" s="10" t="s">
        <v>9003</v>
      </c>
      <c r="R5091" s="2" t="s">
        <v>9004</v>
      </c>
      <c r="S5091" s="6" t="str">
        <f>IF(OR(ISBLANK(Table1[[#This Row],[ValidEndUTC]]),ISBLANK(Table1[[#This Row],[ValidStartUTC]])),"",Table1[[#This Row],[ValidEndUTC]]-Table1[[#This Row],[ValidStartUTC]])</f>
        <v/>
      </c>
      <c r="T5091" s="5" t="str">
        <f>IF(OR(ISBLANK(Table1[[#This Row],[ValidEndUTC]]),ISBLANK(Table1[[#This Row],[ValidStartUTC]])),"",Table1[[#This Row],[Duration]]*24*60)</f>
        <v/>
      </c>
    </row>
    <row r="5092" spans="1:20" ht="21.6" x14ac:dyDescent="0.25">
      <c r="A5092" s="8" t="str">
        <f>IF(ISBLANK(Table1[[#This Row],[AdvisoryNumber]]),"NTML","ADVZY")</f>
        <v>NTML</v>
      </c>
      <c r="B5092" s="8" t="str">
        <f>_xlfn.TEXTJOIN("-",TRUE,Table1[[#This Row],[Source]],TEXT(Table1[[#This Row],[AdvisoryNumber]],"000"),TEXT(ROW()-1,"000000"),TEXT(Table1[[#This Row],[RecordTimeUTC]],"YYYY-MM-DD"))</f>
        <v>NTML-000-005091-2022-01-02</v>
      </c>
      <c r="C5092" s="1" t="s">
        <v>185</v>
      </c>
      <c r="D5092" s="2"/>
      <c r="E5092" s="1"/>
      <c r="F5092" s="2"/>
      <c r="G5092" s="1"/>
      <c r="H5092" s="1" t="s">
        <v>992</v>
      </c>
      <c r="I5092" s="8" t="str">
        <f>IF(Table1[[#This Row],[TMI_Type]]="Reroute",INDEX(_xlfn.REGEXEXTRACT(Table1[[#This Row],[RawText]],".*(ROUTE|FEA|FCA|ICR|CTOP|TBO).+([A-Z]{3})",2,0),1,2),"")</f>
        <v/>
      </c>
      <c r="J5092" s="5"/>
      <c r="K5092" s="5"/>
      <c r="L5092" s="1"/>
      <c r="M5092" s="7"/>
      <c r="N5092" s="7"/>
      <c r="O5092" s="7">
        <v>44563.077777777777</v>
      </c>
      <c r="P5092" s="4" t="s">
        <v>3034</v>
      </c>
      <c r="Q5092" s="10" t="s">
        <v>3034</v>
      </c>
      <c r="R5092" s="2" t="s">
        <v>9005</v>
      </c>
      <c r="S5092" s="6" t="str">
        <f>IF(OR(ISBLANK(Table1[[#This Row],[ValidEndUTC]]),ISBLANK(Table1[[#This Row],[ValidStartUTC]])),"",Table1[[#This Row],[ValidEndUTC]]-Table1[[#This Row],[ValidStartUTC]])</f>
        <v/>
      </c>
      <c r="T5092" s="5" t="str">
        <f>IF(OR(ISBLANK(Table1[[#This Row],[ValidEndUTC]]),ISBLANK(Table1[[#This Row],[ValidStartUTC]])),"",Table1[[#This Row],[Duration]]*24*60)</f>
        <v/>
      </c>
    </row>
    <row r="5093" spans="1:20" ht="21.6" x14ac:dyDescent="0.25">
      <c r="A5093" s="8" t="str">
        <f>IF(ISBLANK(Table1[[#This Row],[AdvisoryNumber]]),"NTML","ADVZY")</f>
        <v>NTML</v>
      </c>
      <c r="B5093" s="8" t="str">
        <f>_xlfn.TEXTJOIN("-",TRUE,Table1[[#This Row],[Source]],TEXT(Table1[[#This Row],[AdvisoryNumber]],"000"),TEXT(ROW()-1,"000000"),TEXT(Table1[[#This Row],[RecordTimeUTC]],"YYYY-MM-DD"))</f>
        <v>NTML-000-005092-2022-01-02</v>
      </c>
      <c r="C5093" s="1" t="s">
        <v>185</v>
      </c>
      <c r="D5093" s="2"/>
      <c r="E5093" s="1"/>
      <c r="F5093" s="2"/>
      <c r="G5093" s="1"/>
      <c r="H5093" s="1" t="s">
        <v>992</v>
      </c>
      <c r="I5093" s="8" t="str">
        <f>IF(Table1[[#This Row],[TMI_Type]]="Reroute",INDEX(_xlfn.REGEXEXTRACT(Table1[[#This Row],[RawText]],".*(ROUTE|FEA|FCA|ICR|CTOP|TBO).+([A-Z]{3})",2,0),1,2),"")</f>
        <v/>
      </c>
      <c r="J5093" s="5"/>
      <c r="K5093" s="5"/>
      <c r="L5093" s="1"/>
      <c r="M5093" s="7"/>
      <c r="N5093" s="7"/>
      <c r="O5093" s="7">
        <v>44563.07916666667</v>
      </c>
      <c r="P5093" s="4" t="s">
        <v>1204</v>
      </c>
      <c r="Q5093" s="10" t="s">
        <v>1204</v>
      </c>
      <c r="R5093" s="2" t="s">
        <v>9005</v>
      </c>
      <c r="S5093" s="6" t="str">
        <f>IF(OR(ISBLANK(Table1[[#This Row],[ValidEndUTC]]),ISBLANK(Table1[[#This Row],[ValidStartUTC]])),"",Table1[[#This Row],[ValidEndUTC]]-Table1[[#This Row],[ValidStartUTC]])</f>
        <v/>
      </c>
      <c r="T5093" s="5" t="str">
        <f>IF(OR(ISBLANK(Table1[[#This Row],[ValidEndUTC]]),ISBLANK(Table1[[#This Row],[ValidStartUTC]])),"",Table1[[#This Row],[Duration]]*24*60)</f>
        <v/>
      </c>
    </row>
    <row r="5094" spans="1:20" ht="21.6" x14ac:dyDescent="0.25">
      <c r="A5094" s="8" t="str">
        <f>IF(ISBLANK(Table1[[#This Row],[AdvisoryNumber]]),"NTML","ADVZY")</f>
        <v>NTML</v>
      </c>
      <c r="B5094" s="8" t="str">
        <f>_xlfn.TEXTJOIN("-",TRUE,Table1[[#This Row],[Source]],TEXT(Table1[[#This Row],[AdvisoryNumber]],"000"),TEXT(ROW()-1,"000000"),TEXT(Table1[[#This Row],[RecordTimeUTC]],"YYYY-MM-DD"))</f>
        <v>NTML-000-005093-2022-01-02</v>
      </c>
      <c r="C5094" s="1" t="s">
        <v>317</v>
      </c>
      <c r="D5094" s="2"/>
      <c r="E5094" s="1"/>
      <c r="F5094" s="2"/>
      <c r="G5094" s="1" t="s">
        <v>9007</v>
      </c>
      <c r="H5094" s="1" t="s">
        <v>181</v>
      </c>
      <c r="I5094" s="8" t="str">
        <f>IF(Table1[[#This Row],[TMI_Type]]="Reroute",INDEX(_xlfn.REGEXEXTRACT(Table1[[#This Row],[RawText]],".*(ROUTE|FEA|FCA|ICR|CTOP|TBO).+([A-Z]{3})",2,0),1,2),"")</f>
        <v/>
      </c>
      <c r="J5094" s="5"/>
      <c r="K5094" s="5"/>
      <c r="L5094" s="1"/>
      <c r="M5094" s="7"/>
      <c r="N5094" s="7"/>
      <c r="O5094" s="7">
        <v>44563.082638888889</v>
      </c>
      <c r="P5094" s="4" t="s">
        <v>9008</v>
      </c>
      <c r="Q5094" s="10" t="s">
        <v>9008</v>
      </c>
      <c r="R5094" s="2" t="s">
        <v>9006</v>
      </c>
      <c r="S5094" s="6" t="str">
        <f>IF(OR(ISBLANK(Table1[[#This Row],[ValidEndUTC]]),ISBLANK(Table1[[#This Row],[ValidStartUTC]])),"",Table1[[#This Row],[ValidEndUTC]]-Table1[[#This Row],[ValidStartUTC]])</f>
        <v/>
      </c>
      <c r="T5094" s="5" t="str">
        <f>IF(OR(ISBLANK(Table1[[#This Row],[ValidEndUTC]]),ISBLANK(Table1[[#This Row],[ValidStartUTC]])),"",Table1[[#This Row],[Duration]]*24*60)</f>
        <v/>
      </c>
    </row>
    <row r="5095" spans="1:20" ht="21.6" x14ac:dyDescent="0.25">
      <c r="A5095" s="8" t="str">
        <f>IF(ISBLANK(Table1[[#This Row],[AdvisoryNumber]]),"NTML","ADVZY")</f>
        <v>NTML</v>
      </c>
      <c r="B5095" s="8" t="str">
        <f>_xlfn.TEXTJOIN("-",TRUE,Table1[[#This Row],[Source]],TEXT(Table1[[#This Row],[AdvisoryNumber]],"000"),TEXT(ROW()-1,"000000"),TEXT(Table1[[#This Row],[RecordTimeUTC]],"YYYY-MM-DD"))</f>
        <v>NTML-000-005094-2022-01-02</v>
      </c>
      <c r="C5095" s="1" t="s">
        <v>73</v>
      </c>
      <c r="D5095" s="2"/>
      <c r="E5095" s="1"/>
      <c r="F5095" s="2"/>
      <c r="G5095" s="1" t="s">
        <v>98</v>
      </c>
      <c r="H5095" s="1" t="s">
        <v>181</v>
      </c>
      <c r="I5095" s="8" t="str">
        <f>IF(Table1[[#This Row],[TMI_Type]]="Reroute",INDEX(_xlfn.REGEXEXTRACT(Table1[[#This Row],[RawText]],".*(ROUTE|FEA|FCA|ICR|CTOP|TBO).+([A-Z]{3})",2,0),1,2),"")</f>
        <v/>
      </c>
      <c r="J5095" s="5"/>
      <c r="K5095" s="5"/>
      <c r="L5095" s="1" t="s">
        <v>326</v>
      </c>
      <c r="M5095" s="7"/>
      <c r="N5095" s="7"/>
      <c r="O5095" s="7">
        <v>44563.083333333336</v>
      </c>
      <c r="P5095" s="4" t="s">
        <v>9009</v>
      </c>
      <c r="Q5095" s="10" t="s">
        <v>9009</v>
      </c>
      <c r="R5095" s="2" t="s">
        <v>9006</v>
      </c>
      <c r="S5095" s="6" t="str">
        <f>IF(OR(ISBLANK(Table1[[#This Row],[ValidEndUTC]]),ISBLANK(Table1[[#This Row],[ValidStartUTC]])),"",Table1[[#This Row],[ValidEndUTC]]-Table1[[#This Row],[ValidStartUTC]])</f>
        <v/>
      </c>
      <c r="T5095" s="5" t="str">
        <f>IF(OR(ISBLANK(Table1[[#This Row],[ValidEndUTC]]),ISBLANK(Table1[[#This Row],[ValidStartUTC]])),"",Table1[[#This Row],[Duration]]*24*60)</f>
        <v/>
      </c>
    </row>
    <row r="5096" spans="1:20" ht="399.6" x14ac:dyDescent="0.25">
      <c r="A5096" s="8" t="str">
        <f>IF(ISBLANK(Table1[[#This Row],[AdvisoryNumber]]),"NTML","ADVZY")</f>
        <v>ADVZY</v>
      </c>
      <c r="B5096" s="8" t="str">
        <f>_xlfn.TEXTJOIN("-",TRUE,Table1[[#This Row],[Source]],TEXT(Table1[[#This Row],[AdvisoryNumber]],"000"),TEXT(ROW()-1,"000000"),TEXT(Table1[[#This Row],[RecordTimeUTC]],"YYYY-MM-DD"))</f>
        <v>ADVZY-001-005095-2022-01-02</v>
      </c>
      <c r="C5096" s="1" t="s">
        <v>16</v>
      </c>
      <c r="D5096" s="2"/>
      <c r="E5096" s="1">
        <v>1</v>
      </c>
      <c r="F5096" s="2" t="s">
        <v>5996</v>
      </c>
      <c r="G5096" s="1"/>
      <c r="H5096" s="1" t="s">
        <v>6014</v>
      </c>
      <c r="I5096" s="8" t="str">
        <f>IF(Table1[[#This Row],[TMI_Type]]="Reroute",INDEX(_xlfn.REGEXEXTRACT(Table1[[#This Row],[RawText]],".*(ROUTE|FEA|FCA|ICR|CTOP|TBO).+([A-Z]{3})",2,0),1,2),"")</f>
        <v/>
      </c>
      <c r="J5096" s="5"/>
      <c r="K5096" s="5"/>
      <c r="L5096" s="1"/>
      <c r="M5096" s="7"/>
      <c r="N5096" s="7"/>
      <c r="O5096" s="7">
        <v>44563.095138888886</v>
      </c>
      <c r="P5096" s="4" t="s">
        <v>1218</v>
      </c>
      <c r="Q5096" s="10" t="s">
        <v>7100</v>
      </c>
      <c r="R5096" s="2" t="s">
        <v>7098</v>
      </c>
      <c r="S5096" s="6" t="str">
        <f>IF(OR(ISBLANK(Table1[[#This Row],[ValidEndUTC]]),ISBLANK(Table1[[#This Row],[ValidStartUTC]])),"",Table1[[#This Row],[ValidEndUTC]]-Table1[[#This Row],[ValidStartUTC]])</f>
        <v/>
      </c>
      <c r="T5096" s="5" t="str">
        <f>IF(OR(ISBLANK(Table1[[#This Row],[ValidEndUTC]]),ISBLANK(Table1[[#This Row],[ValidStartUTC]])),"",Table1[[#This Row],[Duration]]*24*60)</f>
        <v/>
      </c>
    </row>
    <row r="5097" spans="1:20" x14ac:dyDescent="0.25">
      <c r="A5097" s="8" t="str">
        <f>IF(ISBLANK(Table1[[#This Row],[AdvisoryNumber]]),"NTML","ADVZY")</f>
        <v>NTML</v>
      </c>
      <c r="B5097" s="8" t="str">
        <f>_xlfn.TEXTJOIN("-",TRUE,Table1[[#This Row],[Source]],TEXT(Table1[[#This Row],[AdvisoryNumber]],"000"),TEXT(ROW()-1,"000000"),TEXT(Table1[[#This Row],[RecordTimeUTC]],"YYYY-MM-DD"))</f>
        <v>NTML-000-005096-2022-01-02</v>
      </c>
      <c r="C5097" s="1" t="s">
        <v>73</v>
      </c>
      <c r="D5097" s="2"/>
      <c r="E5097" s="1"/>
      <c r="F5097" s="2"/>
      <c r="G5097" s="1" t="s">
        <v>98</v>
      </c>
      <c r="H5097" s="1" t="s">
        <v>181</v>
      </c>
      <c r="I5097" s="8" t="str">
        <f>IF(Table1[[#This Row],[TMI_Type]]="Reroute",INDEX(_xlfn.REGEXEXTRACT(Table1[[#This Row],[RawText]],".*(ROUTE|FEA|FCA|ICR|CTOP|TBO).+([A-Z]{3})",2,0),1,2),"")</f>
        <v/>
      </c>
      <c r="J5097" s="5"/>
      <c r="K5097" s="5"/>
      <c r="L5097" s="1" t="s">
        <v>9011</v>
      </c>
      <c r="M5097" s="7"/>
      <c r="N5097" s="7"/>
      <c r="O5097" s="7">
        <v>44563.121527777781</v>
      </c>
      <c r="P5097" s="4" t="s">
        <v>9012</v>
      </c>
      <c r="Q5097" s="10" t="s">
        <v>9012</v>
      </c>
      <c r="R5097" s="2" t="s">
        <v>9013</v>
      </c>
      <c r="S5097" s="6" t="str">
        <f>IF(OR(ISBLANK(Table1[[#This Row],[ValidEndUTC]]),ISBLANK(Table1[[#This Row],[ValidStartUTC]])),"",Table1[[#This Row],[ValidEndUTC]]-Table1[[#This Row],[ValidStartUTC]])</f>
        <v/>
      </c>
      <c r="T5097" s="5" t="str">
        <f>IF(OR(ISBLANK(Table1[[#This Row],[ValidEndUTC]]),ISBLANK(Table1[[#This Row],[ValidStartUTC]])),"",Table1[[#This Row],[Duration]]*24*60)</f>
        <v/>
      </c>
    </row>
    <row r="5098" spans="1:20" ht="64.8" x14ac:dyDescent="0.25">
      <c r="A5098" s="8" t="str">
        <f>IF(ISBLANK(Table1[[#This Row],[AdvisoryNumber]]),"NTML","ADVZY")</f>
        <v>NTML</v>
      </c>
      <c r="B5098" s="8" t="str">
        <f>_xlfn.TEXTJOIN("-",TRUE,Table1[[#This Row],[Source]],TEXT(Table1[[#This Row],[AdvisoryNumber]],"000"),TEXT(ROW()-1,"000000"),TEXT(Table1[[#This Row],[RecordTimeUTC]],"YYYY-MM-DD"))</f>
        <v>NTML-000-005097-2022-01-08</v>
      </c>
      <c r="C5098" s="1"/>
      <c r="D5098" s="2"/>
      <c r="E5098" s="1"/>
      <c r="F5098" s="2"/>
      <c r="G5098" s="1"/>
      <c r="H5098" s="1" t="s">
        <v>6014</v>
      </c>
      <c r="I5098" s="8" t="str">
        <f>IF(Table1[[#This Row],[TMI_Type]]="Reroute",INDEX(_xlfn.REGEXEXTRACT(Table1[[#This Row],[RawText]],".*(ROUTE|FEA|FCA|ICR|CTOP|TBO).+([A-Z]{3})",2,0),1,2),"")</f>
        <v/>
      </c>
      <c r="J5098" s="5"/>
      <c r="K5098" s="5"/>
      <c r="L5098" s="1"/>
      <c r="M5098" s="7"/>
      <c r="N5098" s="7"/>
      <c r="O5098" s="7">
        <v>44569.929166666669</v>
      </c>
      <c r="P5098" s="4" t="s">
        <v>9015</v>
      </c>
      <c r="Q5098" s="10" t="s">
        <v>9015</v>
      </c>
      <c r="R5098" s="2" t="s">
        <v>9016</v>
      </c>
      <c r="S5098" s="6" t="str">
        <f>IF(OR(ISBLANK(Table1[[#This Row],[ValidEndUTC]]),ISBLANK(Table1[[#This Row],[ValidStartUTC]])),"",Table1[[#This Row],[ValidEndUTC]]-Table1[[#This Row],[ValidStartUTC]])</f>
        <v/>
      </c>
      <c r="T5098" s="5" t="str">
        <f>IF(OR(ISBLANK(Table1[[#This Row],[ValidEndUTC]]),ISBLANK(Table1[[#This Row],[ValidStartUTC]])),"",Table1[[#This Row],[Duration]]*24*60)</f>
        <v/>
      </c>
    </row>
    <row r="5099" spans="1:20" x14ac:dyDescent="0.25">
      <c r="A5099" s="8" t="str">
        <f>IF(ISBLANK(Table1[[#This Row],[AdvisoryNumber]]),"NTML","ADVZY")</f>
        <v>NTML</v>
      </c>
      <c r="B5099" s="8" t="str">
        <f>_xlfn.TEXTJOIN("-",TRUE,Table1[[#This Row],[Source]],TEXT(Table1[[#This Row],[AdvisoryNumber]],"000"),TEXT(ROW()-1,"000000"),TEXT(Table1[[#This Row],[RecordTimeUTC]],"YYYY-MM-DD"))</f>
        <v>NTML-000-005098-2022-01-08</v>
      </c>
      <c r="C5099" s="1" t="s">
        <v>1219</v>
      </c>
      <c r="D5099" s="2"/>
      <c r="E5099" s="1"/>
      <c r="F5099" s="2"/>
      <c r="G5099" s="1"/>
      <c r="H5099" s="1" t="s">
        <v>2641</v>
      </c>
      <c r="I5099" s="8" t="str">
        <f>IF(Table1[[#This Row],[TMI_Type]]="Reroute",INDEX(_xlfn.REGEXEXTRACT(Table1[[#This Row],[RawText]],".*(ROUTE|FEA|FCA|ICR|CTOP|TBO).+([A-Z]{3})",2,0),1,2),"")</f>
        <v/>
      </c>
      <c r="J5099" s="5"/>
      <c r="K5099" s="5"/>
      <c r="L5099" s="1"/>
      <c r="M5099" s="7"/>
      <c r="N5099" s="7"/>
      <c r="O5099" s="7">
        <v>44569.97152777778</v>
      </c>
      <c r="P5099" s="4" t="s">
        <v>3035</v>
      </c>
      <c r="Q5099" s="10" t="s">
        <v>3035</v>
      </c>
      <c r="R5099" s="2" t="s">
        <v>9017</v>
      </c>
      <c r="S5099" s="6" t="str">
        <f>IF(OR(ISBLANK(Table1[[#This Row],[ValidEndUTC]]),ISBLANK(Table1[[#This Row],[ValidStartUTC]])),"",Table1[[#This Row],[ValidEndUTC]]-Table1[[#This Row],[ValidStartUTC]])</f>
        <v/>
      </c>
      <c r="T5099" s="5" t="str">
        <f>IF(OR(ISBLANK(Table1[[#This Row],[ValidEndUTC]]),ISBLANK(Table1[[#This Row],[ValidStartUTC]])),"",Table1[[#This Row],[Duration]]*24*60)</f>
        <v/>
      </c>
    </row>
    <row r="5100" spans="1:20" ht="21.6" x14ac:dyDescent="0.25">
      <c r="A5100" s="8" t="str">
        <f>IF(ISBLANK(Table1[[#This Row],[AdvisoryNumber]]),"NTML","ADVZY")</f>
        <v>NTML</v>
      </c>
      <c r="B5100" s="8" t="str">
        <f>_xlfn.TEXTJOIN("-",TRUE,Table1[[#This Row],[Source]],TEXT(Table1[[#This Row],[AdvisoryNumber]],"000"),TEXT(ROW()-1,"000000"),TEXT(Table1[[#This Row],[RecordTimeUTC]],"YYYY-MM-DD"))</f>
        <v>NTML-000-005099-2022-01-08</v>
      </c>
      <c r="C5100" s="1" t="s">
        <v>197</v>
      </c>
      <c r="D5100" s="2"/>
      <c r="E5100" s="1"/>
      <c r="F5100" s="2"/>
      <c r="G5100" s="1"/>
      <c r="H5100" s="1" t="s">
        <v>2641</v>
      </c>
      <c r="I5100" s="8" t="str">
        <f>IF(Table1[[#This Row],[TMI_Type]]="Reroute",INDEX(_xlfn.REGEXEXTRACT(Table1[[#This Row],[RawText]],".*(ROUTE|FEA|FCA|ICR|CTOP|TBO).+([A-Z]{3})",2,0),1,2),"")</f>
        <v/>
      </c>
      <c r="J5100" s="5"/>
      <c r="K5100" s="5"/>
      <c r="L5100" s="1"/>
      <c r="M5100" s="7"/>
      <c r="N5100" s="7"/>
      <c r="O5100" s="7">
        <v>44569.97152777778</v>
      </c>
      <c r="P5100" s="4" t="s">
        <v>3036</v>
      </c>
      <c r="Q5100" s="10" t="s">
        <v>3036</v>
      </c>
      <c r="R5100" s="2" t="s">
        <v>9017</v>
      </c>
      <c r="S5100" s="6" t="str">
        <f>IF(OR(ISBLANK(Table1[[#This Row],[ValidEndUTC]]),ISBLANK(Table1[[#This Row],[ValidStartUTC]])),"",Table1[[#This Row],[ValidEndUTC]]-Table1[[#This Row],[ValidStartUTC]])</f>
        <v/>
      </c>
      <c r="T5100" s="5" t="str">
        <f>IF(OR(ISBLANK(Table1[[#This Row],[ValidEndUTC]]),ISBLANK(Table1[[#This Row],[ValidStartUTC]])),"",Table1[[#This Row],[Duration]]*24*60)</f>
        <v/>
      </c>
    </row>
    <row r="5101" spans="1:20" x14ac:dyDescent="0.25">
      <c r="A5101" s="8" t="str">
        <f>IF(ISBLANK(Table1[[#This Row],[AdvisoryNumber]]),"NTML","ADVZY")</f>
        <v>NTML</v>
      </c>
      <c r="B5101" s="8" t="str">
        <f>_xlfn.TEXTJOIN("-",TRUE,Table1[[#This Row],[Source]],TEXT(Table1[[#This Row],[AdvisoryNumber]],"000"),TEXT(ROW()-1,"000000"),TEXT(Table1[[#This Row],[RecordTimeUTC]],"YYYY-MM-DD"))</f>
        <v>NTML-000-005100-2022-01-08</v>
      </c>
      <c r="C5101" s="1" t="s">
        <v>1071</v>
      </c>
      <c r="D5101" s="2"/>
      <c r="E5101" s="1"/>
      <c r="F5101" s="2"/>
      <c r="G5101" s="1"/>
      <c r="H5101" s="1" t="s">
        <v>2641</v>
      </c>
      <c r="I5101" s="8" t="str">
        <f>IF(Table1[[#This Row],[TMI_Type]]="Reroute",INDEX(_xlfn.REGEXEXTRACT(Table1[[#This Row],[RawText]],".*(ROUTE|FEA|FCA|ICR|CTOP|TBO).+([A-Z]{3})",2,0),1,2),"")</f>
        <v/>
      </c>
      <c r="J5101" s="5"/>
      <c r="K5101" s="5"/>
      <c r="L5101" s="1"/>
      <c r="M5101" s="7"/>
      <c r="N5101" s="7"/>
      <c r="O5101" s="7">
        <v>44569.97152777778</v>
      </c>
      <c r="P5101" s="4" t="s">
        <v>3037</v>
      </c>
      <c r="Q5101" s="10" t="s">
        <v>3037</v>
      </c>
      <c r="R5101" s="2" t="s">
        <v>9017</v>
      </c>
      <c r="S5101" s="6" t="str">
        <f>IF(OR(ISBLANK(Table1[[#This Row],[ValidEndUTC]]),ISBLANK(Table1[[#This Row],[ValidStartUTC]])),"",Table1[[#This Row],[ValidEndUTC]]-Table1[[#This Row],[ValidStartUTC]])</f>
        <v/>
      </c>
      <c r="T5101" s="5" t="str">
        <f>IF(OR(ISBLANK(Table1[[#This Row],[ValidEndUTC]]),ISBLANK(Table1[[#This Row],[ValidStartUTC]])),"",Table1[[#This Row],[Duration]]*24*60)</f>
        <v/>
      </c>
    </row>
    <row r="5102" spans="1:20" ht="21.6" x14ac:dyDescent="0.25">
      <c r="A5102" s="8" t="str">
        <f>IF(ISBLANK(Table1[[#This Row],[AdvisoryNumber]]),"NTML","ADVZY")</f>
        <v>NTML</v>
      </c>
      <c r="B5102" s="8" t="str">
        <f>_xlfn.TEXTJOIN("-",TRUE,Table1[[#This Row],[Source]],TEXT(Table1[[#This Row],[AdvisoryNumber]],"000"),TEXT(ROW()-1,"000000"),TEXT(Table1[[#This Row],[RecordTimeUTC]],"YYYY-MM-DD"))</f>
        <v>NTML-000-005101-2022-01-09</v>
      </c>
      <c r="C5102" s="1" t="s">
        <v>711</v>
      </c>
      <c r="D5102" s="2"/>
      <c r="E5102" s="1"/>
      <c r="F5102" s="2"/>
      <c r="G5102" s="1"/>
      <c r="H5102" s="1" t="s">
        <v>2641</v>
      </c>
      <c r="I5102" s="8" t="str">
        <f>IF(Table1[[#This Row],[TMI_Type]]="Reroute",INDEX(_xlfn.REGEXEXTRACT(Table1[[#This Row],[RawText]],".*(ROUTE|FEA|FCA|ICR|CTOP|TBO).+([A-Z]{3})",2,0),1,2),"")</f>
        <v/>
      </c>
      <c r="J5102" s="5"/>
      <c r="K5102" s="5"/>
      <c r="L5102" s="1"/>
      <c r="M5102" s="7"/>
      <c r="N5102" s="7"/>
      <c r="O5102" s="7">
        <v>44570.979166666664</v>
      </c>
      <c r="P5102" s="4" t="s">
        <v>3038</v>
      </c>
      <c r="Q5102" s="10" t="s">
        <v>3038</v>
      </c>
      <c r="R5102" s="2" t="s">
        <v>9018</v>
      </c>
      <c r="S5102" s="6" t="str">
        <f>IF(OR(ISBLANK(Table1[[#This Row],[ValidEndUTC]]),ISBLANK(Table1[[#This Row],[ValidStartUTC]])),"",Table1[[#This Row],[ValidEndUTC]]-Table1[[#This Row],[ValidStartUTC]])</f>
        <v/>
      </c>
      <c r="T5102" s="5" t="str">
        <f>IF(OR(ISBLANK(Table1[[#This Row],[ValidEndUTC]]),ISBLANK(Table1[[#This Row],[ValidStartUTC]])),"",Table1[[#This Row],[Duration]]*24*60)</f>
        <v/>
      </c>
    </row>
    <row r="5103" spans="1:20" ht="21.6" x14ac:dyDescent="0.25">
      <c r="A5103" s="8" t="str">
        <f>IF(ISBLANK(Table1[[#This Row],[AdvisoryNumber]]),"NTML","ADVZY")</f>
        <v>NTML</v>
      </c>
      <c r="B5103" s="8" t="str">
        <f>_xlfn.TEXTJOIN("-",TRUE,Table1[[#This Row],[Source]],TEXT(Table1[[#This Row],[AdvisoryNumber]],"000"),TEXT(ROW()-1,"000000"),TEXT(Table1[[#This Row],[RecordTimeUTC]],"YYYY-MM-DD"))</f>
        <v>NTML-000-005102-2022-01-09</v>
      </c>
      <c r="C5103" s="1" t="s">
        <v>1727</v>
      </c>
      <c r="D5103" s="2"/>
      <c r="E5103" s="1"/>
      <c r="F5103" s="2"/>
      <c r="G5103" s="1"/>
      <c r="H5103" s="1" t="s">
        <v>2641</v>
      </c>
      <c r="I5103" s="8" t="str">
        <f>IF(Table1[[#This Row],[TMI_Type]]="Reroute",INDEX(_xlfn.REGEXEXTRACT(Table1[[#This Row],[RawText]],".*(ROUTE|FEA|FCA|ICR|CTOP|TBO).+([A-Z]{3})",2,0),1,2),"")</f>
        <v/>
      </c>
      <c r="J5103" s="5"/>
      <c r="K5103" s="5"/>
      <c r="L5103" s="1"/>
      <c r="M5103" s="7"/>
      <c r="N5103" s="7"/>
      <c r="O5103" s="7">
        <v>44570.979166666664</v>
      </c>
      <c r="P5103" s="4" t="s">
        <v>3039</v>
      </c>
      <c r="Q5103" s="10" t="s">
        <v>3039</v>
      </c>
      <c r="R5103" s="2" t="s">
        <v>9018</v>
      </c>
      <c r="S5103" s="6" t="str">
        <f>IF(OR(ISBLANK(Table1[[#This Row],[ValidEndUTC]]),ISBLANK(Table1[[#This Row],[ValidStartUTC]])),"",Table1[[#This Row],[ValidEndUTC]]-Table1[[#This Row],[ValidStartUTC]])</f>
        <v/>
      </c>
      <c r="T5103" s="5" t="str">
        <f>IF(OR(ISBLANK(Table1[[#This Row],[ValidEndUTC]]),ISBLANK(Table1[[#This Row],[ValidStartUTC]])),"",Table1[[#This Row],[Duration]]*24*60)</f>
        <v/>
      </c>
    </row>
    <row r="5104" spans="1:20" ht="21.6" x14ac:dyDescent="0.25">
      <c r="A5104" s="8" t="str">
        <f>IF(ISBLANK(Table1[[#This Row],[AdvisoryNumber]]),"NTML","ADVZY")</f>
        <v>NTML</v>
      </c>
      <c r="B5104" s="8" t="str">
        <f>_xlfn.TEXTJOIN("-",TRUE,Table1[[#This Row],[Source]],TEXT(Table1[[#This Row],[AdvisoryNumber]],"000"),TEXT(ROW()-1,"000000"),TEXT(Table1[[#This Row],[RecordTimeUTC]],"YYYY-MM-DD"))</f>
        <v>NTML-000-005103-2022-01-09</v>
      </c>
      <c r="C5104" s="1" t="s">
        <v>719</v>
      </c>
      <c r="D5104" s="2"/>
      <c r="E5104" s="1"/>
      <c r="F5104" s="2"/>
      <c r="G5104" s="1"/>
      <c r="H5104" s="1" t="s">
        <v>2641</v>
      </c>
      <c r="I5104" s="8" t="str">
        <f>IF(Table1[[#This Row],[TMI_Type]]="Reroute",INDEX(_xlfn.REGEXEXTRACT(Table1[[#This Row],[RawText]],".*(ROUTE|FEA|FCA|ICR|CTOP|TBO).+([A-Z]{3})",2,0),1,2),"")</f>
        <v/>
      </c>
      <c r="J5104" s="5"/>
      <c r="K5104" s="5"/>
      <c r="L5104" s="1"/>
      <c r="M5104" s="7"/>
      <c r="N5104" s="7"/>
      <c r="O5104" s="7">
        <v>44570.979166666664</v>
      </c>
      <c r="P5104" s="4" t="s">
        <v>3040</v>
      </c>
      <c r="Q5104" s="10" t="s">
        <v>3040</v>
      </c>
      <c r="R5104" s="2" t="s">
        <v>9018</v>
      </c>
      <c r="S5104" s="6" t="str">
        <f>IF(OR(ISBLANK(Table1[[#This Row],[ValidEndUTC]]),ISBLANK(Table1[[#This Row],[ValidStartUTC]])),"",Table1[[#This Row],[ValidEndUTC]]-Table1[[#This Row],[ValidStartUTC]])</f>
        <v/>
      </c>
      <c r="T5104" s="5" t="str">
        <f>IF(OR(ISBLANK(Table1[[#This Row],[ValidEndUTC]]),ISBLANK(Table1[[#This Row],[ValidStartUTC]])),"",Table1[[#This Row],[Duration]]*24*60)</f>
        <v/>
      </c>
    </row>
    <row r="5105" spans="1:20" ht="21.6" x14ac:dyDescent="0.25">
      <c r="A5105" s="8" t="str">
        <f>IF(ISBLANK(Table1[[#This Row],[AdvisoryNumber]]),"NTML","ADVZY")</f>
        <v>NTML</v>
      </c>
      <c r="B5105" s="8" t="str">
        <f>_xlfn.TEXTJOIN("-",TRUE,Table1[[#This Row],[Source]],TEXT(Table1[[#This Row],[AdvisoryNumber]],"000"),TEXT(ROW()-1,"000000"),TEXT(Table1[[#This Row],[RecordTimeUTC]],"YYYY-MM-DD"))</f>
        <v>NTML-000-005104-2022-01-09</v>
      </c>
      <c r="C5105" s="1" t="s">
        <v>1031</v>
      </c>
      <c r="D5105" s="2"/>
      <c r="E5105" s="1"/>
      <c r="F5105" s="2"/>
      <c r="G5105" s="1"/>
      <c r="H5105" s="1" t="s">
        <v>2641</v>
      </c>
      <c r="I5105" s="8" t="str">
        <f>IF(Table1[[#This Row],[TMI_Type]]="Reroute",INDEX(_xlfn.REGEXEXTRACT(Table1[[#This Row],[RawText]],".*(ROUTE|FEA|FCA|ICR|CTOP|TBO).+([A-Z]{3})",2,0),1,2),"")</f>
        <v/>
      </c>
      <c r="J5105" s="5"/>
      <c r="K5105" s="5"/>
      <c r="L5105" s="1"/>
      <c r="M5105" s="7"/>
      <c r="N5105" s="7"/>
      <c r="O5105" s="7">
        <v>44570.979166666664</v>
      </c>
      <c r="P5105" s="4" t="s">
        <v>3041</v>
      </c>
      <c r="Q5105" s="10" t="s">
        <v>3041</v>
      </c>
      <c r="R5105" s="2" t="s">
        <v>9018</v>
      </c>
      <c r="S5105" s="6" t="str">
        <f>IF(OR(ISBLANK(Table1[[#This Row],[ValidEndUTC]]),ISBLANK(Table1[[#This Row],[ValidStartUTC]])),"",Table1[[#This Row],[ValidEndUTC]]-Table1[[#This Row],[ValidStartUTC]])</f>
        <v/>
      </c>
      <c r="T5105" s="5" t="str">
        <f>IF(OR(ISBLANK(Table1[[#This Row],[ValidEndUTC]]),ISBLANK(Table1[[#This Row],[ValidStartUTC]])),"",Table1[[#This Row],[Duration]]*24*60)</f>
        <v/>
      </c>
    </row>
    <row r="5106" spans="1:20" ht="21.6" x14ac:dyDescent="0.25">
      <c r="A5106" s="8" t="str">
        <f>IF(ISBLANK(Table1[[#This Row],[AdvisoryNumber]]),"NTML","ADVZY")</f>
        <v>NTML</v>
      </c>
      <c r="B5106" s="8" t="str">
        <f>_xlfn.TEXTJOIN("-",TRUE,Table1[[#This Row],[Source]],TEXT(Table1[[#This Row],[AdvisoryNumber]],"000"),TEXT(ROW()-1,"000000"),TEXT(Table1[[#This Row],[RecordTimeUTC]],"YYYY-MM-DD"))</f>
        <v>NTML-000-005105-2022-01-09</v>
      </c>
      <c r="C5106" s="1" t="s">
        <v>1041</v>
      </c>
      <c r="D5106" s="2"/>
      <c r="E5106" s="1"/>
      <c r="F5106" s="2"/>
      <c r="G5106" s="1"/>
      <c r="H5106" s="1" t="s">
        <v>2641</v>
      </c>
      <c r="I5106" s="8" t="str">
        <f>IF(Table1[[#This Row],[TMI_Type]]="Reroute",INDEX(_xlfn.REGEXEXTRACT(Table1[[#This Row],[RawText]],".*(ROUTE|FEA|FCA|ICR|CTOP|TBO).+([A-Z]{3})",2,0),1,2),"")</f>
        <v/>
      </c>
      <c r="J5106" s="5">
        <v>24</v>
      </c>
      <c r="K5106" s="5"/>
      <c r="L5106" s="1"/>
      <c r="M5106" s="7"/>
      <c r="N5106" s="7"/>
      <c r="O5106" s="7">
        <v>44570.979166666664</v>
      </c>
      <c r="P5106" s="4" t="s">
        <v>9019</v>
      </c>
      <c r="Q5106" s="10" t="s">
        <v>9019</v>
      </c>
      <c r="R5106" s="2" t="s">
        <v>9018</v>
      </c>
      <c r="S5106" s="6" t="str">
        <f>IF(OR(ISBLANK(Table1[[#This Row],[ValidEndUTC]]),ISBLANK(Table1[[#This Row],[ValidStartUTC]])),"",Table1[[#This Row],[ValidEndUTC]]-Table1[[#This Row],[ValidStartUTC]])</f>
        <v/>
      </c>
      <c r="T5106" s="5" t="str">
        <f>IF(OR(ISBLANK(Table1[[#This Row],[ValidEndUTC]]),ISBLANK(Table1[[#This Row],[ValidStartUTC]])),"",Table1[[#This Row],[Duration]]*24*60)</f>
        <v/>
      </c>
    </row>
    <row r="5107" spans="1:20" ht="409.6" x14ac:dyDescent="0.25">
      <c r="A5107" s="8" t="str">
        <f>IF(ISBLANK(Table1[[#This Row],[AdvisoryNumber]]),"NTML","ADVZY")</f>
        <v>ADVZY</v>
      </c>
      <c r="B5107" s="8" t="str">
        <f>_xlfn.TEXTJOIN("-",TRUE,Table1[[#This Row],[Source]],TEXT(Table1[[#This Row],[AdvisoryNumber]],"000"),TEXT(ROW()-1,"000000"),TEXT(Table1[[#This Row],[RecordTimeUTC]],"YYYY-MM-DD"))</f>
        <v>ADVZY-001-005106-2022-01-09</v>
      </c>
      <c r="C5107" s="1" t="s">
        <v>16</v>
      </c>
      <c r="D5107" s="2"/>
      <c r="E5107" s="1">
        <v>1</v>
      </c>
      <c r="F5107" s="2" t="s">
        <v>5996</v>
      </c>
      <c r="G5107" s="1"/>
      <c r="H5107" s="1" t="s">
        <v>6014</v>
      </c>
      <c r="I5107" s="8" t="str">
        <f>IF(Table1[[#This Row],[TMI_Type]]="Reroute",INDEX(_xlfn.REGEXEXTRACT(Table1[[#This Row],[RawText]],".*(ROUTE|FEA|FCA|ICR|CTOP|TBO).+([A-Z]{3})",2,0),1,2),"")</f>
        <v/>
      </c>
      <c r="J5107" s="5"/>
      <c r="K5107" s="5"/>
      <c r="L5107" s="1"/>
      <c r="M5107" s="7"/>
      <c r="N5107" s="7"/>
      <c r="O5107" s="7">
        <v>44570.982638888891</v>
      </c>
      <c r="P5107" s="4" t="s">
        <v>1226</v>
      </c>
      <c r="Q5107" s="10" t="s">
        <v>7101</v>
      </c>
      <c r="R5107" s="2" t="s">
        <v>7102</v>
      </c>
      <c r="S5107" s="6" t="str">
        <f>IF(OR(ISBLANK(Table1[[#This Row],[ValidEndUTC]]),ISBLANK(Table1[[#This Row],[ValidStartUTC]])),"",Table1[[#This Row],[ValidEndUTC]]-Table1[[#This Row],[ValidStartUTC]])</f>
        <v/>
      </c>
      <c r="T5107" s="5" t="str">
        <f>IF(OR(ISBLANK(Table1[[#This Row],[ValidEndUTC]]),ISBLANK(Table1[[#This Row],[ValidStartUTC]])),"",Table1[[#This Row],[Duration]]*24*60)</f>
        <v/>
      </c>
    </row>
    <row r="5108" spans="1:20" ht="409.6" x14ac:dyDescent="0.25">
      <c r="A5108" s="8" t="str">
        <f>IF(ISBLANK(Table1[[#This Row],[AdvisoryNumber]]),"NTML","ADVZY")</f>
        <v>ADVZY</v>
      </c>
      <c r="B5108" s="8" t="str">
        <f>_xlfn.TEXTJOIN("-",TRUE,Table1[[#This Row],[Source]],TEXT(Table1[[#This Row],[AdvisoryNumber]],"000"),TEXT(ROW()-1,"000000"),TEXT(Table1[[#This Row],[RecordTimeUTC]],"YYYY-MM-DD"))</f>
        <v>ADVZY-001-005107-2022-01-10</v>
      </c>
      <c r="C5108" s="1" t="s">
        <v>16</v>
      </c>
      <c r="D5108" s="2"/>
      <c r="E5108" s="1">
        <v>1</v>
      </c>
      <c r="F5108" s="2" t="s">
        <v>5996</v>
      </c>
      <c r="G5108" s="1"/>
      <c r="H5108" s="1" t="s">
        <v>6014</v>
      </c>
      <c r="I5108" s="8" t="str">
        <f>IF(Table1[[#This Row],[TMI_Type]]="Reroute",INDEX(_xlfn.REGEXEXTRACT(Table1[[#This Row],[RawText]],".*(ROUTE|FEA|FCA|ICR|CTOP|TBO).+([A-Z]{3})",2,0),1,2),"")</f>
        <v/>
      </c>
      <c r="J5108" s="5"/>
      <c r="K5108" s="5"/>
      <c r="L5108" s="1"/>
      <c r="M5108" s="7"/>
      <c r="N5108" s="7"/>
      <c r="O5108" s="7">
        <v>44571.143750000003</v>
      </c>
      <c r="P5108" s="4" t="s">
        <v>1240</v>
      </c>
      <c r="Q5108" s="10" t="s">
        <v>7112</v>
      </c>
      <c r="R5108" s="2" t="s">
        <v>7111</v>
      </c>
      <c r="S5108" s="6" t="str">
        <f>IF(OR(ISBLANK(Table1[[#This Row],[ValidEndUTC]]),ISBLANK(Table1[[#This Row],[ValidStartUTC]])),"",Table1[[#This Row],[ValidEndUTC]]-Table1[[#This Row],[ValidStartUTC]])</f>
        <v/>
      </c>
      <c r="T5108" s="5" t="str">
        <f>IF(OR(ISBLANK(Table1[[#This Row],[ValidEndUTC]]),ISBLANK(Table1[[#This Row],[ValidStartUTC]])),"",Table1[[#This Row],[Duration]]*24*60)</f>
        <v/>
      </c>
    </row>
    <row r="5109" spans="1:20" ht="409.6" x14ac:dyDescent="0.25">
      <c r="A5109" s="8" t="str">
        <f>IF(ISBLANK(Table1[[#This Row],[AdvisoryNumber]]),"NTML","ADVZY")</f>
        <v>ADVZY</v>
      </c>
      <c r="B5109" s="8" t="str">
        <f>_xlfn.TEXTJOIN("-",TRUE,Table1[[#This Row],[Source]],TEXT(Table1[[#This Row],[AdvisoryNumber]],"000"),TEXT(ROW()-1,"000000"),TEXT(Table1[[#This Row],[RecordTimeUTC]],"YYYY-MM-DD"))</f>
        <v>ADVZY-001-005108-2022-01-10</v>
      </c>
      <c r="C5109" s="1" t="s">
        <v>16</v>
      </c>
      <c r="D5109" s="2"/>
      <c r="E5109" s="1">
        <v>1</v>
      </c>
      <c r="F5109" s="2" t="s">
        <v>5996</v>
      </c>
      <c r="G5109" s="1"/>
      <c r="H5109" s="1" t="s">
        <v>6014</v>
      </c>
      <c r="I5109" s="8" t="str">
        <f>IF(Table1[[#This Row],[TMI_Type]]="Reroute",INDEX(_xlfn.REGEXEXTRACT(Table1[[#This Row],[RawText]],".*(ROUTE|FEA|FCA|ICR|CTOP|TBO).+([A-Z]{3})",2,0),1,2),"")</f>
        <v/>
      </c>
      <c r="J5109" s="5"/>
      <c r="K5109" s="5"/>
      <c r="L5109" s="1"/>
      <c r="M5109" s="7"/>
      <c r="N5109" s="7"/>
      <c r="O5109" s="7">
        <v>44571.143750000003</v>
      </c>
      <c r="P5109" s="4" t="s">
        <v>1251</v>
      </c>
      <c r="Q5109" s="10" t="s">
        <v>7116</v>
      </c>
      <c r="R5109" s="2" t="s">
        <v>7111</v>
      </c>
      <c r="S5109" s="6" t="str">
        <f>IF(OR(ISBLANK(Table1[[#This Row],[ValidEndUTC]]),ISBLANK(Table1[[#This Row],[ValidStartUTC]])),"",Table1[[#This Row],[ValidEndUTC]]-Table1[[#This Row],[ValidStartUTC]])</f>
        <v/>
      </c>
      <c r="T5109" s="5" t="str">
        <f>IF(OR(ISBLANK(Table1[[#This Row],[ValidEndUTC]]),ISBLANK(Table1[[#This Row],[ValidStartUTC]])),"",Table1[[#This Row],[Duration]]*24*60)</f>
        <v/>
      </c>
    </row>
    <row r="5110" spans="1:20" ht="21.6" x14ac:dyDescent="0.25">
      <c r="A5110" s="8" t="str">
        <f>IF(ISBLANK(Table1[[#This Row],[AdvisoryNumber]]),"NTML","ADVZY")</f>
        <v>NTML</v>
      </c>
      <c r="B5110" s="8" t="str">
        <f>_xlfn.TEXTJOIN("-",TRUE,Table1[[#This Row],[Source]],TEXT(Table1[[#This Row],[AdvisoryNumber]],"000"),TEXT(ROW()-1,"000000"),TEXT(Table1[[#This Row],[RecordTimeUTC]],"YYYY-MM-DD"))</f>
        <v>NTML-000-005109-2022-01-15</v>
      </c>
      <c r="C5110" s="1" t="s">
        <v>108</v>
      </c>
      <c r="D5110" s="2"/>
      <c r="E5110" s="1"/>
      <c r="F5110" s="2"/>
      <c r="G5110" s="1"/>
      <c r="H5110" s="1" t="s">
        <v>2641</v>
      </c>
      <c r="I5110" s="8" t="str">
        <f>IF(Table1[[#This Row],[TMI_Type]]="Reroute",INDEX(_xlfn.REGEXEXTRACT(Table1[[#This Row],[RawText]],".*(ROUTE|FEA|FCA|ICR|CTOP|TBO).+([A-Z]{3})",2,0),1,2),"")</f>
        <v/>
      </c>
      <c r="J5110" s="5"/>
      <c r="K5110" s="5"/>
      <c r="L5110" s="1"/>
      <c r="M5110" s="7"/>
      <c r="N5110" s="7"/>
      <c r="O5110" s="7">
        <v>44576.961805555555</v>
      </c>
      <c r="P5110" s="4" t="s">
        <v>3042</v>
      </c>
      <c r="Q5110" s="10" t="s">
        <v>3042</v>
      </c>
      <c r="R5110" s="2" t="s">
        <v>9028</v>
      </c>
      <c r="S5110" s="6" t="str">
        <f>IF(OR(ISBLANK(Table1[[#This Row],[ValidEndUTC]]),ISBLANK(Table1[[#This Row],[ValidStartUTC]])),"",Table1[[#This Row],[ValidEndUTC]]-Table1[[#This Row],[ValidStartUTC]])</f>
        <v/>
      </c>
      <c r="T5110" s="5" t="str">
        <f>IF(OR(ISBLANK(Table1[[#This Row],[ValidEndUTC]]),ISBLANK(Table1[[#This Row],[ValidStartUTC]])),"",Table1[[#This Row],[Duration]]*24*60)</f>
        <v/>
      </c>
    </row>
    <row r="5111" spans="1:20" ht="21.6" x14ac:dyDescent="0.25">
      <c r="A5111" s="8" t="str">
        <f>IF(ISBLANK(Table1[[#This Row],[AdvisoryNumber]]),"NTML","ADVZY")</f>
        <v>NTML</v>
      </c>
      <c r="B5111" s="8" t="str">
        <f>_xlfn.TEXTJOIN("-",TRUE,Table1[[#This Row],[Source]],TEXT(Table1[[#This Row],[AdvisoryNumber]],"000"),TEXT(ROW()-1,"000000"),TEXT(Table1[[#This Row],[RecordTimeUTC]],"YYYY-MM-DD"))</f>
        <v>NTML-000-005110-2022-01-15</v>
      </c>
      <c r="C5111" s="1" t="s">
        <v>495</v>
      </c>
      <c r="D5111" s="2"/>
      <c r="E5111" s="1"/>
      <c r="F5111" s="2"/>
      <c r="G5111" s="1"/>
      <c r="H5111" s="1" t="s">
        <v>2641</v>
      </c>
      <c r="I5111" s="8" t="str">
        <f>IF(Table1[[#This Row],[TMI_Type]]="Reroute",INDEX(_xlfn.REGEXEXTRACT(Table1[[#This Row],[RawText]],".*(ROUTE|FEA|FCA|ICR|CTOP|TBO).+([A-Z]{3})",2,0),1,2),"")</f>
        <v/>
      </c>
      <c r="J5111" s="5"/>
      <c r="K5111" s="5"/>
      <c r="L5111" s="1"/>
      <c r="M5111" s="7"/>
      <c r="N5111" s="7"/>
      <c r="O5111" s="7">
        <v>44576.961805555555</v>
      </c>
      <c r="P5111" s="4" t="s">
        <v>3043</v>
      </c>
      <c r="Q5111" s="10" t="s">
        <v>3043</v>
      </c>
      <c r="R5111" s="2" t="s">
        <v>9028</v>
      </c>
      <c r="S5111" s="6" t="str">
        <f>IF(OR(ISBLANK(Table1[[#This Row],[ValidEndUTC]]),ISBLANK(Table1[[#This Row],[ValidStartUTC]])),"",Table1[[#This Row],[ValidEndUTC]]-Table1[[#This Row],[ValidStartUTC]])</f>
        <v/>
      </c>
      <c r="T5111" s="5" t="str">
        <f>IF(OR(ISBLANK(Table1[[#This Row],[ValidEndUTC]]),ISBLANK(Table1[[#This Row],[ValidStartUTC]])),"",Table1[[#This Row],[Duration]]*24*60)</f>
        <v/>
      </c>
    </row>
    <row r="5112" spans="1:20" ht="21.6" x14ac:dyDescent="0.25">
      <c r="A5112" s="8" t="str">
        <f>IF(ISBLANK(Table1[[#This Row],[AdvisoryNumber]]),"NTML","ADVZY")</f>
        <v>NTML</v>
      </c>
      <c r="B5112" s="8" t="str">
        <f>_xlfn.TEXTJOIN("-",TRUE,Table1[[#This Row],[Source]],TEXT(Table1[[#This Row],[AdvisoryNumber]],"000"),TEXT(ROW()-1,"000000"),TEXT(Table1[[#This Row],[RecordTimeUTC]],"YYYY-MM-DD"))</f>
        <v>NTML-000-005111-2022-01-15</v>
      </c>
      <c r="C5112" s="1" t="s">
        <v>343</v>
      </c>
      <c r="D5112" s="2"/>
      <c r="E5112" s="1"/>
      <c r="F5112" s="2"/>
      <c r="G5112" s="1"/>
      <c r="H5112" s="1" t="s">
        <v>2641</v>
      </c>
      <c r="I5112" s="8" t="str">
        <f>IF(Table1[[#This Row],[TMI_Type]]="Reroute",INDEX(_xlfn.REGEXEXTRACT(Table1[[#This Row],[RawText]],".*(ROUTE|FEA|FCA|ICR|CTOP|TBO).+([A-Z]{3})",2,0),1,2),"")</f>
        <v/>
      </c>
      <c r="J5112" s="5"/>
      <c r="K5112" s="5"/>
      <c r="L5112" s="1"/>
      <c r="M5112" s="7"/>
      <c r="N5112" s="7"/>
      <c r="O5112" s="7">
        <v>44576.961805555555</v>
      </c>
      <c r="P5112" s="4" t="s">
        <v>3044</v>
      </c>
      <c r="Q5112" s="10" t="s">
        <v>3044</v>
      </c>
      <c r="R5112" s="2" t="s">
        <v>9028</v>
      </c>
      <c r="S5112" s="6" t="str">
        <f>IF(OR(ISBLANK(Table1[[#This Row],[ValidEndUTC]]),ISBLANK(Table1[[#This Row],[ValidStartUTC]])),"",Table1[[#This Row],[ValidEndUTC]]-Table1[[#This Row],[ValidStartUTC]])</f>
        <v/>
      </c>
      <c r="T5112" s="5" t="str">
        <f>IF(OR(ISBLANK(Table1[[#This Row],[ValidEndUTC]]),ISBLANK(Table1[[#This Row],[ValidStartUTC]])),"",Table1[[#This Row],[Duration]]*24*60)</f>
        <v/>
      </c>
    </row>
    <row r="5113" spans="1:20" x14ac:dyDescent="0.25">
      <c r="A5113" s="8" t="str">
        <f>IF(ISBLANK(Table1[[#This Row],[AdvisoryNumber]]),"NTML","ADVZY")</f>
        <v>NTML</v>
      </c>
      <c r="B5113" s="8" t="str">
        <f>_xlfn.TEXTJOIN("-",TRUE,Table1[[#This Row],[Source]],TEXT(Table1[[#This Row],[AdvisoryNumber]],"000"),TEXT(ROW()-1,"000000"),TEXT(Table1[[#This Row],[RecordTimeUTC]],"YYYY-MM-DD"))</f>
        <v>NTML-000-005112-2022-01-15</v>
      </c>
      <c r="C5113" s="1" t="s">
        <v>31</v>
      </c>
      <c r="D5113" s="2"/>
      <c r="E5113" s="1"/>
      <c r="F5113" s="2"/>
      <c r="G5113" s="1"/>
      <c r="H5113" s="1" t="s">
        <v>2641</v>
      </c>
      <c r="I5113" s="8" t="str">
        <f>IF(Table1[[#This Row],[TMI_Type]]="Reroute",INDEX(_xlfn.REGEXEXTRACT(Table1[[#This Row],[RawText]],".*(ROUTE|FEA|FCA|ICR|CTOP|TBO).+([A-Z]{3})",2,0),1,2),"")</f>
        <v/>
      </c>
      <c r="J5113" s="5"/>
      <c r="K5113" s="5"/>
      <c r="L5113" s="1"/>
      <c r="M5113" s="7"/>
      <c r="N5113" s="7"/>
      <c r="O5113" s="7">
        <v>44576.961805555555</v>
      </c>
      <c r="P5113" s="4" t="s">
        <v>3045</v>
      </c>
      <c r="Q5113" s="10" t="s">
        <v>3045</v>
      </c>
      <c r="R5113" s="2" t="s">
        <v>9028</v>
      </c>
      <c r="S5113" s="6" t="str">
        <f>IF(OR(ISBLANK(Table1[[#This Row],[ValidEndUTC]]),ISBLANK(Table1[[#This Row],[ValidStartUTC]])),"",Table1[[#This Row],[ValidEndUTC]]-Table1[[#This Row],[ValidStartUTC]])</f>
        <v/>
      </c>
      <c r="T5113" s="5" t="str">
        <f>IF(OR(ISBLANK(Table1[[#This Row],[ValidEndUTC]]),ISBLANK(Table1[[#This Row],[ValidStartUTC]])),"",Table1[[#This Row],[Duration]]*24*60)</f>
        <v/>
      </c>
    </row>
    <row r="5114" spans="1:20" x14ac:dyDescent="0.25">
      <c r="A5114" s="8" t="str">
        <f>IF(ISBLANK(Table1[[#This Row],[AdvisoryNumber]]),"NTML","ADVZY")</f>
        <v>NTML</v>
      </c>
      <c r="B5114" s="8" t="str">
        <f>_xlfn.TEXTJOIN("-",TRUE,Table1[[#This Row],[Source]],TEXT(Table1[[#This Row],[AdvisoryNumber]],"000"),TEXT(ROW()-1,"000000"),TEXT(Table1[[#This Row],[RecordTimeUTC]],"YYYY-MM-DD"))</f>
        <v>NTML-000-005113-2022-01-15</v>
      </c>
      <c r="C5114" s="1" t="s">
        <v>1515</v>
      </c>
      <c r="D5114" s="2"/>
      <c r="E5114" s="1"/>
      <c r="F5114" s="2"/>
      <c r="G5114" s="1"/>
      <c r="H5114" s="1" t="s">
        <v>2641</v>
      </c>
      <c r="I5114" s="8" t="str">
        <f>IF(Table1[[#This Row],[TMI_Type]]="Reroute",INDEX(_xlfn.REGEXEXTRACT(Table1[[#This Row],[RawText]],".*(ROUTE|FEA|FCA|ICR|CTOP|TBO).+([A-Z]{3})",2,0),1,2),"")</f>
        <v/>
      </c>
      <c r="J5114" s="5"/>
      <c r="K5114" s="5"/>
      <c r="L5114" s="1"/>
      <c r="M5114" s="7"/>
      <c r="N5114" s="7"/>
      <c r="O5114" s="7">
        <v>44576.961805555555</v>
      </c>
      <c r="P5114" s="4" t="s">
        <v>3046</v>
      </c>
      <c r="Q5114" s="10" t="s">
        <v>3046</v>
      </c>
      <c r="R5114" s="2" t="s">
        <v>9028</v>
      </c>
      <c r="S5114" s="6" t="str">
        <f>IF(OR(ISBLANK(Table1[[#This Row],[ValidEndUTC]]),ISBLANK(Table1[[#This Row],[ValidStartUTC]])),"",Table1[[#This Row],[ValidEndUTC]]-Table1[[#This Row],[ValidStartUTC]])</f>
        <v/>
      </c>
      <c r="T5114" s="5" t="str">
        <f>IF(OR(ISBLANK(Table1[[#This Row],[ValidEndUTC]]),ISBLANK(Table1[[#This Row],[ValidStartUTC]])),"",Table1[[#This Row],[Duration]]*24*60)</f>
        <v/>
      </c>
    </row>
    <row r="5115" spans="1:20" ht="21.6" x14ac:dyDescent="0.25">
      <c r="A5115" s="8" t="str">
        <f>IF(ISBLANK(Table1[[#This Row],[AdvisoryNumber]]),"NTML","ADVZY")</f>
        <v>NTML</v>
      </c>
      <c r="B5115" s="8" t="str">
        <f>_xlfn.TEXTJOIN("-",TRUE,Table1[[#This Row],[Source]],TEXT(Table1[[#This Row],[AdvisoryNumber]],"000"),TEXT(ROW()-1,"000000"),TEXT(Table1[[#This Row],[RecordTimeUTC]],"YYYY-MM-DD"))</f>
        <v>NTML-000-005114-2022-01-15</v>
      </c>
      <c r="C5115" s="1" t="s">
        <v>1079</v>
      </c>
      <c r="D5115" s="2"/>
      <c r="E5115" s="1"/>
      <c r="F5115" s="2"/>
      <c r="G5115" s="1"/>
      <c r="H5115" s="1" t="s">
        <v>2641</v>
      </c>
      <c r="I5115" s="8" t="str">
        <f>IF(Table1[[#This Row],[TMI_Type]]="Reroute",INDEX(_xlfn.REGEXEXTRACT(Table1[[#This Row],[RawText]],".*(ROUTE|FEA|FCA|ICR|CTOP|TBO).+([A-Z]{3})",2,0),1,2),"")</f>
        <v/>
      </c>
      <c r="J5115" s="5"/>
      <c r="K5115" s="5"/>
      <c r="L5115" s="1"/>
      <c r="M5115" s="7"/>
      <c r="N5115" s="7"/>
      <c r="O5115" s="7">
        <v>44576.961805555555</v>
      </c>
      <c r="P5115" s="4" t="s">
        <v>3047</v>
      </c>
      <c r="Q5115" s="10" t="s">
        <v>3047</v>
      </c>
      <c r="R5115" s="2" t="s">
        <v>9028</v>
      </c>
      <c r="S5115" s="6" t="str">
        <f>IF(OR(ISBLANK(Table1[[#This Row],[ValidEndUTC]]),ISBLANK(Table1[[#This Row],[ValidStartUTC]])),"",Table1[[#This Row],[ValidEndUTC]]-Table1[[#This Row],[ValidStartUTC]])</f>
        <v/>
      </c>
      <c r="T5115" s="5" t="str">
        <f>IF(OR(ISBLANK(Table1[[#This Row],[ValidEndUTC]]),ISBLANK(Table1[[#This Row],[ValidStartUTC]])),"",Table1[[#This Row],[Duration]]*24*60)</f>
        <v/>
      </c>
    </row>
    <row r="5116" spans="1:20" ht="64.8" x14ac:dyDescent="0.25">
      <c r="A5116" s="8" t="str">
        <f>IF(ISBLANK(Table1[[#This Row],[AdvisoryNumber]]),"NTML","ADVZY")</f>
        <v>NTML</v>
      </c>
      <c r="B5116" s="8" t="str">
        <f>_xlfn.TEXTJOIN("-",TRUE,Table1[[#This Row],[Source]],TEXT(Table1[[#This Row],[AdvisoryNumber]],"000"),TEXT(ROW()-1,"000000"),TEXT(Table1[[#This Row],[RecordTimeUTC]],"YYYY-MM-DD"))</f>
        <v>NTML-000-005115-2022-01-18</v>
      </c>
      <c r="C5116" s="1"/>
      <c r="D5116" s="2"/>
      <c r="E5116" s="1"/>
      <c r="F5116" s="2"/>
      <c r="G5116" s="1"/>
      <c r="H5116" s="1" t="s">
        <v>6014</v>
      </c>
      <c r="I5116" s="8" t="str">
        <f>IF(Table1[[#This Row],[TMI_Type]]="Reroute",INDEX(_xlfn.REGEXEXTRACT(Table1[[#This Row],[RawText]],".*(ROUTE|FEA|FCA|ICR|CTOP|TBO).+([A-Z]{3})",2,0),1,2),"")</f>
        <v/>
      </c>
      <c r="J5116" s="5"/>
      <c r="K5116" s="5"/>
      <c r="L5116" s="1"/>
      <c r="M5116" s="7"/>
      <c r="N5116" s="7"/>
      <c r="O5116" s="7">
        <v>44579.789583333331</v>
      </c>
      <c r="P5116" s="4" t="s">
        <v>9034</v>
      </c>
      <c r="Q5116" s="10" t="s">
        <v>9034</v>
      </c>
      <c r="R5116" s="2" t="s">
        <v>9035</v>
      </c>
      <c r="S5116" s="6" t="str">
        <f>IF(OR(ISBLANK(Table1[[#This Row],[ValidEndUTC]]),ISBLANK(Table1[[#This Row],[ValidStartUTC]])),"",Table1[[#This Row],[ValidEndUTC]]-Table1[[#This Row],[ValidStartUTC]])</f>
        <v/>
      </c>
      <c r="T5116" s="5" t="str">
        <f>IF(OR(ISBLANK(Table1[[#This Row],[ValidEndUTC]]),ISBLANK(Table1[[#This Row],[ValidStartUTC]])),"",Table1[[#This Row],[Duration]]*24*60)</f>
        <v/>
      </c>
    </row>
    <row r="5117" spans="1:20" ht="21.6" x14ac:dyDescent="0.25">
      <c r="A5117" s="8" t="str">
        <f>IF(ISBLANK(Table1[[#This Row],[AdvisoryNumber]]),"NTML","ADVZY")</f>
        <v>NTML</v>
      </c>
      <c r="B5117" s="8" t="str">
        <f>_xlfn.TEXTJOIN("-",TRUE,Table1[[#This Row],[Source]],TEXT(Table1[[#This Row],[AdvisoryNumber]],"000"),TEXT(ROW()-1,"000000"),TEXT(Table1[[#This Row],[RecordTimeUTC]],"YYYY-MM-DD"))</f>
        <v>NTML-000-005116-2022-01-22</v>
      </c>
      <c r="C5117" s="1" t="s">
        <v>108</v>
      </c>
      <c r="D5117" s="2"/>
      <c r="E5117" s="1"/>
      <c r="F5117" s="2"/>
      <c r="G5117" s="1"/>
      <c r="H5117" s="1" t="s">
        <v>2641</v>
      </c>
      <c r="I5117" s="8" t="str">
        <f>IF(Table1[[#This Row],[TMI_Type]]="Reroute",INDEX(_xlfn.REGEXEXTRACT(Table1[[#This Row],[RawText]],".*(ROUTE|FEA|FCA|ICR|CTOP|TBO).+([A-Z]{3})",2,0),1,2),"")</f>
        <v/>
      </c>
      <c r="J5117" s="5"/>
      <c r="K5117" s="5"/>
      <c r="L5117" s="1"/>
      <c r="M5117" s="7"/>
      <c r="N5117" s="7"/>
      <c r="O5117" s="7">
        <v>44583.844444444447</v>
      </c>
      <c r="P5117" s="4" t="s">
        <v>3048</v>
      </c>
      <c r="Q5117" s="10" t="s">
        <v>3048</v>
      </c>
      <c r="R5117" s="2" t="s">
        <v>9036</v>
      </c>
      <c r="S5117" s="6" t="str">
        <f>IF(OR(ISBLANK(Table1[[#This Row],[ValidEndUTC]]),ISBLANK(Table1[[#This Row],[ValidStartUTC]])),"",Table1[[#This Row],[ValidEndUTC]]-Table1[[#This Row],[ValidStartUTC]])</f>
        <v/>
      </c>
      <c r="T5117" s="5" t="str">
        <f>IF(OR(ISBLANK(Table1[[#This Row],[ValidEndUTC]]),ISBLANK(Table1[[#This Row],[ValidStartUTC]])),"",Table1[[#This Row],[Duration]]*24*60)</f>
        <v/>
      </c>
    </row>
    <row r="5118" spans="1:20" ht="21.6" x14ac:dyDescent="0.25">
      <c r="A5118" s="8" t="str">
        <f>IF(ISBLANK(Table1[[#This Row],[AdvisoryNumber]]),"NTML","ADVZY")</f>
        <v>NTML</v>
      </c>
      <c r="B5118" s="8" t="str">
        <f>_xlfn.TEXTJOIN("-",TRUE,Table1[[#This Row],[Source]],TEXT(Table1[[#This Row],[AdvisoryNumber]],"000"),TEXT(ROW()-1,"000000"),TEXT(Table1[[#This Row],[RecordTimeUTC]],"YYYY-MM-DD"))</f>
        <v>NTML-000-005117-2022-01-22</v>
      </c>
      <c r="C5118" s="1" t="s">
        <v>495</v>
      </c>
      <c r="D5118" s="2"/>
      <c r="E5118" s="1"/>
      <c r="F5118" s="2"/>
      <c r="G5118" s="1"/>
      <c r="H5118" s="1" t="s">
        <v>2641</v>
      </c>
      <c r="I5118" s="8" t="str">
        <f>IF(Table1[[#This Row],[TMI_Type]]="Reroute",INDEX(_xlfn.REGEXEXTRACT(Table1[[#This Row],[RawText]],".*(ROUTE|FEA|FCA|ICR|CTOP|TBO).+([A-Z]{3})",2,0),1,2),"")</f>
        <v/>
      </c>
      <c r="J5118" s="5"/>
      <c r="K5118" s="5"/>
      <c r="L5118" s="1"/>
      <c r="M5118" s="7"/>
      <c r="N5118" s="7"/>
      <c r="O5118" s="7">
        <v>44583.844444444447</v>
      </c>
      <c r="P5118" s="4" t="s">
        <v>3049</v>
      </c>
      <c r="Q5118" s="10" t="s">
        <v>3049</v>
      </c>
      <c r="R5118" s="2" t="s">
        <v>9036</v>
      </c>
      <c r="S5118" s="6" t="str">
        <f>IF(OR(ISBLANK(Table1[[#This Row],[ValidEndUTC]]),ISBLANK(Table1[[#This Row],[ValidStartUTC]])),"",Table1[[#This Row],[ValidEndUTC]]-Table1[[#This Row],[ValidStartUTC]])</f>
        <v/>
      </c>
      <c r="T5118" s="5" t="str">
        <f>IF(OR(ISBLANK(Table1[[#This Row],[ValidEndUTC]]),ISBLANK(Table1[[#This Row],[ValidStartUTC]])),"",Table1[[#This Row],[Duration]]*24*60)</f>
        <v/>
      </c>
    </row>
    <row r="5119" spans="1:20" ht="21.6" x14ac:dyDescent="0.25">
      <c r="A5119" s="8" t="str">
        <f>IF(ISBLANK(Table1[[#This Row],[AdvisoryNumber]]),"NTML","ADVZY")</f>
        <v>NTML</v>
      </c>
      <c r="B5119" s="8" t="str">
        <f>_xlfn.TEXTJOIN("-",TRUE,Table1[[#This Row],[Source]],TEXT(Table1[[#This Row],[AdvisoryNumber]],"000"),TEXT(ROW()-1,"000000"),TEXT(Table1[[#This Row],[RecordTimeUTC]],"YYYY-MM-DD"))</f>
        <v>NTML-000-005118-2022-01-22</v>
      </c>
      <c r="C5119" s="1" t="s">
        <v>1079</v>
      </c>
      <c r="D5119" s="2"/>
      <c r="E5119" s="1"/>
      <c r="F5119" s="2"/>
      <c r="G5119" s="1"/>
      <c r="H5119" s="1" t="s">
        <v>2641</v>
      </c>
      <c r="I5119" s="8" t="str">
        <f>IF(Table1[[#This Row],[TMI_Type]]="Reroute",INDEX(_xlfn.REGEXEXTRACT(Table1[[#This Row],[RawText]],".*(ROUTE|FEA|FCA|ICR|CTOP|TBO).+([A-Z]{3})",2,0),1,2),"")</f>
        <v/>
      </c>
      <c r="J5119" s="5"/>
      <c r="K5119" s="5"/>
      <c r="L5119" s="1"/>
      <c r="M5119" s="7"/>
      <c r="N5119" s="7"/>
      <c r="O5119" s="7">
        <v>44583.844444444447</v>
      </c>
      <c r="P5119" s="4" t="s">
        <v>3050</v>
      </c>
      <c r="Q5119" s="10" t="s">
        <v>3050</v>
      </c>
      <c r="R5119" s="2" t="s">
        <v>9036</v>
      </c>
      <c r="S5119" s="6" t="str">
        <f>IF(OR(ISBLANK(Table1[[#This Row],[ValidEndUTC]]),ISBLANK(Table1[[#This Row],[ValidStartUTC]])),"",Table1[[#This Row],[ValidEndUTC]]-Table1[[#This Row],[ValidStartUTC]])</f>
        <v/>
      </c>
      <c r="T5119" s="5" t="str">
        <f>IF(OR(ISBLANK(Table1[[#This Row],[ValidEndUTC]]),ISBLANK(Table1[[#This Row],[ValidStartUTC]])),"",Table1[[#This Row],[Duration]]*24*60)</f>
        <v/>
      </c>
    </row>
    <row r="5120" spans="1:20" ht="21.6" x14ac:dyDescent="0.25">
      <c r="A5120" s="8" t="str">
        <f>IF(ISBLANK(Table1[[#This Row],[AdvisoryNumber]]),"NTML","ADVZY")</f>
        <v>NTML</v>
      </c>
      <c r="B5120" s="8" t="str">
        <f>_xlfn.TEXTJOIN("-",TRUE,Table1[[#This Row],[Source]],TEXT(Table1[[#This Row],[AdvisoryNumber]],"000"),TEXT(ROW()-1,"000000"),TEXT(Table1[[#This Row],[RecordTimeUTC]],"YYYY-MM-DD"))</f>
        <v>NTML-000-005119-2022-01-22</v>
      </c>
      <c r="C5120" s="1" t="s">
        <v>197</v>
      </c>
      <c r="D5120" s="2"/>
      <c r="E5120" s="1"/>
      <c r="F5120" s="2"/>
      <c r="G5120" s="1"/>
      <c r="H5120" s="1" t="s">
        <v>2641</v>
      </c>
      <c r="I5120" s="8" t="str">
        <f>IF(Table1[[#This Row],[TMI_Type]]="Reroute",INDEX(_xlfn.REGEXEXTRACT(Table1[[#This Row],[RawText]],".*(ROUTE|FEA|FCA|ICR|CTOP|TBO).+([A-Z]{3})",2,0),1,2),"")</f>
        <v/>
      </c>
      <c r="J5120" s="5"/>
      <c r="K5120" s="5"/>
      <c r="L5120" s="1"/>
      <c r="M5120" s="7"/>
      <c r="N5120" s="7"/>
      <c r="O5120" s="7">
        <v>44583.844444444447</v>
      </c>
      <c r="P5120" s="4" t="s">
        <v>3051</v>
      </c>
      <c r="Q5120" s="10" t="s">
        <v>3051</v>
      </c>
      <c r="R5120" s="2" t="s">
        <v>9036</v>
      </c>
      <c r="S5120" s="6" t="str">
        <f>IF(OR(ISBLANK(Table1[[#This Row],[ValidEndUTC]]),ISBLANK(Table1[[#This Row],[ValidStartUTC]])),"",Table1[[#This Row],[ValidEndUTC]]-Table1[[#This Row],[ValidStartUTC]])</f>
        <v/>
      </c>
      <c r="T5120" s="5" t="str">
        <f>IF(OR(ISBLANK(Table1[[#This Row],[ValidEndUTC]]),ISBLANK(Table1[[#This Row],[ValidStartUTC]])),"",Table1[[#This Row],[Duration]]*24*60)</f>
        <v/>
      </c>
    </row>
    <row r="5121" spans="1:20" ht="21.6" x14ac:dyDescent="0.25">
      <c r="A5121" s="8" t="str">
        <f>IF(ISBLANK(Table1[[#This Row],[AdvisoryNumber]]),"NTML","ADVZY")</f>
        <v>NTML</v>
      </c>
      <c r="B5121" s="8" t="str">
        <f>_xlfn.TEXTJOIN("-",TRUE,Table1[[#This Row],[Source]],TEXT(Table1[[#This Row],[AdvisoryNumber]],"000"),TEXT(ROW()-1,"000000"),TEXT(Table1[[#This Row],[RecordTimeUTC]],"YYYY-MM-DD"))</f>
        <v>NTML-000-005120-2022-01-22</v>
      </c>
      <c r="C5121" s="1" t="s">
        <v>343</v>
      </c>
      <c r="D5121" s="2"/>
      <c r="E5121" s="1"/>
      <c r="F5121" s="2"/>
      <c r="G5121" s="1"/>
      <c r="H5121" s="1" t="s">
        <v>2641</v>
      </c>
      <c r="I5121" s="8" t="str">
        <f>IF(Table1[[#This Row],[TMI_Type]]="Reroute",INDEX(_xlfn.REGEXEXTRACT(Table1[[#This Row],[RawText]],".*(ROUTE|FEA|FCA|ICR|CTOP|TBO).+([A-Z]{3})",2,0),1,2),"")</f>
        <v/>
      </c>
      <c r="J5121" s="5"/>
      <c r="K5121" s="5"/>
      <c r="L5121" s="1"/>
      <c r="M5121" s="7"/>
      <c r="N5121" s="7"/>
      <c r="O5121" s="7">
        <v>44583.844444444447</v>
      </c>
      <c r="P5121" s="4" t="s">
        <v>3052</v>
      </c>
      <c r="Q5121" s="10" t="s">
        <v>3052</v>
      </c>
      <c r="R5121" s="2" t="s">
        <v>9036</v>
      </c>
      <c r="S5121" s="6" t="str">
        <f>IF(OR(ISBLANK(Table1[[#This Row],[ValidEndUTC]]),ISBLANK(Table1[[#This Row],[ValidStartUTC]])),"",Table1[[#This Row],[ValidEndUTC]]-Table1[[#This Row],[ValidStartUTC]])</f>
        <v/>
      </c>
      <c r="T5121" s="5" t="str">
        <f>IF(OR(ISBLANK(Table1[[#This Row],[ValidEndUTC]]),ISBLANK(Table1[[#This Row],[ValidStartUTC]])),"",Table1[[#This Row],[Duration]]*24*60)</f>
        <v/>
      </c>
    </row>
    <row r="5122" spans="1:20" ht="21.6" x14ac:dyDescent="0.25">
      <c r="A5122" s="8" t="str">
        <f>IF(ISBLANK(Table1[[#This Row],[AdvisoryNumber]]),"NTML","ADVZY")</f>
        <v>NTML</v>
      </c>
      <c r="B5122" s="8" t="str">
        <f>_xlfn.TEXTJOIN("-",TRUE,Table1[[#This Row],[Source]],TEXT(Table1[[#This Row],[AdvisoryNumber]],"000"),TEXT(ROW()-1,"000000"),TEXT(Table1[[#This Row],[RecordTimeUTC]],"YYYY-MM-DD"))</f>
        <v>NTML-000-005121-2022-01-23</v>
      </c>
      <c r="C5122" s="1" t="s">
        <v>197</v>
      </c>
      <c r="D5122" s="2"/>
      <c r="E5122" s="1"/>
      <c r="F5122" s="2"/>
      <c r="G5122" s="1"/>
      <c r="H5122" s="1" t="s">
        <v>2641</v>
      </c>
      <c r="I5122" s="8" t="str">
        <f>IF(Table1[[#This Row],[TMI_Type]]="Reroute",INDEX(_xlfn.REGEXEXTRACT(Table1[[#This Row],[RawText]],".*(ROUTE|FEA|FCA|ICR|CTOP|TBO).+([A-Z]{3})",2,0),1,2),"")</f>
        <v/>
      </c>
      <c r="J5122" s="5"/>
      <c r="K5122" s="5"/>
      <c r="L5122" s="1"/>
      <c r="M5122" s="7"/>
      <c r="N5122" s="7"/>
      <c r="O5122" s="7">
        <v>44584.001388888886</v>
      </c>
      <c r="P5122" s="4" t="s">
        <v>9039</v>
      </c>
      <c r="Q5122" s="10" t="s">
        <v>9039</v>
      </c>
      <c r="R5122" s="2" t="s">
        <v>9040</v>
      </c>
      <c r="S5122" s="6" t="str">
        <f>IF(OR(ISBLANK(Table1[[#This Row],[ValidEndUTC]]),ISBLANK(Table1[[#This Row],[ValidStartUTC]])),"",Table1[[#This Row],[ValidEndUTC]]-Table1[[#This Row],[ValidStartUTC]])</f>
        <v/>
      </c>
      <c r="T5122" s="5" t="str">
        <f>IF(OR(ISBLANK(Table1[[#This Row],[ValidEndUTC]]),ISBLANK(Table1[[#This Row],[ValidStartUTC]])),"",Table1[[#This Row],[Duration]]*24*60)</f>
        <v/>
      </c>
    </row>
    <row r="5123" spans="1:20" ht="21.6" x14ac:dyDescent="0.25">
      <c r="A5123" s="8" t="str">
        <f>IF(ISBLANK(Table1[[#This Row],[AdvisoryNumber]]),"NTML","ADVZY")</f>
        <v>NTML</v>
      </c>
      <c r="B5123" s="8" t="str">
        <f>_xlfn.TEXTJOIN("-",TRUE,Table1[[#This Row],[Source]],TEXT(Table1[[#This Row],[AdvisoryNumber]],"000"),TEXT(ROW()-1,"000000"),TEXT(Table1[[#This Row],[RecordTimeUTC]],"YYYY-MM-DD"))</f>
        <v>NTML-000-005122-2022-01-23</v>
      </c>
      <c r="C5123" s="1" t="s">
        <v>197</v>
      </c>
      <c r="D5123" s="2"/>
      <c r="E5123" s="1"/>
      <c r="F5123" s="2"/>
      <c r="G5123" s="1"/>
      <c r="H5123" s="1" t="s">
        <v>992</v>
      </c>
      <c r="I5123" s="8" t="str">
        <f>IF(Table1[[#This Row],[TMI_Type]]="Reroute",INDEX(_xlfn.REGEXEXTRACT(Table1[[#This Row],[RawText]],".*(ROUTE|FEA|FCA|ICR|CTOP|TBO).+([A-Z]{3})",2,0),1,2),"")</f>
        <v/>
      </c>
      <c r="J5123" s="5"/>
      <c r="K5123" s="5"/>
      <c r="L5123" s="1"/>
      <c r="M5123" s="7"/>
      <c r="N5123" s="7"/>
      <c r="O5123" s="7">
        <v>44584.027083333334</v>
      </c>
      <c r="P5123" s="4" t="s">
        <v>3053</v>
      </c>
      <c r="Q5123" s="10" t="s">
        <v>3053</v>
      </c>
      <c r="R5123" s="2" t="s">
        <v>9041</v>
      </c>
      <c r="S5123" s="6" t="str">
        <f>IF(OR(ISBLANK(Table1[[#This Row],[ValidEndUTC]]),ISBLANK(Table1[[#This Row],[ValidStartUTC]])),"",Table1[[#This Row],[ValidEndUTC]]-Table1[[#This Row],[ValidStartUTC]])</f>
        <v/>
      </c>
      <c r="T5123" s="5" t="str">
        <f>IF(OR(ISBLANK(Table1[[#This Row],[ValidEndUTC]]),ISBLANK(Table1[[#This Row],[ValidStartUTC]])),"",Table1[[#This Row],[Duration]]*24*60)</f>
        <v/>
      </c>
    </row>
    <row r="5124" spans="1:20" ht="21.6" x14ac:dyDescent="0.25">
      <c r="A5124" s="8" t="str">
        <f>IF(ISBLANK(Table1[[#This Row],[AdvisoryNumber]]),"NTML","ADVZY")</f>
        <v>NTML</v>
      </c>
      <c r="B5124" s="8" t="str">
        <f>_xlfn.TEXTJOIN("-",TRUE,Table1[[#This Row],[Source]],TEXT(Table1[[#This Row],[AdvisoryNumber]],"000"),TEXT(ROW()-1,"000000"),TEXT(Table1[[#This Row],[RecordTimeUTC]],"YYYY-MM-DD"))</f>
        <v>NTML-000-005123-2022-01-23</v>
      </c>
      <c r="C5124" s="1" t="s">
        <v>197</v>
      </c>
      <c r="D5124" s="2"/>
      <c r="E5124" s="1"/>
      <c r="F5124" s="2"/>
      <c r="G5124" s="1"/>
      <c r="H5124" s="1" t="s">
        <v>992</v>
      </c>
      <c r="I5124" s="8" t="str">
        <f>IF(Table1[[#This Row],[TMI_Type]]="Reroute",INDEX(_xlfn.REGEXEXTRACT(Table1[[#This Row],[RawText]],".*(ROUTE|FEA|FCA|ICR|CTOP|TBO).+([A-Z]{3})",2,0),1,2),"")</f>
        <v/>
      </c>
      <c r="J5124" s="5"/>
      <c r="K5124" s="5"/>
      <c r="L5124" s="1"/>
      <c r="M5124" s="7"/>
      <c r="N5124" s="7"/>
      <c r="O5124" s="7">
        <v>44584.029861111114</v>
      </c>
      <c r="P5124" s="4" t="s">
        <v>9042</v>
      </c>
      <c r="Q5124" s="10" t="s">
        <v>9042</v>
      </c>
      <c r="R5124" s="2" t="s">
        <v>9041</v>
      </c>
      <c r="S5124" s="6" t="str">
        <f>IF(OR(ISBLANK(Table1[[#This Row],[ValidEndUTC]]),ISBLANK(Table1[[#This Row],[ValidStartUTC]])),"",Table1[[#This Row],[ValidEndUTC]]-Table1[[#This Row],[ValidStartUTC]])</f>
        <v/>
      </c>
      <c r="T5124" s="5" t="str">
        <f>IF(OR(ISBLANK(Table1[[#This Row],[ValidEndUTC]]),ISBLANK(Table1[[#This Row],[ValidStartUTC]])),"",Table1[[#This Row],[Duration]]*24*60)</f>
        <v/>
      </c>
    </row>
    <row r="5125" spans="1:20" ht="21.6" x14ac:dyDescent="0.25">
      <c r="A5125" s="8" t="str">
        <f>IF(ISBLANK(Table1[[#This Row],[AdvisoryNumber]]),"NTML","ADVZY")</f>
        <v>NTML</v>
      </c>
      <c r="B5125" s="8" t="str">
        <f>_xlfn.TEXTJOIN("-",TRUE,Table1[[#This Row],[Source]],TEXT(Table1[[#This Row],[AdvisoryNumber]],"000"),TEXT(ROW()-1,"000000"),TEXT(Table1[[#This Row],[RecordTimeUTC]],"YYYY-MM-DD"))</f>
        <v>NTML-000-005124-2022-01-23</v>
      </c>
      <c r="C5125" s="1" t="s">
        <v>343</v>
      </c>
      <c r="D5125" s="2"/>
      <c r="E5125" s="1"/>
      <c r="F5125" s="2"/>
      <c r="G5125" s="1"/>
      <c r="H5125" s="1" t="s">
        <v>992</v>
      </c>
      <c r="I5125" s="8" t="str">
        <f>IF(Table1[[#This Row],[TMI_Type]]="Reroute",INDEX(_xlfn.REGEXEXTRACT(Table1[[#This Row],[RawText]],".*(ROUTE|FEA|FCA|ICR|CTOP|TBO).+([A-Z]{3})",2,0),1,2),"")</f>
        <v/>
      </c>
      <c r="J5125" s="5"/>
      <c r="K5125" s="5"/>
      <c r="L5125" s="1"/>
      <c r="M5125" s="7"/>
      <c r="N5125" s="7"/>
      <c r="O5125" s="7">
        <v>44584.074305555558</v>
      </c>
      <c r="P5125" s="4" t="s">
        <v>9043</v>
      </c>
      <c r="Q5125" s="10" t="s">
        <v>9043</v>
      </c>
      <c r="R5125" s="2" t="s">
        <v>9044</v>
      </c>
      <c r="S5125" s="6" t="str">
        <f>IF(OR(ISBLANK(Table1[[#This Row],[ValidEndUTC]]),ISBLANK(Table1[[#This Row],[ValidStartUTC]])),"",Table1[[#This Row],[ValidEndUTC]]-Table1[[#This Row],[ValidStartUTC]])</f>
        <v/>
      </c>
      <c r="T5125" s="5" t="str">
        <f>IF(OR(ISBLANK(Table1[[#This Row],[ValidEndUTC]]),ISBLANK(Table1[[#This Row],[ValidStartUTC]])),"",Table1[[#This Row],[Duration]]*24*60)</f>
        <v/>
      </c>
    </row>
    <row r="5126" spans="1:20" ht="21.6" x14ac:dyDescent="0.25">
      <c r="A5126" s="8" t="str">
        <f>IF(ISBLANK(Table1[[#This Row],[AdvisoryNumber]]),"NTML","ADVZY")</f>
        <v>NTML</v>
      </c>
      <c r="B5126" s="8" t="str">
        <f>_xlfn.TEXTJOIN("-",TRUE,Table1[[#This Row],[Source]],TEXT(Table1[[#This Row],[AdvisoryNumber]],"000"),TEXT(ROW()-1,"000000"),TEXT(Table1[[#This Row],[RecordTimeUTC]],"YYYY-MM-DD"))</f>
        <v>NTML-000-005125-2022-01-23</v>
      </c>
      <c r="C5126" s="1" t="s">
        <v>9045</v>
      </c>
      <c r="D5126" s="2"/>
      <c r="E5126" s="1"/>
      <c r="F5126" s="2"/>
      <c r="G5126" s="1"/>
      <c r="H5126" s="1" t="s">
        <v>992</v>
      </c>
      <c r="I5126" s="8" t="str">
        <f>IF(Table1[[#This Row],[TMI_Type]]="Reroute",INDEX(_xlfn.REGEXEXTRACT(Table1[[#This Row],[RawText]],".*(ROUTE|FEA|FCA|ICR|CTOP|TBO).+([A-Z]{3})",2,0),1,2),"")</f>
        <v/>
      </c>
      <c r="J5126" s="5"/>
      <c r="K5126" s="5"/>
      <c r="L5126" s="1"/>
      <c r="M5126" s="7"/>
      <c r="N5126" s="7"/>
      <c r="O5126" s="7">
        <v>44584.101388888892</v>
      </c>
      <c r="P5126" s="4" t="s">
        <v>3054</v>
      </c>
      <c r="Q5126" s="10" t="s">
        <v>3054</v>
      </c>
      <c r="R5126" s="2" t="s">
        <v>9046</v>
      </c>
      <c r="S5126" s="6" t="str">
        <f>IF(OR(ISBLANK(Table1[[#This Row],[ValidEndUTC]]),ISBLANK(Table1[[#This Row],[ValidStartUTC]])),"",Table1[[#This Row],[ValidEndUTC]]-Table1[[#This Row],[ValidStartUTC]])</f>
        <v/>
      </c>
      <c r="T5126" s="5" t="str">
        <f>IF(OR(ISBLANK(Table1[[#This Row],[ValidEndUTC]]),ISBLANK(Table1[[#This Row],[ValidStartUTC]])),"",Table1[[#This Row],[Duration]]*24*60)</f>
        <v/>
      </c>
    </row>
    <row r="5127" spans="1:20" ht="21.6" x14ac:dyDescent="0.25">
      <c r="A5127" s="8" t="str">
        <f>IF(ISBLANK(Table1[[#This Row],[AdvisoryNumber]]),"NTML","ADVZY")</f>
        <v>NTML</v>
      </c>
      <c r="B5127" s="8" t="str">
        <f>_xlfn.TEXTJOIN("-",TRUE,Table1[[#This Row],[Source]],TEXT(Table1[[#This Row],[AdvisoryNumber]],"000"),TEXT(ROW()-1,"000000"),TEXT(Table1[[#This Row],[RecordTimeUTC]],"YYYY-MM-DD"))</f>
        <v>NTML-000-005126-2022-01-29</v>
      </c>
      <c r="C5127" s="1" t="s">
        <v>258</v>
      </c>
      <c r="D5127" s="2"/>
      <c r="E5127" s="1"/>
      <c r="F5127" s="2"/>
      <c r="G5127" s="1"/>
      <c r="H5127" s="1" t="s">
        <v>992</v>
      </c>
      <c r="I5127" s="8" t="str">
        <f>IF(Table1[[#This Row],[TMI_Type]]="Reroute",INDEX(_xlfn.REGEXEXTRACT(Table1[[#This Row],[RawText]],".*(ROUTE|FEA|FCA|ICR|CTOP|TBO).+([A-Z]{3})",2,0),1,2),"")</f>
        <v/>
      </c>
      <c r="J5127" s="5"/>
      <c r="K5127" s="5"/>
      <c r="L5127" s="1"/>
      <c r="M5127" s="7"/>
      <c r="N5127" s="7"/>
      <c r="O5127" s="7">
        <v>44590.083333333336</v>
      </c>
      <c r="P5127" s="4" t="s">
        <v>9063</v>
      </c>
      <c r="Q5127" s="10" t="s">
        <v>9063</v>
      </c>
      <c r="R5127" s="2" t="s">
        <v>9064</v>
      </c>
      <c r="S5127" s="6" t="str">
        <f>IF(OR(ISBLANK(Table1[[#This Row],[ValidEndUTC]]),ISBLANK(Table1[[#This Row],[ValidStartUTC]])),"",Table1[[#This Row],[ValidEndUTC]]-Table1[[#This Row],[ValidStartUTC]])</f>
        <v/>
      </c>
      <c r="T5127" s="5" t="str">
        <f>IF(OR(ISBLANK(Table1[[#This Row],[ValidEndUTC]]),ISBLANK(Table1[[#This Row],[ValidStartUTC]])),"",Table1[[#This Row],[Duration]]*24*60)</f>
        <v/>
      </c>
    </row>
    <row r="5128" spans="1:20" ht="21.6" x14ac:dyDescent="0.25">
      <c r="A5128" s="8" t="str">
        <f>IF(ISBLANK(Table1[[#This Row],[AdvisoryNumber]]),"NTML","ADVZY")</f>
        <v>NTML</v>
      </c>
      <c r="B5128" s="8" t="str">
        <f>_xlfn.TEXTJOIN("-",TRUE,Table1[[#This Row],[Source]],TEXT(Table1[[#This Row],[AdvisoryNumber]],"000"),TEXT(ROW()-1,"000000"),TEXT(Table1[[#This Row],[RecordTimeUTC]],"YYYY-MM-DD"))</f>
        <v>NTML-000-005127-2022-01-29</v>
      </c>
      <c r="C5128" s="1" t="s">
        <v>258</v>
      </c>
      <c r="D5128" s="2"/>
      <c r="E5128" s="1"/>
      <c r="F5128" s="2"/>
      <c r="G5128" s="1"/>
      <c r="H5128" s="1" t="s">
        <v>992</v>
      </c>
      <c r="I5128" s="8" t="str">
        <f>IF(Table1[[#This Row],[TMI_Type]]="Reroute",INDEX(_xlfn.REGEXEXTRACT(Table1[[#This Row],[RawText]],".*(ROUTE|FEA|FCA|ICR|CTOP|TBO).+([A-Z]{3})",2,0),1,2),"")</f>
        <v/>
      </c>
      <c r="J5128" s="5"/>
      <c r="K5128" s="5"/>
      <c r="L5128" s="1"/>
      <c r="M5128" s="7"/>
      <c r="N5128" s="7"/>
      <c r="O5128" s="7">
        <v>44590.09375</v>
      </c>
      <c r="P5128" s="4" t="s">
        <v>9065</v>
      </c>
      <c r="Q5128" s="10" t="s">
        <v>9065</v>
      </c>
      <c r="R5128" s="2" t="s">
        <v>9066</v>
      </c>
      <c r="S5128" s="6" t="str">
        <f>IF(OR(ISBLANK(Table1[[#This Row],[ValidEndUTC]]),ISBLANK(Table1[[#This Row],[ValidStartUTC]])),"",Table1[[#This Row],[ValidEndUTC]]-Table1[[#This Row],[ValidStartUTC]])</f>
        <v/>
      </c>
      <c r="T5128" s="5" t="str">
        <f>IF(OR(ISBLANK(Table1[[#This Row],[ValidEndUTC]]),ISBLANK(Table1[[#This Row],[ValidStartUTC]])),"",Table1[[#This Row],[Duration]]*24*60)</f>
        <v/>
      </c>
    </row>
    <row r="5129" spans="1:20" ht="21.6" x14ac:dyDescent="0.25">
      <c r="A5129" s="8" t="str">
        <f>IF(ISBLANK(Table1[[#This Row],[AdvisoryNumber]]),"NTML","ADVZY")</f>
        <v>NTML</v>
      </c>
      <c r="B5129" s="8" t="str">
        <f>_xlfn.TEXTJOIN("-",TRUE,Table1[[#This Row],[Source]],TEXT(Table1[[#This Row],[AdvisoryNumber]],"000"),TEXT(ROW()-1,"000000"),TEXT(Table1[[#This Row],[RecordTimeUTC]],"YYYY-MM-DD"))</f>
        <v>NTML-000-005128-2022-01-29</v>
      </c>
      <c r="C5129" s="1" t="s">
        <v>258</v>
      </c>
      <c r="D5129" s="2"/>
      <c r="E5129" s="1"/>
      <c r="F5129" s="2"/>
      <c r="G5129" s="1"/>
      <c r="H5129" s="1" t="s">
        <v>992</v>
      </c>
      <c r="I5129" s="8" t="str">
        <f>IF(Table1[[#This Row],[TMI_Type]]="Reroute",INDEX(_xlfn.REGEXEXTRACT(Table1[[#This Row],[RawText]],".*(ROUTE|FEA|FCA|ICR|CTOP|TBO).+([A-Z]{3})",2,0),1,2),"")</f>
        <v/>
      </c>
      <c r="J5129" s="5"/>
      <c r="K5129" s="5"/>
      <c r="L5129" s="1"/>
      <c r="M5129" s="7"/>
      <c r="N5129" s="7"/>
      <c r="O5129" s="7">
        <v>44590.104166666664</v>
      </c>
      <c r="P5129" s="4" t="s">
        <v>9067</v>
      </c>
      <c r="Q5129" s="10" t="s">
        <v>9067</v>
      </c>
      <c r="R5129" s="2" t="s">
        <v>9068</v>
      </c>
      <c r="S5129" s="6" t="str">
        <f>IF(OR(ISBLANK(Table1[[#This Row],[ValidEndUTC]]),ISBLANK(Table1[[#This Row],[ValidStartUTC]])),"",Table1[[#This Row],[ValidEndUTC]]-Table1[[#This Row],[ValidStartUTC]])</f>
        <v/>
      </c>
      <c r="T5129" s="5" t="str">
        <f>IF(OR(ISBLANK(Table1[[#This Row],[ValidEndUTC]]),ISBLANK(Table1[[#This Row],[ValidStartUTC]])),"",Table1[[#This Row],[Duration]]*24*60)</f>
        <v/>
      </c>
    </row>
    <row r="5130" spans="1:20" ht="21.6" x14ac:dyDescent="0.25">
      <c r="A5130" s="8" t="str">
        <f>IF(ISBLANK(Table1[[#This Row],[AdvisoryNumber]]),"NTML","ADVZY")</f>
        <v>NTML</v>
      </c>
      <c r="B5130" s="8" t="str">
        <f>_xlfn.TEXTJOIN("-",TRUE,Table1[[#This Row],[Source]],TEXT(Table1[[#This Row],[AdvisoryNumber]],"000"),TEXT(ROW()-1,"000000"),TEXT(Table1[[#This Row],[RecordTimeUTC]],"YYYY-MM-DD"))</f>
        <v>NTML-000-005129-2022-01-29</v>
      </c>
      <c r="C5130" s="1" t="s">
        <v>258</v>
      </c>
      <c r="D5130" s="2"/>
      <c r="E5130" s="1"/>
      <c r="F5130" s="2"/>
      <c r="G5130" s="1"/>
      <c r="H5130" s="1" t="s">
        <v>992</v>
      </c>
      <c r="I5130" s="8" t="str">
        <f>IF(Table1[[#This Row],[TMI_Type]]="Reroute",INDEX(_xlfn.REGEXEXTRACT(Table1[[#This Row],[RawText]],".*(ROUTE|FEA|FCA|ICR|CTOP|TBO).+([A-Z]{3})",2,0),1,2),"")</f>
        <v/>
      </c>
      <c r="J5130" s="5"/>
      <c r="K5130" s="5"/>
      <c r="L5130" s="1"/>
      <c r="M5130" s="7"/>
      <c r="N5130" s="7"/>
      <c r="O5130" s="7">
        <v>44590.114583333336</v>
      </c>
      <c r="P5130" s="4" t="s">
        <v>9069</v>
      </c>
      <c r="Q5130" s="10" t="s">
        <v>9069</v>
      </c>
      <c r="R5130" s="2" t="s">
        <v>9070</v>
      </c>
      <c r="S5130" s="6" t="str">
        <f>IF(OR(ISBLANK(Table1[[#This Row],[ValidEndUTC]]),ISBLANK(Table1[[#This Row],[ValidStartUTC]])),"",Table1[[#This Row],[ValidEndUTC]]-Table1[[#This Row],[ValidStartUTC]])</f>
        <v/>
      </c>
      <c r="T5130" s="5" t="str">
        <f>IF(OR(ISBLANK(Table1[[#This Row],[ValidEndUTC]]),ISBLANK(Table1[[#This Row],[ValidStartUTC]])),"",Table1[[#This Row],[Duration]]*24*60)</f>
        <v/>
      </c>
    </row>
    <row r="5131" spans="1:20" x14ac:dyDescent="0.25">
      <c r="A5131" s="8" t="str">
        <f>IF(ISBLANK(Table1[[#This Row],[AdvisoryNumber]]),"NTML","ADVZY")</f>
        <v>NTML</v>
      </c>
      <c r="B5131" s="8" t="str">
        <f>_xlfn.TEXTJOIN("-",TRUE,Table1[[#This Row],[Source]],TEXT(Table1[[#This Row],[AdvisoryNumber]],"000"),TEXT(ROW()-1,"000000"),TEXT(Table1[[#This Row],[RecordTimeUTC]],"YYYY-MM-DD"))</f>
        <v>NTML-000-005130-2022-01-29</v>
      </c>
      <c r="C5131" s="1" t="s">
        <v>258</v>
      </c>
      <c r="D5131" s="2"/>
      <c r="E5131" s="1"/>
      <c r="F5131" s="2"/>
      <c r="G5131" s="1"/>
      <c r="H5131" s="1" t="s">
        <v>992</v>
      </c>
      <c r="I5131" s="8" t="str">
        <f>IF(Table1[[#This Row],[TMI_Type]]="Reroute",INDEX(_xlfn.REGEXEXTRACT(Table1[[#This Row],[RawText]],".*(ROUTE|FEA|FCA|ICR|CTOP|TBO).+([A-Z]{3})",2,0),1,2),"")</f>
        <v/>
      </c>
      <c r="J5131" s="5"/>
      <c r="K5131" s="5"/>
      <c r="L5131" s="1"/>
      <c r="M5131" s="7"/>
      <c r="N5131" s="7"/>
      <c r="O5131" s="7">
        <v>44590.135416666664</v>
      </c>
      <c r="P5131" s="4" t="s">
        <v>3055</v>
      </c>
      <c r="Q5131" s="10" t="s">
        <v>3055</v>
      </c>
      <c r="R5131" s="2" t="s">
        <v>9071</v>
      </c>
      <c r="S5131" s="6" t="str">
        <f>IF(OR(ISBLANK(Table1[[#This Row],[ValidEndUTC]]),ISBLANK(Table1[[#This Row],[ValidStartUTC]])),"",Table1[[#This Row],[ValidEndUTC]]-Table1[[#This Row],[ValidStartUTC]])</f>
        <v/>
      </c>
      <c r="T5131" s="5" t="str">
        <f>IF(OR(ISBLANK(Table1[[#This Row],[ValidEndUTC]]),ISBLANK(Table1[[#This Row],[ValidStartUTC]])),"",Table1[[#This Row],[Duration]]*24*60)</f>
        <v/>
      </c>
    </row>
    <row r="5132" spans="1:20" x14ac:dyDescent="0.25">
      <c r="A5132" s="8" t="str">
        <f>IF(ISBLANK(Table1[[#This Row],[AdvisoryNumber]]),"NTML","ADVZY")</f>
        <v>NTML</v>
      </c>
      <c r="B5132" s="8" t="str">
        <f>_xlfn.TEXTJOIN("-",TRUE,Table1[[#This Row],[Source]],TEXT(Table1[[#This Row],[AdvisoryNumber]],"000"),TEXT(ROW()-1,"000000"),TEXT(Table1[[#This Row],[RecordTimeUTC]],"YYYY-MM-DD"))</f>
        <v>NTML-000-005131-2022-01-29</v>
      </c>
      <c r="C5132" s="1" t="s">
        <v>258</v>
      </c>
      <c r="D5132" s="2"/>
      <c r="E5132" s="1"/>
      <c r="F5132" s="2"/>
      <c r="G5132" s="1"/>
      <c r="H5132" s="1" t="s">
        <v>992</v>
      </c>
      <c r="I5132" s="8" t="str">
        <f>IF(Table1[[#This Row],[TMI_Type]]="Reroute",INDEX(_xlfn.REGEXEXTRACT(Table1[[#This Row],[RawText]],".*(ROUTE|FEA|FCA|ICR|CTOP|TBO).+([A-Z]{3})",2,0),1,2),"")</f>
        <v/>
      </c>
      <c r="J5132" s="5"/>
      <c r="K5132" s="5"/>
      <c r="L5132" s="1"/>
      <c r="M5132" s="7"/>
      <c r="N5132" s="7"/>
      <c r="O5132" s="7">
        <v>44590.15625</v>
      </c>
      <c r="P5132" s="4" t="s">
        <v>3056</v>
      </c>
      <c r="Q5132" s="10" t="s">
        <v>3056</v>
      </c>
      <c r="R5132" s="2" t="s">
        <v>9072</v>
      </c>
      <c r="S5132" s="6" t="str">
        <f>IF(OR(ISBLANK(Table1[[#This Row],[ValidEndUTC]]),ISBLANK(Table1[[#This Row],[ValidStartUTC]])),"",Table1[[#This Row],[ValidEndUTC]]-Table1[[#This Row],[ValidStartUTC]])</f>
        <v/>
      </c>
      <c r="T5132" s="5" t="str">
        <f>IF(OR(ISBLANK(Table1[[#This Row],[ValidEndUTC]]),ISBLANK(Table1[[#This Row],[ValidStartUTC]])),"",Table1[[#This Row],[Duration]]*24*60)</f>
        <v/>
      </c>
    </row>
    <row r="5133" spans="1:20" ht="388.8" x14ac:dyDescent="0.25">
      <c r="A5133" s="8" t="str">
        <f>IF(ISBLANK(Table1[[#This Row],[AdvisoryNumber]]),"NTML","ADVZY")</f>
        <v>ADVZY</v>
      </c>
      <c r="B5133" s="8" t="str">
        <f>_xlfn.TEXTJOIN("-",TRUE,Table1[[#This Row],[Source]],TEXT(Table1[[#This Row],[AdvisoryNumber]],"000"),TEXT(ROW()-1,"000000"),TEXT(Table1[[#This Row],[RecordTimeUTC]],"YYYY-MM-DD"))</f>
        <v>ADVZY-002-005132-2022-01-29</v>
      </c>
      <c r="C5133" s="1" t="s">
        <v>16</v>
      </c>
      <c r="D5133" s="2"/>
      <c r="E5133" s="1">
        <v>2</v>
      </c>
      <c r="F5133" s="2" t="s">
        <v>5996</v>
      </c>
      <c r="G5133" s="1"/>
      <c r="H5133" s="1" t="s">
        <v>6014</v>
      </c>
      <c r="I5133" s="8" t="str">
        <f>IF(Table1[[#This Row],[TMI_Type]]="Reroute",INDEX(_xlfn.REGEXEXTRACT(Table1[[#This Row],[RawText]],".*(ROUTE|FEA|FCA|ICR|CTOP|TBO).+([A-Z]{3})",2,0),1,2),"")</f>
        <v/>
      </c>
      <c r="J5133" s="5"/>
      <c r="K5133" s="5"/>
      <c r="L5133" s="1"/>
      <c r="M5133" s="7"/>
      <c r="N5133" s="7"/>
      <c r="O5133" s="7">
        <v>44590.17291666667</v>
      </c>
      <c r="P5133" s="4" t="s">
        <v>1274</v>
      </c>
      <c r="Q5133" s="10" t="s">
        <v>7130</v>
      </c>
      <c r="R5133" s="2" t="s">
        <v>7129</v>
      </c>
      <c r="S5133" s="6" t="str">
        <f>IF(OR(ISBLANK(Table1[[#This Row],[ValidEndUTC]]),ISBLANK(Table1[[#This Row],[ValidStartUTC]])),"",Table1[[#This Row],[ValidEndUTC]]-Table1[[#This Row],[ValidStartUTC]])</f>
        <v/>
      </c>
      <c r="T5133" s="5" t="str">
        <f>IF(OR(ISBLANK(Table1[[#This Row],[ValidEndUTC]]),ISBLANK(Table1[[#This Row],[ValidStartUTC]])),"",Table1[[#This Row],[Duration]]*24*60)</f>
        <v/>
      </c>
    </row>
    <row r="5134" spans="1:20" ht="388.8" x14ac:dyDescent="0.25">
      <c r="A5134" s="8" t="str">
        <f>IF(ISBLANK(Table1[[#This Row],[AdvisoryNumber]]),"NTML","ADVZY")</f>
        <v>ADVZY</v>
      </c>
      <c r="B5134" s="8" t="str">
        <f>_xlfn.TEXTJOIN("-",TRUE,Table1[[#This Row],[Source]],TEXT(Table1[[#This Row],[AdvisoryNumber]],"000"),TEXT(ROW()-1,"000000"),TEXT(Table1[[#This Row],[RecordTimeUTC]],"YYYY-MM-DD"))</f>
        <v>ADVZY-002-005133-2022-01-29</v>
      </c>
      <c r="C5134" s="1" t="s">
        <v>16</v>
      </c>
      <c r="D5134" s="2"/>
      <c r="E5134" s="1">
        <v>2</v>
      </c>
      <c r="F5134" s="2" t="s">
        <v>5996</v>
      </c>
      <c r="G5134" s="1"/>
      <c r="H5134" s="1" t="s">
        <v>6014</v>
      </c>
      <c r="I5134" s="8" t="str">
        <f>IF(Table1[[#This Row],[TMI_Type]]="Reroute",INDEX(_xlfn.REGEXEXTRACT(Table1[[#This Row],[RawText]],".*(ROUTE|FEA|FCA|ICR|CTOP|TBO).+([A-Z]{3})",2,0),1,2),"")</f>
        <v/>
      </c>
      <c r="J5134" s="5"/>
      <c r="K5134" s="5"/>
      <c r="L5134" s="1"/>
      <c r="M5134" s="7"/>
      <c r="N5134" s="7"/>
      <c r="O5134" s="7">
        <v>44590.17291666667</v>
      </c>
      <c r="P5134" s="4" t="s">
        <v>1283</v>
      </c>
      <c r="Q5134" s="10" t="s">
        <v>7136</v>
      </c>
      <c r="R5134" s="2" t="s">
        <v>7129</v>
      </c>
      <c r="S5134" s="6" t="str">
        <f>IF(OR(ISBLANK(Table1[[#This Row],[ValidEndUTC]]),ISBLANK(Table1[[#This Row],[ValidStartUTC]])),"",Table1[[#This Row],[ValidEndUTC]]-Table1[[#This Row],[ValidStartUTC]])</f>
        <v/>
      </c>
      <c r="T5134" s="5" t="str">
        <f>IF(OR(ISBLANK(Table1[[#This Row],[ValidEndUTC]]),ISBLANK(Table1[[#This Row],[ValidStartUTC]])),"",Table1[[#This Row],[Duration]]*24*60)</f>
        <v/>
      </c>
    </row>
    <row r="5135" spans="1:20" ht="409.6" x14ac:dyDescent="0.25">
      <c r="A5135" s="8" t="str">
        <f>IF(ISBLANK(Table1[[#This Row],[AdvisoryNumber]]),"NTML","ADVZY")</f>
        <v>ADVZY</v>
      </c>
      <c r="B5135" s="8" t="str">
        <f>_xlfn.TEXTJOIN("-",TRUE,Table1[[#This Row],[Source]],TEXT(Table1[[#This Row],[AdvisoryNumber]],"000"),TEXT(ROW()-1,"000000"),TEXT(Table1[[#This Row],[RecordTimeUTC]],"YYYY-MM-DD"))</f>
        <v>ADVZY-001-005134-2022-01-29</v>
      </c>
      <c r="C5135" s="1" t="s">
        <v>16</v>
      </c>
      <c r="D5135" s="2"/>
      <c r="E5135" s="1">
        <v>1</v>
      </c>
      <c r="F5135" s="2" t="s">
        <v>5996</v>
      </c>
      <c r="G5135" s="1"/>
      <c r="H5135" s="1" t="s">
        <v>6014</v>
      </c>
      <c r="I5135" s="8" t="str">
        <f>IF(Table1[[#This Row],[TMI_Type]]="Reroute",INDEX(_xlfn.REGEXEXTRACT(Table1[[#This Row],[RawText]],".*(ROUTE|FEA|FCA|ICR|CTOP|TBO).+([A-Z]{3})",2,0),1,2),"")</f>
        <v/>
      </c>
      <c r="J5135" s="5"/>
      <c r="K5135" s="5"/>
      <c r="L5135" s="1"/>
      <c r="M5135" s="7"/>
      <c r="N5135" s="7"/>
      <c r="O5135" s="7">
        <v>44590.17291666667</v>
      </c>
      <c r="P5135" s="4" t="s">
        <v>1321</v>
      </c>
      <c r="Q5135" s="10" t="s">
        <v>7147</v>
      </c>
      <c r="R5135" s="2" t="s">
        <v>7129</v>
      </c>
      <c r="S5135" s="6" t="str">
        <f>IF(OR(ISBLANK(Table1[[#This Row],[ValidEndUTC]]),ISBLANK(Table1[[#This Row],[ValidStartUTC]])),"",Table1[[#This Row],[ValidEndUTC]]-Table1[[#This Row],[ValidStartUTC]])</f>
        <v/>
      </c>
      <c r="T5135" s="5" t="str">
        <f>IF(OR(ISBLANK(Table1[[#This Row],[ValidEndUTC]]),ISBLANK(Table1[[#This Row],[ValidStartUTC]])),"",Table1[[#This Row],[Duration]]*24*60)</f>
        <v/>
      </c>
    </row>
    <row r="5136" spans="1:20" ht="399.6" x14ac:dyDescent="0.25">
      <c r="A5136" s="8" t="str">
        <f>IF(ISBLANK(Table1[[#This Row],[AdvisoryNumber]]),"NTML","ADVZY")</f>
        <v>ADVZY</v>
      </c>
      <c r="B5136" s="8" t="str">
        <f>_xlfn.TEXTJOIN("-",TRUE,Table1[[#This Row],[Source]],TEXT(Table1[[#This Row],[AdvisoryNumber]],"000"),TEXT(ROW()-1,"000000"),TEXT(Table1[[#This Row],[RecordTimeUTC]],"YYYY-MM-DD"))</f>
        <v>ADVZY-001-005135-2022-01-29</v>
      </c>
      <c r="C5136" s="1" t="s">
        <v>16</v>
      </c>
      <c r="D5136" s="2"/>
      <c r="E5136" s="1">
        <v>1</v>
      </c>
      <c r="F5136" s="2" t="s">
        <v>5996</v>
      </c>
      <c r="G5136" s="1"/>
      <c r="H5136" s="1" t="s">
        <v>6014</v>
      </c>
      <c r="I5136" s="8" t="str">
        <f>IF(Table1[[#This Row],[TMI_Type]]="Reroute",INDEX(_xlfn.REGEXEXTRACT(Table1[[#This Row],[RawText]],".*(ROUTE|FEA|FCA|ICR|CTOP|TBO).+([A-Z]{3})",2,0),1,2),"")</f>
        <v/>
      </c>
      <c r="J5136" s="5"/>
      <c r="K5136" s="5"/>
      <c r="L5136" s="1"/>
      <c r="M5136" s="7"/>
      <c r="N5136" s="7"/>
      <c r="O5136" s="7">
        <v>44590.17291666667</v>
      </c>
      <c r="P5136" s="4" t="s">
        <v>1327</v>
      </c>
      <c r="Q5136" s="10" t="s">
        <v>7149</v>
      </c>
      <c r="R5136" s="2" t="s">
        <v>7129</v>
      </c>
      <c r="S5136" s="6" t="str">
        <f>IF(OR(ISBLANK(Table1[[#This Row],[ValidEndUTC]]),ISBLANK(Table1[[#This Row],[ValidStartUTC]])),"",Table1[[#This Row],[ValidEndUTC]]-Table1[[#This Row],[ValidStartUTC]])</f>
        <v/>
      </c>
      <c r="T5136" s="5" t="str">
        <f>IF(OR(ISBLANK(Table1[[#This Row],[ValidEndUTC]]),ISBLANK(Table1[[#This Row],[ValidStartUTC]])),"",Table1[[#This Row],[Duration]]*24*60)</f>
        <v/>
      </c>
    </row>
    <row r="5137" spans="1:20" ht="409.6" x14ac:dyDescent="0.25">
      <c r="A5137" s="8" t="str">
        <f>IF(ISBLANK(Table1[[#This Row],[AdvisoryNumber]]),"NTML","ADVZY")</f>
        <v>ADVZY</v>
      </c>
      <c r="B5137" s="8" t="str">
        <f>_xlfn.TEXTJOIN("-",TRUE,Table1[[#This Row],[Source]],TEXT(Table1[[#This Row],[AdvisoryNumber]],"000"),TEXT(ROW()-1,"000000"),TEXT(Table1[[#This Row],[RecordTimeUTC]],"YYYY-MM-DD"))</f>
        <v>ADVZY-001-005136-2022-01-29</v>
      </c>
      <c r="C5137" s="1" t="s">
        <v>16</v>
      </c>
      <c r="D5137" s="2"/>
      <c r="E5137" s="1">
        <v>1</v>
      </c>
      <c r="F5137" s="2" t="s">
        <v>5996</v>
      </c>
      <c r="G5137" s="1"/>
      <c r="H5137" s="1" t="s">
        <v>6014</v>
      </c>
      <c r="I5137" s="8" t="str">
        <f>IF(Table1[[#This Row],[TMI_Type]]="Reroute",INDEX(_xlfn.REGEXEXTRACT(Table1[[#This Row],[RawText]],".*(ROUTE|FEA|FCA|ICR|CTOP|TBO).+([A-Z]{3})",2,0),1,2),"")</f>
        <v/>
      </c>
      <c r="J5137" s="5"/>
      <c r="K5137" s="5"/>
      <c r="L5137" s="1"/>
      <c r="M5137" s="7"/>
      <c r="N5137" s="7"/>
      <c r="O5137" s="7">
        <v>44590.17291666667</v>
      </c>
      <c r="P5137" s="4" t="s">
        <v>1355</v>
      </c>
      <c r="Q5137" s="10" t="s">
        <v>7152</v>
      </c>
      <c r="R5137" s="2" t="s">
        <v>7129</v>
      </c>
      <c r="S5137" s="6" t="str">
        <f>IF(OR(ISBLANK(Table1[[#This Row],[ValidEndUTC]]),ISBLANK(Table1[[#This Row],[ValidStartUTC]])),"",Table1[[#This Row],[ValidEndUTC]]-Table1[[#This Row],[ValidStartUTC]])</f>
        <v/>
      </c>
      <c r="T5137" s="5" t="str">
        <f>IF(OR(ISBLANK(Table1[[#This Row],[ValidEndUTC]]),ISBLANK(Table1[[#This Row],[ValidStartUTC]])),"",Table1[[#This Row],[Duration]]*24*60)</f>
        <v/>
      </c>
    </row>
    <row r="5138" spans="1:20" x14ac:dyDescent="0.25">
      <c r="A5138" s="8" t="str">
        <f>IF(ISBLANK(Table1[[#This Row],[AdvisoryNumber]]),"NTML","ADVZY")</f>
        <v>NTML</v>
      </c>
      <c r="B5138" s="8" t="str">
        <f>_xlfn.TEXTJOIN("-",TRUE,Table1[[#This Row],[Source]],TEXT(Table1[[#This Row],[AdvisoryNumber]],"000"),TEXT(ROW()-1,"000000"),TEXT(Table1[[#This Row],[RecordTimeUTC]],"YYYY-MM-DD"))</f>
        <v>NTML-000-005137-2022-01-30</v>
      </c>
      <c r="C5138" s="1" t="s">
        <v>218</v>
      </c>
      <c r="D5138" s="2"/>
      <c r="E5138" s="1"/>
      <c r="F5138" s="2"/>
      <c r="G5138" s="1"/>
      <c r="H5138" s="1" t="s">
        <v>2641</v>
      </c>
      <c r="I5138" s="8" t="str">
        <f>IF(Table1[[#This Row],[TMI_Type]]="Reroute",INDEX(_xlfn.REGEXEXTRACT(Table1[[#This Row],[RawText]],".*(ROUTE|FEA|FCA|ICR|CTOP|TBO).+([A-Z]{3})",2,0),1,2),"")</f>
        <v/>
      </c>
      <c r="J5138" s="5"/>
      <c r="K5138" s="5"/>
      <c r="L5138" s="1"/>
      <c r="M5138" s="7"/>
      <c r="N5138" s="7"/>
      <c r="O5138" s="7">
        <v>44591.00277777778</v>
      </c>
      <c r="P5138" s="4" t="s">
        <v>3057</v>
      </c>
      <c r="Q5138" s="10" t="s">
        <v>3057</v>
      </c>
      <c r="R5138" s="2" t="s">
        <v>9073</v>
      </c>
      <c r="S5138" s="6" t="str">
        <f>IF(OR(ISBLANK(Table1[[#This Row],[ValidEndUTC]]),ISBLANK(Table1[[#This Row],[ValidStartUTC]])),"",Table1[[#This Row],[ValidEndUTC]]-Table1[[#This Row],[ValidStartUTC]])</f>
        <v/>
      </c>
      <c r="T5138" s="5" t="str">
        <f>IF(OR(ISBLANK(Table1[[#This Row],[ValidEndUTC]]),ISBLANK(Table1[[#This Row],[ValidStartUTC]])),"",Table1[[#This Row],[Duration]]*24*60)</f>
        <v/>
      </c>
    </row>
    <row r="5139" spans="1:20" ht="21.6" x14ac:dyDescent="0.25">
      <c r="A5139" s="8" t="str">
        <f>IF(ISBLANK(Table1[[#This Row],[AdvisoryNumber]]),"NTML","ADVZY")</f>
        <v>NTML</v>
      </c>
      <c r="B5139" s="8" t="str">
        <f>_xlfn.TEXTJOIN("-",TRUE,Table1[[#This Row],[Source]],TEXT(Table1[[#This Row],[AdvisoryNumber]],"000"),TEXT(ROW()-1,"000000"),TEXT(Table1[[#This Row],[RecordTimeUTC]],"YYYY-MM-DD"))</f>
        <v>NTML-000-005138-2022-01-30</v>
      </c>
      <c r="C5139" s="1" t="s">
        <v>208</v>
      </c>
      <c r="D5139" s="2"/>
      <c r="E5139" s="1"/>
      <c r="F5139" s="2"/>
      <c r="G5139" s="1"/>
      <c r="H5139" s="1" t="s">
        <v>2641</v>
      </c>
      <c r="I5139" s="8" t="str">
        <f>IF(Table1[[#This Row],[TMI_Type]]="Reroute",INDEX(_xlfn.REGEXEXTRACT(Table1[[#This Row],[RawText]],".*(ROUTE|FEA|FCA|ICR|CTOP|TBO).+([A-Z]{3})",2,0),1,2),"")</f>
        <v/>
      </c>
      <c r="J5139" s="5"/>
      <c r="K5139" s="5"/>
      <c r="L5139" s="1"/>
      <c r="M5139" s="7"/>
      <c r="N5139" s="7"/>
      <c r="O5139" s="7">
        <v>44591.00277777778</v>
      </c>
      <c r="P5139" s="4" t="s">
        <v>3058</v>
      </c>
      <c r="Q5139" s="10" t="s">
        <v>3058</v>
      </c>
      <c r="R5139" s="2" t="s">
        <v>9073</v>
      </c>
      <c r="S5139" s="6" t="str">
        <f>IF(OR(ISBLANK(Table1[[#This Row],[ValidEndUTC]]),ISBLANK(Table1[[#This Row],[ValidStartUTC]])),"",Table1[[#This Row],[ValidEndUTC]]-Table1[[#This Row],[ValidStartUTC]])</f>
        <v/>
      </c>
      <c r="T5139" s="5" t="str">
        <f>IF(OR(ISBLANK(Table1[[#This Row],[ValidEndUTC]]),ISBLANK(Table1[[#This Row],[ValidStartUTC]])),"",Table1[[#This Row],[Duration]]*24*60)</f>
        <v/>
      </c>
    </row>
    <row r="5140" spans="1:20" ht="64.8" x14ac:dyDescent="0.25">
      <c r="A5140" s="8" t="str">
        <f>IF(ISBLANK(Table1[[#This Row],[AdvisoryNumber]]),"NTML","ADVZY")</f>
        <v>NTML</v>
      </c>
      <c r="B5140" s="8" t="str">
        <f>_xlfn.TEXTJOIN("-",TRUE,Table1[[#This Row],[Source]],TEXT(Table1[[#This Row],[AdvisoryNumber]],"000"),TEXT(ROW()-1,"000000"),TEXT(Table1[[#This Row],[RecordTimeUTC]],"YYYY-MM-DD"))</f>
        <v>NTML-000-005139-2022-01-30</v>
      </c>
      <c r="C5140" s="1"/>
      <c r="D5140" s="2"/>
      <c r="E5140" s="1"/>
      <c r="F5140" s="2"/>
      <c r="G5140" s="1"/>
      <c r="H5140" s="1" t="s">
        <v>6014</v>
      </c>
      <c r="I5140" s="8" t="str">
        <f>IF(Table1[[#This Row],[TMI_Type]]="Reroute",INDEX(_xlfn.REGEXEXTRACT(Table1[[#This Row],[RawText]],".*(ROUTE|FEA|FCA|ICR|CTOP|TBO).+([A-Z]{3})",2,0),1,2),"")</f>
        <v/>
      </c>
      <c r="J5140" s="5"/>
      <c r="K5140" s="5"/>
      <c r="L5140" s="1"/>
      <c r="M5140" s="7"/>
      <c r="N5140" s="7"/>
      <c r="O5140" s="7">
        <v>44591.865972222222</v>
      </c>
      <c r="P5140" s="4" t="s">
        <v>9081</v>
      </c>
      <c r="Q5140" s="10" t="s">
        <v>9081</v>
      </c>
      <c r="R5140" s="2" t="s">
        <v>9082</v>
      </c>
      <c r="S5140" s="6" t="str">
        <f>IF(OR(ISBLANK(Table1[[#This Row],[ValidEndUTC]]),ISBLANK(Table1[[#This Row],[ValidStartUTC]])),"",Table1[[#This Row],[ValidEndUTC]]-Table1[[#This Row],[ValidStartUTC]])</f>
        <v/>
      </c>
      <c r="T5140" s="5" t="str">
        <f>IF(OR(ISBLANK(Table1[[#This Row],[ValidEndUTC]]),ISBLANK(Table1[[#This Row],[ValidStartUTC]])),"",Table1[[#This Row],[Duration]]*24*60)</f>
        <v/>
      </c>
    </row>
    <row r="5141" spans="1:20" ht="21.6" x14ac:dyDescent="0.25">
      <c r="A5141" s="8" t="str">
        <f>IF(ISBLANK(Table1[[#This Row],[AdvisoryNumber]]),"NTML","ADVZY")</f>
        <v>NTML</v>
      </c>
      <c r="B5141" s="8" t="str">
        <f>_xlfn.TEXTJOIN("-",TRUE,Table1[[#This Row],[Source]],TEXT(Table1[[#This Row],[AdvisoryNumber]],"000"),TEXT(ROW()-1,"000000"),TEXT(Table1[[#This Row],[RecordTimeUTC]],"YYYY-MM-DD"))</f>
        <v>NTML-000-005140-2022-02-05</v>
      </c>
      <c r="C5141" s="1" t="s">
        <v>300</v>
      </c>
      <c r="D5141" s="2"/>
      <c r="E5141" s="1"/>
      <c r="F5141" s="2"/>
      <c r="G5141" s="1"/>
      <c r="H5141" s="1" t="s">
        <v>2641</v>
      </c>
      <c r="I5141" s="8" t="str">
        <f>IF(Table1[[#This Row],[TMI_Type]]="Reroute",INDEX(_xlfn.REGEXEXTRACT(Table1[[#This Row],[RawText]],".*(ROUTE|FEA|FCA|ICR|CTOP|TBO).+([A-Z]{3})",2,0),1,2),"")</f>
        <v/>
      </c>
      <c r="J5141" s="5"/>
      <c r="K5141" s="5"/>
      <c r="L5141" s="1"/>
      <c r="M5141" s="7"/>
      <c r="N5141" s="7"/>
      <c r="O5141" s="7">
        <v>44597.970833333333</v>
      </c>
      <c r="P5141" s="4" t="s">
        <v>3060</v>
      </c>
      <c r="Q5141" s="10" t="s">
        <v>3060</v>
      </c>
      <c r="R5141" s="2" t="s">
        <v>9083</v>
      </c>
      <c r="S5141" s="6" t="str">
        <f>IF(OR(ISBLANK(Table1[[#This Row],[ValidEndUTC]]),ISBLANK(Table1[[#This Row],[ValidStartUTC]])),"",Table1[[#This Row],[ValidEndUTC]]-Table1[[#This Row],[ValidStartUTC]])</f>
        <v/>
      </c>
      <c r="T5141" s="5" t="str">
        <f>IF(OR(ISBLANK(Table1[[#This Row],[ValidEndUTC]]),ISBLANK(Table1[[#This Row],[ValidStartUTC]])),"",Table1[[#This Row],[Duration]]*24*60)</f>
        <v/>
      </c>
    </row>
    <row r="5142" spans="1:20" x14ac:dyDescent="0.25">
      <c r="A5142" s="8" t="str">
        <f>IF(ISBLANK(Table1[[#This Row],[AdvisoryNumber]]),"NTML","ADVZY")</f>
        <v>NTML</v>
      </c>
      <c r="B5142" s="8" t="str">
        <f>_xlfn.TEXTJOIN("-",TRUE,Table1[[#This Row],[Source]],TEXT(Table1[[#This Row],[AdvisoryNumber]],"000"),TEXT(ROW()-1,"000000"),TEXT(Table1[[#This Row],[RecordTimeUTC]],"YYYY-MM-DD"))</f>
        <v>NTML-000-005141-2022-02-05</v>
      </c>
      <c r="C5142" s="1" t="s">
        <v>232</v>
      </c>
      <c r="D5142" s="2"/>
      <c r="E5142" s="1"/>
      <c r="F5142" s="2"/>
      <c r="G5142" s="1"/>
      <c r="H5142" s="1" t="s">
        <v>2641</v>
      </c>
      <c r="I5142" s="8" t="str">
        <f>IF(Table1[[#This Row],[TMI_Type]]="Reroute",INDEX(_xlfn.REGEXEXTRACT(Table1[[#This Row],[RawText]],".*(ROUTE|FEA|FCA|ICR|CTOP|TBO).+([A-Z]{3})",2,0),1,2),"")</f>
        <v/>
      </c>
      <c r="J5142" s="5"/>
      <c r="K5142" s="5"/>
      <c r="L5142" s="1"/>
      <c r="M5142" s="7"/>
      <c r="N5142" s="7"/>
      <c r="O5142" s="7">
        <v>44597.970833333333</v>
      </c>
      <c r="P5142" s="4" t="s">
        <v>3061</v>
      </c>
      <c r="Q5142" s="10" t="s">
        <v>3061</v>
      </c>
      <c r="R5142" s="2" t="s">
        <v>9083</v>
      </c>
      <c r="S5142" s="6" t="str">
        <f>IF(OR(ISBLANK(Table1[[#This Row],[ValidEndUTC]]),ISBLANK(Table1[[#This Row],[ValidStartUTC]])),"",Table1[[#This Row],[ValidEndUTC]]-Table1[[#This Row],[ValidStartUTC]])</f>
        <v/>
      </c>
      <c r="T5142" s="5" t="str">
        <f>IF(OR(ISBLANK(Table1[[#This Row],[ValidEndUTC]]),ISBLANK(Table1[[#This Row],[ValidStartUTC]])),"",Table1[[#This Row],[Duration]]*24*60)</f>
        <v/>
      </c>
    </row>
    <row r="5143" spans="1:20" x14ac:dyDescent="0.25">
      <c r="A5143" s="8" t="str">
        <f>IF(ISBLANK(Table1[[#This Row],[AdvisoryNumber]]),"NTML","ADVZY")</f>
        <v>NTML</v>
      </c>
      <c r="B5143" s="8" t="str">
        <f>_xlfn.TEXTJOIN("-",TRUE,Table1[[#This Row],[Source]],TEXT(Table1[[#This Row],[AdvisoryNumber]],"000"),TEXT(ROW()-1,"000000"),TEXT(Table1[[#This Row],[RecordTimeUTC]],"YYYY-MM-DD"))</f>
        <v>NTML-000-005142-2022-02-05</v>
      </c>
      <c r="C5143" s="1" t="s">
        <v>1729</v>
      </c>
      <c r="D5143" s="2"/>
      <c r="E5143" s="1"/>
      <c r="F5143" s="2"/>
      <c r="G5143" s="1"/>
      <c r="H5143" s="1" t="s">
        <v>2641</v>
      </c>
      <c r="I5143" s="8" t="str">
        <f>IF(Table1[[#This Row],[TMI_Type]]="Reroute",INDEX(_xlfn.REGEXEXTRACT(Table1[[#This Row],[RawText]],".*(ROUTE|FEA|FCA|ICR|CTOP|TBO).+([A-Z]{3})",2,0),1,2),"")</f>
        <v/>
      </c>
      <c r="J5143" s="5"/>
      <c r="K5143" s="5"/>
      <c r="L5143" s="1"/>
      <c r="M5143" s="7"/>
      <c r="N5143" s="7"/>
      <c r="O5143" s="7">
        <v>44597.970833333333</v>
      </c>
      <c r="P5143" s="4" t="s">
        <v>3062</v>
      </c>
      <c r="Q5143" s="10" t="s">
        <v>3062</v>
      </c>
      <c r="R5143" s="2" t="s">
        <v>9083</v>
      </c>
      <c r="S5143" s="6" t="str">
        <f>IF(OR(ISBLANK(Table1[[#This Row],[ValidEndUTC]]),ISBLANK(Table1[[#This Row],[ValidStartUTC]])),"",Table1[[#This Row],[ValidEndUTC]]-Table1[[#This Row],[ValidStartUTC]])</f>
        <v/>
      </c>
      <c r="T5143" s="5" t="str">
        <f>IF(OR(ISBLANK(Table1[[#This Row],[ValidEndUTC]]),ISBLANK(Table1[[#This Row],[ValidStartUTC]])),"",Table1[[#This Row],[Duration]]*24*60)</f>
        <v/>
      </c>
    </row>
    <row r="5144" spans="1:20" x14ac:dyDescent="0.25">
      <c r="A5144" s="8" t="str">
        <f>IF(ISBLANK(Table1[[#This Row],[AdvisoryNumber]]),"NTML","ADVZY")</f>
        <v>NTML</v>
      </c>
      <c r="B5144" s="8" t="str">
        <f>_xlfn.TEXTJOIN("-",TRUE,Table1[[#This Row],[Source]],TEXT(Table1[[#This Row],[AdvisoryNumber]],"000"),TEXT(ROW()-1,"000000"),TEXT(Table1[[#This Row],[RecordTimeUTC]],"YYYY-MM-DD"))</f>
        <v>NTML-000-005143-2022-02-05</v>
      </c>
      <c r="C5144" s="1" t="s">
        <v>97</v>
      </c>
      <c r="D5144" s="2"/>
      <c r="E5144" s="1"/>
      <c r="F5144" s="2"/>
      <c r="G5144" s="1"/>
      <c r="H5144" s="1" t="s">
        <v>2641</v>
      </c>
      <c r="I5144" s="8" t="str">
        <f>IF(Table1[[#This Row],[TMI_Type]]="Reroute",INDEX(_xlfn.REGEXEXTRACT(Table1[[#This Row],[RawText]],".*(ROUTE|FEA|FCA|ICR|CTOP|TBO).+([A-Z]{3})",2,0),1,2),"")</f>
        <v/>
      </c>
      <c r="J5144" s="5"/>
      <c r="K5144" s="5"/>
      <c r="L5144" s="1"/>
      <c r="M5144" s="7"/>
      <c r="N5144" s="7"/>
      <c r="O5144" s="7">
        <v>44597.970833333333</v>
      </c>
      <c r="P5144" s="4" t="s">
        <v>3063</v>
      </c>
      <c r="Q5144" s="10" t="s">
        <v>3063</v>
      </c>
      <c r="R5144" s="2" t="s">
        <v>9083</v>
      </c>
      <c r="S5144" s="6" t="str">
        <f>IF(OR(ISBLANK(Table1[[#This Row],[ValidEndUTC]]),ISBLANK(Table1[[#This Row],[ValidStartUTC]])),"",Table1[[#This Row],[ValidEndUTC]]-Table1[[#This Row],[ValidStartUTC]])</f>
        <v/>
      </c>
      <c r="T5144" s="5" t="str">
        <f>IF(OR(ISBLANK(Table1[[#This Row],[ValidEndUTC]]),ISBLANK(Table1[[#This Row],[ValidStartUTC]])),"",Table1[[#This Row],[Duration]]*24*60)</f>
        <v/>
      </c>
    </row>
    <row r="5145" spans="1:20" x14ac:dyDescent="0.25">
      <c r="A5145" s="8" t="str">
        <f>IF(ISBLANK(Table1[[#This Row],[AdvisoryNumber]]),"NTML","ADVZY")</f>
        <v>NTML</v>
      </c>
      <c r="B5145" s="8" t="str">
        <f>_xlfn.TEXTJOIN("-",TRUE,Table1[[#This Row],[Source]],TEXT(Table1[[#This Row],[AdvisoryNumber]],"000"),TEXT(ROW()-1,"000000"),TEXT(Table1[[#This Row],[RecordTimeUTC]],"YYYY-MM-DD"))</f>
        <v>NTML-000-005144-2022-02-06</v>
      </c>
      <c r="C5145" s="1" t="s">
        <v>274</v>
      </c>
      <c r="D5145" s="2"/>
      <c r="E5145" s="1"/>
      <c r="F5145" s="2"/>
      <c r="G5145" s="1"/>
      <c r="H5145" s="1" t="s">
        <v>2641</v>
      </c>
      <c r="I5145" s="8" t="str">
        <f>IF(Table1[[#This Row],[TMI_Type]]="Reroute",INDEX(_xlfn.REGEXEXTRACT(Table1[[#This Row],[RawText]],".*(ROUTE|FEA|FCA|ICR|CTOP|TBO).+([A-Z]{3})",2,0),1,2),"")</f>
        <v/>
      </c>
      <c r="J5145" s="5"/>
      <c r="K5145" s="5"/>
      <c r="L5145" s="1"/>
      <c r="M5145" s="7"/>
      <c r="N5145" s="7"/>
      <c r="O5145" s="7">
        <v>44598.138194444444</v>
      </c>
      <c r="P5145" s="4" t="s">
        <v>3065</v>
      </c>
      <c r="Q5145" s="10" t="s">
        <v>3065</v>
      </c>
      <c r="R5145" s="2" t="s">
        <v>9099</v>
      </c>
      <c r="S5145" s="6" t="str">
        <f>IF(OR(ISBLANK(Table1[[#This Row],[ValidEndUTC]]),ISBLANK(Table1[[#This Row],[ValidStartUTC]])),"",Table1[[#This Row],[ValidEndUTC]]-Table1[[#This Row],[ValidStartUTC]])</f>
        <v/>
      </c>
      <c r="T5145" s="5" t="str">
        <f>IF(OR(ISBLANK(Table1[[#This Row],[ValidEndUTC]]),ISBLANK(Table1[[#This Row],[ValidStartUTC]])),"",Table1[[#This Row],[Duration]]*24*60)</f>
        <v/>
      </c>
    </row>
    <row r="5146" spans="1:20" ht="21.6" x14ac:dyDescent="0.25">
      <c r="A5146" s="8" t="str">
        <f>IF(ISBLANK(Table1[[#This Row],[AdvisoryNumber]]),"NTML","ADVZY")</f>
        <v>NTML</v>
      </c>
      <c r="B5146" s="8" t="str">
        <f>_xlfn.TEXTJOIN("-",TRUE,Table1[[#This Row],[Source]],TEXT(Table1[[#This Row],[AdvisoryNumber]],"000"),TEXT(ROW()-1,"000000"),TEXT(Table1[[#This Row],[RecordTimeUTC]],"YYYY-MM-DD"))</f>
        <v>NTML-000-005145-2022-02-10</v>
      </c>
      <c r="C5146" s="1" t="s">
        <v>372</v>
      </c>
      <c r="D5146" s="2"/>
      <c r="E5146" s="1"/>
      <c r="F5146" s="2"/>
      <c r="G5146" s="1"/>
      <c r="H5146" s="1" t="s">
        <v>2641</v>
      </c>
      <c r="I5146" s="8" t="str">
        <f>IF(Table1[[#This Row],[TMI_Type]]="Reroute",INDEX(_xlfn.REGEXEXTRACT(Table1[[#This Row],[RawText]],".*(ROUTE|FEA|FCA|ICR|CTOP|TBO).+([A-Z]{3})",2,0),1,2),"")</f>
        <v/>
      </c>
      <c r="J5146" s="5"/>
      <c r="K5146" s="5"/>
      <c r="L5146" s="1"/>
      <c r="M5146" s="7"/>
      <c r="N5146" s="7"/>
      <c r="O5146" s="7">
        <v>44602.9375</v>
      </c>
      <c r="P5146" s="4" t="s">
        <v>3066</v>
      </c>
      <c r="Q5146" s="10" t="s">
        <v>3066</v>
      </c>
      <c r="R5146" s="2" t="s">
        <v>9100</v>
      </c>
      <c r="S5146" s="6" t="str">
        <f>IF(OR(ISBLANK(Table1[[#This Row],[ValidEndUTC]]),ISBLANK(Table1[[#This Row],[ValidStartUTC]])),"",Table1[[#This Row],[ValidEndUTC]]-Table1[[#This Row],[ValidStartUTC]])</f>
        <v/>
      </c>
      <c r="T5146" s="5" t="str">
        <f>IF(OR(ISBLANK(Table1[[#This Row],[ValidEndUTC]]),ISBLANK(Table1[[#This Row],[ValidStartUTC]])),"",Table1[[#This Row],[Duration]]*24*60)</f>
        <v/>
      </c>
    </row>
    <row r="5147" spans="1:20" ht="21.6" x14ac:dyDescent="0.25">
      <c r="A5147" s="8" t="str">
        <f>IF(ISBLANK(Table1[[#This Row],[AdvisoryNumber]]),"NTML","ADVZY")</f>
        <v>NTML</v>
      </c>
      <c r="B5147" s="8" t="str">
        <f>_xlfn.TEXTJOIN("-",TRUE,Table1[[#This Row],[Source]],TEXT(Table1[[#This Row],[AdvisoryNumber]],"000"),TEXT(ROW()-1,"000000"),TEXT(Table1[[#This Row],[RecordTimeUTC]],"YYYY-MM-DD"))</f>
        <v>NTML-000-005146-2022-02-10</v>
      </c>
      <c r="C5147" s="1" t="s">
        <v>197</v>
      </c>
      <c r="D5147" s="2"/>
      <c r="E5147" s="1"/>
      <c r="F5147" s="2"/>
      <c r="G5147" s="1"/>
      <c r="H5147" s="1" t="s">
        <v>2641</v>
      </c>
      <c r="I5147" s="8" t="str">
        <f>IF(Table1[[#This Row],[TMI_Type]]="Reroute",INDEX(_xlfn.REGEXEXTRACT(Table1[[#This Row],[RawText]],".*(ROUTE|FEA|FCA|ICR|CTOP|TBO).+([A-Z]{3})",2,0),1,2),"")</f>
        <v/>
      </c>
      <c r="J5147" s="5"/>
      <c r="K5147" s="5"/>
      <c r="L5147" s="1"/>
      <c r="M5147" s="7"/>
      <c r="N5147" s="7"/>
      <c r="O5147" s="7">
        <v>44602.9375</v>
      </c>
      <c r="P5147" s="4" t="s">
        <v>3067</v>
      </c>
      <c r="Q5147" s="10" t="s">
        <v>3067</v>
      </c>
      <c r="R5147" s="2" t="s">
        <v>9100</v>
      </c>
      <c r="S5147" s="6" t="str">
        <f>IF(OR(ISBLANK(Table1[[#This Row],[ValidEndUTC]]),ISBLANK(Table1[[#This Row],[ValidStartUTC]])),"",Table1[[#This Row],[ValidEndUTC]]-Table1[[#This Row],[ValidStartUTC]])</f>
        <v/>
      </c>
      <c r="T5147" s="5" t="str">
        <f>IF(OR(ISBLANK(Table1[[#This Row],[ValidEndUTC]]),ISBLANK(Table1[[#This Row],[ValidStartUTC]])),"",Table1[[#This Row],[Duration]]*24*60)</f>
        <v/>
      </c>
    </row>
    <row r="5148" spans="1:20" x14ac:dyDescent="0.25">
      <c r="A5148" s="8" t="str">
        <f>IF(ISBLANK(Table1[[#This Row],[AdvisoryNumber]]),"NTML","ADVZY")</f>
        <v>NTML</v>
      </c>
      <c r="B5148" s="8" t="str">
        <f>_xlfn.TEXTJOIN("-",TRUE,Table1[[#This Row],[Source]],TEXT(Table1[[#This Row],[AdvisoryNumber]],"000"),TEXT(ROW()-1,"000000"),TEXT(Table1[[#This Row],[RecordTimeUTC]],"YYYY-MM-DD"))</f>
        <v>NTML-000-005147-2022-02-10</v>
      </c>
      <c r="C5148" s="1" t="s">
        <v>274</v>
      </c>
      <c r="D5148" s="2"/>
      <c r="E5148" s="1"/>
      <c r="F5148" s="2"/>
      <c r="G5148" s="1"/>
      <c r="H5148" s="1" t="s">
        <v>2641</v>
      </c>
      <c r="I5148" s="8" t="str">
        <f>IF(Table1[[#This Row],[TMI_Type]]="Reroute",INDEX(_xlfn.REGEXEXTRACT(Table1[[#This Row],[RawText]],".*(ROUTE|FEA|FCA|ICR|CTOP|TBO).+([A-Z]{3})",2,0),1,2),"")</f>
        <v/>
      </c>
      <c r="J5148" s="5"/>
      <c r="K5148" s="5"/>
      <c r="L5148" s="1"/>
      <c r="M5148" s="7"/>
      <c r="N5148" s="7"/>
      <c r="O5148" s="7">
        <v>44602.9375</v>
      </c>
      <c r="P5148" s="4" t="s">
        <v>3068</v>
      </c>
      <c r="Q5148" s="10" t="s">
        <v>3068</v>
      </c>
      <c r="R5148" s="2" t="s">
        <v>9100</v>
      </c>
      <c r="S5148" s="6" t="str">
        <f>IF(OR(ISBLANK(Table1[[#This Row],[ValidEndUTC]]),ISBLANK(Table1[[#This Row],[ValidStartUTC]])),"",Table1[[#This Row],[ValidEndUTC]]-Table1[[#This Row],[ValidStartUTC]])</f>
        <v/>
      </c>
      <c r="T5148" s="5" t="str">
        <f>IF(OR(ISBLANK(Table1[[#This Row],[ValidEndUTC]]),ISBLANK(Table1[[#This Row],[ValidStartUTC]])),"",Table1[[#This Row],[Duration]]*24*60)</f>
        <v/>
      </c>
    </row>
    <row r="5149" spans="1:20" x14ac:dyDescent="0.25">
      <c r="A5149" s="8" t="str">
        <f>IF(ISBLANK(Table1[[#This Row],[AdvisoryNumber]]),"NTML","ADVZY")</f>
        <v>NTML</v>
      </c>
      <c r="B5149" s="8" t="str">
        <f>_xlfn.TEXTJOIN("-",TRUE,Table1[[#This Row],[Source]],TEXT(Table1[[#This Row],[AdvisoryNumber]],"000"),TEXT(ROW()-1,"000000"),TEXT(Table1[[#This Row],[RecordTimeUTC]],"YYYY-MM-DD"))</f>
        <v>NTML-000-005148-2022-02-10</v>
      </c>
      <c r="C5149" s="1" t="s">
        <v>1309</v>
      </c>
      <c r="D5149" s="2"/>
      <c r="E5149" s="1"/>
      <c r="F5149" s="2"/>
      <c r="G5149" s="1"/>
      <c r="H5149" s="1" t="s">
        <v>2641</v>
      </c>
      <c r="I5149" s="8" t="str">
        <f>IF(Table1[[#This Row],[TMI_Type]]="Reroute",INDEX(_xlfn.REGEXEXTRACT(Table1[[#This Row],[RawText]],".*(ROUTE|FEA|FCA|ICR|CTOP|TBO).+([A-Z]{3})",2,0),1,2),"")</f>
        <v/>
      </c>
      <c r="J5149" s="5"/>
      <c r="K5149" s="5"/>
      <c r="L5149" s="1"/>
      <c r="M5149" s="7"/>
      <c r="N5149" s="7"/>
      <c r="O5149" s="7">
        <v>44602.958333333336</v>
      </c>
      <c r="P5149" s="4" t="s">
        <v>3069</v>
      </c>
      <c r="Q5149" s="10" t="s">
        <v>3069</v>
      </c>
      <c r="R5149" s="2" t="s">
        <v>9100</v>
      </c>
      <c r="S5149" s="6" t="str">
        <f>IF(OR(ISBLANK(Table1[[#This Row],[ValidEndUTC]]),ISBLANK(Table1[[#This Row],[ValidStartUTC]])),"",Table1[[#This Row],[ValidEndUTC]]-Table1[[#This Row],[ValidStartUTC]])</f>
        <v/>
      </c>
      <c r="T5149" s="5" t="str">
        <f>IF(OR(ISBLANK(Table1[[#This Row],[ValidEndUTC]]),ISBLANK(Table1[[#This Row],[ValidStartUTC]])),"",Table1[[#This Row],[Duration]]*24*60)</f>
        <v/>
      </c>
    </row>
    <row r="5150" spans="1:20" ht="21.6" x14ac:dyDescent="0.25">
      <c r="A5150" s="8" t="str">
        <f>IF(ISBLANK(Table1[[#This Row],[AdvisoryNumber]]),"NTML","ADVZY")</f>
        <v>NTML</v>
      </c>
      <c r="B5150" s="8" t="str">
        <f>_xlfn.TEXTJOIN("-",TRUE,Table1[[#This Row],[Source]],TEXT(Table1[[#This Row],[AdvisoryNumber]],"000"),TEXT(ROW()-1,"000000"),TEXT(Table1[[#This Row],[RecordTimeUTC]],"YYYY-MM-DD"))</f>
        <v>NTML-000-005149-2022-02-13</v>
      </c>
      <c r="C5150" s="1" t="s">
        <v>251</v>
      </c>
      <c r="D5150" s="2"/>
      <c r="E5150" s="1"/>
      <c r="F5150" s="2"/>
      <c r="G5150" s="1"/>
      <c r="H5150" s="1" t="s">
        <v>2641</v>
      </c>
      <c r="I5150" s="8" t="str">
        <f>IF(Table1[[#This Row],[TMI_Type]]="Reroute",INDEX(_xlfn.REGEXEXTRACT(Table1[[#This Row],[RawText]],".*(ROUTE|FEA|FCA|ICR|CTOP|TBO).+([A-Z]{3})",2,0),1,2),"")</f>
        <v/>
      </c>
      <c r="J5150" s="5"/>
      <c r="K5150" s="5"/>
      <c r="L5150" s="1"/>
      <c r="M5150" s="7"/>
      <c r="N5150" s="7"/>
      <c r="O5150" s="7">
        <v>44605.020138888889</v>
      </c>
      <c r="P5150" s="4" t="s">
        <v>3070</v>
      </c>
      <c r="Q5150" s="10" t="s">
        <v>3070</v>
      </c>
      <c r="R5150" s="2" t="s">
        <v>9116</v>
      </c>
      <c r="S5150" s="6" t="str">
        <f>IF(OR(ISBLANK(Table1[[#This Row],[ValidEndUTC]]),ISBLANK(Table1[[#This Row],[ValidStartUTC]])),"",Table1[[#This Row],[ValidEndUTC]]-Table1[[#This Row],[ValidStartUTC]])</f>
        <v/>
      </c>
      <c r="T5150" s="5" t="str">
        <f>IF(OR(ISBLANK(Table1[[#This Row],[ValidEndUTC]]),ISBLANK(Table1[[#This Row],[ValidStartUTC]])),"",Table1[[#This Row],[Duration]]*24*60)</f>
        <v/>
      </c>
    </row>
    <row r="5151" spans="1:20" x14ac:dyDescent="0.25">
      <c r="A5151" s="8" t="str">
        <f>IF(ISBLANK(Table1[[#This Row],[AdvisoryNumber]]),"NTML","ADVZY")</f>
        <v>NTML</v>
      </c>
      <c r="B5151" s="8" t="str">
        <f>_xlfn.TEXTJOIN("-",TRUE,Table1[[#This Row],[Source]],TEXT(Table1[[#This Row],[AdvisoryNumber]],"000"),TEXT(ROW()-1,"000000"),TEXT(Table1[[#This Row],[RecordTimeUTC]],"YYYY-MM-DD"))</f>
        <v>NTML-000-005150-2022-02-13</v>
      </c>
      <c r="C5151" s="1" t="s">
        <v>1031</v>
      </c>
      <c r="D5151" s="2"/>
      <c r="E5151" s="1"/>
      <c r="F5151" s="2"/>
      <c r="G5151" s="1"/>
      <c r="H5151" s="1" t="s">
        <v>2641</v>
      </c>
      <c r="I5151" s="8" t="str">
        <f>IF(Table1[[#This Row],[TMI_Type]]="Reroute",INDEX(_xlfn.REGEXEXTRACT(Table1[[#This Row],[RawText]],".*(ROUTE|FEA|FCA|ICR|CTOP|TBO).+([A-Z]{3})",2,0),1,2),"")</f>
        <v/>
      </c>
      <c r="J5151" s="5"/>
      <c r="K5151" s="5"/>
      <c r="L5151" s="1"/>
      <c r="M5151" s="7"/>
      <c r="N5151" s="7"/>
      <c r="O5151" s="7">
        <v>44605.020138888889</v>
      </c>
      <c r="P5151" s="4" t="s">
        <v>3071</v>
      </c>
      <c r="Q5151" s="10" t="s">
        <v>3071</v>
      </c>
      <c r="R5151" s="2" t="s">
        <v>9116</v>
      </c>
      <c r="S5151" s="6" t="str">
        <f>IF(OR(ISBLANK(Table1[[#This Row],[ValidEndUTC]]),ISBLANK(Table1[[#This Row],[ValidStartUTC]])),"",Table1[[#This Row],[ValidEndUTC]]-Table1[[#This Row],[ValidStartUTC]])</f>
        <v/>
      </c>
      <c r="T5151" s="5" t="str">
        <f>IF(OR(ISBLANK(Table1[[#This Row],[ValidEndUTC]]),ISBLANK(Table1[[#This Row],[ValidStartUTC]])),"",Table1[[#This Row],[Duration]]*24*60)</f>
        <v/>
      </c>
    </row>
    <row r="5152" spans="1:20" x14ac:dyDescent="0.25">
      <c r="A5152" s="8" t="str">
        <f>IF(ISBLANK(Table1[[#This Row],[AdvisoryNumber]]),"NTML","ADVZY")</f>
        <v>NTML</v>
      </c>
      <c r="B5152" s="8" t="str">
        <f>_xlfn.TEXTJOIN("-",TRUE,Table1[[#This Row],[Source]],TEXT(Table1[[#This Row],[AdvisoryNumber]],"000"),TEXT(ROW()-1,"000000"),TEXT(Table1[[#This Row],[RecordTimeUTC]],"YYYY-MM-DD"))</f>
        <v>NTML-000-005151-2022-02-13</v>
      </c>
      <c r="C5152" s="1" t="s">
        <v>591</v>
      </c>
      <c r="D5152" s="2"/>
      <c r="E5152" s="1"/>
      <c r="F5152" s="2"/>
      <c r="G5152" s="1"/>
      <c r="H5152" s="1" t="s">
        <v>2641</v>
      </c>
      <c r="I5152" s="8" t="str">
        <f>IF(Table1[[#This Row],[TMI_Type]]="Reroute",INDEX(_xlfn.REGEXEXTRACT(Table1[[#This Row],[RawText]],".*(ROUTE|FEA|FCA|ICR|CTOP|TBO).+([A-Z]{3})",2,0),1,2),"")</f>
        <v/>
      </c>
      <c r="J5152" s="5"/>
      <c r="K5152" s="5"/>
      <c r="L5152" s="1"/>
      <c r="M5152" s="7"/>
      <c r="N5152" s="7"/>
      <c r="O5152" s="7">
        <v>44605.020138888889</v>
      </c>
      <c r="P5152" s="4" t="s">
        <v>3072</v>
      </c>
      <c r="Q5152" s="10" t="s">
        <v>3072</v>
      </c>
      <c r="R5152" s="2" t="s">
        <v>9116</v>
      </c>
      <c r="S5152" s="6" t="str">
        <f>IF(OR(ISBLANK(Table1[[#This Row],[ValidEndUTC]]),ISBLANK(Table1[[#This Row],[ValidStartUTC]])),"",Table1[[#This Row],[ValidEndUTC]]-Table1[[#This Row],[ValidStartUTC]])</f>
        <v/>
      </c>
      <c r="T5152" s="5" t="str">
        <f>IF(OR(ISBLANK(Table1[[#This Row],[ValidEndUTC]]),ISBLANK(Table1[[#This Row],[ValidStartUTC]])),"",Table1[[#This Row],[Duration]]*24*60)</f>
        <v/>
      </c>
    </row>
    <row r="5153" spans="1:20" x14ac:dyDescent="0.25">
      <c r="A5153" s="8" t="str">
        <f>IF(ISBLANK(Table1[[#This Row],[AdvisoryNumber]]),"NTML","ADVZY")</f>
        <v>NTML</v>
      </c>
      <c r="B5153" s="8" t="str">
        <f>_xlfn.TEXTJOIN("-",TRUE,Table1[[#This Row],[Source]],TEXT(Table1[[#This Row],[AdvisoryNumber]],"000"),TEXT(ROW()-1,"000000"),TEXT(Table1[[#This Row],[RecordTimeUTC]],"YYYY-MM-DD"))</f>
        <v>NTML-000-005152-2022-02-13</v>
      </c>
      <c r="C5153" s="1" t="s">
        <v>9118</v>
      </c>
      <c r="D5153" s="2"/>
      <c r="E5153" s="1"/>
      <c r="F5153" s="2"/>
      <c r="G5153" s="1"/>
      <c r="H5153" s="1" t="s">
        <v>6014</v>
      </c>
      <c r="I5153" s="8" t="str">
        <f>IF(Table1[[#This Row],[TMI_Type]]="Reroute",INDEX(_xlfn.REGEXEXTRACT(Table1[[#This Row],[RawText]],".*(ROUTE|FEA|FCA|ICR|CTOP|TBO).+([A-Z]{3})",2,0),1,2),"")</f>
        <v/>
      </c>
      <c r="J5153" s="5"/>
      <c r="K5153" s="5"/>
      <c r="L5153" s="1"/>
      <c r="M5153" s="7"/>
      <c r="N5153" s="7"/>
      <c r="O5153" s="7">
        <v>44605.056250000001</v>
      </c>
      <c r="P5153" s="4" t="s">
        <v>9119</v>
      </c>
      <c r="Q5153" s="10" t="s">
        <v>9119</v>
      </c>
      <c r="R5153" s="2" t="s">
        <v>9120</v>
      </c>
      <c r="S5153" s="6" t="str">
        <f>IF(OR(ISBLANK(Table1[[#This Row],[ValidEndUTC]]),ISBLANK(Table1[[#This Row],[ValidStartUTC]])),"",Table1[[#This Row],[ValidEndUTC]]-Table1[[#This Row],[ValidStartUTC]])</f>
        <v/>
      </c>
      <c r="T5153" s="5" t="str">
        <f>IF(OR(ISBLANK(Table1[[#This Row],[ValidEndUTC]]),ISBLANK(Table1[[#This Row],[ValidStartUTC]])),"",Table1[[#This Row],[Duration]]*24*60)</f>
        <v/>
      </c>
    </row>
    <row r="5154" spans="1:20" x14ac:dyDescent="0.25">
      <c r="A5154" s="8" t="str">
        <f>IF(ISBLANK(Table1[[#This Row],[AdvisoryNumber]]),"NTML","ADVZY")</f>
        <v>NTML</v>
      </c>
      <c r="B5154" s="8" t="str">
        <f>_xlfn.TEXTJOIN("-",TRUE,Table1[[#This Row],[Source]],TEXT(Table1[[#This Row],[AdvisoryNumber]],"000"),TEXT(ROW()-1,"000000"),TEXT(Table1[[#This Row],[RecordTimeUTC]],"YYYY-MM-DD"))</f>
        <v>NTML-000-005153-2022-02-13</v>
      </c>
      <c r="C5154" s="1" t="s">
        <v>9121</v>
      </c>
      <c r="D5154" s="2"/>
      <c r="E5154" s="1"/>
      <c r="F5154" s="2"/>
      <c r="G5154" s="1"/>
      <c r="H5154" s="1" t="s">
        <v>6014</v>
      </c>
      <c r="I5154" s="8" t="str">
        <f>IF(Table1[[#This Row],[TMI_Type]]="Reroute",INDEX(_xlfn.REGEXEXTRACT(Table1[[#This Row],[RawText]],".*(ROUTE|FEA|FCA|ICR|CTOP|TBO).+([A-Z]{3})",2,0),1,2),"")</f>
        <v/>
      </c>
      <c r="J5154" s="5"/>
      <c r="K5154" s="5"/>
      <c r="L5154" s="1"/>
      <c r="M5154" s="7"/>
      <c r="N5154" s="7"/>
      <c r="O5154" s="7">
        <v>44605.113888888889</v>
      </c>
      <c r="P5154" s="4" t="s">
        <v>3073</v>
      </c>
      <c r="Q5154" s="10" t="s">
        <v>3073</v>
      </c>
      <c r="R5154" s="2" t="s">
        <v>9122</v>
      </c>
      <c r="S5154" s="6" t="str">
        <f>IF(OR(ISBLANK(Table1[[#This Row],[ValidEndUTC]]),ISBLANK(Table1[[#This Row],[ValidStartUTC]])),"",Table1[[#This Row],[ValidEndUTC]]-Table1[[#This Row],[ValidStartUTC]])</f>
        <v/>
      </c>
      <c r="T5154" s="5" t="str">
        <f>IF(OR(ISBLANK(Table1[[#This Row],[ValidEndUTC]]),ISBLANK(Table1[[#This Row],[ValidStartUTC]])),"",Table1[[#This Row],[Duration]]*24*60)</f>
        <v/>
      </c>
    </row>
    <row r="5155" spans="1:20" x14ac:dyDescent="0.25">
      <c r="A5155" s="8" t="str">
        <f>IF(ISBLANK(Table1[[#This Row],[AdvisoryNumber]]),"NTML","ADVZY")</f>
        <v>NTML</v>
      </c>
      <c r="B5155" s="8" t="str">
        <f>_xlfn.TEXTJOIN("-",TRUE,Table1[[#This Row],[Source]],TEXT(Table1[[#This Row],[AdvisoryNumber]],"000"),TEXT(ROW()-1,"000000"),TEXT(Table1[[#This Row],[RecordTimeUTC]],"YYYY-MM-DD"))</f>
        <v>NTML-000-005154-2022-02-18</v>
      </c>
      <c r="C5155" s="1" t="s">
        <v>97</v>
      </c>
      <c r="D5155" s="2"/>
      <c r="E5155" s="1"/>
      <c r="F5155" s="2"/>
      <c r="G5155" s="1"/>
      <c r="H5155" s="1" t="s">
        <v>2641</v>
      </c>
      <c r="I5155" s="8" t="str">
        <f>IF(Table1[[#This Row],[TMI_Type]]="Reroute",INDEX(_xlfn.REGEXEXTRACT(Table1[[#This Row],[RawText]],".*(ROUTE|FEA|FCA|ICR|CTOP|TBO).+([A-Z]{3})",2,0),1,2),"")</f>
        <v/>
      </c>
      <c r="J5155" s="5"/>
      <c r="K5155" s="5"/>
      <c r="L5155" s="1"/>
      <c r="M5155" s="7"/>
      <c r="N5155" s="7"/>
      <c r="O5155" s="7">
        <v>44610.929166666669</v>
      </c>
      <c r="P5155" s="4" t="s">
        <v>3074</v>
      </c>
      <c r="Q5155" s="10" t="s">
        <v>3074</v>
      </c>
      <c r="R5155" s="2" t="s">
        <v>9123</v>
      </c>
      <c r="S5155" s="6" t="str">
        <f>IF(OR(ISBLANK(Table1[[#This Row],[ValidEndUTC]]),ISBLANK(Table1[[#This Row],[ValidStartUTC]])),"",Table1[[#This Row],[ValidEndUTC]]-Table1[[#This Row],[ValidStartUTC]])</f>
        <v/>
      </c>
      <c r="T5155" s="5" t="str">
        <f>IF(OR(ISBLANK(Table1[[#This Row],[ValidEndUTC]]),ISBLANK(Table1[[#This Row],[ValidStartUTC]])),"",Table1[[#This Row],[Duration]]*24*60)</f>
        <v/>
      </c>
    </row>
    <row r="5156" spans="1:20" x14ac:dyDescent="0.25">
      <c r="A5156" s="8" t="str">
        <f>IF(ISBLANK(Table1[[#This Row],[AdvisoryNumber]]),"NTML","ADVZY")</f>
        <v>NTML</v>
      </c>
      <c r="B5156" s="8" t="str">
        <f>_xlfn.TEXTJOIN("-",TRUE,Table1[[#This Row],[Source]],TEXT(Table1[[#This Row],[AdvisoryNumber]],"000"),TEXT(ROW()-1,"000000"),TEXT(Table1[[#This Row],[RecordTimeUTC]],"YYYY-MM-DD"))</f>
        <v>NTML-000-005155-2022-02-18</v>
      </c>
      <c r="C5156" s="1" t="s">
        <v>232</v>
      </c>
      <c r="D5156" s="2"/>
      <c r="E5156" s="1"/>
      <c r="F5156" s="2"/>
      <c r="G5156" s="1"/>
      <c r="H5156" s="1" t="s">
        <v>2641</v>
      </c>
      <c r="I5156" s="8" t="str">
        <f>IF(Table1[[#This Row],[TMI_Type]]="Reroute",INDEX(_xlfn.REGEXEXTRACT(Table1[[#This Row],[RawText]],".*(ROUTE|FEA|FCA|ICR|CTOP|TBO).+([A-Z]{3})",2,0),1,2),"")</f>
        <v/>
      </c>
      <c r="J5156" s="5"/>
      <c r="K5156" s="5"/>
      <c r="L5156" s="1"/>
      <c r="M5156" s="7"/>
      <c r="N5156" s="7"/>
      <c r="O5156" s="7">
        <v>44610.929166666669</v>
      </c>
      <c r="P5156" s="4" t="s">
        <v>3075</v>
      </c>
      <c r="Q5156" s="10" t="s">
        <v>3075</v>
      </c>
      <c r="R5156" s="2" t="s">
        <v>9123</v>
      </c>
      <c r="S5156" s="6" t="str">
        <f>IF(OR(ISBLANK(Table1[[#This Row],[ValidEndUTC]]),ISBLANK(Table1[[#This Row],[ValidStartUTC]])),"",Table1[[#This Row],[ValidEndUTC]]-Table1[[#This Row],[ValidStartUTC]])</f>
        <v/>
      </c>
      <c r="T5156" s="5" t="str">
        <f>IF(OR(ISBLANK(Table1[[#This Row],[ValidEndUTC]]),ISBLANK(Table1[[#This Row],[ValidStartUTC]])),"",Table1[[#This Row],[Duration]]*24*60)</f>
        <v/>
      </c>
    </row>
    <row r="5157" spans="1:20" x14ac:dyDescent="0.25">
      <c r="A5157" s="8" t="str">
        <f>IF(ISBLANK(Table1[[#This Row],[AdvisoryNumber]]),"NTML","ADVZY")</f>
        <v>NTML</v>
      </c>
      <c r="B5157" s="8" t="str">
        <f>_xlfn.TEXTJOIN("-",TRUE,Table1[[#This Row],[Source]],TEXT(Table1[[#This Row],[AdvisoryNumber]],"000"),TEXT(ROW()-1,"000000"),TEXT(Table1[[#This Row],[RecordTimeUTC]],"YYYY-MM-DD"))</f>
        <v>NTML-000-005156-2022-02-18</v>
      </c>
      <c r="C5157" s="1" t="s">
        <v>31</v>
      </c>
      <c r="D5157" s="2"/>
      <c r="E5157" s="1"/>
      <c r="F5157" s="2"/>
      <c r="G5157" s="1"/>
      <c r="H5157" s="1" t="s">
        <v>2641</v>
      </c>
      <c r="I5157" s="8" t="str">
        <f>IF(Table1[[#This Row],[TMI_Type]]="Reroute",INDEX(_xlfn.REGEXEXTRACT(Table1[[#This Row],[RawText]],".*(ROUTE|FEA|FCA|ICR|CTOP|TBO).+([A-Z]{3})",2,0),1,2),"")</f>
        <v/>
      </c>
      <c r="J5157" s="5"/>
      <c r="K5157" s="5"/>
      <c r="L5157" s="1"/>
      <c r="M5157" s="7"/>
      <c r="N5157" s="7"/>
      <c r="O5157" s="7">
        <v>44610.929166666669</v>
      </c>
      <c r="P5157" s="4" t="s">
        <v>3076</v>
      </c>
      <c r="Q5157" s="10" t="s">
        <v>3076</v>
      </c>
      <c r="R5157" s="2" t="s">
        <v>9123</v>
      </c>
      <c r="S5157" s="6" t="str">
        <f>IF(OR(ISBLANK(Table1[[#This Row],[ValidEndUTC]]),ISBLANK(Table1[[#This Row],[ValidStartUTC]])),"",Table1[[#This Row],[ValidEndUTC]]-Table1[[#This Row],[ValidStartUTC]])</f>
        <v/>
      </c>
      <c r="T5157" s="5" t="str">
        <f>IF(OR(ISBLANK(Table1[[#This Row],[ValidEndUTC]]),ISBLANK(Table1[[#This Row],[ValidStartUTC]])),"",Table1[[#This Row],[Duration]]*24*60)</f>
        <v/>
      </c>
    </row>
    <row r="5158" spans="1:20" x14ac:dyDescent="0.25">
      <c r="A5158" s="8" t="str">
        <f>IF(ISBLANK(Table1[[#This Row],[AdvisoryNumber]]),"NTML","ADVZY")</f>
        <v>NTML</v>
      </c>
      <c r="B5158" s="8" t="str">
        <f>_xlfn.TEXTJOIN("-",TRUE,Table1[[#This Row],[Source]],TEXT(Table1[[#This Row],[AdvisoryNumber]],"000"),TEXT(ROW()-1,"000000"),TEXT(Table1[[#This Row],[RecordTimeUTC]],"YYYY-MM-DD"))</f>
        <v>NTML-000-005157-2022-02-18</v>
      </c>
      <c r="C5158" s="1" t="s">
        <v>109</v>
      </c>
      <c r="D5158" s="2"/>
      <c r="E5158" s="1"/>
      <c r="F5158" s="2"/>
      <c r="G5158" s="1"/>
      <c r="H5158" s="1" t="s">
        <v>2641</v>
      </c>
      <c r="I5158" s="8" t="str">
        <f>IF(Table1[[#This Row],[TMI_Type]]="Reroute",INDEX(_xlfn.REGEXEXTRACT(Table1[[#This Row],[RawText]],".*(ROUTE|FEA|FCA|ICR|CTOP|TBO).+([A-Z]{3})",2,0),1,2),"")</f>
        <v/>
      </c>
      <c r="J5158" s="5"/>
      <c r="K5158" s="5"/>
      <c r="L5158" s="1"/>
      <c r="M5158" s="7"/>
      <c r="N5158" s="7"/>
      <c r="O5158" s="7">
        <v>44610.929166666669</v>
      </c>
      <c r="P5158" s="4" t="s">
        <v>3077</v>
      </c>
      <c r="Q5158" s="10" t="s">
        <v>3077</v>
      </c>
      <c r="R5158" s="2" t="s">
        <v>9123</v>
      </c>
      <c r="S5158" s="6" t="str">
        <f>IF(OR(ISBLANK(Table1[[#This Row],[ValidEndUTC]]),ISBLANK(Table1[[#This Row],[ValidStartUTC]])),"",Table1[[#This Row],[ValidEndUTC]]-Table1[[#This Row],[ValidStartUTC]])</f>
        <v/>
      </c>
      <c r="T5158" s="5" t="str">
        <f>IF(OR(ISBLANK(Table1[[#This Row],[ValidEndUTC]]),ISBLANK(Table1[[#This Row],[ValidStartUTC]])),"",Table1[[#This Row],[Duration]]*24*60)</f>
        <v/>
      </c>
    </row>
    <row r="5159" spans="1:20" ht="21.6" x14ac:dyDescent="0.25">
      <c r="A5159" s="8" t="str">
        <f>IF(ISBLANK(Table1[[#This Row],[AdvisoryNumber]]),"NTML","ADVZY")</f>
        <v>NTML</v>
      </c>
      <c r="B5159" s="8" t="str">
        <f>_xlfn.TEXTJOIN("-",TRUE,Table1[[#This Row],[Source]],TEXT(Table1[[#This Row],[AdvisoryNumber]],"000"),TEXT(ROW()-1,"000000"),TEXT(Table1[[#This Row],[RecordTimeUTC]],"YYYY-MM-DD"))</f>
        <v>NTML-000-005158-2022-02-19</v>
      </c>
      <c r="C5159" s="1" t="s">
        <v>34</v>
      </c>
      <c r="D5159" s="2"/>
      <c r="E5159" s="1"/>
      <c r="F5159" s="2"/>
      <c r="G5159" s="1"/>
      <c r="H5159" s="1" t="s">
        <v>992</v>
      </c>
      <c r="I5159" s="8" t="str">
        <f>IF(Table1[[#This Row],[TMI_Type]]="Reroute",INDEX(_xlfn.REGEXEXTRACT(Table1[[#This Row],[RawText]],".*(ROUTE|FEA|FCA|ICR|CTOP|TBO).+([A-Z]{3})",2,0),1,2),"")</f>
        <v/>
      </c>
      <c r="J5159" s="5"/>
      <c r="K5159" s="5"/>
      <c r="L5159" s="1"/>
      <c r="M5159" s="7"/>
      <c r="N5159" s="7"/>
      <c r="O5159" s="7">
        <v>44611.036805555559</v>
      </c>
      <c r="P5159" s="4" t="s">
        <v>9127</v>
      </c>
      <c r="Q5159" s="10" t="s">
        <v>9127</v>
      </c>
      <c r="R5159" s="2" t="s">
        <v>9128</v>
      </c>
      <c r="S5159" s="6" t="str">
        <f>IF(OR(ISBLANK(Table1[[#This Row],[ValidEndUTC]]),ISBLANK(Table1[[#This Row],[ValidStartUTC]])),"",Table1[[#This Row],[ValidEndUTC]]-Table1[[#This Row],[ValidStartUTC]])</f>
        <v/>
      </c>
      <c r="T5159" s="5" t="str">
        <f>IF(OR(ISBLANK(Table1[[#This Row],[ValidEndUTC]]),ISBLANK(Table1[[#This Row],[ValidStartUTC]])),"",Table1[[#This Row],[Duration]]*24*60)</f>
        <v/>
      </c>
    </row>
    <row r="5160" spans="1:20" ht="21.6" x14ac:dyDescent="0.25">
      <c r="A5160" s="8" t="str">
        <f>IF(ISBLANK(Table1[[#This Row],[AdvisoryNumber]]),"NTML","ADVZY")</f>
        <v>NTML</v>
      </c>
      <c r="B5160" s="8" t="str">
        <f>_xlfn.TEXTJOIN("-",TRUE,Table1[[#This Row],[Source]],TEXT(Table1[[#This Row],[AdvisoryNumber]],"000"),TEXT(ROW()-1,"000000"),TEXT(Table1[[#This Row],[RecordTimeUTC]],"YYYY-MM-DD"))</f>
        <v>NTML-000-005159-2022-02-19</v>
      </c>
      <c r="C5160" s="1" t="s">
        <v>34</v>
      </c>
      <c r="D5160" s="2"/>
      <c r="E5160" s="1"/>
      <c r="F5160" s="2"/>
      <c r="G5160" s="1"/>
      <c r="H5160" s="1" t="s">
        <v>99</v>
      </c>
      <c r="I5160" s="8" t="str">
        <f>IF(Table1[[#This Row],[TMI_Type]]="Reroute",INDEX(_xlfn.REGEXEXTRACT(Table1[[#This Row],[RawText]],".*(ROUTE|FEA|FCA|ICR|CTOP|TBO).+([A-Z]{3})",2,0),1,2),"")</f>
        <v/>
      </c>
      <c r="J5160" s="5"/>
      <c r="K5160" s="5"/>
      <c r="L5160" s="1"/>
      <c r="M5160" s="7"/>
      <c r="N5160" s="7"/>
      <c r="O5160" s="7">
        <v>44611.045138888891</v>
      </c>
      <c r="P5160" s="4" t="s">
        <v>9129</v>
      </c>
      <c r="Q5160" s="10" t="s">
        <v>9129</v>
      </c>
      <c r="R5160" s="2" t="s">
        <v>9130</v>
      </c>
      <c r="S5160" s="6" t="str">
        <f>IF(OR(ISBLANK(Table1[[#This Row],[ValidEndUTC]]),ISBLANK(Table1[[#This Row],[ValidStartUTC]])),"",Table1[[#This Row],[ValidEndUTC]]-Table1[[#This Row],[ValidStartUTC]])</f>
        <v/>
      </c>
      <c r="T5160" s="5" t="str">
        <f>IF(OR(ISBLANK(Table1[[#This Row],[ValidEndUTC]]),ISBLANK(Table1[[#This Row],[ValidStartUTC]])),"",Table1[[#This Row],[Duration]]*24*60)</f>
        <v/>
      </c>
    </row>
    <row r="5161" spans="1:20" ht="21.6" x14ac:dyDescent="0.25">
      <c r="A5161" s="8" t="str">
        <f>IF(ISBLANK(Table1[[#This Row],[AdvisoryNumber]]),"NTML","ADVZY")</f>
        <v>NTML</v>
      </c>
      <c r="B5161" s="8" t="str">
        <f>_xlfn.TEXTJOIN("-",TRUE,Table1[[#This Row],[Source]],TEXT(Table1[[#This Row],[AdvisoryNumber]],"000"),TEXT(ROW()-1,"000000"),TEXT(Table1[[#This Row],[RecordTimeUTC]],"YYYY-MM-DD"))</f>
        <v>NTML-000-005160-2022-02-19</v>
      </c>
      <c r="C5161" s="1" t="s">
        <v>294</v>
      </c>
      <c r="D5161" s="2"/>
      <c r="E5161" s="1"/>
      <c r="F5161" s="2"/>
      <c r="G5161" s="1"/>
      <c r="H5161" s="1" t="s">
        <v>992</v>
      </c>
      <c r="I5161" s="8" t="str">
        <f>IF(Table1[[#This Row],[TMI_Type]]="Reroute",INDEX(_xlfn.REGEXEXTRACT(Table1[[#This Row],[RawText]],".*(ROUTE|FEA|FCA|ICR|CTOP|TBO).+([A-Z]{3})",2,0),1,2),"")</f>
        <v/>
      </c>
      <c r="J5161" s="5"/>
      <c r="K5161" s="5"/>
      <c r="L5161" s="1"/>
      <c r="M5161" s="7"/>
      <c r="N5161" s="7"/>
      <c r="O5161" s="7">
        <v>44611.072916666664</v>
      </c>
      <c r="P5161" s="4" t="s">
        <v>3078</v>
      </c>
      <c r="Q5161" s="10" t="s">
        <v>3078</v>
      </c>
      <c r="R5161" s="2" t="s">
        <v>9133</v>
      </c>
      <c r="S5161" s="6" t="str">
        <f>IF(OR(ISBLANK(Table1[[#This Row],[ValidEndUTC]]),ISBLANK(Table1[[#This Row],[ValidStartUTC]])),"",Table1[[#This Row],[ValidEndUTC]]-Table1[[#This Row],[ValidStartUTC]])</f>
        <v/>
      </c>
      <c r="T5161" s="5" t="str">
        <f>IF(OR(ISBLANK(Table1[[#This Row],[ValidEndUTC]]),ISBLANK(Table1[[#This Row],[ValidStartUTC]])),"",Table1[[#This Row],[Duration]]*24*60)</f>
        <v/>
      </c>
    </row>
    <row r="5162" spans="1:20" ht="21.6" x14ac:dyDescent="0.25">
      <c r="A5162" s="8" t="str">
        <f>IF(ISBLANK(Table1[[#This Row],[AdvisoryNumber]]),"NTML","ADVZY")</f>
        <v>NTML</v>
      </c>
      <c r="B5162" s="8" t="str">
        <f>_xlfn.TEXTJOIN("-",TRUE,Table1[[#This Row],[Source]],TEXT(Table1[[#This Row],[AdvisoryNumber]],"000"),TEXT(ROW()-1,"000000"),TEXT(Table1[[#This Row],[RecordTimeUTC]],"YYYY-MM-DD"))</f>
        <v>NTML-000-005161-2022-02-19</v>
      </c>
      <c r="C5162" s="1" t="s">
        <v>34</v>
      </c>
      <c r="D5162" s="2"/>
      <c r="E5162" s="1"/>
      <c r="F5162" s="2"/>
      <c r="G5162" s="1"/>
      <c r="H5162" s="1" t="s">
        <v>99</v>
      </c>
      <c r="I5162" s="8" t="str">
        <f>IF(Table1[[#This Row],[TMI_Type]]="Reroute",INDEX(_xlfn.REGEXEXTRACT(Table1[[#This Row],[RawText]],".*(ROUTE|FEA|FCA|ICR|CTOP|TBO).+([A-Z]{3})",2,0),1,2),"")</f>
        <v/>
      </c>
      <c r="J5162" s="5"/>
      <c r="K5162" s="5"/>
      <c r="L5162" s="1"/>
      <c r="M5162" s="7"/>
      <c r="N5162" s="7"/>
      <c r="O5162" s="7">
        <v>44611.073611111111</v>
      </c>
      <c r="P5162" s="4" t="s">
        <v>9134</v>
      </c>
      <c r="Q5162" s="10" t="s">
        <v>9134</v>
      </c>
      <c r="R5162" s="2" t="s">
        <v>9133</v>
      </c>
      <c r="S5162" s="6" t="str">
        <f>IF(OR(ISBLANK(Table1[[#This Row],[ValidEndUTC]]),ISBLANK(Table1[[#This Row],[ValidStartUTC]])),"",Table1[[#This Row],[ValidEndUTC]]-Table1[[#This Row],[ValidStartUTC]])</f>
        <v/>
      </c>
      <c r="T5162" s="5" t="str">
        <f>IF(OR(ISBLANK(Table1[[#This Row],[ValidEndUTC]]),ISBLANK(Table1[[#This Row],[ValidStartUTC]])),"",Table1[[#This Row],[Duration]]*24*60)</f>
        <v/>
      </c>
    </row>
    <row r="5163" spans="1:20" ht="43.2" x14ac:dyDescent="0.25">
      <c r="A5163" s="8" t="str">
        <f>IF(ISBLANK(Table1[[#This Row],[AdvisoryNumber]]),"NTML","ADVZY")</f>
        <v>NTML</v>
      </c>
      <c r="B5163" s="8" t="str">
        <f>_xlfn.TEXTJOIN("-",TRUE,Table1[[#This Row],[Source]],TEXT(Table1[[#This Row],[AdvisoryNumber]],"000"),TEXT(ROW()-1,"000000"),TEXT(Table1[[#This Row],[RecordTimeUTC]],"YYYY-MM-DD"))</f>
        <v>NTML-000-005162-2022-02-19</v>
      </c>
      <c r="C5163" s="1"/>
      <c r="D5163" s="2"/>
      <c r="E5163" s="1"/>
      <c r="F5163" s="2"/>
      <c r="G5163" s="1"/>
      <c r="H5163" s="1" t="s">
        <v>6014</v>
      </c>
      <c r="I5163" s="8" t="str">
        <f>IF(Table1[[#This Row],[TMI_Type]]="Reroute",INDEX(_xlfn.REGEXEXTRACT(Table1[[#This Row],[RawText]],".*(ROUTE|FEA|FCA|ICR|CTOP|TBO).+([A-Z]{3})",2,0),1,2),"")</f>
        <v/>
      </c>
      <c r="J5163" s="5"/>
      <c r="K5163" s="5"/>
      <c r="L5163" s="1"/>
      <c r="M5163" s="7"/>
      <c r="N5163" s="7"/>
      <c r="O5163" s="7">
        <v>44611.11041666667</v>
      </c>
      <c r="P5163" s="4" t="s">
        <v>9137</v>
      </c>
      <c r="Q5163" s="10" t="s">
        <v>9137</v>
      </c>
      <c r="R5163" s="2" t="s">
        <v>9138</v>
      </c>
      <c r="S5163" s="6" t="str">
        <f>IF(OR(ISBLANK(Table1[[#This Row],[ValidEndUTC]]),ISBLANK(Table1[[#This Row],[ValidStartUTC]])),"",Table1[[#This Row],[ValidEndUTC]]-Table1[[#This Row],[ValidStartUTC]])</f>
        <v/>
      </c>
      <c r="T5163" s="5" t="str">
        <f>IF(OR(ISBLANK(Table1[[#This Row],[ValidEndUTC]]),ISBLANK(Table1[[#This Row],[ValidStartUTC]])),"",Table1[[#This Row],[Duration]]*24*60)</f>
        <v/>
      </c>
    </row>
    <row r="5164" spans="1:20" ht="21.6" x14ac:dyDescent="0.25">
      <c r="A5164" s="8" t="str">
        <f>IF(ISBLANK(Table1[[#This Row],[AdvisoryNumber]]),"NTML","ADVZY")</f>
        <v>NTML</v>
      </c>
      <c r="B5164" s="8" t="str">
        <f>_xlfn.TEXTJOIN("-",TRUE,Table1[[#This Row],[Source]],TEXT(Table1[[#This Row],[AdvisoryNumber]],"000"),TEXT(ROW()-1,"000000"),TEXT(Table1[[#This Row],[RecordTimeUTC]],"YYYY-MM-DD"))</f>
        <v>NTML-000-005163-2022-02-19</v>
      </c>
      <c r="C5164" s="1" t="s">
        <v>34</v>
      </c>
      <c r="D5164" s="2"/>
      <c r="E5164" s="1"/>
      <c r="F5164" s="2"/>
      <c r="G5164" s="1"/>
      <c r="H5164" s="1" t="s">
        <v>992</v>
      </c>
      <c r="I5164" s="8" t="str">
        <f>IF(Table1[[#This Row],[TMI_Type]]="Reroute",INDEX(_xlfn.REGEXEXTRACT(Table1[[#This Row],[RawText]],".*(ROUTE|FEA|FCA|ICR|CTOP|TBO).+([A-Z]{3})",2,0),1,2),"")</f>
        <v/>
      </c>
      <c r="J5164" s="5"/>
      <c r="K5164" s="5"/>
      <c r="L5164" s="1"/>
      <c r="M5164" s="7"/>
      <c r="N5164" s="7"/>
      <c r="O5164" s="7">
        <v>44611.112500000003</v>
      </c>
      <c r="P5164" s="4" t="s">
        <v>3595</v>
      </c>
      <c r="Q5164" s="10" t="s">
        <v>3595</v>
      </c>
      <c r="R5164" s="2" t="s">
        <v>9139</v>
      </c>
      <c r="S5164" s="6" t="str">
        <f>IF(OR(ISBLANK(Table1[[#This Row],[ValidEndUTC]]),ISBLANK(Table1[[#This Row],[ValidStartUTC]])),"",Table1[[#This Row],[ValidEndUTC]]-Table1[[#This Row],[ValidStartUTC]])</f>
        <v/>
      </c>
      <c r="T5164" s="5" t="str">
        <f>IF(OR(ISBLANK(Table1[[#This Row],[ValidEndUTC]]),ISBLANK(Table1[[#This Row],[ValidStartUTC]])),"",Table1[[#This Row],[Duration]]*24*60)</f>
        <v/>
      </c>
    </row>
    <row r="5165" spans="1:20" ht="21.6" x14ac:dyDescent="0.25">
      <c r="A5165" s="8" t="str">
        <f>IF(ISBLANK(Table1[[#This Row],[AdvisoryNumber]]),"NTML","ADVZY")</f>
        <v>NTML</v>
      </c>
      <c r="B5165" s="8" t="str">
        <f>_xlfn.TEXTJOIN("-",TRUE,Table1[[#This Row],[Source]],TEXT(Table1[[#This Row],[AdvisoryNumber]],"000"),TEXT(ROW()-1,"000000"),TEXT(Table1[[#This Row],[RecordTimeUTC]],"YYYY-MM-DD"))</f>
        <v>NTML-000-005164-2022-02-19</v>
      </c>
      <c r="C5165" s="1" t="s">
        <v>294</v>
      </c>
      <c r="D5165" s="2"/>
      <c r="E5165" s="1"/>
      <c r="F5165" s="2"/>
      <c r="G5165" s="1"/>
      <c r="H5165" s="1" t="s">
        <v>99</v>
      </c>
      <c r="I5165" s="8" t="str">
        <f>IF(Table1[[#This Row],[TMI_Type]]="Reroute",INDEX(_xlfn.REGEXEXTRACT(Table1[[#This Row],[RawText]],".*(ROUTE|FEA|FCA|ICR|CTOP|TBO).+([A-Z]{3})",2,0),1,2),"")</f>
        <v/>
      </c>
      <c r="J5165" s="5"/>
      <c r="K5165" s="5"/>
      <c r="L5165" s="1"/>
      <c r="M5165" s="7"/>
      <c r="N5165" s="7"/>
      <c r="O5165" s="7">
        <v>44611.113194444442</v>
      </c>
      <c r="P5165" s="4" t="s">
        <v>9140</v>
      </c>
      <c r="Q5165" s="10" t="s">
        <v>9140</v>
      </c>
      <c r="R5165" s="2" t="s">
        <v>9139</v>
      </c>
      <c r="S5165" s="6" t="str">
        <f>IF(OR(ISBLANK(Table1[[#This Row],[ValidEndUTC]]),ISBLANK(Table1[[#This Row],[ValidStartUTC]])),"",Table1[[#This Row],[ValidEndUTC]]-Table1[[#This Row],[ValidStartUTC]])</f>
        <v/>
      </c>
      <c r="T5165" s="5" t="str">
        <f>IF(OR(ISBLANK(Table1[[#This Row],[ValidEndUTC]]),ISBLANK(Table1[[#This Row],[ValidStartUTC]])),"",Table1[[#This Row],[Duration]]*24*60)</f>
        <v/>
      </c>
    </row>
    <row r="5166" spans="1:20" ht="21.6" x14ac:dyDescent="0.25">
      <c r="A5166" s="8" t="str">
        <f>IF(ISBLANK(Table1[[#This Row],[AdvisoryNumber]]),"NTML","ADVZY")</f>
        <v>NTML</v>
      </c>
      <c r="B5166" s="8" t="str">
        <f>_xlfn.TEXTJOIN("-",TRUE,Table1[[#This Row],[Source]],TEXT(Table1[[#This Row],[AdvisoryNumber]],"000"),TEXT(ROW()-1,"000000"),TEXT(Table1[[#This Row],[RecordTimeUTC]],"YYYY-MM-DD"))</f>
        <v>NTML-000-005165-2022-02-19</v>
      </c>
      <c r="C5166" s="1" t="s">
        <v>34</v>
      </c>
      <c r="D5166" s="2"/>
      <c r="E5166" s="1"/>
      <c r="F5166" s="2"/>
      <c r="G5166" s="1"/>
      <c r="H5166" s="1" t="s">
        <v>992</v>
      </c>
      <c r="I5166" s="8" t="str">
        <f>IF(Table1[[#This Row],[TMI_Type]]="Reroute",INDEX(_xlfn.REGEXEXTRACT(Table1[[#This Row],[RawText]],".*(ROUTE|FEA|FCA|ICR|CTOP|TBO).+([A-Z]{3})",2,0),1,2),"")</f>
        <v/>
      </c>
      <c r="J5166" s="5"/>
      <c r="K5166" s="5"/>
      <c r="L5166" s="1"/>
      <c r="M5166" s="7"/>
      <c r="N5166" s="7"/>
      <c r="O5166" s="7">
        <v>44611.146527777775</v>
      </c>
      <c r="P5166" s="4" t="s">
        <v>3597</v>
      </c>
      <c r="Q5166" s="10" t="s">
        <v>3597</v>
      </c>
      <c r="R5166" s="2" t="s">
        <v>9143</v>
      </c>
      <c r="S5166" s="6" t="str">
        <f>IF(OR(ISBLANK(Table1[[#This Row],[ValidEndUTC]]),ISBLANK(Table1[[#This Row],[ValidStartUTC]])),"",Table1[[#This Row],[ValidEndUTC]]-Table1[[#This Row],[ValidStartUTC]])</f>
        <v/>
      </c>
      <c r="T5166" s="5" t="str">
        <f>IF(OR(ISBLANK(Table1[[#This Row],[ValidEndUTC]]),ISBLANK(Table1[[#This Row],[ValidStartUTC]])),"",Table1[[#This Row],[Duration]]*24*60)</f>
        <v/>
      </c>
    </row>
    <row r="5167" spans="1:20" ht="409.6" x14ac:dyDescent="0.25">
      <c r="A5167" s="8" t="str">
        <f>IF(ISBLANK(Table1[[#This Row],[AdvisoryNumber]]),"NTML","ADVZY")</f>
        <v>ADVZY</v>
      </c>
      <c r="B5167" s="8" t="str">
        <f>_xlfn.TEXTJOIN("-",TRUE,Table1[[#This Row],[Source]],TEXT(Table1[[#This Row],[AdvisoryNumber]],"000"),TEXT(ROW()-1,"000000"),TEXT(Table1[[#This Row],[RecordTimeUTC]],"YYYY-MM-DD"))</f>
        <v>ADVZY-001-005166-2022-02-19</v>
      </c>
      <c r="C5167" s="1" t="s">
        <v>16</v>
      </c>
      <c r="D5167" s="2"/>
      <c r="E5167" s="1">
        <v>1</v>
      </c>
      <c r="F5167" s="2" t="s">
        <v>5996</v>
      </c>
      <c r="G5167" s="1"/>
      <c r="H5167" s="1" t="s">
        <v>6014</v>
      </c>
      <c r="I5167" s="8" t="str">
        <f>IF(Table1[[#This Row],[TMI_Type]]="Reroute",INDEX(_xlfn.REGEXEXTRACT(Table1[[#This Row],[RawText]],".*(ROUTE|FEA|FCA|ICR|CTOP|TBO).+([A-Z]{3})",2,0),1,2),"")</f>
        <v/>
      </c>
      <c r="J5167" s="5"/>
      <c r="K5167" s="5"/>
      <c r="L5167" s="1"/>
      <c r="M5167" s="7"/>
      <c r="N5167" s="7"/>
      <c r="O5167" s="7">
        <v>44611.163194444445</v>
      </c>
      <c r="P5167" s="4" t="s">
        <v>1362</v>
      </c>
      <c r="Q5167" s="10" t="s">
        <v>7159</v>
      </c>
      <c r="R5167" s="2" t="s">
        <v>7158</v>
      </c>
      <c r="S5167" s="6" t="str">
        <f>IF(OR(ISBLANK(Table1[[#This Row],[ValidEndUTC]]),ISBLANK(Table1[[#This Row],[ValidStartUTC]])),"",Table1[[#This Row],[ValidEndUTC]]-Table1[[#This Row],[ValidStartUTC]])</f>
        <v/>
      </c>
      <c r="T5167" s="5" t="str">
        <f>IF(OR(ISBLANK(Table1[[#This Row],[ValidEndUTC]]),ISBLANK(Table1[[#This Row],[ValidStartUTC]])),"",Table1[[#This Row],[Duration]]*24*60)</f>
        <v/>
      </c>
    </row>
    <row r="5168" spans="1:20" ht="378" x14ac:dyDescent="0.25">
      <c r="A5168" s="8" t="str">
        <f>IF(ISBLANK(Table1[[#This Row],[AdvisoryNumber]]),"NTML","ADVZY")</f>
        <v>ADVZY</v>
      </c>
      <c r="B5168" s="8" t="str">
        <f>_xlfn.TEXTJOIN("-",TRUE,Table1[[#This Row],[Source]],TEXT(Table1[[#This Row],[AdvisoryNumber]],"000"),TEXT(ROW()-1,"000000"),TEXT(Table1[[#This Row],[RecordTimeUTC]],"YYYY-MM-DD"))</f>
        <v>ADVZY-002-005167-2022-02-19</v>
      </c>
      <c r="C5168" s="1" t="s">
        <v>16</v>
      </c>
      <c r="D5168" s="2"/>
      <c r="E5168" s="1">
        <v>2</v>
      </c>
      <c r="F5168" s="2" t="s">
        <v>5996</v>
      </c>
      <c r="G5168" s="1"/>
      <c r="H5168" s="1" t="s">
        <v>6014</v>
      </c>
      <c r="I5168" s="8" t="str">
        <f>IF(Table1[[#This Row],[TMI_Type]]="Reroute",INDEX(_xlfn.REGEXEXTRACT(Table1[[#This Row],[RawText]],".*(ROUTE|FEA|FCA|ICR|CTOP|TBO).+([A-Z]{3})",2,0),1,2),"")</f>
        <v/>
      </c>
      <c r="J5168" s="5"/>
      <c r="K5168" s="5"/>
      <c r="L5168" s="1"/>
      <c r="M5168" s="7"/>
      <c r="N5168" s="7"/>
      <c r="O5168" s="7">
        <v>44611.163194444445</v>
      </c>
      <c r="P5168" s="4" t="s">
        <v>1365</v>
      </c>
      <c r="Q5168" s="10" t="s">
        <v>7160</v>
      </c>
      <c r="R5168" s="2" t="s">
        <v>7158</v>
      </c>
      <c r="S5168" s="6" t="str">
        <f>IF(OR(ISBLANK(Table1[[#This Row],[ValidEndUTC]]),ISBLANK(Table1[[#This Row],[ValidStartUTC]])),"",Table1[[#This Row],[ValidEndUTC]]-Table1[[#This Row],[ValidStartUTC]])</f>
        <v/>
      </c>
      <c r="T5168" s="5" t="str">
        <f>IF(OR(ISBLANK(Table1[[#This Row],[ValidEndUTC]]),ISBLANK(Table1[[#This Row],[ValidStartUTC]])),"",Table1[[#This Row],[Duration]]*24*60)</f>
        <v/>
      </c>
    </row>
    <row r="5169" spans="1:20" ht="409.6" x14ac:dyDescent="0.25">
      <c r="A5169" s="8" t="str">
        <f>IF(ISBLANK(Table1[[#This Row],[AdvisoryNumber]]),"NTML","ADVZY")</f>
        <v>ADVZY</v>
      </c>
      <c r="B5169" s="8" t="str">
        <f>_xlfn.TEXTJOIN("-",TRUE,Table1[[#This Row],[Source]],TEXT(Table1[[#This Row],[AdvisoryNumber]],"000"),TEXT(ROW()-1,"000000"),TEXT(Table1[[#This Row],[RecordTimeUTC]],"YYYY-MM-DD"))</f>
        <v>ADVZY-001-005168-2022-02-19</v>
      </c>
      <c r="C5169" s="1" t="s">
        <v>16</v>
      </c>
      <c r="D5169" s="2"/>
      <c r="E5169" s="1">
        <v>1</v>
      </c>
      <c r="F5169" s="2" t="s">
        <v>5996</v>
      </c>
      <c r="G5169" s="1"/>
      <c r="H5169" s="1" t="s">
        <v>6014</v>
      </c>
      <c r="I5169" s="8" t="str">
        <f>IF(Table1[[#This Row],[TMI_Type]]="Reroute",INDEX(_xlfn.REGEXEXTRACT(Table1[[#This Row],[RawText]],".*(ROUTE|FEA|FCA|ICR|CTOP|TBO).+([A-Z]{3})",2,0),1,2),"")</f>
        <v/>
      </c>
      <c r="J5169" s="5"/>
      <c r="K5169" s="5"/>
      <c r="L5169" s="1"/>
      <c r="M5169" s="7"/>
      <c r="N5169" s="7"/>
      <c r="O5169" s="7">
        <v>44611.163194444445</v>
      </c>
      <c r="P5169" s="4" t="s">
        <v>1370</v>
      </c>
      <c r="Q5169" s="10" t="s">
        <v>7167</v>
      </c>
      <c r="R5169" s="2" t="s">
        <v>7158</v>
      </c>
      <c r="S5169" s="6" t="str">
        <f>IF(OR(ISBLANK(Table1[[#This Row],[ValidEndUTC]]),ISBLANK(Table1[[#This Row],[ValidStartUTC]])),"",Table1[[#This Row],[ValidEndUTC]]-Table1[[#This Row],[ValidStartUTC]])</f>
        <v/>
      </c>
      <c r="T5169" s="5" t="str">
        <f>IF(OR(ISBLANK(Table1[[#This Row],[ValidEndUTC]]),ISBLANK(Table1[[#This Row],[ValidStartUTC]])),"",Table1[[#This Row],[Duration]]*24*60)</f>
        <v/>
      </c>
    </row>
    <row r="5170" spans="1:20" ht="54" x14ac:dyDescent="0.25">
      <c r="A5170" s="8" t="str">
        <f>IF(ISBLANK(Table1[[#This Row],[AdvisoryNumber]]),"NTML","ADVZY")</f>
        <v>NTML</v>
      </c>
      <c r="B5170" s="8" t="str">
        <f>_xlfn.TEXTJOIN("-",TRUE,Table1[[#This Row],[Source]],TEXT(Table1[[#This Row],[AdvisoryNumber]],"000"),TEXT(ROW()-1,"000000"),TEXT(Table1[[#This Row],[RecordTimeUTC]],"YYYY-MM-DD"))</f>
        <v>NTML-000-005169-2022-03-02</v>
      </c>
      <c r="C5170" s="1"/>
      <c r="D5170" s="2"/>
      <c r="E5170" s="1"/>
      <c r="F5170" s="2"/>
      <c r="G5170" s="1"/>
      <c r="H5170" s="1" t="s">
        <v>6014</v>
      </c>
      <c r="I5170" s="8" t="str">
        <f>IF(Table1[[#This Row],[TMI_Type]]="Reroute",INDEX(_xlfn.REGEXEXTRACT(Table1[[#This Row],[RawText]],".*(ROUTE|FEA|FCA|ICR|CTOP|TBO).+([A-Z]{3})",2,0),1,2),"")</f>
        <v/>
      </c>
      <c r="J5170" s="5"/>
      <c r="K5170" s="5"/>
      <c r="L5170" s="1"/>
      <c r="M5170" s="7"/>
      <c r="N5170" s="7"/>
      <c r="O5170" s="7">
        <v>44622.990277777775</v>
      </c>
      <c r="P5170" s="4" t="s">
        <v>9144</v>
      </c>
      <c r="Q5170" s="10" t="s">
        <v>9144</v>
      </c>
      <c r="R5170" s="2" t="s">
        <v>9145</v>
      </c>
      <c r="S5170" s="6" t="str">
        <f>IF(OR(ISBLANK(Table1[[#This Row],[ValidEndUTC]]),ISBLANK(Table1[[#This Row],[ValidStartUTC]])),"",Table1[[#This Row],[ValidEndUTC]]-Table1[[#This Row],[ValidStartUTC]])</f>
        <v/>
      </c>
      <c r="T5170" s="5" t="str">
        <f>IF(OR(ISBLANK(Table1[[#This Row],[ValidEndUTC]]),ISBLANK(Table1[[#This Row],[ValidStartUTC]])),"",Table1[[#This Row],[Duration]]*24*60)</f>
        <v/>
      </c>
    </row>
    <row r="5171" spans="1:20" ht="54" x14ac:dyDescent="0.25">
      <c r="A5171" s="8" t="str">
        <f>IF(ISBLANK(Table1[[#This Row],[AdvisoryNumber]]),"NTML","ADVZY")</f>
        <v>NTML</v>
      </c>
      <c r="B5171" s="8" t="str">
        <f>_xlfn.TEXTJOIN("-",TRUE,Table1[[#This Row],[Source]],TEXT(Table1[[#This Row],[AdvisoryNumber]],"000"),TEXT(ROW()-1,"000000"),TEXT(Table1[[#This Row],[RecordTimeUTC]],"YYYY-MM-DD"))</f>
        <v>NTML-000-005170-2022-03-03</v>
      </c>
      <c r="C5171" s="1"/>
      <c r="D5171" s="2"/>
      <c r="E5171" s="1"/>
      <c r="F5171" s="2"/>
      <c r="G5171" s="1"/>
      <c r="H5171" s="1" t="s">
        <v>6014</v>
      </c>
      <c r="I5171" s="8" t="str">
        <f>IF(Table1[[#This Row],[TMI_Type]]="Reroute",INDEX(_xlfn.REGEXEXTRACT(Table1[[#This Row],[RawText]],".*(ROUTE|FEA|FCA|ICR|CTOP|TBO).+([A-Z]{3})",2,0),1,2),"")</f>
        <v/>
      </c>
      <c r="J5171" s="5"/>
      <c r="K5171" s="5"/>
      <c r="L5171" s="1"/>
      <c r="M5171" s="7"/>
      <c r="N5171" s="7"/>
      <c r="O5171" s="7">
        <v>44623.010416666664</v>
      </c>
      <c r="P5171" s="4" t="s">
        <v>9146</v>
      </c>
      <c r="Q5171" s="10" t="s">
        <v>9146</v>
      </c>
      <c r="R5171" s="2" t="s">
        <v>9147</v>
      </c>
      <c r="S5171" s="6" t="str">
        <f>IF(OR(ISBLANK(Table1[[#This Row],[ValidEndUTC]]),ISBLANK(Table1[[#This Row],[ValidStartUTC]])),"",Table1[[#This Row],[ValidEndUTC]]-Table1[[#This Row],[ValidStartUTC]])</f>
        <v/>
      </c>
      <c r="T5171" s="5" t="str">
        <f>IF(OR(ISBLANK(Table1[[#This Row],[ValidEndUTC]]),ISBLANK(Table1[[#This Row],[ValidStartUTC]])),"",Table1[[#This Row],[Duration]]*24*60)</f>
        <v/>
      </c>
    </row>
    <row r="5172" spans="1:20" x14ac:dyDescent="0.25">
      <c r="A5172" s="8" t="str">
        <f>IF(ISBLANK(Table1[[#This Row],[AdvisoryNumber]]),"NTML","ADVZY")</f>
        <v>NTML</v>
      </c>
      <c r="B5172" s="8" t="str">
        <f>_xlfn.TEXTJOIN("-",TRUE,Table1[[#This Row],[Source]],TEXT(Table1[[#This Row],[AdvisoryNumber]],"000"),TEXT(ROW()-1,"000000"),TEXT(Table1[[#This Row],[RecordTimeUTC]],"YYYY-MM-DD"))</f>
        <v>NTML-000-005171-2022-03-05</v>
      </c>
      <c r="C5172" s="1" t="s">
        <v>244</v>
      </c>
      <c r="D5172" s="2"/>
      <c r="E5172" s="1"/>
      <c r="F5172" s="2"/>
      <c r="G5172" s="1"/>
      <c r="H5172" s="1" t="s">
        <v>2641</v>
      </c>
      <c r="I5172" s="8" t="str">
        <f>IF(Table1[[#This Row],[TMI_Type]]="Reroute",INDEX(_xlfn.REGEXEXTRACT(Table1[[#This Row],[RawText]],".*(ROUTE|FEA|FCA|ICR|CTOP|TBO).+([A-Z]{3})",2,0),1,2),"")</f>
        <v/>
      </c>
      <c r="J5172" s="5"/>
      <c r="K5172" s="5"/>
      <c r="L5172" s="1"/>
      <c r="M5172" s="7"/>
      <c r="N5172" s="7"/>
      <c r="O5172" s="7">
        <v>44625.00277777778</v>
      </c>
      <c r="P5172" s="4" t="s">
        <v>3598</v>
      </c>
      <c r="Q5172" s="10" t="s">
        <v>3598</v>
      </c>
      <c r="R5172" s="2" t="s">
        <v>9148</v>
      </c>
      <c r="S5172" s="6" t="str">
        <f>IF(OR(ISBLANK(Table1[[#This Row],[ValidEndUTC]]),ISBLANK(Table1[[#This Row],[ValidStartUTC]])),"",Table1[[#This Row],[ValidEndUTC]]-Table1[[#This Row],[ValidStartUTC]])</f>
        <v/>
      </c>
      <c r="T5172" s="5" t="str">
        <f>IF(OR(ISBLANK(Table1[[#This Row],[ValidEndUTC]]),ISBLANK(Table1[[#This Row],[ValidStartUTC]])),"",Table1[[#This Row],[Duration]]*24*60)</f>
        <v/>
      </c>
    </row>
    <row r="5173" spans="1:20" ht="21.6" x14ac:dyDescent="0.25">
      <c r="A5173" s="8" t="str">
        <f>IF(ISBLANK(Table1[[#This Row],[AdvisoryNumber]]),"NTML","ADVZY")</f>
        <v>NTML</v>
      </c>
      <c r="B5173" s="8" t="str">
        <f>_xlfn.TEXTJOIN("-",TRUE,Table1[[#This Row],[Source]],TEXT(Table1[[#This Row],[AdvisoryNumber]],"000"),TEXT(ROW()-1,"000000"),TEXT(Table1[[#This Row],[RecordTimeUTC]],"YYYY-MM-DD"))</f>
        <v>NTML-000-005172-2022-03-05</v>
      </c>
      <c r="C5173" s="1" t="s">
        <v>1262</v>
      </c>
      <c r="D5173" s="2"/>
      <c r="E5173" s="1"/>
      <c r="F5173" s="2"/>
      <c r="G5173" s="1"/>
      <c r="H5173" s="1" t="s">
        <v>2641</v>
      </c>
      <c r="I5173" s="8" t="str">
        <f>IF(Table1[[#This Row],[TMI_Type]]="Reroute",INDEX(_xlfn.REGEXEXTRACT(Table1[[#This Row],[RawText]],".*(ROUTE|FEA|FCA|ICR|CTOP|TBO).+([A-Z]{3})",2,0),1,2),"")</f>
        <v/>
      </c>
      <c r="J5173" s="5"/>
      <c r="K5173" s="5"/>
      <c r="L5173" s="1"/>
      <c r="M5173" s="7"/>
      <c r="N5173" s="7"/>
      <c r="O5173" s="7">
        <v>44625.00277777778</v>
      </c>
      <c r="P5173" s="4" t="s">
        <v>3599</v>
      </c>
      <c r="Q5173" s="10" t="s">
        <v>3599</v>
      </c>
      <c r="R5173" s="2" t="s">
        <v>9148</v>
      </c>
      <c r="S5173" s="6" t="str">
        <f>IF(OR(ISBLANK(Table1[[#This Row],[ValidEndUTC]]),ISBLANK(Table1[[#This Row],[ValidStartUTC]])),"",Table1[[#This Row],[ValidEndUTC]]-Table1[[#This Row],[ValidStartUTC]])</f>
        <v/>
      </c>
      <c r="T5173" s="5" t="str">
        <f>IF(OR(ISBLANK(Table1[[#This Row],[ValidEndUTC]]),ISBLANK(Table1[[#This Row],[ValidStartUTC]])),"",Table1[[#This Row],[Duration]]*24*60)</f>
        <v/>
      </c>
    </row>
    <row r="5174" spans="1:20" ht="21.6" x14ac:dyDescent="0.25">
      <c r="A5174" s="8" t="str">
        <f>IF(ISBLANK(Table1[[#This Row],[AdvisoryNumber]]),"NTML","ADVZY")</f>
        <v>NTML</v>
      </c>
      <c r="B5174" s="8" t="str">
        <f>_xlfn.TEXTJOIN("-",TRUE,Table1[[#This Row],[Source]],TEXT(Table1[[#This Row],[AdvisoryNumber]],"000"),TEXT(ROW()-1,"000000"),TEXT(Table1[[#This Row],[RecordTimeUTC]],"YYYY-MM-DD"))</f>
        <v>NTML-000-005173-2022-03-05</v>
      </c>
      <c r="C5174" s="1" t="s">
        <v>3600</v>
      </c>
      <c r="D5174" s="2"/>
      <c r="E5174" s="1"/>
      <c r="F5174" s="2"/>
      <c r="G5174" s="1"/>
      <c r="H5174" s="1" t="s">
        <v>2641</v>
      </c>
      <c r="I5174" s="8" t="str">
        <f>IF(Table1[[#This Row],[TMI_Type]]="Reroute",INDEX(_xlfn.REGEXEXTRACT(Table1[[#This Row],[RawText]],".*(ROUTE|FEA|FCA|ICR|CTOP|TBO).+([A-Z]{3})",2,0),1,2),"")</f>
        <v/>
      </c>
      <c r="J5174" s="5"/>
      <c r="K5174" s="5"/>
      <c r="L5174" s="1"/>
      <c r="M5174" s="7"/>
      <c r="N5174" s="7"/>
      <c r="O5174" s="7">
        <v>44625.00277777778</v>
      </c>
      <c r="P5174" s="4" t="s">
        <v>3601</v>
      </c>
      <c r="Q5174" s="10" t="s">
        <v>3601</v>
      </c>
      <c r="R5174" s="2" t="s">
        <v>9148</v>
      </c>
      <c r="S5174" s="6" t="str">
        <f>IF(OR(ISBLANK(Table1[[#This Row],[ValidEndUTC]]),ISBLANK(Table1[[#This Row],[ValidStartUTC]])),"",Table1[[#This Row],[ValidEndUTC]]-Table1[[#This Row],[ValidStartUTC]])</f>
        <v/>
      </c>
      <c r="T5174" s="5" t="str">
        <f>IF(OR(ISBLANK(Table1[[#This Row],[ValidEndUTC]]),ISBLANK(Table1[[#This Row],[ValidStartUTC]])),"",Table1[[#This Row],[Duration]]*24*60)</f>
        <v/>
      </c>
    </row>
    <row r="5175" spans="1:20" x14ac:dyDescent="0.25">
      <c r="A5175" s="8" t="str">
        <f>IF(ISBLANK(Table1[[#This Row],[AdvisoryNumber]]),"NTML","ADVZY")</f>
        <v>NTML</v>
      </c>
      <c r="B5175" s="8" t="str">
        <f>_xlfn.TEXTJOIN("-",TRUE,Table1[[#This Row],[Source]],TEXT(Table1[[#This Row],[AdvisoryNumber]],"000"),TEXT(ROW()-1,"000000"),TEXT(Table1[[#This Row],[RecordTimeUTC]],"YYYY-MM-DD"))</f>
        <v>NTML-000-005174-2022-03-05</v>
      </c>
      <c r="C5175" s="1" t="s">
        <v>719</v>
      </c>
      <c r="D5175" s="2"/>
      <c r="E5175" s="1"/>
      <c r="F5175" s="2"/>
      <c r="G5175" s="1"/>
      <c r="H5175" s="1" t="s">
        <v>2641</v>
      </c>
      <c r="I5175" s="8" t="str">
        <f>IF(Table1[[#This Row],[TMI_Type]]="Reroute",INDEX(_xlfn.REGEXEXTRACT(Table1[[#This Row],[RawText]],".*(ROUTE|FEA|FCA|ICR|CTOP|TBO).+([A-Z]{3})",2,0),1,2),"")</f>
        <v/>
      </c>
      <c r="J5175" s="5"/>
      <c r="K5175" s="5"/>
      <c r="L5175" s="1"/>
      <c r="M5175" s="7"/>
      <c r="N5175" s="7"/>
      <c r="O5175" s="7">
        <v>44625.00277777778</v>
      </c>
      <c r="P5175" s="4" t="s">
        <v>3602</v>
      </c>
      <c r="Q5175" s="10" t="s">
        <v>3602</v>
      </c>
      <c r="R5175" s="2" t="s">
        <v>9148</v>
      </c>
      <c r="S5175" s="6" t="str">
        <f>IF(OR(ISBLANK(Table1[[#This Row],[ValidEndUTC]]),ISBLANK(Table1[[#This Row],[ValidStartUTC]])),"",Table1[[#This Row],[ValidEndUTC]]-Table1[[#This Row],[ValidStartUTC]])</f>
        <v/>
      </c>
      <c r="T5175" s="5" t="str">
        <f>IF(OR(ISBLANK(Table1[[#This Row],[ValidEndUTC]]),ISBLANK(Table1[[#This Row],[ValidStartUTC]])),"",Table1[[#This Row],[Duration]]*24*60)</f>
        <v/>
      </c>
    </row>
    <row r="5176" spans="1:20" ht="21.6" x14ac:dyDescent="0.25">
      <c r="A5176" s="8" t="str">
        <f>IF(ISBLANK(Table1[[#This Row],[AdvisoryNumber]]),"NTML","ADVZY")</f>
        <v>NTML</v>
      </c>
      <c r="B5176" s="8" t="str">
        <f>_xlfn.TEXTJOIN("-",TRUE,Table1[[#This Row],[Source]],TEXT(Table1[[#This Row],[AdvisoryNumber]],"000"),TEXT(ROW()-1,"000000"),TEXT(Table1[[#This Row],[RecordTimeUTC]],"YYYY-MM-DD"))</f>
        <v>NTML-000-005175-2022-03-05</v>
      </c>
      <c r="C5176" s="1" t="s">
        <v>717</v>
      </c>
      <c r="D5176" s="2"/>
      <c r="E5176" s="1"/>
      <c r="F5176" s="2"/>
      <c r="G5176" s="1"/>
      <c r="H5176" s="1" t="s">
        <v>2641</v>
      </c>
      <c r="I5176" s="8" t="str">
        <f>IF(Table1[[#This Row],[TMI_Type]]="Reroute",INDEX(_xlfn.REGEXEXTRACT(Table1[[#This Row],[RawText]],".*(ROUTE|FEA|FCA|ICR|CTOP|TBO).+([A-Z]{3})",2,0),1,2),"")</f>
        <v/>
      </c>
      <c r="J5176" s="5"/>
      <c r="K5176" s="5"/>
      <c r="L5176" s="1"/>
      <c r="M5176" s="7"/>
      <c r="N5176" s="7"/>
      <c r="O5176" s="7">
        <v>44625.00277777778</v>
      </c>
      <c r="P5176" s="4" t="s">
        <v>3603</v>
      </c>
      <c r="Q5176" s="10" t="s">
        <v>3603</v>
      </c>
      <c r="R5176" s="2" t="s">
        <v>9148</v>
      </c>
      <c r="S5176" s="6" t="str">
        <f>IF(OR(ISBLANK(Table1[[#This Row],[ValidEndUTC]]),ISBLANK(Table1[[#This Row],[ValidStartUTC]])),"",Table1[[#This Row],[ValidEndUTC]]-Table1[[#This Row],[ValidStartUTC]])</f>
        <v/>
      </c>
      <c r="T5176" s="5" t="str">
        <f>IF(OR(ISBLANK(Table1[[#This Row],[ValidEndUTC]]),ISBLANK(Table1[[#This Row],[ValidStartUTC]])),"",Table1[[#This Row],[Duration]]*24*60)</f>
        <v/>
      </c>
    </row>
    <row r="5177" spans="1:20" x14ac:dyDescent="0.25">
      <c r="A5177" s="8" t="str">
        <f>IF(ISBLANK(Table1[[#This Row],[AdvisoryNumber]]),"NTML","ADVZY")</f>
        <v>NTML</v>
      </c>
      <c r="B5177" s="8" t="str">
        <f>_xlfn.TEXTJOIN("-",TRUE,Table1[[#This Row],[Source]],TEXT(Table1[[#This Row],[AdvisoryNumber]],"000"),TEXT(ROW()-1,"000000"),TEXT(Table1[[#This Row],[RecordTimeUTC]],"YYYY-MM-DD"))</f>
        <v>NTML-000-005176-2022-03-05</v>
      </c>
      <c r="C5177" s="1" t="s">
        <v>3604</v>
      </c>
      <c r="D5177" s="2"/>
      <c r="E5177" s="1"/>
      <c r="F5177" s="2"/>
      <c r="G5177" s="1"/>
      <c r="H5177" s="1" t="s">
        <v>2641</v>
      </c>
      <c r="I5177" s="8" t="str">
        <f>IF(Table1[[#This Row],[TMI_Type]]="Reroute",INDEX(_xlfn.REGEXEXTRACT(Table1[[#This Row],[RawText]],".*(ROUTE|FEA|FCA|ICR|CTOP|TBO).+([A-Z]{3})",2,0),1,2),"")</f>
        <v/>
      </c>
      <c r="J5177" s="5"/>
      <c r="K5177" s="5"/>
      <c r="L5177" s="1"/>
      <c r="M5177" s="7"/>
      <c r="N5177" s="7"/>
      <c r="O5177" s="7">
        <v>44625.00277777778</v>
      </c>
      <c r="P5177" s="4" t="s">
        <v>3605</v>
      </c>
      <c r="Q5177" s="10" t="s">
        <v>3605</v>
      </c>
      <c r="R5177" s="2" t="s">
        <v>9148</v>
      </c>
      <c r="S5177" s="6" t="str">
        <f>IF(OR(ISBLANK(Table1[[#This Row],[ValidEndUTC]]),ISBLANK(Table1[[#This Row],[ValidStartUTC]])),"",Table1[[#This Row],[ValidEndUTC]]-Table1[[#This Row],[ValidStartUTC]])</f>
        <v/>
      </c>
      <c r="T5177" s="5" t="str">
        <f>IF(OR(ISBLANK(Table1[[#This Row],[ValidEndUTC]]),ISBLANK(Table1[[#This Row],[ValidStartUTC]])),"",Table1[[#This Row],[Duration]]*24*60)</f>
        <v/>
      </c>
    </row>
    <row r="5178" spans="1:20" ht="21.6" x14ac:dyDescent="0.25">
      <c r="A5178" s="8" t="str">
        <f>IF(ISBLANK(Table1[[#This Row],[AdvisoryNumber]]),"NTML","ADVZY")</f>
        <v>NTML</v>
      </c>
      <c r="B5178" s="8" t="str">
        <f>_xlfn.TEXTJOIN("-",TRUE,Table1[[#This Row],[Source]],TEXT(Table1[[#This Row],[AdvisoryNumber]],"000"),TEXT(ROW()-1,"000000"),TEXT(Table1[[#This Row],[RecordTimeUTC]],"YYYY-MM-DD"))</f>
        <v>NTML-000-005177-2022-03-05</v>
      </c>
      <c r="C5178" s="1" t="s">
        <v>711</v>
      </c>
      <c r="D5178" s="2"/>
      <c r="E5178" s="1"/>
      <c r="F5178" s="2"/>
      <c r="G5178" s="1" t="s">
        <v>3298</v>
      </c>
      <c r="H5178" s="1" t="s">
        <v>2641</v>
      </c>
      <c r="I5178" s="8" t="str">
        <f>IF(Table1[[#This Row],[TMI_Type]]="Reroute",INDEX(_xlfn.REGEXEXTRACT(Table1[[#This Row],[RawText]],".*(ROUTE|FEA|FCA|ICR|CTOP|TBO).+([A-Z]{3})",2,0),1,2),"")</f>
        <v/>
      </c>
      <c r="J5178" s="5"/>
      <c r="K5178" s="5"/>
      <c r="L5178" s="1"/>
      <c r="M5178" s="7"/>
      <c r="N5178" s="7"/>
      <c r="O5178" s="7">
        <v>44625.00277777778</v>
      </c>
      <c r="P5178" s="4" t="s">
        <v>3606</v>
      </c>
      <c r="Q5178" s="10" t="s">
        <v>3606</v>
      </c>
      <c r="R5178" s="2" t="s">
        <v>9148</v>
      </c>
      <c r="S5178" s="6" t="str">
        <f>IF(OR(ISBLANK(Table1[[#This Row],[ValidEndUTC]]),ISBLANK(Table1[[#This Row],[ValidStartUTC]])),"",Table1[[#This Row],[ValidEndUTC]]-Table1[[#This Row],[ValidStartUTC]])</f>
        <v/>
      </c>
      <c r="T5178" s="5" t="str">
        <f>IF(OR(ISBLANK(Table1[[#This Row],[ValidEndUTC]]),ISBLANK(Table1[[#This Row],[ValidStartUTC]])),"",Table1[[#This Row],[Duration]]*24*60)</f>
        <v/>
      </c>
    </row>
    <row r="5179" spans="1:20" ht="21.6" x14ac:dyDescent="0.25">
      <c r="A5179" s="8" t="str">
        <f>IF(ISBLANK(Table1[[#This Row],[AdvisoryNumber]]),"NTML","ADVZY")</f>
        <v>NTML</v>
      </c>
      <c r="B5179" s="8" t="str">
        <f>_xlfn.TEXTJOIN("-",TRUE,Table1[[#This Row],[Source]],TEXT(Table1[[#This Row],[AdvisoryNumber]],"000"),TEXT(ROW()-1,"000000"),TEXT(Table1[[#This Row],[RecordTimeUTC]],"YYYY-MM-DD"))</f>
        <v>NTML-000-005178-2022-03-05</v>
      </c>
      <c r="C5179" s="1" t="s">
        <v>1031</v>
      </c>
      <c r="D5179" s="2"/>
      <c r="E5179" s="1"/>
      <c r="F5179" s="2"/>
      <c r="G5179" s="1"/>
      <c r="H5179" s="1" t="s">
        <v>2641</v>
      </c>
      <c r="I5179" s="8" t="str">
        <f>IF(Table1[[#This Row],[TMI_Type]]="Reroute",INDEX(_xlfn.REGEXEXTRACT(Table1[[#This Row],[RawText]],".*(ROUTE|FEA|FCA|ICR|CTOP|TBO).+([A-Z]{3})",2,0),1,2),"")</f>
        <v/>
      </c>
      <c r="J5179" s="5"/>
      <c r="K5179" s="5"/>
      <c r="L5179" s="1"/>
      <c r="M5179" s="7"/>
      <c r="N5179" s="7"/>
      <c r="O5179" s="7">
        <v>44625.00277777778</v>
      </c>
      <c r="P5179" s="4" t="s">
        <v>3607</v>
      </c>
      <c r="Q5179" s="10" t="s">
        <v>3607</v>
      </c>
      <c r="R5179" s="2" t="s">
        <v>9148</v>
      </c>
      <c r="S5179" s="6" t="str">
        <f>IF(OR(ISBLANK(Table1[[#This Row],[ValidEndUTC]]),ISBLANK(Table1[[#This Row],[ValidStartUTC]])),"",Table1[[#This Row],[ValidEndUTC]]-Table1[[#This Row],[ValidStartUTC]])</f>
        <v/>
      </c>
      <c r="T5179" s="5" t="str">
        <f>IF(OR(ISBLANK(Table1[[#This Row],[ValidEndUTC]]),ISBLANK(Table1[[#This Row],[ValidStartUTC]])),"",Table1[[#This Row],[Duration]]*24*60)</f>
        <v/>
      </c>
    </row>
    <row r="5180" spans="1:20" x14ac:dyDescent="0.25">
      <c r="A5180" s="8" t="str">
        <f>IF(ISBLANK(Table1[[#This Row],[AdvisoryNumber]]),"NTML","ADVZY")</f>
        <v>NTML</v>
      </c>
      <c r="B5180" s="8" t="str">
        <f>_xlfn.TEXTJOIN("-",TRUE,Table1[[#This Row],[Source]],TEXT(Table1[[#This Row],[AdvisoryNumber]],"000"),TEXT(ROW()-1,"000000"),TEXT(Table1[[#This Row],[RecordTimeUTC]],"YYYY-MM-DD"))</f>
        <v>NTML-000-005179-2022-03-05</v>
      </c>
      <c r="C5180" s="1" t="s">
        <v>3608</v>
      </c>
      <c r="D5180" s="2"/>
      <c r="E5180" s="1"/>
      <c r="F5180" s="2"/>
      <c r="G5180" s="1"/>
      <c r="H5180" s="1" t="s">
        <v>2641</v>
      </c>
      <c r="I5180" s="8" t="str">
        <f>IF(Table1[[#This Row],[TMI_Type]]="Reroute",INDEX(_xlfn.REGEXEXTRACT(Table1[[#This Row],[RawText]],".*(ROUTE|FEA|FCA|ICR|CTOP|TBO).+([A-Z]{3})",2,0),1,2),"")</f>
        <v/>
      </c>
      <c r="J5180" s="5"/>
      <c r="K5180" s="5"/>
      <c r="L5180" s="1"/>
      <c r="M5180" s="7"/>
      <c r="N5180" s="7"/>
      <c r="O5180" s="7">
        <v>44625.00277777778</v>
      </c>
      <c r="P5180" s="4" t="s">
        <v>3609</v>
      </c>
      <c r="Q5180" s="10" t="s">
        <v>3609</v>
      </c>
      <c r="R5180" s="2" t="s">
        <v>9148</v>
      </c>
      <c r="S5180" s="6" t="str">
        <f>IF(OR(ISBLANK(Table1[[#This Row],[ValidEndUTC]]),ISBLANK(Table1[[#This Row],[ValidStartUTC]])),"",Table1[[#This Row],[ValidEndUTC]]-Table1[[#This Row],[ValidStartUTC]])</f>
        <v/>
      </c>
      <c r="T5180" s="5" t="str">
        <f>IF(OR(ISBLANK(Table1[[#This Row],[ValidEndUTC]]),ISBLANK(Table1[[#This Row],[ValidStartUTC]])),"",Table1[[#This Row],[Duration]]*24*60)</f>
        <v/>
      </c>
    </row>
    <row r="5181" spans="1:20" x14ac:dyDescent="0.25">
      <c r="A5181" s="8" t="str">
        <f>IF(ISBLANK(Table1[[#This Row],[AdvisoryNumber]]),"NTML","ADVZY")</f>
        <v>NTML</v>
      </c>
      <c r="B5181" s="8" t="str">
        <f>_xlfn.TEXTJOIN("-",TRUE,Table1[[#This Row],[Source]],TEXT(Table1[[#This Row],[AdvisoryNumber]],"000"),TEXT(ROW()-1,"000000"),TEXT(Table1[[#This Row],[RecordTimeUTC]],"YYYY-MM-DD"))</f>
        <v>NTML-000-005180-2022-03-05</v>
      </c>
      <c r="C5181" s="1" t="s">
        <v>3610</v>
      </c>
      <c r="D5181" s="2"/>
      <c r="E5181" s="1"/>
      <c r="F5181" s="2"/>
      <c r="G5181" s="1"/>
      <c r="H5181" s="1" t="s">
        <v>2641</v>
      </c>
      <c r="I5181" s="8" t="str">
        <f>IF(Table1[[#This Row],[TMI_Type]]="Reroute",INDEX(_xlfn.REGEXEXTRACT(Table1[[#This Row],[RawText]],".*(ROUTE|FEA|FCA|ICR|CTOP|TBO).+([A-Z]{3})",2,0),1,2),"")</f>
        <v/>
      </c>
      <c r="J5181" s="5"/>
      <c r="K5181" s="5"/>
      <c r="L5181" s="1"/>
      <c r="M5181" s="7"/>
      <c r="N5181" s="7"/>
      <c r="O5181" s="7">
        <v>44625.00277777778</v>
      </c>
      <c r="P5181" s="4" t="s">
        <v>3611</v>
      </c>
      <c r="Q5181" s="10" t="s">
        <v>3611</v>
      </c>
      <c r="R5181" s="2" t="s">
        <v>9148</v>
      </c>
      <c r="S5181" s="6" t="str">
        <f>IF(OR(ISBLANK(Table1[[#This Row],[ValidEndUTC]]),ISBLANK(Table1[[#This Row],[ValidStartUTC]])),"",Table1[[#This Row],[ValidEndUTC]]-Table1[[#This Row],[ValidStartUTC]])</f>
        <v/>
      </c>
      <c r="T5181" s="5" t="str">
        <f>IF(OR(ISBLANK(Table1[[#This Row],[ValidEndUTC]]),ISBLANK(Table1[[#This Row],[ValidStartUTC]])),"",Table1[[#This Row],[Duration]]*24*60)</f>
        <v/>
      </c>
    </row>
    <row r="5182" spans="1:20" x14ac:dyDescent="0.25">
      <c r="A5182" s="8" t="str">
        <f>IF(ISBLANK(Table1[[#This Row],[AdvisoryNumber]]),"NTML","ADVZY")</f>
        <v>NTML</v>
      </c>
      <c r="B5182" s="8" t="str">
        <f>_xlfn.TEXTJOIN("-",TRUE,Table1[[#This Row],[Source]],TEXT(Table1[[#This Row],[AdvisoryNumber]],"000"),TEXT(ROW()-1,"000000"),TEXT(Table1[[#This Row],[RecordTimeUTC]],"YYYY-MM-DD"))</f>
        <v>NTML-000-005181-2022-03-05</v>
      </c>
      <c r="C5182" s="1" t="s">
        <v>1031</v>
      </c>
      <c r="D5182" s="2"/>
      <c r="E5182" s="1"/>
      <c r="F5182" s="2"/>
      <c r="G5182" s="1" t="s">
        <v>98</v>
      </c>
      <c r="H5182" s="1" t="s">
        <v>992</v>
      </c>
      <c r="I5182" s="8" t="str">
        <f>IF(Table1[[#This Row],[TMI_Type]]="Reroute",INDEX(_xlfn.REGEXEXTRACT(Table1[[#This Row],[RawText]],".*(ROUTE|FEA|FCA|ICR|CTOP|TBO).+([A-Z]{3})",2,0),1,2),"")</f>
        <v/>
      </c>
      <c r="J5182" s="5"/>
      <c r="K5182" s="5"/>
      <c r="L5182" s="1"/>
      <c r="M5182" s="7"/>
      <c r="N5182" s="7"/>
      <c r="O5182" s="7">
        <v>44625.107638888891</v>
      </c>
      <c r="P5182" s="4" t="s">
        <v>9153</v>
      </c>
      <c r="Q5182" s="10" t="s">
        <v>9153</v>
      </c>
      <c r="R5182" s="2" t="s">
        <v>9154</v>
      </c>
      <c r="S5182" s="6" t="str">
        <f>IF(OR(ISBLANK(Table1[[#This Row],[ValidEndUTC]]),ISBLANK(Table1[[#This Row],[ValidStartUTC]])),"",Table1[[#This Row],[ValidEndUTC]]-Table1[[#This Row],[ValidStartUTC]])</f>
        <v/>
      </c>
      <c r="T5182" s="5" t="str">
        <f>IF(OR(ISBLANK(Table1[[#This Row],[ValidEndUTC]]),ISBLANK(Table1[[#This Row],[ValidStartUTC]])),"",Table1[[#This Row],[Duration]]*24*60)</f>
        <v/>
      </c>
    </row>
    <row r="5183" spans="1:20" x14ac:dyDescent="0.25">
      <c r="A5183" s="8" t="str">
        <f>IF(ISBLANK(Table1[[#This Row],[AdvisoryNumber]]),"NTML","ADVZY")</f>
        <v>NTML</v>
      </c>
      <c r="B5183" s="8" t="str">
        <f>_xlfn.TEXTJOIN("-",TRUE,Table1[[#This Row],[Source]],TEXT(Table1[[#This Row],[AdvisoryNumber]],"000"),TEXT(ROW()-1,"000000"),TEXT(Table1[[#This Row],[RecordTimeUTC]],"YYYY-MM-DD"))</f>
        <v>NTML-000-005182-2022-03-05</v>
      </c>
      <c r="C5183" s="1" t="s">
        <v>229</v>
      </c>
      <c r="D5183" s="2"/>
      <c r="E5183" s="1"/>
      <c r="F5183" s="2"/>
      <c r="G5183" s="1"/>
      <c r="H5183" s="1" t="s">
        <v>2641</v>
      </c>
      <c r="I5183" s="8" t="str">
        <f>IF(Table1[[#This Row],[TMI_Type]]="Reroute",INDEX(_xlfn.REGEXEXTRACT(Table1[[#This Row],[RawText]],".*(ROUTE|FEA|FCA|ICR|CTOP|TBO).+([A-Z]{3})",2,0),1,2),"")</f>
        <v/>
      </c>
      <c r="J5183" s="5"/>
      <c r="K5183" s="5"/>
      <c r="L5183" s="1"/>
      <c r="M5183" s="7"/>
      <c r="N5183" s="7"/>
      <c r="O5183" s="7">
        <v>44625.957638888889</v>
      </c>
      <c r="P5183" s="4" t="s">
        <v>3625</v>
      </c>
      <c r="Q5183" s="10" t="s">
        <v>3625</v>
      </c>
      <c r="R5183" s="2" t="s">
        <v>9158</v>
      </c>
      <c r="S5183" s="6" t="str">
        <f>IF(OR(ISBLANK(Table1[[#This Row],[ValidEndUTC]]),ISBLANK(Table1[[#This Row],[ValidStartUTC]])),"",Table1[[#This Row],[ValidEndUTC]]-Table1[[#This Row],[ValidStartUTC]])</f>
        <v/>
      </c>
      <c r="T5183" s="5" t="str">
        <f>IF(OR(ISBLANK(Table1[[#This Row],[ValidEndUTC]]),ISBLANK(Table1[[#This Row],[ValidStartUTC]])),"",Table1[[#This Row],[Duration]]*24*60)</f>
        <v/>
      </c>
    </row>
    <row r="5184" spans="1:20" x14ac:dyDescent="0.25">
      <c r="A5184" s="8" t="str">
        <f>IF(ISBLANK(Table1[[#This Row],[AdvisoryNumber]]),"NTML","ADVZY")</f>
        <v>NTML</v>
      </c>
      <c r="B5184" s="8" t="str">
        <f>_xlfn.TEXTJOIN("-",TRUE,Table1[[#This Row],[Source]],TEXT(Table1[[#This Row],[AdvisoryNumber]],"000"),TEXT(ROW()-1,"000000"),TEXT(Table1[[#This Row],[RecordTimeUTC]],"YYYY-MM-DD"))</f>
        <v>NTML-000-005183-2022-03-05</v>
      </c>
      <c r="C5184" s="1" t="s">
        <v>97</v>
      </c>
      <c r="D5184" s="2"/>
      <c r="E5184" s="1"/>
      <c r="F5184" s="2"/>
      <c r="G5184" s="1"/>
      <c r="H5184" s="1" t="s">
        <v>2641</v>
      </c>
      <c r="I5184" s="8" t="str">
        <f>IF(Table1[[#This Row],[TMI_Type]]="Reroute",INDEX(_xlfn.REGEXEXTRACT(Table1[[#This Row],[RawText]],".*(ROUTE|FEA|FCA|ICR|CTOP|TBO).+([A-Z]{3})",2,0),1,2),"")</f>
        <v/>
      </c>
      <c r="J5184" s="5"/>
      <c r="K5184" s="5"/>
      <c r="L5184" s="1"/>
      <c r="M5184" s="7"/>
      <c r="N5184" s="7"/>
      <c r="O5184" s="7">
        <v>44625.957638888889</v>
      </c>
      <c r="P5184" s="4" t="s">
        <v>3626</v>
      </c>
      <c r="Q5184" s="10" t="s">
        <v>3626</v>
      </c>
      <c r="R5184" s="2" t="s">
        <v>9158</v>
      </c>
      <c r="S5184" s="6" t="str">
        <f>IF(OR(ISBLANK(Table1[[#This Row],[ValidEndUTC]]),ISBLANK(Table1[[#This Row],[ValidStartUTC]])),"",Table1[[#This Row],[ValidEndUTC]]-Table1[[#This Row],[ValidStartUTC]])</f>
        <v/>
      </c>
      <c r="T5184" s="5" t="str">
        <f>IF(OR(ISBLANK(Table1[[#This Row],[ValidEndUTC]]),ISBLANK(Table1[[#This Row],[ValidStartUTC]])),"",Table1[[#This Row],[Duration]]*24*60)</f>
        <v/>
      </c>
    </row>
    <row r="5185" spans="1:20" x14ac:dyDescent="0.25">
      <c r="A5185" s="8" t="str">
        <f>IF(ISBLANK(Table1[[#This Row],[AdvisoryNumber]]),"NTML","ADVZY")</f>
        <v>NTML</v>
      </c>
      <c r="B5185" s="8" t="str">
        <f>_xlfn.TEXTJOIN("-",TRUE,Table1[[#This Row],[Source]],TEXT(Table1[[#This Row],[AdvisoryNumber]],"000"),TEXT(ROW()-1,"000000"),TEXT(Table1[[#This Row],[RecordTimeUTC]],"YYYY-MM-DD"))</f>
        <v>NTML-000-005184-2022-03-05</v>
      </c>
      <c r="C5185" s="1" t="s">
        <v>217</v>
      </c>
      <c r="D5185" s="2"/>
      <c r="E5185" s="1"/>
      <c r="F5185" s="2"/>
      <c r="G5185" s="1"/>
      <c r="H5185" s="1" t="s">
        <v>2641</v>
      </c>
      <c r="I5185" s="8" t="str">
        <f>IF(Table1[[#This Row],[TMI_Type]]="Reroute",INDEX(_xlfn.REGEXEXTRACT(Table1[[#This Row],[RawText]],".*(ROUTE|FEA|FCA|ICR|CTOP|TBO).+([A-Z]{3})",2,0),1,2),"")</f>
        <v/>
      </c>
      <c r="J5185" s="5"/>
      <c r="K5185" s="5"/>
      <c r="L5185" s="1"/>
      <c r="M5185" s="7"/>
      <c r="N5185" s="7"/>
      <c r="O5185" s="7">
        <v>44625.957638888889</v>
      </c>
      <c r="P5185" s="4" t="s">
        <v>3627</v>
      </c>
      <c r="Q5185" s="10" t="s">
        <v>3627</v>
      </c>
      <c r="R5185" s="2" t="s">
        <v>9158</v>
      </c>
      <c r="S5185" s="6" t="str">
        <f>IF(OR(ISBLANK(Table1[[#This Row],[ValidEndUTC]]),ISBLANK(Table1[[#This Row],[ValidStartUTC]])),"",Table1[[#This Row],[ValidEndUTC]]-Table1[[#This Row],[ValidStartUTC]])</f>
        <v/>
      </c>
      <c r="T5185" s="5" t="str">
        <f>IF(OR(ISBLANK(Table1[[#This Row],[ValidEndUTC]]),ISBLANK(Table1[[#This Row],[ValidStartUTC]])),"",Table1[[#This Row],[Duration]]*24*60)</f>
        <v/>
      </c>
    </row>
    <row r="5186" spans="1:20" x14ac:dyDescent="0.25">
      <c r="A5186" s="8" t="str">
        <f>IF(ISBLANK(Table1[[#This Row],[AdvisoryNumber]]),"NTML","ADVZY")</f>
        <v>NTML</v>
      </c>
      <c r="B5186" s="8" t="str">
        <f>_xlfn.TEXTJOIN("-",TRUE,Table1[[#This Row],[Source]],TEXT(Table1[[#This Row],[AdvisoryNumber]],"000"),TEXT(ROW()-1,"000000"),TEXT(Table1[[#This Row],[RecordTimeUTC]],"YYYY-MM-DD"))</f>
        <v>NTML-000-005185-2022-03-18</v>
      </c>
      <c r="C5186" s="1" t="s">
        <v>244</v>
      </c>
      <c r="D5186" s="2"/>
      <c r="E5186" s="1"/>
      <c r="F5186" s="2"/>
      <c r="G5186" s="1"/>
      <c r="H5186" s="1" t="s">
        <v>2641</v>
      </c>
      <c r="I5186" s="8" t="str">
        <f>IF(Table1[[#This Row],[TMI_Type]]="Reroute",INDEX(_xlfn.REGEXEXTRACT(Table1[[#This Row],[RawText]],".*(ROUTE|FEA|FCA|ICR|CTOP|TBO).+([A-Z]{3})",2,0),1,2),"")</f>
        <v/>
      </c>
      <c r="J5186" s="5"/>
      <c r="K5186" s="5"/>
      <c r="L5186" s="1"/>
      <c r="M5186" s="7"/>
      <c r="N5186" s="7"/>
      <c r="O5186" s="7">
        <v>44638.936111111114</v>
      </c>
      <c r="P5186" s="4" t="s">
        <v>3647</v>
      </c>
      <c r="Q5186" s="10" t="s">
        <v>3647</v>
      </c>
      <c r="R5186" s="2" t="s">
        <v>9161</v>
      </c>
      <c r="S5186" s="6" t="str">
        <f>IF(OR(ISBLANK(Table1[[#This Row],[ValidEndUTC]]),ISBLANK(Table1[[#This Row],[ValidStartUTC]])),"",Table1[[#This Row],[ValidEndUTC]]-Table1[[#This Row],[ValidStartUTC]])</f>
        <v/>
      </c>
      <c r="T5186" s="5" t="str">
        <f>IF(OR(ISBLANK(Table1[[#This Row],[ValidEndUTC]]),ISBLANK(Table1[[#This Row],[ValidStartUTC]])),"",Table1[[#This Row],[Duration]]*24*60)</f>
        <v/>
      </c>
    </row>
    <row r="5187" spans="1:20" ht="21.6" x14ac:dyDescent="0.25">
      <c r="A5187" s="8" t="str">
        <f>IF(ISBLANK(Table1[[#This Row],[AdvisoryNumber]]),"NTML","ADVZY")</f>
        <v>NTML</v>
      </c>
      <c r="B5187" s="8" t="str">
        <f>_xlfn.TEXTJOIN("-",TRUE,Table1[[#This Row],[Source]],TEXT(Table1[[#This Row],[AdvisoryNumber]],"000"),TEXT(ROW()-1,"000000"),TEXT(Table1[[#This Row],[RecordTimeUTC]],"YYYY-MM-DD"))</f>
        <v>NTML-000-005186-2022-03-18</v>
      </c>
      <c r="C5187" s="1" t="s">
        <v>1262</v>
      </c>
      <c r="D5187" s="2"/>
      <c r="E5187" s="1"/>
      <c r="F5187" s="2"/>
      <c r="G5187" s="1"/>
      <c r="H5187" s="1" t="s">
        <v>2641</v>
      </c>
      <c r="I5187" s="8" t="str">
        <f>IF(Table1[[#This Row],[TMI_Type]]="Reroute",INDEX(_xlfn.REGEXEXTRACT(Table1[[#This Row],[RawText]],".*(ROUTE|FEA|FCA|ICR|CTOP|TBO).+([A-Z]{3})",2,0),1,2),"")</f>
        <v/>
      </c>
      <c r="J5187" s="5"/>
      <c r="K5187" s="5"/>
      <c r="L5187" s="1"/>
      <c r="M5187" s="7"/>
      <c r="N5187" s="7"/>
      <c r="O5187" s="7">
        <v>44638.936111111114</v>
      </c>
      <c r="P5187" s="4" t="s">
        <v>3648</v>
      </c>
      <c r="Q5187" s="10" t="s">
        <v>3648</v>
      </c>
      <c r="R5187" s="2" t="s">
        <v>9161</v>
      </c>
      <c r="S5187" s="6" t="str">
        <f>IF(OR(ISBLANK(Table1[[#This Row],[ValidEndUTC]]),ISBLANK(Table1[[#This Row],[ValidStartUTC]])),"",Table1[[#This Row],[ValidEndUTC]]-Table1[[#This Row],[ValidStartUTC]])</f>
        <v/>
      </c>
      <c r="T5187" s="5" t="str">
        <f>IF(OR(ISBLANK(Table1[[#This Row],[ValidEndUTC]]),ISBLANK(Table1[[#This Row],[ValidStartUTC]])),"",Table1[[#This Row],[Duration]]*24*60)</f>
        <v/>
      </c>
    </row>
    <row r="5188" spans="1:20" x14ac:dyDescent="0.25">
      <c r="A5188" s="8" t="str">
        <f>IF(ISBLANK(Table1[[#This Row],[AdvisoryNumber]]),"NTML","ADVZY")</f>
        <v>NTML</v>
      </c>
      <c r="B5188" s="8" t="str">
        <f>_xlfn.TEXTJOIN("-",TRUE,Table1[[#This Row],[Source]],TEXT(Table1[[#This Row],[AdvisoryNumber]],"000"),TEXT(ROW()-1,"000000"),TEXT(Table1[[#This Row],[RecordTimeUTC]],"YYYY-MM-DD"))</f>
        <v>NTML-000-005187-2022-03-18</v>
      </c>
      <c r="C5188" s="1" t="s">
        <v>762</v>
      </c>
      <c r="D5188" s="2"/>
      <c r="E5188" s="1"/>
      <c r="F5188" s="2"/>
      <c r="G5188" s="1"/>
      <c r="H5188" s="1" t="s">
        <v>2641</v>
      </c>
      <c r="I5188" s="8" t="str">
        <f>IF(Table1[[#This Row],[TMI_Type]]="Reroute",INDEX(_xlfn.REGEXEXTRACT(Table1[[#This Row],[RawText]],".*(ROUTE|FEA|FCA|ICR|CTOP|TBO).+([A-Z]{3})",2,0),1,2),"")</f>
        <v/>
      </c>
      <c r="J5188" s="5"/>
      <c r="K5188" s="5"/>
      <c r="L5188" s="1"/>
      <c r="M5188" s="7"/>
      <c r="N5188" s="7"/>
      <c r="O5188" s="7">
        <v>44638.936111111114</v>
      </c>
      <c r="P5188" s="4" t="s">
        <v>3649</v>
      </c>
      <c r="Q5188" s="10" t="s">
        <v>3649</v>
      </c>
      <c r="R5188" s="2" t="s">
        <v>9161</v>
      </c>
      <c r="S5188" s="6" t="str">
        <f>IF(OR(ISBLANK(Table1[[#This Row],[ValidEndUTC]]),ISBLANK(Table1[[#This Row],[ValidStartUTC]])),"",Table1[[#This Row],[ValidEndUTC]]-Table1[[#This Row],[ValidStartUTC]])</f>
        <v/>
      </c>
      <c r="T5188" s="5" t="str">
        <f>IF(OR(ISBLANK(Table1[[#This Row],[ValidEndUTC]]),ISBLANK(Table1[[#This Row],[ValidStartUTC]])),"",Table1[[#This Row],[Duration]]*24*60)</f>
        <v/>
      </c>
    </row>
    <row r="5189" spans="1:20" x14ac:dyDescent="0.25">
      <c r="A5189" s="8" t="str">
        <f>IF(ISBLANK(Table1[[#This Row],[AdvisoryNumber]]),"NTML","ADVZY")</f>
        <v>NTML</v>
      </c>
      <c r="B5189" s="8" t="str">
        <f>_xlfn.TEXTJOIN("-",TRUE,Table1[[#This Row],[Source]],TEXT(Table1[[#This Row],[AdvisoryNumber]],"000"),TEXT(ROW()-1,"000000"),TEXT(Table1[[#This Row],[RecordTimeUTC]],"YYYY-MM-DD"))</f>
        <v>NTML-000-005188-2022-03-18</v>
      </c>
      <c r="C5189" s="1" t="s">
        <v>1698</v>
      </c>
      <c r="D5189" s="2"/>
      <c r="E5189" s="1"/>
      <c r="F5189" s="2"/>
      <c r="G5189" s="1"/>
      <c r="H5189" s="1" t="s">
        <v>2641</v>
      </c>
      <c r="I5189" s="8" t="str">
        <f>IF(Table1[[#This Row],[TMI_Type]]="Reroute",INDEX(_xlfn.REGEXEXTRACT(Table1[[#This Row],[RawText]],".*(ROUTE|FEA|FCA|ICR|CTOP|TBO).+([A-Z]{3})",2,0),1,2),"")</f>
        <v/>
      </c>
      <c r="J5189" s="5"/>
      <c r="K5189" s="5"/>
      <c r="L5189" s="1"/>
      <c r="M5189" s="7"/>
      <c r="N5189" s="7"/>
      <c r="O5189" s="7">
        <v>44638.936111111114</v>
      </c>
      <c r="P5189" s="4" t="s">
        <v>3650</v>
      </c>
      <c r="Q5189" s="10" t="s">
        <v>3650</v>
      </c>
      <c r="R5189" s="2" t="s">
        <v>9161</v>
      </c>
      <c r="S5189" s="6" t="str">
        <f>IF(OR(ISBLANK(Table1[[#This Row],[ValidEndUTC]]),ISBLANK(Table1[[#This Row],[ValidStartUTC]])),"",Table1[[#This Row],[ValidEndUTC]]-Table1[[#This Row],[ValidStartUTC]])</f>
        <v/>
      </c>
      <c r="T5189" s="5" t="str">
        <f>IF(OR(ISBLANK(Table1[[#This Row],[ValidEndUTC]]),ISBLANK(Table1[[#This Row],[ValidStartUTC]])),"",Table1[[#This Row],[Duration]]*24*60)</f>
        <v/>
      </c>
    </row>
    <row r="5190" spans="1:20" ht="64.8" x14ac:dyDescent="0.25">
      <c r="A5190" s="8" t="str">
        <f>IF(ISBLANK(Table1[[#This Row],[AdvisoryNumber]]),"NTML","ADVZY")</f>
        <v>NTML</v>
      </c>
      <c r="B5190" s="8" t="str">
        <f>_xlfn.TEXTJOIN("-",TRUE,Table1[[#This Row],[Source]],TEXT(Table1[[#This Row],[AdvisoryNumber]],"000"),TEXT(ROW()-1,"000000"),TEXT(Table1[[#This Row],[RecordTimeUTC]],"YYYY-MM-DD"))</f>
        <v>NTML-000-005189-2022-03-18</v>
      </c>
      <c r="C5190" s="1"/>
      <c r="D5190" s="2"/>
      <c r="E5190" s="1"/>
      <c r="F5190" s="2"/>
      <c r="G5190" s="1"/>
      <c r="H5190" s="1" t="s">
        <v>6014</v>
      </c>
      <c r="I5190" s="8" t="str">
        <f>IF(Table1[[#This Row],[TMI_Type]]="Reroute",INDEX(_xlfn.REGEXEXTRACT(Table1[[#This Row],[RawText]],".*(ROUTE|FEA|FCA|ICR|CTOP|TBO).+([A-Z]{3})",2,0),1,2),"")</f>
        <v/>
      </c>
      <c r="J5190" s="5"/>
      <c r="K5190" s="5"/>
      <c r="L5190" s="1"/>
      <c r="M5190" s="7"/>
      <c r="N5190" s="7"/>
      <c r="O5190" s="7">
        <v>44638.963194444441</v>
      </c>
      <c r="P5190" s="4" t="s">
        <v>9168</v>
      </c>
      <c r="Q5190" s="10" t="s">
        <v>9168</v>
      </c>
      <c r="R5190" s="2" t="s">
        <v>9169</v>
      </c>
      <c r="S5190" s="6" t="str">
        <f>IF(OR(ISBLANK(Table1[[#This Row],[ValidEndUTC]]),ISBLANK(Table1[[#This Row],[ValidStartUTC]])),"",Table1[[#This Row],[ValidEndUTC]]-Table1[[#This Row],[ValidStartUTC]])</f>
        <v/>
      </c>
      <c r="T5190" s="5" t="str">
        <f>IF(OR(ISBLANK(Table1[[#This Row],[ValidEndUTC]]),ISBLANK(Table1[[#This Row],[ValidStartUTC]])),"",Table1[[#This Row],[Duration]]*24*60)</f>
        <v/>
      </c>
    </row>
    <row r="5191" spans="1:20" ht="409.6" x14ac:dyDescent="0.25">
      <c r="A5191" s="8" t="str">
        <f>IF(ISBLANK(Table1[[#This Row],[AdvisoryNumber]]),"NTML","ADVZY")</f>
        <v>ADVZY</v>
      </c>
      <c r="B5191" s="8" t="str">
        <f>_xlfn.TEXTJOIN("-",TRUE,Table1[[#This Row],[Source]],TEXT(Table1[[#This Row],[AdvisoryNumber]],"000"),TEXT(ROW()-1,"000000"),TEXT(Table1[[#This Row],[RecordTimeUTC]],"YYYY-MM-DD"))</f>
        <v>ADVZY-001-005190-2022-03-25</v>
      </c>
      <c r="C5191" s="1" t="s">
        <v>16</v>
      </c>
      <c r="D5191" s="2"/>
      <c r="E5191" s="1">
        <v>1</v>
      </c>
      <c r="F5191" s="2" t="s">
        <v>5996</v>
      </c>
      <c r="G5191" s="1"/>
      <c r="H5191" s="1" t="s">
        <v>6014</v>
      </c>
      <c r="I5191" s="8" t="str">
        <f>IF(Table1[[#This Row],[TMI_Type]]="Reroute",INDEX(_xlfn.REGEXEXTRACT(Table1[[#This Row],[RawText]],".*(ROUTE|FEA|FCA|ICR|CTOP|TBO).+([A-Z]{3})",2,0),1,2),"")</f>
        <v/>
      </c>
      <c r="J5191" s="5"/>
      <c r="K5191" s="5"/>
      <c r="L5191" s="1"/>
      <c r="M5191" s="7"/>
      <c r="N5191" s="7"/>
      <c r="O5191" s="7">
        <v>44645.852083333331</v>
      </c>
      <c r="P5191" s="4" t="s">
        <v>1375</v>
      </c>
      <c r="Q5191" s="10" t="s">
        <v>7168</v>
      </c>
      <c r="R5191" s="2" t="s">
        <v>7169</v>
      </c>
      <c r="S5191" s="6" t="str">
        <f>IF(OR(ISBLANK(Table1[[#This Row],[ValidEndUTC]]),ISBLANK(Table1[[#This Row],[ValidStartUTC]])),"",Table1[[#This Row],[ValidEndUTC]]-Table1[[#This Row],[ValidStartUTC]])</f>
        <v/>
      </c>
      <c r="T5191" s="5" t="str">
        <f>IF(OR(ISBLANK(Table1[[#This Row],[ValidEndUTC]]),ISBLANK(Table1[[#This Row],[ValidStartUTC]])),"",Table1[[#This Row],[Duration]]*24*60)</f>
        <v/>
      </c>
    </row>
    <row r="5192" spans="1:20" ht="21.6" x14ac:dyDescent="0.25">
      <c r="A5192" s="8" t="str">
        <f>IF(ISBLANK(Table1[[#This Row],[AdvisoryNumber]]),"NTML","ADVZY")</f>
        <v>NTML</v>
      </c>
      <c r="B5192" s="8" t="str">
        <f>_xlfn.TEXTJOIN("-",TRUE,Table1[[#This Row],[Source]],TEXT(Table1[[#This Row],[AdvisoryNumber]],"000"),TEXT(ROW()-1,"000000"),TEXT(Table1[[#This Row],[RecordTimeUTC]],"YYYY-MM-DD"))</f>
        <v>NTML-000-005191-2022-03-25</v>
      </c>
      <c r="C5192" s="1" t="s">
        <v>217</v>
      </c>
      <c r="D5192" s="2"/>
      <c r="E5192" s="1"/>
      <c r="F5192" s="2"/>
      <c r="G5192" s="1"/>
      <c r="H5192" s="1" t="s">
        <v>2641</v>
      </c>
      <c r="I5192" s="8" t="str">
        <f>IF(Table1[[#This Row],[TMI_Type]]="Reroute",INDEX(_xlfn.REGEXEXTRACT(Table1[[#This Row],[RawText]],".*(ROUTE|FEA|FCA|ICR|CTOP|TBO).+([A-Z]{3})",2,0),1,2),"")</f>
        <v/>
      </c>
      <c r="J5192" s="5"/>
      <c r="K5192" s="5"/>
      <c r="L5192" s="1"/>
      <c r="M5192" s="7"/>
      <c r="N5192" s="7"/>
      <c r="O5192" s="7">
        <v>44645.857638888891</v>
      </c>
      <c r="P5192" s="4" t="s">
        <v>3672</v>
      </c>
      <c r="Q5192" s="10" t="s">
        <v>3672</v>
      </c>
      <c r="R5192" s="2" t="s">
        <v>9183</v>
      </c>
      <c r="S5192" s="6" t="str">
        <f>IF(OR(ISBLANK(Table1[[#This Row],[ValidEndUTC]]),ISBLANK(Table1[[#This Row],[ValidStartUTC]])),"",Table1[[#This Row],[ValidEndUTC]]-Table1[[#This Row],[ValidStartUTC]])</f>
        <v/>
      </c>
      <c r="T5192" s="5" t="str">
        <f>IF(OR(ISBLANK(Table1[[#This Row],[ValidEndUTC]]),ISBLANK(Table1[[#This Row],[ValidStartUTC]])),"",Table1[[#This Row],[Duration]]*24*60)</f>
        <v/>
      </c>
    </row>
    <row r="5193" spans="1:20" ht="248.4" x14ac:dyDescent="0.25">
      <c r="A5193" s="8" t="str">
        <f>IF(ISBLANK(Table1[[#This Row],[AdvisoryNumber]]),"NTML","ADVZY")</f>
        <v>ADVZY</v>
      </c>
      <c r="B5193" s="8" t="str">
        <f>_xlfn.TEXTJOIN("-",TRUE,Table1[[#This Row],[Source]],TEXT(Table1[[#This Row],[AdvisoryNumber]],"000"),TEXT(ROW()-1,"000000"),TEXT(Table1[[#This Row],[RecordTimeUTC]],"YYYY-MM-DD"))</f>
        <v>ADVZY-001-005192-2022-04-01</v>
      </c>
      <c r="C5193" s="1" t="s">
        <v>16</v>
      </c>
      <c r="D5193" s="2"/>
      <c r="E5193" s="1">
        <v>1</v>
      </c>
      <c r="F5193" s="2" t="s">
        <v>7173</v>
      </c>
      <c r="G5193" s="1"/>
      <c r="H5193" s="1" t="s">
        <v>6014</v>
      </c>
      <c r="I5193" s="8" t="str">
        <f>IF(Table1[[#This Row],[TMI_Type]]="Reroute",INDEX(_xlfn.REGEXEXTRACT(Table1[[#This Row],[RawText]],".*(ROUTE|FEA|FCA|ICR|CTOP|TBO).+([A-Z]{3})",2,0),1,2),"")</f>
        <v/>
      </c>
      <c r="J5193" s="5"/>
      <c r="K5193" s="5"/>
      <c r="L5193" s="1"/>
      <c r="M5193" s="7"/>
      <c r="N5193" s="7"/>
      <c r="O5193" s="7">
        <v>44652.757638888892</v>
      </c>
      <c r="P5193" s="4" t="s">
        <v>1377</v>
      </c>
      <c r="Q5193" s="10" t="s">
        <v>7174</v>
      </c>
      <c r="R5193" s="2" t="s">
        <v>7175</v>
      </c>
      <c r="S5193" s="6" t="str">
        <f>IF(OR(ISBLANK(Table1[[#This Row],[ValidEndUTC]]),ISBLANK(Table1[[#This Row],[ValidStartUTC]])),"",Table1[[#This Row],[ValidEndUTC]]-Table1[[#This Row],[ValidStartUTC]])</f>
        <v/>
      </c>
      <c r="T5193" s="5" t="str">
        <f>IF(OR(ISBLANK(Table1[[#This Row],[ValidEndUTC]]),ISBLANK(Table1[[#This Row],[ValidStartUTC]])),"",Table1[[#This Row],[Duration]]*24*60)</f>
        <v/>
      </c>
    </row>
    <row r="5194" spans="1:20" ht="21.6" x14ac:dyDescent="0.25">
      <c r="A5194" s="8" t="str">
        <f>IF(ISBLANK(Table1[[#This Row],[AdvisoryNumber]]),"NTML","ADVZY")</f>
        <v>NTML</v>
      </c>
      <c r="B5194" s="8" t="str">
        <f>_xlfn.TEXTJOIN("-",TRUE,Table1[[#This Row],[Source]],TEXT(Table1[[#This Row],[AdvisoryNumber]],"000"),TEXT(ROW()-1,"000000"),TEXT(Table1[[#This Row],[RecordTimeUTC]],"YYYY-MM-DD"))</f>
        <v>NTML-000-005193-2022-04-02</v>
      </c>
      <c r="C5194" s="1" t="s">
        <v>97</v>
      </c>
      <c r="D5194" s="2"/>
      <c r="E5194" s="1"/>
      <c r="F5194" s="2"/>
      <c r="G5194" s="1"/>
      <c r="H5194" s="1" t="s">
        <v>2641</v>
      </c>
      <c r="I5194" s="8" t="str">
        <f>IF(Table1[[#This Row],[TMI_Type]]="Reroute",INDEX(_xlfn.REGEXEXTRACT(Table1[[#This Row],[RawText]],".*(ROUTE|FEA|FCA|ICR|CTOP|TBO).+([A-Z]{3})",2,0),1,2),"")</f>
        <v/>
      </c>
      <c r="J5194" s="5"/>
      <c r="K5194" s="5"/>
      <c r="L5194" s="1"/>
      <c r="M5194" s="7"/>
      <c r="N5194" s="7"/>
      <c r="O5194" s="7">
        <v>44653.572916666664</v>
      </c>
      <c r="P5194" s="4" t="s">
        <v>3674</v>
      </c>
      <c r="Q5194" s="10" t="s">
        <v>3674</v>
      </c>
      <c r="R5194" s="2" t="s">
        <v>9189</v>
      </c>
      <c r="S5194" s="6" t="str">
        <f>IF(OR(ISBLANK(Table1[[#This Row],[ValidEndUTC]]),ISBLANK(Table1[[#This Row],[ValidStartUTC]])),"",Table1[[#This Row],[ValidEndUTC]]-Table1[[#This Row],[ValidStartUTC]])</f>
        <v/>
      </c>
      <c r="T5194" s="5" t="str">
        <f>IF(OR(ISBLANK(Table1[[#This Row],[ValidEndUTC]]),ISBLANK(Table1[[#This Row],[ValidStartUTC]])),"",Table1[[#This Row],[Duration]]*24*60)</f>
        <v/>
      </c>
    </row>
    <row r="5195" spans="1:20" ht="21.6" x14ac:dyDescent="0.25">
      <c r="A5195" s="8" t="str">
        <f>IF(ISBLANK(Table1[[#This Row],[AdvisoryNumber]]),"NTML","ADVZY")</f>
        <v>NTML</v>
      </c>
      <c r="B5195" s="8" t="str">
        <f>_xlfn.TEXTJOIN("-",TRUE,Table1[[#This Row],[Source]],TEXT(Table1[[#This Row],[AdvisoryNumber]],"000"),TEXT(ROW()-1,"000000"),TEXT(Table1[[#This Row],[RecordTimeUTC]],"YYYY-MM-DD"))</f>
        <v>NTML-000-005194-2022-04-08</v>
      </c>
      <c r="C5195" s="1" t="s">
        <v>248</v>
      </c>
      <c r="D5195" s="2"/>
      <c r="E5195" s="1"/>
      <c r="F5195" s="2"/>
      <c r="G5195" s="1"/>
      <c r="H5195" s="1" t="s">
        <v>2641</v>
      </c>
      <c r="I5195" s="8" t="str">
        <f>IF(Table1[[#This Row],[TMI_Type]]="Reroute",INDEX(_xlfn.REGEXEXTRACT(Table1[[#This Row],[RawText]],".*(ROUTE|FEA|FCA|ICR|CTOP|TBO).+([A-Z]{3})",2,0),1,2),"")</f>
        <v/>
      </c>
      <c r="J5195" s="5"/>
      <c r="K5195" s="5"/>
      <c r="L5195" s="1"/>
      <c r="M5195" s="7"/>
      <c r="N5195" s="7"/>
      <c r="O5195" s="7">
        <v>44659.942361111112</v>
      </c>
      <c r="P5195" s="4" t="s">
        <v>9204</v>
      </c>
      <c r="Q5195" s="10" t="s">
        <v>9204</v>
      </c>
      <c r="R5195" s="2" t="s">
        <v>9205</v>
      </c>
      <c r="S5195" s="6" t="str">
        <f>IF(OR(ISBLANK(Table1[[#This Row],[ValidEndUTC]]),ISBLANK(Table1[[#This Row],[ValidStartUTC]])),"",Table1[[#This Row],[ValidEndUTC]]-Table1[[#This Row],[ValidStartUTC]])</f>
        <v/>
      </c>
      <c r="T5195" s="5" t="str">
        <f>IF(OR(ISBLANK(Table1[[#This Row],[ValidEndUTC]]),ISBLANK(Table1[[#This Row],[ValidStartUTC]])),"",Table1[[#This Row],[Duration]]*24*60)</f>
        <v/>
      </c>
    </row>
    <row r="5196" spans="1:20" ht="21.6" x14ac:dyDescent="0.25">
      <c r="A5196" s="8" t="str">
        <f>IF(ISBLANK(Table1[[#This Row],[AdvisoryNumber]]),"NTML","ADVZY")</f>
        <v>NTML</v>
      </c>
      <c r="B5196" s="8" t="str">
        <f>_xlfn.TEXTJOIN("-",TRUE,Table1[[#This Row],[Source]],TEXT(Table1[[#This Row],[AdvisoryNumber]],"000"),TEXT(ROW()-1,"000000"),TEXT(Table1[[#This Row],[RecordTimeUTC]],"YYYY-MM-DD"))</f>
        <v>NTML-000-005195-2022-04-08</v>
      </c>
      <c r="C5196" s="1" t="s">
        <v>3696</v>
      </c>
      <c r="D5196" s="2"/>
      <c r="E5196" s="1"/>
      <c r="F5196" s="2"/>
      <c r="G5196" s="1"/>
      <c r="H5196" s="1" t="s">
        <v>2641</v>
      </c>
      <c r="I5196" s="8" t="str">
        <f>IF(Table1[[#This Row],[TMI_Type]]="Reroute",INDEX(_xlfn.REGEXEXTRACT(Table1[[#This Row],[RawText]],".*(ROUTE|FEA|FCA|ICR|CTOP|TBO).+([A-Z]{3})",2,0),1,2),"")</f>
        <v/>
      </c>
      <c r="J5196" s="5"/>
      <c r="K5196" s="5"/>
      <c r="L5196" s="1"/>
      <c r="M5196" s="7"/>
      <c r="N5196" s="7"/>
      <c r="O5196" s="7">
        <v>44659.949305555558</v>
      </c>
      <c r="P5196" s="4" t="s">
        <v>3697</v>
      </c>
      <c r="Q5196" s="10" t="s">
        <v>3697</v>
      </c>
      <c r="R5196" s="2" t="s">
        <v>9206</v>
      </c>
      <c r="S5196" s="6" t="str">
        <f>IF(OR(ISBLANK(Table1[[#This Row],[ValidEndUTC]]),ISBLANK(Table1[[#This Row],[ValidStartUTC]])),"",Table1[[#This Row],[ValidEndUTC]]-Table1[[#This Row],[ValidStartUTC]])</f>
        <v/>
      </c>
      <c r="T5196" s="5" t="str">
        <f>IF(OR(ISBLANK(Table1[[#This Row],[ValidEndUTC]]),ISBLANK(Table1[[#This Row],[ValidStartUTC]])),"",Table1[[#This Row],[Duration]]*24*60)</f>
        <v/>
      </c>
    </row>
    <row r="5197" spans="1:20" ht="21.6" x14ac:dyDescent="0.25">
      <c r="A5197" s="8" t="str">
        <f>IF(ISBLANK(Table1[[#This Row],[AdvisoryNumber]]),"NTML","ADVZY")</f>
        <v>NTML</v>
      </c>
      <c r="B5197" s="8" t="str">
        <f>_xlfn.TEXTJOIN("-",TRUE,Table1[[#This Row],[Source]],TEXT(Table1[[#This Row],[AdvisoryNumber]],"000"),TEXT(ROW()-1,"000000"),TEXT(Table1[[#This Row],[RecordTimeUTC]],"YYYY-MM-DD"))</f>
        <v>NTML-000-005196-2022-04-11</v>
      </c>
      <c r="C5197" s="1" t="s">
        <v>591</v>
      </c>
      <c r="D5197" s="2"/>
      <c r="E5197" s="1"/>
      <c r="F5197" s="2"/>
      <c r="G5197" s="1"/>
      <c r="H5197" s="1" t="s">
        <v>6014</v>
      </c>
      <c r="I5197" s="8" t="str">
        <f>IF(Table1[[#This Row],[TMI_Type]]="Reroute",INDEX(_xlfn.REGEXEXTRACT(Table1[[#This Row],[RawText]],".*(ROUTE|FEA|FCA|ICR|CTOP|TBO).+([A-Z]{3})",2,0),1,2),"")</f>
        <v/>
      </c>
      <c r="J5197" s="5"/>
      <c r="K5197" s="5"/>
      <c r="L5197" s="1" t="s">
        <v>9209</v>
      </c>
      <c r="M5197" s="7"/>
      <c r="N5197" s="7"/>
      <c r="O5197" s="7">
        <v>44662.810416666667</v>
      </c>
      <c r="P5197" s="4" t="s">
        <v>9210</v>
      </c>
      <c r="Q5197" s="10" t="s">
        <v>9210</v>
      </c>
      <c r="R5197" s="2" t="s">
        <v>9211</v>
      </c>
      <c r="S5197" s="6" t="str">
        <f>IF(OR(ISBLANK(Table1[[#This Row],[ValidEndUTC]]),ISBLANK(Table1[[#This Row],[ValidStartUTC]])),"",Table1[[#This Row],[ValidEndUTC]]-Table1[[#This Row],[ValidStartUTC]])</f>
        <v/>
      </c>
      <c r="T5197" s="5" t="str">
        <f>IF(OR(ISBLANK(Table1[[#This Row],[ValidEndUTC]]),ISBLANK(Table1[[#This Row],[ValidStartUTC]])),"",Table1[[#This Row],[Duration]]*24*60)</f>
        <v/>
      </c>
    </row>
    <row r="5198" spans="1:20" ht="21.6" x14ac:dyDescent="0.25">
      <c r="A5198" s="8" t="str">
        <f>IF(ISBLANK(Table1[[#This Row],[AdvisoryNumber]]),"NTML","ADVZY")</f>
        <v>NTML</v>
      </c>
      <c r="B5198" s="8" t="str">
        <f>_xlfn.TEXTJOIN("-",TRUE,Table1[[#This Row],[Source]],TEXT(Table1[[#This Row],[AdvisoryNumber]],"000"),TEXT(ROW()-1,"000000"),TEXT(Table1[[#This Row],[RecordTimeUTC]],"YYYY-MM-DD"))</f>
        <v>NTML-000-005197-2022-04-15</v>
      </c>
      <c r="C5198" s="1" t="s">
        <v>1515</v>
      </c>
      <c r="D5198" s="2"/>
      <c r="E5198" s="1"/>
      <c r="F5198" s="2"/>
      <c r="G5198" s="1"/>
      <c r="H5198" s="1" t="s">
        <v>2641</v>
      </c>
      <c r="I5198" s="8" t="str">
        <f>IF(Table1[[#This Row],[TMI_Type]]="Reroute",INDEX(_xlfn.REGEXEXTRACT(Table1[[#This Row],[RawText]],".*(ROUTE|FEA|FCA|ICR|CTOP|TBO).+([A-Z]{3})",2,0),1,2),"")</f>
        <v/>
      </c>
      <c r="J5198" s="5"/>
      <c r="K5198" s="5"/>
      <c r="L5198" s="1"/>
      <c r="M5198" s="7"/>
      <c r="N5198" s="7"/>
      <c r="O5198" s="7">
        <v>44666.978472222225</v>
      </c>
      <c r="P5198" s="4" t="s">
        <v>9219</v>
      </c>
      <c r="Q5198" s="10" t="s">
        <v>9219</v>
      </c>
      <c r="R5198" s="2" t="s">
        <v>9220</v>
      </c>
      <c r="S5198" s="6" t="str">
        <f>IF(OR(ISBLANK(Table1[[#This Row],[ValidEndUTC]]),ISBLANK(Table1[[#This Row],[ValidStartUTC]])),"",Table1[[#This Row],[ValidEndUTC]]-Table1[[#This Row],[ValidStartUTC]])</f>
        <v/>
      </c>
      <c r="T5198" s="5" t="str">
        <f>IF(OR(ISBLANK(Table1[[#This Row],[ValidEndUTC]]),ISBLANK(Table1[[#This Row],[ValidStartUTC]])),"",Table1[[#This Row],[Duration]]*24*60)</f>
        <v/>
      </c>
    </row>
    <row r="5199" spans="1:20" ht="21.6" x14ac:dyDescent="0.25">
      <c r="A5199" s="8" t="str">
        <f>IF(ISBLANK(Table1[[#This Row],[AdvisoryNumber]]),"NTML","ADVZY")</f>
        <v>NTML</v>
      </c>
      <c r="B5199" s="8" t="str">
        <f>_xlfn.TEXTJOIN("-",TRUE,Table1[[#This Row],[Source]],TEXT(Table1[[#This Row],[AdvisoryNumber]],"000"),TEXT(ROW()-1,"000000"),TEXT(Table1[[#This Row],[RecordTimeUTC]],"YYYY-MM-DD"))</f>
        <v>NTML-000-005198-2022-04-16</v>
      </c>
      <c r="C5199" s="1" t="s">
        <v>108</v>
      </c>
      <c r="D5199" s="2"/>
      <c r="E5199" s="1"/>
      <c r="F5199" s="2"/>
      <c r="G5199" s="1"/>
      <c r="H5199" s="1" t="s">
        <v>2641</v>
      </c>
      <c r="I5199" s="8" t="str">
        <f>IF(Table1[[#This Row],[TMI_Type]]="Reroute",INDEX(_xlfn.REGEXEXTRACT(Table1[[#This Row],[RawText]],".*(ROUTE|FEA|FCA|ICR|CTOP|TBO).+([A-Z]{3})",2,0),1,2),"")</f>
        <v/>
      </c>
      <c r="J5199" s="5"/>
      <c r="K5199" s="5"/>
      <c r="L5199" s="1"/>
      <c r="M5199" s="7"/>
      <c r="N5199" s="7"/>
      <c r="O5199" s="7">
        <v>44667.929166666669</v>
      </c>
      <c r="P5199" s="4" t="s">
        <v>3711</v>
      </c>
      <c r="Q5199" s="10" t="s">
        <v>3711</v>
      </c>
      <c r="R5199" s="2" t="s">
        <v>9227</v>
      </c>
      <c r="S5199" s="6" t="str">
        <f>IF(OR(ISBLANK(Table1[[#This Row],[ValidEndUTC]]),ISBLANK(Table1[[#This Row],[ValidStartUTC]])),"",Table1[[#This Row],[ValidEndUTC]]-Table1[[#This Row],[ValidStartUTC]])</f>
        <v/>
      </c>
      <c r="T5199" s="5" t="str">
        <f>IF(OR(ISBLANK(Table1[[#This Row],[ValidEndUTC]]),ISBLANK(Table1[[#This Row],[ValidStartUTC]])),"",Table1[[#This Row],[Duration]]*24*60)</f>
        <v/>
      </c>
    </row>
    <row r="5200" spans="1:20" ht="21.6" x14ac:dyDescent="0.25">
      <c r="A5200" s="8" t="str">
        <f>IF(ISBLANK(Table1[[#This Row],[AdvisoryNumber]]),"NTML","ADVZY")</f>
        <v>NTML</v>
      </c>
      <c r="B5200" s="8" t="str">
        <f>_xlfn.TEXTJOIN("-",TRUE,Table1[[#This Row],[Source]],TEXT(Table1[[#This Row],[AdvisoryNumber]],"000"),TEXT(ROW()-1,"000000"),TEXT(Table1[[#This Row],[RecordTimeUTC]],"YYYY-MM-DD"))</f>
        <v>NTML-000-005199-2022-04-16</v>
      </c>
      <c r="C5200" s="1" t="s">
        <v>495</v>
      </c>
      <c r="D5200" s="2"/>
      <c r="E5200" s="1"/>
      <c r="F5200" s="2"/>
      <c r="G5200" s="1"/>
      <c r="H5200" s="1" t="s">
        <v>2641</v>
      </c>
      <c r="I5200" s="8" t="str">
        <f>IF(Table1[[#This Row],[TMI_Type]]="Reroute",INDEX(_xlfn.REGEXEXTRACT(Table1[[#This Row],[RawText]],".*(ROUTE|FEA|FCA|ICR|CTOP|TBO).+([A-Z]{3})",2,0),1,2),"")</f>
        <v/>
      </c>
      <c r="J5200" s="5"/>
      <c r="K5200" s="5"/>
      <c r="L5200" s="1"/>
      <c r="M5200" s="7"/>
      <c r="N5200" s="7"/>
      <c r="O5200" s="7">
        <v>44667.929166666669</v>
      </c>
      <c r="P5200" s="4" t="s">
        <v>9228</v>
      </c>
      <c r="Q5200" s="10" t="s">
        <v>9228</v>
      </c>
      <c r="R5200" s="2" t="s">
        <v>9227</v>
      </c>
      <c r="S5200" s="6" t="str">
        <f>IF(OR(ISBLANK(Table1[[#This Row],[ValidEndUTC]]),ISBLANK(Table1[[#This Row],[ValidStartUTC]])),"",Table1[[#This Row],[ValidEndUTC]]-Table1[[#This Row],[ValidStartUTC]])</f>
        <v/>
      </c>
      <c r="T5200" s="5" t="str">
        <f>IF(OR(ISBLANK(Table1[[#This Row],[ValidEndUTC]]),ISBLANK(Table1[[#This Row],[ValidStartUTC]])),"",Table1[[#This Row],[Duration]]*24*60)</f>
        <v/>
      </c>
    </row>
    <row r="5201" spans="1:20" ht="21.6" x14ac:dyDescent="0.25">
      <c r="A5201" s="8" t="str">
        <f>IF(ISBLANK(Table1[[#This Row],[AdvisoryNumber]]),"NTML","ADVZY")</f>
        <v>NTML</v>
      </c>
      <c r="B5201" s="8" t="str">
        <f>_xlfn.TEXTJOIN("-",TRUE,Table1[[#This Row],[Source]],TEXT(Table1[[#This Row],[AdvisoryNumber]],"000"),TEXT(ROW()-1,"000000"),TEXT(Table1[[#This Row],[RecordTimeUTC]],"YYYY-MM-DD"))</f>
        <v>NTML-000-005200-2022-04-29</v>
      </c>
      <c r="C5201" s="1" t="s">
        <v>1071</v>
      </c>
      <c r="D5201" s="2"/>
      <c r="E5201" s="1"/>
      <c r="F5201" s="2"/>
      <c r="G5201" s="1"/>
      <c r="H5201" s="1" t="s">
        <v>2641</v>
      </c>
      <c r="I5201" s="8" t="str">
        <f>IF(Table1[[#This Row],[TMI_Type]]="Reroute",INDEX(_xlfn.REGEXEXTRACT(Table1[[#This Row],[RawText]],".*(ROUTE|FEA|FCA|ICR|CTOP|TBO).+([A-Z]{3})",2,0),1,2),"")</f>
        <v/>
      </c>
      <c r="J5201" s="5"/>
      <c r="K5201" s="5"/>
      <c r="L5201" s="1"/>
      <c r="M5201" s="7"/>
      <c r="N5201" s="7"/>
      <c r="O5201" s="7">
        <v>44680.720138888886</v>
      </c>
      <c r="P5201" s="4" t="s">
        <v>9237</v>
      </c>
      <c r="Q5201" s="10" t="s">
        <v>9237</v>
      </c>
      <c r="R5201" s="2" t="s">
        <v>9238</v>
      </c>
      <c r="S5201" s="6" t="str">
        <f>IF(OR(ISBLANK(Table1[[#This Row],[ValidEndUTC]]),ISBLANK(Table1[[#This Row],[ValidStartUTC]])),"",Table1[[#This Row],[ValidEndUTC]]-Table1[[#This Row],[ValidStartUTC]])</f>
        <v/>
      </c>
      <c r="T5201" s="5" t="str">
        <f>IF(OR(ISBLANK(Table1[[#This Row],[ValidEndUTC]]),ISBLANK(Table1[[#This Row],[ValidStartUTC]])),"",Table1[[#This Row],[Duration]]*24*60)</f>
        <v/>
      </c>
    </row>
    <row r="5202" spans="1:20" ht="21.6" x14ac:dyDescent="0.25">
      <c r="A5202" s="8" t="str">
        <f>IF(ISBLANK(Table1[[#This Row],[AdvisoryNumber]]),"NTML","ADVZY")</f>
        <v>NTML</v>
      </c>
      <c r="B5202" s="8" t="str">
        <f>_xlfn.TEXTJOIN("-",TRUE,Table1[[#This Row],[Source]],TEXT(Table1[[#This Row],[AdvisoryNumber]],"000"),TEXT(ROW()-1,"000000"),TEXT(Table1[[#This Row],[RecordTimeUTC]],"YYYY-MM-DD"))</f>
        <v>NTML-000-005201-2022-04-29</v>
      </c>
      <c r="C5202" s="1" t="s">
        <v>343</v>
      </c>
      <c r="D5202" s="2"/>
      <c r="E5202" s="1"/>
      <c r="F5202" s="2"/>
      <c r="G5202" s="1"/>
      <c r="H5202" s="1" t="s">
        <v>2641</v>
      </c>
      <c r="I5202" s="8" t="str">
        <f>IF(Table1[[#This Row],[TMI_Type]]="Reroute",INDEX(_xlfn.REGEXEXTRACT(Table1[[#This Row],[RawText]],".*(ROUTE|FEA|FCA|ICR|CTOP|TBO).+([A-Z]{3})",2,0),1,2),"")</f>
        <v/>
      </c>
      <c r="J5202" s="5"/>
      <c r="K5202" s="5"/>
      <c r="L5202" s="1"/>
      <c r="M5202" s="7"/>
      <c r="N5202" s="7"/>
      <c r="O5202" s="7">
        <v>44680.731944444444</v>
      </c>
      <c r="P5202" s="4" t="s">
        <v>9239</v>
      </c>
      <c r="Q5202" s="10" t="s">
        <v>9239</v>
      </c>
      <c r="R5202" s="2" t="s">
        <v>9240</v>
      </c>
      <c r="S5202" s="6" t="str">
        <f>IF(OR(ISBLANK(Table1[[#This Row],[ValidEndUTC]]),ISBLANK(Table1[[#This Row],[ValidStartUTC]])),"",Table1[[#This Row],[ValidEndUTC]]-Table1[[#This Row],[ValidStartUTC]])</f>
        <v/>
      </c>
      <c r="T5202" s="5" t="str">
        <f>IF(OR(ISBLANK(Table1[[#This Row],[ValidEndUTC]]),ISBLANK(Table1[[#This Row],[ValidStartUTC]])),"",Table1[[#This Row],[Duration]]*24*60)</f>
        <v/>
      </c>
    </row>
    <row r="5203" spans="1:20" ht="32.4" x14ac:dyDescent="0.25">
      <c r="A5203" s="8" t="str">
        <f>IF(ISBLANK(Table1[[#This Row],[AdvisoryNumber]]),"NTML","ADVZY")</f>
        <v>NTML</v>
      </c>
      <c r="B5203" s="8" t="str">
        <f>_xlfn.TEXTJOIN("-",TRUE,Table1[[#This Row],[Source]],TEXT(Table1[[#This Row],[AdvisoryNumber]],"000"),TEXT(ROW()-1,"000000"),TEXT(Table1[[#This Row],[RecordTimeUTC]],"YYYY-MM-DD"))</f>
        <v>NTML-000-005202-2022-04-29</v>
      </c>
      <c r="C5203" s="1"/>
      <c r="D5203" s="2"/>
      <c r="E5203" s="1"/>
      <c r="F5203" s="2"/>
      <c r="G5203" s="1"/>
      <c r="H5203" s="1" t="s">
        <v>6014</v>
      </c>
      <c r="I5203" s="8" t="str">
        <f>IF(Table1[[#This Row],[TMI_Type]]="Reroute",INDEX(_xlfn.REGEXEXTRACT(Table1[[#This Row],[RawText]],".*(ROUTE|FEA|FCA|ICR|CTOP|TBO).+([A-Z]{3})",2,0),1,2),"")</f>
        <v/>
      </c>
      <c r="J5203" s="5"/>
      <c r="K5203" s="5"/>
      <c r="L5203" s="1"/>
      <c r="M5203" s="7"/>
      <c r="N5203" s="7"/>
      <c r="O5203" s="7">
        <v>44680.740277777775</v>
      </c>
      <c r="P5203" s="4" t="s">
        <v>3712</v>
      </c>
      <c r="Q5203" s="10" t="s">
        <v>3712</v>
      </c>
      <c r="R5203" s="2" t="s">
        <v>9241</v>
      </c>
      <c r="S5203" s="6" t="str">
        <f>IF(OR(ISBLANK(Table1[[#This Row],[ValidEndUTC]]),ISBLANK(Table1[[#This Row],[ValidStartUTC]])),"",Table1[[#This Row],[ValidEndUTC]]-Table1[[#This Row],[ValidStartUTC]])</f>
        <v/>
      </c>
      <c r="T5203" s="5" t="str">
        <f>IF(OR(ISBLANK(Table1[[#This Row],[ValidEndUTC]]),ISBLANK(Table1[[#This Row],[ValidStartUTC]])),"",Table1[[#This Row],[Duration]]*24*60)</f>
        <v/>
      </c>
    </row>
    <row r="5204" spans="1:20" ht="43.2" x14ac:dyDescent="0.25">
      <c r="A5204" s="8" t="str">
        <f>IF(ISBLANK(Table1[[#This Row],[AdvisoryNumber]]),"NTML","ADVZY")</f>
        <v>NTML</v>
      </c>
      <c r="B5204" s="8" t="str">
        <f>_xlfn.TEXTJOIN("-",TRUE,Table1[[#This Row],[Source]],TEXT(Table1[[#This Row],[AdvisoryNumber]],"000"),TEXT(ROW()-1,"000000"),TEXT(Table1[[#This Row],[RecordTimeUTC]],"YYYY-MM-DD"))</f>
        <v>NTML-000-005203-2022-04-29</v>
      </c>
      <c r="C5204" s="1"/>
      <c r="D5204" s="2"/>
      <c r="E5204" s="1"/>
      <c r="F5204" s="2"/>
      <c r="G5204" s="1"/>
      <c r="H5204" s="1" t="s">
        <v>6014</v>
      </c>
      <c r="I5204" s="8" t="str">
        <f>IF(Table1[[#This Row],[TMI_Type]]="Reroute",INDEX(_xlfn.REGEXEXTRACT(Table1[[#This Row],[RawText]],".*(ROUTE|FEA|FCA|ICR|CTOP|TBO).+([A-Z]{3})",2,0),1,2),"")</f>
        <v/>
      </c>
      <c r="J5204" s="5"/>
      <c r="K5204" s="5"/>
      <c r="L5204" s="1"/>
      <c r="M5204" s="7"/>
      <c r="N5204" s="7"/>
      <c r="O5204" s="7">
        <v>44680.743055555555</v>
      </c>
      <c r="P5204" s="4" t="s">
        <v>3713</v>
      </c>
      <c r="Q5204" s="10" t="s">
        <v>3713</v>
      </c>
      <c r="R5204" s="2" t="s">
        <v>9241</v>
      </c>
      <c r="S5204" s="6" t="str">
        <f>IF(OR(ISBLANK(Table1[[#This Row],[ValidEndUTC]]),ISBLANK(Table1[[#This Row],[ValidStartUTC]])),"",Table1[[#This Row],[ValidEndUTC]]-Table1[[#This Row],[ValidStartUTC]])</f>
        <v/>
      </c>
      <c r="T5204" s="5" t="str">
        <f>IF(OR(ISBLANK(Table1[[#This Row],[ValidEndUTC]]),ISBLANK(Table1[[#This Row],[ValidStartUTC]])),"",Table1[[#This Row],[Duration]]*24*60)</f>
        <v/>
      </c>
    </row>
    <row r="5205" spans="1:20" ht="21.6" x14ac:dyDescent="0.25">
      <c r="A5205" s="8" t="str">
        <f>IF(ISBLANK(Table1[[#This Row],[AdvisoryNumber]]),"NTML","ADVZY")</f>
        <v>NTML</v>
      </c>
      <c r="B5205" s="8" t="str">
        <f>_xlfn.TEXTJOIN("-",TRUE,Table1[[#This Row],[Source]],TEXT(Table1[[#This Row],[AdvisoryNumber]],"000"),TEXT(ROW()-1,"000000"),TEXT(Table1[[#This Row],[RecordTimeUTC]],"YYYY-MM-DD"))</f>
        <v>NTML-000-005204-2022-05-07</v>
      </c>
      <c r="C5205" s="1" t="s">
        <v>97</v>
      </c>
      <c r="D5205" s="2"/>
      <c r="E5205" s="1"/>
      <c r="F5205" s="2"/>
      <c r="G5205" s="1"/>
      <c r="H5205" s="1" t="s">
        <v>2641</v>
      </c>
      <c r="I5205" s="8" t="str">
        <f>IF(Table1[[#This Row],[TMI_Type]]="Reroute",INDEX(_xlfn.REGEXEXTRACT(Table1[[#This Row],[RawText]],".*(ROUTE|FEA|FCA|ICR|CTOP|TBO).+([A-Z]{3})",2,0),1,2),"")</f>
        <v/>
      </c>
      <c r="J5205" s="5"/>
      <c r="K5205" s="5"/>
      <c r="L5205" s="1"/>
      <c r="M5205" s="7"/>
      <c r="N5205" s="7"/>
      <c r="O5205" s="7">
        <v>44688.947916666664</v>
      </c>
      <c r="P5205" s="4" t="s">
        <v>3720</v>
      </c>
      <c r="Q5205" s="10" t="s">
        <v>3720</v>
      </c>
      <c r="R5205" s="2" t="s">
        <v>9243</v>
      </c>
      <c r="S5205" s="6" t="str">
        <f>IF(OR(ISBLANK(Table1[[#This Row],[ValidEndUTC]]),ISBLANK(Table1[[#This Row],[ValidStartUTC]])),"",Table1[[#This Row],[ValidEndUTC]]-Table1[[#This Row],[ValidStartUTC]])</f>
        <v/>
      </c>
      <c r="T5205" s="5" t="str">
        <f>IF(OR(ISBLANK(Table1[[#This Row],[ValidEndUTC]]),ISBLANK(Table1[[#This Row],[ValidStartUTC]])),"",Table1[[#This Row],[Duration]]*24*60)</f>
        <v/>
      </c>
    </row>
    <row r="5206" spans="1:20" ht="21.6" x14ac:dyDescent="0.25">
      <c r="A5206" s="8" t="str">
        <f>IF(ISBLANK(Table1[[#This Row],[AdvisoryNumber]]),"NTML","ADVZY")</f>
        <v>NTML</v>
      </c>
      <c r="B5206" s="8" t="str">
        <f>_xlfn.TEXTJOIN("-",TRUE,Table1[[#This Row],[Source]],TEXT(Table1[[#This Row],[AdvisoryNumber]],"000"),TEXT(ROW()-1,"000000"),TEXT(Table1[[#This Row],[RecordTimeUTC]],"YYYY-MM-DD"))</f>
        <v>NTML-000-005205-2022-05-07</v>
      </c>
      <c r="C5206" s="1" t="s">
        <v>232</v>
      </c>
      <c r="D5206" s="2"/>
      <c r="E5206" s="1"/>
      <c r="F5206" s="2"/>
      <c r="G5206" s="1"/>
      <c r="H5206" s="1" t="s">
        <v>2641</v>
      </c>
      <c r="I5206" s="8" t="str">
        <f>IF(Table1[[#This Row],[TMI_Type]]="Reroute",INDEX(_xlfn.REGEXEXTRACT(Table1[[#This Row],[RawText]],".*(ROUTE|FEA|FCA|ICR|CTOP|TBO).+([A-Z]{3})",2,0),1,2),"")</f>
        <v/>
      </c>
      <c r="J5206" s="5"/>
      <c r="K5206" s="5"/>
      <c r="L5206" s="1"/>
      <c r="M5206" s="7"/>
      <c r="N5206" s="7"/>
      <c r="O5206" s="7">
        <v>44688.947916666664</v>
      </c>
      <c r="P5206" s="4" t="s">
        <v>9258</v>
      </c>
      <c r="Q5206" s="10" t="s">
        <v>9258</v>
      </c>
      <c r="R5206" s="2" t="s">
        <v>9257</v>
      </c>
      <c r="S5206" s="6" t="str">
        <f>IF(OR(ISBLANK(Table1[[#This Row],[ValidEndUTC]]),ISBLANK(Table1[[#This Row],[ValidStartUTC]])),"",Table1[[#This Row],[ValidEndUTC]]-Table1[[#This Row],[ValidStartUTC]])</f>
        <v/>
      </c>
      <c r="T5206" s="5" t="str">
        <f>IF(OR(ISBLANK(Table1[[#This Row],[ValidEndUTC]]),ISBLANK(Table1[[#This Row],[ValidStartUTC]])),"",Table1[[#This Row],[Duration]]*24*60)</f>
        <v/>
      </c>
    </row>
    <row r="5207" spans="1:20" x14ac:dyDescent="0.25">
      <c r="A5207" s="8" t="str">
        <f>IF(ISBLANK(Table1[[#This Row],[AdvisoryNumber]]),"NTML","ADVZY")</f>
        <v>NTML</v>
      </c>
      <c r="B5207" s="8" t="str">
        <f>_xlfn.TEXTJOIN("-",TRUE,Table1[[#This Row],[Source]],TEXT(Table1[[#This Row],[AdvisoryNumber]],"000"),TEXT(ROW()-1,"000000"),TEXT(Table1[[#This Row],[RecordTimeUTC]],"YYYY-MM-DD"))</f>
        <v>NTML-000-005206-2022-05-21</v>
      </c>
      <c r="C5207" s="1" t="s">
        <v>1727</v>
      </c>
      <c r="D5207" s="2"/>
      <c r="E5207" s="1"/>
      <c r="F5207" s="2"/>
      <c r="G5207" s="1"/>
      <c r="H5207" s="1" t="s">
        <v>6014</v>
      </c>
      <c r="I5207" s="8" t="str">
        <f>IF(Table1[[#This Row],[TMI_Type]]="Reroute",INDEX(_xlfn.REGEXEXTRACT(Table1[[#This Row],[RawText]],".*(ROUTE|FEA|FCA|ICR|CTOP|TBO).+([A-Z]{3})",2,0),1,2),"")</f>
        <v/>
      </c>
      <c r="J5207" s="5"/>
      <c r="K5207" s="5"/>
      <c r="L5207" s="1"/>
      <c r="M5207" s="7"/>
      <c r="N5207" s="7"/>
      <c r="O5207" s="7">
        <v>44702.929861111108</v>
      </c>
      <c r="P5207" s="4" t="s">
        <v>9263</v>
      </c>
      <c r="Q5207" s="10" t="s">
        <v>9263</v>
      </c>
      <c r="R5207" s="2" t="s">
        <v>9264</v>
      </c>
      <c r="S5207" s="6" t="str">
        <f>IF(OR(ISBLANK(Table1[[#This Row],[ValidEndUTC]]),ISBLANK(Table1[[#This Row],[ValidStartUTC]])),"",Table1[[#This Row],[ValidEndUTC]]-Table1[[#This Row],[ValidStartUTC]])</f>
        <v/>
      </c>
      <c r="T5207" s="5" t="str">
        <f>IF(OR(ISBLANK(Table1[[#This Row],[ValidEndUTC]]),ISBLANK(Table1[[#This Row],[ValidStartUTC]])),"",Table1[[#This Row],[Duration]]*24*60)</f>
        <v/>
      </c>
    </row>
    <row r="5208" spans="1:20" x14ac:dyDescent="0.25">
      <c r="A5208" s="8" t="str">
        <f>IF(ISBLANK(Table1[[#This Row],[AdvisoryNumber]]),"NTML","ADVZY")</f>
        <v>NTML</v>
      </c>
      <c r="B5208" s="8" t="str">
        <f>_xlfn.TEXTJOIN("-",TRUE,Table1[[#This Row],[Source]],TEXT(Table1[[#This Row],[AdvisoryNumber]],"000"),TEXT(ROW()-1,"000000"),TEXT(Table1[[#This Row],[RecordTimeUTC]],"YYYY-MM-DD"))</f>
        <v>NTML-000-005207-2022-05-21</v>
      </c>
      <c r="C5208" s="1" t="s">
        <v>711</v>
      </c>
      <c r="D5208" s="2"/>
      <c r="E5208" s="1"/>
      <c r="F5208" s="2"/>
      <c r="G5208" s="1"/>
      <c r="H5208" s="1" t="s">
        <v>99</v>
      </c>
      <c r="I5208" s="8" t="str">
        <f>IF(Table1[[#This Row],[TMI_Type]]="Reroute",INDEX(_xlfn.REGEXEXTRACT(Table1[[#This Row],[RawText]],".*(ROUTE|FEA|FCA|ICR|CTOP|TBO).+([A-Z]{3})",2,0),1,2),"")</f>
        <v/>
      </c>
      <c r="J5208" s="5"/>
      <c r="K5208" s="5"/>
      <c r="L5208" s="1"/>
      <c r="M5208" s="7"/>
      <c r="N5208" s="7"/>
      <c r="O5208" s="7">
        <v>44702.929861111108</v>
      </c>
      <c r="P5208" s="4" t="s">
        <v>9265</v>
      </c>
      <c r="Q5208" s="10" t="s">
        <v>9265</v>
      </c>
      <c r="R5208" s="2" t="s">
        <v>9264</v>
      </c>
      <c r="S5208" s="6" t="str">
        <f>IF(OR(ISBLANK(Table1[[#This Row],[ValidEndUTC]]),ISBLANK(Table1[[#This Row],[ValidStartUTC]])),"",Table1[[#This Row],[ValidEndUTC]]-Table1[[#This Row],[ValidStartUTC]])</f>
        <v/>
      </c>
      <c r="T5208" s="5" t="str">
        <f>IF(OR(ISBLANK(Table1[[#This Row],[ValidEndUTC]]),ISBLANK(Table1[[#This Row],[ValidStartUTC]])),"",Table1[[#This Row],[Duration]]*24*60)</f>
        <v/>
      </c>
    </row>
    <row r="5209" spans="1:20" ht="21.6" x14ac:dyDescent="0.25">
      <c r="A5209" s="8" t="str">
        <f>IF(ISBLANK(Table1[[#This Row],[AdvisoryNumber]]),"NTML","ADVZY")</f>
        <v>NTML</v>
      </c>
      <c r="B5209" s="8" t="str">
        <f>_xlfn.TEXTJOIN("-",TRUE,Table1[[#This Row],[Source]],TEXT(Table1[[#This Row],[AdvisoryNumber]],"000"),TEXT(ROW()-1,"000000"),TEXT(Table1[[#This Row],[RecordTimeUTC]],"YYYY-MM-DD"))</f>
        <v>NTML-000-005208-2022-05-27</v>
      </c>
      <c r="C5209" s="1" t="s">
        <v>3731</v>
      </c>
      <c r="D5209" s="2"/>
      <c r="E5209" s="1"/>
      <c r="F5209" s="2"/>
      <c r="G5209" s="1"/>
      <c r="H5209" s="1" t="s">
        <v>2641</v>
      </c>
      <c r="I5209" s="8" t="str">
        <f>IF(Table1[[#This Row],[TMI_Type]]="Reroute",INDEX(_xlfn.REGEXEXTRACT(Table1[[#This Row],[RawText]],".*(ROUTE|FEA|FCA|ICR|CTOP|TBO).+([A-Z]{3})",2,0),1,2),"")</f>
        <v/>
      </c>
      <c r="J5209" s="5"/>
      <c r="K5209" s="5"/>
      <c r="L5209" s="1"/>
      <c r="M5209" s="7"/>
      <c r="N5209" s="7"/>
      <c r="O5209" s="7">
        <v>44708.59375</v>
      </c>
      <c r="P5209" s="4" t="s">
        <v>3732</v>
      </c>
      <c r="Q5209" s="10" t="s">
        <v>3732</v>
      </c>
      <c r="R5209" s="2" t="s">
        <v>9268</v>
      </c>
      <c r="S5209" s="6" t="str">
        <f>IF(OR(ISBLANK(Table1[[#This Row],[ValidEndUTC]]),ISBLANK(Table1[[#This Row],[ValidStartUTC]])),"",Table1[[#This Row],[ValidEndUTC]]-Table1[[#This Row],[ValidStartUTC]])</f>
        <v/>
      </c>
      <c r="T5209" s="5" t="str">
        <f>IF(OR(ISBLANK(Table1[[#This Row],[ValidEndUTC]]),ISBLANK(Table1[[#This Row],[ValidStartUTC]])),"",Table1[[#This Row],[Duration]]*24*60)</f>
        <v/>
      </c>
    </row>
    <row r="5210" spans="1:20" ht="21.6" x14ac:dyDescent="0.25">
      <c r="A5210" s="8" t="str">
        <f>IF(ISBLANK(Table1[[#This Row],[AdvisoryNumber]]),"NTML","ADVZY")</f>
        <v>NTML</v>
      </c>
      <c r="B5210" s="8" t="str">
        <f>_xlfn.TEXTJOIN("-",TRUE,Table1[[#This Row],[Source]],TEXT(Table1[[#This Row],[AdvisoryNumber]],"000"),TEXT(ROW()-1,"000000"),TEXT(Table1[[#This Row],[RecordTimeUTC]],"YYYY-MM-DD"))</f>
        <v>NTML-000-005209-2022-05-27</v>
      </c>
      <c r="C5210" s="1" t="s">
        <v>3098</v>
      </c>
      <c r="D5210" s="2"/>
      <c r="E5210" s="1"/>
      <c r="F5210" s="2"/>
      <c r="G5210" s="1"/>
      <c r="H5210" s="1" t="s">
        <v>2641</v>
      </c>
      <c r="I5210" s="8" t="str">
        <f>IF(Table1[[#This Row],[TMI_Type]]="Reroute",INDEX(_xlfn.REGEXEXTRACT(Table1[[#This Row],[RawText]],".*(ROUTE|FEA|FCA|ICR|CTOP|TBO).+([A-Z]{3})",2,0),1,2),"")</f>
        <v/>
      </c>
      <c r="J5210" s="5">
        <v>5</v>
      </c>
      <c r="K5210" s="5"/>
      <c r="L5210" s="1"/>
      <c r="M5210" s="7"/>
      <c r="N5210" s="7"/>
      <c r="O5210" s="7">
        <v>44708.594444444447</v>
      </c>
      <c r="P5210" s="4" t="s">
        <v>9269</v>
      </c>
      <c r="Q5210" s="10" t="s">
        <v>9269</v>
      </c>
      <c r="R5210" s="2" t="s">
        <v>9268</v>
      </c>
      <c r="S5210" s="6" t="str">
        <f>IF(OR(ISBLANK(Table1[[#This Row],[ValidEndUTC]]),ISBLANK(Table1[[#This Row],[ValidStartUTC]])),"",Table1[[#This Row],[ValidEndUTC]]-Table1[[#This Row],[ValidStartUTC]])</f>
        <v/>
      </c>
      <c r="T5210" s="5" t="str">
        <f>IF(OR(ISBLANK(Table1[[#This Row],[ValidEndUTC]]),ISBLANK(Table1[[#This Row],[ValidStartUTC]])),"",Table1[[#This Row],[Duration]]*24*60)</f>
        <v/>
      </c>
    </row>
    <row r="5211" spans="1:20" x14ac:dyDescent="0.25">
      <c r="A5211" s="8" t="str">
        <f>IF(ISBLANK(Table1[[#This Row],[AdvisoryNumber]]),"NTML","ADVZY")</f>
        <v>NTML</v>
      </c>
      <c r="B5211" s="8" t="str">
        <f>_xlfn.TEXTJOIN("-",TRUE,Table1[[#This Row],[Source]],TEXT(Table1[[#This Row],[AdvisoryNumber]],"000"),TEXT(ROW()-1,"000000"),TEXT(Table1[[#This Row],[RecordTimeUTC]],"YYYY-MM-DD"))</f>
        <v>NTML-000-005210-2022-05-29</v>
      </c>
      <c r="C5211" s="1" t="s">
        <v>244</v>
      </c>
      <c r="D5211" s="2"/>
      <c r="E5211" s="1"/>
      <c r="F5211" s="2"/>
      <c r="G5211" s="1"/>
      <c r="H5211" s="1" t="s">
        <v>2641</v>
      </c>
      <c r="I5211" s="8" t="str">
        <f>IF(Table1[[#This Row],[TMI_Type]]="Reroute",INDEX(_xlfn.REGEXEXTRACT(Table1[[#This Row],[RawText]],".*(ROUTE|FEA|FCA|ICR|CTOP|TBO).+([A-Z]{3})",2,0),1,2),"")</f>
        <v/>
      </c>
      <c r="J5211" s="5"/>
      <c r="K5211" s="5"/>
      <c r="L5211" s="1"/>
      <c r="M5211" s="7"/>
      <c r="N5211" s="7"/>
      <c r="O5211" s="7">
        <v>44710.833333333336</v>
      </c>
      <c r="P5211" s="4" t="s">
        <v>3778</v>
      </c>
      <c r="Q5211" s="10" t="s">
        <v>3778</v>
      </c>
      <c r="R5211" s="2" t="s">
        <v>9279</v>
      </c>
      <c r="S5211" s="6" t="str">
        <f>IF(OR(ISBLANK(Table1[[#This Row],[ValidEndUTC]]),ISBLANK(Table1[[#This Row],[ValidStartUTC]])),"",Table1[[#This Row],[ValidEndUTC]]-Table1[[#This Row],[ValidStartUTC]])</f>
        <v/>
      </c>
      <c r="T5211" s="5" t="str">
        <f>IF(OR(ISBLANK(Table1[[#This Row],[ValidEndUTC]]),ISBLANK(Table1[[#This Row],[ValidStartUTC]])),"",Table1[[#This Row],[Duration]]*24*60)</f>
        <v/>
      </c>
    </row>
    <row r="5212" spans="1:20" x14ac:dyDescent="0.25">
      <c r="A5212" s="8" t="str">
        <f>IF(ISBLANK(Table1[[#This Row],[AdvisoryNumber]]),"NTML","ADVZY")</f>
        <v>NTML</v>
      </c>
      <c r="B5212" s="8" t="str">
        <f>_xlfn.TEXTJOIN("-",TRUE,Table1[[#This Row],[Source]],TEXT(Table1[[#This Row],[AdvisoryNumber]],"000"),TEXT(ROW()-1,"000000"),TEXT(Table1[[#This Row],[RecordTimeUTC]],"YYYY-MM-DD"))</f>
        <v>NTML-000-005211-2022-05-29</v>
      </c>
      <c r="C5212" s="1" t="s">
        <v>1262</v>
      </c>
      <c r="D5212" s="2"/>
      <c r="E5212" s="1"/>
      <c r="F5212" s="2"/>
      <c r="G5212" s="1"/>
      <c r="H5212" s="1" t="s">
        <v>2641</v>
      </c>
      <c r="I5212" s="8" t="str">
        <f>IF(Table1[[#This Row],[TMI_Type]]="Reroute",INDEX(_xlfn.REGEXEXTRACT(Table1[[#This Row],[RawText]],".*(ROUTE|FEA|FCA|ICR|CTOP|TBO).+([A-Z]{3})",2,0),1,2),"")</f>
        <v/>
      </c>
      <c r="J5212" s="5"/>
      <c r="K5212" s="5"/>
      <c r="L5212" s="1"/>
      <c r="M5212" s="7"/>
      <c r="N5212" s="7"/>
      <c r="O5212" s="7">
        <v>44710.833333333336</v>
      </c>
      <c r="P5212" s="4" t="s">
        <v>3779</v>
      </c>
      <c r="Q5212" s="10" t="s">
        <v>3779</v>
      </c>
      <c r="R5212" s="2" t="s">
        <v>9279</v>
      </c>
      <c r="S5212" s="6" t="str">
        <f>IF(OR(ISBLANK(Table1[[#This Row],[ValidEndUTC]]),ISBLANK(Table1[[#This Row],[ValidStartUTC]])),"",Table1[[#This Row],[ValidEndUTC]]-Table1[[#This Row],[ValidStartUTC]])</f>
        <v/>
      </c>
      <c r="T5212" s="5" t="str">
        <f>IF(OR(ISBLANK(Table1[[#This Row],[ValidEndUTC]]),ISBLANK(Table1[[#This Row],[ValidStartUTC]])),"",Table1[[#This Row],[Duration]]*24*60)</f>
        <v/>
      </c>
    </row>
    <row r="5213" spans="1:20" ht="21.6" x14ac:dyDescent="0.25">
      <c r="A5213" s="8" t="str">
        <f>IF(ISBLANK(Table1[[#This Row],[AdvisoryNumber]]),"NTML","ADVZY")</f>
        <v>NTML</v>
      </c>
      <c r="B5213" s="8" t="str">
        <f>_xlfn.TEXTJOIN("-",TRUE,Table1[[#This Row],[Source]],TEXT(Table1[[#This Row],[AdvisoryNumber]],"000"),TEXT(ROW()-1,"000000"),TEXT(Table1[[#This Row],[RecordTimeUTC]],"YYYY-MM-DD"))</f>
        <v>NTML-000-005212-2022-05-29</v>
      </c>
      <c r="C5213" s="1" t="s">
        <v>1262</v>
      </c>
      <c r="D5213" s="2"/>
      <c r="E5213" s="1"/>
      <c r="F5213" s="2"/>
      <c r="G5213" s="1"/>
      <c r="H5213" s="1" t="s">
        <v>2641</v>
      </c>
      <c r="I5213" s="8" t="str">
        <f>IF(Table1[[#This Row],[TMI_Type]]="Reroute",INDEX(_xlfn.REGEXEXTRACT(Table1[[#This Row],[RawText]],".*(ROUTE|FEA|FCA|ICR|CTOP|TBO).+([A-Z]{3})",2,0),1,2),"")</f>
        <v/>
      </c>
      <c r="J5213" s="5">
        <v>50</v>
      </c>
      <c r="K5213" s="5"/>
      <c r="L5213" s="1"/>
      <c r="M5213" s="7"/>
      <c r="N5213" s="7"/>
      <c r="O5213" s="7">
        <v>44710.883333333331</v>
      </c>
      <c r="P5213" s="4" t="s">
        <v>9282</v>
      </c>
      <c r="Q5213" s="10" t="s">
        <v>9282</v>
      </c>
      <c r="R5213" s="2" t="s">
        <v>9283</v>
      </c>
      <c r="S5213" s="6" t="str">
        <f>IF(OR(ISBLANK(Table1[[#This Row],[ValidEndUTC]]),ISBLANK(Table1[[#This Row],[ValidStartUTC]])),"",Table1[[#This Row],[ValidEndUTC]]-Table1[[#This Row],[ValidStartUTC]])</f>
        <v/>
      </c>
      <c r="T5213" s="5" t="str">
        <f>IF(OR(ISBLANK(Table1[[#This Row],[ValidEndUTC]]),ISBLANK(Table1[[#This Row],[ValidStartUTC]])),"",Table1[[#This Row],[Duration]]*24*60)</f>
        <v/>
      </c>
    </row>
    <row r="5214" spans="1:20" ht="367.2" x14ac:dyDescent="0.25">
      <c r="A5214" s="8" t="str">
        <f>IF(ISBLANK(Table1[[#This Row],[AdvisoryNumber]]),"NTML","ADVZY")</f>
        <v>ADVZY</v>
      </c>
      <c r="B5214" s="8" t="str">
        <f>_xlfn.TEXTJOIN("-",TRUE,Table1[[#This Row],[Source]],TEXT(Table1[[#This Row],[AdvisoryNumber]],"000"),TEXT(ROW()-1,"000000"),TEXT(Table1[[#This Row],[RecordTimeUTC]],"YYYY-MM-DD"))</f>
        <v>ADVZY-001-005213-2022-06-04</v>
      </c>
      <c r="C5214" s="1" t="s">
        <v>16</v>
      </c>
      <c r="D5214" s="2"/>
      <c r="E5214" s="1">
        <v>1</v>
      </c>
      <c r="F5214" s="2" t="s">
        <v>5996</v>
      </c>
      <c r="G5214" s="1"/>
      <c r="H5214" s="1" t="s">
        <v>6014</v>
      </c>
      <c r="I5214" s="8" t="str">
        <f>IF(Table1[[#This Row],[TMI_Type]]="Reroute",INDEX(_xlfn.REGEXEXTRACT(Table1[[#This Row],[RawText]],".*(ROUTE|FEA|FCA|ICR|CTOP|TBO).+([A-Z]{3})",2,0),1,2),"")</f>
        <v/>
      </c>
      <c r="J5214" s="5"/>
      <c r="K5214" s="5"/>
      <c r="L5214" s="1"/>
      <c r="M5214" s="7"/>
      <c r="N5214" s="7"/>
      <c r="O5214" s="7">
        <v>44716.5625</v>
      </c>
      <c r="P5214" s="4" t="s">
        <v>1383</v>
      </c>
      <c r="Q5214" s="10" t="s">
        <v>7186</v>
      </c>
      <c r="R5214" s="2" t="s">
        <v>7187</v>
      </c>
      <c r="S5214" s="6" t="str">
        <f>IF(OR(ISBLANK(Table1[[#This Row],[ValidEndUTC]]),ISBLANK(Table1[[#This Row],[ValidStartUTC]])),"",Table1[[#This Row],[ValidEndUTC]]-Table1[[#This Row],[ValidStartUTC]])</f>
        <v/>
      </c>
      <c r="T5214" s="5" t="str">
        <f>IF(OR(ISBLANK(Table1[[#This Row],[ValidEndUTC]]),ISBLANK(Table1[[#This Row],[ValidStartUTC]])),"",Table1[[#This Row],[Duration]]*24*60)</f>
        <v/>
      </c>
    </row>
    <row r="5215" spans="1:20" ht="21.6" x14ac:dyDescent="0.25">
      <c r="A5215" s="8" t="str">
        <f>IF(ISBLANK(Table1[[#This Row],[AdvisoryNumber]]),"NTML","ADVZY")</f>
        <v>NTML</v>
      </c>
      <c r="B5215" s="8" t="str">
        <f>_xlfn.TEXTJOIN("-",TRUE,Table1[[#This Row],[Source]],TEXT(Table1[[#This Row],[AdvisoryNumber]],"000"),TEXT(ROW()-1,"000000"),TEXT(Table1[[#This Row],[RecordTimeUTC]],"YYYY-MM-DD"))</f>
        <v>NTML-000-005214-2022-06-04</v>
      </c>
      <c r="C5215" s="1" t="s">
        <v>232</v>
      </c>
      <c r="D5215" s="2"/>
      <c r="E5215" s="1"/>
      <c r="F5215" s="2"/>
      <c r="G5215" s="1"/>
      <c r="H5215" s="1" t="s">
        <v>2641</v>
      </c>
      <c r="I5215" s="8" t="str">
        <f>IF(Table1[[#This Row],[TMI_Type]]="Reroute",INDEX(_xlfn.REGEXEXTRACT(Table1[[#This Row],[RawText]],".*(ROUTE|FEA|FCA|ICR|CTOP|TBO).+([A-Z]{3})",2,0),1,2),"")</f>
        <v/>
      </c>
      <c r="J5215" s="5"/>
      <c r="K5215" s="5"/>
      <c r="L5215" s="1"/>
      <c r="M5215" s="7"/>
      <c r="N5215" s="7"/>
      <c r="O5215" s="7">
        <v>44716.597222222219</v>
      </c>
      <c r="P5215" s="4" t="s">
        <v>3786</v>
      </c>
      <c r="Q5215" s="10" t="s">
        <v>3786</v>
      </c>
      <c r="R5215" s="2" t="s">
        <v>9288</v>
      </c>
      <c r="S5215" s="6" t="str">
        <f>IF(OR(ISBLANK(Table1[[#This Row],[ValidEndUTC]]),ISBLANK(Table1[[#This Row],[ValidStartUTC]])),"",Table1[[#This Row],[ValidEndUTC]]-Table1[[#This Row],[ValidStartUTC]])</f>
        <v/>
      </c>
      <c r="T5215" s="5" t="str">
        <f>IF(OR(ISBLANK(Table1[[#This Row],[ValidEndUTC]]),ISBLANK(Table1[[#This Row],[ValidStartUTC]])),"",Table1[[#This Row],[Duration]]*24*60)</f>
        <v/>
      </c>
    </row>
    <row r="5216" spans="1:20" x14ac:dyDescent="0.25">
      <c r="A5216" s="8" t="str">
        <f>IF(ISBLANK(Table1[[#This Row],[AdvisoryNumber]]),"NTML","ADVZY")</f>
        <v>NTML</v>
      </c>
      <c r="B5216" s="8" t="str">
        <f>_xlfn.TEXTJOIN("-",TRUE,Table1[[#This Row],[Source]],TEXT(Table1[[#This Row],[AdvisoryNumber]],"000"),TEXT(ROW()-1,"000000"),TEXT(Table1[[#This Row],[RecordTimeUTC]],"YYYY-MM-DD"))</f>
        <v>NTML-000-005215-2022-06-04</v>
      </c>
      <c r="C5216" s="1" t="s">
        <v>202</v>
      </c>
      <c r="D5216" s="2"/>
      <c r="E5216" s="1"/>
      <c r="F5216" s="2"/>
      <c r="G5216" s="1"/>
      <c r="H5216" s="1" t="s">
        <v>2641</v>
      </c>
      <c r="I5216" s="8" t="str">
        <f>IF(Table1[[#This Row],[TMI_Type]]="Reroute",INDEX(_xlfn.REGEXEXTRACT(Table1[[#This Row],[RawText]],".*(ROUTE|FEA|FCA|ICR|CTOP|TBO).+([A-Z]{3})",2,0),1,2),"")</f>
        <v/>
      </c>
      <c r="J5216" s="5"/>
      <c r="K5216" s="5"/>
      <c r="L5216" s="1"/>
      <c r="M5216" s="7"/>
      <c r="N5216" s="7"/>
      <c r="O5216" s="7">
        <v>44716.597222222219</v>
      </c>
      <c r="P5216" s="4" t="s">
        <v>3787</v>
      </c>
      <c r="Q5216" s="10" t="s">
        <v>3787</v>
      </c>
      <c r="R5216" s="2" t="s">
        <v>9288</v>
      </c>
      <c r="S5216" s="6" t="str">
        <f>IF(OR(ISBLANK(Table1[[#This Row],[ValidEndUTC]]),ISBLANK(Table1[[#This Row],[ValidStartUTC]])),"",Table1[[#This Row],[ValidEndUTC]]-Table1[[#This Row],[ValidStartUTC]])</f>
        <v/>
      </c>
      <c r="T5216" s="5" t="str">
        <f>IF(OR(ISBLANK(Table1[[#This Row],[ValidEndUTC]]),ISBLANK(Table1[[#This Row],[ValidStartUTC]])),"",Table1[[#This Row],[Duration]]*24*60)</f>
        <v/>
      </c>
    </row>
    <row r="5217" spans="1:20" x14ac:dyDescent="0.25">
      <c r="A5217" s="8" t="str">
        <f>IF(ISBLANK(Table1[[#This Row],[AdvisoryNumber]]),"NTML","ADVZY")</f>
        <v>NTML</v>
      </c>
      <c r="B5217" s="8" t="str">
        <f>_xlfn.TEXTJOIN("-",TRUE,Table1[[#This Row],[Source]],TEXT(Table1[[#This Row],[AdvisoryNumber]],"000"),TEXT(ROW()-1,"000000"),TEXT(Table1[[#This Row],[RecordTimeUTC]],"YYYY-MM-DD"))</f>
        <v>NTML-000-005216-2022-06-04</v>
      </c>
      <c r="C5217" s="1" t="s">
        <v>270</v>
      </c>
      <c r="D5217" s="2"/>
      <c r="E5217" s="1"/>
      <c r="F5217" s="2"/>
      <c r="G5217" s="1"/>
      <c r="H5217" s="1" t="s">
        <v>2641</v>
      </c>
      <c r="I5217" s="8" t="str">
        <f>IF(Table1[[#This Row],[TMI_Type]]="Reroute",INDEX(_xlfn.REGEXEXTRACT(Table1[[#This Row],[RawText]],".*(ROUTE|FEA|FCA|ICR|CTOP|TBO).+([A-Z]{3})",2,0),1,2),"")</f>
        <v/>
      </c>
      <c r="J5217" s="5"/>
      <c r="K5217" s="5"/>
      <c r="L5217" s="1"/>
      <c r="M5217" s="7"/>
      <c r="N5217" s="7"/>
      <c r="O5217" s="7">
        <v>44716.597222222219</v>
      </c>
      <c r="P5217" s="4" t="s">
        <v>3788</v>
      </c>
      <c r="Q5217" s="10" t="s">
        <v>3788</v>
      </c>
      <c r="R5217" s="2" t="s">
        <v>9288</v>
      </c>
      <c r="S5217" s="6" t="str">
        <f>IF(OR(ISBLANK(Table1[[#This Row],[ValidEndUTC]]),ISBLANK(Table1[[#This Row],[ValidStartUTC]])),"",Table1[[#This Row],[ValidEndUTC]]-Table1[[#This Row],[ValidStartUTC]])</f>
        <v/>
      </c>
      <c r="T5217" s="5" t="str">
        <f>IF(OR(ISBLANK(Table1[[#This Row],[ValidEndUTC]]),ISBLANK(Table1[[#This Row],[ValidStartUTC]])),"",Table1[[#This Row],[Duration]]*24*60)</f>
        <v/>
      </c>
    </row>
    <row r="5218" spans="1:20" ht="21.6" x14ac:dyDescent="0.25">
      <c r="A5218" s="8" t="str">
        <f>IF(ISBLANK(Table1[[#This Row],[AdvisoryNumber]]),"NTML","ADVZY")</f>
        <v>NTML</v>
      </c>
      <c r="B5218" s="8" t="str">
        <f>_xlfn.TEXTJOIN("-",TRUE,Table1[[#This Row],[Source]],TEXT(Table1[[#This Row],[AdvisoryNumber]],"000"),TEXT(ROW()-1,"000000"),TEXT(Table1[[#This Row],[RecordTimeUTC]],"YYYY-MM-DD"))</f>
        <v>NTML-000-005217-2022-06-04</v>
      </c>
      <c r="C5218" s="1" t="s">
        <v>229</v>
      </c>
      <c r="D5218" s="2"/>
      <c r="E5218" s="1"/>
      <c r="F5218" s="2"/>
      <c r="G5218" s="1"/>
      <c r="H5218" s="1" t="s">
        <v>2641</v>
      </c>
      <c r="I5218" s="8" t="str">
        <f>IF(Table1[[#This Row],[TMI_Type]]="Reroute",INDEX(_xlfn.REGEXEXTRACT(Table1[[#This Row],[RawText]],".*(ROUTE|FEA|FCA|ICR|CTOP|TBO).+([A-Z]{3})",2,0),1,2),"")</f>
        <v/>
      </c>
      <c r="J5218" s="5"/>
      <c r="K5218" s="5"/>
      <c r="L5218" s="1"/>
      <c r="M5218" s="7"/>
      <c r="N5218" s="7"/>
      <c r="O5218" s="7">
        <v>44716.597222222219</v>
      </c>
      <c r="P5218" s="4" t="s">
        <v>3789</v>
      </c>
      <c r="Q5218" s="10" t="s">
        <v>3789</v>
      </c>
      <c r="R5218" s="2" t="s">
        <v>9288</v>
      </c>
      <c r="S5218" s="6" t="str">
        <f>IF(OR(ISBLANK(Table1[[#This Row],[ValidEndUTC]]),ISBLANK(Table1[[#This Row],[ValidStartUTC]])),"",Table1[[#This Row],[ValidEndUTC]]-Table1[[#This Row],[ValidStartUTC]])</f>
        <v/>
      </c>
      <c r="T5218" s="5" t="str">
        <f>IF(OR(ISBLANK(Table1[[#This Row],[ValidEndUTC]]),ISBLANK(Table1[[#This Row],[ValidStartUTC]])),"",Table1[[#This Row],[Duration]]*24*60)</f>
        <v/>
      </c>
    </row>
    <row r="5219" spans="1:20" ht="21.6" x14ac:dyDescent="0.25">
      <c r="A5219" s="8" t="str">
        <f>IF(ISBLANK(Table1[[#This Row],[AdvisoryNumber]]),"NTML","ADVZY")</f>
        <v>NTML</v>
      </c>
      <c r="B5219" s="8" t="str">
        <f>_xlfn.TEXTJOIN("-",TRUE,Table1[[#This Row],[Source]],TEXT(Table1[[#This Row],[AdvisoryNumber]],"000"),TEXT(ROW()-1,"000000"),TEXT(Table1[[#This Row],[RecordTimeUTC]],"YYYY-MM-DD"))</f>
        <v>NTML-000-005218-2022-06-04</v>
      </c>
      <c r="C5219" s="1" t="s">
        <v>232</v>
      </c>
      <c r="D5219" s="2"/>
      <c r="E5219" s="1"/>
      <c r="F5219" s="2"/>
      <c r="G5219" s="1"/>
      <c r="H5219" s="1" t="s">
        <v>2641</v>
      </c>
      <c r="I5219" s="8" t="str">
        <f>IF(Table1[[#This Row],[TMI_Type]]="Reroute",INDEX(_xlfn.REGEXEXTRACT(Table1[[#This Row],[RawText]],".*(ROUTE|FEA|FCA|ICR|CTOP|TBO).+([A-Z]{3})",2,0),1,2),"")</f>
        <v/>
      </c>
      <c r="J5219" s="5"/>
      <c r="K5219" s="5"/>
      <c r="L5219" s="1"/>
      <c r="M5219" s="7"/>
      <c r="N5219" s="7"/>
      <c r="O5219" s="7">
        <v>44716.643055555556</v>
      </c>
      <c r="P5219" s="4" t="s">
        <v>3790</v>
      </c>
      <c r="Q5219" s="10" t="s">
        <v>3790</v>
      </c>
      <c r="R5219" s="2" t="s">
        <v>9289</v>
      </c>
      <c r="S5219" s="6" t="str">
        <f>IF(OR(ISBLANK(Table1[[#This Row],[ValidEndUTC]]),ISBLANK(Table1[[#This Row],[ValidStartUTC]])),"",Table1[[#This Row],[ValidEndUTC]]-Table1[[#This Row],[ValidStartUTC]])</f>
        <v/>
      </c>
      <c r="T5219" s="5" t="str">
        <f>IF(OR(ISBLANK(Table1[[#This Row],[ValidEndUTC]]),ISBLANK(Table1[[#This Row],[ValidStartUTC]])),"",Table1[[#This Row],[Duration]]*24*60)</f>
        <v/>
      </c>
    </row>
    <row r="5220" spans="1:20" x14ac:dyDescent="0.25">
      <c r="A5220" s="8" t="str">
        <f>IF(ISBLANK(Table1[[#This Row],[AdvisoryNumber]]),"NTML","ADVZY")</f>
        <v>NTML</v>
      </c>
      <c r="B5220" s="8" t="str">
        <f>_xlfn.TEXTJOIN("-",TRUE,Table1[[#This Row],[Source]],TEXT(Table1[[#This Row],[AdvisoryNumber]],"000"),TEXT(ROW()-1,"000000"),TEXT(Table1[[#This Row],[RecordTimeUTC]],"YYYY-MM-DD"))</f>
        <v>NTML-000-005219-2022-06-04</v>
      </c>
      <c r="C5220" s="1" t="s">
        <v>270</v>
      </c>
      <c r="D5220" s="2"/>
      <c r="E5220" s="1"/>
      <c r="F5220" s="2"/>
      <c r="G5220" s="1"/>
      <c r="H5220" s="1" t="s">
        <v>2641</v>
      </c>
      <c r="I5220" s="8" t="str">
        <f>IF(Table1[[#This Row],[TMI_Type]]="Reroute",INDEX(_xlfn.REGEXEXTRACT(Table1[[#This Row],[RawText]],".*(ROUTE|FEA|FCA|ICR|CTOP|TBO).+([A-Z]{3})",2,0),1,2),"")</f>
        <v/>
      </c>
      <c r="J5220" s="5"/>
      <c r="K5220" s="5"/>
      <c r="L5220" s="1"/>
      <c r="M5220" s="7"/>
      <c r="N5220" s="7"/>
      <c r="O5220" s="7">
        <v>44716.70416666667</v>
      </c>
      <c r="P5220" s="4" t="s">
        <v>3791</v>
      </c>
      <c r="Q5220" s="10" t="s">
        <v>3791</v>
      </c>
      <c r="R5220" s="2" t="s">
        <v>9290</v>
      </c>
      <c r="S5220" s="6" t="str">
        <f>IF(OR(ISBLANK(Table1[[#This Row],[ValidEndUTC]]),ISBLANK(Table1[[#This Row],[ValidStartUTC]])),"",Table1[[#This Row],[ValidEndUTC]]-Table1[[#This Row],[ValidStartUTC]])</f>
        <v/>
      </c>
      <c r="T5220" s="5" t="str">
        <f>IF(OR(ISBLANK(Table1[[#This Row],[ValidEndUTC]]),ISBLANK(Table1[[#This Row],[ValidStartUTC]])),"",Table1[[#This Row],[Duration]]*24*60)</f>
        <v/>
      </c>
    </row>
    <row r="5221" spans="1:20" ht="21.6" x14ac:dyDescent="0.25">
      <c r="A5221" s="8" t="str">
        <f>IF(ISBLANK(Table1[[#This Row],[AdvisoryNumber]]),"NTML","ADVZY")</f>
        <v>NTML</v>
      </c>
      <c r="B5221" s="8" t="str">
        <f>_xlfn.TEXTJOIN("-",TRUE,Table1[[#This Row],[Source]],TEXT(Table1[[#This Row],[AdvisoryNumber]],"000"),TEXT(ROW()-1,"000000"),TEXT(Table1[[#This Row],[RecordTimeUTC]],"YYYY-MM-DD"))</f>
        <v>NTML-000-005220-2022-06-04</v>
      </c>
      <c r="C5221" s="1" t="s">
        <v>202</v>
      </c>
      <c r="D5221" s="2"/>
      <c r="E5221" s="1"/>
      <c r="F5221" s="2"/>
      <c r="G5221" s="1"/>
      <c r="H5221" s="1" t="s">
        <v>2641</v>
      </c>
      <c r="I5221" s="8" t="str">
        <f>IF(Table1[[#This Row],[TMI_Type]]="Reroute",INDEX(_xlfn.REGEXEXTRACT(Table1[[#This Row],[RawText]],".*(ROUTE|FEA|FCA|ICR|CTOP|TBO).+([A-Z]{3})",2,0),1,2),"")</f>
        <v/>
      </c>
      <c r="J5221" s="5"/>
      <c r="K5221" s="5"/>
      <c r="L5221" s="1"/>
      <c r="M5221" s="7"/>
      <c r="N5221" s="7"/>
      <c r="O5221" s="7">
        <v>44716.71597222222</v>
      </c>
      <c r="P5221" s="4" t="s">
        <v>3792</v>
      </c>
      <c r="Q5221" s="10" t="s">
        <v>3792</v>
      </c>
      <c r="R5221" s="2" t="s">
        <v>9291</v>
      </c>
      <c r="S5221" s="6" t="str">
        <f>IF(OR(ISBLANK(Table1[[#This Row],[ValidEndUTC]]),ISBLANK(Table1[[#This Row],[ValidStartUTC]])),"",Table1[[#This Row],[ValidEndUTC]]-Table1[[#This Row],[ValidStartUTC]])</f>
        <v/>
      </c>
      <c r="T5221" s="5" t="str">
        <f>IF(OR(ISBLANK(Table1[[#This Row],[ValidEndUTC]]),ISBLANK(Table1[[#This Row],[ValidStartUTC]])),"",Table1[[#This Row],[Duration]]*24*60)</f>
        <v/>
      </c>
    </row>
    <row r="5222" spans="1:20" ht="32.4" x14ac:dyDescent="0.25">
      <c r="A5222" s="8" t="str">
        <f>IF(ISBLANK(Table1[[#This Row],[AdvisoryNumber]]),"NTML","ADVZY")</f>
        <v>NTML</v>
      </c>
      <c r="B5222" s="8" t="str">
        <f>_xlfn.TEXTJOIN("-",TRUE,Table1[[#This Row],[Source]],TEXT(Table1[[#This Row],[AdvisoryNumber]],"000"),TEXT(ROW()-1,"000000"),TEXT(Table1[[#This Row],[RecordTimeUTC]],"YYYY-MM-DD"))</f>
        <v>NTML-000-005221-2022-06-11</v>
      </c>
      <c r="C5222" s="1"/>
      <c r="D5222" s="2"/>
      <c r="E5222" s="1"/>
      <c r="F5222" s="2"/>
      <c r="G5222" s="1"/>
      <c r="H5222" s="1" t="s">
        <v>6014</v>
      </c>
      <c r="I5222" s="8" t="str">
        <f>IF(Table1[[#This Row],[TMI_Type]]="Reroute",INDEX(_xlfn.REGEXEXTRACT(Table1[[#This Row],[RawText]],".*(ROUTE|FEA|FCA|ICR|CTOP|TBO).+([A-Z]{3})",2,0),1,2),"")</f>
        <v/>
      </c>
      <c r="J5222" s="5"/>
      <c r="K5222" s="5"/>
      <c r="L5222" s="1"/>
      <c r="M5222" s="7"/>
      <c r="N5222" s="7"/>
      <c r="O5222" s="7">
        <v>44723.002083333333</v>
      </c>
      <c r="P5222" s="4" t="s">
        <v>3804</v>
      </c>
      <c r="Q5222" s="10" t="s">
        <v>3804</v>
      </c>
      <c r="R5222" s="2" t="s">
        <v>9305</v>
      </c>
      <c r="S5222" s="6" t="str">
        <f>IF(OR(ISBLANK(Table1[[#This Row],[ValidEndUTC]]),ISBLANK(Table1[[#This Row],[ValidStartUTC]])),"",Table1[[#This Row],[ValidEndUTC]]-Table1[[#This Row],[ValidStartUTC]])</f>
        <v/>
      </c>
      <c r="T5222" s="5" t="str">
        <f>IF(OR(ISBLANK(Table1[[#This Row],[ValidEndUTC]]),ISBLANK(Table1[[#This Row],[ValidStartUTC]])),"",Table1[[#This Row],[Duration]]*24*60)</f>
        <v/>
      </c>
    </row>
    <row r="5223" spans="1:20" ht="21.6" x14ac:dyDescent="0.25">
      <c r="A5223" s="8" t="str">
        <f>IF(ISBLANK(Table1[[#This Row],[AdvisoryNumber]]),"NTML","ADVZY")</f>
        <v>NTML</v>
      </c>
      <c r="B5223" s="8" t="str">
        <f>_xlfn.TEXTJOIN("-",TRUE,Table1[[#This Row],[Source]],TEXT(Table1[[#This Row],[AdvisoryNumber]],"000"),TEXT(ROW()-1,"000000"),TEXT(Table1[[#This Row],[RecordTimeUTC]],"YYYY-MM-DD"))</f>
        <v>NTML-000-005222-2022-06-11</v>
      </c>
      <c r="C5223" s="1" t="s">
        <v>521</v>
      </c>
      <c r="D5223" s="2"/>
      <c r="E5223" s="1"/>
      <c r="F5223" s="2"/>
      <c r="G5223" s="1"/>
      <c r="H5223" s="1" t="s">
        <v>2641</v>
      </c>
      <c r="I5223" s="8" t="str">
        <f>IF(Table1[[#This Row],[TMI_Type]]="Reroute",INDEX(_xlfn.REGEXEXTRACT(Table1[[#This Row],[RawText]],".*(ROUTE|FEA|FCA|ICR|CTOP|TBO).+([A-Z]{3})",2,0),1,2),"")</f>
        <v/>
      </c>
      <c r="J5223" s="5"/>
      <c r="K5223" s="5"/>
      <c r="L5223" s="1"/>
      <c r="M5223" s="7"/>
      <c r="N5223" s="7"/>
      <c r="O5223" s="7">
        <v>44723.00277777778</v>
      </c>
      <c r="P5223" s="4" t="s">
        <v>9307</v>
      </c>
      <c r="Q5223" s="10" t="s">
        <v>9307</v>
      </c>
      <c r="R5223" s="2" t="s">
        <v>9306</v>
      </c>
      <c r="S5223" s="6" t="str">
        <f>IF(OR(ISBLANK(Table1[[#This Row],[ValidEndUTC]]),ISBLANK(Table1[[#This Row],[ValidStartUTC]])),"",Table1[[#This Row],[ValidEndUTC]]-Table1[[#This Row],[ValidStartUTC]])</f>
        <v/>
      </c>
      <c r="T5223" s="5" t="str">
        <f>IF(OR(ISBLANK(Table1[[#This Row],[ValidEndUTC]]),ISBLANK(Table1[[#This Row],[ValidStartUTC]])),"",Table1[[#This Row],[Duration]]*24*60)</f>
        <v/>
      </c>
    </row>
    <row r="5224" spans="1:20" ht="32.4" x14ac:dyDescent="0.25">
      <c r="A5224" s="8" t="str">
        <f>IF(ISBLANK(Table1[[#This Row],[AdvisoryNumber]]),"NTML","ADVZY")</f>
        <v>NTML</v>
      </c>
      <c r="B5224" s="8" t="str">
        <f>_xlfn.TEXTJOIN("-",TRUE,Table1[[#This Row],[Source]],TEXT(Table1[[#This Row],[AdvisoryNumber]],"000"),TEXT(ROW()-1,"000000"),TEXT(Table1[[#This Row],[RecordTimeUTC]],"YYYY-MM-DD"))</f>
        <v>NTML-000-005223-2022-06-11</v>
      </c>
      <c r="C5224" s="1"/>
      <c r="D5224" s="2"/>
      <c r="E5224" s="1"/>
      <c r="F5224" s="2"/>
      <c r="G5224" s="1"/>
      <c r="H5224" s="1" t="s">
        <v>6014</v>
      </c>
      <c r="I5224" s="8" t="str">
        <f>IF(Table1[[#This Row],[TMI_Type]]="Reroute",INDEX(_xlfn.REGEXEXTRACT(Table1[[#This Row],[RawText]],".*(ROUTE|FEA|FCA|ICR|CTOP|TBO).+([A-Z]{3})",2,0),1,2),"")</f>
        <v/>
      </c>
      <c r="J5224" s="5"/>
      <c r="K5224" s="5"/>
      <c r="L5224" s="1"/>
      <c r="M5224" s="7"/>
      <c r="N5224" s="7"/>
      <c r="O5224" s="7">
        <v>44723.080555555556</v>
      </c>
      <c r="P5224" s="4" t="s">
        <v>5971</v>
      </c>
      <c r="Q5224" s="10" t="s">
        <v>5971</v>
      </c>
      <c r="R5224" s="2" t="s">
        <v>9308</v>
      </c>
      <c r="S5224" s="6" t="str">
        <f>IF(OR(ISBLANK(Table1[[#This Row],[ValidEndUTC]]),ISBLANK(Table1[[#This Row],[ValidStartUTC]])),"",Table1[[#This Row],[ValidEndUTC]]-Table1[[#This Row],[ValidStartUTC]])</f>
        <v/>
      </c>
      <c r="T5224" s="5" t="str">
        <f>IF(OR(ISBLANK(Table1[[#This Row],[ValidEndUTC]]),ISBLANK(Table1[[#This Row],[ValidStartUTC]])),"",Table1[[#This Row],[Duration]]*24*60)</f>
        <v/>
      </c>
    </row>
    <row r="5225" spans="1:20" x14ac:dyDescent="0.25">
      <c r="A5225" s="8" t="str">
        <f>IF(ISBLANK(Table1[[#This Row],[AdvisoryNumber]]),"NTML","ADVZY")</f>
        <v>NTML</v>
      </c>
      <c r="B5225" s="8" t="str">
        <f>_xlfn.TEXTJOIN("-",TRUE,Table1[[#This Row],[Source]],TEXT(Table1[[#This Row],[AdvisoryNumber]],"000"),TEXT(ROW()-1,"000000"),TEXT(Table1[[#This Row],[RecordTimeUTC]],"YYYY-MM-DD"))</f>
        <v>NTML-000-005224-2022-06-18</v>
      </c>
      <c r="C5225" s="1" t="s">
        <v>2876</v>
      </c>
      <c r="D5225" s="2"/>
      <c r="E5225" s="1"/>
      <c r="F5225" s="2"/>
      <c r="G5225" s="1"/>
      <c r="H5225" s="1" t="s">
        <v>2641</v>
      </c>
      <c r="I5225" s="8" t="str">
        <f>IF(Table1[[#This Row],[TMI_Type]]="Reroute",INDEX(_xlfn.REGEXEXTRACT(Table1[[#This Row],[RawText]],".*(ROUTE|FEA|FCA|ICR|CTOP|TBO).+([A-Z]{3})",2,0),1,2),"")</f>
        <v/>
      </c>
      <c r="J5225" s="5"/>
      <c r="K5225" s="5"/>
      <c r="L5225" s="1"/>
      <c r="M5225" s="7"/>
      <c r="N5225" s="7"/>
      <c r="O5225" s="7">
        <v>44730.871527777781</v>
      </c>
      <c r="P5225" s="4" t="s">
        <v>3806</v>
      </c>
      <c r="Q5225" s="10" t="s">
        <v>3806</v>
      </c>
      <c r="R5225" s="2" t="s">
        <v>9314</v>
      </c>
      <c r="S5225" s="6" t="str">
        <f>IF(OR(ISBLANK(Table1[[#This Row],[ValidEndUTC]]),ISBLANK(Table1[[#This Row],[ValidStartUTC]])),"",Table1[[#This Row],[ValidEndUTC]]-Table1[[#This Row],[ValidStartUTC]])</f>
        <v/>
      </c>
      <c r="T5225" s="5" t="str">
        <f>IF(OR(ISBLANK(Table1[[#This Row],[ValidEndUTC]]),ISBLANK(Table1[[#This Row],[ValidStartUTC]])),"",Table1[[#This Row],[Duration]]*24*60)</f>
        <v/>
      </c>
    </row>
    <row r="5226" spans="1:20" x14ac:dyDescent="0.25">
      <c r="A5226" s="8" t="str">
        <f>IF(ISBLANK(Table1[[#This Row],[AdvisoryNumber]]),"NTML","ADVZY")</f>
        <v>NTML</v>
      </c>
      <c r="B5226" s="8" t="str">
        <f>_xlfn.TEXTJOIN("-",TRUE,Table1[[#This Row],[Source]],TEXT(Table1[[#This Row],[AdvisoryNumber]],"000"),TEXT(ROW()-1,"000000"),TEXT(Table1[[#This Row],[RecordTimeUTC]],"YYYY-MM-DD"))</f>
        <v>NTML-000-005225-2022-06-18</v>
      </c>
      <c r="C5226" s="1" t="s">
        <v>2896</v>
      </c>
      <c r="D5226" s="2"/>
      <c r="E5226" s="1"/>
      <c r="F5226" s="2"/>
      <c r="G5226" s="1"/>
      <c r="H5226" s="1" t="s">
        <v>2641</v>
      </c>
      <c r="I5226" s="8" t="str">
        <f>IF(Table1[[#This Row],[TMI_Type]]="Reroute",INDEX(_xlfn.REGEXEXTRACT(Table1[[#This Row],[RawText]],".*(ROUTE|FEA|FCA|ICR|CTOP|TBO).+([A-Z]{3})",2,0),1,2),"")</f>
        <v/>
      </c>
      <c r="J5226" s="5"/>
      <c r="K5226" s="5"/>
      <c r="L5226" s="1"/>
      <c r="M5226" s="7"/>
      <c r="N5226" s="7"/>
      <c r="O5226" s="7">
        <v>44730.871527777781</v>
      </c>
      <c r="P5226" s="4" t="s">
        <v>3807</v>
      </c>
      <c r="Q5226" s="10" t="s">
        <v>3807</v>
      </c>
      <c r="R5226" s="2" t="s">
        <v>9314</v>
      </c>
      <c r="S5226" s="6" t="str">
        <f>IF(OR(ISBLANK(Table1[[#This Row],[ValidEndUTC]]),ISBLANK(Table1[[#This Row],[ValidStartUTC]])),"",Table1[[#This Row],[ValidEndUTC]]-Table1[[#This Row],[ValidStartUTC]])</f>
        <v/>
      </c>
      <c r="T5226" s="5" t="str">
        <f>IF(OR(ISBLANK(Table1[[#This Row],[ValidEndUTC]]),ISBLANK(Table1[[#This Row],[ValidStartUTC]])),"",Table1[[#This Row],[Duration]]*24*60)</f>
        <v/>
      </c>
    </row>
    <row r="5227" spans="1:20" x14ac:dyDescent="0.25">
      <c r="A5227" s="8" t="str">
        <f>IF(ISBLANK(Table1[[#This Row],[AdvisoryNumber]]),"NTML","ADVZY")</f>
        <v>NTML</v>
      </c>
      <c r="B5227" s="8" t="str">
        <f>_xlfn.TEXTJOIN("-",TRUE,Table1[[#This Row],[Source]],TEXT(Table1[[#This Row],[AdvisoryNumber]],"000"),TEXT(ROW()-1,"000000"),TEXT(Table1[[#This Row],[RecordTimeUTC]],"YYYY-MM-DD"))</f>
        <v>NTML-000-005226-2022-06-19</v>
      </c>
      <c r="C5227" s="1" t="s">
        <v>108</v>
      </c>
      <c r="D5227" s="2"/>
      <c r="E5227" s="1"/>
      <c r="F5227" s="2"/>
      <c r="G5227" s="1"/>
      <c r="H5227" s="1" t="s">
        <v>2641</v>
      </c>
      <c r="I5227" s="8" t="str">
        <f>IF(Table1[[#This Row],[TMI_Type]]="Reroute",INDEX(_xlfn.REGEXEXTRACT(Table1[[#This Row],[RawText]],".*(ROUTE|FEA|FCA|ICR|CTOP|TBO).+([A-Z]{3})",2,0),1,2),"")</f>
        <v/>
      </c>
      <c r="J5227" s="5"/>
      <c r="K5227" s="5"/>
      <c r="L5227" s="1"/>
      <c r="M5227" s="7"/>
      <c r="N5227" s="7"/>
      <c r="O5227" s="7">
        <v>44731.131249999999</v>
      </c>
      <c r="P5227" s="4" t="s">
        <v>3814</v>
      </c>
      <c r="Q5227" s="10" t="s">
        <v>3814</v>
      </c>
      <c r="R5227" s="2" t="s">
        <v>9318</v>
      </c>
      <c r="S5227" s="6" t="str">
        <f>IF(OR(ISBLANK(Table1[[#This Row],[ValidEndUTC]]),ISBLANK(Table1[[#This Row],[ValidStartUTC]])),"",Table1[[#This Row],[ValidEndUTC]]-Table1[[#This Row],[ValidStartUTC]])</f>
        <v/>
      </c>
      <c r="T5227" s="5" t="str">
        <f>IF(OR(ISBLANK(Table1[[#This Row],[ValidEndUTC]]),ISBLANK(Table1[[#This Row],[ValidStartUTC]])),"",Table1[[#This Row],[Duration]]*24*60)</f>
        <v/>
      </c>
    </row>
    <row r="5228" spans="1:20" x14ac:dyDescent="0.25">
      <c r="A5228" s="8" t="str">
        <f>IF(ISBLANK(Table1[[#This Row],[AdvisoryNumber]]),"NTML","ADVZY")</f>
        <v>NTML</v>
      </c>
      <c r="B5228" s="8" t="str">
        <f>_xlfn.TEXTJOIN("-",TRUE,Table1[[#This Row],[Source]],TEXT(Table1[[#This Row],[AdvisoryNumber]],"000"),TEXT(ROW()-1,"000000"),TEXT(Table1[[#This Row],[RecordTimeUTC]],"YYYY-MM-DD"))</f>
        <v>NTML-000-005227-2022-06-24</v>
      </c>
      <c r="C5228" s="1" t="s">
        <v>3815</v>
      </c>
      <c r="D5228" s="2"/>
      <c r="E5228" s="1"/>
      <c r="F5228" s="2"/>
      <c r="G5228" s="1"/>
      <c r="H5228" s="1" t="s">
        <v>2641</v>
      </c>
      <c r="I5228" s="8" t="str">
        <f>IF(Table1[[#This Row],[TMI_Type]]="Reroute",INDEX(_xlfn.REGEXEXTRACT(Table1[[#This Row],[RawText]],".*(ROUTE|FEA|FCA|ICR|CTOP|TBO).+([A-Z]{3})",2,0),1,2),"")</f>
        <v/>
      </c>
      <c r="J5228" s="5"/>
      <c r="K5228" s="5"/>
      <c r="L5228" s="1"/>
      <c r="M5228" s="7"/>
      <c r="N5228" s="7"/>
      <c r="O5228" s="7">
        <v>44736.958333333336</v>
      </c>
      <c r="P5228" s="4" t="s">
        <v>3816</v>
      </c>
      <c r="Q5228" s="10" t="s">
        <v>3816</v>
      </c>
      <c r="R5228" s="2" t="s">
        <v>9319</v>
      </c>
      <c r="S5228" s="6" t="str">
        <f>IF(OR(ISBLANK(Table1[[#This Row],[ValidEndUTC]]),ISBLANK(Table1[[#This Row],[ValidStartUTC]])),"",Table1[[#This Row],[ValidEndUTC]]-Table1[[#This Row],[ValidStartUTC]])</f>
        <v/>
      </c>
      <c r="T5228" s="5" t="str">
        <f>IF(OR(ISBLANK(Table1[[#This Row],[ValidEndUTC]]),ISBLANK(Table1[[#This Row],[ValidStartUTC]])),"",Table1[[#This Row],[Duration]]*24*60)</f>
        <v/>
      </c>
    </row>
    <row r="5229" spans="1:20" x14ac:dyDescent="0.25">
      <c r="A5229" s="8" t="str">
        <f>IF(ISBLANK(Table1[[#This Row],[AdvisoryNumber]]),"NTML","ADVZY")</f>
        <v>NTML</v>
      </c>
      <c r="B5229" s="8" t="str">
        <f>_xlfn.TEXTJOIN("-",TRUE,Table1[[#This Row],[Source]],TEXT(Table1[[#This Row],[AdvisoryNumber]],"000"),TEXT(ROW()-1,"000000"),TEXT(Table1[[#This Row],[RecordTimeUTC]],"YYYY-MM-DD"))</f>
        <v>NTML-000-005228-2022-06-24</v>
      </c>
      <c r="C5229" s="1" t="s">
        <v>621</v>
      </c>
      <c r="D5229" s="2"/>
      <c r="E5229" s="1"/>
      <c r="F5229" s="2"/>
      <c r="G5229" s="1"/>
      <c r="H5229" s="1" t="s">
        <v>2641</v>
      </c>
      <c r="I5229" s="8" t="str">
        <f>IF(Table1[[#This Row],[TMI_Type]]="Reroute",INDEX(_xlfn.REGEXEXTRACT(Table1[[#This Row],[RawText]],".*(ROUTE|FEA|FCA|ICR|CTOP|TBO).+([A-Z]{3})",2,0),1,2),"")</f>
        <v/>
      </c>
      <c r="J5229" s="5"/>
      <c r="K5229" s="5"/>
      <c r="L5229" s="1"/>
      <c r="M5229" s="7"/>
      <c r="N5229" s="7"/>
      <c r="O5229" s="7">
        <v>44736.958333333336</v>
      </c>
      <c r="P5229" s="4" t="s">
        <v>3817</v>
      </c>
      <c r="Q5229" s="10" t="s">
        <v>3817</v>
      </c>
      <c r="R5229" s="2" t="s">
        <v>9319</v>
      </c>
      <c r="S5229" s="6" t="str">
        <f>IF(OR(ISBLANK(Table1[[#This Row],[ValidEndUTC]]),ISBLANK(Table1[[#This Row],[ValidStartUTC]])),"",Table1[[#This Row],[ValidEndUTC]]-Table1[[#This Row],[ValidStartUTC]])</f>
        <v/>
      </c>
      <c r="T5229" s="5" t="str">
        <f>IF(OR(ISBLANK(Table1[[#This Row],[ValidEndUTC]]),ISBLANK(Table1[[#This Row],[ValidStartUTC]])),"",Table1[[#This Row],[Duration]]*24*60)</f>
        <v/>
      </c>
    </row>
    <row r="5230" spans="1:20" x14ac:dyDescent="0.25">
      <c r="A5230" s="8" t="str">
        <f>IF(ISBLANK(Table1[[#This Row],[AdvisoryNumber]]),"NTML","ADVZY")</f>
        <v>NTML</v>
      </c>
      <c r="B5230" s="8" t="str">
        <f>_xlfn.TEXTJOIN("-",TRUE,Table1[[#This Row],[Source]],TEXT(Table1[[#This Row],[AdvisoryNumber]],"000"),TEXT(ROW()-1,"000000"),TEXT(Table1[[#This Row],[RecordTimeUTC]],"YYYY-MM-DD"))</f>
        <v>NTML-000-005229-2022-07-02</v>
      </c>
      <c r="C5230" s="1" t="s">
        <v>31</v>
      </c>
      <c r="D5230" s="2"/>
      <c r="E5230" s="1"/>
      <c r="F5230" s="2"/>
      <c r="G5230" s="1" t="s">
        <v>98</v>
      </c>
      <c r="H5230" s="1" t="s">
        <v>101</v>
      </c>
      <c r="I5230" s="8" t="str">
        <f>IF(Table1[[#This Row],[TMI_Type]]="Reroute",INDEX(_xlfn.REGEXEXTRACT(Table1[[#This Row],[RawText]],".*(ROUTE|FEA|FCA|ICR|CTOP|TBO).+([A-Z]{3})",2,0),1,2),"")</f>
        <v/>
      </c>
      <c r="J5230" s="5">
        <v>20</v>
      </c>
      <c r="K5230" s="5"/>
      <c r="L5230" s="1" t="s">
        <v>1061</v>
      </c>
      <c r="M5230" s="7"/>
      <c r="N5230" s="7"/>
      <c r="O5230" s="7">
        <v>44744.979166666664</v>
      </c>
      <c r="P5230" s="4" t="s">
        <v>3823</v>
      </c>
      <c r="Q5230" s="10" t="s">
        <v>3823</v>
      </c>
      <c r="R5230" s="2" t="s">
        <v>9328</v>
      </c>
      <c r="S5230" s="6" t="str">
        <f>IF(OR(ISBLANK(Table1[[#This Row],[ValidEndUTC]]),ISBLANK(Table1[[#This Row],[ValidStartUTC]])),"",Table1[[#This Row],[ValidEndUTC]]-Table1[[#This Row],[ValidStartUTC]])</f>
        <v/>
      </c>
      <c r="T5230" s="5" t="str">
        <f>IF(OR(ISBLANK(Table1[[#This Row],[ValidEndUTC]]),ISBLANK(Table1[[#This Row],[ValidStartUTC]])),"",Table1[[#This Row],[Duration]]*24*60)</f>
        <v/>
      </c>
    </row>
    <row r="5231" spans="1:20" x14ac:dyDescent="0.25">
      <c r="A5231" s="8" t="str">
        <f>IF(ISBLANK(Table1[[#This Row],[AdvisoryNumber]]),"NTML","ADVZY")</f>
        <v>NTML</v>
      </c>
      <c r="B5231" s="8" t="str">
        <f>_xlfn.TEXTJOIN("-",TRUE,Table1[[#This Row],[Source]],TEXT(Table1[[#This Row],[AdvisoryNumber]],"000"),TEXT(ROW()-1,"000000"),TEXT(Table1[[#This Row],[RecordTimeUTC]],"YYYY-MM-DD"))</f>
        <v>NTML-000-005230-2022-07-02</v>
      </c>
      <c r="C5231" s="1" t="s">
        <v>31</v>
      </c>
      <c r="D5231" s="2"/>
      <c r="E5231" s="1"/>
      <c r="F5231" s="2"/>
      <c r="G5231" s="1" t="s">
        <v>98</v>
      </c>
      <c r="H5231" s="1" t="s">
        <v>101</v>
      </c>
      <c r="I5231" s="8" t="str">
        <f>IF(Table1[[#This Row],[TMI_Type]]="Reroute",INDEX(_xlfn.REGEXEXTRACT(Table1[[#This Row],[RawText]],".*(ROUTE|FEA|FCA|ICR|CTOP|TBO).+([A-Z]{3})",2,0),1,2),"")</f>
        <v/>
      </c>
      <c r="J5231" s="5">
        <v>20</v>
      </c>
      <c r="K5231" s="5"/>
      <c r="L5231" s="1" t="s">
        <v>503</v>
      </c>
      <c r="M5231" s="7"/>
      <c r="N5231" s="7"/>
      <c r="O5231" s="7">
        <v>44744.979166666664</v>
      </c>
      <c r="P5231" s="4" t="s">
        <v>3824</v>
      </c>
      <c r="Q5231" s="10" t="s">
        <v>3824</v>
      </c>
      <c r="R5231" s="2" t="s">
        <v>9328</v>
      </c>
      <c r="S5231" s="6" t="str">
        <f>IF(OR(ISBLANK(Table1[[#This Row],[ValidEndUTC]]),ISBLANK(Table1[[#This Row],[ValidStartUTC]])),"",Table1[[#This Row],[ValidEndUTC]]-Table1[[#This Row],[ValidStartUTC]])</f>
        <v/>
      </c>
      <c r="T5231" s="5" t="str">
        <f>IF(OR(ISBLANK(Table1[[#This Row],[ValidEndUTC]]),ISBLANK(Table1[[#This Row],[ValidStartUTC]])),"",Table1[[#This Row],[Duration]]*24*60)</f>
        <v/>
      </c>
    </row>
    <row r="5232" spans="1:20" x14ac:dyDescent="0.25">
      <c r="A5232" s="8" t="str">
        <f>IF(ISBLANK(Table1[[#This Row],[AdvisoryNumber]]),"NTML","ADVZY")</f>
        <v>NTML</v>
      </c>
      <c r="B5232" s="8" t="str">
        <f>_xlfn.TEXTJOIN("-",TRUE,Table1[[#This Row],[Source]],TEXT(Table1[[#This Row],[AdvisoryNumber]],"000"),TEXT(ROW()-1,"000000"),TEXT(Table1[[#This Row],[RecordTimeUTC]],"YYYY-MM-DD"))</f>
        <v>NTML-000-005231-2022-07-02</v>
      </c>
      <c r="C5232" s="1" t="s">
        <v>31</v>
      </c>
      <c r="D5232" s="2"/>
      <c r="E5232" s="1"/>
      <c r="F5232" s="2"/>
      <c r="G5232" s="1" t="s">
        <v>98</v>
      </c>
      <c r="H5232" s="1" t="s">
        <v>101</v>
      </c>
      <c r="I5232" s="8" t="str">
        <f>IF(Table1[[#This Row],[TMI_Type]]="Reroute",INDEX(_xlfn.REGEXEXTRACT(Table1[[#This Row],[RawText]],".*(ROUTE|FEA|FCA|ICR|CTOP|TBO).+([A-Z]{3})",2,0),1,2),"")</f>
        <v/>
      </c>
      <c r="J5232" s="5">
        <v>30</v>
      </c>
      <c r="K5232" s="5"/>
      <c r="L5232" s="1" t="s">
        <v>1065</v>
      </c>
      <c r="M5232" s="7"/>
      <c r="N5232" s="7"/>
      <c r="O5232" s="7">
        <v>44744.979166666664</v>
      </c>
      <c r="P5232" s="4" t="s">
        <v>3825</v>
      </c>
      <c r="Q5232" s="10" t="s">
        <v>3825</v>
      </c>
      <c r="R5232" s="2" t="s">
        <v>9328</v>
      </c>
      <c r="S5232" s="6" t="str">
        <f>IF(OR(ISBLANK(Table1[[#This Row],[ValidEndUTC]]),ISBLANK(Table1[[#This Row],[ValidStartUTC]])),"",Table1[[#This Row],[ValidEndUTC]]-Table1[[#This Row],[ValidStartUTC]])</f>
        <v/>
      </c>
      <c r="T5232" s="5" t="str">
        <f>IF(OR(ISBLANK(Table1[[#This Row],[ValidEndUTC]]),ISBLANK(Table1[[#This Row],[ValidStartUTC]])),"",Table1[[#This Row],[Duration]]*24*60)</f>
        <v/>
      </c>
    </row>
    <row r="5233" spans="1:20" x14ac:dyDescent="0.25">
      <c r="A5233" s="8" t="str">
        <f>IF(ISBLANK(Table1[[#This Row],[AdvisoryNumber]]),"NTML","ADVZY")</f>
        <v>NTML</v>
      </c>
      <c r="B5233" s="8" t="str">
        <f>_xlfn.TEXTJOIN("-",TRUE,Table1[[#This Row],[Source]],TEXT(Table1[[#This Row],[AdvisoryNumber]],"000"),TEXT(ROW()-1,"000000"),TEXT(Table1[[#This Row],[RecordTimeUTC]],"YYYY-MM-DD"))</f>
        <v>NTML-000-005232-2022-07-02</v>
      </c>
      <c r="C5233" s="1" t="s">
        <v>31</v>
      </c>
      <c r="D5233" s="2"/>
      <c r="E5233" s="1"/>
      <c r="F5233" s="2"/>
      <c r="G5233" s="1" t="s">
        <v>98</v>
      </c>
      <c r="H5233" s="1" t="s">
        <v>101</v>
      </c>
      <c r="I5233" s="8" t="str">
        <f>IF(Table1[[#This Row],[TMI_Type]]="Reroute",INDEX(_xlfn.REGEXEXTRACT(Table1[[#This Row],[RawText]],".*(ROUTE|FEA|FCA|ICR|CTOP|TBO).+([A-Z]{3})",2,0),1,2),"")</f>
        <v/>
      </c>
      <c r="J5233" s="5">
        <v>20</v>
      </c>
      <c r="K5233" s="5"/>
      <c r="L5233" s="1" t="s">
        <v>1059</v>
      </c>
      <c r="M5233" s="7"/>
      <c r="N5233" s="7"/>
      <c r="O5233" s="7">
        <v>44744.979166666664</v>
      </c>
      <c r="P5233" s="4" t="s">
        <v>3826</v>
      </c>
      <c r="Q5233" s="10" t="s">
        <v>3826</v>
      </c>
      <c r="R5233" s="2" t="s">
        <v>9328</v>
      </c>
      <c r="S5233" s="6" t="str">
        <f>IF(OR(ISBLANK(Table1[[#This Row],[ValidEndUTC]]),ISBLANK(Table1[[#This Row],[ValidStartUTC]])),"",Table1[[#This Row],[ValidEndUTC]]-Table1[[#This Row],[ValidStartUTC]])</f>
        <v/>
      </c>
      <c r="T5233" s="5" t="str">
        <f>IF(OR(ISBLANK(Table1[[#This Row],[ValidEndUTC]]),ISBLANK(Table1[[#This Row],[ValidStartUTC]])),"",Table1[[#This Row],[Duration]]*24*60)</f>
        <v/>
      </c>
    </row>
    <row r="5234" spans="1:20" x14ac:dyDescent="0.25">
      <c r="A5234" s="8" t="str">
        <f>IF(ISBLANK(Table1[[#This Row],[AdvisoryNumber]]),"NTML","ADVZY")</f>
        <v>NTML</v>
      </c>
      <c r="B5234" s="8" t="str">
        <f>_xlfn.TEXTJOIN("-",TRUE,Table1[[#This Row],[Source]],TEXT(Table1[[#This Row],[AdvisoryNumber]],"000"),TEXT(ROW()-1,"000000"),TEXT(Table1[[#This Row],[RecordTimeUTC]],"YYYY-MM-DD"))</f>
        <v>NTML-000-005233-2022-07-02</v>
      </c>
      <c r="C5234" s="1" t="s">
        <v>31</v>
      </c>
      <c r="D5234" s="2"/>
      <c r="E5234" s="1"/>
      <c r="F5234" s="2"/>
      <c r="G5234" s="1" t="s">
        <v>98</v>
      </c>
      <c r="H5234" s="1" t="s">
        <v>101</v>
      </c>
      <c r="I5234" s="8" t="str">
        <f>IF(Table1[[#This Row],[TMI_Type]]="Reroute",INDEX(_xlfn.REGEXEXTRACT(Table1[[#This Row],[RawText]],".*(ROUTE|FEA|FCA|ICR|CTOP|TBO).+([A-Z]{3})",2,0),1,2),"")</f>
        <v/>
      </c>
      <c r="J5234" s="5">
        <v>30</v>
      </c>
      <c r="K5234" s="5"/>
      <c r="L5234" s="1" t="s">
        <v>1059</v>
      </c>
      <c r="M5234" s="7"/>
      <c r="N5234" s="7"/>
      <c r="O5234" s="7">
        <v>44744.979166666664</v>
      </c>
      <c r="P5234" s="4" t="s">
        <v>3827</v>
      </c>
      <c r="Q5234" s="10" t="s">
        <v>3827</v>
      </c>
      <c r="R5234" s="2" t="s">
        <v>9328</v>
      </c>
      <c r="S5234" s="6" t="str">
        <f>IF(OR(ISBLANK(Table1[[#This Row],[ValidEndUTC]]),ISBLANK(Table1[[#This Row],[ValidStartUTC]])),"",Table1[[#This Row],[ValidEndUTC]]-Table1[[#This Row],[ValidStartUTC]])</f>
        <v/>
      </c>
      <c r="T5234" s="5" t="str">
        <f>IF(OR(ISBLANK(Table1[[#This Row],[ValidEndUTC]]),ISBLANK(Table1[[#This Row],[ValidStartUTC]])),"",Table1[[#This Row],[Duration]]*24*60)</f>
        <v/>
      </c>
    </row>
    <row r="5235" spans="1:20" x14ac:dyDescent="0.25">
      <c r="A5235" s="8" t="str">
        <f>IF(ISBLANK(Table1[[#This Row],[AdvisoryNumber]]),"NTML","ADVZY")</f>
        <v>NTML</v>
      </c>
      <c r="B5235" s="8" t="str">
        <f>_xlfn.TEXTJOIN("-",TRUE,Table1[[#This Row],[Source]],TEXT(Table1[[#This Row],[AdvisoryNumber]],"000"),TEXT(ROW()-1,"000000"),TEXT(Table1[[#This Row],[RecordTimeUTC]],"YYYY-MM-DD"))</f>
        <v>NTML-000-005234-2022-07-02</v>
      </c>
      <c r="C5235" s="1" t="s">
        <v>31</v>
      </c>
      <c r="D5235" s="2"/>
      <c r="E5235" s="1"/>
      <c r="F5235" s="2"/>
      <c r="G5235" s="1" t="s">
        <v>98</v>
      </c>
      <c r="H5235" s="1" t="s">
        <v>101</v>
      </c>
      <c r="I5235" s="8" t="str">
        <f>IF(Table1[[#This Row],[TMI_Type]]="Reroute",INDEX(_xlfn.REGEXEXTRACT(Table1[[#This Row],[RawText]],".*(ROUTE|FEA|FCA|ICR|CTOP|TBO).+([A-Z]{3})",2,0),1,2),"")</f>
        <v/>
      </c>
      <c r="J5235" s="5">
        <v>15</v>
      </c>
      <c r="K5235" s="5"/>
      <c r="L5235" s="1" t="s">
        <v>3828</v>
      </c>
      <c r="M5235" s="7"/>
      <c r="N5235" s="7"/>
      <c r="O5235" s="7">
        <v>44744.979166666664</v>
      </c>
      <c r="P5235" s="4" t="s">
        <v>3829</v>
      </c>
      <c r="Q5235" s="10" t="s">
        <v>3829</v>
      </c>
      <c r="R5235" s="2" t="s">
        <v>9328</v>
      </c>
      <c r="S5235" s="6" t="str">
        <f>IF(OR(ISBLANK(Table1[[#This Row],[ValidEndUTC]]),ISBLANK(Table1[[#This Row],[ValidStartUTC]])),"",Table1[[#This Row],[ValidEndUTC]]-Table1[[#This Row],[ValidStartUTC]])</f>
        <v/>
      </c>
      <c r="T5235" s="5" t="str">
        <f>IF(OR(ISBLANK(Table1[[#This Row],[ValidEndUTC]]),ISBLANK(Table1[[#This Row],[ValidStartUTC]])),"",Table1[[#This Row],[Duration]]*24*60)</f>
        <v/>
      </c>
    </row>
    <row r="5236" spans="1:20" ht="21.6" x14ac:dyDescent="0.25">
      <c r="A5236" s="8" t="str">
        <f>IF(ISBLANK(Table1[[#This Row],[AdvisoryNumber]]),"NTML","ADVZY")</f>
        <v>NTML</v>
      </c>
      <c r="B5236" s="8" t="str">
        <f>_xlfn.TEXTJOIN("-",TRUE,Table1[[#This Row],[Source]],TEXT(Table1[[#This Row],[AdvisoryNumber]],"000"),TEXT(ROW()-1,"000000"),TEXT(Table1[[#This Row],[RecordTimeUTC]],"YYYY-MM-DD"))</f>
        <v>NTML-000-005235-2022-07-08</v>
      </c>
      <c r="C5236" s="1" t="s">
        <v>372</v>
      </c>
      <c r="D5236" s="2"/>
      <c r="E5236" s="1"/>
      <c r="F5236" s="2"/>
      <c r="G5236" s="1"/>
      <c r="H5236" s="1" t="s">
        <v>2641</v>
      </c>
      <c r="I5236" s="8" t="str">
        <f>IF(Table1[[#This Row],[TMI_Type]]="Reroute",INDEX(_xlfn.REGEXEXTRACT(Table1[[#This Row],[RawText]],".*(ROUTE|FEA|FCA|ICR|CTOP|TBO).+([A-Z]{3})",2,0),1,2),"")</f>
        <v/>
      </c>
      <c r="J5236" s="5"/>
      <c r="K5236" s="5"/>
      <c r="L5236" s="1"/>
      <c r="M5236" s="7"/>
      <c r="N5236" s="7"/>
      <c r="O5236" s="7">
        <v>44750.960416666669</v>
      </c>
      <c r="P5236" s="4" t="s">
        <v>3835</v>
      </c>
      <c r="Q5236" s="10" t="s">
        <v>3835</v>
      </c>
      <c r="R5236" s="2" t="s">
        <v>9331</v>
      </c>
      <c r="S5236" s="6" t="str">
        <f>IF(OR(ISBLANK(Table1[[#This Row],[ValidEndUTC]]),ISBLANK(Table1[[#This Row],[ValidStartUTC]])),"",Table1[[#This Row],[ValidEndUTC]]-Table1[[#This Row],[ValidStartUTC]])</f>
        <v/>
      </c>
      <c r="T5236" s="5" t="str">
        <f>IF(OR(ISBLANK(Table1[[#This Row],[ValidEndUTC]]),ISBLANK(Table1[[#This Row],[ValidStartUTC]])),"",Table1[[#This Row],[Duration]]*24*60)</f>
        <v/>
      </c>
    </row>
    <row r="5237" spans="1:20" ht="21.6" x14ac:dyDescent="0.25">
      <c r="A5237" s="8" t="str">
        <f>IF(ISBLANK(Table1[[#This Row],[AdvisoryNumber]]),"NTML","ADVZY")</f>
        <v>NTML</v>
      </c>
      <c r="B5237" s="8" t="str">
        <f>_xlfn.TEXTJOIN("-",TRUE,Table1[[#This Row],[Source]],TEXT(Table1[[#This Row],[AdvisoryNumber]],"000"),TEXT(ROW()-1,"000000"),TEXT(Table1[[#This Row],[RecordTimeUTC]],"YYYY-MM-DD"))</f>
        <v>NTML-000-005236-2022-07-10</v>
      </c>
      <c r="C5237" s="1" t="s">
        <v>1727</v>
      </c>
      <c r="D5237" s="2"/>
      <c r="E5237" s="1"/>
      <c r="F5237" s="2"/>
      <c r="G5237" s="1"/>
      <c r="H5237" s="1" t="s">
        <v>2641</v>
      </c>
      <c r="I5237" s="8" t="str">
        <f>IF(Table1[[#This Row],[TMI_Type]]="Reroute",INDEX(_xlfn.REGEXEXTRACT(Table1[[#This Row],[RawText]],".*(ROUTE|FEA|FCA|ICR|CTOP|TBO).+([A-Z]{3})",2,0),1,2),"")</f>
        <v/>
      </c>
      <c r="J5237" s="5"/>
      <c r="K5237" s="5"/>
      <c r="L5237" s="1"/>
      <c r="M5237" s="7"/>
      <c r="N5237" s="7"/>
      <c r="O5237" s="7">
        <v>44752.572222222225</v>
      </c>
      <c r="P5237" s="4" t="s">
        <v>3837</v>
      </c>
      <c r="Q5237" s="10" t="s">
        <v>3837</v>
      </c>
      <c r="R5237" s="2" t="s">
        <v>9337</v>
      </c>
      <c r="S5237" s="6" t="str">
        <f>IF(OR(ISBLANK(Table1[[#This Row],[ValidEndUTC]]),ISBLANK(Table1[[#This Row],[ValidStartUTC]])),"",Table1[[#This Row],[ValidEndUTC]]-Table1[[#This Row],[ValidStartUTC]])</f>
        <v/>
      </c>
      <c r="T5237" s="5" t="str">
        <f>IF(OR(ISBLANK(Table1[[#This Row],[ValidEndUTC]]),ISBLANK(Table1[[#This Row],[ValidStartUTC]])),"",Table1[[#This Row],[Duration]]*24*60)</f>
        <v/>
      </c>
    </row>
    <row r="5238" spans="1:20" ht="21.6" x14ac:dyDescent="0.25">
      <c r="A5238" s="8" t="str">
        <f>IF(ISBLANK(Table1[[#This Row],[AdvisoryNumber]]),"NTML","ADVZY")</f>
        <v>NTML</v>
      </c>
      <c r="B5238" s="8" t="str">
        <f>_xlfn.TEXTJOIN("-",TRUE,Table1[[#This Row],[Source]],TEXT(Table1[[#This Row],[AdvisoryNumber]],"000"),TEXT(ROW()-1,"000000"),TEXT(Table1[[#This Row],[RecordTimeUTC]],"YYYY-MM-DD"))</f>
        <v>NTML-000-005237-2022-07-10</v>
      </c>
      <c r="C5238" s="1" t="s">
        <v>3838</v>
      </c>
      <c r="D5238" s="2"/>
      <c r="E5238" s="1"/>
      <c r="F5238" s="2"/>
      <c r="G5238" s="1"/>
      <c r="H5238" s="1" t="s">
        <v>2641</v>
      </c>
      <c r="I5238" s="8" t="str">
        <f>IF(Table1[[#This Row],[TMI_Type]]="Reroute",INDEX(_xlfn.REGEXEXTRACT(Table1[[#This Row],[RawText]],".*(ROUTE|FEA|FCA|ICR|CTOP|TBO).+([A-Z]{3})",2,0),1,2),"")</f>
        <v/>
      </c>
      <c r="J5238" s="5">
        <v>9</v>
      </c>
      <c r="K5238" s="5"/>
      <c r="L5238" s="1"/>
      <c r="M5238" s="7"/>
      <c r="N5238" s="7"/>
      <c r="O5238" s="7">
        <v>44752.573611111111</v>
      </c>
      <c r="P5238" s="4" t="s">
        <v>9338</v>
      </c>
      <c r="Q5238" s="10" t="s">
        <v>9338</v>
      </c>
      <c r="R5238" s="2" t="s">
        <v>9337</v>
      </c>
      <c r="S5238" s="6" t="str">
        <f>IF(OR(ISBLANK(Table1[[#This Row],[ValidEndUTC]]),ISBLANK(Table1[[#This Row],[ValidStartUTC]])),"",Table1[[#This Row],[ValidEndUTC]]-Table1[[#This Row],[ValidStartUTC]])</f>
        <v/>
      </c>
      <c r="T5238" s="5" t="str">
        <f>IF(OR(ISBLANK(Table1[[#This Row],[ValidEndUTC]]),ISBLANK(Table1[[#This Row],[ValidStartUTC]])),"",Table1[[#This Row],[Duration]]*24*60)</f>
        <v/>
      </c>
    </row>
    <row r="5239" spans="1:20" ht="409.6" x14ac:dyDescent="0.25">
      <c r="A5239" s="8" t="str">
        <f>IF(ISBLANK(Table1[[#This Row],[AdvisoryNumber]]),"NTML","ADVZY")</f>
        <v>ADVZY</v>
      </c>
      <c r="B5239" s="8" t="str">
        <f>_xlfn.TEXTJOIN("-",TRUE,Table1[[#This Row],[Source]],TEXT(Table1[[#This Row],[AdvisoryNumber]],"000"),TEXT(ROW()-1,"000000"),TEXT(Table1[[#This Row],[RecordTimeUTC]],"YYYY-MM-DD"))</f>
        <v>ADVZY-001-005238-2022-09-09</v>
      </c>
      <c r="C5239" s="1" t="s">
        <v>16</v>
      </c>
      <c r="D5239" s="2"/>
      <c r="E5239" s="1">
        <v>1</v>
      </c>
      <c r="F5239" s="2" t="s">
        <v>5996</v>
      </c>
      <c r="G5239" s="1"/>
      <c r="H5239" s="1" t="s">
        <v>6014</v>
      </c>
      <c r="I5239" s="8" t="str">
        <f>IF(Table1[[#This Row],[TMI_Type]]="Reroute",INDEX(_xlfn.REGEXEXTRACT(Table1[[#This Row],[RawText]],".*(ROUTE|FEA|FCA|ICR|CTOP|TBO).+([A-Z]{3})",2,0),1,2),"")</f>
        <v/>
      </c>
      <c r="J5239" s="5"/>
      <c r="K5239" s="5"/>
      <c r="L5239" s="1"/>
      <c r="M5239" s="7"/>
      <c r="N5239" s="7"/>
      <c r="O5239" s="7">
        <v>44813.879861111112</v>
      </c>
      <c r="P5239" s="4" t="s">
        <v>1399</v>
      </c>
      <c r="Q5239" s="10" t="s">
        <v>7209</v>
      </c>
      <c r="R5239" s="2" t="s">
        <v>7210</v>
      </c>
      <c r="S5239" s="6" t="str">
        <f>IF(OR(ISBLANK(Table1[[#This Row],[ValidEndUTC]]),ISBLANK(Table1[[#This Row],[ValidStartUTC]])),"",Table1[[#This Row],[ValidEndUTC]]-Table1[[#This Row],[ValidStartUTC]])</f>
        <v/>
      </c>
      <c r="T5239" s="5" t="str">
        <f>IF(OR(ISBLANK(Table1[[#This Row],[ValidEndUTC]]),ISBLANK(Table1[[#This Row],[ValidStartUTC]])),"",Table1[[#This Row],[Duration]]*24*60)</f>
        <v/>
      </c>
    </row>
    <row r="5240" spans="1:20" ht="409.6" x14ac:dyDescent="0.25">
      <c r="A5240" s="8" t="str">
        <f>IF(ISBLANK(Table1[[#This Row],[AdvisoryNumber]]),"NTML","ADVZY")</f>
        <v>ADVZY</v>
      </c>
      <c r="B5240" s="8" t="str">
        <f>_xlfn.TEXTJOIN("-",TRUE,Table1[[#This Row],[Source]],TEXT(Table1[[#This Row],[AdvisoryNumber]],"000"),TEXT(ROW()-1,"000000"),TEXT(Table1[[#This Row],[RecordTimeUTC]],"YYYY-MM-DD"))</f>
        <v>ADVZY-001-005239-2022-09-30</v>
      </c>
      <c r="C5240" s="1" t="s">
        <v>16</v>
      </c>
      <c r="D5240" s="2"/>
      <c r="E5240" s="1">
        <v>1</v>
      </c>
      <c r="F5240" s="2" t="s">
        <v>5996</v>
      </c>
      <c r="G5240" s="1"/>
      <c r="H5240" s="1" t="s">
        <v>6014</v>
      </c>
      <c r="I5240" s="8" t="str">
        <f>IF(Table1[[#This Row],[TMI_Type]]="Reroute",INDEX(_xlfn.REGEXEXTRACT(Table1[[#This Row],[RawText]],".*(ROUTE|FEA|FCA|ICR|CTOP|TBO).+([A-Z]{3})",2,0),1,2),"")</f>
        <v/>
      </c>
      <c r="J5240" s="5"/>
      <c r="K5240" s="5"/>
      <c r="L5240" s="1"/>
      <c r="M5240" s="7"/>
      <c r="N5240" s="7"/>
      <c r="O5240" s="7">
        <v>44834.898611111108</v>
      </c>
      <c r="P5240" s="4" t="s">
        <v>1402</v>
      </c>
      <c r="Q5240" s="10" t="s">
        <v>7220</v>
      </c>
      <c r="R5240" s="2" t="s">
        <v>7221</v>
      </c>
      <c r="S5240" s="6" t="str">
        <f>IF(OR(ISBLANK(Table1[[#This Row],[ValidEndUTC]]),ISBLANK(Table1[[#This Row],[ValidStartUTC]])),"",Table1[[#This Row],[ValidEndUTC]]-Table1[[#This Row],[ValidStartUTC]])</f>
        <v/>
      </c>
      <c r="T5240" s="5" t="str">
        <f>IF(OR(ISBLANK(Table1[[#This Row],[ValidEndUTC]]),ISBLANK(Table1[[#This Row],[ValidStartUTC]])),"",Table1[[#This Row],[Duration]]*24*60)</f>
        <v/>
      </c>
    </row>
    <row r="5241" spans="1:20" ht="216" x14ac:dyDescent="0.25">
      <c r="A5241" s="8" t="str">
        <f>IF(ISBLANK(Table1[[#This Row],[AdvisoryNumber]]),"NTML","ADVZY")</f>
        <v>ADVZY</v>
      </c>
      <c r="B5241" s="8" t="str">
        <f>_xlfn.TEXTJOIN("-",TRUE,Table1[[#This Row],[Source]],TEXT(Table1[[#This Row],[AdvisoryNumber]],"000"),TEXT(ROW()-1,"000000"),TEXT(Table1[[#This Row],[RecordTimeUTC]],"YYYY-MM-DD"))</f>
        <v>ADVZY-002-005240-2022-10-22</v>
      </c>
      <c r="C5241" s="1" t="s">
        <v>16</v>
      </c>
      <c r="D5241" s="2"/>
      <c r="E5241" s="1">
        <v>2</v>
      </c>
      <c r="F5241" s="2" t="s">
        <v>7173</v>
      </c>
      <c r="G5241" s="1"/>
      <c r="H5241" s="1" t="s">
        <v>6014</v>
      </c>
      <c r="I5241" s="8" t="str">
        <f>IF(Table1[[#This Row],[TMI_Type]]="Reroute",INDEX(_xlfn.REGEXEXTRACT(Table1[[#This Row],[RawText]],".*(ROUTE|FEA|FCA|ICR|CTOP|TBO).+([A-Z]{3})",2,0),1,2),"")</f>
        <v/>
      </c>
      <c r="J5241" s="5"/>
      <c r="K5241" s="5"/>
      <c r="L5241" s="1"/>
      <c r="M5241" s="7"/>
      <c r="N5241" s="7"/>
      <c r="O5241" s="7">
        <v>44856.439583333333</v>
      </c>
      <c r="P5241" s="4" t="s">
        <v>1409</v>
      </c>
      <c r="Q5241" s="10" t="s">
        <v>7233</v>
      </c>
      <c r="R5241" s="2" t="s">
        <v>7234</v>
      </c>
      <c r="S5241" s="6" t="str">
        <f>IF(OR(ISBLANK(Table1[[#This Row],[ValidEndUTC]]),ISBLANK(Table1[[#This Row],[ValidStartUTC]])),"",Table1[[#This Row],[ValidEndUTC]]-Table1[[#This Row],[ValidStartUTC]])</f>
        <v/>
      </c>
      <c r="T5241" s="5" t="str">
        <f>IF(OR(ISBLANK(Table1[[#This Row],[ValidEndUTC]]),ISBLANK(Table1[[#This Row],[ValidStartUTC]])),"",Table1[[#This Row],[Duration]]*24*60)</f>
        <v/>
      </c>
    </row>
    <row r="5242" spans="1:20" ht="183.6" x14ac:dyDescent="0.25">
      <c r="A5242" s="8" t="str">
        <f>IF(ISBLANK(Table1[[#This Row],[AdvisoryNumber]]),"NTML","ADVZY")</f>
        <v>ADVZY</v>
      </c>
      <c r="B5242" s="8" t="str">
        <f>_xlfn.TEXTJOIN("-",TRUE,Table1[[#This Row],[Source]],TEXT(Table1[[#This Row],[AdvisoryNumber]],"000"),TEXT(ROW()-1,"000000"),TEXT(Table1[[#This Row],[RecordTimeUTC]],"YYYY-MM-DD"))</f>
        <v>ADVZY-003-005241-2022-10-22</v>
      </c>
      <c r="C5242" s="1" t="s">
        <v>16</v>
      </c>
      <c r="D5242" s="2"/>
      <c r="E5242" s="1">
        <v>3</v>
      </c>
      <c r="F5242" s="2" t="s">
        <v>7173</v>
      </c>
      <c r="G5242" s="1"/>
      <c r="H5242" s="1" t="s">
        <v>6014</v>
      </c>
      <c r="I5242" s="8" t="str">
        <f>IF(Table1[[#This Row],[TMI_Type]]="Reroute",INDEX(_xlfn.REGEXEXTRACT(Table1[[#This Row],[RawText]],".*(ROUTE|FEA|FCA|ICR|CTOP|TBO).+([A-Z]{3})",2,0),1,2),"")</f>
        <v/>
      </c>
      <c r="J5242" s="5"/>
      <c r="K5242" s="5"/>
      <c r="L5242" s="1"/>
      <c r="M5242" s="7"/>
      <c r="N5242" s="7"/>
      <c r="O5242" s="7">
        <v>44856.578472222223</v>
      </c>
      <c r="P5242" s="4" t="s">
        <v>1410</v>
      </c>
      <c r="Q5242" s="10" t="s">
        <v>7235</v>
      </c>
      <c r="R5242" s="2" t="s">
        <v>7236</v>
      </c>
      <c r="S5242" s="6" t="str">
        <f>IF(OR(ISBLANK(Table1[[#This Row],[ValidEndUTC]]),ISBLANK(Table1[[#This Row],[ValidStartUTC]])),"",Table1[[#This Row],[ValidEndUTC]]-Table1[[#This Row],[ValidStartUTC]])</f>
        <v/>
      </c>
      <c r="T5242" s="5" t="str">
        <f>IF(OR(ISBLANK(Table1[[#This Row],[ValidEndUTC]]),ISBLANK(Table1[[#This Row],[ValidStartUTC]])),"",Table1[[#This Row],[Duration]]*24*60)</f>
        <v/>
      </c>
    </row>
    <row r="5243" spans="1:20" ht="409.6" x14ac:dyDescent="0.25">
      <c r="A5243" s="8" t="str">
        <f>IF(ISBLANK(Table1[[#This Row],[AdvisoryNumber]]),"NTML","ADVZY")</f>
        <v>ADVZY</v>
      </c>
      <c r="B5243" s="8" t="str">
        <f>_xlfn.TEXTJOIN("-",TRUE,Table1[[#This Row],[Source]],TEXT(Table1[[#This Row],[AdvisoryNumber]],"000"),TEXT(ROW()-1,"000000"),TEXT(Table1[[#This Row],[RecordTimeUTC]],"YYYY-MM-DD"))</f>
        <v>ADVZY-001-005242-2022-11-25</v>
      </c>
      <c r="C5243" s="1" t="s">
        <v>16</v>
      </c>
      <c r="D5243" s="2"/>
      <c r="E5243" s="1">
        <v>1</v>
      </c>
      <c r="F5243" s="2" t="s">
        <v>5996</v>
      </c>
      <c r="G5243" s="1"/>
      <c r="H5243" s="1" t="s">
        <v>6014</v>
      </c>
      <c r="I5243" s="8" t="str">
        <f>IF(Table1[[#This Row],[TMI_Type]]="Reroute",INDEX(_xlfn.REGEXEXTRACT(Table1[[#This Row],[RawText]],".*(ROUTE|FEA|FCA|ICR|CTOP|TBO).+([A-Z]{3})",2,0),1,2),"")</f>
        <v/>
      </c>
      <c r="J5243" s="5"/>
      <c r="K5243" s="5"/>
      <c r="L5243" s="1"/>
      <c r="M5243" s="7"/>
      <c r="N5243" s="7"/>
      <c r="O5243" s="7">
        <v>44890.954861111109</v>
      </c>
      <c r="P5243" s="4" t="s">
        <v>1415</v>
      </c>
      <c r="Q5243" s="10" t="s">
        <v>7249</v>
      </c>
      <c r="R5243" s="2" t="s">
        <v>7250</v>
      </c>
      <c r="S5243" s="6" t="str">
        <f>IF(OR(ISBLANK(Table1[[#This Row],[ValidEndUTC]]),ISBLANK(Table1[[#This Row],[ValidStartUTC]])),"",Table1[[#This Row],[ValidEndUTC]]-Table1[[#This Row],[ValidStartUTC]])</f>
        <v/>
      </c>
      <c r="T5243" s="5" t="str">
        <f>IF(OR(ISBLANK(Table1[[#This Row],[ValidEndUTC]]),ISBLANK(Table1[[#This Row],[ValidStartUTC]])),"",Table1[[#This Row],[Duration]]*24*60)</f>
        <v/>
      </c>
    </row>
    <row r="5244" spans="1:20" x14ac:dyDescent="0.25">
      <c r="A5244" s="8" t="str">
        <f>IF(ISBLANK(Table1[[#This Row],[AdvisoryNumber]]),"NTML","ADVZY")</f>
        <v>NTML</v>
      </c>
      <c r="B5244" s="8" t="str">
        <f>_xlfn.TEXTJOIN("-",TRUE,Table1[[#This Row],[Source]],TEXT(Table1[[#This Row],[AdvisoryNumber]],"000"),TEXT(ROW()-1,"000000"),TEXT(Table1[[#This Row],[RecordTimeUTC]],"YYYY-MM-DD"))</f>
        <v>NTML-000-005243-2022-12-10</v>
      </c>
      <c r="C5244" s="1" t="s">
        <v>251</v>
      </c>
      <c r="D5244" s="2"/>
      <c r="E5244" s="1"/>
      <c r="F5244" s="2"/>
      <c r="G5244" s="1" t="s">
        <v>98</v>
      </c>
      <c r="H5244" s="1" t="s">
        <v>992</v>
      </c>
      <c r="I5244" s="8" t="str">
        <f>IF(Table1[[#This Row],[TMI_Type]]="Reroute",INDEX(_xlfn.REGEXEXTRACT(Table1[[#This Row],[RawText]],".*(ROUTE|FEA|FCA|ICR|CTOP|TBO).+([A-Z]{3})",2,0),1,2),"")</f>
        <v/>
      </c>
      <c r="J5244" s="5"/>
      <c r="K5244" s="5"/>
      <c r="L5244" s="1"/>
      <c r="M5244" s="7"/>
      <c r="N5244" s="7"/>
      <c r="O5244" s="7">
        <v>44905.043055555558</v>
      </c>
      <c r="P5244" s="4" t="s">
        <v>3839</v>
      </c>
      <c r="Q5244" s="10" t="s">
        <v>3839</v>
      </c>
      <c r="R5244" s="2" t="s">
        <v>9342</v>
      </c>
      <c r="S5244" s="6" t="str">
        <f>IF(OR(ISBLANK(Table1[[#This Row],[ValidEndUTC]]),ISBLANK(Table1[[#This Row],[ValidStartUTC]])),"",Table1[[#This Row],[ValidEndUTC]]-Table1[[#This Row],[ValidStartUTC]])</f>
        <v/>
      </c>
      <c r="T5244" s="5" t="str">
        <f>IF(OR(ISBLANK(Table1[[#This Row],[ValidEndUTC]]),ISBLANK(Table1[[#This Row],[ValidStartUTC]])),"",Table1[[#This Row],[Duration]]*24*60)</f>
        <v/>
      </c>
    </row>
    <row r="5245" spans="1:20" x14ac:dyDescent="0.25">
      <c r="A5245" s="8" t="str">
        <f>IF(ISBLANK(Table1[[#This Row],[AdvisoryNumber]]),"NTML","ADVZY")</f>
        <v>NTML</v>
      </c>
      <c r="B5245" s="8" t="str">
        <f>_xlfn.TEXTJOIN("-",TRUE,Table1[[#This Row],[Source]],TEXT(Table1[[#This Row],[AdvisoryNumber]],"000"),TEXT(ROW()-1,"000000"),TEXT(Table1[[#This Row],[RecordTimeUTC]],"YYYY-MM-DD"))</f>
        <v>NTML-000-005244-2022-12-10</v>
      </c>
      <c r="C5245" s="1" t="s">
        <v>1031</v>
      </c>
      <c r="D5245" s="2"/>
      <c r="E5245" s="1"/>
      <c r="F5245" s="2"/>
      <c r="G5245" s="1" t="s">
        <v>98</v>
      </c>
      <c r="H5245" s="1" t="s">
        <v>992</v>
      </c>
      <c r="I5245" s="8" t="str">
        <f>IF(Table1[[#This Row],[TMI_Type]]="Reroute",INDEX(_xlfn.REGEXEXTRACT(Table1[[#This Row],[RawText]],".*(ROUTE|FEA|FCA|ICR|CTOP|TBO).+([A-Z]{3})",2,0),1,2),"")</f>
        <v/>
      </c>
      <c r="J5245" s="5"/>
      <c r="K5245" s="5"/>
      <c r="L5245" s="1"/>
      <c r="M5245" s="7"/>
      <c r="N5245" s="7"/>
      <c r="O5245" s="7">
        <v>44905.083333333336</v>
      </c>
      <c r="P5245" s="4" t="s">
        <v>3840</v>
      </c>
      <c r="Q5245" s="10" t="s">
        <v>3840</v>
      </c>
      <c r="R5245" s="2" t="s">
        <v>9343</v>
      </c>
      <c r="S5245" s="6" t="str">
        <f>IF(OR(ISBLANK(Table1[[#This Row],[ValidEndUTC]]),ISBLANK(Table1[[#This Row],[ValidStartUTC]])),"",Table1[[#This Row],[ValidEndUTC]]-Table1[[#This Row],[ValidStartUTC]])</f>
        <v/>
      </c>
      <c r="T5245" s="5" t="str">
        <f>IF(OR(ISBLANK(Table1[[#This Row],[ValidEndUTC]]),ISBLANK(Table1[[#This Row],[ValidStartUTC]])),"",Table1[[#This Row],[Duration]]*24*60)</f>
        <v/>
      </c>
    </row>
    <row r="5246" spans="1:20" x14ac:dyDescent="0.25">
      <c r="A5246" s="8" t="str">
        <f>IF(ISBLANK(Table1[[#This Row],[AdvisoryNumber]]),"NTML","ADVZY")</f>
        <v>NTML</v>
      </c>
      <c r="B5246" s="8" t="str">
        <f>_xlfn.TEXTJOIN("-",TRUE,Table1[[#This Row],[Source]],TEXT(Table1[[#This Row],[AdvisoryNumber]],"000"),TEXT(ROW()-1,"000000"),TEXT(Table1[[#This Row],[RecordTimeUTC]],"YYYY-MM-DD"))</f>
        <v>NTML-000-005245-2022-12-10</v>
      </c>
      <c r="C5246" s="1" t="s">
        <v>3841</v>
      </c>
      <c r="D5246" s="2"/>
      <c r="E5246" s="1"/>
      <c r="F5246" s="2"/>
      <c r="G5246" s="1" t="s">
        <v>98</v>
      </c>
      <c r="H5246" s="1" t="s">
        <v>992</v>
      </c>
      <c r="I5246" s="8" t="str">
        <f>IF(Table1[[#This Row],[TMI_Type]]="Reroute",INDEX(_xlfn.REGEXEXTRACT(Table1[[#This Row],[RawText]],".*(ROUTE|FEA|FCA|ICR|CTOP|TBO).+([A-Z]{3})",2,0),1,2),"")</f>
        <v/>
      </c>
      <c r="J5246" s="5"/>
      <c r="K5246" s="5"/>
      <c r="L5246" s="1"/>
      <c r="M5246" s="7"/>
      <c r="N5246" s="7"/>
      <c r="O5246" s="7">
        <v>44905.091666666667</v>
      </c>
      <c r="P5246" s="4" t="s">
        <v>3842</v>
      </c>
      <c r="Q5246" s="10" t="s">
        <v>3842</v>
      </c>
      <c r="R5246" s="2" t="s">
        <v>9344</v>
      </c>
      <c r="S5246" s="6" t="str">
        <f>IF(OR(ISBLANK(Table1[[#This Row],[ValidEndUTC]]),ISBLANK(Table1[[#This Row],[ValidStartUTC]])),"",Table1[[#This Row],[ValidEndUTC]]-Table1[[#This Row],[ValidStartUTC]])</f>
        <v/>
      </c>
      <c r="T5246" s="5" t="str">
        <f>IF(OR(ISBLANK(Table1[[#This Row],[ValidEndUTC]]),ISBLANK(Table1[[#This Row],[ValidStartUTC]])),"",Table1[[#This Row],[Duration]]*24*60)</f>
        <v/>
      </c>
    </row>
    <row r="5247" spans="1:20" x14ac:dyDescent="0.25">
      <c r="A5247" s="8" t="str">
        <f>IF(ISBLANK(Table1[[#This Row],[AdvisoryNumber]]),"NTML","ADVZY")</f>
        <v>NTML</v>
      </c>
      <c r="B5247" s="8" t="str">
        <f>_xlfn.TEXTJOIN("-",TRUE,Table1[[#This Row],[Source]],TEXT(Table1[[#This Row],[AdvisoryNumber]],"000"),TEXT(ROW()-1,"000000"),TEXT(Table1[[#This Row],[RecordTimeUTC]],"YYYY-MM-DD"))</f>
        <v>NTML-000-005246-2022-12-10</v>
      </c>
      <c r="C5247" s="1" t="s">
        <v>1031</v>
      </c>
      <c r="D5247" s="2"/>
      <c r="E5247" s="1"/>
      <c r="F5247" s="2"/>
      <c r="G5247" s="1" t="s">
        <v>98</v>
      </c>
      <c r="H5247" s="1" t="s">
        <v>992</v>
      </c>
      <c r="I5247" s="8" t="str">
        <f>IF(Table1[[#This Row],[TMI_Type]]="Reroute",INDEX(_xlfn.REGEXEXTRACT(Table1[[#This Row],[RawText]],".*(ROUTE|FEA|FCA|ICR|CTOP|TBO).+([A-Z]{3})",2,0),1,2),"")</f>
        <v/>
      </c>
      <c r="J5247" s="5"/>
      <c r="K5247" s="5"/>
      <c r="L5247" s="1"/>
      <c r="M5247" s="7"/>
      <c r="N5247" s="7"/>
      <c r="O5247" s="7">
        <v>44905.09652777778</v>
      </c>
      <c r="P5247" s="4" t="s">
        <v>3843</v>
      </c>
      <c r="Q5247" s="10" t="s">
        <v>3843</v>
      </c>
      <c r="R5247" s="2" t="s">
        <v>9345</v>
      </c>
      <c r="S5247" s="6" t="str">
        <f>IF(OR(ISBLANK(Table1[[#This Row],[ValidEndUTC]]),ISBLANK(Table1[[#This Row],[ValidStartUTC]])),"",Table1[[#This Row],[ValidEndUTC]]-Table1[[#This Row],[ValidStartUTC]])</f>
        <v/>
      </c>
      <c r="T5247" s="5" t="str">
        <f>IF(OR(ISBLANK(Table1[[#This Row],[ValidEndUTC]]),ISBLANK(Table1[[#This Row],[ValidStartUTC]])),"",Table1[[#This Row],[Duration]]*24*60)</f>
        <v/>
      </c>
    </row>
    <row r="5248" spans="1:20" x14ac:dyDescent="0.25">
      <c r="A5248" s="8" t="str">
        <f>IF(ISBLANK(Table1[[#This Row],[AdvisoryNumber]]),"NTML","ADVZY")</f>
        <v>NTML</v>
      </c>
      <c r="B5248" s="8" t="str">
        <f>_xlfn.TEXTJOIN("-",TRUE,Table1[[#This Row],[Source]],TEXT(Table1[[#This Row],[AdvisoryNumber]],"000"),TEXT(ROW()-1,"000000"),TEXT(Table1[[#This Row],[RecordTimeUTC]],"YYYY-MM-DD"))</f>
        <v>NTML-000-005247-2022-12-10</v>
      </c>
      <c r="C5248" s="1" t="s">
        <v>251</v>
      </c>
      <c r="D5248" s="2"/>
      <c r="E5248" s="1"/>
      <c r="F5248" s="2"/>
      <c r="G5248" s="1" t="s">
        <v>98</v>
      </c>
      <c r="H5248" s="1" t="s">
        <v>992</v>
      </c>
      <c r="I5248" s="8" t="str">
        <f>IF(Table1[[#This Row],[TMI_Type]]="Reroute",INDEX(_xlfn.REGEXEXTRACT(Table1[[#This Row],[RawText]],".*(ROUTE|FEA|FCA|ICR|CTOP|TBO).+([A-Z]{3})",2,0),1,2),"")</f>
        <v/>
      </c>
      <c r="J5248" s="5"/>
      <c r="K5248" s="5"/>
      <c r="L5248" s="1"/>
      <c r="M5248" s="7"/>
      <c r="N5248" s="7"/>
      <c r="O5248" s="7">
        <v>44905.10833333333</v>
      </c>
      <c r="P5248" s="4" t="s">
        <v>3844</v>
      </c>
      <c r="Q5248" s="10" t="s">
        <v>3844</v>
      </c>
      <c r="R5248" s="2" t="s">
        <v>9346</v>
      </c>
      <c r="S5248" s="6" t="str">
        <f>IF(OR(ISBLANK(Table1[[#This Row],[ValidEndUTC]]),ISBLANK(Table1[[#This Row],[ValidStartUTC]])),"",Table1[[#This Row],[ValidEndUTC]]-Table1[[#This Row],[ValidStartUTC]])</f>
        <v/>
      </c>
      <c r="T5248" s="5" t="str">
        <f>IF(OR(ISBLANK(Table1[[#This Row],[ValidEndUTC]]),ISBLANK(Table1[[#This Row],[ValidStartUTC]])),"",Table1[[#This Row],[Duration]]*24*60)</f>
        <v/>
      </c>
    </row>
    <row r="5249" spans="1:20" x14ac:dyDescent="0.25">
      <c r="A5249" s="8" t="str">
        <f>IF(ISBLANK(Table1[[#This Row],[AdvisoryNumber]]),"NTML","ADVZY")</f>
        <v>NTML</v>
      </c>
      <c r="B5249" s="8" t="str">
        <f>_xlfn.TEXTJOIN("-",TRUE,Table1[[#This Row],[Source]],TEXT(Table1[[#This Row],[AdvisoryNumber]],"000"),TEXT(ROW()-1,"000000"),TEXT(Table1[[#This Row],[RecordTimeUTC]],"YYYY-MM-DD"))</f>
        <v>NTML-000-005248-2022-12-10</v>
      </c>
      <c r="C5249" s="1" t="s">
        <v>1031</v>
      </c>
      <c r="D5249" s="2"/>
      <c r="E5249" s="1"/>
      <c r="F5249" s="2"/>
      <c r="G5249" s="1" t="s">
        <v>98</v>
      </c>
      <c r="H5249" s="1" t="s">
        <v>992</v>
      </c>
      <c r="I5249" s="8" t="str">
        <f>IF(Table1[[#This Row],[TMI_Type]]="Reroute",INDEX(_xlfn.REGEXEXTRACT(Table1[[#This Row],[RawText]],".*(ROUTE|FEA|FCA|ICR|CTOP|TBO).+([A-Z]{3})",2,0),1,2),"")</f>
        <v/>
      </c>
      <c r="J5249" s="5"/>
      <c r="K5249" s="5"/>
      <c r="L5249" s="1"/>
      <c r="M5249" s="7"/>
      <c r="N5249" s="7"/>
      <c r="O5249" s="7">
        <v>44905.10833333333</v>
      </c>
      <c r="P5249" s="4" t="s">
        <v>3845</v>
      </c>
      <c r="Q5249" s="10" t="s">
        <v>3845</v>
      </c>
      <c r="R5249" s="2" t="s">
        <v>9346</v>
      </c>
      <c r="S5249" s="6" t="str">
        <f>IF(OR(ISBLANK(Table1[[#This Row],[ValidEndUTC]]),ISBLANK(Table1[[#This Row],[ValidStartUTC]])),"",Table1[[#This Row],[ValidEndUTC]]-Table1[[#This Row],[ValidStartUTC]])</f>
        <v/>
      </c>
      <c r="T5249" s="5" t="str">
        <f>IF(OR(ISBLANK(Table1[[#This Row],[ValidEndUTC]]),ISBLANK(Table1[[#This Row],[ValidStartUTC]])),"",Table1[[#This Row],[Duration]]*24*60)</f>
        <v/>
      </c>
    </row>
    <row r="5250" spans="1:20" x14ac:dyDescent="0.25">
      <c r="A5250" s="8" t="str">
        <f>IF(ISBLANK(Table1[[#This Row],[AdvisoryNumber]]),"NTML","ADVZY")</f>
        <v>NTML</v>
      </c>
      <c r="B5250" s="8" t="str">
        <f>_xlfn.TEXTJOIN("-",TRUE,Table1[[#This Row],[Source]],TEXT(Table1[[#This Row],[AdvisoryNumber]],"000"),TEXT(ROW()-1,"000000"),TEXT(Table1[[#This Row],[RecordTimeUTC]],"YYYY-MM-DD"))</f>
        <v>NTML-000-005249-2022-12-10</v>
      </c>
      <c r="C5250" s="1" t="s">
        <v>251</v>
      </c>
      <c r="D5250" s="2"/>
      <c r="E5250" s="1"/>
      <c r="F5250" s="2"/>
      <c r="G5250" s="1" t="s">
        <v>98</v>
      </c>
      <c r="H5250" s="1" t="s">
        <v>992</v>
      </c>
      <c r="I5250" s="8" t="str">
        <f>IF(Table1[[#This Row],[TMI_Type]]="Reroute",INDEX(_xlfn.REGEXEXTRACT(Table1[[#This Row],[RawText]],".*(ROUTE|FEA|FCA|ICR|CTOP|TBO).+([A-Z]{3})",2,0),1,2),"")</f>
        <v/>
      </c>
      <c r="J5250" s="5"/>
      <c r="K5250" s="5"/>
      <c r="L5250" s="1"/>
      <c r="M5250" s="7"/>
      <c r="N5250" s="7"/>
      <c r="O5250" s="7">
        <v>44905.136805555558</v>
      </c>
      <c r="P5250" s="4" t="s">
        <v>3846</v>
      </c>
      <c r="Q5250" s="10" t="s">
        <v>3846</v>
      </c>
      <c r="R5250" s="2" t="s">
        <v>9347</v>
      </c>
      <c r="S5250" s="6" t="str">
        <f>IF(OR(ISBLANK(Table1[[#This Row],[ValidEndUTC]]),ISBLANK(Table1[[#This Row],[ValidStartUTC]])),"",Table1[[#This Row],[ValidEndUTC]]-Table1[[#This Row],[ValidStartUTC]])</f>
        <v/>
      </c>
      <c r="T5250" s="5" t="str">
        <f>IF(OR(ISBLANK(Table1[[#This Row],[ValidEndUTC]]),ISBLANK(Table1[[#This Row],[ValidStartUTC]])),"",Table1[[#This Row],[Duration]]*24*60)</f>
        <v/>
      </c>
    </row>
    <row r="5251" spans="1:20" x14ac:dyDescent="0.25">
      <c r="A5251" s="8" t="str">
        <f>IF(ISBLANK(Table1[[#This Row],[AdvisoryNumber]]),"NTML","ADVZY")</f>
        <v>NTML</v>
      </c>
      <c r="B5251" s="8" t="str">
        <f>_xlfn.TEXTJOIN("-",TRUE,Table1[[#This Row],[Source]],TEXT(Table1[[#This Row],[AdvisoryNumber]],"000"),TEXT(ROW()-1,"000000"),TEXT(Table1[[#This Row],[RecordTimeUTC]],"YYYY-MM-DD"))</f>
        <v>NTML-000-005250-2022-12-10</v>
      </c>
      <c r="C5251" s="1" t="s">
        <v>251</v>
      </c>
      <c r="D5251" s="2"/>
      <c r="E5251" s="1"/>
      <c r="F5251" s="2"/>
      <c r="G5251" s="1" t="s">
        <v>98</v>
      </c>
      <c r="H5251" s="1" t="s">
        <v>992</v>
      </c>
      <c r="I5251" s="8" t="str">
        <f>IF(Table1[[#This Row],[TMI_Type]]="Reroute",INDEX(_xlfn.REGEXEXTRACT(Table1[[#This Row],[RawText]],".*(ROUTE|FEA|FCA|ICR|CTOP|TBO).+([A-Z]{3})",2,0),1,2),"")</f>
        <v/>
      </c>
      <c r="J5251" s="5"/>
      <c r="K5251" s="5"/>
      <c r="L5251" s="1"/>
      <c r="M5251" s="7"/>
      <c r="N5251" s="7"/>
      <c r="O5251" s="7">
        <v>44905.147916666669</v>
      </c>
      <c r="P5251" s="4" t="s">
        <v>3848</v>
      </c>
      <c r="Q5251" s="10" t="s">
        <v>3848</v>
      </c>
      <c r="R5251" s="2" t="s">
        <v>9351</v>
      </c>
      <c r="S5251" s="6" t="str">
        <f>IF(OR(ISBLANK(Table1[[#This Row],[ValidEndUTC]]),ISBLANK(Table1[[#This Row],[ValidStartUTC]])),"",Table1[[#This Row],[ValidEndUTC]]-Table1[[#This Row],[ValidStartUTC]])</f>
        <v/>
      </c>
      <c r="T5251" s="5" t="str">
        <f>IF(OR(ISBLANK(Table1[[#This Row],[ValidEndUTC]]),ISBLANK(Table1[[#This Row],[ValidStartUTC]])),"",Table1[[#This Row],[Duration]]*24*60)</f>
        <v/>
      </c>
    </row>
    <row r="5252" spans="1:20" x14ac:dyDescent="0.25">
      <c r="A5252" s="8" t="str">
        <f>IF(ISBLANK(Table1[[#This Row],[AdvisoryNumber]]),"NTML","ADVZY")</f>
        <v>NTML</v>
      </c>
      <c r="B5252" s="8" t="str">
        <f>_xlfn.TEXTJOIN("-",TRUE,Table1[[#This Row],[Source]],TEXT(Table1[[#This Row],[AdvisoryNumber]],"000"),TEXT(ROW()-1,"000000"),TEXT(Table1[[#This Row],[RecordTimeUTC]],"YYYY-MM-DD"))</f>
        <v>NTML-000-005251-2022-12-10</v>
      </c>
      <c r="C5252" s="1" t="s">
        <v>1031</v>
      </c>
      <c r="D5252" s="2"/>
      <c r="E5252" s="1"/>
      <c r="F5252" s="2"/>
      <c r="G5252" s="1" t="s">
        <v>98</v>
      </c>
      <c r="H5252" s="1" t="s">
        <v>992</v>
      </c>
      <c r="I5252" s="8" t="str">
        <f>IF(Table1[[#This Row],[TMI_Type]]="Reroute",INDEX(_xlfn.REGEXEXTRACT(Table1[[#This Row],[RawText]],".*(ROUTE|FEA|FCA|ICR|CTOP|TBO).+([A-Z]{3})",2,0),1,2),"")</f>
        <v/>
      </c>
      <c r="J5252" s="5"/>
      <c r="K5252" s="5"/>
      <c r="L5252" s="1"/>
      <c r="M5252" s="7"/>
      <c r="N5252" s="7"/>
      <c r="O5252" s="7">
        <v>44905.147916666669</v>
      </c>
      <c r="P5252" s="4" t="s">
        <v>3849</v>
      </c>
      <c r="Q5252" s="10" t="s">
        <v>3849</v>
      </c>
      <c r="R5252" s="2" t="s">
        <v>9351</v>
      </c>
      <c r="S5252" s="6" t="str">
        <f>IF(OR(ISBLANK(Table1[[#This Row],[ValidEndUTC]]),ISBLANK(Table1[[#This Row],[ValidStartUTC]])),"",Table1[[#This Row],[ValidEndUTC]]-Table1[[#This Row],[ValidStartUTC]])</f>
        <v/>
      </c>
      <c r="T5252" s="5" t="str">
        <f>IF(OR(ISBLANK(Table1[[#This Row],[ValidEndUTC]]),ISBLANK(Table1[[#This Row],[ValidStartUTC]])),"",Table1[[#This Row],[Duration]]*24*60)</f>
        <v/>
      </c>
    </row>
    <row r="5253" spans="1:20" x14ac:dyDescent="0.25">
      <c r="A5253" s="8" t="str">
        <f>IF(ISBLANK(Table1[[#This Row],[AdvisoryNumber]]),"NTML","ADVZY")</f>
        <v>NTML</v>
      </c>
      <c r="B5253" s="8" t="str">
        <f>_xlfn.TEXTJOIN("-",TRUE,Table1[[#This Row],[Source]],TEXT(Table1[[#This Row],[AdvisoryNumber]],"000"),TEXT(ROW()-1,"000000"),TEXT(Table1[[#This Row],[RecordTimeUTC]],"YYYY-MM-DD"))</f>
        <v>NTML-000-005252-2022-12-10</v>
      </c>
      <c r="C5253" s="1" t="s">
        <v>1031</v>
      </c>
      <c r="D5253" s="2"/>
      <c r="E5253" s="1"/>
      <c r="F5253" s="2"/>
      <c r="G5253" s="1" t="s">
        <v>98</v>
      </c>
      <c r="H5253" s="1" t="s">
        <v>992</v>
      </c>
      <c r="I5253" s="8" t="str">
        <f>IF(Table1[[#This Row],[TMI_Type]]="Reroute",INDEX(_xlfn.REGEXEXTRACT(Table1[[#This Row],[RawText]],".*(ROUTE|FEA|FCA|ICR|CTOP|TBO).+([A-Z]{3})",2,0),1,2),"")</f>
        <v/>
      </c>
      <c r="J5253" s="5"/>
      <c r="K5253" s="5"/>
      <c r="L5253" s="1"/>
      <c r="M5253" s="7"/>
      <c r="N5253" s="7"/>
      <c r="O5253" s="7">
        <v>44905.159722222219</v>
      </c>
      <c r="P5253" s="4" t="s">
        <v>3850</v>
      </c>
      <c r="Q5253" s="10" t="s">
        <v>3850</v>
      </c>
      <c r="R5253" s="2" t="s">
        <v>9354</v>
      </c>
      <c r="S5253" s="6" t="str">
        <f>IF(OR(ISBLANK(Table1[[#This Row],[ValidEndUTC]]),ISBLANK(Table1[[#This Row],[ValidStartUTC]])),"",Table1[[#This Row],[ValidEndUTC]]-Table1[[#This Row],[ValidStartUTC]])</f>
        <v/>
      </c>
      <c r="T5253" s="5" t="str">
        <f>IF(OR(ISBLANK(Table1[[#This Row],[ValidEndUTC]]),ISBLANK(Table1[[#This Row],[ValidStartUTC]])),"",Table1[[#This Row],[Duration]]*24*60)</f>
        <v/>
      </c>
    </row>
    <row r="5254" spans="1:20" ht="21.6" x14ac:dyDescent="0.25">
      <c r="A5254" s="8" t="str">
        <f>IF(ISBLANK(Table1[[#This Row],[AdvisoryNumber]]),"NTML","ADVZY")</f>
        <v>NTML</v>
      </c>
      <c r="B5254" s="8" t="str">
        <f>_xlfn.TEXTJOIN("-",TRUE,Table1[[#This Row],[Source]],TEXT(Table1[[#This Row],[AdvisoryNumber]],"000"),TEXT(ROW()-1,"000000"),TEXT(Table1[[#This Row],[RecordTimeUTC]],"YYYY-MM-DD"))</f>
        <v>NTML-000-005253-2022-12-17</v>
      </c>
      <c r="C5254" s="1" t="s">
        <v>1515</v>
      </c>
      <c r="D5254" s="2"/>
      <c r="E5254" s="1"/>
      <c r="F5254" s="2"/>
      <c r="G5254" s="1"/>
      <c r="H5254" s="1" t="s">
        <v>2641</v>
      </c>
      <c r="I5254" s="8" t="str">
        <f>IF(Table1[[#This Row],[TMI_Type]]="Reroute",INDEX(_xlfn.REGEXEXTRACT(Table1[[#This Row],[RawText]],".*(ROUTE|FEA|FCA|ICR|CTOP|TBO).+([A-Z]{3})",2,0),1,2),"")</f>
        <v/>
      </c>
      <c r="J5254" s="5"/>
      <c r="K5254" s="5"/>
      <c r="L5254" s="1"/>
      <c r="M5254" s="7"/>
      <c r="N5254" s="7"/>
      <c r="O5254" s="7">
        <v>44912</v>
      </c>
      <c r="P5254" s="4" t="s">
        <v>3862</v>
      </c>
      <c r="Q5254" s="10" t="s">
        <v>3862</v>
      </c>
      <c r="R5254" s="2" t="s">
        <v>9364</v>
      </c>
      <c r="S5254" s="6" t="str">
        <f>IF(OR(ISBLANK(Table1[[#This Row],[ValidEndUTC]]),ISBLANK(Table1[[#This Row],[ValidStartUTC]])),"",Table1[[#This Row],[ValidEndUTC]]-Table1[[#This Row],[ValidStartUTC]])</f>
        <v/>
      </c>
      <c r="T5254" s="5" t="str">
        <f>IF(OR(ISBLANK(Table1[[#This Row],[ValidEndUTC]]),ISBLANK(Table1[[#This Row],[ValidStartUTC]])),"",Table1[[#This Row],[Duration]]*24*60)</f>
        <v/>
      </c>
    </row>
    <row r="5255" spans="1:20" ht="21.6" x14ac:dyDescent="0.25">
      <c r="A5255" s="8" t="str">
        <f>IF(ISBLANK(Table1[[#This Row],[AdvisoryNumber]]),"NTML","ADVZY")</f>
        <v>NTML</v>
      </c>
      <c r="B5255" s="8" t="str">
        <f>_xlfn.TEXTJOIN("-",TRUE,Table1[[#This Row],[Source]],TEXT(Table1[[#This Row],[AdvisoryNumber]],"000"),TEXT(ROW()-1,"000000"),TEXT(Table1[[#This Row],[RecordTimeUTC]],"YYYY-MM-DD"))</f>
        <v>NTML-000-005254-2022-12-17</v>
      </c>
      <c r="C5255" s="1" t="s">
        <v>108</v>
      </c>
      <c r="D5255" s="2"/>
      <c r="E5255" s="1"/>
      <c r="F5255" s="2"/>
      <c r="G5255" s="1"/>
      <c r="H5255" s="1" t="s">
        <v>2641</v>
      </c>
      <c r="I5255" s="8" t="str">
        <f>IF(Table1[[#This Row],[TMI_Type]]="Reroute",INDEX(_xlfn.REGEXEXTRACT(Table1[[#This Row],[RawText]],".*(ROUTE|FEA|FCA|ICR|CTOP|TBO).+([A-Z]{3})",2,0),1,2),"")</f>
        <v/>
      </c>
      <c r="J5255" s="5"/>
      <c r="K5255" s="5"/>
      <c r="L5255" s="1"/>
      <c r="M5255" s="7"/>
      <c r="N5255" s="7"/>
      <c r="O5255" s="7">
        <v>44912.003472222219</v>
      </c>
      <c r="P5255" s="4" t="s">
        <v>3860</v>
      </c>
      <c r="Q5255" s="10" t="s">
        <v>3860</v>
      </c>
      <c r="R5255" s="2" t="s">
        <v>9363</v>
      </c>
      <c r="S5255" s="6" t="str">
        <f>IF(OR(ISBLANK(Table1[[#This Row],[ValidEndUTC]]),ISBLANK(Table1[[#This Row],[ValidStartUTC]])),"",Table1[[#This Row],[ValidEndUTC]]-Table1[[#This Row],[ValidStartUTC]])</f>
        <v/>
      </c>
      <c r="T5255" s="5" t="str">
        <f>IF(OR(ISBLANK(Table1[[#This Row],[ValidEndUTC]]),ISBLANK(Table1[[#This Row],[ValidStartUTC]])),"",Table1[[#This Row],[Duration]]*24*60)</f>
        <v/>
      </c>
    </row>
    <row r="5256" spans="1:20" ht="21.6" x14ac:dyDescent="0.25">
      <c r="A5256" s="8" t="str">
        <f>IF(ISBLANK(Table1[[#This Row],[AdvisoryNumber]]),"NTML","ADVZY")</f>
        <v>NTML</v>
      </c>
      <c r="B5256" s="8" t="str">
        <f>_xlfn.TEXTJOIN("-",TRUE,Table1[[#This Row],[Source]],TEXT(Table1[[#This Row],[AdvisoryNumber]],"000"),TEXT(ROW()-1,"000000"),TEXT(Table1[[#This Row],[RecordTimeUTC]],"YYYY-MM-DD"))</f>
        <v>NTML-000-005255-2022-12-17</v>
      </c>
      <c r="C5256" s="1" t="s">
        <v>495</v>
      </c>
      <c r="D5256" s="2"/>
      <c r="E5256" s="1"/>
      <c r="F5256" s="2"/>
      <c r="G5256" s="1"/>
      <c r="H5256" s="1" t="s">
        <v>2641</v>
      </c>
      <c r="I5256" s="8" t="str">
        <f>IF(Table1[[#This Row],[TMI_Type]]="Reroute",INDEX(_xlfn.REGEXEXTRACT(Table1[[#This Row],[RawText]],".*(ROUTE|FEA|FCA|ICR|CTOP|TBO).+([A-Z]{3})",2,0),1,2),"")</f>
        <v/>
      </c>
      <c r="J5256" s="5"/>
      <c r="K5256" s="5"/>
      <c r="L5256" s="1"/>
      <c r="M5256" s="7"/>
      <c r="N5256" s="7"/>
      <c r="O5256" s="7">
        <v>44912.003472222219</v>
      </c>
      <c r="P5256" s="4" t="s">
        <v>3861</v>
      </c>
      <c r="Q5256" s="10" t="s">
        <v>3861</v>
      </c>
      <c r="R5256" s="2" t="s">
        <v>9363</v>
      </c>
      <c r="S5256" s="6" t="str">
        <f>IF(OR(ISBLANK(Table1[[#This Row],[ValidEndUTC]]),ISBLANK(Table1[[#This Row],[ValidStartUTC]])),"",Table1[[#This Row],[ValidEndUTC]]-Table1[[#This Row],[ValidStartUTC]])</f>
        <v/>
      </c>
      <c r="T5256" s="5" t="str">
        <f>IF(OR(ISBLANK(Table1[[#This Row],[ValidEndUTC]]),ISBLANK(Table1[[#This Row],[ValidStartUTC]])),"",Table1[[#This Row],[Duration]]*24*60)</f>
        <v/>
      </c>
    </row>
    <row r="5257" spans="1:20" ht="21.6" x14ac:dyDescent="0.25">
      <c r="A5257" s="8" t="str">
        <f>IF(ISBLANK(Table1[[#This Row],[AdvisoryNumber]]),"NTML","ADVZY")</f>
        <v>NTML</v>
      </c>
      <c r="B5257" s="8" t="str">
        <f>_xlfn.TEXTJOIN("-",TRUE,Table1[[#This Row],[Source]],TEXT(Table1[[#This Row],[AdvisoryNumber]],"000"),TEXT(ROW()-1,"000000"),TEXT(Table1[[#This Row],[RecordTimeUTC]],"YYYY-MM-DD"))</f>
        <v>NTML-000-005256-2022-12-17</v>
      </c>
      <c r="C5257" s="1" t="s">
        <v>1513</v>
      </c>
      <c r="D5257" s="2"/>
      <c r="E5257" s="1"/>
      <c r="F5257" s="2"/>
      <c r="G5257" s="1"/>
      <c r="H5257" s="1" t="s">
        <v>2641</v>
      </c>
      <c r="I5257" s="8" t="str">
        <f>IF(Table1[[#This Row],[TMI_Type]]="Reroute",INDEX(_xlfn.REGEXEXTRACT(Table1[[#This Row],[RawText]],".*(ROUTE|FEA|FCA|ICR|CTOP|TBO).+([A-Z]{3})",2,0),1,2),"")</f>
        <v/>
      </c>
      <c r="J5257" s="5"/>
      <c r="K5257" s="5"/>
      <c r="L5257" s="1"/>
      <c r="M5257" s="7"/>
      <c r="N5257" s="7"/>
      <c r="O5257" s="7">
        <v>44912.142361111109</v>
      </c>
      <c r="P5257" s="4" t="s">
        <v>3863</v>
      </c>
      <c r="Q5257" s="10" t="s">
        <v>3863</v>
      </c>
      <c r="R5257" s="2" t="s">
        <v>9365</v>
      </c>
      <c r="S5257" s="6" t="str">
        <f>IF(OR(ISBLANK(Table1[[#This Row],[ValidEndUTC]]),ISBLANK(Table1[[#This Row],[ValidStartUTC]])),"",Table1[[#This Row],[ValidEndUTC]]-Table1[[#This Row],[ValidStartUTC]])</f>
        <v/>
      </c>
      <c r="T5257" s="5" t="str">
        <f>IF(OR(ISBLANK(Table1[[#This Row],[ValidEndUTC]]),ISBLANK(Table1[[#This Row],[ValidStartUTC]])),"",Table1[[#This Row],[Duration]]*24*60)</f>
        <v/>
      </c>
    </row>
    <row r="5258" spans="1:20" ht="21.6" x14ac:dyDescent="0.25">
      <c r="A5258" s="8" t="str">
        <f>IF(ISBLANK(Table1[[#This Row],[AdvisoryNumber]]),"NTML","ADVZY")</f>
        <v>NTML</v>
      </c>
      <c r="B5258" s="8" t="str">
        <f>_xlfn.TEXTJOIN("-",TRUE,Table1[[#This Row],[Source]],TEXT(Table1[[#This Row],[AdvisoryNumber]],"000"),TEXT(ROW()-1,"000000"),TEXT(Table1[[#This Row],[RecordTimeUTC]],"YYYY-MM-DD"))</f>
        <v>NTML-000-005257-2022-12-17</v>
      </c>
      <c r="C5258" s="1" t="s">
        <v>1079</v>
      </c>
      <c r="D5258" s="2"/>
      <c r="E5258" s="1"/>
      <c r="F5258" s="2"/>
      <c r="G5258" s="1"/>
      <c r="H5258" s="1" t="s">
        <v>2641</v>
      </c>
      <c r="I5258" s="8" t="str">
        <f>IF(Table1[[#This Row],[TMI_Type]]="Reroute",INDEX(_xlfn.REGEXEXTRACT(Table1[[#This Row],[RawText]],".*(ROUTE|FEA|FCA|ICR|CTOP|TBO).+([A-Z]{3})",2,0),1,2),"")</f>
        <v/>
      </c>
      <c r="J5258" s="5"/>
      <c r="K5258" s="5"/>
      <c r="L5258" s="1"/>
      <c r="M5258" s="7"/>
      <c r="N5258" s="7"/>
      <c r="O5258" s="7">
        <v>44912.142361111109</v>
      </c>
      <c r="P5258" s="4" t="s">
        <v>3864</v>
      </c>
      <c r="Q5258" s="10" t="s">
        <v>3864</v>
      </c>
      <c r="R5258" s="2" t="s">
        <v>9365</v>
      </c>
      <c r="S5258" s="6" t="str">
        <f>IF(OR(ISBLANK(Table1[[#This Row],[ValidEndUTC]]),ISBLANK(Table1[[#This Row],[ValidStartUTC]])),"",Table1[[#This Row],[ValidEndUTC]]-Table1[[#This Row],[ValidStartUTC]])</f>
        <v/>
      </c>
      <c r="T5258" s="5" t="str">
        <f>IF(OR(ISBLANK(Table1[[#This Row],[ValidEndUTC]]),ISBLANK(Table1[[#This Row],[ValidStartUTC]])),"",Table1[[#This Row],[Duration]]*24*60)</f>
        <v/>
      </c>
    </row>
    <row r="5259" spans="1:20" x14ac:dyDescent="0.25">
      <c r="A5259" s="8" t="str">
        <f>IF(ISBLANK(Table1[[#This Row],[AdvisoryNumber]]),"NTML","ADVZY")</f>
        <v>NTML</v>
      </c>
      <c r="B5259" s="8" t="str">
        <f>_xlfn.TEXTJOIN("-",TRUE,Table1[[#This Row],[Source]],TEXT(Table1[[#This Row],[AdvisoryNumber]],"000"),TEXT(ROW()-1,"000000"),TEXT(Table1[[#This Row],[RecordTimeUTC]],"YYYY-MM-DD"))</f>
        <v>NTML-000-005258-2022-12-17</v>
      </c>
      <c r="C5259" s="1" t="s">
        <v>97</v>
      </c>
      <c r="D5259" s="2"/>
      <c r="E5259" s="1"/>
      <c r="F5259" s="2"/>
      <c r="G5259" s="1"/>
      <c r="H5259" s="1" t="s">
        <v>2641</v>
      </c>
      <c r="I5259" s="8" t="str">
        <f>IF(Table1[[#This Row],[TMI_Type]]="Reroute",INDEX(_xlfn.REGEXEXTRACT(Table1[[#This Row],[RawText]],".*(ROUTE|FEA|FCA|ICR|CTOP|TBO).+([A-Z]{3})",2,0),1,2),"")</f>
        <v/>
      </c>
      <c r="J5259" s="5"/>
      <c r="K5259" s="5"/>
      <c r="L5259" s="1"/>
      <c r="M5259" s="7"/>
      <c r="N5259" s="7"/>
      <c r="O5259" s="7">
        <v>44912.791666666664</v>
      </c>
      <c r="P5259" s="4" t="s">
        <v>3865</v>
      </c>
      <c r="Q5259" s="10" t="s">
        <v>3865</v>
      </c>
      <c r="R5259" s="2" t="s">
        <v>9366</v>
      </c>
      <c r="S5259" s="6" t="str">
        <f>IF(OR(ISBLANK(Table1[[#This Row],[ValidEndUTC]]),ISBLANK(Table1[[#This Row],[ValidStartUTC]])),"",Table1[[#This Row],[ValidEndUTC]]-Table1[[#This Row],[ValidStartUTC]])</f>
        <v/>
      </c>
      <c r="T5259" s="5" t="str">
        <f>IF(OR(ISBLANK(Table1[[#This Row],[ValidEndUTC]]),ISBLANK(Table1[[#This Row],[ValidStartUTC]])),"",Table1[[#This Row],[Duration]]*24*60)</f>
        <v/>
      </c>
    </row>
    <row r="5260" spans="1:20" x14ac:dyDescent="0.25">
      <c r="A5260" s="8" t="str">
        <f>IF(ISBLANK(Table1[[#This Row],[AdvisoryNumber]]),"NTML","ADVZY")</f>
        <v>NTML</v>
      </c>
      <c r="B5260" s="8" t="str">
        <f>_xlfn.TEXTJOIN("-",TRUE,Table1[[#This Row],[Source]],TEXT(Table1[[#This Row],[AdvisoryNumber]],"000"),TEXT(ROW()-1,"000000"),TEXT(Table1[[#This Row],[RecordTimeUTC]],"YYYY-MM-DD"))</f>
        <v>NTML-000-005259-2023-01-07</v>
      </c>
      <c r="C5260" s="1" t="s">
        <v>270</v>
      </c>
      <c r="D5260" s="2"/>
      <c r="E5260" s="1"/>
      <c r="F5260" s="2"/>
      <c r="G5260" s="1"/>
      <c r="H5260" s="1" t="s">
        <v>2641</v>
      </c>
      <c r="I5260" s="8" t="str">
        <f>IF(Table1[[#This Row],[TMI_Type]]="Reroute",INDEX(_xlfn.REGEXEXTRACT(Table1[[#This Row],[RawText]],".*(ROUTE|FEA|FCA|ICR|CTOP|TBO).+([A-Z]{3})",2,0),1,2),"")</f>
        <v/>
      </c>
      <c r="J5260" s="5"/>
      <c r="K5260" s="5"/>
      <c r="L5260" s="1"/>
      <c r="M5260" s="7"/>
      <c r="N5260" s="7"/>
      <c r="O5260" s="7">
        <v>44933.743055555555</v>
      </c>
      <c r="P5260" s="4" t="s">
        <v>3868</v>
      </c>
      <c r="Q5260" s="10" t="s">
        <v>3868</v>
      </c>
      <c r="R5260" s="2" t="s">
        <v>9384</v>
      </c>
      <c r="S5260" s="6" t="str">
        <f>IF(OR(ISBLANK(Table1[[#This Row],[ValidEndUTC]]),ISBLANK(Table1[[#This Row],[ValidStartUTC]])),"",Table1[[#This Row],[ValidEndUTC]]-Table1[[#This Row],[ValidStartUTC]])</f>
        <v/>
      </c>
      <c r="T5260" s="5" t="str">
        <f>IF(OR(ISBLANK(Table1[[#This Row],[ValidEndUTC]]),ISBLANK(Table1[[#This Row],[ValidStartUTC]])),"",Table1[[#This Row],[Duration]]*24*60)</f>
        <v/>
      </c>
    </row>
    <row r="5261" spans="1:20" x14ac:dyDescent="0.25">
      <c r="A5261" s="8" t="str">
        <f>IF(ISBLANK(Table1[[#This Row],[AdvisoryNumber]]),"NTML","ADVZY")</f>
        <v>NTML</v>
      </c>
      <c r="B5261" s="8" t="str">
        <f>_xlfn.TEXTJOIN("-",TRUE,Table1[[#This Row],[Source]],TEXT(Table1[[#This Row],[AdvisoryNumber]],"000"),TEXT(ROW()-1,"000000"),TEXT(Table1[[#This Row],[RecordTimeUTC]],"YYYY-MM-DD"))</f>
        <v>NTML-000-005260-2023-01-07</v>
      </c>
      <c r="C5261" s="1" t="s">
        <v>202</v>
      </c>
      <c r="D5261" s="2"/>
      <c r="E5261" s="1"/>
      <c r="F5261" s="2"/>
      <c r="G5261" s="1"/>
      <c r="H5261" s="1" t="s">
        <v>2641</v>
      </c>
      <c r="I5261" s="8" t="str">
        <f>IF(Table1[[#This Row],[TMI_Type]]="Reroute",INDEX(_xlfn.REGEXEXTRACT(Table1[[#This Row],[RawText]],".*(ROUTE|FEA|FCA|ICR|CTOP|TBO).+([A-Z]{3})",2,0),1,2),"")</f>
        <v/>
      </c>
      <c r="J5261" s="5"/>
      <c r="K5261" s="5"/>
      <c r="L5261" s="1"/>
      <c r="M5261" s="7"/>
      <c r="N5261" s="7"/>
      <c r="O5261" s="7">
        <v>44933.743055555555</v>
      </c>
      <c r="P5261" s="4" t="s">
        <v>3869</v>
      </c>
      <c r="Q5261" s="10" t="s">
        <v>3869</v>
      </c>
      <c r="R5261" s="2" t="s">
        <v>9384</v>
      </c>
      <c r="S5261" s="6" t="str">
        <f>IF(OR(ISBLANK(Table1[[#This Row],[ValidEndUTC]]),ISBLANK(Table1[[#This Row],[ValidStartUTC]])),"",Table1[[#This Row],[ValidEndUTC]]-Table1[[#This Row],[ValidStartUTC]])</f>
        <v/>
      </c>
      <c r="T5261" s="5" t="str">
        <f>IF(OR(ISBLANK(Table1[[#This Row],[ValidEndUTC]]),ISBLANK(Table1[[#This Row],[ValidStartUTC]])),"",Table1[[#This Row],[Duration]]*24*60)</f>
        <v/>
      </c>
    </row>
    <row r="5262" spans="1:20" x14ac:dyDescent="0.25">
      <c r="A5262" s="8" t="str">
        <f>IF(ISBLANK(Table1[[#This Row],[AdvisoryNumber]]),"NTML","ADVZY")</f>
        <v>NTML</v>
      </c>
      <c r="B5262" s="8" t="str">
        <f>_xlfn.TEXTJOIN("-",TRUE,Table1[[#This Row],[Source]],TEXT(Table1[[#This Row],[AdvisoryNumber]],"000"),TEXT(ROW()-1,"000000"),TEXT(Table1[[#This Row],[RecordTimeUTC]],"YYYY-MM-DD"))</f>
        <v>NTML-000-005261-2023-01-07</v>
      </c>
      <c r="C5262" s="1" t="s">
        <v>232</v>
      </c>
      <c r="D5262" s="2"/>
      <c r="E5262" s="1"/>
      <c r="F5262" s="2"/>
      <c r="G5262" s="1"/>
      <c r="H5262" s="1" t="s">
        <v>2641</v>
      </c>
      <c r="I5262" s="8" t="str">
        <f>IF(Table1[[#This Row],[TMI_Type]]="Reroute",INDEX(_xlfn.REGEXEXTRACT(Table1[[#This Row],[RawText]],".*(ROUTE|FEA|FCA|ICR|CTOP|TBO).+([A-Z]{3})",2,0),1,2),"")</f>
        <v/>
      </c>
      <c r="J5262" s="5"/>
      <c r="K5262" s="5"/>
      <c r="L5262" s="1"/>
      <c r="M5262" s="7"/>
      <c r="N5262" s="7"/>
      <c r="O5262" s="7">
        <v>44933.743055555555</v>
      </c>
      <c r="P5262" s="4" t="s">
        <v>5972</v>
      </c>
      <c r="Q5262" s="10" t="s">
        <v>5972</v>
      </c>
      <c r="R5262" s="2" t="s">
        <v>9384</v>
      </c>
      <c r="S5262" s="6" t="str">
        <f>IF(OR(ISBLANK(Table1[[#This Row],[ValidEndUTC]]),ISBLANK(Table1[[#This Row],[ValidStartUTC]])),"",Table1[[#This Row],[ValidEndUTC]]-Table1[[#This Row],[ValidStartUTC]])</f>
        <v/>
      </c>
      <c r="T5262" s="5" t="str">
        <f>IF(OR(ISBLANK(Table1[[#This Row],[ValidEndUTC]]),ISBLANK(Table1[[#This Row],[ValidStartUTC]])),"",Table1[[#This Row],[Duration]]*24*60)</f>
        <v/>
      </c>
    </row>
    <row r="5263" spans="1:20" x14ac:dyDescent="0.25">
      <c r="A5263" s="8" t="str">
        <f>IF(ISBLANK(Table1[[#This Row],[AdvisoryNumber]]),"NTML","ADVZY")</f>
        <v>NTML</v>
      </c>
      <c r="B5263" s="8" t="str">
        <f>_xlfn.TEXTJOIN("-",TRUE,Table1[[#This Row],[Source]],TEXT(Table1[[#This Row],[AdvisoryNumber]],"000"),TEXT(ROW()-1,"000000"),TEXT(Table1[[#This Row],[RecordTimeUTC]],"YYYY-MM-DD"))</f>
        <v>NTML-000-005262-2023-01-07</v>
      </c>
      <c r="C5263" s="1" t="s">
        <v>97</v>
      </c>
      <c r="D5263" s="2"/>
      <c r="E5263" s="1"/>
      <c r="F5263" s="2"/>
      <c r="G5263" s="1"/>
      <c r="H5263" s="1" t="s">
        <v>2641</v>
      </c>
      <c r="I5263" s="8" t="str">
        <f>IF(Table1[[#This Row],[TMI_Type]]="Reroute",INDEX(_xlfn.REGEXEXTRACT(Table1[[#This Row],[RawText]],".*(ROUTE|FEA|FCA|ICR|CTOP|TBO).+([A-Z]{3})",2,0),1,2),"")</f>
        <v/>
      </c>
      <c r="J5263" s="5"/>
      <c r="K5263" s="5"/>
      <c r="L5263" s="1"/>
      <c r="M5263" s="7"/>
      <c r="N5263" s="7"/>
      <c r="O5263" s="7">
        <v>44933.774305555555</v>
      </c>
      <c r="P5263" s="4" t="s">
        <v>9392</v>
      </c>
      <c r="Q5263" s="10" t="s">
        <v>9392</v>
      </c>
      <c r="R5263" s="2" t="s">
        <v>9387</v>
      </c>
      <c r="S5263" s="6" t="str">
        <f>IF(OR(ISBLANK(Table1[[#This Row],[ValidEndUTC]]),ISBLANK(Table1[[#This Row],[ValidStartUTC]])),"",Table1[[#This Row],[ValidEndUTC]]-Table1[[#This Row],[ValidStartUTC]])</f>
        <v/>
      </c>
      <c r="T5263" s="5" t="str">
        <f>IF(OR(ISBLANK(Table1[[#This Row],[ValidEndUTC]]),ISBLANK(Table1[[#This Row],[ValidStartUTC]])),"",Table1[[#This Row],[Duration]]*24*60)</f>
        <v/>
      </c>
    </row>
    <row r="5264" spans="1:20" x14ac:dyDescent="0.25">
      <c r="A5264" s="8" t="str">
        <f>IF(ISBLANK(Table1[[#This Row],[AdvisoryNumber]]),"NTML","ADVZY")</f>
        <v>NTML</v>
      </c>
      <c r="B5264" s="8" t="str">
        <f>_xlfn.TEXTJOIN("-",TRUE,Table1[[#This Row],[Source]],TEXT(Table1[[#This Row],[AdvisoryNumber]],"000"),TEXT(ROW()-1,"000000"),TEXT(Table1[[#This Row],[RecordTimeUTC]],"YYYY-MM-DD"))</f>
        <v>NTML-000-005263-2023-01-08</v>
      </c>
      <c r="C5264" s="1" t="s">
        <v>202</v>
      </c>
      <c r="D5264" s="2"/>
      <c r="E5264" s="1"/>
      <c r="F5264" s="2"/>
      <c r="G5264" s="1" t="s">
        <v>98</v>
      </c>
      <c r="H5264" s="1" t="s">
        <v>101</v>
      </c>
      <c r="I5264" s="8" t="str">
        <f>IF(Table1[[#This Row],[TMI_Type]]="Reroute",INDEX(_xlfn.REGEXEXTRACT(Table1[[#This Row],[RawText]],".*(ROUTE|FEA|FCA|ICR|CTOP|TBO).+([A-Z]{3})",2,0),1,2),"")</f>
        <v/>
      </c>
      <c r="J5264" s="5">
        <v>10</v>
      </c>
      <c r="K5264" s="5"/>
      <c r="L5264" s="1" t="s">
        <v>9396</v>
      </c>
      <c r="M5264" s="7"/>
      <c r="N5264" s="7"/>
      <c r="O5264" s="7">
        <v>44934.09375</v>
      </c>
      <c r="P5264" s="4" t="s">
        <v>3909</v>
      </c>
      <c r="Q5264" s="10" t="s">
        <v>3909</v>
      </c>
      <c r="R5264" s="2" t="s">
        <v>9397</v>
      </c>
      <c r="S5264" s="6" t="str">
        <f>IF(OR(ISBLANK(Table1[[#This Row],[ValidEndUTC]]),ISBLANK(Table1[[#This Row],[ValidStartUTC]])),"",Table1[[#This Row],[ValidEndUTC]]-Table1[[#This Row],[ValidStartUTC]])</f>
        <v/>
      </c>
      <c r="T5264" s="5" t="str">
        <f>IF(OR(ISBLANK(Table1[[#This Row],[ValidEndUTC]]),ISBLANK(Table1[[#This Row],[ValidStartUTC]])),"",Table1[[#This Row],[Duration]]*24*60)</f>
        <v/>
      </c>
    </row>
    <row r="5265" spans="1:20" x14ac:dyDescent="0.25">
      <c r="A5265" s="8" t="str">
        <f>IF(ISBLANK(Table1[[#This Row],[AdvisoryNumber]]),"NTML","ADVZY")</f>
        <v>NTML</v>
      </c>
      <c r="B5265" s="8" t="str">
        <f>_xlfn.TEXTJOIN("-",TRUE,Table1[[#This Row],[Source]],TEXT(Table1[[#This Row],[AdvisoryNumber]],"000"),TEXT(ROW()-1,"000000"),TEXT(Table1[[#This Row],[RecordTimeUTC]],"YYYY-MM-DD"))</f>
        <v>NTML-000-005264-2023-01-08</v>
      </c>
      <c r="C5265" s="1" t="s">
        <v>270</v>
      </c>
      <c r="D5265" s="2"/>
      <c r="E5265" s="1"/>
      <c r="F5265" s="2"/>
      <c r="G5265" s="1" t="s">
        <v>98</v>
      </c>
      <c r="H5265" s="1" t="s">
        <v>101</v>
      </c>
      <c r="I5265" s="8" t="str">
        <f>IF(Table1[[#This Row],[TMI_Type]]="Reroute",INDEX(_xlfn.REGEXEXTRACT(Table1[[#This Row],[RawText]],".*(ROUTE|FEA|FCA|ICR|CTOP|TBO).+([A-Z]{3})",2,0),1,2),"")</f>
        <v/>
      </c>
      <c r="J5265" s="5">
        <v>10</v>
      </c>
      <c r="K5265" s="5"/>
      <c r="L5265" s="1" t="s">
        <v>198</v>
      </c>
      <c r="M5265" s="7"/>
      <c r="N5265" s="7"/>
      <c r="O5265" s="7">
        <v>44934.09375</v>
      </c>
      <c r="P5265" s="4" t="s">
        <v>9398</v>
      </c>
      <c r="Q5265" s="10" t="s">
        <v>9398</v>
      </c>
      <c r="R5265" s="2" t="s">
        <v>9397</v>
      </c>
      <c r="S5265" s="6" t="str">
        <f>IF(OR(ISBLANK(Table1[[#This Row],[ValidEndUTC]]),ISBLANK(Table1[[#This Row],[ValidStartUTC]])),"",Table1[[#This Row],[ValidEndUTC]]-Table1[[#This Row],[ValidStartUTC]])</f>
        <v/>
      </c>
      <c r="T5265" s="5" t="str">
        <f>IF(OR(ISBLANK(Table1[[#This Row],[ValidEndUTC]]),ISBLANK(Table1[[#This Row],[ValidStartUTC]])),"",Table1[[#This Row],[Duration]]*24*60)</f>
        <v/>
      </c>
    </row>
    <row r="5266" spans="1:20" x14ac:dyDescent="0.25">
      <c r="A5266" s="8" t="str">
        <f>IF(ISBLANK(Table1[[#This Row],[AdvisoryNumber]]),"NTML","ADVZY")</f>
        <v>NTML</v>
      </c>
      <c r="B5266" s="8" t="str">
        <f>_xlfn.TEXTJOIN("-",TRUE,Table1[[#This Row],[Source]],TEXT(Table1[[#This Row],[AdvisoryNumber]],"000"),TEXT(ROW()-1,"000000"),TEXT(Table1[[#This Row],[RecordTimeUTC]],"YYYY-MM-DD"))</f>
        <v>NTML-000-005265-2023-01-08</v>
      </c>
      <c r="C5266" s="1" t="s">
        <v>202</v>
      </c>
      <c r="D5266" s="2"/>
      <c r="E5266" s="1"/>
      <c r="F5266" s="2"/>
      <c r="G5266" s="1" t="s">
        <v>98</v>
      </c>
      <c r="H5266" s="1" t="s">
        <v>101</v>
      </c>
      <c r="I5266" s="8" t="str">
        <f>IF(Table1[[#This Row],[TMI_Type]]="Reroute",INDEX(_xlfn.REGEXEXTRACT(Table1[[#This Row],[RawText]],".*(ROUTE|FEA|FCA|ICR|CTOP|TBO).+([A-Z]{3})",2,0),1,2),"")</f>
        <v/>
      </c>
      <c r="J5266" s="5">
        <v>10</v>
      </c>
      <c r="K5266" s="5"/>
      <c r="L5266" s="1" t="s">
        <v>318</v>
      </c>
      <c r="M5266" s="7"/>
      <c r="N5266" s="7"/>
      <c r="O5266" s="7">
        <v>44934.09375</v>
      </c>
      <c r="P5266" s="4" t="s">
        <v>3910</v>
      </c>
      <c r="Q5266" s="10" t="s">
        <v>3910</v>
      </c>
      <c r="R5266" s="2" t="s">
        <v>9397</v>
      </c>
      <c r="S5266" s="6" t="str">
        <f>IF(OR(ISBLANK(Table1[[#This Row],[ValidEndUTC]]),ISBLANK(Table1[[#This Row],[ValidStartUTC]])),"",Table1[[#This Row],[ValidEndUTC]]-Table1[[#This Row],[ValidStartUTC]])</f>
        <v/>
      </c>
      <c r="T5266" s="5" t="str">
        <f>IF(OR(ISBLANK(Table1[[#This Row],[ValidEndUTC]]),ISBLANK(Table1[[#This Row],[ValidStartUTC]])),"",Table1[[#This Row],[Duration]]*24*60)</f>
        <v/>
      </c>
    </row>
    <row r="5267" spans="1:20" x14ac:dyDescent="0.25">
      <c r="A5267" s="8" t="str">
        <f>IF(ISBLANK(Table1[[#This Row],[AdvisoryNumber]]),"NTML","ADVZY")</f>
        <v>NTML</v>
      </c>
      <c r="B5267" s="8" t="str">
        <f>_xlfn.TEXTJOIN("-",TRUE,Table1[[#This Row],[Source]],TEXT(Table1[[#This Row],[AdvisoryNumber]],"000"),TEXT(ROW()-1,"000000"),TEXT(Table1[[#This Row],[RecordTimeUTC]],"YYYY-MM-DD"))</f>
        <v>NTML-000-005266-2023-01-08</v>
      </c>
      <c r="C5267" s="1" t="s">
        <v>232</v>
      </c>
      <c r="D5267" s="2"/>
      <c r="E5267" s="1"/>
      <c r="F5267" s="2"/>
      <c r="G5267" s="1" t="s">
        <v>98</v>
      </c>
      <c r="H5267" s="1" t="s">
        <v>101</v>
      </c>
      <c r="I5267" s="8" t="str">
        <f>IF(Table1[[#This Row],[TMI_Type]]="Reroute",INDEX(_xlfn.REGEXEXTRACT(Table1[[#This Row],[RawText]],".*(ROUTE|FEA|FCA|ICR|CTOP|TBO).+([A-Z]{3})",2,0),1,2),"")</f>
        <v/>
      </c>
      <c r="J5267" s="5">
        <v>10</v>
      </c>
      <c r="K5267" s="5"/>
      <c r="L5267" s="1" t="s">
        <v>326</v>
      </c>
      <c r="M5267" s="7"/>
      <c r="N5267" s="7"/>
      <c r="O5267" s="7">
        <v>44934.09375</v>
      </c>
      <c r="P5267" s="4" t="s">
        <v>3911</v>
      </c>
      <c r="Q5267" s="10" t="s">
        <v>3911</v>
      </c>
      <c r="R5267" s="2" t="s">
        <v>9397</v>
      </c>
      <c r="S5267" s="6" t="str">
        <f>IF(OR(ISBLANK(Table1[[#This Row],[ValidEndUTC]]),ISBLANK(Table1[[#This Row],[ValidStartUTC]])),"",Table1[[#This Row],[ValidEndUTC]]-Table1[[#This Row],[ValidStartUTC]])</f>
        <v/>
      </c>
      <c r="T5267" s="5" t="str">
        <f>IF(OR(ISBLANK(Table1[[#This Row],[ValidEndUTC]]),ISBLANK(Table1[[#This Row],[ValidStartUTC]])),"",Table1[[#This Row],[Duration]]*24*60)</f>
        <v/>
      </c>
    </row>
    <row r="5268" spans="1:20" x14ac:dyDescent="0.25">
      <c r="A5268" s="8" t="str">
        <f>IF(ISBLANK(Table1[[#This Row],[AdvisoryNumber]]),"NTML","ADVZY")</f>
        <v>NTML</v>
      </c>
      <c r="B5268" s="8" t="str">
        <f>_xlfn.TEXTJOIN("-",TRUE,Table1[[#This Row],[Source]],TEXT(Table1[[#This Row],[AdvisoryNumber]],"000"),TEXT(ROW()-1,"000000"),TEXT(Table1[[#This Row],[RecordTimeUTC]],"YYYY-MM-DD"))</f>
        <v>NTML-000-005267-2023-01-08</v>
      </c>
      <c r="C5268" s="1" t="s">
        <v>232</v>
      </c>
      <c r="D5268" s="2"/>
      <c r="E5268" s="1"/>
      <c r="F5268" s="2"/>
      <c r="G5268" s="1" t="s">
        <v>98</v>
      </c>
      <c r="H5268" s="1" t="s">
        <v>101</v>
      </c>
      <c r="I5268" s="8" t="str">
        <f>IF(Table1[[#This Row],[TMI_Type]]="Reroute",INDEX(_xlfn.REGEXEXTRACT(Table1[[#This Row],[RawText]],".*(ROUTE|FEA|FCA|ICR|CTOP|TBO).+([A-Z]{3})",2,0),1,2),"")</f>
        <v/>
      </c>
      <c r="J5268" s="5">
        <v>10</v>
      </c>
      <c r="K5268" s="5"/>
      <c r="L5268" s="1" t="s">
        <v>198</v>
      </c>
      <c r="M5268" s="7"/>
      <c r="N5268" s="7"/>
      <c r="O5268" s="7">
        <v>44934.131944444445</v>
      </c>
      <c r="P5268" s="4" t="s">
        <v>9399</v>
      </c>
      <c r="Q5268" s="10" t="s">
        <v>9399</v>
      </c>
      <c r="R5268" s="2" t="s">
        <v>9400</v>
      </c>
      <c r="S5268" s="6" t="str">
        <f>IF(OR(ISBLANK(Table1[[#This Row],[ValidEndUTC]]),ISBLANK(Table1[[#This Row],[ValidStartUTC]])),"",Table1[[#This Row],[ValidEndUTC]]-Table1[[#This Row],[ValidStartUTC]])</f>
        <v/>
      </c>
      <c r="T5268" s="5" t="str">
        <f>IF(OR(ISBLANK(Table1[[#This Row],[ValidEndUTC]]),ISBLANK(Table1[[#This Row],[ValidStartUTC]])),"",Table1[[#This Row],[Duration]]*24*60)</f>
        <v/>
      </c>
    </row>
    <row r="5269" spans="1:20" x14ac:dyDescent="0.25">
      <c r="A5269" s="8" t="str">
        <f>IF(ISBLANK(Table1[[#This Row],[AdvisoryNumber]]),"NTML","ADVZY")</f>
        <v>NTML</v>
      </c>
      <c r="B5269" s="8" t="str">
        <f>_xlfn.TEXTJOIN("-",TRUE,Table1[[#This Row],[Source]],TEXT(Table1[[#This Row],[AdvisoryNumber]],"000"),TEXT(ROW()-1,"000000"),TEXT(Table1[[#This Row],[RecordTimeUTC]],"YYYY-MM-DD"))</f>
        <v>NTML-000-005268-2023-01-08</v>
      </c>
      <c r="C5269" s="1" t="s">
        <v>202</v>
      </c>
      <c r="D5269" s="2"/>
      <c r="E5269" s="1"/>
      <c r="F5269" s="2"/>
      <c r="G5269" s="1" t="s">
        <v>98</v>
      </c>
      <c r="H5269" s="1" t="s">
        <v>101</v>
      </c>
      <c r="I5269" s="8" t="str">
        <f>IF(Table1[[#This Row],[TMI_Type]]="Reroute",INDEX(_xlfn.REGEXEXTRACT(Table1[[#This Row],[RawText]],".*(ROUTE|FEA|FCA|ICR|CTOP|TBO).+([A-Z]{3})",2,0),1,2),"")</f>
        <v/>
      </c>
      <c r="J5269" s="5">
        <v>10</v>
      </c>
      <c r="K5269" s="5"/>
      <c r="L5269" s="1" t="s">
        <v>198</v>
      </c>
      <c r="M5269" s="7"/>
      <c r="N5269" s="7"/>
      <c r="O5269" s="7">
        <v>44934.131944444445</v>
      </c>
      <c r="P5269" s="4" t="s">
        <v>9401</v>
      </c>
      <c r="Q5269" s="10" t="s">
        <v>9401</v>
      </c>
      <c r="R5269" s="2" t="s">
        <v>9400</v>
      </c>
      <c r="S5269" s="6" t="str">
        <f>IF(OR(ISBLANK(Table1[[#This Row],[ValidEndUTC]]),ISBLANK(Table1[[#This Row],[ValidStartUTC]])),"",Table1[[#This Row],[ValidEndUTC]]-Table1[[#This Row],[ValidStartUTC]])</f>
        <v/>
      </c>
      <c r="T5269" s="5" t="str">
        <f>IF(OR(ISBLANK(Table1[[#This Row],[ValidEndUTC]]),ISBLANK(Table1[[#This Row],[ValidStartUTC]])),"",Table1[[#This Row],[Duration]]*24*60)</f>
        <v/>
      </c>
    </row>
    <row r="5270" spans="1:20" x14ac:dyDescent="0.25">
      <c r="A5270" s="8" t="str">
        <f>IF(ISBLANK(Table1[[#This Row],[AdvisoryNumber]]),"NTML","ADVZY")</f>
        <v>NTML</v>
      </c>
      <c r="B5270" s="8" t="str">
        <f>_xlfn.TEXTJOIN("-",TRUE,Table1[[#This Row],[Source]],TEXT(Table1[[#This Row],[AdvisoryNumber]],"000"),TEXT(ROW()-1,"000000"),TEXT(Table1[[#This Row],[RecordTimeUTC]],"YYYY-MM-DD"))</f>
        <v>NTML-000-005269-2023-01-08</v>
      </c>
      <c r="C5270" s="1" t="s">
        <v>270</v>
      </c>
      <c r="D5270" s="2"/>
      <c r="E5270" s="1"/>
      <c r="F5270" s="2"/>
      <c r="G5270" s="1" t="s">
        <v>98</v>
      </c>
      <c r="H5270" s="1" t="s">
        <v>101</v>
      </c>
      <c r="I5270" s="8" t="str">
        <f>IF(Table1[[#This Row],[TMI_Type]]="Reroute",INDEX(_xlfn.REGEXEXTRACT(Table1[[#This Row],[RawText]],".*(ROUTE|FEA|FCA|ICR|CTOP|TBO).+([A-Z]{3})",2,0),1,2),"")</f>
        <v/>
      </c>
      <c r="J5270" s="5">
        <v>10</v>
      </c>
      <c r="K5270" s="5"/>
      <c r="L5270" s="1" t="s">
        <v>198</v>
      </c>
      <c r="M5270" s="7"/>
      <c r="N5270" s="7"/>
      <c r="O5270" s="7">
        <v>44934.131944444445</v>
      </c>
      <c r="P5270" s="4" t="s">
        <v>9402</v>
      </c>
      <c r="Q5270" s="10" t="s">
        <v>9402</v>
      </c>
      <c r="R5270" s="2" t="s">
        <v>9400</v>
      </c>
      <c r="S5270" s="6" t="str">
        <f>IF(OR(ISBLANK(Table1[[#This Row],[ValidEndUTC]]),ISBLANK(Table1[[#This Row],[ValidStartUTC]])),"",Table1[[#This Row],[ValidEndUTC]]-Table1[[#This Row],[ValidStartUTC]])</f>
        <v/>
      </c>
      <c r="T5270" s="5" t="str">
        <f>IF(OR(ISBLANK(Table1[[#This Row],[ValidEndUTC]]),ISBLANK(Table1[[#This Row],[ValidStartUTC]])),"",Table1[[#This Row],[Duration]]*24*60)</f>
        <v/>
      </c>
    </row>
    <row r="5271" spans="1:20" ht="21.6" x14ac:dyDescent="0.25">
      <c r="A5271" s="8" t="str">
        <f>IF(ISBLANK(Table1[[#This Row],[AdvisoryNumber]]),"NTML","ADVZY")</f>
        <v>NTML</v>
      </c>
      <c r="B5271" s="8" t="str">
        <f>_xlfn.TEXTJOIN("-",TRUE,Table1[[#This Row],[Source]],TEXT(Table1[[#This Row],[AdvisoryNumber]],"000"),TEXT(ROW()-1,"000000"),TEXT(Table1[[#This Row],[RecordTimeUTC]],"YYYY-MM-DD"))</f>
        <v>NTML-000-005270-2023-01-08</v>
      </c>
      <c r="C5271" s="1" t="s">
        <v>208</v>
      </c>
      <c r="D5271" s="2"/>
      <c r="E5271" s="1"/>
      <c r="F5271" s="2"/>
      <c r="G5271" s="1"/>
      <c r="H5271" s="1" t="s">
        <v>2641</v>
      </c>
      <c r="I5271" s="8" t="str">
        <f>IF(Table1[[#This Row],[TMI_Type]]="Reroute",INDEX(_xlfn.REGEXEXTRACT(Table1[[#This Row],[RawText]],".*(ROUTE|FEA|FCA|ICR|CTOP|TBO).+([A-Z]{3})",2,0),1,2),"")</f>
        <v/>
      </c>
      <c r="J5271" s="5"/>
      <c r="K5271" s="5"/>
      <c r="L5271" s="1"/>
      <c r="M5271" s="7"/>
      <c r="N5271" s="7"/>
      <c r="O5271" s="7">
        <v>44934.813194444447</v>
      </c>
      <c r="P5271" s="4" t="s">
        <v>3920</v>
      </c>
      <c r="Q5271" s="10" t="s">
        <v>3920</v>
      </c>
      <c r="R5271" s="2" t="s">
        <v>9407</v>
      </c>
      <c r="S5271" s="6" t="str">
        <f>IF(OR(ISBLANK(Table1[[#This Row],[ValidEndUTC]]),ISBLANK(Table1[[#This Row],[ValidStartUTC]])),"",Table1[[#This Row],[ValidEndUTC]]-Table1[[#This Row],[ValidStartUTC]])</f>
        <v/>
      </c>
      <c r="T5271" s="5" t="str">
        <f>IF(OR(ISBLANK(Table1[[#This Row],[ValidEndUTC]]),ISBLANK(Table1[[#This Row],[ValidStartUTC]])),"",Table1[[#This Row],[Duration]]*24*60)</f>
        <v/>
      </c>
    </row>
    <row r="5272" spans="1:20" ht="21.6" x14ac:dyDescent="0.25">
      <c r="A5272" s="8" t="str">
        <f>IF(ISBLANK(Table1[[#This Row],[AdvisoryNumber]]),"NTML","ADVZY")</f>
        <v>NTML</v>
      </c>
      <c r="B5272" s="8" t="str">
        <f>_xlfn.TEXTJOIN("-",TRUE,Table1[[#This Row],[Source]],TEXT(Table1[[#This Row],[AdvisoryNumber]],"000"),TEXT(ROW()-1,"000000"),TEXT(Table1[[#This Row],[RecordTimeUTC]],"YYYY-MM-DD"))</f>
        <v>NTML-000-005271-2023-01-14</v>
      </c>
      <c r="C5272" s="1" t="s">
        <v>108</v>
      </c>
      <c r="D5272" s="2"/>
      <c r="E5272" s="1"/>
      <c r="F5272" s="2"/>
      <c r="G5272" s="1"/>
      <c r="H5272" s="1" t="s">
        <v>2641</v>
      </c>
      <c r="I5272" s="8" t="str">
        <f>IF(Table1[[#This Row],[TMI_Type]]="Reroute",INDEX(_xlfn.REGEXEXTRACT(Table1[[#This Row],[RawText]],".*(ROUTE|FEA|FCA|ICR|CTOP|TBO).+([A-Z]{3})",2,0),1,2),"")</f>
        <v/>
      </c>
      <c r="J5272" s="5"/>
      <c r="K5272" s="5"/>
      <c r="L5272" s="1"/>
      <c r="M5272" s="7"/>
      <c r="N5272" s="7"/>
      <c r="O5272" s="7">
        <v>44940.020138888889</v>
      </c>
      <c r="P5272" s="4" t="s">
        <v>3931</v>
      </c>
      <c r="Q5272" s="10" t="s">
        <v>3931</v>
      </c>
      <c r="R5272" s="2" t="s">
        <v>9414</v>
      </c>
      <c r="S5272" s="6" t="str">
        <f>IF(OR(ISBLANK(Table1[[#This Row],[ValidEndUTC]]),ISBLANK(Table1[[#This Row],[ValidStartUTC]])),"",Table1[[#This Row],[ValidEndUTC]]-Table1[[#This Row],[ValidStartUTC]])</f>
        <v/>
      </c>
      <c r="T5272" s="5" t="str">
        <f>IF(OR(ISBLANK(Table1[[#This Row],[ValidEndUTC]]),ISBLANK(Table1[[#This Row],[ValidStartUTC]])),"",Table1[[#This Row],[Duration]]*24*60)</f>
        <v/>
      </c>
    </row>
    <row r="5273" spans="1:20" ht="21.6" x14ac:dyDescent="0.25">
      <c r="A5273" s="8" t="str">
        <f>IF(ISBLANK(Table1[[#This Row],[AdvisoryNumber]]),"NTML","ADVZY")</f>
        <v>NTML</v>
      </c>
      <c r="B5273" s="8" t="str">
        <f>_xlfn.TEXTJOIN("-",TRUE,Table1[[#This Row],[Source]],TEXT(Table1[[#This Row],[AdvisoryNumber]],"000"),TEXT(ROW()-1,"000000"),TEXT(Table1[[#This Row],[RecordTimeUTC]],"YYYY-MM-DD"))</f>
        <v>NTML-000-005272-2023-01-14</v>
      </c>
      <c r="C5273" s="1" t="s">
        <v>495</v>
      </c>
      <c r="D5273" s="2"/>
      <c r="E5273" s="1"/>
      <c r="F5273" s="2"/>
      <c r="G5273" s="1"/>
      <c r="H5273" s="1" t="s">
        <v>2641</v>
      </c>
      <c r="I5273" s="8" t="str">
        <f>IF(Table1[[#This Row],[TMI_Type]]="Reroute",INDEX(_xlfn.REGEXEXTRACT(Table1[[#This Row],[RawText]],".*(ROUTE|FEA|FCA|ICR|CTOP|TBO).+([A-Z]{3})",2,0),1,2),"")</f>
        <v/>
      </c>
      <c r="J5273" s="5"/>
      <c r="K5273" s="5"/>
      <c r="L5273" s="1"/>
      <c r="M5273" s="7"/>
      <c r="N5273" s="7"/>
      <c r="O5273" s="7">
        <v>44940.020138888889</v>
      </c>
      <c r="P5273" s="4" t="s">
        <v>3932</v>
      </c>
      <c r="Q5273" s="10" t="s">
        <v>3932</v>
      </c>
      <c r="R5273" s="2" t="s">
        <v>9414</v>
      </c>
      <c r="S5273" s="6" t="str">
        <f>IF(OR(ISBLANK(Table1[[#This Row],[ValidEndUTC]]),ISBLANK(Table1[[#This Row],[ValidStartUTC]])),"",Table1[[#This Row],[ValidEndUTC]]-Table1[[#This Row],[ValidStartUTC]])</f>
        <v/>
      </c>
      <c r="T5273" s="5" t="str">
        <f>IF(OR(ISBLANK(Table1[[#This Row],[ValidEndUTC]]),ISBLANK(Table1[[#This Row],[ValidStartUTC]])),"",Table1[[#This Row],[Duration]]*24*60)</f>
        <v/>
      </c>
    </row>
    <row r="5274" spans="1:20" ht="21.6" x14ac:dyDescent="0.25">
      <c r="A5274" s="8" t="str">
        <f>IF(ISBLANK(Table1[[#This Row],[AdvisoryNumber]]),"NTML","ADVZY")</f>
        <v>NTML</v>
      </c>
      <c r="B5274" s="8" t="str">
        <f>_xlfn.TEXTJOIN("-",TRUE,Table1[[#This Row],[Source]],TEXT(Table1[[#This Row],[AdvisoryNumber]],"000"),TEXT(ROW()-1,"000000"),TEXT(Table1[[#This Row],[RecordTimeUTC]],"YYYY-MM-DD"))</f>
        <v>NTML-000-005273-2023-01-16</v>
      </c>
      <c r="C5274" s="1" t="s">
        <v>1570</v>
      </c>
      <c r="D5274" s="2"/>
      <c r="E5274" s="1"/>
      <c r="F5274" s="2"/>
      <c r="G5274" s="1"/>
      <c r="H5274" s="1" t="s">
        <v>2641</v>
      </c>
      <c r="I5274" s="8" t="str">
        <f>IF(Table1[[#This Row],[TMI_Type]]="Reroute",INDEX(_xlfn.REGEXEXTRACT(Table1[[#This Row],[RawText]],".*(ROUTE|FEA|FCA|ICR|CTOP|TBO).+([A-Z]{3})",2,0),1,2),"")</f>
        <v/>
      </c>
      <c r="J5274" s="5"/>
      <c r="K5274" s="5"/>
      <c r="L5274" s="1"/>
      <c r="M5274" s="7"/>
      <c r="N5274" s="7"/>
      <c r="O5274" s="7">
        <v>44942.804166666669</v>
      </c>
      <c r="P5274" s="4" t="s">
        <v>3938</v>
      </c>
      <c r="Q5274" s="10" t="s">
        <v>3938</v>
      </c>
      <c r="R5274" s="2" t="s">
        <v>9417</v>
      </c>
      <c r="S5274" s="6" t="str">
        <f>IF(OR(ISBLANK(Table1[[#This Row],[ValidEndUTC]]),ISBLANK(Table1[[#This Row],[ValidStartUTC]])),"",Table1[[#This Row],[ValidEndUTC]]-Table1[[#This Row],[ValidStartUTC]])</f>
        <v/>
      </c>
      <c r="T5274" s="5" t="str">
        <f>IF(OR(ISBLANK(Table1[[#This Row],[ValidEndUTC]]),ISBLANK(Table1[[#This Row],[ValidStartUTC]])),"",Table1[[#This Row],[Duration]]*24*60)</f>
        <v/>
      </c>
    </row>
    <row r="5275" spans="1:20" ht="21.6" x14ac:dyDescent="0.25">
      <c r="A5275" s="8" t="str">
        <f>IF(ISBLANK(Table1[[#This Row],[AdvisoryNumber]]),"NTML","ADVZY")</f>
        <v>NTML</v>
      </c>
      <c r="B5275" s="8" t="str">
        <f>_xlfn.TEXTJOIN("-",TRUE,Table1[[#This Row],[Source]],TEXT(Table1[[#This Row],[AdvisoryNumber]],"000"),TEXT(ROW()-1,"000000"),TEXT(Table1[[#This Row],[RecordTimeUTC]],"YYYY-MM-DD"))</f>
        <v>NTML-000-005274-2023-01-20</v>
      </c>
      <c r="C5275" s="1" t="s">
        <v>97</v>
      </c>
      <c r="D5275" s="2"/>
      <c r="E5275" s="1"/>
      <c r="F5275" s="2"/>
      <c r="G5275" s="1"/>
      <c r="H5275" s="1" t="s">
        <v>2641</v>
      </c>
      <c r="I5275" s="8" t="str">
        <f>IF(Table1[[#This Row],[TMI_Type]]="Reroute",INDEX(_xlfn.REGEXEXTRACT(Table1[[#This Row],[RawText]],".*(ROUTE|FEA|FCA|ICR|CTOP|TBO).+([A-Z]{3})",2,0),1,2),"")</f>
        <v/>
      </c>
      <c r="J5275" s="5"/>
      <c r="K5275" s="5"/>
      <c r="L5275" s="1"/>
      <c r="M5275" s="7"/>
      <c r="N5275" s="7"/>
      <c r="O5275" s="7">
        <v>44946.999305555553</v>
      </c>
      <c r="P5275" s="4" t="s">
        <v>3939</v>
      </c>
      <c r="Q5275" s="10" t="s">
        <v>3939</v>
      </c>
      <c r="R5275" s="2" t="s">
        <v>9420</v>
      </c>
      <c r="S5275" s="6" t="str">
        <f>IF(OR(ISBLANK(Table1[[#This Row],[ValidEndUTC]]),ISBLANK(Table1[[#This Row],[ValidStartUTC]])),"",Table1[[#This Row],[ValidEndUTC]]-Table1[[#This Row],[ValidStartUTC]])</f>
        <v/>
      </c>
      <c r="T5275" s="5" t="str">
        <f>IF(OR(ISBLANK(Table1[[#This Row],[ValidEndUTC]]),ISBLANK(Table1[[#This Row],[ValidStartUTC]])),"",Table1[[#This Row],[Duration]]*24*60)</f>
        <v/>
      </c>
    </row>
    <row r="5276" spans="1:20" x14ac:dyDescent="0.25">
      <c r="A5276" s="8" t="str">
        <f>IF(ISBLANK(Table1[[#This Row],[AdvisoryNumber]]),"NTML","ADVZY")</f>
        <v>NTML</v>
      </c>
      <c r="B5276" s="8" t="str">
        <f>_xlfn.TEXTJOIN("-",TRUE,Table1[[#This Row],[Source]],TEXT(Table1[[#This Row],[AdvisoryNumber]],"000"),TEXT(ROW()-1,"000000"),TEXT(Table1[[#This Row],[RecordTimeUTC]],"YYYY-MM-DD"))</f>
        <v>NTML-000-005275-2023-01-20</v>
      </c>
      <c r="C5276" s="1" t="s">
        <v>202</v>
      </c>
      <c r="D5276" s="2"/>
      <c r="E5276" s="1"/>
      <c r="F5276" s="2"/>
      <c r="G5276" s="1"/>
      <c r="H5276" s="1" t="s">
        <v>2641</v>
      </c>
      <c r="I5276" s="8" t="str">
        <f>IF(Table1[[#This Row],[TMI_Type]]="Reroute",INDEX(_xlfn.REGEXEXTRACT(Table1[[#This Row],[RawText]],".*(ROUTE|FEA|FCA|ICR|CTOP|TBO).+([A-Z]{3})",2,0),1,2),"")</f>
        <v/>
      </c>
      <c r="J5276" s="5"/>
      <c r="K5276" s="5"/>
      <c r="L5276" s="1"/>
      <c r="M5276" s="7"/>
      <c r="N5276" s="7"/>
      <c r="O5276" s="7">
        <v>44946.999305555553</v>
      </c>
      <c r="P5276" s="4" t="s">
        <v>3940</v>
      </c>
      <c r="Q5276" s="10" t="s">
        <v>3940</v>
      </c>
      <c r="R5276" s="2" t="s">
        <v>9421</v>
      </c>
      <c r="S5276" s="6" t="str">
        <f>IF(OR(ISBLANK(Table1[[#This Row],[ValidEndUTC]]),ISBLANK(Table1[[#This Row],[ValidStartUTC]])),"",Table1[[#This Row],[ValidEndUTC]]-Table1[[#This Row],[ValidStartUTC]])</f>
        <v/>
      </c>
      <c r="T5276" s="5" t="str">
        <f>IF(OR(ISBLANK(Table1[[#This Row],[ValidEndUTC]]),ISBLANK(Table1[[#This Row],[ValidStartUTC]])),"",Table1[[#This Row],[Duration]]*24*60)</f>
        <v/>
      </c>
    </row>
    <row r="5277" spans="1:20" x14ac:dyDescent="0.25">
      <c r="A5277" s="8" t="str">
        <f>IF(ISBLANK(Table1[[#This Row],[AdvisoryNumber]]),"NTML","ADVZY")</f>
        <v>NTML</v>
      </c>
      <c r="B5277" s="8" t="str">
        <f>_xlfn.TEXTJOIN("-",TRUE,Table1[[#This Row],[Source]],TEXT(Table1[[#This Row],[AdvisoryNumber]],"000"),TEXT(ROW()-1,"000000"),TEXT(Table1[[#This Row],[RecordTimeUTC]],"YYYY-MM-DD"))</f>
        <v>NTML-000-005276-2023-01-20</v>
      </c>
      <c r="C5277" s="1" t="s">
        <v>202</v>
      </c>
      <c r="D5277" s="2"/>
      <c r="E5277" s="1"/>
      <c r="F5277" s="2"/>
      <c r="G5277" s="1" t="s">
        <v>98</v>
      </c>
      <c r="H5277" s="1" t="s">
        <v>101</v>
      </c>
      <c r="I5277" s="8" t="str">
        <f>IF(Table1[[#This Row],[TMI_Type]]="Reroute",INDEX(_xlfn.REGEXEXTRACT(Table1[[#This Row],[RawText]],".*(ROUTE|FEA|FCA|ICR|CTOP|TBO).+([A-Z]{3})",2,0),1,2),"")</f>
        <v/>
      </c>
      <c r="J5277" s="5">
        <v>30</v>
      </c>
      <c r="K5277" s="5"/>
      <c r="L5277" s="1" t="s">
        <v>9424</v>
      </c>
      <c r="M5277" s="7"/>
      <c r="N5277" s="7"/>
      <c r="O5277" s="7">
        <v>44946.999305555553</v>
      </c>
      <c r="P5277" s="4" t="s">
        <v>9425</v>
      </c>
      <c r="Q5277" s="10" t="s">
        <v>9425</v>
      </c>
      <c r="R5277" s="2" t="s">
        <v>9422</v>
      </c>
      <c r="S5277" s="6" t="str">
        <f>IF(OR(ISBLANK(Table1[[#This Row],[ValidEndUTC]]),ISBLANK(Table1[[#This Row],[ValidStartUTC]])),"",Table1[[#This Row],[ValidEndUTC]]-Table1[[#This Row],[ValidStartUTC]])</f>
        <v/>
      </c>
      <c r="T5277" s="5" t="str">
        <f>IF(OR(ISBLANK(Table1[[#This Row],[ValidEndUTC]]),ISBLANK(Table1[[#This Row],[ValidStartUTC]])),"",Table1[[#This Row],[Duration]]*24*60)</f>
        <v/>
      </c>
    </row>
    <row r="5278" spans="1:20" x14ac:dyDescent="0.25">
      <c r="A5278" s="8" t="str">
        <f>IF(ISBLANK(Table1[[#This Row],[AdvisoryNumber]]),"NTML","ADVZY")</f>
        <v>NTML</v>
      </c>
      <c r="B5278" s="8" t="str">
        <f>_xlfn.TEXTJOIN("-",TRUE,Table1[[#This Row],[Source]],TEXT(Table1[[#This Row],[AdvisoryNumber]],"000"),TEXT(ROW()-1,"000000"),TEXT(Table1[[#This Row],[RecordTimeUTC]],"YYYY-MM-DD"))</f>
        <v>NTML-000-005277-2023-01-20</v>
      </c>
      <c r="C5278" s="1" t="s">
        <v>202</v>
      </c>
      <c r="D5278" s="2"/>
      <c r="E5278" s="1"/>
      <c r="F5278" s="2"/>
      <c r="G5278" s="1" t="s">
        <v>98</v>
      </c>
      <c r="H5278" s="1" t="s">
        <v>101</v>
      </c>
      <c r="I5278" s="8" t="str">
        <f>IF(Table1[[#This Row],[TMI_Type]]="Reroute",INDEX(_xlfn.REGEXEXTRACT(Table1[[#This Row],[RawText]],".*(ROUTE|FEA|FCA|ICR|CTOP|TBO).+([A-Z]{3})",2,0),1,2),"")</f>
        <v/>
      </c>
      <c r="J5278" s="5">
        <v>30</v>
      </c>
      <c r="K5278" s="5"/>
      <c r="L5278" s="1" t="s">
        <v>1167</v>
      </c>
      <c r="M5278" s="7"/>
      <c r="N5278" s="7"/>
      <c r="O5278" s="7">
        <v>44946.999305555553</v>
      </c>
      <c r="P5278" s="4" t="s">
        <v>3950</v>
      </c>
      <c r="Q5278" s="10" t="s">
        <v>3950</v>
      </c>
      <c r="R5278" s="2" t="s">
        <v>9422</v>
      </c>
      <c r="S5278" s="6" t="str">
        <f>IF(OR(ISBLANK(Table1[[#This Row],[ValidEndUTC]]),ISBLANK(Table1[[#This Row],[ValidStartUTC]])),"",Table1[[#This Row],[ValidEndUTC]]-Table1[[#This Row],[ValidStartUTC]])</f>
        <v/>
      </c>
      <c r="T5278" s="5" t="str">
        <f>IF(OR(ISBLANK(Table1[[#This Row],[ValidEndUTC]]),ISBLANK(Table1[[#This Row],[ValidStartUTC]])),"",Table1[[#This Row],[Duration]]*24*60)</f>
        <v/>
      </c>
    </row>
    <row r="5279" spans="1:20" x14ac:dyDescent="0.25">
      <c r="A5279" s="8" t="str">
        <f>IF(ISBLANK(Table1[[#This Row],[AdvisoryNumber]]),"NTML","ADVZY")</f>
        <v>NTML</v>
      </c>
      <c r="B5279" s="8" t="str">
        <f>_xlfn.TEXTJOIN("-",TRUE,Table1[[#This Row],[Source]],TEXT(Table1[[#This Row],[AdvisoryNumber]],"000"),TEXT(ROW()-1,"000000"),TEXT(Table1[[#This Row],[RecordTimeUTC]],"YYYY-MM-DD"))</f>
        <v>NTML-000-005278-2023-01-20</v>
      </c>
      <c r="C5279" s="1" t="s">
        <v>202</v>
      </c>
      <c r="D5279" s="2"/>
      <c r="E5279" s="1"/>
      <c r="F5279" s="2"/>
      <c r="G5279" s="1" t="s">
        <v>98</v>
      </c>
      <c r="H5279" s="1" t="s">
        <v>101</v>
      </c>
      <c r="I5279" s="8" t="str">
        <f>IF(Table1[[#This Row],[TMI_Type]]="Reroute",INDEX(_xlfn.REGEXEXTRACT(Table1[[#This Row],[RawText]],".*(ROUTE|FEA|FCA|ICR|CTOP|TBO).+([A-Z]{3})",2,0),1,2),"")</f>
        <v/>
      </c>
      <c r="J5279" s="5">
        <v>20</v>
      </c>
      <c r="K5279" s="5"/>
      <c r="L5279" s="1" t="s">
        <v>318</v>
      </c>
      <c r="M5279" s="7"/>
      <c r="N5279" s="7"/>
      <c r="O5279" s="7">
        <v>44946.999305555553</v>
      </c>
      <c r="P5279" s="4" t="s">
        <v>3951</v>
      </c>
      <c r="Q5279" s="10" t="s">
        <v>3951</v>
      </c>
      <c r="R5279" s="2" t="s">
        <v>9422</v>
      </c>
      <c r="S5279" s="6" t="str">
        <f>IF(OR(ISBLANK(Table1[[#This Row],[ValidEndUTC]]),ISBLANK(Table1[[#This Row],[ValidStartUTC]])),"",Table1[[#This Row],[ValidEndUTC]]-Table1[[#This Row],[ValidStartUTC]])</f>
        <v/>
      </c>
      <c r="T5279" s="5" t="str">
        <f>IF(OR(ISBLANK(Table1[[#This Row],[ValidEndUTC]]),ISBLANK(Table1[[#This Row],[ValidStartUTC]])),"",Table1[[#This Row],[Duration]]*24*60)</f>
        <v/>
      </c>
    </row>
    <row r="5280" spans="1:20" x14ac:dyDescent="0.25">
      <c r="A5280" s="8" t="str">
        <f>IF(ISBLANK(Table1[[#This Row],[AdvisoryNumber]]),"NTML","ADVZY")</f>
        <v>NTML</v>
      </c>
      <c r="B5280" s="8" t="str">
        <f>_xlfn.TEXTJOIN("-",TRUE,Table1[[#This Row],[Source]],TEXT(Table1[[#This Row],[AdvisoryNumber]],"000"),TEXT(ROW()-1,"000000"),TEXT(Table1[[#This Row],[RecordTimeUTC]],"YYYY-MM-DD"))</f>
        <v>NTML-000-005279-2023-01-20</v>
      </c>
      <c r="C5280" s="1" t="s">
        <v>202</v>
      </c>
      <c r="D5280" s="2"/>
      <c r="E5280" s="1"/>
      <c r="F5280" s="2"/>
      <c r="G5280" s="1" t="s">
        <v>98</v>
      </c>
      <c r="H5280" s="1" t="s">
        <v>101</v>
      </c>
      <c r="I5280" s="8" t="str">
        <f>IF(Table1[[#This Row],[TMI_Type]]="Reroute",INDEX(_xlfn.REGEXEXTRACT(Table1[[#This Row],[RawText]],".*(ROUTE|FEA|FCA|ICR|CTOP|TBO).+([A-Z]{3})",2,0),1,2),"")</f>
        <v/>
      </c>
      <c r="J5280" s="5">
        <v>30</v>
      </c>
      <c r="K5280" s="5"/>
      <c r="L5280" s="1" t="s">
        <v>623</v>
      </c>
      <c r="M5280" s="7"/>
      <c r="N5280" s="7"/>
      <c r="O5280" s="7">
        <v>44946.999305555553</v>
      </c>
      <c r="P5280" s="4" t="s">
        <v>3952</v>
      </c>
      <c r="Q5280" s="10" t="s">
        <v>3952</v>
      </c>
      <c r="R5280" s="2" t="s">
        <v>9422</v>
      </c>
      <c r="S5280" s="6" t="str">
        <f>IF(OR(ISBLANK(Table1[[#This Row],[ValidEndUTC]]),ISBLANK(Table1[[#This Row],[ValidStartUTC]])),"",Table1[[#This Row],[ValidEndUTC]]-Table1[[#This Row],[ValidStartUTC]])</f>
        <v/>
      </c>
      <c r="T5280" s="5" t="str">
        <f>IF(OR(ISBLANK(Table1[[#This Row],[ValidEndUTC]]),ISBLANK(Table1[[#This Row],[ValidStartUTC]])),"",Table1[[#This Row],[Duration]]*24*60)</f>
        <v/>
      </c>
    </row>
    <row r="5281" spans="1:20" x14ac:dyDescent="0.25">
      <c r="A5281" s="8" t="str">
        <f>IF(ISBLANK(Table1[[#This Row],[AdvisoryNumber]]),"NTML","ADVZY")</f>
        <v>NTML</v>
      </c>
      <c r="B5281" s="8" t="str">
        <f>_xlfn.TEXTJOIN("-",TRUE,Table1[[#This Row],[Source]],TEXT(Table1[[#This Row],[AdvisoryNumber]],"000"),TEXT(ROW()-1,"000000"),TEXT(Table1[[#This Row],[RecordTimeUTC]],"YYYY-MM-DD"))</f>
        <v>NTML-000-005280-2023-01-20</v>
      </c>
      <c r="C5281" s="1" t="s">
        <v>202</v>
      </c>
      <c r="D5281" s="2"/>
      <c r="E5281" s="1"/>
      <c r="F5281" s="2"/>
      <c r="G5281" s="1" t="s">
        <v>98</v>
      </c>
      <c r="H5281" s="1" t="s">
        <v>101</v>
      </c>
      <c r="I5281" s="8" t="str">
        <f>IF(Table1[[#This Row],[TMI_Type]]="Reroute",INDEX(_xlfn.REGEXEXTRACT(Table1[[#This Row],[RawText]],".*(ROUTE|FEA|FCA|ICR|CTOP|TBO).+([A-Z]{3})",2,0),1,2),"")</f>
        <v/>
      </c>
      <c r="J5281" s="5">
        <v>30</v>
      </c>
      <c r="K5281" s="5"/>
      <c r="L5281" s="1" t="s">
        <v>3953</v>
      </c>
      <c r="M5281" s="7"/>
      <c r="N5281" s="7"/>
      <c r="O5281" s="7">
        <v>44946.999305555553</v>
      </c>
      <c r="P5281" s="4" t="s">
        <v>3954</v>
      </c>
      <c r="Q5281" s="10" t="s">
        <v>3954</v>
      </c>
      <c r="R5281" s="2" t="s">
        <v>9422</v>
      </c>
      <c r="S5281" s="6" t="str">
        <f>IF(OR(ISBLANK(Table1[[#This Row],[ValidEndUTC]]),ISBLANK(Table1[[#This Row],[ValidStartUTC]])),"",Table1[[#This Row],[ValidEndUTC]]-Table1[[#This Row],[ValidStartUTC]])</f>
        <v/>
      </c>
      <c r="T5281" s="5" t="str">
        <f>IF(OR(ISBLANK(Table1[[#This Row],[ValidEndUTC]]),ISBLANK(Table1[[#This Row],[ValidStartUTC]])),"",Table1[[#This Row],[Duration]]*24*60)</f>
        <v/>
      </c>
    </row>
    <row r="5282" spans="1:20" x14ac:dyDescent="0.25">
      <c r="A5282" s="8" t="str">
        <f>IF(ISBLANK(Table1[[#This Row],[AdvisoryNumber]]),"NTML","ADVZY")</f>
        <v>NTML</v>
      </c>
      <c r="B5282" s="8" t="str">
        <f>_xlfn.TEXTJOIN("-",TRUE,Table1[[#This Row],[Source]],TEXT(Table1[[#This Row],[AdvisoryNumber]],"000"),TEXT(ROW()-1,"000000"),TEXT(Table1[[#This Row],[RecordTimeUTC]],"YYYY-MM-DD"))</f>
        <v>NTML-000-005281-2023-01-20</v>
      </c>
      <c r="C5282" s="1" t="s">
        <v>202</v>
      </c>
      <c r="D5282" s="2"/>
      <c r="E5282" s="1"/>
      <c r="F5282" s="2"/>
      <c r="G5282" s="1" t="s">
        <v>98</v>
      </c>
      <c r="H5282" s="1" t="s">
        <v>101</v>
      </c>
      <c r="I5282" s="8" t="str">
        <f>IF(Table1[[#This Row],[TMI_Type]]="Reroute",INDEX(_xlfn.REGEXEXTRACT(Table1[[#This Row],[RawText]],".*(ROUTE|FEA|FCA|ICR|CTOP|TBO).+([A-Z]{3})",2,0),1,2),"")</f>
        <v/>
      </c>
      <c r="J5282" s="5">
        <v>30</v>
      </c>
      <c r="K5282" s="5"/>
      <c r="L5282" s="1" t="s">
        <v>3953</v>
      </c>
      <c r="M5282" s="7"/>
      <c r="N5282" s="7"/>
      <c r="O5282" s="7">
        <v>44946.999305555553</v>
      </c>
      <c r="P5282" s="4" t="s">
        <v>3955</v>
      </c>
      <c r="Q5282" s="10" t="s">
        <v>3955</v>
      </c>
      <c r="R5282" s="2" t="s">
        <v>9422</v>
      </c>
      <c r="S5282" s="6" t="str">
        <f>IF(OR(ISBLANK(Table1[[#This Row],[ValidEndUTC]]),ISBLANK(Table1[[#This Row],[ValidStartUTC]])),"",Table1[[#This Row],[ValidEndUTC]]-Table1[[#This Row],[ValidStartUTC]])</f>
        <v/>
      </c>
      <c r="T5282" s="5" t="str">
        <f>IF(OR(ISBLANK(Table1[[#This Row],[ValidEndUTC]]),ISBLANK(Table1[[#This Row],[ValidStartUTC]])),"",Table1[[#This Row],[Duration]]*24*60)</f>
        <v/>
      </c>
    </row>
    <row r="5283" spans="1:20" x14ac:dyDescent="0.25">
      <c r="A5283" s="8" t="str">
        <f>IF(ISBLANK(Table1[[#This Row],[AdvisoryNumber]]),"NTML","ADVZY")</f>
        <v>NTML</v>
      </c>
      <c r="B5283" s="8" t="str">
        <f>_xlfn.TEXTJOIN("-",TRUE,Table1[[#This Row],[Source]],TEXT(Table1[[#This Row],[AdvisoryNumber]],"000"),TEXT(ROW()-1,"000000"),TEXT(Table1[[#This Row],[RecordTimeUTC]],"YYYY-MM-DD"))</f>
        <v>NTML-000-005282-2023-01-20</v>
      </c>
      <c r="C5283" s="1" t="s">
        <v>202</v>
      </c>
      <c r="D5283" s="2"/>
      <c r="E5283" s="1"/>
      <c r="F5283" s="2"/>
      <c r="G5283" s="1" t="s">
        <v>98</v>
      </c>
      <c r="H5283" s="1" t="s">
        <v>101</v>
      </c>
      <c r="I5283" s="8" t="str">
        <f>IF(Table1[[#This Row],[TMI_Type]]="Reroute",INDEX(_xlfn.REGEXEXTRACT(Table1[[#This Row],[RawText]],".*(ROUTE|FEA|FCA|ICR|CTOP|TBO).+([A-Z]{3})",2,0),1,2),"")</f>
        <v/>
      </c>
      <c r="J5283" s="5">
        <v>30</v>
      </c>
      <c r="K5283" s="5"/>
      <c r="L5283" s="1" t="s">
        <v>623</v>
      </c>
      <c r="M5283" s="7"/>
      <c r="N5283" s="7"/>
      <c r="O5283" s="7">
        <v>44946.999305555553</v>
      </c>
      <c r="P5283" s="4" t="s">
        <v>3956</v>
      </c>
      <c r="Q5283" s="10" t="s">
        <v>3956</v>
      </c>
      <c r="R5283" s="2" t="s">
        <v>9422</v>
      </c>
      <c r="S5283" s="6" t="str">
        <f>IF(OR(ISBLANK(Table1[[#This Row],[ValidEndUTC]]),ISBLANK(Table1[[#This Row],[ValidStartUTC]])),"",Table1[[#This Row],[ValidEndUTC]]-Table1[[#This Row],[ValidStartUTC]])</f>
        <v/>
      </c>
      <c r="T5283" s="5" t="str">
        <f>IF(OR(ISBLANK(Table1[[#This Row],[ValidEndUTC]]),ISBLANK(Table1[[#This Row],[ValidStartUTC]])),"",Table1[[#This Row],[Duration]]*24*60)</f>
        <v/>
      </c>
    </row>
    <row r="5284" spans="1:20" x14ac:dyDescent="0.25">
      <c r="A5284" s="8" t="str">
        <f>IF(ISBLANK(Table1[[#This Row],[AdvisoryNumber]]),"NTML","ADVZY")</f>
        <v>NTML</v>
      </c>
      <c r="B5284" s="8" t="str">
        <f>_xlfn.TEXTJOIN("-",TRUE,Table1[[#This Row],[Source]],TEXT(Table1[[#This Row],[AdvisoryNumber]],"000"),TEXT(ROW()-1,"000000"),TEXT(Table1[[#This Row],[RecordTimeUTC]],"YYYY-MM-DD"))</f>
        <v>NTML-000-005283-2023-01-21</v>
      </c>
      <c r="C5284" s="1" t="s">
        <v>202</v>
      </c>
      <c r="D5284" s="2"/>
      <c r="E5284" s="1"/>
      <c r="F5284" s="2"/>
      <c r="G5284" s="1" t="s">
        <v>98</v>
      </c>
      <c r="H5284" s="1" t="s">
        <v>101</v>
      </c>
      <c r="I5284" s="8" t="str">
        <f>IF(Table1[[#This Row],[TMI_Type]]="Reroute",INDEX(_xlfn.REGEXEXTRACT(Table1[[#This Row],[RawText]],".*(ROUTE|FEA|FCA|ICR|CTOP|TBO).+([A-Z]{3})",2,0),1,2),"")</f>
        <v/>
      </c>
      <c r="J5284" s="5">
        <v>15</v>
      </c>
      <c r="K5284" s="5"/>
      <c r="L5284" s="1" t="s">
        <v>318</v>
      </c>
      <c r="M5284" s="7"/>
      <c r="N5284" s="7"/>
      <c r="O5284" s="7">
        <v>44947.040277777778</v>
      </c>
      <c r="P5284" s="4" t="s">
        <v>3961</v>
      </c>
      <c r="Q5284" s="10" t="s">
        <v>3961</v>
      </c>
      <c r="R5284" s="2" t="s">
        <v>9428</v>
      </c>
      <c r="S5284" s="6" t="str">
        <f>IF(OR(ISBLANK(Table1[[#This Row],[ValidEndUTC]]),ISBLANK(Table1[[#This Row],[ValidStartUTC]])),"",Table1[[#This Row],[ValidEndUTC]]-Table1[[#This Row],[ValidStartUTC]])</f>
        <v/>
      </c>
      <c r="T5284" s="5" t="str">
        <f>IF(OR(ISBLANK(Table1[[#This Row],[ValidEndUTC]]),ISBLANK(Table1[[#This Row],[ValidStartUTC]])),"",Table1[[#This Row],[Duration]]*24*60)</f>
        <v/>
      </c>
    </row>
    <row r="5285" spans="1:20" x14ac:dyDescent="0.25">
      <c r="A5285" s="8" t="str">
        <f>IF(ISBLANK(Table1[[#This Row],[AdvisoryNumber]]),"NTML","ADVZY")</f>
        <v>NTML</v>
      </c>
      <c r="B5285" s="8" t="str">
        <f>_xlfn.TEXTJOIN("-",TRUE,Table1[[#This Row],[Source]],TEXT(Table1[[#This Row],[AdvisoryNumber]],"000"),TEXT(ROW()-1,"000000"),TEXT(Table1[[#This Row],[RecordTimeUTC]],"YYYY-MM-DD"))</f>
        <v>NTML-000-005284-2023-01-21</v>
      </c>
      <c r="C5285" s="1" t="s">
        <v>31</v>
      </c>
      <c r="D5285" s="2"/>
      <c r="E5285" s="1"/>
      <c r="F5285" s="2"/>
      <c r="G5285" s="1"/>
      <c r="H5285" s="1" t="s">
        <v>2641</v>
      </c>
      <c r="I5285" s="8" t="str">
        <f>IF(Table1[[#This Row],[TMI_Type]]="Reroute",INDEX(_xlfn.REGEXEXTRACT(Table1[[#This Row],[RawText]],".*(ROUTE|FEA|FCA|ICR|CTOP|TBO).+([A-Z]{3})",2,0),1,2),"")</f>
        <v/>
      </c>
      <c r="J5285" s="5"/>
      <c r="K5285" s="5"/>
      <c r="L5285" s="1"/>
      <c r="M5285" s="7"/>
      <c r="N5285" s="7"/>
      <c r="O5285" s="7">
        <v>44947.070833333331</v>
      </c>
      <c r="P5285" s="4" t="s">
        <v>3963</v>
      </c>
      <c r="Q5285" s="10" t="s">
        <v>3963</v>
      </c>
      <c r="R5285" s="2" t="s">
        <v>9431</v>
      </c>
      <c r="S5285" s="6" t="str">
        <f>IF(OR(ISBLANK(Table1[[#This Row],[ValidEndUTC]]),ISBLANK(Table1[[#This Row],[ValidStartUTC]])),"",Table1[[#This Row],[ValidEndUTC]]-Table1[[#This Row],[ValidStartUTC]])</f>
        <v/>
      </c>
      <c r="T5285" s="5" t="str">
        <f>IF(OR(ISBLANK(Table1[[#This Row],[ValidEndUTC]]),ISBLANK(Table1[[#This Row],[ValidStartUTC]])),"",Table1[[#This Row],[Duration]]*24*60)</f>
        <v/>
      </c>
    </row>
    <row r="5286" spans="1:20" x14ac:dyDescent="0.25">
      <c r="A5286" s="8" t="str">
        <f>IF(ISBLANK(Table1[[#This Row],[AdvisoryNumber]]),"NTML","ADVZY")</f>
        <v>NTML</v>
      </c>
      <c r="B5286" s="8" t="str">
        <f>_xlfn.TEXTJOIN("-",TRUE,Table1[[#This Row],[Source]],TEXT(Table1[[#This Row],[AdvisoryNumber]],"000"),TEXT(ROW()-1,"000000"),TEXT(Table1[[#This Row],[RecordTimeUTC]],"YYYY-MM-DD"))</f>
        <v>NTML-000-005285-2023-01-21</v>
      </c>
      <c r="C5286" s="1" t="s">
        <v>202</v>
      </c>
      <c r="D5286" s="2"/>
      <c r="E5286" s="1"/>
      <c r="F5286" s="2"/>
      <c r="G5286" s="1"/>
      <c r="H5286" s="1" t="s">
        <v>8351</v>
      </c>
      <c r="I5286" s="8" t="str">
        <f>IF(Table1[[#This Row],[TMI_Type]]="Reroute",INDEX(_xlfn.REGEXEXTRACT(Table1[[#This Row],[RawText]],".*(ROUTE|FEA|FCA|ICR|CTOP|TBO).+([A-Z]{3})",2,0),1,2),"")</f>
        <v/>
      </c>
      <c r="J5286" s="5"/>
      <c r="K5286" s="5"/>
      <c r="L5286" s="1"/>
      <c r="M5286" s="7"/>
      <c r="N5286" s="7"/>
      <c r="O5286" s="7">
        <v>44947.086111111108</v>
      </c>
      <c r="P5286" s="4" t="s">
        <v>3968</v>
      </c>
      <c r="Q5286" s="10" t="s">
        <v>3968</v>
      </c>
      <c r="R5286" s="2" t="s">
        <v>9432</v>
      </c>
      <c r="S5286" s="6" t="str">
        <f>IF(OR(ISBLANK(Table1[[#This Row],[ValidEndUTC]]),ISBLANK(Table1[[#This Row],[ValidStartUTC]])),"",Table1[[#This Row],[ValidEndUTC]]-Table1[[#This Row],[ValidStartUTC]])</f>
        <v/>
      </c>
      <c r="T5286" s="5" t="str">
        <f>IF(OR(ISBLANK(Table1[[#This Row],[ValidEndUTC]]),ISBLANK(Table1[[#This Row],[ValidStartUTC]])),"",Table1[[#This Row],[Duration]]*24*60)</f>
        <v/>
      </c>
    </row>
    <row r="5287" spans="1:20" x14ac:dyDescent="0.25">
      <c r="A5287" s="8" t="str">
        <f>IF(ISBLANK(Table1[[#This Row],[AdvisoryNumber]]),"NTML","ADVZY")</f>
        <v>NTML</v>
      </c>
      <c r="B5287" s="8" t="str">
        <f>_xlfn.TEXTJOIN("-",TRUE,Table1[[#This Row],[Source]],TEXT(Table1[[#This Row],[AdvisoryNumber]],"000"),TEXT(ROW()-1,"000000"),TEXT(Table1[[#This Row],[RecordTimeUTC]],"YYYY-MM-DD"))</f>
        <v>NTML-000-005286-2023-01-21</v>
      </c>
      <c r="C5287" s="1" t="s">
        <v>202</v>
      </c>
      <c r="D5287" s="2"/>
      <c r="E5287" s="1"/>
      <c r="F5287" s="2"/>
      <c r="G5287" s="1" t="s">
        <v>98</v>
      </c>
      <c r="H5287" s="1" t="s">
        <v>101</v>
      </c>
      <c r="I5287" s="8" t="str">
        <f>IF(Table1[[#This Row],[TMI_Type]]="Reroute",INDEX(_xlfn.REGEXEXTRACT(Table1[[#This Row],[RawText]],".*(ROUTE|FEA|FCA|ICR|CTOP|TBO).+([A-Z]{3})",2,0),1,2),"")</f>
        <v/>
      </c>
      <c r="J5287" s="5">
        <v>10</v>
      </c>
      <c r="K5287" s="5"/>
      <c r="L5287" s="1" t="s">
        <v>318</v>
      </c>
      <c r="M5287" s="7"/>
      <c r="N5287" s="7"/>
      <c r="O5287" s="7">
        <v>44947.106249999997</v>
      </c>
      <c r="P5287" s="4" t="s">
        <v>3969</v>
      </c>
      <c r="Q5287" s="10" t="s">
        <v>3969</v>
      </c>
      <c r="R5287" s="2" t="s">
        <v>9433</v>
      </c>
      <c r="S5287" s="6" t="str">
        <f>IF(OR(ISBLANK(Table1[[#This Row],[ValidEndUTC]]),ISBLANK(Table1[[#This Row],[ValidStartUTC]])),"",Table1[[#This Row],[ValidEndUTC]]-Table1[[#This Row],[ValidStartUTC]])</f>
        <v/>
      </c>
      <c r="T5287" s="5" t="str">
        <f>IF(OR(ISBLANK(Table1[[#This Row],[ValidEndUTC]]),ISBLANK(Table1[[#This Row],[ValidStartUTC]])),"",Table1[[#This Row],[Duration]]*24*60)</f>
        <v/>
      </c>
    </row>
    <row r="5288" spans="1:20" ht="21.6" x14ac:dyDescent="0.25">
      <c r="A5288" s="8" t="str">
        <f>IF(ISBLANK(Table1[[#This Row],[AdvisoryNumber]]),"NTML","ADVZY")</f>
        <v>NTML</v>
      </c>
      <c r="B5288" s="8" t="str">
        <f>_xlfn.TEXTJOIN("-",TRUE,Table1[[#This Row],[Source]],TEXT(Table1[[#This Row],[AdvisoryNumber]],"000"),TEXT(ROW()-1,"000000"),TEXT(Table1[[#This Row],[RecordTimeUTC]],"YYYY-MM-DD"))</f>
        <v>NTML-000-005287-2023-01-21</v>
      </c>
      <c r="C5288" s="1" t="s">
        <v>202</v>
      </c>
      <c r="D5288" s="2"/>
      <c r="E5288" s="1"/>
      <c r="F5288" s="2"/>
      <c r="G5288" s="1" t="s">
        <v>98</v>
      </c>
      <c r="H5288" s="1" t="s">
        <v>99</v>
      </c>
      <c r="I5288" s="8" t="str">
        <f>IF(Table1[[#This Row],[TMI_Type]]="Reroute",INDEX(_xlfn.REGEXEXTRACT(Table1[[#This Row],[RawText]],".*(ROUTE|FEA|FCA|ICR|CTOP|TBO).+([A-Z]{3})",2,0),1,2),"")</f>
        <v/>
      </c>
      <c r="J5288" s="5">
        <v>20</v>
      </c>
      <c r="K5288" s="5"/>
      <c r="L5288" s="1" t="s">
        <v>9424</v>
      </c>
      <c r="M5288" s="7"/>
      <c r="N5288" s="7"/>
      <c r="O5288" s="7">
        <v>44947.106249999997</v>
      </c>
      <c r="P5288" s="4" t="s">
        <v>9434</v>
      </c>
      <c r="Q5288" s="10" t="s">
        <v>9434</v>
      </c>
      <c r="R5288" s="2" t="s">
        <v>9433</v>
      </c>
      <c r="S5288" s="6" t="str">
        <f>IF(OR(ISBLANK(Table1[[#This Row],[ValidEndUTC]]),ISBLANK(Table1[[#This Row],[ValidStartUTC]])),"",Table1[[#This Row],[ValidEndUTC]]-Table1[[#This Row],[ValidStartUTC]])</f>
        <v/>
      </c>
      <c r="T5288" s="5" t="str">
        <f>IF(OR(ISBLANK(Table1[[#This Row],[ValidEndUTC]]),ISBLANK(Table1[[#This Row],[ValidStartUTC]])),"",Table1[[#This Row],[Duration]]*24*60)</f>
        <v/>
      </c>
    </row>
    <row r="5289" spans="1:20" x14ac:dyDescent="0.25">
      <c r="A5289" s="8" t="str">
        <f>IF(ISBLANK(Table1[[#This Row],[AdvisoryNumber]]),"NTML","ADVZY")</f>
        <v>NTML</v>
      </c>
      <c r="B5289" s="8" t="str">
        <f>_xlfn.TEXTJOIN("-",TRUE,Table1[[#This Row],[Source]],TEXT(Table1[[#This Row],[AdvisoryNumber]],"000"),TEXT(ROW()-1,"000000"),TEXT(Table1[[#This Row],[RecordTimeUTC]],"YYYY-MM-DD"))</f>
        <v>NTML-000-005288-2023-01-28</v>
      </c>
      <c r="C5289" s="1" t="s">
        <v>2416</v>
      </c>
      <c r="D5289" s="2"/>
      <c r="E5289" s="1"/>
      <c r="F5289" s="2"/>
      <c r="G5289" s="1" t="s">
        <v>98</v>
      </c>
      <c r="H5289" s="1" t="s">
        <v>101</v>
      </c>
      <c r="I5289" s="8" t="str">
        <f>IF(Table1[[#This Row],[TMI_Type]]="Reroute",INDEX(_xlfn.REGEXEXTRACT(Table1[[#This Row],[RawText]],".*(ROUTE|FEA|FCA|ICR|CTOP|TBO).+([A-Z]{3})",2,0),1,2),"")</f>
        <v/>
      </c>
      <c r="J5289" s="5">
        <v>10</v>
      </c>
      <c r="K5289" s="5"/>
      <c r="L5289" s="1" t="s">
        <v>3971</v>
      </c>
      <c r="M5289" s="7"/>
      <c r="N5289" s="7"/>
      <c r="O5289" s="7">
        <v>44954.087500000001</v>
      </c>
      <c r="P5289" s="4" t="s">
        <v>3972</v>
      </c>
      <c r="Q5289" s="10" t="s">
        <v>3972</v>
      </c>
      <c r="R5289" s="2" t="s">
        <v>9436</v>
      </c>
      <c r="S5289" s="6" t="str">
        <f>IF(OR(ISBLANK(Table1[[#This Row],[ValidEndUTC]]),ISBLANK(Table1[[#This Row],[ValidStartUTC]])),"",Table1[[#This Row],[ValidEndUTC]]-Table1[[#This Row],[ValidStartUTC]])</f>
        <v/>
      </c>
      <c r="T5289" s="5" t="str">
        <f>IF(OR(ISBLANK(Table1[[#This Row],[ValidEndUTC]]),ISBLANK(Table1[[#This Row],[ValidStartUTC]])),"",Table1[[#This Row],[Duration]]*24*60)</f>
        <v/>
      </c>
    </row>
    <row r="5290" spans="1:20" ht="21.6" x14ac:dyDescent="0.25">
      <c r="A5290" s="8" t="str">
        <f>IF(ISBLANK(Table1[[#This Row],[AdvisoryNumber]]),"NTML","ADVZY")</f>
        <v>NTML</v>
      </c>
      <c r="B5290" s="8" t="str">
        <f>_xlfn.TEXTJOIN("-",TRUE,Table1[[#This Row],[Source]],TEXT(Table1[[#This Row],[AdvisoryNumber]],"000"),TEXT(ROW()-1,"000000"),TEXT(Table1[[#This Row],[RecordTimeUTC]],"YYYY-MM-DD"))</f>
        <v>NTML-000-005289-2023-01-29</v>
      </c>
      <c r="C5290" s="1" t="s">
        <v>711</v>
      </c>
      <c r="D5290" s="2"/>
      <c r="E5290" s="1"/>
      <c r="F5290" s="2"/>
      <c r="G5290" s="1"/>
      <c r="H5290" s="1" t="s">
        <v>2641</v>
      </c>
      <c r="I5290" s="8" t="str">
        <f>IF(Table1[[#This Row],[TMI_Type]]="Reroute",INDEX(_xlfn.REGEXEXTRACT(Table1[[#This Row],[RawText]],".*(ROUTE|FEA|FCA|ICR|CTOP|TBO).+([A-Z]{3})",2,0),1,2),"")</f>
        <v/>
      </c>
      <c r="J5290" s="5"/>
      <c r="K5290" s="5"/>
      <c r="L5290" s="1"/>
      <c r="M5290" s="7"/>
      <c r="N5290" s="7"/>
      <c r="O5290" s="7">
        <v>44955</v>
      </c>
      <c r="P5290" s="4" t="s">
        <v>3978</v>
      </c>
      <c r="Q5290" s="10" t="s">
        <v>3978</v>
      </c>
      <c r="R5290" s="2" t="s">
        <v>9438</v>
      </c>
      <c r="S5290" s="6" t="str">
        <f>IF(OR(ISBLANK(Table1[[#This Row],[ValidEndUTC]]),ISBLANK(Table1[[#This Row],[ValidStartUTC]])),"",Table1[[#This Row],[ValidEndUTC]]-Table1[[#This Row],[ValidStartUTC]])</f>
        <v/>
      </c>
      <c r="T5290" s="5" t="str">
        <f>IF(OR(ISBLANK(Table1[[#This Row],[ValidEndUTC]]),ISBLANK(Table1[[#This Row],[ValidStartUTC]])),"",Table1[[#This Row],[Duration]]*24*60)</f>
        <v/>
      </c>
    </row>
    <row r="5291" spans="1:20" ht="21.6" x14ac:dyDescent="0.25">
      <c r="A5291" s="8" t="str">
        <f>IF(ISBLANK(Table1[[#This Row],[AdvisoryNumber]]),"NTML","ADVZY")</f>
        <v>NTML</v>
      </c>
      <c r="B5291" s="8" t="str">
        <f>_xlfn.TEXTJOIN("-",TRUE,Table1[[#This Row],[Source]],TEXT(Table1[[#This Row],[AdvisoryNumber]],"000"),TEXT(ROW()-1,"000000"),TEXT(Table1[[#This Row],[RecordTimeUTC]],"YYYY-MM-DD"))</f>
        <v>NTML-000-005290-2023-01-29</v>
      </c>
      <c r="C5291" s="1" t="s">
        <v>1727</v>
      </c>
      <c r="D5291" s="2"/>
      <c r="E5291" s="1"/>
      <c r="F5291" s="2"/>
      <c r="G5291" s="1"/>
      <c r="H5291" s="1" t="s">
        <v>2641</v>
      </c>
      <c r="I5291" s="8" t="str">
        <f>IF(Table1[[#This Row],[TMI_Type]]="Reroute",INDEX(_xlfn.REGEXEXTRACT(Table1[[#This Row],[RawText]],".*(ROUTE|FEA|FCA|ICR|CTOP|TBO).+([A-Z]{3})",2,0),1,2),"")</f>
        <v/>
      </c>
      <c r="J5291" s="5"/>
      <c r="K5291" s="5"/>
      <c r="L5291" s="1"/>
      <c r="M5291" s="7"/>
      <c r="N5291" s="7"/>
      <c r="O5291" s="7">
        <v>44955</v>
      </c>
      <c r="P5291" s="4" t="s">
        <v>3979</v>
      </c>
      <c r="Q5291" s="10" t="s">
        <v>3979</v>
      </c>
      <c r="R5291" s="2" t="s">
        <v>9438</v>
      </c>
      <c r="S5291" s="6" t="str">
        <f>IF(OR(ISBLANK(Table1[[#This Row],[ValidEndUTC]]),ISBLANK(Table1[[#This Row],[ValidStartUTC]])),"",Table1[[#This Row],[ValidEndUTC]]-Table1[[#This Row],[ValidStartUTC]])</f>
        <v/>
      </c>
      <c r="T5291" s="5" t="str">
        <f>IF(OR(ISBLANK(Table1[[#This Row],[ValidEndUTC]]),ISBLANK(Table1[[#This Row],[ValidStartUTC]])),"",Table1[[#This Row],[Duration]]*24*60)</f>
        <v/>
      </c>
    </row>
    <row r="5292" spans="1:20" ht="21.6" x14ac:dyDescent="0.25">
      <c r="A5292" s="8" t="str">
        <f>IF(ISBLANK(Table1[[#This Row],[AdvisoryNumber]]),"NTML","ADVZY")</f>
        <v>NTML</v>
      </c>
      <c r="B5292" s="8" t="str">
        <f>_xlfn.TEXTJOIN("-",TRUE,Table1[[#This Row],[Source]],TEXT(Table1[[#This Row],[AdvisoryNumber]],"000"),TEXT(ROW()-1,"000000"),TEXT(Table1[[#This Row],[RecordTimeUTC]],"YYYY-MM-DD"))</f>
        <v>NTML-000-005291-2023-01-29</v>
      </c>
      <c r="C5292" s="1" t="s">
        <v>719</v>
      </c>
      <c r="D5292" s="2"/>
      <c r="E5292" s="1"/>
      <c r="F5292" s="2"/>
      <c r="G5292" s="1"/>
      <c r="H5292" s="1" t="s">
        <v>2641</v>
      </c>
      <c r="I5292" s="8" t="str">
        <f>IF(Table1[[#This Row],[TMI_Type]]="Reroute",INDEX(_xlfn.REGEXEXTRACT(Table1[[#This Row],[RawText]],".*(ROUTE|FEA|FCA|ICR|CTOP|TBO).+([A-Z]{3})",2,0),1,2),"")</f>
        <v/>
      </c>
      <c r="J5292" s="5"/>
      <c r="K5292" s="5"/>
      <c r="L5292" s="1"/>
      <c r="M5292" s="7"/>
      <c r="N5292" s="7"/>
      <c r="O5292" s="7">
        <v>44955</v>
      </c>
      <c r="P5292" s="4" t="s">
        <v>3980</v>
      </c>
      <c r="Q5292" s="10" t="s">
        <v>3980</v>
      </c>
      <c r="R5292" s="2" t="s">
        <v>9438</v>
      </c>
      <c r="S5292" s="6" t="str">
        <f>IF(OR(ISBLANK(Table1[[#This Row],[ValidEndUTC]]),ISBLANK(Table1[[#This Row],[ValidStartUTC]])),"",Table1[[#This Row],[ValidEndUTC]]-Table1[[#This Row],[ValidStartUTC]])</f>
        <v/>
      </c>
      <c r="T5292" s="5" t="str">
        <f>IF(OR(ISBLANK(Table1[[#This Row],[ValidEndUTC]]),ISBLANK(Table1[[#This Row],[ValidStartUTC]])),"",Table1[[#This Row],[Duration]]*24*60)</f>
        <v/>
      </c>
    </row>
    <row r="5293" spans="1:20" ht="21.6" x14ac:dyDescent="0.25">
      <c r="A5293" s="8" t="str">
        <f>IF(ISBLANK(Table1[[#This Row],[AdvisoryNumber]]),"NTML","ADVZY")</f>
        <v>NTML</v>
      </c>
      <c r="B5293" s="8" t="str">
        <f>_xlfn.TEXTJOIN("-",TRUE,Table1[[#This Row],[Source]],TEXT(Table1[[#This Row],[AdvisoryNumber]],"000"),TEXT(ROW()-1,"000000"),TEXT(Table1[[#This Row],[RecordTimeUTC]],"YYYY-MM-DD"))</f>
        <v>NTML-000-005292-2023-02-04</v>
      </c>
      <c r="C5293" s="1" t="s">
        <v>44</v>
      </c>
      <c r="D5293" s="2"/>
      <c r="E5293" s="1"/>
      <c r="F5293" s="2"/>
      <c r="G5293" s="1" t="s">
        <v>5154</v>
      </c>
      <c r="H5293" s="1" t="s">
        <v>99</v>
      </c>
      <c r="I5293" s="8" t="str">
        <f>IF(Table1[[#This Row],[TMI_Type]]="Reroute",INDEX(_xlfn.REGEXEXTRACT(Table1[[#This Row],[RawText]],".*(ROUTE|FEA|FCA|ICR|CTOP|TBO).+([A-Z]{3})",2,0),1,2),"")</f>
        <v/>
      </c>
      <c r="J5293" s="5">
        <v>10</v>
      </c>
      <c r="K5293" s="5"/>
      <c r="L5293" s="1" t="s">
        <v>9453</v>
      </c>
      <c r="M5293" s="7"/>
      <c r="N5293" s="7"/>
      <c r="O5293" s="7">
        <v>44961.986805555556</v>
      </c>
      <c r="P5293" s="4" t="s">
        <v>9454</v>
      </c>
      <c r="Q5293" s="10" t="s">
        <v>9454</v>
      </c>
      <c r="R5293" s="2" t="s">
        <v>9455</v>
      </c>
      <c r="S5293" s="6" t="str">
        <f>IF(OR(ISBLANK(Table1[[#This Row],[ValidEndUTC]]),ISBLANK(Table1[[#This Row],[ValidStartUTC]])),"",Table1[[#This Row],[ValidEndUTC]]-Table1[[#This Row],[ValidStartUTC]])</f>
        <v/>
      </c>
      <c r="T5293" s="5" t="str">
        <f>IF(OR(ISBLANK(Table1[[#This Row],[ValidEndUTC]]),ISBLANK(Table1[[#This Row],[ValidStartUTC]])),"",Table1[[#This Row],[Duration]]*24*60)</f>
        <v/>
      </c>
    </row>
    <row r="5294" spans="1:20" ht="21.6" x14ac:dyDescent="0.25">
      <c r="A5294" s="8" t="str">
        <f>IF(ISBLANK(Table1[[#This Row],[AdvisoryNumber]]),"NTML","ADVZY")</f>
        <v>NTML</v>
      </c>
      <c r="B5294" s="8" t="str">
        <f>_xlfn.TEXTJOIN("-",TRUE,Table1[[#This Row],[Source]],TEXT(Table1[[#This Row],[AdvisoryNumber]],"000"),TEXT(ROW()-1,"000000"),TEXT(Table1[[#This Row],[RecordTimeUTC]],"YYYY-MM-DD"))</f>
        <v>NTML-000-005293-2023-02-05</v>
      </c>
      <c r="C5294" s="1" t="s">
        <v>218</v>
      </c>
      <c r="D5294" s="2"/>
      <c r="E5294" s="1"/>
      <c r="F5294" s="2"/>
      <c r="G5294" s="1" t="s">
        <v>5154</v>
      </c>
      <c r="H5294" s="1" t="s">
        <v>101</v>
      </c>
      <c r="I5294" s="8" t="str">
        <f>IF(Table1[[#This Row],[TMI_Type]]="Reroute",INDEX(_xlfn.REGEXEXTRACT(Table1[[#This Row],[RawText]],".*(ROUTE|FEA|FCA|ICR|CTOP|TBO).+([A-Z]{3})",2,0),1,2),"")</f>
        <v/>
      </c>
      <c r="J5294" s="5">
        <v>10</v>
      </c>
      <c r="K5294" s="5"/>
      <c r="L5294" s="1" t="s">
        <v>9453</v>
      </c>
      <c r="M5294" s="7"/>
      <c r="N5294" s="7"/>
      <c r="O5294" s="7">
        <v>44962.002083333333</v>
      </c>
      <c r="P5294" s="4" t="s">
        <v>9456</v>
      </c>
      <c r="Q5294" s="10" t="s">
        <v>9456</v>
      </c>
      <c r="R5294" s="2" t="s">
        <v>9457</v>
      </c>
      <c r="S5294" s="6" t="str">
        <f>IF(OR(ISBLANK(Table1[[#This Row],[ValidEndUTC]]),ISBLANK(Table1[[#This Row],[ValidStartUTC]])),"",Table1[[#This Row],[ValidEndUTC]]-Table1[[#This Row],[ValidStartUTC]])</f>
        <v/>
      </c>
      <c r="T5294" s="5" t="str">
        <f>IF(OR(ISBLANK(Table1[[#This Row],[ValidEndUTC]]),ISBLANK(Table1[[#This Row],[ValidStartUTC]])),"",Table1[[#This Row],[Duration]]*24*60)</f>
        <v/>
      </c>
    </row>
    <row r="5295" spans="1:20" x14ac:dyDescent="0.25">
      <c r="A5295" s="8" t="str">
        <f>IF(ISBLANK(Table1[[#This Row],[AdvisoryNumber]]),"NTML","ADVZY")</f>
        <v>NTML</v>
      </c>
      <c r="B5295" s="8" t="str">
        <f>_xlfn.TEXTJOIN("-",TRUE,Table1[[#This Row],[Source]],TEXT(Table1[[#This Row],[AdvisoryNumber]],"000"),TEXT(ROW()-1,"000000"),TEXT(Table1[[#This Row],[RecordTimeUTC]],"YYYY-MM-DD"))</f>
        <v>NTML-000-005294-2023-02-10</v>
      </c>
      <c r="C5295" s="1" t="s">
        <v>202</v>
      </c>
      <c r="D5295" s="2"/>
      <c r="E5295" s="1"/>
      <c r="F5295" s="2"/>
      <c r="G5295" s="1" t="s">
        <v>98</v>
      </c>
      <c r="H5295" s="1" t="s">
        <v>101</v>
      </c>
      <c r="I5295" s="8" t="str">
        <f>IF(Table1[[#This Row],[TMI_Type]]="Reroute",INDEX(_xlfn.REGEXEXTRACT(Table1[[#This Row],[RawText]],".*(ROUTE|FEA|FCA|ICR|CTOP|TBO).+([A-Z]{3})",2,0),1,2),"")</f>
        <v/>
      </c>
      <c r="J5295" s="5">
        <v>35</v>
      </c>
      <c r="K5295" s="5"/>
      <c r="L5295" s="1" t="s">
        <v>623</v>
      </c>
      <c r="M5295" s="7"/>
      <c r="N5295" s="7"/>
      <c r="O5295" s="7">
        <v>44967.999305555553</v>
      </c>
      <c r="P5295" s="4" t="s">
        <v>9458</v>
      </c>
      <c r="Q5295" s="10" t="s">
        <v>9458</v>
      </c>
      <c r="R5295" s="2" t="s">
        <v>9459</v>
      </c>
      <c r="S5295" s="6" t="str">
        <f>IF(OR(ISBLANK(Table1[[#This Row],[ValidEndUTC]]),ISBLANK(Table1[[#This Row],[ValidStartUTC]])),"",Table1[[#This Row],[ValidEndUTC]]-Table1[[#This Row],[ValidStartUTC]])</f>
        <v/>
      </c>
      <c r="T5295" s="5" t="str">
        <f>IF(OR(ISBLANK(Table1[[#This Row],[ValidEndUTC]]),ISBLANK(Table1[[#This Row],[ValidStartUTC]])),"",Table1[[#This Row],[Duration]]*24*60)</f>
        <v/>
      </c>
    </row>
    <row r="5296" spans="1:20" x14ac:dyDescent="0.25">
      <c r="A5296" s="8" t="str">
        <f>IF(ISBLANK(Table1[[#This Row],[AdvisoryNumber]]),"NTML","ADVZY")</f>
        <v>NTML</v>
      </c>
      <c r="B5296" s="8" t="str">
        <f>_xlfn.TEXTJOIN("-",TRUE,Table1[[#This Row],[Source]],TEXT(Table1[[#This Row],[AdvisoryNumber]],"000"),TEXT(ROW()-1,"000000"),TEXT(Table1[[#This Row],[RecordTimeUTC]],"YYYY-MM-DD"))</f>
        <v>NTML-000-005295-2023-02-10</v>
      </c>
      <c r="C5296" s="1" t="s">
        <v>232</v>
      </c>
      <c r="D5296" s="2"/>
      <c r="E5296" s="1"/>
      <c r="F5296" s="2"/>
      <c r="G5296" s="1" t="s">
        <v>98</v>
      </c>
      <c r="H5296" s="1" t="s">
        <v>101</v>
      </c>
      <c r="I5296" s="8" t="str">
        <f>IF(Table1[[#This Row],[TMI_Type]]="Reroute",INDEX(_xlfn.REGEXEXTRACT(Table1[[#This Row],[RawText]],".*(ROUTE|FEA|FCA|ICR|CTOP|TBO).+([A-Z]{3})",2,0),1,2),"")</f>
        <v/>
      </c>
      <c r="J5296" s="5">
        <v>35</v>
      </c>
      <c r="K5296" s="5"/>
      <c r="L5296" s="1" t="s">
        <v>1182</v>
      </c>
      <c r="M5296" s="7"/>
      <c r="N5296" s="7"/>
      <c r="O5296" s="7">
        <v>44967.999305555553</v>
      </c>
      <c r="P5296" s="4" t="s">
        <v>9460</v>
      </c>
      <c r="Q5296" s="10" t="s">
        <v>9460</v>
      </c>
      <c r="R5296" s="2" t="s">
        <v>9459</v>
      </c>
      <c r="S5296" s="6" t="str">
        <f>IF(OR(ISBLANK(Table1[[#This Row],[ValidEndUTC]]),ISBLANK(Table1[[#This Row],[ValidStartUTC]])),"",Table1[[#This Row],[ValidEndUTC]]-Table1[[#This Row],[ValidStartUTC]])</f>
        <v/>
      </c>
      <c r="T5296" s="5" t="str">
        <f>IF(OR(ISBLANK(Table1[[#This Row],[ValidEndUTC]]),ISBLANK(Table1[[#This Row],[ValidStartUTC]])),"",Table1[[#This Row],[Duration]]*24*60)</f>
        <v/>
      </c>
    </row>
    <row r="5297" spans="1:20" x14ac:dyDescent="0.25">
      <c r="A5297" s="8" t="str">
        <f>IF(ISBLANK(Table1[[#This Row],[AdvisoryNumber]]),"NTML","ADVZY")</f>
        <v>NTML</v>
      </c>
      <c r="B5297" s="8" t="str">
        <f>_xlfn.TEXTJOIN("-",TRUE,Table1[[#This Row],[Source]],TEXT(Table1[[#This Row],[AdvisoryNumber]],"000"),TEXT(ROW()-1,"000000"),TEXT(Table1[[#This Row],[RecordTimeUTC]],"YYYY-MM-DD"))</f>
        <v>NTML-000-005296-2023-02-10</v>
      </c>
      <c r="C5297" s="1" t="s">
        <v>270</v>
      </c>
      <c r="D5297" s="2"/>
      <c r="E5297" s="1"/>
      <c r="F5297" s="2"/>
      <c r="G5297" s="1" t="s">
        <v>98</v>
      </c>
      <c r="H5297" s="1" t="s">
        <v>6014</v>
      </c>
      <c r="I5297" s="8" t="str">
        <f>IF(Table1[[#This Row],[TMI_Type]]="Reroute",INDEX(_xlfn.REGEXEXTRACT(Table1[[#This Row],[RawText]],".*(ROUTE|FEA|FCA|ICR|CTOP|TBO).+([A-Z]{3})",2,0),1,2),"")</f>
        <v/>
      </c>
      <c r="J5297" s="5"/>
      <c r="K5297" s="5"/>
      <c r="L5297" s="1" t="s">
        <v>205</v>
      </c>
      <c r="M5297" s="7"/>
      <c r="N5297" s="7"/>
      <c r="O5297" s="7">
        <v>44967.999305555553</v>
      </c>
      <c r="P5297" s="4" t="s">
        <v>9461</v>
      </c>
      <c r="Q5297" s="10" t="s">
        <v>9461</v>
      </c>
      <c r="R5297" s="2" t="s">
        <v>9459</v>
      </c>
      <c r="S5297" s="6" t="str">
        <f>IF(OR(ISBLANK(Table1[[#This Row],[ValidEndUTC]]),ISBLANK(Table1[[#This Row],[ValidStartUTC]])),"",Table1[[#This Row],[ValidEndUTC]]-Table1[[#This Row],[ValidStartUTC]])</f>
        <v/>
      </c>
      <c r="T5297" s="5" t="str">
        <f>IF(OR(ISBLANK(Table1[[#This Row],[ValidEndUTC]]),ISBLANK(Table1[[#This Row],[ValidStartUTC]])),"",Table1[[#This Row],[Duration]]*24*60)</f>
        <v/>
      </c>
    </row>
    <row r="5298" spans="1:20" x14ac:dyDescent="0.25">
      <c r="A5298" s="8" t="str">
        <f>IF(ISBLANK(Table1[[#This Row],[AdvisoryNumber]]),"NTML","ADVZY")</f>
        <v>NTML</v>
      </c>
      <c r="B5298" s="8" t="str">
        <f>_xlfn.TEXTJOIN("-",TRUE,Table1[[#This Row],[Source]],TEXT(Table1[[#This Row],[AdvisoryNumber]],"000"),TEXT(ROW()-1,"000000"),TEXT(Table1[[#This Row],[RecordTimeUTC]],"YYYY-MM-DD"))</f>
        <v>NTML-000-005297-2023-02-10</v>
      </c>
      <c r="C5298" s="1" t="s">
        <v>202</v>
      </c>
      <c r="D5298" s="2"/>
      <c r="E5298" s="1"/>
      <c r="F5298" s="2"/>
      <c r="G5298" s="1" t="s">
        <v>98</v>
      </c>
      <c r="H5298" s="1" t="s">
        <v>101</v>
      </c>
      <c r="I5298" s="8" t="str">
        <f>IF(Table1[[#This Row],[TMI_Type]]="Reroute",INDEX(_xlfn.REGEXEXTRACT(Table1[[#This Row],[RawText]],".*(ROUTE|FEA|FCA|ICR|CTOP|TBO).+([A-Z]{3})",2,0),1,2),"")</f>
        <v/>
      </c>
      <c r="J5298" s="5">
        <v>45</v>
      </c>
      <c r="K5298" s="5"/>
      <c r="L5298" s="1" t="s">
        <v>3953</v>
      </c>
      <c r="M5298" s="7"/>
      <c r="N5298" s="7"/>
      <c r="O5298" s="7">
        <v>44967.999305555553</v>
      </c>
      <c r="P5298" s="4" t="s">
        <v>3994</v>
      </c>
      <c r="Q5298" s="10" t="s">
        <v>3994</v>
      </c>
      <c r="R5298" s="2" t="s">
        <v>9459</v>
      </c>
      <c r="S5298" s="6" t="str">
        <f>IF(OR(ISBLANK(Table1[[#This Row],[ValidEndUTC]]),ISBLANK(Table1[[#This Row],[ValidStartUTC]])),"",Table1[[#This Row],[ValidEndUTC]]-Table1[[#This Row],[ValidStartUTC]])</f>
        <v/>
      </c>
      <c r="T5298" s="5" t="str">
        <f>IF(OR(ISBLANK(Table1[[#This Row],[ValidEndUTC]]),ISBLANK(Table1[[#This Row],[ValidStartUTC]])),"",Table1[[#This Row],[Duration]]*24*60)</f>
        <v/>
      </c>
    </row>
    <row r="5299" spans="1:20" x14ac:dyDescent="0.25">
      <c r="A5299" s="8" t="str">
        <f>IF(ISBLANK(Table1[[#This Row],[AdvisoryNumber]]),"NTML","ADVZY")</f>
        <v>NTML</v>
      </c>
      <c r="B5299" s="8" t="str">
        <f>_xlfn.TEXTJOIN("-",TRUE,Table1[[#This Row],[Source]],TEXT(Table1[[#This Row],[AdvisoryNumber]],"000"),TEXT(ROW()-1,"000000"),TEXT(Table1[[#This Row],[RecordTimeUTC]],"YYYY-MM-DD"))</f>
        <v>NTML-000-005298-2023-02-10</v>
      </c>
      <c r="C5299" s="1" t="s">
        <v>232</v>
      </c>
      <c r="D5299" s="2"/>
      <c r="E5299" s="1"/>
      <c r="F5299" s="2"/>
      <c r="G5299" s="1" t="s">
        <v>98</v>
      </c>
      <c r="H5299" s="1" t="s">
        <v>101</v>
      </c>
      <c r="I5299" s="8" t="str">
        <f>IF(Table1[[#This Row],[TMI_Type]]="Reroute",INDEX(_xlfn.REGEXEXTRACT(Table1[[#This Row],[RawText]],".*(ROUTE|FEA|FCA|ICR|CTOP|TBO).+([A-Z]{3})",2,0),1,2),"")</f>
        <v/>
      </c>
      <c r="J5299" s="5">
        <v>45</v>
      </c>
      <c r="K5299" s="5"/>
      <c r="L5299" s="1" t="s">
        <v>1184</v>
      </c>
      <c r="M5299" s="7"/>
      <c r="N5299" s="7"/>
      <c r="O5299" s="7">
        <v>44967.999305555553</v>
      </c>
      <c r="P5299" s="4" t="s">
        <v>3995</v>
      </c>
      <c r="Q5299" s="10" t="s">
        <v>3995</v>
      </c>
      <c r="R5299" s="2" t="s">
        <v>9459</v>
      </c>
      <c r="S5299" s="6" t="str">
        <f>IF(OR(ISBLANK(Table1[[#This Row],[ValidEndUTC]]),ISBLANK(Table1[[#This Row],[ValidStartUTC]])),"",Table1[[#This Row],[ValidEndUTC]]-Table1[[#This Row],[ValidStartUTC]])</f>
        <v/>
      </c>
      <c r="T5299" s="5" t="str">
        <f>IF(OR(ISBLANK(Table1[[#This Row],[ValidEndUTC]]),ISBLANK(Table1[[#This Row],[ValidStartUTC]])),"",Table1[[#This Row],[Duration]]*24*60)</f>
        <v/>
      </c>
    </row>
    <row r="5300" spans="1:20" x14ac:dyDescent="0.25">
      <c r="A5300" s="8" t="str">
        <f>IF(ISBLANK(Table1[[#This Row],[AdvisoryNumber]]),"NTML","ADVZY")</f>
        <v>NTML</v>
      </c>
      <c r="B5300" s="8" t="str">
        <f>_xlfn.TEXTJOIN("-",TRUE,Table1[[#This Row],[Source]],TEXT(Table1[[#This Row],[AdvisoryNumber]],"000"),TEXT(ROW()-1,"000000"),TEXT(Table1[[#This Row],[RecordTimeUTC]],"YYYY-MM-DD"))</f>
        <v>NTML-000-005299-2023-02-10</v>
      </c>
      <c r="C5300" s="1" t="s">
        <v>270</v>
      </c>
      <c r="D5300" s="2"/>
      <c r="E5300" s="1"/>
      <c r="F5300" s="2"/>
      <c r="G5300" s="1" t="s">
        <v>98</v>
      </c>
      <c r="H5300" s="1" t="s">
        <v>101</v>
      </c>
      <c r="I5300" s="8" t="str">
        <f>IF(Table1[[#This Row],[TMI_Type]]="Reroute",INDEX(_xlfn.REGEXEXTRACT(Table1[[#This Row],[RawText]],".*(ROUTE|FEA|FCA|ICR|CTOP|TBO).+([A-Z]{3})",2,0),1,2),"")</f>
        <v/>
      </c>
      <c r="J5300" s="5">
        <v>35</v>
      </c>
      <c r="K5300" s="5"/>
      <c r="L5300" s="1" t="s">
        <v>288</v>
      </c>
      <c r="M5300" s="7"/>
      <c r="N5300" s="7"/>
      <c r="O5300" s="7">
        <v>44967.999305555553</v>
      </c>
      <c r="P5300" s="4" t="s">
        <v>3996</v>
      </c>
      <c r="Q5300" s="10" t="s">
        <v>3996</v>
      </c>
      <c r="R5300" s="2" t="s">
        <v>9459</v>
      </c>
      <c r="S5300" s="6" t="str">
        <f>IF(OR(ISBLANK(Table1[[#This Row],[ValidEndUTC]]),ISBLANK(Table1[[#This Row],[ValidStartUTC]])),"",Table1[[#This Row],[ValidEndUTC]]-Table1[[#This Row],[ValidStartUTC]])</f>
        <v/>
      </c>
      <c r="T5300" s="5" t="str">
        <f>IF(OR(ISBLANK(Table1[[#This Row],[ValidEndUTC]]),ISBLANK(Table1[[#This Row],[ValidStartUTC]])),"",Table1[[#This Row],[Duration]]*24*60)</f>
        <v/>
      </c>
    </row>
    <row r="5301" spans="1:20" x14ac:dyDescent="0.25">
      <c r="A5301" s="8" t="str">
        <f>IF(ISBLANK(Table1[[#This Row],[AdvisoryNumber]]),"NTML","ADVZY")</f>
        <v>NTML</v>
      </c>
      <c r="B5301" s="8" t="str">
        <f>_xlfn.TEXTJOIN("-",TRUE,Table1[[#This Row],[Source]],TEXT(Table1[[#This Row],[AdvisoryNumber]],"000"),TEXT(ROW()-1,"000000"),TEXT(Table1[[#This Row],[RecordTimeUTC]],"YYYY-MM-DD"))</f>
        <v>NTML-000-005300-2023-02-10</v>
      </c>
      <c r="C5301" s="1" t="s">
        <v>270</v>
      </c>
      <c r="D5301" s="2"/>
      <c r="E5301" s="1"/>
      <c r="F5301" s="2"/>
      <c r="G5301" s="1"/>
      <c r="H5301" s="1" t="s">
        <v>2641</v>
      </c>
      <c r="I5301" s="8" t="str">
        <f>IF(Table1[[#This Row],[TMI_Type]]="Reroute",INDEX(_xlfn.REGEXEXTRACT(Table1[[#This Row],[RawText]],".*(ROUTE|FEA|FCA|ICR|CTOP|TBO).+([A-Z]{3})",2,0),1,2),"")</f>
        <v/>
      </c>
      <c r="J5301" s="5"/>
      <c r="K5301" s="5"/>
      <c r="L5301" s="1"/>
      <c r="M5301" s="7"/>
      <c r="N5301" s="7"/>
      <c r="O5301" s="7">
        <v>44967.999305555553</v>
      </c>
      <c r="P5301" s="4" t="s">
        <v>4005</v>
      </c>
      <c r="Q5301" s="10" t="s">
        <v>4005</v>
      </c>
      <c r="R5301" s="2" t="s">
        <v>9465</v>
      </c>
      <c r="S5301" s="6" t="str">
        <f>IF(OR(ISBLANK(Table1[[#This Row],[ValidEndUTC]]),ISBLANK(Table1[[#This Row],[ValidStartUTC]])),"",Table1[[#This Row],[ValidEndUTC]]-Table1[[#This Row],[ValidStartUTC]])</f>
        <v/>
      </c>
      <c r="T5301" s="5" t="str">
        <f>IF(OR(ISBLANK(Table1[[#This Row],[ValidEndUTC]]),ISBLANK(Table1[[#This Row],[ValidStartUTC]])),"",Table1[[#This Row],[Duration]]*24*60)</f>
        <v/>
      </c>
    </row>
    <row r="5302" spans="1:20" x14ac:dyDescent="0.25">
      <c r="A5302" s="8" t="str">
        <f>IF(ISBLANK(Table1[[#This Row],[AdvisoryNumber]]),"NTML","ADVZY")</f>
        <v>NTML</v>
      </c>
      <c r="B5302" s="8" t="str">
        <f>_xlfn.TEXTJOIN("-",TRUE,Table1[[#This Row],[Source]],TEXT(Table1[[#This Row],[AdvisoryNumber]],"000"),TEXT(ROW()-1,"000000"),TEXT(Table1[[#This Row],[RecordTimeUTC]],"YYYY-MM-DD"))</f>
        <v>NTML-000-005301-2023-02-10</v>
      </c>
      <c r="C5302" s="1" t="s">
        <v>202</v>
      </c>
      <c r="D5302" s="2"/>
      <c r="E5302" s="1"/>
      <c r="F5302" s="2"/>
      <c r="G5302" s="1"/>
      <c r="H5302" s="1" t="s">
        <v>2641</v>
      </c>
      <c r="I5302" s="8" t="str">
        <f>IF(Table1[[#This Row],[TMI_Type]]="Reroute",INDEX(_xlfn.REGEXEXTRACT(Table1[[#This Row],[RawText]],".*(ROUTE|FEA|FCA|ICR|CTOP|TBO).+([A-Z]{3})",2,0),1,2),"")</f>
        <v/>
      </c>
      <c r="J5302" s="5"/>
      <c r="K5302" s="5"/>
      <c r="L5302" s="1"/>
      <c r="M5302" s="7"/>
      <c r="N5302" s="7"/>
      <c r="O5302" s="7">
        <v>44967.999305555553</v>
      </c>
      <c r="P5302" s="4" t="s">
        <v>4006</v>
      </c>
      <c r="Q5302" s="10" t="s">
        <v>4006</v>
      </c>
      <c r="R5302" s="2" t="s">
        <v>9465</v>
      </c>
      <c r="S5302" s="6" t="str">
        <f>IF(OR(ISBLANK(Table1[[#This Row],[ValidEndUTC]]),ISBLANK(Table1[[#This Row],[ValidStartUTC]])),"",Table1[[#This Row],[ValidEndUTC]]-Table1[[#This Row],[ValidStartUTC]])</f>
        <v/>
      </c>
      <c r="T5302" s="5" t="str">
        <f>IF(OR(ISBLANK(Table1[[#This Row],[ValidEndUTC]]),ISBLANK(Table1[[#This Row],[ValidStartUTC]])),"",Table1[[#This Row],[Duration]]*24*60)</f>
        <v/>
      </c>
    </row>
    <row r="5303" spans="1:20" x14ac:dyDescent="0.25">
      <c r="A5303" s="8" t="str">
        <f>IF(ISBLANK(Table1[[#This Row],[AdvisoryNumber]]),"NTML","ADVZY")</f>
        <v>NTML</v>
      </c>
      <c r="B5303" s="8" t="str">
        <f>_xlfn.TEXTJOIN("-",TRUE,Table1[[#This Row],[Source]],TEXT(Table1[[#This Row],[AdvisoryNumber]],"000"),TEXT(ROW()-1,"000000"),TEXT(Table1[[#This Row],[RecordTimeUTC]],"YYYY-MM-DD"))</f>
        <v>NTML-000-005302-2023-02-10</v>
      </c>
      <c r="C5303" s="1" t="s">
        <v>232</v>
      </c>
      <c r="D5303" s="2"/>
      <c r="E5303" s="1"/>
      <c r="F5303" s="2"/>
      <c r="G5303" s="1"/>
      <c r="H5303" s="1" t="s">
        <v>2641</v>
      </c>
      <c r="I5303" s="8" t="str">
        <f>IF(Table1[[#This Row],[TMI_Type]]="Reroute",INDEX(_xlfn.REGEXEXTRACT(Table1[[#This Row],[RawText]],".*(ROUTE|FEA|FCA|ICR|CTOP|TBO).+([A-Z]{3})",2,0),1,2),"")</f>
        <v/>
      </c>
      <c r="J5303" s="5"/>
      <c r="K5303" s="5"/>
      <c r="L5303" s="1"/>
      <c r="M5303" s="7"/>
      <c r="N5303" s="7"/>
      <c r="O5303" s="7">
        <v>44967.999305555553</v>
      </c>
      <c r="P5303" s="4" t="s">
        <v>4007</v>
      </c>
      <c r="Q5303" s="10" t="s">
        <v>4007</v>
      </c>
      <c r="R5303" s="2" t="s">
        <v>9465</v>
      </c>
      <c r="S5303" s="6" t="str">
        <f>IF(OR(ISBLANK(Table1[[#This Row],[ValidEndUTC]]),ISBLANK(Table1[[#This Row],[ValidStartUTC]])),"",Table1[[#This Row],[ValidEndUTC]]-Table1[[#This Row],[ValidStartUTC]])</f>
        <v/>
      </c>
      <c r="T5303" s="5" t="str">
        <f>IF(OR(ISBLANK(Table1[[#This Row],[ValidEndUTC]]),ISBLANK(Table1[[#This Row],[ValidStartUTC]])),"",Table1[[#This Row],[Duration]]*24*60)</f>
        <v/>
      </c>
    </row>
    <row r="5304" spans="1:20" x14ac:dyDescent="0.25">
      <c r="A5304" s="8" t="str">
        <f>IF(ISBLANK(Table1[[#This Row],[AdvisoryNumber]]),"NTML","ADVZY")</f>
        <v>NTML</v>
      </c>
      <c r="B5304" s="8" t="str">
        <f>_xlfn.TEXTJOIN("-",TRUE,Table1[[#This Row],[Source]],TEXT(Table1[[#This Row],[AdvisoryNumber]],"000"),TEXT(ROW()-1,"000000"),TEXT(Table1[[#This Row],[RecordTimeUTC]],"YYYY-MM-DD"))</f>
        <v>NTML-000-005303-2023-02-10</v>
      </c>
      <c r="C5304" s="1" t="s">
        <v>202</v>
      </c>
      <c r="D5304" s="2"/>
      <c r="E5304" s="1"/>
      <c r="F5304" s="2"/>
      <c r="G5304" s="1" t="s">
        <v>98</v>
      </c>
      <c r="H5304" s="1" t="s">
        <v>101</v>
      </c>
      <c r="I5304" s="8" t="str">
        <f>IF(Table1[[#This Row],[TMI_Type]]="Reroute",INDEX(_xlfn.REGEXEXTRACT(Table1[[#This Row],[RawText]],".*(ROUTE|FEA|FCA|ICR|CTOP|TBO).+([A-Z]{3})",2,0),1,2),"")</f>
        <v/>
      </c>
      <c r="J5304" s="5">
        <v>30</v>
      </c>
      <c r="K5304" s="5"/>
      <c r="L5304" s="1" t="s">
        <v>1167</v>
      </c>
      <c r="M5304" s="7"/>
      <c r="N5304" s="7"/>
      <c r="O5304" s="7">
        <v>44967.999305555553</v>
      </c>
      <c r="P5304" s="4" t="s">
        <v>4008</v>
      </c>
      <c r="Q5304" s="10" t="s">
        <v>4008</v>
      </c>
      <c r="R5304" s="2" t="s">
        <v>9465</v>
      </c>
      <c r="S5304" s="6" t="str">
        <f>IF(OR(ISBLANK(Table1[[#This Row],[ValidEndUTC]]),ISBLANK(Table1[[#This Row],[ValidStartUTC]])),"",Table1[[#This Row],[ValidEndUTC]]-Table1[[#This Row],[ValidStartUTC]])</f>
        <v/>
      </c>
      <c r="T5304" s="5" t="str">
        <f>IF(OR(ISBLANK(Table1[[#This Row],[ValidEndUTC]]),ISBLANK(Table1[[#This Row],[ValidStartUTC]])),"",Table1[[#This Row],[Duration]]*24*60)</f>
        <v/>
      </c>
    </row>
    <row r="5305" spans="1:20" x14ac:dyDescent="0.25">
      <c r="A5305" s="8" t="str">
        <f>IF(ISBLANK(Table1[[#This Row],[AdvisoryNumber]]),"NTML","ADVZY")</f>
        <v>NTML</v>
      </c>
      <c r="B5305" s="8" t="str">
        <f>_xlfn.TEXTJOIN("-",TRUE,Table1[[#This Row],[Source]],TEXT(Table1[[#This Row],[AdvisoryNumber]],"000"),TEXT(ROW()-1,"000000"),TEXT(Table1[[#This Row],[RecordTimeUTC]],"YYYY-MM-DD"))</f>
        <v>NTML-000-005304-2023-02-10</v>
      </c>
      <c r="C5305" s="1" t="s">
        <v>202</v>
      </c>
      <c r="D5305" s="2"/>
      <c r="E5305" s="1"/>
      <c r="F5305" s="2"/>
      <c r="G5305" s="1" t="s">
        <v>98</v>
      </c>
      <c r="H5305" s="1" t="s">
        <v>101</v>
      </c>
      <c r="I5305" s="8" t="str">
        <f>IF(Table1[[#This Row],[TMI_Type]]="Reroute",INDEX(_xlfn.REGEXEXTRACT(Table1[[#This Row],[RawText]],".*(ROUTE|FEA|FCA|ICR|CTOP|TBO).+([A-Z]{3})",2,0),1,2),"")</f>
        <v/>
      </c>
      <c r="J5305" s="5">
        <v>30</v>
      </c>
      <c r="K5305" s="5"/>
      <c r="L5305" s="1" t="s">
        <v>9424</v>
      </c>
      <c r="M5305" s="7"/>
      <c r="N5305" s="7"/>
      <c r="O5305" s="7">
        <v>44967.999305555553</v>
      </c>
      <c r="P5305" s="4" t="s">
        <v>9466</v>
      </c>
      <c r="Q5305" s="10" t="s">
        <v>9466</v>
      </c>
      <c r="R5305" s="2" t="s">
        <v>9465</v>
      </c>
      <c r="S5305" s="6" t="str">
        <f>IF(OR(ISBLANK(Table1[[#This Row],[ValidEndUTC]]),ISBLANK(Table1[[#This Row],[ValidStartUTC]])),"",Table1[[#This Row],[ValidEndUTC]]-Table1[[#This Row],[ValidStartUTC]])</f>
        <v/>
      </c>
      <c r="T5305" s="5" t="str">
        <f>IF(OR(ISBLANK(Table1[[#This Row],[ValidEndUTC]]),ISBLANK(Table1[[#This Row],[ValidStartUTC]])),"",Table1[[#This Row],[Duration]]*24*60)</f>
        <v/>
      </c>
    </row>
    <row r="5306" spans="1:20" x14ac:dyDescent="0.25">
      <c r="A5306" s="8" t="str">
        <f>IF(ISBLANK(Table1[[#This Row],[AdvisoryNumber]]),"NTML","ADVZY")</f>
        <v>NTML</v>
      </c>
      <c r="B5306" s="8" t="str">
        <f>_xlfn.TEXTJOIN("-",TRUE,Table1[[#This Row],[Source]],TEXT(Table1[[#This Row],[AdvisoryNumber]],"000"),TEXT(ROW()-1,"000000"),TEXT(Table1[[#This Row],[RecordTimeUTC]],"YYYY-MM-DD"))</f>
        <v>NTML-000-005305-2023-02-10</v>
      </c>
      <c r="C5306" s="1" t="s">
        <v>202</v>
      </c>
      <c r="D5306" s="2"/>
      <c r="E5306" s="1"/>
      <c r="F5306" s="2"/>
      <c r="G5306" s="1" t="s">
        <v>98</v>
      </c>
      <c r="H5306" s="1" t="s">
        <v>101</v>
      </c>
      <c r="I5306" s="8" t="str">
        <f>IF(Table1[[#This Row],[TMI_Type]]="Reroute",INDEX(_xlfn.REGEXEXTRACT(Table1[[#This Row],[RawText]],".*(ROUTE|FEA|FCA|ICR|CTOP|TBO).+([A-Z]{3})",2,0),1,2),"")</f>
        <v/>
      </c>
      <c r="J5306" s="5">
        <v>20</v>
      </c>
      <c r="K5306" s="5"/>
      <c r="L5306" s="1" t="s">
        <v>318</v>
      </c>
      <c r="M5306" s="7"/>
      <c r="N5306" s="7"/>
      <c r="O5306" s="7">
        <v>44967.999305555553</v>
      </c>
      <c r="P5306" s="4" t="s">
        <v>4009</v>
      </c>
      <c r="Q5306" s="10" t="s">
        <v>4009</v>
      </c>
      <c r="R5306" s="2" t="s">
        <v>9465</v>
      </c>
      <c r="S5306" s="6" t="str">
        <f>IF(OR(ISBLANK(Table1[[#This Row],[ValidEndUTC]]),ISBLANK(Table1[[#This Row],[ValidStartUTC]])),"",Table1[[#This Row],[ValidEndUTC]]-Table1[[#This Row],[ValidStartUTC]])</f>
        <v/>
      </c>
      <c r="T5306" s="5" t="str">
        <f>IF(OR(ISBLANK(Table1[[#This Row],[ValidEndUTC]]),ISBLANK(Table1[[#This Row],[ValidStartUTC]])),"",Table1[[#This Row],[Duration]]*24*60)</f>
        <v/>
      </c>
    </row>
    <row r="5307" spans="1:20" x14ac:dyDescent="0.25">
      <c r="A5307" s="8" t="str">
        <f>IF(ISBLANK(Table1[[#This Row],[AdvisoryNumber]]),"NTML","ADVZY")</f>
        <v>NTML</v>
      </c>
      <c r="B5307" s="8" t="str">
        <f>_xlfn.TEXTJOIN("-",TRUE,Table1[[#This Row],[Source]],TEXT(Table1[[#This Row],[AdvisoryNumber]],"000"),TEXT(ROW()-1,"000000"),TEXT(Table1[[#This Row],[RecordTimeUTC]],"YYYY-MM-DD"))</f>
        <v>NTML-000-005306-2023-02-10</v>
      </c>
      <c r="C5307" s="1" t="s">
        <v>202</v>
      </c>
      <c r="D5307" s="2"/>
      <c r="E5307" s="1"/>
      <c r="F5307" s="2"/>
      <c r="G5307" s="1" t="s">
        <v>98</v>
      </c>
      <c r="H5307" s="1" t="s">
        <v>101</v>
      </c>
      <c r="I5307" s="8" t="str">
        <f>IF(Table1[[#This Row],[TMI_Type]]="Reroute",INDEX(_xlfn.REGEXEXTRACT(Table1[[#This Row],[RawText]],".*(ROUTE|FEA|FCA|ICR|CTOP|TBO).+([A-Z]{3})",2,0),1,2),"")</f>
        <v/>
      </c>
      <c r="J5307" s="5">
        <v>30</v>
      </c>
      <c r="K5307" s="5"/>
      <c r="L5307" s="1" t="s">
        <v>623</v>
      </c>
      <c r="M5307" s="7"/>
      <c r="N5307" s="7"/>
      <c r="O5307" s="7">
        <v>44967.999305555553</v>
      </c>
      <c r="P5307" s="4" t="s">
        <v>4010</v>
      </c>
      <c r="Q5307" s="10" t="s">
        <v>4010</v>
      </c>
      <c r="R5307" s="2" t="s">
        <v>9465</v>
      </c>
      <c r="S5307" s="6" t="str">
        <f>IF(OR(ISBLANK(Table1[[#This Row],[ValidEndUTC]]),ISBLANK(Table1[[#This Row],[ValidStartUTC]])),"",Table1[[#This Row],[ValidEndUTC]]-Table1[[#This Row],[ValidStartUTC]])</f>
        <v/>
      </c>
      <c r="T5307" s="5" t="str">
        <f>IF(OR(ISBLANK(Table1[[#This Row],[ValidEndUTC]]),ISBLANK(Table1[[#This Row],[ValidStartUTC]])),"",Table1[[#This Row],[Duration]]*24*60)</f>
        <v/>
      </c>
    </row>
    <row r="5308" spans="1:20" x14ac:dyDescent="0.25">
      <c r="A5308" s="8" t="str">
        <f>IF(ISBLANK(Table1[[#This Row],[AdvisoryNumber]]),"NTML","ADVZY")</f>
        <v>NTML</v>
      </c>
      <c r="B5308" s="8" t="str">
        <f>_xlfn.TEXTJOIN("-",TRUE,Table1[[#This Row],[Source]],TEXT(Table1[[#This Row],[AdvisoryNumber]],"000"),TEXT(ROW()-1,"000000"),TEXT(Table1[[#This Row],[RecordTimeUTC]],"YYYY-MM-DD"))</f>
        <v>NTML-000-005307-2023-02-10</v>
      </c>
      <c r="C5308" s="1" t="s">
        <v>232</v>
      </c>
      <c r="D5308" s="2"/>
      <c r="E5308" s="1"/>
      <c r="F5308" s="2"/>
      <c r="G5308" s="1" t="s">
        <v>98</v>
      </c>
      <c r="H5308" s="1" t="s">
        <v>101</v>
      </c>
      <c r="I5308" s="8" t="str">
        <f>IF(Table1[[#This Row],[TMI_Type]]="Reroute",INDEX(_xlfn.REGEXEXTRACT(Table1[[#This Row],[RawText]],".*(ROUTE|FEA|FCA|ICR|CTOP|TBO).+([A-Z]{3})",2,0),1,2),"")</f>
        <v/>
      </c>
      <c r="J5308" s="5">
        <v>20</v>
      </c>
      <c r="K5308" s="5"/>
      <c r="L5308" s="1" t="s">
        <v>326</v>
      </c>
      <c r="M5308" s="7"/>
      <c r="N5308" s="7"/>
      <c r="O5308" s="7">
        <v>44967.999305555553</v>
      </c>
      <c r="P5308" s="4" t="s">
        <v>4011</v>
      </c>
      <c r="Q5308" s="10" t="s">
        <v>4011</v>
      </c>
      <c r="R5308" s="2" t="s">
        <v>9465</v>
      </c>
      <c r="S5308" s="6" t="str">
        <f>IF(OR(ISBLANK(Table1[[#This Row],[ValidEndUTC]]),ISBLANK(Table1[[#This Row],[ValidStartUTC]])),"",Table1[[#This Row],[ValidEndUTC]]-Table1[[#This Row],[ValidStartUTC]])</f>
        <v/>
      </c>
      <c r="T5308" s="5" t="str">
        <f>IF(OR(ISBLANK(Table1[[#This Row],[ValidEndUTC]]),ISBLANK(Table1[[#This Row],[ValidStartUTC]])),"",Table1[[#This Row],[Duration]]*24*60)</f>
        <v/>
      </c>
    </row>
    <row r="5309" spans="1:20" x14ac:dyDescent="0.25">
      <c r="A5309" s="8" t="str">
        <f>IF(ISBLANK(Table1[[#This Row],[AdvisoryNumber]]),"NTML","ADVZY")</f>
        <v>NTML</v>
      </c>
      <c r="B5309" s="8" t="str">
        <f>_xlfn.TEXTJOIN("-",TRUE,Table1[[#This Row],[Source]],TEXT(Table1[[#This Row],[AdvisoryNumber]],"000"),TEXT(ROW()-1,"000000"),TEXT(Table1[[#This Row],[RecordTimeUTC]],"YYYY-MM-DD"))</f>
        <v>NTML-000-005308-2023-02-10</v>
      </c>
      <c r="C5309" s="1" t="s">
        <v>232</v>
      </c>
      <c r="D5309" s="2"/>
      <c r="E5309" s="1"/>
      <c r="F5309" s="2"/>
      <c r="G5309" s="1" t="s">
        <v>98</v>
      </c>
      <c r="H5309" s="1" t="s">
        <v>101</v>
      </c>
      <c r="I5309" s="8" t="str">
        <f>IF(Table1[[#This Row],[TMI_Type]]="Reroute",INDEX(_xlfn.REGEXEXTRACT(Table1[[#This Row],[RawText]],".*(ROUTE|FEA|FCA|ICR|CTOP|TBO).+([A-Z]{3})",2,0),1,2),"")</f>
        <v/>
      </c>
      <c r="J5309" s="5">
        <v>20</v>
      </c>
      <c r="K5309" s="5"/>
      <c r="L5309" s="1" t="s">
        <v>376</v>
      </c>
      <c r="M5309" s="7"/>
      <c r="N5309" s="7"/>
      <c r="O5309" s="7">
        <v>44967.999305555553</v>
      </c>
      <c r="P5309" s="4" t="s">
        <v>4012</v>
      </c>
      <c r="Q5309" s="10" t="s">
        <v>4012</v>
      </c>
      <c r="R5309" s="2" t="s">
        <v>9465</v>
      </c>
      <c r="S5309" s="6" t="str">
        <f>IF(OR(ISBLANK(Table1[[#This Row],[ValidEndUTC]]),ISBLANK(Table1[[#This Row],[ValidStartUTC]])),"",Table1[[#This Row],[ValidEndUTC]]-Table1[[#This Row],[ValidStartUTC]])</f>
        <v/>
      </c>
      <c r="T5309" s="5" t="str">
        <f>IF(OR(ISBLANK(Table1[[#This Row],[ValidEndUTC]]),ISBLANK(Table1[[#This Row],[ValidStartUTC]])),"",Table1[[#This Row],[Duration]]*24*60)</f>
        <v/>
      </c>
    </row>
    <row r="5310" spans="1:20" x14ac:dyDescent="0.25">
      <c r="A5310" s="8" t="str">
        <f>IF(ISBLANK(Table1[[#This Row],[AdvisoryNumber]]),"NTML","ADVZY")</f>
        <v>NTML</v>
      </c>
      <c r="B5310" s="8" t="str">
        <f>_xlfn.TEXTJOIN("-",TRUE,Table1[[#This Row],[Source]],TEXT(Table1[[#This Row],[AdvisoryNumber]],"000"),TEXT(ROW()-1,"000000"),TEXT(Table1[[#This Row],[RecordTimeUTC]],"YYYY-MM-DD"))</f>
        <v>NTML-000-005309-2023-02-10</v>
      </c>
      <c r="C5310" s="1" t="s">
        <v>232</v>
      </c>
      <c r="D5310" s="2"/>
      <c r="E5310" s="1"/>
      <c r="F5310" s="2"/>
      <c r="G5310" s="1" t="s">
        <v>98</v>
      </c>
      <c r="H5310" s="1" t="s">
        <v>101</v>
      </c>
      <c r="I5310" s="8" t="str">
        <f>IF(Table1[[#This Row],[TMI_Type]]="Reroute",INDEX(_xlfn.REGEXEXTRACT(Table1[[#This Row],[RawText]],".*(ROUTE|FEA|FCA|ICR|CTOP|TBO).+([A-Z]{3})",2,0),1,2),"")</f>
        <v/>
      </c>
      <c r="J5310" s="5">
        <v>30</v>
      </c>
      <c r="K5310" s="5"/>
      <c r="L5310" s="1" t="s">
        <v>9467</v>
      </c>
      <c r="M5310" s="7"/>
      <c r="N5310" s="7"/>
      <c r="O5310" s="7">
        <v>44967.999305555553</v>
      </c>
      <c r="P5310" s="4" t="s">
        <v>4013</v>
      </c>
      <c r="Q5310" s="10" t="s">
        <v>4013</v>
      </c>
      <c r="R5310" s="2" t="s">
        <v>9465</v>
      </c>
      <c r="S5310" s="6" t="str">
        <f>IF(OR(ISBLANK(Table1[[#This Row],[ValidEndUTC]]),ISBLANK(Table1[[#This Row],[ValidStartUTC]])),"",Table1[[#This Row],[ValidEndUTC]]-Table1[[#This Row],[ValidStartUTC]])</f>
        <v/>
      </c>
      <c r="T5310" s="5" t="str">
        <f>IF(OR(ISBLANK(Table1[[#This Row],[ValidEndUTC]]),ISBLANK(Table1[[#This Row],[ValidStartUTC]])),"",Table1[[#This Row],[Duration]]*24*60)</f>
        <v/>
      </c>
    </row>
    <row r="5311" spans="1:20" x14ac:dyDescent="0.25">
      <c r="A5311" s="8" t="str">
        <f>IF(ISBLANK(Table1[[#This Row],[AdvisoryNumber]]),"NTML","ADVZY")</f>
        <v>NTML</v>
      </c>
      <c r="B5311" s="8" t="str">
        <f>_xlfn.TEXTJOIN("-",TRUE,Table1[[#This Row],[Source]],TEXT(Table1[[#This Row],[AdvisoryNumber]],"000"),TEXT(ROW()-1,"000000"),TEXT(Table1[[#This Row],[RecordTimeUTC]],"YYYY-MM-DD"))</f>
        <v>NTML-000-005310-2023-02-10</v>
      </c>
      <c r="C5311" s="1" t="s">
        <v>232</v>
      </c>
      <c r="D5311" s="2"/>
      <c r="E5311" s="1"/>
      <c r="F5311" s="2"/>
      <c r="G5311" s="1" t="s">
        <v>98</v>
      </c>
      <c r="H5311" s="1" t="s">
        <v>101</v>
      </c>
      <c r="I5311" s="8" t="str">
        <f>IF(Table1[[#This Row],[TMI_Type]]="Reroute",INDEX(_xlfn.REGEXEXTRACT(Table1[[#This Row],[RawText]],".*(ROUTE|FEA|FCA|ICR|CTOP|TBO).+([A-Z]{3})",2,0),1,2),"")</f>
        <v/>
      </c>
      <c r="J5311" s="5">
        <v>20</v>
      </c>
      <c r="K5311" s="5"/>
      <c r="L5311" s="1" t="s">
        <v>1165</v>
      </c>
      <c r="M5311" s="7"/>
      <c r="N5311" s="7"/>
      <c r="O5311" s="7">
        <v>44967.999305555553</v>
      </c>
      <c r="P5311" s="4" t="s">
        <v>4014</v>
      </c>
      <c r="Q5311" s="10" t="s">
        <v>4014</v>
      </c>
      <c r="R5311" s="2" t="s">
        <v>9465</v>
      </c>
      <c r="S5311" s="6" t="str">
        <f>IF(OR(ISBLANK(Table1[[#This Row],[ValidEndUTC]]),ISBLANK(Table1[[#This Row],[ValidStartUTC]])),"",Table1[[#This Row],[ValidEndUTC]]-Table1[[#This Row],[ValidStartUTC]])</f>
        <v/>
      </c>
      <c r="T5311" s="5" t="str">
        <f>IF(OR(ISBLANK(Table1[[#This Row],[ValidEndUTC]]),ISBLANK(Table1[[#This Row],[ValidStartUTC]])),"",Table1[[#This Row],[Duration]]*24*60)</f>
        <v/>
      </c>
    </row>
    <row r="5312" spans="1:20" x14ac:dyDescent="0.25">
      <c r="A5312" s="8" t="str">
        <f>IF(ISBLANK(Table1[[#This Row],[AdvisoryNumber]]),"NTML","ADVZY")</f>
        <v>NTML</v>
      </c>
      <c r="B5312" s="8" t="str">
        <f>_xlfn.TEXTJOIN("-",TRUE,Table1[[#This Row],[Source]],TEXT(Table1[[#This Row],[AdvisoryNumber]],"000"),TEXT(ROW()-1,"000000"),TEXT(Table1[[#This Row],[RecordTimeUTC]],"YYYY-MM-DD"))</f>
        <v>NTML-000-005311-2023-02-10</v>
      </c>
      <c r="C5312" s="1" t="s">
        <v>232</v>
      </c>
      <c r="D5312" s="2"/>
      <c r="E5312" s="1"/>
      <c r="F5312" s="2"/>
      <c r="G5312" s="1" t="s">
        <v>98</v>
      </c>
      <c r="H5312" s="1" t="s">
        <v>101</v>
      </c>
      <c r="I5312" s="8" t="str">
        <f>IF(Table1[[#This Row],[TMI_Type]]="Reroute",INDEX(_xlfn.REGEXEXTRACT(Table1[[#This Row],[RawText]],".*(ROUTE|FEA|FCA|ICR|CTOP|TBO).+([A-Z]{3})",2,0),1,2),"")</f>
        <v/>
      </c>
      <c r="J5312" s="5">
        <v>40</v>
      </c>
      <c r="K5312" s="5"/>
      <c r="L5312" s="1" t="s">
        <v>1179</v>
      </c>
      <c r="M5312" s="7"/>
      <c r="N5312" s="7"/>
      <c r="O5312" s="7">
        <v>44967.999305555553</v>
      </c>
      <c r="P5312" s="4" t="s">
        <v>4015</v>
      </c>
      <c r="Q5312" s="10" t="s">
        <v>4015</v>
      </c>
      <c r="R5312" s="2" t="s">
        <v>9465</v>
      </c>
      <c r="S5312" s="6" t="str">
        <f>IF(OR(ISBLANK(Table1[[#This Row],[ValidEndUTC]]),ISBLANK(Table1[[#This Row],[ValidStartUTC]])),"",Table1[[#This Row],[ValidEndUTC]]-Table1[[#This Row],[ValidStartUTC]])</f>
        <v/>
      </c>
      <c r="T5312" s="5" t="str">
        <f>IF(OR(ISBLANK(Table1[[#This Row],[ValidEndUTC]]),ISBLANK(Table1[[#This Row],[ValidStartUTC]])),"",Table1[[#This Row],[Duration]]*24*60)</f>
        <v/>
      </c>
    </row>
    <row r="5313" spans="1:20" x14ac:dyDescent="0.25">
      <c r="A5313" s="8" t="str">
        <f>IF(ISBLANK(Table1[[#This Row],[AdvisoryNumber]]),"NTML","ADVZY")</f>
        <v>NTML</v>
      </c>
      <c r="B5313" s="8" t="str">
        <f>_xlfn.TEXTJOIN("-",TRUE,Table1[[#This Row],[Source]],TEXT(Table1[[#This Row],[AdvisoryNumber]],"000"),TEXT(ROW()-1,"000000"),TEXT(Table1[[#This Row],[RecordTimeUTC]],"YYYY-MM-DD"))</f>
        <v>NTML-000-005312-2023-02-10</v>
      </c>
      <c r="C5313" s="1" t="s">
        <v>232</v>
      </c>
      <c r="D5313" s="2"/>
      <c r="E5313" s="1"/>
      <c r="F5313" s="2"/>
      <c r="G5313" s="1" t="s">
        <v>98</v>
      </c>
      <c r="H5313" s="1" t="s">
        <v>101</v>
      </c>
      <c r="I5313" s="8" t="str">
        <f>IF(Table1[[#This Row],[TMI_Type]]="Reroute",INDEX(_xlfn.REGEXEXTRACT(Table1[[#This Row],[RawText]],".*(ROUTE|FEA|FCA|ICR|CTOP|TBO).+([A-Z]{3})",2,0),1,2),"")</f>
        <v/>
      </c>
      <c r="J5313" s="5">
        <v>25</v>
      </c>
      <c r="K5313" s="5"/>
      <c r="L5313" s="1" t="s">
        <v>1345</v>
      </c>
      <c r="M5313" s="7"/>
      <c r="N5313" s="7"/>
      <c r="O5313" s="7">
        <v>44967.999305555553</v>
      </c>
      <c r="P5313" s="4" t="s">
        <v>4016</v>
      </c>
      <c r="Q5313" s="10" t="s">
        <v>4016</v>
      </c>
      <c r="R5313" s="2" t="s">
        <v>9465</v>
      </c>
      <c r="S5313" s="6" t="str">
        <f>IF(OR(ISBLANK(Table1[[#This Row],[ValidEndUTC]]),ISBLANK(Table1[[#This Row],[ValidStartUTC]])),"",Table1[[#This Row],[ValidEndUTC]]-Table1[[#This Row],[ValidStartUTC]])</f>
        <v/>
      </c>
      <c r="T5313" s="5" t="str">
        <f>IF(OR(ISBLANK(Table1[[#This Row],[ValidEndUTC]]),ISBLANK(Table1[[#This Row],[ValidStartUTC]])),"",Table1[[#This Row],[Duration]]*24*60)</f>
        <v/>
      </c>
    </row>
    <row r="5314" spans="1:20" x14ac:dyDescent="0.25">
      <c r="A5314" s="8" t="str">
        <f>IF(ISBLANK(Table1[[#This Row],[AdvisoryNumber]]),"NTML","ADVZY")</f>
        <v>NTML</v>
      </c>
      <c r="B5314" s="8" t="str">
        <f>_xlfn.TEXTJOIN("-",TRUE,Table1[[#This Row],[Source]],TEXT(Table1[[#This Row],[AdvisoryNumber]],"000"),TEXT(ROW()-1,"000000"),TEXT(Table1[[#This Row],[RecordTimeUTC]],"YYYY-MM-DD"))</f>
        <v>NTML-000-005313-2023-02-10</v>
      </c>
      <c r="C5314" s="1" t="s">
        <v>232</v>
      </c>
      <c r="D5314" s="2"/>
      <c r="E5314" s="1"/>
      <c r="F5314" s="2"/>
      <c r="G5314" s="1" t="s">
        <v>98</v>
      </c>
      <c r="H5314" s="1" t="s">
        <v>101</v>
      </c>
      <c r="I5314" s="8" t="str">
        <f>IF(Table1[[#This Row],[TMI_Type]]="Reroute",INDEX(_xlfn.REGEXEXTRACT(Table1[[#This Row],[RawText]],".*(ROUTE|FEA|FCA|ICR|CTOP|TBO).+([A-Z]{3})",2,0),1,2),"")</f>
        <v/>
      </c>
      <c r="J5314" s="5">
        <v>30</v>
      </c>
      <c r="K5314" s="5"/>
      <c r="L5314" s="1" t="s">
        <v>1182</v>
      </c>
      <c r="M5314" s="7"/>
      <c r="N5314" s="7"/>
      <c r="O5314" s="7">
        <v>44967.999305555553</v>
      </c>
      <c r="P5314" s="4" t="s">
        <v>4017</v>
      </c>
      <c r="Q5314" s="10" t="s">
        <v>4017</v>
      </c>
      <c r="R5314" s="2" t="s">
        <v>9465</v>
      </c>
      <c r="S5314" s="6" t="str">
        <f>IF(OR(ISBLANK(Table1[[#This Row],[ValidEndUTC]]),ISBLANK(Table1[[#This Row],[ValidStartUTC]])),"",Table1[[#This Row],[ValidEndUTC]]-Table1[[#This Row],[ValidStartUTC]])</f>
        <v/>
      </c>
      <c r="T5314" s="5" t="str">
        <f>IF(OR(ISBLANK(Table1[[#This Row],[ValidEndUTC]]),ISBLANK(Table1[[#This Row],[ValidStartUTC]])),"",Table1[[#This Row],[Duration]]*24*60)</f>
        <v/>
      </c>
    </row>
    <row r="5315" spans="1:20" x14ac:dyDescent="0.25">
      <c r="A5315" s="8" t="str">
        <f>IF(ISBLANK(Table1[[#This Row],[AdvisoryNumber]]),"NTML","ADVZY")</f>
        <v>NTML</v>
      </c>
      <c r="B5315" s="8" t="str">
        <f>_xlfn.TEXTJOIN("-",TRUE,Table1[[#This Row],[Source]],TEXT(Table1[[#This Row],[AdvisoryNumber]],"000"),TEXT(ROW()-1,"000000"),TEXT(Table1[[#This Row],[RecordTimeUTC]],"YYYY-MM-DD"))</f>
        <v>NTML-000-005314-2023-02-10</v>
      </c>
      <c r="C5315" s="1" t="s">
        <v>202</v>
      </c>
      <c r="D5315" s="2"/>
      <c r="E5315" s="1"/>
      <c r="F5315" s="2"/>
      <c r="G5315" s="1" t="s">
        <v>98</v>
      </c>
      <c r="H5315" s="1" t="s">
        <v>101</v>
      </c>
      <c r="I5315" s="8" t="str">
        <f>IF(Table1[[#This Row],[TMI_Type]]="Reroute",INDEX(_xlfn.REGEXEXTRACT(Table1[[#This Row],[RawText]],".*(ROUTE|FEA|FCA|ICR|CTOP|TBO).+([A-Z]{3})",2,0),1,2),"")</f>
        <v/>
      </c>
      <c r="J5315" s="5">
        <v>30</v>
      </c>
      <c r="K5315" s="5"/>
      <c r="L5315" s="1" t="s">
        <v>198</v>
      </c>
      <c r="M5315" s="7"/>
      <c r="N5315" s="7"/>
      <c r="O5315" s="7">
        <v>44967.999305555553</v>
      </c>
      <c r="P5315" s="4" t="s">
        <v>9470</v>
      </c>
      <c r="Q5315" s="10" t="s">
        <v>9470</v>
      </c>
      <c r="R5315" s="2" t="s">
        <v>9471</v>
      </c>
      <c r="S5315" s="6" t="str">
        <f>IF(OR(ISBLANK(Table1[[#This Row],[ValidEndUTC]]),ISBLANK(Table1[[#This Row],[ValidStartUTC]])),"",Table1[[#This Row],[ValidEndUTC]]-Table1[[#This Row],[ValidStartUTC]])</f>
        <v/>
      </c>
      <c r="T5315" s="5" t="str">
        <f>IF(OR(ISBLANK(Table1[[#This Row],[ValidEndUTC]]),ISBLANK(Table1[[#This Row],[ValidStartUTC]])),"",Table1[[#This Row],[Duration]]*24*60)</f>
        <v/>
      </c>
    </row>
    <row r="5316" spans="1:20" x14ac:dyDescent="0.25">
      <c r="A5316" s="8" t="str">
        <f>IF(ISBLANK(Table1[[#This Row],[AdvisoryNumber]]),"NTML","ADVZY")</f>
        <v>NTML</v>
      </c>
      <c r="B5316" s="8" t="str">
        <f>_xlfn.TEXTJOIN("-",TRUE,Table1[[#This Row],[Source]],TEXT(Table1[[#This Row],[AdvisoryNumber]],"000"),TEXT(ROW()-1,"000000"),TEXT(Table1[[#This Row],[RecordTimeUTC]],"YYYY-MM-DD"))</f>
        <v>NTML-000-005315-2023-02-10</v>
      </c>
      <c r="C5316" s="1" t="s">
        <v>232</v>
      </c>
      <c r="D5316" s="2"/>
      <c r="E5316" s="1"/>
      <c r="F5316" s="2"/>
      <c r="G5316" s="1" t="s">
        <v>98</v>
      </c>
      <c r="H5316" s="1" t="s">
        <v>101</v>
      </c>
      <c r="I5316" s="8" t="str">
        <f>IF(Table1[[#This Row],[TMI_Type]]="Reroute",INDEX(_xlfn.REGEXEXTRACT(Table1[[#This Row],[RawText]],".*(ROUTE|FEA|FCA|ICR|CTOP|TBO).+([A-Z]{3})",2,0),1,2),"")</f>
        <v/>
      </c>
      <c r="J5316" s="5">
        <v>30</v>
      </c>
      <c r="K5316" s="5"/>
      <c r="L5316" s="1" t="s">
        <v>198</v>
      </c>
      <c r="M5316" s="7"/>
      <c r="N5316" s="7"/>
      <c r="O5316" s="7">
        <v>44967.999305555553</v>
      </c>
      <c r="P5316" s="4" t="s">
        <v>9472</v>
      </c>
      <c r="Q5316" s="10" t="s">
        <v>9472</v>
      </c>
      <c r="R5316" s="2" t="s">
        <v>9471</v>
      </c>
      <c r="S5316" s="6" t="str">
        <f>IF(OR(ISBLANK(Table1[[#This Row],[ValidEndUTC]]),ISBLANK(Table1[[#This Row],[ValidStartUTC]])),"",Table1[[#This Row],[ValidEndUTC]]-Table1[[#This Row],[ValidStartUTC]])</f>
        <v/>
      </c>
      <c r="T5316" s="5" t="str">
        <f>IF(OR(ISBLANK(Table1[[#This Row],[ValidEndUTC]]),ISBLANK(Table1[[#This Row],[ValidStartUTC]])),"",Table1[[#This Row],[Duration]]*24*60)</f>
        <v/>
      </c>
    </row>
    <row r="5317" spans="1:20" x14ac:dyDescent="0.25">
      <c r="A5317" s="8" t="str">
        <f>IF(ISBLANK(Table1[[#This Row],[AdvisoryNumber]]),"NTML","ADVZY")</f>
        <v>NTML</v>
      </c>
      <c r="B5317" s="8" t="str">
        <f>_xlfn.TEXTJOIN("-",TRUE,Table1[[#This Row],[Source]],TEXT(Table1[[#This Row],[AdvisoryNumber]],"000"),TEXT(ROW()-1,"000000"),TEXT(Table1[[#This Row],[RecordTimeUTC]],"YYYY-MM-DD"))</f>
        <v>NTML-000-005316-2023-02-10</v>
      </c>
      <c r="C5317" s="1" t="s">
        <v>202</v>
      </c>
      <c r="D5317" s="2"/>
      <c r="E5317" s="1"/>
      <c r="F5317" s="2"/>
      <c r="G5317" s="1" t="s">
        <v>98</v>
      </c>
      <c r="H5317" s="1" t="s">
        <v>101</v>
      </c>
      <c r="I5317" s="8" t="str">
        <f>IF(Table1[[#This Row],[TMI_Type]]="Reroute",INDEX(_xlfn.REGEXEXTRACT(Table1[[#This Row],[RawText]],".*(ROUTE|FEA|FCA|ICR|CTOP|TBO).+([A-Z]{3})",2,0),1,2),"")</f>
        <v/>
      </c>
      <c r="J5317" s="5">
        <v>30</v>
      </c>
      <c r="K5317" s="5"/>
      <c r="L5317" s="1" t="s">
        <v>198</v>
      </c>
      <c r="M5317" s="7"/>
      <c r="N5317" s="7"/>
      <c r="O5317" s="7">
        <v>44967.999305555553</v>
      </c>
      <c r="P5317" s="4" t="s">
        <v>4019</v>
      </c>
      <c r="Q5317" s="10" t="s">
        <v>4019</v>
      </c>
      <c r="R5317" s="2" t="s">
        <v>9471</v>
      </c>
      <c r="S5317" s="6" t="str">
        <f>IF(OR(ISBLANK(Table1[[#This Row],[ValidEndUTC]]),ISBLANK(Table1[[#This Row],[ValidStartUTC]])),"",Table1[[#This Row],[ValidEndUTC]]-Table1[[#This Row],[ValidStartUTC]])</f>
        <v/>
      </c>
      <c r="T5317" s="5" t="str">
        <f>IF(OR(ISBLANK(Table1[[#This Row],[ValidEndUTC]]),ISBLANK(Table1[[#This Row],[ValidStartUTC]])),"",Table1[[#This Row],[Duration]]*24*60)</f>
        <v/>
      </c>
    </row>
    <row r="5318" spans="1:20" x14ac:dyDescent="0.25">
      <c r="A5318" s="8" t="str">
        <f>IF(ISBLANK(Table1[[#This Row],[AdvisoryNumber]]),"NTML","ADVZY")</f>
        <v>NTML</v>
      </c>
      <c r="B5318" s="8" t="str">
        <f>_xlfn.TEXTJOIN("-",TRUE,Table1[[#This Row],[Source]],TEXT(Table1[[#This Row],[AdvisoryNumber]],"000"),TEXT(ROW()-1,"000000"),TEXT(Table1[[#This Row],[RecordTimeUTC]],"YYYY-MM-DD"))</f>
        <v>NTML-000-005317-2023-02-10</v>
      </c>
      <c r="C5318" s="1" t="s">
        <v>232</v>
      </c>
      <c r="D5318" s="2"/>
      <c r="E5318" s="1"/>
      <c r="F5318" s="2"/>
      <c r="G5318" s="1" t="s">
        <v>98</v>
      </c>
      <c r="H5318" s="1" t="s">
        <v>101</v>
      </c>
      <c r="I5318" s="8" t="str">
        <f>IF(Table1[[#This Row],[TMI_Type]]="Reroute",INDEX(_xlfn.REGEXEXTRACT(Table1[[#This Row],[RawText]],".*(ROUTE|FEA|FCA|ICR|CTOP|TBO).+([A-Z]{3})",2,0),1,2),"")</f>
        <v/>
      </c>
      <c r="J5318" s="5">
        <v>30</v>
      </c>
      <c r="K5318" s="5"/>
      <c r="L5318" s="1" t="s">
        <v>198</v>
      </c>
      <c r="M5318" s="7"/>
      <c r="N5318" s="7"/>
      <c r="O5318" s="7">
        <v>44967.999305555553</v>
      </c>
      <c r="P5318" s="4" t="s">
        <v>4020</v>
      </c>
      <c r="Q5318" s="10" t="s">
        <v>4020</v>
      </c>
      <c r="R5318" s="2" t="s">
        <v>9471</v>
      </c>
      <c r="S5318" s="6" t="str">
        <f>IF(OR(ISBLANK(Table1[[#This Row],[ValidEndUTC]]),ISBLANK(Table1[[#This Row],[ValidStartUTC]])),"",Table1[[#This Row],[ValidEndUTC]]-Table1[[#This Row],[ValidStartUTC]])</f>
        <v/>
      </c>
      <c r="T5318" s="5" t="str">
        <f>IF(OR(ISBLANK(Table1[[#This Row],[ValidEndUTC]]),ISBLANK(Table1[[#This Row],[ValidStartUTC]])),"",Table1[[#This Row],[Duration]]*24*60)</f>
        <v/>
      </c>
    </row>
    <row r="5319" spans="1:20" x14ac:dyDescent="0.25">
      <c r="A5319" s="8" t="str">
        <f>IF(ISBLANK(Table1[[#This Row],[AdvisoryNumber]]),"NTML","ADVZY")</f>
        <v>NTML</v>
      </c>
      <c r="B5319" s="8" t="str">
        <f>_xlfn.TEXTJOIN("-",TRUE,Table1[[#This Row],[Source]],TEXT(Table1[[#This Row],[AdvisoryNumber]],"000"),TEXT(ROW()-1,"000000"),TEXT(Table1[[#This Row],[RecordTimeUTC]],"YYYY-MM-DD"))</f>
        <v>NTML-000-005318-2023-02-10</v>
      </c>
      <c r="C5319" s="1" t="s">
        <v>9473</v>
      </c>
      <c r="D5319" s="2"/>
      <c r="E5319" s="1"/>
      <c r="F5319" s="2"/>
      <c r="G5319" s="1" t="s">
        <v>98</v>
      </c>
      <c r="H5319" s="1" t="s">
        <v>8351</v>
      </c>
      <c r="I5319" s="8" t="str">
        <f>IF(Table1[[#This Row],[TMI_Type]]="Reroute",INDEX(_xlfn.REGEXEXTRACT(Table1[[#This Row],[RawText]],".*(ROUTE|FEA|FCA|ICR|CTOP|TBO).+([A-Z]{3})",2,0),1,2),"")</f>
        <v/>
      </c>
      <c r="J5319" s="5"/>
      <c r="K5319" s="5"/>
      <c r="L5319" s="1"/>
      <c r="M5319" s="7"/>
      <c r="N5319" s="7"/>
      <c r="O5319" s="7">
        <v>44967.999305555553</v>
      </c>
      <c r="P5319" s="4" t="s">
        <v>9474</v>
      </c>
      <c r="Q5319" s="10" t="s">
        <v>9474</v>
      </c>
      <c r="R5319" s="2" t="s">
        <v>9471</v>
      </c>
      <c r="S5319" s="6" t="str">
        <f>IF(OR(ISBLANK(Table1[[#This Row],[ValidEndUTC]]),ISBLANK(Table1[[#This Row],[ValidStartUTC]])),"",Table1[[#This Row],[ValidEndUTC]]-Table1[[#This Row],[ValidStartUTC]])</f>
        <v/>
      </c>
      <c r="T5319" s="5" t="str">
        <f>IF(OR(ISBLANK(Table1[[#This Row],[ValidEndUTC]]),ISBLANK(Table1[[#This Row],[ValidStartUTC]])),"",Table1[[#This Row],[Duration]]*24*60)</f>
        <v/>
      </c>
    </row>
    <row r="5320" spans="1:20" x14ac:dyDescent="0.25">
      <c r="A5320" s="8" t="str">
        <f>IF(ISBLANK(Table1[[#This Row],[AdvisoryNumber]]),"NTML","ADVZY")</f>
        <v>NTML</v>
      </c>
      <c r="B5320" s="8" t="str">
        <f>_xlfn.TEXTJOIN("-",TRUE,Table1[[#This Row],[Source]],TEXT(Table1[[#This Row],[AdvisoryNumber]],"000"),TEXT(ROW()-1,"000000"),TEXT(Table1[[#This Row],[RecordTimeUTC]],"YYYY-MM-DD"))</f>
        <v>NTML-000-005319-2023-02-11</v>
      </c>
      <c r="C5320" s="1" t="s">
        <v>97</v>
      </c>
      <c r="D5320" s="2"/>
      <c r="E5320" s="1"/>
      <c r="F5320" s="2"/>
      <c r="G5320" s="1"/>
      <c r="H5320" s="1" t="s">
        <v>2641</v>
      </c>
      <c r="I5320" s="8" t="str">
        <f>IF(Table1[[#This Row],[TMI_Type]]="Reroute",INDEX(_xlfn.REGEXEXTRACT(Table1[[#This Row],[RawText]],".*(ROUTE|FEA|FCA|ICR|CTOP|TBO).+([A-Z]{3})",2,0),1,2),"")</f>
        <v/>
      </c>
      <c r="J5320" s="5"/>
      <c r="K5320" s="5"/>
      <c r="L5320" s="1"/>
      <c r="M5320" s="7"/>
      <c r="N5320" s="7"/>
      <c r="O5320" s="7">
        <v>44968</v>
      </c>
      <c r="P5320" s="4" t="s">
        <v>3999</v>
      </c>
      <c r="Q5320" s="10" t="s">
        <v>3999</v>
      </c>
      <c r="R5320" s="2" t="s">
        <v>9464</v>
      </c>
      <c r="S5320" s="6" t="str">
        <f>IF(OR(ISBLANK(Table1[[#This Row],[ValidEndUTC]]),ISBLANK(Table1[[#This Row],[ValidStartUTC]])),"",Table1[[#This Row],[ValidEndUTC]]-Table1[[#This Row],[ValidStartUTC]])</f>
        <v/>
      </c>
      <c r="T5320" s="5" t="str">
        <f>IF(OR(ISBLANK(Table1[[#This Row],[ValidEndUTC]]),ISBLANK(Table1[[#This Row],[ValidStartUTC]])),"",Table1[[#This Row],[Duration]]*24*60)</f>
        <v/>
      </c>
    </row>
    <row r="5321" spans="1:20" x14ac:dyDescent="0.25">
      <c r="A5321" s="8" t="str">
        <f>IF(ISBLANK(Table1[[#This Row],[AdvisoryNumber]]),"NTML","ADVZY")</f>
        <v>NTML</v>
      </c>
      <c r="B5321" s="8" t="str">
        <f>_xlfn.TEXTJOIN("-",TRUE,Table1[[#This Row],[Source]],TEXT(Table1[[#This Row],[AdvisoryNumber]],"000"),TEXT(ROW()-1,"000000"),TEXT(Table1[[#This Row],[RecordTimeUTC]],"YYYY-MM-DD"))</f>
        <v>NTML-000-005320-2023-02-11</v>
      </c>
      <c r="C5321" s="1" t="s">
        <v>202</v>
      </c>
      <c r="D5321" s="2"/>
      <c r="E5321" s="1"/>
      <c r="F5321" s="2"/>
      <c r="G5321" s="1" t="s">
        <v>98</v>
      </c>
      <c r="H5321" s="1" t="s">
        <v>101</v>
      </c>
      <c r="I5321" s="8" t="str">
        <f>IF(Table1[[#This Row],[TMI_Type]]="Reroute",INDEX(_xlfn.REGEXEXTRACT(Table1[[#This Row],[RawText]],".*(ROUTE|FEA|FCA|ICR|CTOP|TBO).+([A-Z]{3})",2,0),1,2),"")</f>
        <v/>
      </c>
      <c r="J5321" s="5">
        <v>40</v>
      </c>
      <c r="K5321" s="5"/>
      <c r="L5321" s="1" t="s">
        <v>3953</v>
      </c>
      <c r="M5321" s="7"/>
      <c r="N5321" s="7"/>
      <c r="O5321" s="7">
        <v>44968</v>
      </c>
      <c r="P5321" s="4" t="s">
        <v>4000</v>
      </c>
      <c r="Q5321" s="10" t="s">
        <v>4000</v>
      </c>
      <c r="R5321" s="2" t="s">
        <v>9464</v>
      </c>
      <c r="S5321" s="6" t="str">
        <f>IF(OR(ISBLANK(Table1[[#This Row],[ValidEndUTC]]),ISBLANK(Table1[[#This Row],[ValidStartUTC]])),"",Table1[[#This Row],[ValidEndUTC]]-Table1[[#This Row],[ValidStartUTC]])</f>
        <v/>
      </c>
      <c r="T5321" s="5" t="str">
        <f>IF(OR(ISBLANK(Table1[[#This Row],[ValidEndUTC]]),ISBLANK(Table1[[#This Row],[ValidStartUTC]])),"",Table1[[#This Row],[Duration]]*24*60)</f>
        <v/>
      </c>
    </row>
    <row r="5322" spans="1:20" x14ac:dyDescent="0.25">
      <c r="A5322" s="8" t="str">
        <f>IF(ISBLANK(Table1[[#This Row],[AdvisoryNumber]]),"NTML","ADVZY")</f>
        <v>NTML</v>
      </c>
      <c r="B5322" s="8" t="str">
        <f>_xlfn.TEXTJOIN("-",TRUE,Table1[[#This Row],[Source]],TEXT(Table1[[#This Row],[AdvisoryNumber]],"000"),TEXT(ROW()-1,"000000"),TEXT(Table1[[#This Row],[RecordTimeUTC]],"YYYY-MM-DD"))</f>
        <v>NTML-000-005321-2023-02-11</v>
      </c>
      <c r="C5322" s="1" t="s">
        <v>270</v>
      </c>
      <c r="D5322" s="2"/>
      <c r="E5322" s="1"/>
      <c r="F5322" s="2"/>
      <c r="G5322" s="1" t="s">
        <v>98</v>
      </c>
      <c r="H5322" s="1" t="s">
        <v>101</v>
      </c>
      <c r="I5322" s="8" t="str">
        <f>IF(Table1[[#This Row],[TMI_Type]]="Reroute",INDEX(_xlfn.REGEXEXTRACT(Table1[[#This Row],[RawText]],".*(ROUTE|FEA|FCA|ICR|CTOP|TBO).+([A-Z]{3})",2,0),1,2),"")</f>
        <v/>
      </c>
      <c r="J5322" s="5">
        <v>30</v>
      </c>
      <c r="K5322" s="5"/>
      <c r="L5322" s="1" t="s">
        <v>288</v>
      </c>
      <c r="M5322" s="7"/>
      <c r="N5322" s="7"/>
      <c r="O5322" s="7">
        <v>44968</v>
      </c>
      <c r="P5322" s="4" t="s">
        <v>4001</v>
      </c>
      <c r="Q5322" s="10" t="s">
        <v>4001</v>
      </c>
      <c r="R5322" s="2" t="s">
        <v>9464</v>
      </c>
      <c r="S5322" s="6" t="str">
        <f>IF(OR(ISBLANK(Table1[[#This Row],[ValidEndUTC]]),ISBLANK(Table1[[#This Row],[ValidStartUTC]])),"",Table1[[#This Row],[ValidEndUTC]]-Table1[[#This Row],[ValidStartUTC]])</f>
        <v/>
      </c>
      <c r="T5322" s="5" t="str">
        <f>IF(OR(ISBLANK(Table1[[#This Row],[ValidEndUTC]]),ISBLANK(Table1[[#This Row],[ValidStartUTC]])),"",Table1[[#This Row],[Duration]]*24*60)</f>
        <v/>
      </c>
    </row>
    <row r="5323" spans="1:20" x14ac:dyDescent="0.25">
      <c r="A5323" s="8" t="str">
        <f>IF(ISBLANK(Table1[[#This Row],[AdvisoryNumber]]),"NTML","ADVZY")</f>
        <v>NTML</v>
      </c>
      <c r="B5323" s="8" t="str">
        <f>_xlfn.TEXTJOIN("-",TRUE,Table1[[#This Row],[Source]],TEXT(Table1[[#This Row],[AdvisoryNumber]],"000"),TEXT(ROW()-1,"000000"),TEXT(Table1[[#This Row],[RecordTimeUTC]],"YYYY-MM-DD"))</f>
        <v>NTML-000-005322-2023-02-11</v>
      </c>
      <c r="C5323" s="1" t="s">
        <v>232</v>
      </c>
      <c r="D5323" s="2"/>
      <c r="E5323" s="1"/>
      <c r="F5323" s="2"/>
      <c r="G5323" s="1" t="s">
        <v>98</v>
      </c>
      <c r="H5323" s="1" t="s">
        <v>101</v>
      </c>
      <c r="I5323" s="8" t="str">
        <f>IF(Table1[[#This Row],[TMI_Type]]="Reroute",INDEX(_xlfn.REGEXEXTRACT(Table1[[#This Row],[RawText]],".*(ROUTE|FEA|FCA|ICR|CTOP|TBO).+([A-Z]{3})",2,0),1,2),"")</f>
        <v/>
      </c>
      <c r="J5323" s="5">
        <v>40</v>
      </c>
      <c r="K5323" s="5"/>
      <c r="L5323" s="1" t="s">
        <v>1184</v>
      </c>
      <c r="M5323" s="7"/>
      <c r="N5323" s="7"/>
      <c r="O5323" s="7">
        <v>44968</v>
      </c>
      <c r="P5323" s="4" t="s">
        <v>4002</v>
      </c>
      <c r="Q5323" s="10" t="s">
        <v>4002</v>
      </c>
      <c r="R5323" s="2" t="s">
        <v>9464</v>
      </c>
      <c r="S5323" s="6" t="str">
        <f>IF(OR(ISBLANK(Table1[[#This Row],[ValidEndUTC]]),ISBLANK(Table1[[#This Row],[ValidStartUTC]])),"",Table1[[#This Row],[ValidEndUTC]]-Table1[[#This Row],[ValidStartUTC]])</f>
        <v/>
      </c>
      <c r="T5323" s="5" t="str">
        <f>IF(OR(ISBLANK(Table1[[#This Row],[ValidEndUTC]]),ISBLANK(Table1[[#This Row],[ValidStartUTC]])),"",Table1[[#This Row],[Duration]]*24*60)</f>
        <v/>
      </c>
    </row>
    <row r="5324" spans="1:20" x14ac:dyDescent="0.25">
      <c r="A5324" s="8" t="str">
        <f>IF(ISBLANK(Table1[[#This Row],[AdvisoryNumber]]),"NTML","ADVZY")</f>
        <v>NTML</v>
      </c>
      <c r="B5324" s="8" t="str">
        <f>_xlfn.TEXTJOIN("-",TRUE,Table1[[#This Row],[Source]],TEXT(Table1[[#This Row],[AdvisoryNumber]],"000"),TEXT(ROW()-1,"000000"),TEXT(Table1[[#This Row],[RecordTimeUTC]],"YYYY-MM-DD"))</f>
        <v>NTML-000-005323-2023-02-11</v>
      </c>
      <c r="C5324" s="1" t="s">
        <v>202</v>
      </c>
      <c r="D5324" s="2"/>
      <c r="E5324" s="1"/>
      <c r="F5324" s="2"/>
      <c r="G5324" s="1"/>
      <c r="H5324" s="1" t="s">
        <v>2641</v>
      </c>
      <c r="I5324" s="8" t="str">
        <f>IF(Table1[[#This Row],[TMI_Type]]="Reroute",INDEX(_xlfn.REGEXEXTRACT(Table1[[#This Row],[RawText]],".*(ROUTE|FEA|FCA|ICR|CTOP|TBO).+([A-Z]{3})",2,0),1,2),"")</f>
        <v/>
      </c>
      <c r="J5324" s="5"/>
      <c r="K5324" s="5"/>
      <c r="L5324" s="1"/>
      <c r="M5324" s="7"/>
      <c r="N5324" s="7"/>
      <c r="O5324" s="7">
        <v>44968</v>
      </c>
      <c r="P5324" s="4" t="s">
        <v>4021</v>
      </c>
      <c r="Q5324" s="10" t="s">
        <v>4021</v>
      </c>
      <c r="R5324" s="2" t="s">
        <v>9475</v>
      </c>
      <c r="S5324" s="6" t="str">
        <f>IF(OR(ISBLANK(Table1[[#This Row],[ValidEndUTC]]),ISBLANK(Table1[[#This Row],[ValidStartUTC]])),"",Table1[[#This Row],[ValidEndUTC]]-Table1[[#This Row],[ValidStartUTC]])</f>
        <v/>
      </c>
      <c r="T5324" s="5" t="str">
        <f>IF(OR(ISBLANK(Table1[[#This Row],[ValidEndUTC]]),ISBLANK(Table1[[#This Row],[ValidStartUTC]])),"",Table1[[#This Row],[Duration]]*24*60)</f>
        <v/>
      </c>
    </row>
    <row r="5325" spans="1:20" x14ac:dyDescent="0.25">
      <c r="A5325" s="8" t="str">
        <f>IF(ISBLANK(Table1[[#This Row],[AdvisoryNumber]]),"NTML","ADVZY")</f>
        <v>NTML</v>
      </c>
      <c r="B5325" s="8" t="str">
        <f>_xlfn.TEXTJOIN("-",TRUE,Table1[[#This Row],[Source]],TEXT(Table1[[#This Row],[AdvisoryNumber]],"000"),TEXT(ROW()-1,"000000"),TEXT(Table1[[#This Row],[RecordTimeUTC]],"YYYY-MM-DD"))</f>
        <v>NTML-000-005324-2023-02-11</v>
      </c>
      <c r="C5325" s="1" t="s">
        <v>9462</v>
      </c>
      <c r="D5325" s="2"/>
      <c r="E5325" s="1"/>
      <c r="F5325" s="2"/>
      <c r="G5325" s="1" t="s">
        <v>98</v>
      </c>
      <c r="H5325" s="1" t="s">
        <v>8351</v>
      </c>
      <c r="I5325" s="8" t="str">
        <f>IF(Table1[[#This Row],[TMI_Type]]="Reroute",INDEX(_xlfn.REGEXEXTRACT(Table1[[#This Row],[RawText]],".*(ROUTE|FEA|FCA|ICR|CTOP|TBO).+([A-Z]{3})",2,0),1,2),"")</f>
        <v/>
      </c>
      <c r="J5325" s="5"/>
      <c r="K5325" s="5"/>
      <c r="L5325" s="1" t="s">
        <v>198</v>
      </c>
      <c r="M5325" s="7"/>
      <c r="N5325" s="7"/>
      <c r="O5325" s="7">
        <v>44968.020833333336</v>
      </c>
      <c r="P5325" s="4" t="s">
        <v>3997</v>
      </c>
      <c r="Q5325" s="10" t="s">
        <v>3997</v>
      </c>
      <c r="R5325" s="2" t="s">
        <v>9459</v>
      </c>
      <c r="S5325" s="6" t="str">
        <f>IF(OR(ISBLANK(Table1[[#This Row],[ValidEndUTC]]),ISBLANK(Table1[[#This Row],[ValidStartUTC]])),"",Table1[[#This Row],[ValidEndUTC]]-Table1[[#This Row],[ValidStartUTC]])</f>
        <v/>
      </c>
      <c r="T5325" s="5" t="str">
        <f>IF(OR(ISBLANK(Table1[[#This Row],[ValidEndUTC]]),ISBLANK(Table1[[#This Row],[ValidStartUTC]])),"",Table1[[#This Row],[Duration]]*24*60)</f>
        <v/>
      </c>
    </row>
    <row r="5326" spans="1:20" x14ac:dyDescent="0.25">
      <c r="A5326" s="8" t="str">
        <f>IF(ISBLANK(Table1[[#This Row],[AdvisoryNumber]]),"NTML","ADVZY")</f>
        <v>NTML</v>
      </c>
      <c r="B5326" s="8" t="str">
        <f>_xlfn.TEXTJOIN("-",TRUE,Table1[[#This Row],[Source]],TEXT(Table1[[#This Row],[AdvisoryNumber]],"000"),TEXT(ROW()-1,"000000"),TEXT(Table1[[#This Row],[RecordTimeUTC]],"YYYY-MM-DD"))</f>
        <v>NTML-000-005325-2023-02-11</v>
      </c>
      <c r="C5326" s="1" t="s">
        <v>9463</v>
      </c>
      <c r="D5326" s="2"/>
      <c r="E5326" s="1"/>
      <c r="F5326" s="2"/>
      <c r="G5326" s="1" t="s">
        <v>98</v>
      </c>
      <c r="H5326" s="1" t="s">
        <v>8351</v>
      </c>
      <c r="I5326" s="8" t="str">
        <f>IF(Table1[[#This Row],[TMI_Type]]="Reroute",INDEX(_xlfn.REGEXEXTRACT(Table1[[#This Row],[RawText]],".*(ROUTE|FEA|FCA|ICR|CTOP|TBO).+([A-Z]{3})",2,0),1,2),"")</f>
        <v/>
      </c>
      <c r="J5326" s="5"/>
      <c r="K5326" s="5"/>
      <c r="L5326" s="1" t="s">
        <v>198</v>
      </c>
      <c r="M5326" s="7"/>
      <c r="N5326" s="7"/>
      <c r="O5326" s="7">
        <v>44968.020833333336</v>
      </c>
      <c r="P5326" s="4" t="s">
        <v>3998</v>
      </c>
      <c r="Q5326" s="10" t="s">
        <v>3998</v>
      </c>
      <c r="R5326" s="2" t="s">
        <v>9459</v>
      </c>
      <c r="S5326" s="6" t="str">
        <f>IF(OR(ISBLANK(Table1[[#This Row],[ValidEndUTC]]),ISBLANK(Table1[[#This Row],[ValidStartUTC]])),"",Table1[[#This Row],[ValidEndUTC]]-Table1[[#This Row],[ValidStartUTC]])</f>
        <v/>
      </c>
      <c r="T5326" s="5" t="str">
        <f>IF(OR(ISBLANK(Table1[[#This Row],[ValidEndUTC]]),ISBLANK(Table1[[#This Row],[ValidStartUTC]])),"",Table1[[#This Row],[Duration]]*24*60)</f>
        <v/>
      </c>
    </row>
    <row r="5327" spans="1:20" x14ac:dyDescent="0.25">
      <c r="A5327" s="8" t="str">
        <f>IF(ISBLANK(Table1[[#This Row],[AdvisoryNumber]]),"NTML","ADVZY")</f>
        <v>NTML</v>
      </c>
      <c r="B5327" s="8" t="str">
        <f>_xlfn.TEXTJOIN("-",TRUE,Table1[[#This Row],[Source]],TEXT(Table1[[#This Row],[AdvisoryNumber]],"000"),TEXT(ROW()-1,"000000"),TEXT(Table1[[#This Row],[RecordTimeUTC]],"YYYY-MM-DD"))</f>
        <v>NTML-000-005326-2023-02-11</v>
      </c>
      <c r="C5327" s="1" t="s">
        <v>97</v>
      </c>
      <c r="D5327" s="2"/>
      <c r="E5327" s="1"/>
      <c r="F5327" s="2"/>
      <c r="G5327" s="1" t="s">
        <v>98</v>
      </c>
      <c r="H5327" s="1" t="s">
        <v>101</v>
      </c>
      <c r="I5327" s="8" t="str">
        <f>IF(Table1[[#This Row],[TMI_Type]]="Reroute",INDEX(_xlfn.REGEXEXTRACT(Table1[[#This Row],[RawText]],".*(ROUTE|FEA|FCA|ICR|CTOP|TBO).+([A-Z]{3})",2,0),1,2),"")</f>
        <v/>
      </c>
      <c r="J5327" s="5">
        <v>20</v>
      </c>
      <c r="K5327" s="5"/>
      <c r="L5327" s="1" t="s">
        <v>102</v>
      </c>
      <c r="M5327" s="7"/>
      <c r="N5327" s="7"/>
      <c r="O5327" s="7">
        <v>44968.083333333336</v>
      </c>
      <c r="P5327" s="4" t="s">
        <v>4003</v>
      </c>
      <c r="Q5327" s="10" t="s">
        <v>4003</v>
      </c>
      <c r="R5327" s="2" t="s">
        <v>9464</v>
      </c>
      <c r="S5327" s="6" t="str">
        <f>IF(OR(ISBLANK(Table1[[#This Row],[ValidEndUTC]]),ISBLANK(Table1[[#This Row],[ValidStartUTC]])),"",Table1[[#This Row],[ValidEndUTC]]-Table1[[#This Row],[ValidStartUTC]])</f>
        <v/>
      </c>
      <c r="T5327" s="5" t="str">
        <f>IF(OR(ISBLANK(Table1[[#This Row],[ValidEndUTC]]),ISBLANK(Table1[[#This Row],[ValidStartUTC]])),"",Table1[[#This Row],[Duration]]*24*60)</f>
        <v/>
      </c>
    </row>
    <row r="5328" spans="1:20" x14ac:dyDescent="0.25">
      <c r="A5328" s="8" t="str">
        <f>IF(ISBLANK(Table1[[#This Row],[AdvisoryNumber]]),"NTML","ADVZY")</f>
        <v>NTML</v>
      </c>
      <c r="B5328" s="8" t="str">
        <f>_xlfn.TEXTJOIN("-",TRUE,Table1[[#This Row],[Source]],TEXT(Table1[[#This Row],[AdvisoryNumber]],"000"),TEXT(ROW()-1,"000000"),TEXT(Table1[[#This Row],[RecordTimeUTC]],"YYYY-MM-DD"))</f>
        <v>NTML-000-005327-2023-02-11</v>
      </c>
      <c r="C5328" s="1" t="s">
        <v>97</v>
      </c>
      <c r="D5328" s="2"/>
      <c r="E5328" s="1"/>
      <c r="F5328" s="2"/>
      <c r="G5328" s="1" t="s">
        <v>98</v>
      </c>
      <c r="H5328" s="1" t="s">
        <v>101</v>
      </c>
      <c r="I5328" s="8" t="str">
        <f>IF(Table1[[#This Row],[TMI_Type]]="Reroute",INDEX(_xlfn.REGEXEXTRACT(Table1[[#This Row],[RawText]],".*(ROUTE|FEA|FCA|ICR|CTOP|TBO).+([A-Z]{3})",2,0),1,2),"")</f>
        <v/>
      </c>
      <c r="J5328" s="5">
        <v>20</v>
      </c>
      <c r="K5328" s="5"/>
      <c r="L5328" s="1" t="s">
        <v>232</v>
      </c>
      <c r="M5328" s="7"/>
      <c r="N5328" s="7"/>
      <c r="O5328" s="7">
        <v>44968.083333333336</v>
      </c>
      <c r="P5328" s="4" t="s">
        <v>4004</v>
      </c>
      <c r="Q5328" s="10" t="s">
        <v>4004</v>
      </c>
      <c r="R5328" s="2" t="s">
        <v>9464</v>
      </c>
      <c r="S5328" s="6" t="str">
        <f>IF(OR(ISBLANK(Table1[[#This Row],[ValidEndUTC]]),ISBLANK(Table1[[#This Row],[ValidStartUTC]])),"",Table1[[#This Row],[ValidEndUTC]]-Table1[[#This Row],[ValidStartUTC]])</f>
        <v/>
      </c>
      <c r="T5328" s="5" t="str">
        <f>IF(OR(ISBLANK(Table1[[#This Row],[ValidEndUTC]]),ISBLANK(Table1[[#This Row],[ValidStartUTC]])),"",Table1[[#This Row],[Duration]]*24*60)</f>
        <v/>
      </c>
    </row>
    <row r="5329" spans="1:20" x14ac:dyDescent="0.25">
      <c r="A5329" s="8" t="str">
        <f>IF(ISBLANK(Table1[[#This Row],[AdvisoryNumber]]),"NTML","ADVZY")</f>
        <v>NTML</v>
      </c>
      <c r="B5329" s="8" t="str">
        <f>_xlfn.TEXTJOIN("-",TRUE,Table1[[#This Row],[Source]],TEXT(Table1[[#This Row],[AdvisoryNumber]],"000"),TEXT(ROW()-1,"000000"),TEXT(Table1[[#This Row],[RecordTimeUTC]],"YYYY-MM-DD"))</f>
        <v>NTML-000-005328-2023-02-13</v>
      </c>
      <c r="C5329" s="1" t="s">
        <v>1570</v>
      </c>
      <c r="D5329" s="2"/>
      <c r="E5329" s="1"/>
      <c r="F5329" s="2"/>
      <c r="G5329" s="1"/>
      <c r="H5329" s="1" t="s">
        <v>2641</v>
      </c>
      <c r="I5329" s="8" t="str">
        <f>IF(Table1[[#This Row],[TMI_Type]]="Reroute",INDEX(_xlfn.REGEXEXTRACT(Table1[[#This Row],[RawText]],".*(ROUTE|FEA|FCA|ICR|CTOP|TBO).+([A-Z]{3})",2,0),1,2),"")</f>
        <v/>
      </c>
      <c r="J5329" s="5"/>
      <c r="K5329" s="5"/>
      <c r="L5329" s="1"/>
      <c r="M5329" s="7"/>
      <c r="N5329" s="7"/>
      <c r="O5329" s="7">
        <v>44970.784722222219</v>
      </c>
      <c r="P5329" s="4" t="s">
        <v>4033</v>
      </c>
      <c r="Q5329" s="10" t="s">
        <v>4033</v>
      </c>
      <c r="R5329" s="2" t="s">
        <v>9483</v>
      </c>
      <c r="S5329" s="6" t="str">
        <f>IF(OR(ISBLANK(Table1[[#This Row],[ValidEndUTC]]),ISBLANK(Table1[[#This Row],[ValidStartUTC]])),"",Table1[[#This Row],[ValidEndUTC]]-Table1[[#This Row],[ValidStartUTC]])</f>
        <v/>
      </c>
      <c r="T5329" s="5" t="str">
        <f>IF(OR(ISBLANK(Table1[[#This Row],[ValidEndUTC]]),ISBLANK(Table1[[#This Row],[ValidStartUTC]])),"",Table1[[#This Row],[Duration]]*24*60)</f>
        <v/>
      </c>
    </row>
    <row r="5330" spans="1:20" x14ac:dyDescent="0.25">
      <c r="A5330" s="8" t="str">
        <f>IF(ISBLANK(Table1[[#This Row],[AdvisoryNumber]]),"NTML","ADVZY")</f>
        <v>NTML</v>
      </c>
      <c r="B5330" s="8" t="str">
        <f>_xlfn.TEXTJOIN("-",TRUE,Table1[[#This Row],[Source]],TEXT(Table1[[#This Row],[AdvisoryNumber]],"000"),TEXT(ROW()-1,"000000"),TEXT(Table1[[#This Row],[RecordTimeUTC]],"YYYY-MM-DD"))</f>
        <v>NTML-000-005329-2023-02-17</v>
      </c>
      <c r="C5330" s="1" t="s">
        <v>1309</v>
      </c>
      <c r="D5330" s="2"/>
      <c r="E5330" s="1"/>
      <c r="F5330" s="2"/>
      <c r="G5330" s="1"/>
      <c r="H5330" s="1" t="s">
        <v>2641</v>
      </c>
      <c r="I5330" s="8" t="str">
        <f>IF(Table1[[#This Row],[TMI_Type]]="Reroute",INDEX(_xlfn.REGEXEXTRACT(Table1[[#This Row],[RawText]],".*(ROUTE|FEA|FCA|ICR|CTOP|TBO).+([A-Z]{3})",2,0),1,2),"")</f>
        <v/>
      </c>
      <c r="J5330" s="5"/>
      <c r="K5330" s="5"/>
      <c r="L5330" s="1"/>
      <c r="M5330" s="7"/>
      <c r="N5330" s="7"/>
      <c r="O5330" s="7">
        <v>44974.995138888888</v>
      </c>
      <c r="P5330" s="4" t="s">
        <v>4042</v>
      </c>
      <c r="Q5330" s="10" t="s">
        <v>4042</v>
      </c>
      <c r="R5330" s="2" t="s">
        <v>9489</v>
      </c>
      <c r="S5330" s="6" t="str">
        <f>IF(OR(ISBLANK(Table1[[#This Row],[ValidEndUTC]]),ISBLANK(Table1[[#This Row],[ValidStartUTC]])),"",Table1[[#This Row],[ValidEndUTC]]-Table1[[#This Row],[ValidStartUTC]])</f>
        <v/>
      </c>
      <c r="T5330" s="5" t="str">
        <f>IF(OR(ISBLANK(Table1[[#This Row],[ValidEndUTC]]),ISBLANK(Table1[[#This Row],[ValidStartUTC]])),"",Table1[[#This Row],[Duration]]*24*60)</f>
        <v/>
      </c>
    </row>
    <row r="5331" spans="1:20" ht="21.6" x14ac:dyDescent="0.25">
      <c r="A5331" s="8" t="str">
        <f>IF(ISBLANK(Table1[[#This Row],[AdvisoryNumber]]),"NTML","ADVZY")</f>
        <v>NTML</v>
      </c>
      <c r="B5331" s="8" t="str">
        <f>_xlfn.TEXTJOIN("-",TRUE,Table1[[#This Row],[Source]],TEXT(Table1[[#This Row],[AdvisoryNumber]],"000"),TEXT(ROW()-1,"000000"),TEXT(Table1[[#This Row],[RecordTimeUTC]],"YYYY-MM-DD"))</f>
        <v>NTML-000-005330-2023-02-17</v>
      </c>
      <c r="C5331" s="1" t="s">
        <v>372</v>
      </c>
      <c r="D5331" s="2"/>
      <c r="E5331" s="1"/>
      <c r="F5331" s="2"/>
      <c r="G5331" s="1"/>
      <c r="H5331" s="1" t="s">
        <v>2641</v>
      </c>
      <c r="I5331" s="8" t="str">
        <f>IF(Table1[[#This Row],[TMI_Type]]="Reroute",INDEX(_xlfn.REGEXEXTRACT(Table1[[#This Row],[RawText]],".*(ROUTE|FEA|FCA|ICR|CTOP|TBO).+([A-Z]{3})",2,0),1,2),"")</f>
        <v/>
      </c>
      <c r="J5331" s="5"/>
      <c r="K5331" s="5"/>
      <c r="L5331" s="1"/>
      <c r="M5331" s="7"/>
      <c r="N5331" s="7"/>
      <c r="O5331" s="7">
        <v>44974.995138888888</v>
      </c>
      <c r="P5331" s="4" t="s">
        <v>4043</v>
      </c>
      <c r="Q5331" s="10" t="s">
        <v>4043</v>
      </c>
      <c r="R5331" s="2" t="s">
        <v>9489</v>
      </c>
      <c r="S5331" s="6" t="str">
        <f>IF(OR(ISBLANK(Table1[[#This Row],[ValidEndUTC]]),ISBLANK(Table1[[#This Row],[ValidStartUTC]])),"",Table1[[#This Row],[ValidEndUTC]]-Table1[[#This Row],[ValidStartUTC]])</f>
        <v/>
      </c>
      <c r="T5331" s="5" t="str">
        <f>IF(OR(ISBLANK(Table1[[#This Row],[ValidEndUTC]]),ISBLANK(Table1[[#This Row],[ValidStartUTC]])),"",Table1[[#This Row],[Duration]]*24*60)</f>
        <v/>
      </c>
    </row>
    <row r="5332" spans="1:20" ht="21.6" x14ac:dyDescent="0.25">
      <c r="A5332" s="8" t="str">
        <f>IF(ISBLANK(Table1[[#This Row],[AdvisoryNumber]]),"NTML","ADVZY")</f>
        <v>NTML</v>
      </c>
      <c r="B5332" s="8" t="str">
        <f>_xlfn.TEXTJOIN("-",TRUE,Table1[[#This Row],[Source]],TEXT(Table1[[#This Row],[AdvisoryNumber]],"000"),TEXT(ROW()-1,"000000"),TEXT(Table1[[#This Row],[RecordTimeUTC]],"YYYY-MM-DD"))</f>
        <v>NTML-000-005331-2023-02-18</v>
      </c>
      <c r="C5332" s="1" t="s">
        <v>1309</v>
      </c>
      <c r="D5332" s="2"/>
      <c r="E5332" s="1"/>
      <c r="F5332" s="2"/>
      <c r="G5332" s="1" t="s">
        <v>98</v>
      </c>
      <c r="H5332" s="1" t="s">
        <v>181</v>
      </c>
      <c r="I5332" s="8" t="str">
        <f>IF(Table1[[#This Row],[TMI_Type]]="Reroute",INDEX(_xlfn.REGEXEXTRACT(Table1[[#This Row],[RawText]],".*(ROUTE|FEA|FCA|ICR|CTOP|TBO).+([A-Z]{3})",2,0),1,2),"")</f>
        <v/>
      </c>
      <c r="J5332" s="5"/>
      <c r="K5332" s="5"/>
      <c r="L5332" s="1" t="s">
        <v>9491</v>
      </c>
      <c r="M5332" s="7"/>
      <c r="N5332" s="7"/>
      <c r="O5332" s="7">
        <v>44975.059027777781</v>
      </c>
      <c r="P5332" s="4" t="s">
        <v>4045</v>
      </c>
      <c r="Q5332" s="10" t="s">
        <v>4045</v>
      </c>
      <c r="R5332" s="2" t="s">
        <v>9492</v>
      </c>
      <c r="S5332" s="6" t="str">
        <f>IF(OR(ISBLANK(Table1[[#This Row],[ValidEndUTC]]),ISBLANK(Table1[[#This Row],[ValidStartUTC]])),"",Table1[[#This Row],[ValidEndUTC]]-Table1[[#This Row],[ValidStartUTC]])</f>
        <v/>
      </c>
      <c r="T5332" s="5" t="str">
        <f>IF(OR(ISBLANK(Table1[[#This Row],[ValidEndUTC]]),ISBLANK(Table1[[#This Row],[ValidStartUTC]])),"",Table1[[#This Row],[Duration]]*24*60)</f>
        <v/>
      </c>
    </row>
    <row r="5333" spans="1:20" ht="21.6" x14ac:dyDescent="0.25">
      <c r="A5333" s="8" t="str">
        <f>IF(ISBLANK(Table1[[#This Row],[AdvisoryNumber]]),"NTML","ADVZY")</f>
        <v>NTML</v>
      </c>
      <c r="B5333" s="8" t="str">
        <f>_xlfn.TEXTJOIN("-",TRUE,Table1[[#This Row],[Source]],TEXT(Table1[[#This Row],[AdvisoryNumber]],"000"),TEXT(ROW()-1,"000000"),TEXT(Table1[[#This Row],[RecordTimeUTC]],"YYYY-MM-DD"))</f>
        <v>NTML-000-005332-2023-02-18</v>
      </c>
      <c r="C5333" s="1" t="s">
        <v>1309</v>
      </c>
      <c r="D5333" s="2"/>
      <c r="E5333" s="1"/>
      <c r="F5333" s="2"/>
      <c r="G5333" s="1" t="s">
        <v>98</v>
      </c>
      <c r="H5333" s="1" t="s">
        <v>181</v>
      </c>
      <c r="I5333" s="8" t="str">
        <f>IF(Table1[[#This Row],[TMI_Type]]="Reroute",INDEX(_xlfn.REGEXEXTRACT(Table1[[#This Row],[RawText]],".*(ROUTE|FEA|FCA|ICR|CTOP|TBO).+([A-Z]{3})",2,0),1,2),"")</f>
        <v/>
      </c>
      <c r="J5333" s="5"/>
      <c r="K5333" s="5"/>
      <c r="L5333" s="1" t="s">
        <v>9491</v>
      </c>
      <c r="M5333" s="7"/>
      <c r="N5333" s="7"/>
      <c r="O5333" s="7">
        <v>44975.090277777781</v>
      </c>
      <c r="P5333" s="4" t="s">
        <v>4047</v>
      </c>
      <c r="Q5333" s="10" t="s">
        <v>4047</v>
      </c>
      <c r="R5333" s="2" t="s">
        <v>9494</v>
      </c>
      <c r="S5333" s="6" t="str">
        <f>IF(OR(ISBLANK(Table1[[#This Row],[ValidEndUTC]]),ISBLANK(Table1[[#This Row],[ValidStartUTC]])),"",Table1[[#This Row],[ValidEndUTC]]-Table1[[#This Row],[ValidStartUTC]])</f>
        <v/>
      </c>
      <c r="T5333" s="5" t="str">
        <f>IF(OR(ISBLANK(Table1[[#This Row],[ValidEndUTC]]),ISBLANK(Table1[[#This Row],[ValidStartUTC]])),"",Table1[[#This Row],[Duration]]*24*60)</f>
        <v/>
      </c>
    </row>
    <row r="5334" spans="1:20" ht="21.6" x14ac:dyDescent="0.25">
      <c r="A5334" s="8" t="str">
        <f>IF(ISBLANK(Table1[[#This Row],[AdvisoryNumber]]),"NTML","ADVZY")</f>
        <v>NTML</v>
      </c>
      <c r="B5334" s="8" t="str">
        <f>_xlfn.TEXTJOIN("-",TRUE,Table1[[#This Row],[Source]],TEXT(Table1[[#This Row],[AdvisoryNumber]],"000"),TEXT(ROW()-1,"000000"),TEXT(Table1[[#This Row],[RecordTimeUTC]],"YYYY-MM-DD"))</f>
        <v>NTML-000-005333-2023-02-18</v>
      </c>
      <c r="C5334" s="1" t="s">
        <v>711</v>
      </c>
      <c r="D5334" s="2"/>
      <c r="E5334" s="1"/>
      <c r="F5334" s="2"/>
      <c r="G5334" s="1"/>
      <c r="H5334" s="1" t="s">
        <v>2641</v>
      </c>
      <c r="I5334" s="8" t="str">
        <f>IF(Table1[[#This Row],[TMI_Type]]="Reroute",INDEX(_xlfn.REGEXEXTRACT(Table1[[#This Row],[RawText]],".*(ROUTE|FEA|FCA|ICR|CTOP|TBO).+([A-Z]{3})",2,0),1,2),"")</f>
        <v/>
      </c>
      <c r="J5334" s="5"/>
      <c r="K5334" s="5"/>
      <c r="L5334" s="1"/>
      <c r="M5334" s="7"/>
      <c r="N5334" s="7"/>
      <c r="O5334" s="7">
        <v>44975.793749999997</v>
      </c>
      <c r="P5334" s="4" t="s">
        <v>4054</v>
      </c>
      <c r="Q5334" s="10" t="s">
        <v>4054</v>
      </c>
      <c r="R5334" s="2" t="s">
        <v>9506</v>
      </c>
      <c r="S5334" s="6" t="str">
        <f>IF(OR(ISBLANK(Table1[[#This Row],[ValidEndUTC]]),ISBLANK(Table1[[#This Row],[ValidStartUTC]])),"",Table1[[#This Row],[ValidEndUTC]]-Table1[[#This Row],[ValidStartUTC]])</f>
        <v/>
      </c>
      <c r="T5334" s="5" t="str">
        <f>IF(OR(ISBLANK(Table1[[#This Row],[ValidEndUTC]]),ISBLANK(Table1[[#This Row],[ValidStartUTC]])),"",Table1[[#This Row],[Duration]]*24*60)</f>
        <v/>
      </c>
    </row>
    <row r="5335" spans="1:20" x14ac:dyDescent="0.25">
      <c r="A5335" s="8" t="str">
        <f>IF(ISBLANK(Table1[[#This Row],[AdvisoryNumber]]),"NTML","ADVZY")</f>
        <v>NTML</v>
      </c>
      <c r="B5335" s="8" t="str">
        <f>_xlfn.TEXTJOIN("-",TRUE,Table1[[#This Row],[Source]],TEXT(Table1[[#This Row],[AdvisoryNumber]],"000"),TEXT(ROW()-1,"000000"),TEXT(Table1[[#This Row],[RecordTimeUTC]],"YYYY-MM-DD"))</f>
        <v>NTML-000-005334-2023-02-19</v>
      </c>
      <c r="C5335" s="1" t="s">
        <v>270</v>
      </c>
      <c r="D5335" s="2"/>
      <c r="E5335" s="1"/>
      <c r="F5335" s="2"/>
      <c r="G5335" s="1"/>
      <c r="H5335" s="1" t="s">
        <v>2641</v>
      </c>
      <c r="I5335" s="8" t="str">
        <f>IF(Table1[[#This Row],[TMI_Type]]="Reroute",INDEX(_xlfn.REGEXEXTRACT(Table1[[#This Row],[RawText]],".*(ROUTE|FEA|FCA|ICR|CTOP|TBO).+([A-Z]{3})",2,0),1,2),"")</f>
        <v/>
      </c>
      <c r="J5335" s="5"/>
      <c r="K5335" s="5"/>
      <c r="L5335" s="1"/>
      <c r="M5335" s="7"/>
      <c r="N5335" s="7"/>
      <c r="O5335" s="7">
        <v>44976.791666666664</v>
      </c>
      <c r="P5335" s="4" t="s">
        <v>4055</v>
      </c>
      <c r="Q5335" s="10" t="s">
        <v>4055</v>
      </c>
      <c r="R5335" s="2" t="s">
        <v>9507</v>
      </c>
      <c r="S5335" s="6" t="str">
        <f>IF(OR(ISBLANK(Table1[[#This Row],[ValidEndUTC]]),ISBLANK(Table1[[#This Row],[ValidStartUTC]])),"",Table1[[#This Row],[ValidEndUTC]]-Table1[[#This Row],[ValidStartUTC]])</f>
        <v/>
      </c>
      <c r="T5335" s="5" t="str">
        <f>IF(OR(ISBLANK(Table1[[#This Row],[ValidEndUTC]]),ISBLANK(Table1[[#This Row],[ValidStartUTC]])),"",Table1[[#This Row],[Duration]]*24*60)</f>
        <v/>
      </c>
    </row>
    <row r="5336" spans="1:20" ht="21.6" x14ac:dyDescent="0.25">
      <c r="A5336" s="8" t="str">
        <f>IF(ISBLANK(Table1[[#This Row],[AdvisoryNumber]]),"NTML","ADVZY")</f>
        <v>NTML</v>
      </c>
      <c r="B5336" s="8" t="str">
        <f>_xlfn.TEXTJOIN("-",TRUE,Table1[[#This Row],[Source]],TEXT(Table1[[#This Row],[AdvisoryNumber]],"000"),TEXT(ROW()-1,"000000"),TEXT(Table1[[#This Row],[RecordTimeUTC]],"YYYY-MM-DD"))</f>
        <v>NTML-000-005335-2023-02-19</v>
      </c>
      <c r="C5336" s="1" t="s">
        <v>270</v>
      </c>
      <c r="D5336" s="2"/>
      <c r="E5336" s="1"/>
      <c r="F5336" s="2"/>
      <c r="G5336" s="1" t="s">
        <v>98</v>
      </c>
      <c r="H5336" s="1" t="s">
        <v>101</v>
      </c>
      <c r="I5336" s="8" t="str">
        <f>IF(Table1[[#This Row],[TMI_Type]]="Reroute",INDEX(_xlfn.REGEXEXTRACT(Table1[[#This Row],[RawText]],".*(ROUTE|FEA|FCA|ICR|CTOP|TBO).+([A-Z]{3})",2,0),1,2),"")</f>
        <v/>
      </c>
      <c r="J5336" s="5">
        <v>15</v>
      </c>
      <c r="K5336" s="5"/>
      <c r="L5336" s="1" t="s">
        <v>198</v>
      </c>
      <c r="M5336" s="7"/>
      <c r="N5336" s="7"/>
      <c r="O5336" s="7">
        <v>44976.791666666664</v>
      </c>
      <c r="P5336" s="4" t="s">
        <v>9508</v>
      </c>
      <c r="Q5336" s="10" t="s">
        <v>9508</v>
      </c>
      <c r="R5336" s="2" t="s">
        <v>9507</v>
      </c>
      <c r="S5336" s="6" t="str">
        <f>IF(OR(ISBLANK(Table1[[#This Row],[ValidEndUTC]]),ISBLANK(Table1[[#This Row],[ValidStartUTC]])),"",Table1[[#This Row],[ValidEndUTC]]-Table1[[#This Row],[ValidStartUTC]])</f>
        <v/>
      </c>
      <c r="T5336" s="5" t="str">
        <f>IF(OR(ISBLANK(Table1[[#This Row],[ValidEndUTC]]),ISBLANK(Table1[[#This Row],[ValidStartUTC]])),"",Table1[[#This Row],[Duration]]*24*60)</f>
        <v/>
      </c>
    </row>
    <row r="5337" spans="1:20" x14ac:dyDescent="0.25">
      <c r="A5337" s="8" t="str">
        <f>IF(ISBLANK(Table1[[#This Row],[AdvisoryNumber]]),"NTML","ADVZY")</f>
        <v>NTML</v>
      </c>
      <c r="B5337" s="8" t="str">
        <f>_xlfn.TEXTJOIN("-",TRUE,Table1[[#This Row],[Source]],TEXT(Table1[[#This Row],[AdvisoryNumber]],"000"),TEXT(ROW()-1,"000000"),TEXT(Table1[[#This Row],[RecordTimeUTC]],"YYYY-MM-DD"))</f>
        <v>NTML-000-005336-2023-02-22</v>
      </c>
      <c r="C5337" s="1" t="s">
        <v>218</v>
      </c>
      <c r="D5337" s="2"/>
      <c r="E5337" s="1"/>
      <c r="F5337" s="2"/>
      <c r="G5337" s="1"/>
      <c r="H5337" s="1" t="s">
        <v>2641</v>
      </c>
      <c r="I5337" s="8" t="str">
        <f>IF(Table1[[#This Row],[TMI_Type]]="Reroute",INDEX(_xlfn.REGEXEXTRACT(Table1[[#This Row],[RawText]],".*(ROUTE|FEA|FCA|ICR|CTOP|TBO).+([A-Z]{3})",2,0),1,2),"")</f>
        <v/>
      </c>
      <c r="J5337" s="5"/>
      <c r="K5337" s="5"/>
      <c r="L5337" s="1"/>
      <c r="M5337" s="7"/>
      <c r="N5337" s="7"/>
      <c r="O5337" s="7">
        <v>44979.98541666667</v>
      </c>
      <c r="P5337" s="4" t="s">
        <v>4056</v>
      </c>
      <c r="Q5337" s="10" t="s">
        <v>4056</v>
      </c>
      <c r="R5337" s="2" t="s">
        <v>9509</v>
      </c>
      <c r="S5337" s="6" t="str">
        <f>IF(OR(ISBLANK(Table1[[#This Row],[ValidEndUTC]]),ISBLANK(Table1[[#This Row],[ValidStartUTC]])),"",Table1[[#This Row],[ValidEndUTC]]-Table1[[#This Row],[ValidStartUTC]])</f>
        <v/>
      </c>
      <c r="T5337" s="5" t="str">
        <f>IF(OR(ISBLANK(Table1[[#This Row],[ValidEndUTC]]),ISBLANK(Table1[[#This Row],[ValidStartUTC]])),"",Table1[[#This Row],[Duration]]*24*60)</f>
        <v/>
      </c>
    </row>
    <row r="5338" spans="1:20" x14ac:dyDescent="0.25">
      <c r="A5338" s="8" t="str">
        <f>IF(ISBLANK(Table1[[#This Row],[AdvisoryNumber]]),"NTML","ADVZY")</f>
        <v>NTML</v>
      </c>
      <c r="B5338" s="8" t="str">
        <f>_xlfn.TEXTJOIN("-",TRUE,Table1[[#This Row],[Source]],TEXT(Table1[[#This Row],[AdvisoryNumber]],"000"),TEXT(ROW()-1,"000000"),TEXT(Table1[[#This Row],[RecordTimeUTC]],"YYYY-MM-DD"))</f>
        <v>NTML-000-005337-2023-02-23</v>
      </c>
      <c r="C5338" s="1" t="s">
        <v>2035</v>
      </c>
      <c r="D5338" s="2"/>
      <c r="E5338" s="1"/>
      <c r="F5338" s="2"/>
      <c r="G5338" s="1"/>
      <c r="H5338" s="1" t="s">
        <v>2641</v>
      </c>
      <c r="I5338" s="8" t="str">
        <f>IF(Table1[[#This Row],[TMI_Type]]="Reroute",INDEX(_xlfn.REGEXEXTRACT(Table1[[#This Row],[RawText]],".*(ROUTE|FEA|FCA|ICR|CTOP|TBO).+([A-Z]{3})",2,0),1,2),"")</f>
        <v/>
      </c>
      <c r="J5338" s="5"/>
      <c r="K5338" s="5"/>
      <c r="L5338" s="1"/>
      <c r="M5338" s="7"/>
      <c r="N5338" s="7"/>
      <c r="O5338" s="7">
        <v>44980.989583333336</v>
      </c>
      <c r="P5338" s="4" t="s">
        <v>4057</v>
      </c>
      <c r="Q5338" s="10" t="s">
        <v>4057</v>
      </c>
      <c r="R5338" s="2" t="s">
        <v>9510</v>
      </c>
      <c r="S5338" s="6" t="str">
        <f>IF(OR(ISBLANK(Table1[[#This Row],[ValidEndUTC]]),ISBLANK(Table1[[#This Row],[ValidStartUTC]])),"",Table1[[#This Row],[ValidEndUTC]]-Table1[[#This Row],[ValidStartUTC]])</f>
        <v/>
      </c>
      <c r="T5338" s="5" t="str">
        <f>IF(OR(ISBLANK(Table1[[#This Row],[ValidEndUTC]]),ISBLANK(Table1[[#This Row],[ValidStartUTC]])),"",Table1[[#This Row],[Duration]]*24*60)</f>
        <v/>
      </c>
    </row>
    <row r="5339" spans="1:20" x14ac:dyDescent="0.25">
      <c r="A5339" s="8" t="str">
        <f>IF(ISBLANK(Table1[[#This Row],[AdvisoryNumber]]),"NTML","ADVZY")</f>
        <v>NTML</v>
      </c>
      <c r="B5339" s="8" t="str">
        <f>_xlfn.TEXTJOIN("-",TRUE,Table1[[#This Row],[Source]],TEXT(Table1[[#This Row],[AdvisoryNumber]],"000"),TEXT(ROW()-1,"000000"),TEXT(Table1[[#This Row],[RecordTimeUTC]],"YYYY-MM-DD"))</f>
        <v>NTML-000-005338-2023-02-24</v>
      </c>
      <c r="C5339" s="1" t="s">
        <v>2035</v>
      </c>
      <c r="D5339" s="2"/>
      <c r="E5339" s="1"/>
      <c r="F5339" s="2"/>
      <c r="G5339" s="1" t="s">
        <v>98</v>
      </c>
      <c r="H5339" s="1" t="s">
        <v>992</v>
      </c>
      <c r="I5339" s="8" t="str">
        <f>IF(Table1[[#This Row],[TMI_Type]]="Reroute",INDEX(_xlfn.REGEXEXTRACT(Table1[[#This Row],[RawText]],".*(ROUTE|FEA|FCA|ICR|CTOP|TBO).+([A-Z]{3})",2,0),1,2),"")</f>
        <v/>
      </c>
      <c r="J5339" s="5"/>
      <c r="K5339" s="5"/>
      <c r="L5339" s="1"/>
      <c r="M5339" s="7"/>
      <c r="N5339" s="7"/>
      <c r="O5339" s="7">
        <v>44981.112500000003</v>
      </c>
      <c r="P5339" s="4" t="s">
        <v>4059</v>
      </c>
      <c r="Q5339" s="10" t="s">
        <v>4059</v>
      </c>
      <c r="R5339" s="2" t="s">
        <v>9512</v>
      </c>
      <c r="S5339" s="6" t="str">
        <f>IF(OR(ISBLANK(Table1[[#This Row],[ValidEndUTC]]),ISBLANK(Table1[[#This Row],[ValidStartUTC]])),"",Table1[[#This Row],[ValidEndUTC]]-Table1[[#This Row],[ValidStartUTC]])</f>
        <v/>
      </c>
      <c r="T5339" s="5" t="str">
        <f>IF(OR(ISBLANK(Table1[[#This Row],[ValidEndUTC]]),ISBLANK(Table1[[#This Row],[ValidStartUTC]])),"",Table1[[#This Row],[Duration]]*24*60)</f>
        <v/>
      </c>
    </row>
    <row r="5340" spans="1:20" ht="21.6" x14ac:dyDescent="0.25">
      <c r="A5340" s="8" t="str">
        <f>IF(ISBLANK(Table1[[#This Row],[AdvisoryNumber]]),"NTML","ADVZY")</f>
        <v>NTML</v>
      </c>
      <c r="B5340" s="8" t="str">
        <f>_xlfn.TEXTJOIN("-",TRUE,Table1[[#This Row],[Source]],TEXT(Table1[[#This Row],[AdvisoryNumber]],"000"),TEXT(ROW()-1,"000000"),TEXT(Table1[[#This Row],[RecordTimeUTC]],"YYYY-MM-DD"))</f>
        <v>NTML-000-005339-2023-02-24</v>
      </c>
      <c r="C5340" s="1" t="s">
        <v>344</v>
      </c>
      <c r="D5340" s="2"/>
      <c r="E5340" s="1"/>
      <c r="F5340" s="2"/>
      <c r="G5340" s="1"/>
      <c r="H5340" s="1" t="s">
        <v>2641</v>
      </c>
      <c r="I5340" s="8" t="str">
        <f>IF(Table1[[#This Row],[TMI_Type]]="Reroute",INDEX(_xlfn.REGEXEXTRACT(Table1[[#This Row],[RawText]],".*(ROUTE|FEA|FCA|ICR|CTOP|TBO).+([A-Z]{3})",2,0),1,2),"")</f>
        <v/>
      </c>
      <c r="J5340" s="5"/>
      <c r="K5340" s="5"/>
      <c r="L5340" s="1"/>
      <c r="M5340" s="7"/>
      <c r="N5340" s="7"/>
      <c r="O5340" s="7">
        <v>44981.945138888892</v>
      </c>
      <c r="P5340" s="4" t="s">
        <v>4090</v>
      </c>
      <c r="Q5340" s="10" t="s">
        <v>4090</v>
      </c>
      <c r="R5340" s="2" t="s">
        <v>9522</v>
      </c>
      <c r="S5340" s="6" t="str">
        <f>IF(OR(ISBLANK(Table1[[#This Row],[ValidEndUTC]]),ISBLANK(Table1[[#This Row],[ValidStartUTC]])),"",Table1[[#This Row],[ValidEndUTC]]-Table1[[#This Row],[ValidStartUTC]])</f>
        <v/>
      </c>
      <c r="T5340" s="5" t="str">
        <f>IF(OR(ISBLANK(Table1[[#This Row],[ValidEndUTC]]),ISBLANK(Table1[[#This Row],[ValidStartUTC]])),"",Table1[[#This Row],[Duration]]*24*60)</f>
        <v/>
      </c>
    </row>
    <row r="5341" spans="1:20" x14ac:dyDescent="0.25">
      <c r="A5341" s="8" t="str">
        <f>IF(ISBLANK(Table1[[#This Row],[AdvisoryNumber]]),"NTML","ADVZY")</f>
        <v>NTML</v>
      </c>
      <c r="B5341" s="8" t="str">
        <f>_xlfn.TEXTJOIN("-",TRUE,Table1[[#This Row],[Source]],TEXT(Table1[[#This Row],[AdvisoryNumber]],"000"),TEXT(ROW()-1,"000000"),TEXT(Table1[[#This Row],[RecordTimeUTC]],"YYYY-MM-DD"))</f>
        <v>NTML-000-005340-2023-02-24</v>
      </c>
      <c r="C5341" s="1" t="s">
        <v>232</v>
      </c>
      <c r="D5341" s="2"/>
      <c r="E5341" s="1"/>
      <c r="F5341" s="2"/>
      <c r="G5341" s="1"/>
      <c r="H5341" s="1" t="s">
        <v>2641</v>
      </c>
      <c r="I5341" s="8" t="str">
        <f>IF(Table1[[#This Row],[TMI_Type]]="Reroute",INDEX(_xlfn.REGEXEXTRACT(Table1[[#This Row],[RawText]],".*(ROUTE|FEA|FCA|ICR|CTOP|TBO).+([A-Z]{3})",2,0),1,2),"")</f>
        <v/>
      </c>
      <c r="J5341" s="5"/>
      <c r="K5341" s="5"/>
      <c r="L5341" s="1"/>
      <c r="M5341" s="7"/>
      <c r="N5341" s="7"/>
      <c r="O5341" s="7">
        <v>44981.999305555553</v>
      </c>
      <c r="P5341" s="4" t="s">
        <v>4060</v>
      </c>
      <c r="Q5341" s="10" t="s">
        <v>4060</v>
      </c>
      <c r="R5341" s="2" t="s">
        <v>9513</v>
      </c>
      <c r="S5341" s="6" t="str">
        <f>IF(OR(ISBLANK(Table1[[#This Row],[ValidEndUTC]]),ISBLANK(Table1[[#This Row],[ValidStartUTC]])),"",Table1[[#This Row],[ValidEndUTC]]-Table1[[#This Row],[ValidStartUTC]])</f>
        <v/>
      </c>
      <c r="T5341" s="5" t="str">
        <f>IF(OR(ISBLANK(Table1[[#This Row],[ValidEndUTC]]),ISBLANK(Table1[[#This Row],[ValidStartUTC]])),"",Table1[[#This Row],[Duration]]*24*60)</f>
        <v/>
      </c>
    </row>
    <row r="5342" spans="1:20" x14ac:dyDescent="0.25">
      <c r="A5342" s="8" t="str">
        <f>IF(ISBLANK(Table1[[#This Row],[AdvisoryNumber]]),"NTML","ADVZY")</f>
        <v>NTML</v>
      </c>
      <c r="B5342" s="8" t="str">
        <f>_xlfn.TEXTJOIN("-",TRUE,Table1[[#This Row],[Source]],TEXT(Table1[[#This Row],[AdvisoryNumber]],"000"),TEXT(ROW()-1,"000000"),TEXT(Table1[[#This Row],[RecordTimeUTC]],"YYYY-MM-DD"))</f>
        <v>NTML-000-005341-2023-02-24</v>
      </c>
      <c r="C5342" s="1" t="s">
        <v>232</v>
      </c>
      <c r="D5342" s="2"/>
      <c r="E5342" s="1"/>
      <c r="F5342" s="2"/>
      <c r="G5342" s="1" t="s">
        <v>98</v>
      </c>
      <c r="H5342" s="1" t="s">
        <v>101</v>
      </c>
      <c r="I5342" s="8" t="str">
        <f>IF(Table1[[#This Row],[TMI_Type]]="Reroute",INDEX(_xlfn.REGEXEXTRACT(Table1[[#This Row],[RawText]],".*(ROUTE|FEA|FCA|ICR|CTOP|TBO).+([A-Z]{3})",2,0),1,2),"")</f>
        <v/>
      </c>
      <c r="J5342" s="5">
        <v>15</v>
      </c>
      <c r="K5342" s="5"/>
      <c r="L5342" s="1" t="s">
        <v>326</v>
      </c>
      <c r="M5342" s="7"/>
      <c r="N5342" s="7"/>
      <c r="O5342" s="7">
        <v>44981.999305555553</v>
      </c>
      <c r="P5342" s="4" t="s">
        <v>4061</v>
      </c>
      <c r="Q5342" s="10" t="s">
        <v>4061</v>
      </c>
      <c r="R5342" s="2" t="s">
        <v>9513</v>
      </c>
      <c r="S5342" s="6" t="str">
        <f>IF(OR(ISBLANK(Table1[[#This Row],[ValidEndUTC]]),ISBLANK(Table1[[#This Row],[ValidStartUTC]])),"",Table1[[#This Row],[ValidEndUTC]]-Table1[[#This Row],[ValidStartUTC]])</f>
        <v/>
      </c>
      <c r="T5342" s="5" t="str">
        <f>IF(OR(ISBLANK(Table1[[#This Row],[ValidEndUTC]]),ISBLANK(Table1[[#This Row],[ValidStartUTC]])),"",Table1[[#This Row],[Duration]]*24*60)</f>
        <v/>
      </c>
    </row>
    <row r="5343" spans="1:20" x14ac:dyDescent="0.25">
      <c r="A5343" s="8" t="str">
        <f>IF(ISBLANK(Table1[[#This Row],[AdvisoryNumber]]),"NTML","ADVZY")</f>
        <v>NTML</v>
      </c>
      <c r="B5343" s="8" t="str">
        <f>_xlfn.TEXTJOIN("-",TRUE,Table1[[#This Row],[Source]],TEXT(Table1[[#This Row],[AdvisoryNumber]],"000"),TEXT(ROW()-1,"000000"),TEXT(Table1[[#This Row],[RecordTimeUTC]],"YYYY-MM-DD"))</f>
        <v>NTML-000-005342-2023-02-24</v>
      </c>
      <c r="C5343" s="1" t="s">
        <v>232</v>
      </c>
      <c r="D5343" s="2"/>
      <c r="E5343" s="1"/>
      <c r="F5343" s="2"/>
      <c r="G5343" s="1" t="s">
        <v>98</v>
      </c>
      <c r="H5343" s="1" t="s">
        <v>101</v>
      </c>
      <c r="I5343" s="8" t="str">
        <f>IF(Table1[[#This Row],[TMI_Type]]="Reroute",INDEX(_xlfn.REGEXEXTRACT(Table1[[#This Row],[RawText]],".*(ROUTE|FEA|FCA|ICR|CTOP|TBO).+([A-Z]{3})",2,0),1,2),"")</f>
        <v/>
      </c>
      <c r="J5343" s="5">
        <v>15</v>
      </c>
      <c r="K5343" s="5"/>
      <c r="L5343" s="1" t="s">
        <v>376</v>
      </c>
      <c r="M5343" s="7"/>
      <c r="N5343" s="7"/>
      <c r="O5343" s="7">
        <v>44981.999305555553</v>
      </c>
      <c r="P5343" s="4" t="s">
        <v>4062</v>
      </c>
      <c r="Q5343" s="10" t="s">
        <v>4062</v>
      </c>
      <c r="R5343" s="2" t="s">
        <v>9513</v>
      </c>
      <c r="S5343" s="6" t="str">
        <f>IF(OR(ISBLANK(Table1[[#This Row],[ValidEndUTC]]),ISBLANK(Table1[[#This Row],[ValidStartUTC]])),"",Table1[[#This Row],[ValidEndUTC]]-Table1[[#This Row],[ValidStartUTC]])</f>
        <v/>
      </c>
      <c r="T5343" s="5" t="str">
        <f>IF(OR(ISBLANK(Table1[[#This Row],[ValidEndUTC]]),ISBLANK(Table1[[#This Row],[ValidStartUTC]])),"",Table1[[#This Row],[Duration]]*24*60)</f>
        <v/>
      </c>
    </row>
    <row r="5344" spans="1:20" x14ac:dyDescent="0.25">
      <c r="A5344" s="8" t="str">
        <f>IF(ISBLANK(Table1[[#This Row],[AdvisoryNumber]]),"NTML","ADVZY")</f>
        <v>NTML</v>
      </c>
      <c r="B5344" s="8" t="str">
        <f>_xlfn.TEXTJOIN("-",TRUE,Table1[[#This Row],[Source]],TEXT(Table1[[#This Row],[AdvisoryNumber]],"000"),TEXT(ROW()-1,"000000"),TEXT(Table1[[#This Row],[RecordTimeUTC]],"YYYY-MM-DD"))</f>
        <v>NTML-000-005343-2023-02-24</v>
      </c>
      <c r="C5344" s="1" t="s">
        <v>232</v>
      </c>
      <c r="D5344" s="2"/>
      <c r="E5344" s="1"/>
      <c r="F5344" s="2"/>
      <c r="G5344" s="1" t="s">
        <v>98</v>
      </c>
      <c r="H5344" s="1" t="s">
        <v>101</v>
      </c>
      <c r="I5344" s="8" t="str">
        <f>IF(Table1[[#This Row],[TMI_Type]]="Reroute",INDEX(_xlfn.REGEXEXTRACT(Table1[[#This Row],[RawText]],".*(ROUTE|FEA|FCA|ICR|CTOP|TBO).+([A-Z]{3})",2,0),1,2),"")</f>
        <v/>
      </c>
      <c r="J5344" s="5">
        <v>30</v>
      </c>
      <c r="K5344" s="5"/>
      <c r="L5344" s="1" t="s">
        <v>9467</v>
      </c>
      <c r="M5344" s="7"/>
      <c r="N5344" s="7"/>
      <c r="O5344" s="7">
        <v>44981.999305555553</v>
      </c>
      <c r="P5344" s="4" t="s">
        <v>4063</v>
      </c>
      <c r="Q5344" s="10" t="s">
        <v>4063</v>
      </c>
      <c r="R5344" s="2" t="s">
        <v>9513</v>
      </c>
      <c r="S5344" s="6" t="str">
        <f>IF(OR(ISBLANK(Table1[[#This Row],[ValidEndUTC]]),ISBLANK(Table1[[#This Row],[ValidStartUTC]])),"",Table1[[#This Row],[ValidEndUTC]]-Table1[[#This Row],[ValidStartUTC]])</f>
        <v/>
      </c>
      <c r="T5344" s="5" t="str">
        <f>IF(OR(ISBLANK(Table1[[#This Row],[ValidEndUTC]]),ISBLANK(Table1[[#This Row],[ValidStartUTC]])),"",Table1[[#This Row],[Duration]]*24*60)</f>
        <v/>
      </c>
    </row>
    <row r="5345" spans="1:20" x14ac:dyDescent="0.25">
      <c r="A5345" s="8" t="str">
        <f>IF(ISBLANK(Table1[[#This Row],[AdvisoryNumber]]),"NTML","ADVZY")</f>
        <v>NTML</v>
      </c>
      <c r="B5345" s="8" t="str">
        <f>_xlfn.TEXTJOIN("-",TRUE,Table1[[#This Row],[Source]],TEXT(Table1[[#This Row],[AdvisoryNumber]],"000"),TEXT(ROW()-1,"000000"),TEXT(Table1[[#This Row],[RecordTimeUTC]],"YYYY-MM-DD"))</f>
        <v>NTML-000-005344-2023-02-24</v>
      </c>
      <c r="C5345" s="1" t="s">
        <v>232</v>
      </c>
      <c r="D5345" s="2"/>
      <c r="E5345" s="1"/>
      <c r="F5345" s="2"/>
      <c r="G5345" s="1" t="s">
        <v>98</v>
      </c>
      <c r="H5345" s="1" t="s">
        <v>101</v>
      </c>
      <c r="I5345" s="8" t="str">
        <f>IF(Table1[[#This Row],[TMI_Type]]="Reroute",INDEX(_xlfn.REGEXEXTRACT(Table1[[#This Row],[RawText]],".*(ROUTE|FEA|FCA|ICR|CTOP|TBO).+([A-Z]{3})",2,0),1,2),"")</f>
        <v/>
      </c>
      <c r="J5345" s="5">
        <v>15</v>
      </c>
      <c r="K5345" s="5"/>
      <c r="L5345" s="1" t="s">
        <v>1165</v>
      </c>
      <c r="M5345" s="7"/>
      <c r="N5345" s="7"/>
      <c r="O5345" s="7">
        <v>44981.999305555553</v>
      </c>
      <c r="P5345" s="4" t="s">
        <v>4064</v>
      </c>
      <c r="Q5345" s="10" t="s">
        <v>4064</v>
      </c>
      <c r="R5345" s="2" t="s">
        <v>9513</v>
      </c>
      <c r="S5345" s="6" t="str">
        <f>IF(OR(ISBLANK(Table1[[#This Row],[ValidEndUTC]]),ISBLANK(Table1[[#This Row],[ValidStartUTC]])),"",Table1[[#This Row],[ValidEndUTC]]-Table1[[#This Row],[ValidStartUTC]])</f>
        <v/>
      </c>
      <c r="T5345" s="5" t="str">
        <f>IF(OR(ISBLANK(Table1[[#This Row],[ValidEndUTC]]),ISBLANK(Table1[[#This Row],[ValidStartUTC]])),"",Table1[[#This Row],[Duration]]*24*60)</f>
        <v/>
      </c>
    </row>
    <row r="5346" spans="1:20" x14ac:dyDescent="0.25">
      <c r="A5346" s="8" t="str">
        <f>IF(ISBLANK(Table1[[#This Row],[AdvisoryNumber]]),"NTML","ADVZY")</f>
        <v>NTML</v>
      </c>
      <c r="B5346" s="8" t="str">
        <f>_xlfn.TEXTJOIN("-",TRUE,Table1[[#This Row],[Source]],TEXT(Table1[[#This Row],[AdvisoryNumber]],"000"),TEXT(ROW()-1,"000000"),TEXT(Table1[[#This Row],[RecordTimeUTC]],"YYYY-MM-DD"))</f>
        <v>NTML-000-005345-2023-02-24</v>
      </c>
      <c r="C5346" s="1" t="s">
        <v>232</v>
      </c>
      <c r="D5346" s="2"/>
      <c r="E5346" s="1"/>
      <c r="F5346" s="2"/>
      <c r="G5346" s="1" t="s">
        <v>98</v>
      </c>
      <c r="H5346" s="1" t="s">
        <v>101</v>
      </c>
      <c r="I5346" s="8" t="str">
        <f>IF(Table1[[#This Row],[TMI_Type]]="Reroute",INDEX(_xlfn.REGEXEXTRACT(Table1[[#This Row],[RawText]],".*(ROUTE|FEA|FCA|ICR|CTOP|TBO).+([A-Z]{3})",2,0),1,2),"")</f>
        <v/>
      </c>
      <c r="J5346" s="5">
        <v>40</v>
      </c>
      <c r="K5346" s="5"/>
      <c r="L5346" s="1" t="s">
        <v>1179</v>
      </c>
      <c r="M5346" s="7"/>
      <c r="N5346" s="7"/>
      <c r="O5346" s="7">
        <v>44981.999305555553</v>
      </c>
      <c r="P5346" s="4" t="s">
        <v>4065</v>
      </c>
      <c r="Q5346" s="10" t="s">
        <v>4065</v>
      </c>
      <c r="R5346" s="2" t="s">
        <v>9513</v>
      </c>
      <c r="S5346" s="6" t="str">
        <f>IF(OR(ISBLANK(Table1[[#This Row],[ValidEndUTC]]),ISBLANK(Table1[[#This Row],[ValidStartUTC]])),"",Table1[[#This Row],[ValidEndUTC]]-Table1[[#This Row],[ValidStartUTC]])</f>
        <v/>
      </c>
      <c r="T5346" s="5" t="str">
        <f>IF(OR(ISBLANK(Table1[[#This Row],[ValidEndUTC]]),ISBLANK(Table1[[#This Row],[ValidStartUTC]])),"",Table1[[#This Row],[Duration]]*24*60)</f>
        <v/>
      </c>
    </row>
    <row r="5347" spans="1:20" x14ac:dyDescent="0.25">
      <c r="A5347" s="8" t="str">
        <f>IF(ISBLANK(Table1[[#This Row],[AdvisoryNumber]]),"NTML","ADVZY")</f>
        <v>NTML</v>
      </c>
      <c r="B5347" s="8" t="str">
        <f>_xlfn.TEXTJOIN("-",TRUE,Table1[[#This Row],[Source]],TEXT(Table1[[#This Row],[AdvisoryNumber]],"000"),TEXT(ROW()-1,"000000"),TEXT(Table1[[#This Row],[RecordTimeUTC]],"YYYY-MM-DD"))</f>
        <v>NTML-000-005346-2023-02-24</v>
      </c>
      <c r="C5347" s="1" t="s">
        <v>232</v>
      </c>
      <c r="D5347" s="2"/>
      <c r="E5347" s="1"/>
      <c r="F5347" s="2"/>
      <c r="G5347" s="1" t="s">
        <v>98</v>
      </c>
      <c r="H5347" s="1" t="s">
        <v>101</v>
      </c>
      <c r="I5347" s="8" t="str">
        <f>IF(Table1[[#This Row],[TMI_Type]]="Reroute",INDEX(_xlfn.REGEXEXTRACT(Table1[[#This Row],[RawText]],".*(ROUTE|FEA|FCA|ICR|CTOP|TBO).+([A-Z]{3})",2,0),1,2),"")</f>
        <v/>
      </c>
      <c r="J5347" s="5">
        <v>20</v>
      </c>
      <c r="K5347" s="5"/>
      <c r="L5347" s="1" t="s">
        <v>1345</v>
      </c>
      <c r="M5347" s="7"/>
      <c r="N5347" s="7"/>
      <c r="O5347" s="7">
        <v>44981.999305555553</v>
      </c>
      <c r="P5347" s="4" t="s">
        <v>4066</v>
      </c>
      <c r="Q5347" s="10" t="s">
        <v>4066</v>
      </c>
      <c r="R5347" s="2" t="s">
        <v>9513</v>
      </c>
      <c r="S5347" s="6" t="str">
        <f>IF(OR(ISBLANK(Table1[[#This Row],[ValidEndUTC]]),ISBLANK(Table1[[#This Row],[ValidStartUTC]])),"",Table1[[#This Row],[ValidEndUTC]]-Table1[[#This Row],[ValidStartUTC]])</f>
        <v/>
      </c>
      <c r="T5347" s="5" t="str">
        <f>IF(OR(ISBLANK(Table1[[#This Row],[ValidEndUTC]]),ISBLANK(Table1[[#This Row],[ValidStartUTC]])),"",Table1[[#This Row],[Duration]]*24*60)</f>
        <v/>
      </c>
    </row>
    <row r="5348" spans="1:20" x14ac:dyDescent="0.25">
      <c r="A5348" s="8" t="str">
        <f>IF(ISBLANK(Table1[[#This Row],[AdvisoryNumber]]),"NTML","ADVZY")</f>
        <v>NTML</v>
      </c>
      <c r="B5348" s="8" t="str">
        <f>_xlfn.TEXTJOIN("-",TRUE,Table1[[#This Row],[Source]],TEXT(Table1[[#This Row],[AdvisoryNumber]],"000"),TEXT(ROW()-1,"000000"),TEXT(Table1[[#This Row],[RecordTimeUTC]],"YYYY-MM-DD"))</f>
        <v>NTML-000-005347-2023-02-24</v>
      </c>
      <c r="C5348" s="1" t="s">
        <v>232</v>
      </c>
      <c r="D5348" s="2"/>
      <c r="E5348" s="1"/>
      <c r="F5348" s="2"/>
      <c r="G5348" s="1" t="s">
        <v>98</v>
      </c>
      <c r="H5348" s="1" t="s">
        <v>101</v>
      </c>
      <c r="I5348" s="8" t="str">
        <f>IF(Table1[[#This Row],[TMI_Type]]="Reroute",INDEX(_xlfn.REGEXEXTRACT(Table1[[#This Row],[RawText]],".*(ROUTE|FEA|FCA|ICR|CTOP|TBO).+([A-Z]{3})",2,0),1,2),"")</f>
        <v/>
      </c>
      <c r="J5348" s="5">
        <v>20</v>
      </c>
      <c r="K5348" s="5"/>
      <c r="L5348" s="1" t="s">
        <v>1182</v>
      </c>
      <c r="M5348" s="7"/>
      <c r="N5348" s="7"/>
      <c r="O5348" s="7">
        <v>44981.999305555553</v>
      </c>
      <c r="P5348" s="4" t="s">
        <v>9514</v>
      </c>
      <c r="Q5348" s="10" t="s">
        <v>9514</v>
      </c>
      <c r="R5348" s="2" t="s">
        <v>9513</v>
      </c>
      <c r="S5348" s="6" t="str">
        <f>IF(OR(ISBLANK(Table1[[#This Row],[ValidEndUTC]]),ISBLANK(Table1[[#This Row],[ValidStartUTC]])),"",Table1[[#This Row],[ValidEndUTC]]-Table1[[#This Row],[ValidStartUTC]])</f>
        <v/>
      </c>
      <c r="T5348" s="5" t="str">
        <f>IF(OR(ISBLANK(Table1[[#This Row],[ValidEndUTC]]),ISBLANK(Table1[[#This Row],[ValidStartUTC]])),"",Table1[[#This Row],[Duration]]*24*60)</f>
        <v/>
      </c>
    </row>
    <row r="5349" spans="1:20" ht="21.6" x14ac:dyDescent="0.25">
      <c r="A5349" s="8" t="str">
        <f>IF(ISBLANK(Table1[[#This Row],[AdvisoryNumber]]),"NTML","ADVZY")</f>
        <v>NTML</v>
      </c>
      <c r="B5349" s="8" t="str">
        <f>_xlfn.TEXTJOIN("-",TRUE,Table1[[#This Row],[Source]],TEXT(Table1[[#This Row],[AdvisoryNumber]],"000"),TEXT(ROW()-1,"000000"),TEXT(Table1[[#This Row],[RecordTimeUTC]],"YYYY-MM-DD"))</f>
        <v>NTML-000-005348-2023-02-24</v>
      </c>
      <c r="C5349" s="1" t="s">
        <v>1081</v>
      </c>
      <c r="D5349" s="2"/>
      <c r="E5349" s="1"/>
      <c r="F5349" s="2"/>
      <c r="G5349" s="1"/>
      <c r="H5349" s="1" t="s">
        <v>2641</v>
      </c>
      <c r="I5349" s="8" t="str">
        <f>IF(Table1[[#This Row],[TMI_Type]]="Reroute",INDEX(_xlfn.REGEXEXTRACT(Table1[[#This Row],[RawText]],".*(ROUTE|FEA|FCA|ICR|CTOP|TBO).+([A-Z]{3})",2,0),1,2),"")</f>
        <v/>
      </c>
      <c r="J5349" s="5"/>
      <c r="K5349" s="5"/>
      <c r="L5349" s="1"/>
      <c r="M5349" s="7"/>
      <c r="N5349" s="7"/>
      <c r="O5349" s="7">
        <v>44981.999305555553</v>
      </c>
      <c r="P5349" s="4" t="s">
        <v>9517</v>
      </c>
      <c r="Q5349" s="10" t="s">
        <v>9517</v>
      </c>
      <c r="R5349" s="2" t="s">
        <v>9516</v>
      </c>
      <c r="S5349" s="6" t="str">
        <f>IF(OR(ISBLANK(Table1[[#This Row],[ValidEndUTC]]),ISBLANK(Table1[[#This Row],[ValidStartUTC]])),"",Table1[[#This Row],[ValidEndUTC]]-Table1[[#This Row],[ValidStartUTC]])</f>
        <v/>
      </c>
      <c r="T5349" s="5" t="str">
        <f>IF(OR(ISBLANK(Table1[[#This Row],[ValidEndUTC]]),ISBLANK(Table1[[#This Row],[ValidStartUTC]])),"",Table1[[#This Row],[Duration]]*24*60)</f>
        <v/>
      </c>
    </row>
    <row r="5350" spans="1:20" ht="21.6" x14ac:dyDescent="0.25">
      <c r="A5350" s="8" t="str">
        <f>IF(ISBLANK(Table1[[#This Row],[AdvisoryNumber]]),"NTML","ADVZY")</f>
        <v>NTML</v>
      </c>
      <c r="B5350" s="8" t="str">
        <f>_xlfn.TEXTJOIN("-",TRUE,Table1[[#This Row],[Source]],TEXT(Table1[[#This Row],[AdvisoryNumber]],"000"),TEXT(ROW()-1,"000000"),TEXT(Table1[[#This Row],[RecordTimeUTC]],"YYYY-MM-DD"))</f>
        <v>NTML-000-005349-2023-02-27</v>
      </c>
      <c r="C5350" s="1" t="s">
        <v>1990</v>
      </c>
      <c r="D5350" s="2"/>
      <c r="E5350" s="1"/>
      <c r="F5350" s="2"/>
      <c r="G5350" s="1"/>
      <c r="H5350" s="1" t="s">
        <v>2641</v>
      </c>
      <c r="I5350" s="8" t="str">
        <f>IF(Table1[[#This Row],[TMI_Type]]="Reroute",INDEX(_xlfn.REGEXEXTRACT(Table1[[#This Row],[RawText]],".*(ROUTE|FEA|FCA|ICR|CTOP|TBO).+([A-Z]{3})",2,0),1,2),"")</f>
        <v/>
      </c>
      <c r="J5350" s="5"/>
      <c r="K5350" s="5"/>
      <c r="L5350" s="1"/>
      <c r="M5350" s="7"/>
      <c r="N5350" s="7"/>
      <c r="O5350" s="7">
        <v>44984.779166666667</v>
      </c>
      <c r="P5350" s="4" t="s">
        <v>9535</v>
      </c>
      <c r="Q5350" s="10" t="s">
        <v>9535</v>
      </c>
      <c r="R5350" s="2" t="s">
        <v>9536</v>
      </c>
      <c r="S5350" s="6" t="str">
        <f>IF(OR(ISBLANK(Table1[[#This Row],[ValidEndUTC]]),ISBLANK(Table1[[#This Row],[ValidStartUTC]])),"",Table1[[#This Row],[ValidEndUTC]]-Table1[[#This Row],[ValidStartUTC]])</f>
        <v/>
      </c>
      <c r="T5350" s="5" t="str">
        <f>IF(OR(ISBLANK(Table1[[#This Row],[ValidEndUTC]]),ISBLANK(Table1[[#This Row],[ValidStartUTC]])),"",Table1[[#This Row],[Duration]]*24*60)</f>
        <v/>
      </c>
    </row>
    <row r="5351" spans="1:20" x14ac:dyDescent="0.25">
      <c r="A5351" s="8" t="str">
        <f>IF(ISBLANK(Table1[[#This Row],[AdvisoryNumber]]),"NTML","ADVZY")</f>
        <v>NTML</v>
      </c>
      <c r="B5351" s="8" t="str">
        <f>_xlfn.TEXTJOIN("-",TRUE,Table1[[#This Row],[Source]],TEXT(Table1[[#This Row],[AdvisoryNumber]],"000"),TEXT(ROW()-1,"000000"),TEXT(Table1[[#This Row],[RecordTimeUTC]],"YYYY-MM-DD"))</f>
        <v>NTML-000-005350-2023-03-21</v>
      </c>
      <c r="C5351" s="1" t="s">
        <v>621</v>
      </c>
      <c r="D5351" s="2"/>
      <c r="E5351" s="1"/>
      <c r="F5351" s="2"/>
      <c r="G5351" s="1"/>
      <c r="H5351" s="1" t="s">
        <v>2641</v>
      </c>
      <c r="I5351" s="8" t="str">
        <f>IF(Table1[[#This Row],[TMI_Type]]="Reroute",INDEX(_xlfn.REGEXEXTRACT(Table1[[#This Row],[RawText]],".*(ROUTE|FEA|FCA|ICR|CTOP|TBO).+([A-Z]{3})",2,0),1,2),"")</f>
        <v/>
      </c>
      <c r="J5351" s="5"/>
      <c r="K5351" s="5"/>
      <c r="L5351" s="1"/>
      <c r="M5351" s="7"/>
      <c r="N5351" s="7"/>
      <c r="O5351" s="7">
        <v>45006.979166666664</v>
      </c>
      <c r="P5351" s="4" t="s">
        <v>4117</v>
      </c>
      <c r="Q5351" s="10" t="s">
        <v>4117</v>
      </c>
      <c r="R5351" s="2" t="s">
        <v>9556</v>
      </c>
      <c r="S5351" s="6" t="str">
        <f>IF(OR(ISBLANK(Table1[[#This Row],[ValidEndUTC]]),ISBLANK(Table1[[#This Row],[ValidStartUTC]])),"",Table1[[#This Row],[ValidEndUTC]]-Table1[[#This Row],[ValidStartUTC]])</f>
        <v/>
      </c>
      <c r="T5351" s="5" t="str">
        <f>IF(OR(ISBLANK(Table1[[#This Row],[ValidEndUTC]]),ISBLANK(Table1[[#This Row],[ValidStartUTC]])),"",Table1[[#This Row],[Duration]]*24*60)</f>
        <v/>
      </c>
    </row>
    <row r="5352" spans="1:20" x14ac:dyDescent="0.25">
      <c r="A5352" s="8" t="str">
        <f>IF(ISBLANK(Table1[[#This Row],[AdvisoryNumber]]),"NTML","ADVZY")</f>
        <v>NTML</v>
      </c>
      <c r="B5352" s="8" t="str">
        <f>_xlfn.TEXTJOIN("-",TRUE,Table1[[#This Row],[Source]],TEXT(Table1[[#This Row],[AdvisoryNumber]],"000"),TEXT(ROW()-1,"000000"),TEXT(Table1[[#This Row],[RecordTimeUTC]],"YYYY-MM-DD"))</f>
        <v>NTML-000-005351-2023-03-30</v>
      </c>
      <c r="C5352" s="1" t="s">
        <v>2705</v>
      </c>
      <c r="D5352" s="2"/>
      <c r="E5352" s="1"/>
      <c r="F5352" s="2"/>
      <c r="G5352" s="1"/>
      <c r="H5352" s="1" t="s">
        <v>2641</v>
      </c>
      <c r="I5352" s="8" t="str">
        <f>IF(Table1[[#This Row],[TMI_Type]]="Reroute",INDEX(_xlfn.REGEXEXTRACT(Table1[[#This Row],[RawText]],".*(ROUTE|FEA|FCA|ICR|CTOP|TBO).+([A-Z]{3})",2,0),1,2),"")</f>
        <v/>
      </c>
      <c r="J5352" s="5"/>
      <c r="K5352" s="5"/>
      <c r="L5352" s="1"/>
      <c r="M5352" s="7"/>
      <c r="N5352" s="7"/>
      <c r="O5352" s="7">
        <v>45015.999305555553</v>
      </c>
      <c r="P5352" s="4" t="s">
        <v>4118</v>
      </c>
      <c r="Q5352" s="10" t="s">
        <v>4118</v>
      </c>
      <c r="R5352" s="2" t="s">
        <v>9557</v>
      </c>
      <c r="S5352" s="6" t="str">
        <f>IF(OR(ISBLANK(Table1[[#This Row],[ValidEndUTC]]),ISBLANK(Table1[[#This Row],[ValidStartUTC]])),"",Table1[[#This Row],[ValidEndUTC]]-Table1[[#This Row],[ValidStartUTC]])</f>
        <v/>
      </c>
      <c r="T5352" s="5" t="str">
        <f>IF(OR(ISBLANK(Table1[[#This Row],[ValidEndUTC]]),ISBLANK(Table1[[#This Row],[ValidStartUTC]])),"",Table1[[#This Row],[Duration]]*24*60)</f>
        <v/>
      </c>
    </row>
    <row r="5353" spans="1:20" ht="172.8" x14ac:dyDescent="0.25">
      <c r="A5353" s="8" t="str">
        <f>IF(ISBLANK(Table1[[#This Row],[AdvisoryNumber]]),"NTML","ADVZY")</f>
        <v>ADVZY</v>
      </c>
      <c r="B5353" s="8" t="str">
        <f>_xlfn.TEXTJOIN("-",TRUE,Table1[[#This Row],[Source]],TEXT(Table1[[#This Row],[AdvisoryNumber]],"000"),TEXT(ROW()-1,"000000"),TEXT(Table1[[#This Row],[RecordTimeUTC]],"YYYY-MM-DD"))</f>
        <v>ADVZY-001-005352-2023-04-01</v>
      </c>
      <c r="C5353" s="1" t="s">
        <v>16</v>
      </c>
      <c r="D5353" s="2"/>
      <c r="E5353" s="1">
        <v>1</v>
      </c>
      <c r="F5353" s="2" t="s">
        <v>7325</v>
      </c>
      <c r="G5353" s="1"/>
      <c r="H5353" s="1" t="s">
        <v>6014</v>
      </c>
      <c r="I5353" s="8" t="str">
        <f>IF(Table1[[#This Row],[TMI_Type]]="Reroute",INDEX(_xlfn.REGEXEXTRACT(Table1[[#This Row],[RawText]],".*(ROUTE|FEA|FCA|ICR|CTOP|TBO).+([A-Z]{3})",2,0),1,2),"")</f>
        <v/>
      </c>
      <c r="J5353" s="5"/>
      <c r="K5353" s="5"/>
      <c r="L5353" s="1"/>
      <c r="M5353" s="7"/>
      <c r="N5353" s="7"/>
      <c r="O5353" s="7">
        <v>45017.482638888891</v>
      </c>
      <c r="P5353" s="4" t="s">
        <v>1455</v>
      </c>
      <c r="Q5353" s="10" t="s">
        <v>7326</v>
      </c>
      <c r="R5353" s="2" t="s">
        <v>7327</v>
      </c>
      <c r="S5353" s="6" t="str">
        <f>IF(OR(ISBLANK(Table1[[#This Row],[ValidEndUTC]]),ISBLANK(Table1[[#This Row],[ValidStartUTC]])),"",Table1[[#This Row],[ValidEndUTC]]-Table1[[#This Row],[ValidStartUTC]])</f>
        <v/>
      </c>
      <c r="T5353" s="5" t="str">
        <f>IF(OR(ISBLANK(Table1[[#This Row],[ValidEndUTC]]),ISBLANK(Table1[[#This Row],[ValidStartUTC]])),"",Table1[[#This Row],[Duration]]*24*60)</f>
        <v/>
      </c>
    </row>
    <row r="5354" spans="1:20" ht="118.8" x14ac:dyDescent="0.25">
      <c r="A5354" s="8" t="str">
        <f>IF(ISBLANK(Table1[[#This Row],[AdvisoryNumber]]),"NTML","ADVZY")</f>
        <v>ADVZY</v>
      </c>
      <c r="B5354" s="8" t="str">
        <f>_xlfn.TEXTJOIN("-",TRUE,Table1[[#This Row],[Source]],TEXT(Table1[[#This Row],[AdvisoryNumber]],"000"),TEXT(ROW()-1,"000000"),TEXT(Table1[[#This Row],[RecordTimeUTC]],"YYYY-MM-DD"))</f>
        <v>ADVZY-004-005353-2023-04-01</v>
      </c>
      <c r="C5354" s="1" t="s">
        <v>16</v>
      </c>
      <c r="D5354" s="2"/>
      <c r="E5354" s="1">
        <v>4</v>
      </c>
      <c r="F5354" s="2" t="s">
        <v>7333</v>
      </c>
      <c r="G5354" s="1"/>
      <c r="H5354" s="1" t="s">
        <v>6014</v>
      </c>
      <c r="I5354" s="8" t="str">
        <f>IF(Table1[[#This Row],[TMI_Type]]="Reroute",INDEX(_xlfn.REGEXEXTRACT(Table1[[#This Row],[RawText]],".*(ROUTE|FEA|FCA|ICR|CTOP|TBO).+([A-Z]{3})",2,0),1,2),"")</f>
        <v/>
      </c>
      <c r="J5354" s="5"/>
      <c r="K5354" s="5"/>
      <c r="L5354" s="1"/>
      <c r="M5354" s="7"/>
      <c r="N5354" s="7"/>
      <c r="O5354" s="7">
        <v>45017.571527777778</v>
      </c>
      <c r="P5354" s="4" t="s">
        <v>1459</v>
      </c>
      <c r="Q5354" s="10" t="s">
        <v>7334</v>
      </c>
      <c r="R5354" s="2" t="s">
        <v>7335</v>
      </c>
      <c r="S5354" s="6" t="str">
        <f>IF(OR(ISBLANK(Table1[[#This Row],[ValidEndUTC]]),ISBLANK(Table1[[#This Row],[ValidStartUTC]])),"",Table1[[#This Row],[ValidEndUTC]]-Table1[[#This Row],[ValidStartUTC]])</f>
        <v/>
      </c>
      <c r="T5354" s="5" t="str">
        <f>IF(OR(ISBLANK(Table1[[#This Row],[ValidEndUTC]]),ISBLANK(Table1[[#This Row],[ValidStartUTC]])),"",Table1[[#This Row],[Duration]]*24*60)</f>
        <v/>
      </c>
    </row>
    <row r="5355" spans="1:20" x14ac:dyDescent="0.25">
      <c r="A5355" s="8" t="str">
        <f>IF(ISBLANK(Table1[[#This Row],[AdvisoryNumber]]),"NTML","ADVZY")</f>
        <v>NTML</v>
      </c>
      <c r="B5355" s="8" t="str">
        <f>_xlfn.TEXTJOIN("-",TRUE,Table1[[#This Row],[Source]],TEXT(Table1[[#This Row],[AdvisoryNumber]],"000"),TEXT(ROW()-1,"000000"),TEXT(Table1[[#This Row],[RecordTimeUTC]],"YYYY-MM-DD"))</f>
        <v>NTML-000-005354-2023-04-01</v>
      </c>
      <c r="C5355" s="1" t="s">
        <v>97</v>
      </c>
      <c r="D5355" s="2"/>
      <c r="E5355" s="1"/>
      <c r="F5355" s="2"/>
      <c r="G5355" s="1"/>
      <c r="H5355" s="1" t="s">
        <v>2641</v>
      </c>
      <c r="I5355" s="8" t="str">
        <f>IF(Table1[[#This Row],[TMI_Type]]="Reroute",INDEX(_xlfn.REGEXEXTRACT(Table1[[#This Row],[RawText]],".*(ROUTE|FEA|FCA|ICR|CTOP|TBO).+([A-Z]{3})",2,0),1,2),"")</f>
        <v/>
      </c>
      <c r="J5355" s="5"/>
      <c r="K5355" s="5"/>
      <c r="L5355" s="1"/>
      <c r="M5355" s="7"/>
      <c r="N5355" s="7"/>
      <c r="O5355" s="7">
        <v>45017.673611111109</v>
      </c>
      <c r="P5355" s="4" t="s">
        <v>4120</v>
      </c>
      <c r="Q5355" s="10" t="s">
        <v>4120</v>
      </c>
      <c r="R5355" s="2" t="s">
        <v>9561</v>
      </c>
      <c r="S5355" s="6" t="str">
        <f>IF(OR(ISBLANK(Table1[[#This Row],[ValidEndUTC]]),ISBLANK(Table1[[#This Row],[ValidStartUTC]])),"",Table1[[#This Row],[ValidEndUTC]]-Table1[[#This Row],[ValidStartUTC]])</f>
        <v/>
      </c>
      <c r="T5355" s="5" t="str">
        <f>IF(OR(ISBLANK(Table1[[#This Row],[ValidEndUTC]]),ISBLANK(Table1[[#This Row],[ValidStartUTC]])),"",Table1[[#This Row],[Duration]]*24*60)</f>
        <v/>
      </c>
    </row>
    <row r="5356" spans="1:20" ht="21.6" x14ac:dyDescent="0.25">
      <c r="A5356" s="8" t="str">
        <f>IF(ISBLANK(Table1[[#This Row],[AdvisoryNumber]]),"NTML","ADVZY")</f>
        <v>NTML</v>
      </c>
      <c r="B5356" s="8" t="str">
        <f>_xlfn.TEXTJOIN("-",TRUE,Table1[[#This Row],[Source]],TEXT(Table1[[#This Row],[AdvisoryNumber]],"000"),TEXT(ROW()-1,"000000"),TEXT(Table1[[#This Row],[RecordTimeUTC]],"YYYY-MM-DD"))</f>
        <v>NTML-000-005355-2023-04-01</v>
      </c>
      <c r="C5356" s="1" t="s">
        <v>208</v>
      </c>
      <c r="D5356" s="2"/>
      <c r="E5356" s="1"/>
      <c r="F5356" s="2"/>
      <c r="G5356" s="1"/>
      <c r="H5356" s="1" t="s">
        <v>2641</v>
      </c>
      <c r="I5356" s="8" t="str">
        <f>IF(Table1[[#This Row],[TMI_Type]]="Reroute",INDEX(_xlfn.REGEXEXTRACT(Table1[[#This Row],[RawText]],".*(ROUTE|FEA|FCA|ICR|CTOP|TBO).+([A-Z]{3})",2,0),1,2),"")</f>
        <v/>
      </c>
      <c r="J5356" s="5"/>
      <c r="K5356" s="5"/>
      <c r="L5356" s="1"/>
      <c r="M5356" s="7"/>
      <c r="N5356" s="7"/>
      <c r="O5356" s="7">
        <v>45017.675000000003</v>
      </c>
      <c r="P5356" s="4" t="s">
        <v>4121</v>
      </c>
      <c r="Q5356" s="10" t="s">
        <v>4121</v>
      </c>
      <c r="R5356" s="2" t="s">
        <v>9562</v>
      </c>
      <c r="S5356" s="6" t="str">
        <f>IF(OR(ISBLANK(Table1[[#This Row],[ValidEndUTC]]),ISBLANK(Table1[[#This Row],[ValidStartUTC]])),"",Table1[[#This Row],[ValidEndUTC]]-Table1[[#This Row],[ValidStartUTC]])</f>
        <v/>
      </c>
      <c r="T5356" s="5" t="str">
        <f>IF(OR(ISBLANK(Table1[[#This Row],[ValidEndUTC]]),ISBLANK(Table1[[#This Row],[ValidStartUTC]])),"",Table1[[#This Row],[Duration]]*24*60)</f>
        <v/>
      </c>
    </row>
    <row r="5357" spans="1:20" ht="21.6" x14ac:dyDescent="0.25">
      <c r="A5357" s="8" t="str">
        <f>IF(ISBLANK(Table1[[#This Row],[AdvisoryNumber]]),"NTML","ADVZY")</f>
        <v>NTML</v>
      </c>
      <c r="B5357" s="8" t="str">
        <f>_xlfn.TEXTJOIN("-",TRUE,Table1[[#This Row],[Source]],TEXT(Table1[[#This Row],[AdvisoryNumber]],"000"),TEXT(ROW()-1,"000000"),TEXT(Table1[[#This Row],[RecordTimeUTC]],"YYYY-MM-DD"))</f>
        <v>NTML-000-005356-2023-04-01</v>
      </c>
      <c r="C5357" s="1" t="s">
        <v>108</v>
      </c>
      <c r="D5357" s="2"/>
      <c r="E5357" s="1"/>
      <c r="F5357" s="2"/>
      <c r="G5357" s="1"/>
      <c r="H5357" s="1" t="s">
        <v>2641</v>
      </c>
      <c r="I5357" s="8" t="str">
        <f>IF(Table1[[#This Row],[TMI_Type]]="Reroute",INDEX(_xlfn.REGEXEXTRACT(Table1[[#This Row],[RawText]],".*(ROUTE|FEA|FCA|ICR|CTOP|TBO).+([A-Z]{3})",2,0),1,2),"")</f>
        <v/>
      </c>
      <c r="J5357" s="5"/>
      <c r="K5357" s="5"/>
      <c r="L5357" s="1"/>
      <c r="M5357" s="7"/>
      <c r="N5357" s="7"/>
      <c r="O5357" s="7">
        <v>45017.729166666664</v>
      </c>
      <c r="P5357" s="4" t="s">
        <v>4143</v>
      </c>
      <c r="Q5357" s="10" t="s">
        <v>4143</v>
      </c>
      <c r="R5357" s="2" t="s">
        <v>9570</v>
      </c>
      <c r="S5357" s="6" t="str">
        <f>IF(OR(ISBLANK(Table1[[#This Row],[ValidEndUTC]]),ISBLANK(Table1[[#This Row],[ValidStartUTC]])),"",Table1[[#This Row],[ValidEndUTC]]-Table1[[#This Row],[ValidStartUTC]])</f>
        <v/>
      </c>
      <c r="T5357" s="5" t="str">
        <f>IF(OR(ISBLANK(Table1[[#This Row],[ValidEndUTC]]),ISBLANK(Table1[[#This Row],[ValidStartUTC]])),"",Table1[[#This Row],[Duration]]*24*60)</f>
        <v/>
      </c>
    </row>
    <row r="5358" spans="1:20" x14ac:dyDescent="0.25">
      <c r="A5358" s="8" t="str">
        <f>IF(ISBLANK(Table1[[#This Row],[AdvisoryNumber]]),"NTML","ADVZY")</f>
        <v>NTML</v>
      </c>
      <c r="B5358" s="8" t="str">
        <f>_xlfn.TEXTJOIN("-",TRUE,Table1[[#This Row],[Source]],TEXT(Table1[[#This Row],[AdvisoryNumber]],"000"),TEXT(ROW()-1,"000000"),TEXT(Table1[[#This Row],[RecordTimeUTC]],"YYYY-MM-DD"))</f>
        <v>NTML-000-005357-2023-04-01</v>
      </c>
      <c r="C5358" s="1" t="s">
        <v>9564</v>
      </c>
      <c r="D5358" s="2"/>
      <c r="E5358" s="1"/>
      <c r="F5358" s="2"/>
      <c r="G5358" s="1"/>
      <c r="H5358" s="1" t="s">
        <v>2641</v>
      </c>
      <c r="I5358" s="8" t="str">
        <f>IF(Table1[[#This Row],[TMI_Type]]="Reroute",INDEX(_xlfn.REGEXEXTRACT(Table1[[#This Row],[RawText]],".*(ROUTE|FEA|FCA|ICR|CTOP|TBO).+([A-Z]{3})",2,0),1,2),"")</f>
        <v/>
      </c>
      <c r="J5358" s="5"/>
      <c r="K5358" s="5"/>
      <c r="L5358" s="1"/>
      <c r="M5358" s="7"/>
      <c r="N5358" s="7"/>
      <c r="O5358" s="7">
        <v>45017.791666666664</v>
      </c>
      <c r="P5358" s="4" t="s">
        <v>4123</v>
      </c>
      <c r="Q5358" s="10" t="s">
        <v>4123</v>
      </c>
      <c r="R5358" s="2" t="s">
        <v>9565</v>
      </c>
      <c r="S5358" s="6" t="str">
        <f>IF(OR(ISBLANK(Table1[[#This Row],[ValidEndUTC]]),ISBLANK(Table1[[#This Row],[ValidStartUTC]])),"",Table1[[#This Row],[ValidEndUTC]]-Table1[[#This Row],[ValidStartUTC]])</f>
        <v/>
      </c>
      <c r="T5358" s="5" t="str">
        <f>IF(OR(ISBLANK(Table1[[#This Row],[ValidEndUTC]]),ISBLANK(Table1[[#This Row],[ValidStartUTC]])),"",Table1[[#This Row],[Duration]]*24*60)</f>
        <v/>
      </c>
    </row>
    <row r="5359" spans="1:20" x14ac:dyDescent="0.25">
      <c r="A5359" s="8" t="str">
        <f>IF(ISBLANK(Table1[[#This Row],[AdvisoryNumber]]),"NTML","ADVZY")</f>
        <v>NTML</v>
      </c>
      <c r="B5359" s="8" t="str">
        <f>_xlfn.TEXTJOIN("-",TRUE,Table1[[#This Row],[Source]],TEXT(Table1[[#This Row],[AdvisoryNumber]],"000"),TEXT(ROW()-1,"000000"),TEXT(Table1[[#This Row],[RecordTimeUTC]],"YYYY-MM-DD"))</f>
        <v>NTML-000-005358-2023-04-01</v>
      </c>
      <c r="C5359" s="1" t="s">
        <v>294</v>
      </c>
      <c r="D5359" s="2"/>
      <c r="E5359" s="1"/>
      <c r="F5359" s="2"/>
      <c r="G5359" s="1" t="s">
        <v>98</v>
      </c>
      <c r="H5359" s="1" t="s">
        <v>992</v>
      </c>
      <c r="I5359" s="8" t="str">
        <f>IF(Table1[[#This Row],[TMI_Type]]="Reroute",INDEX(_xlfn.REGEXEXTRACT(Table1[[#This Row],[RawText]],".*(ROUTE|FEA|FCA|ICR|CTOP|TBO).+([A-Z]{3})",2,0),1,2),"")</f>
        <v/>
      </c>
      <c r="J5359" s="5"/>
      <c r="K5359" s="5"/>
      <c r="L5359" s="1" t="s">
        <v>1616</v>
      </c>
      <c r="M5359" s="7"/>
      <c r="N5359" s="7"/>
      <c r="O5359" s="7">
        <v>45017.851388888892</v>
      </c>
      <c r="P5359" s="4" t="s">
        <v>4145</v>
      </c>
      <c r="Q5359" s="10" t="s">
        <v>4145</v>
      </c>
      <c r="R5359" s="2" t="s">
        <v>9572</v>
      </c>
      <c r="S5359" s="6" t="str">
        <f>IF(OR(ISBLANK(Table1[[#This Row],[ValidEndUTC]]),ISBLANK(Table1[[#This Row],[ValidStartUTC]])),"",Table1[[#This Row],[ValidEndUTC]]-Table1[[#This Row],[ValidStartUTC]])</f>
        <v/>
      </c>
      <c r="T5359" s="5" t="str">
        <f>IF(OR(ISBLANK(Table1[[#This Row],[ValidEndUTC]]),ISBLANK(Table1[[#This Row],[ValidStartUTC]])),"",Table1[[#This Row],[Duration]]*24*60)</f>
        <v/>
      </c>
    </row>
    <row r="5360" spans="1:20" x14ac:dyDescent="0.25">
      <c r="A5360" s="8" t="str">
        <f>IF(ISBLANK(Table1[[#This Row],[AdvisoryNumber]]),"NTML","ADVZY")</f>
        <v>NTML</v>
      </c>
      <c r="B5360" s="8" t="str">
        <f>_xlfn.TEXTJOIN("-",TRUE,Table1[[#This Row],[Source]],TEXT(Table1[[#This Row],[AdvisoryNumber]],"000"),TEXT(ROW()-1,"000000"),TEXT(Table1[[#This Row],[RecordTimeUTC]],"YYYY-MM-DD"))</f>
        <v>NTML-000-005359-2023-04-01</v>
      </c>
      <c r="C5360" s="1" t="s">
        <v>294</v>
      </c>
      <c r="D5360" s="2"/>
      <c r="E5360" s="1"/>
      <c r="F5360" s="2"/>
      <c r="G5360" s="1" t="s">
        <v>3260</v>
      </c>
      <c r="H5360" s="1" t="s">
        <v>181</v>
      </c>
      <c r="I5360" s="8" t="str">
        <f>IF(Table1[[#This Row],[TMI_Type]]="Reroute",INDEX(_xlfn.REGEXEXTRACT(Table1[[#This Row],[RawText]],".*(ROUTE|FEA|FCA|ICR|CTOP|TBO).+([A-Z]{3})",2,0),1,2),"")</f>
        <v/>
      </c>
      <c r="J5360" s="5"/>
      <c r="K5360" s="5"/>
      <c r="L5360" s="1" t="s">
        <v>1616</v>
      </c>
      <c r="M5360" s="7"/>
      <c r="N5360" s="7"/>
      <c r="O5360" s="7">
        <v>45017.859722222223</v>
      </c>
      <c r="P5360" s="4" t="s">
        <v>4146</v>
      </c>
      <c r="Q5360" s="10" t="s">
        <v>4146</v>
      </c>
      <c r="R5360" s="2" t="s">
        <v>9573</v>
      </c>
      <c r="S5360" s="6" t="str">
        <f>IF(OR(ISBLANK(Table1[[#This Row],[ValidEndUTC]]),ISBLANK(Table1[[#This Row],[ValidStartUTC]])),"",Table1[[#This Row],[ValidEndUTC]]-Table1[[#This Row],[ValidStartUTC]])</f>
        <v/>
      </c>
      <c r="T5360" s="5" t="str">
        <f>IF(OR(ISBLANK(Table1[[#This Row],[ValidEndUTC]]),ISBLANK(Table1[[#This Row],[ValidStartUTC]])),"",Table1[[#This Row],[Duration]]*24*60)</f>
        <v/>
      </c>
    </row>
    <row r="5361" spans="1:20" ht="21.6" x14ac:dyDescent="0.25">
      <c r="A5361" s="8" t="str">
        <f>IF(ISBLANK(Table1[[#This Row],[AdvisoryNumber]]),"NTML","ADVZY")</f>
        <v>NTML</v>
      </c>
      <c r="B5361" s="8" t="str">
        <f>_xlfn.TEXTJOIN("-",TRUE,Table1[[#This Row],[Source]],TEXT(Table1[[#This Row],[AdvisoryNumber]],"000"),TEXT(ROW()-1,"000000"),TEXT(Table1[[#This Row],[RecordTimeUTC]],"YYYY-MM-DD"))</f>
        <v>NTML-000-005360-2023-04-07</v>
      </c>
      <c r="C5361" s="1" t="s">
        <v>97</v>
      </c>
      <c r="D5361" s="2"/>
      <c r="E5361" s="1"/>
      <c r="F5361" s="2"/>
      <c r="G5361" s="1"/>
      <c r="H5361" s="1" t="s">
        <v>2641</v>
      </c>
      <c r="I5361" s="8" t="str">
        <f>IF(Table1[[#This Row],[TMI_Type]]="Reroute",INDEX(_xlfn.REGEXEXTRACT(Table1[[#This Row],[RawText]],".*(ROUTE|FEA|FCA|ICR|CTOP|TBO).+([A-Z]{3})",2,0),1,2),"")</f>
        <v/>
      </c>
      <c r="J5361" s="5"/>
      <c r="K5361" s="5"/>
      <c r="L5361" s="1"/>
      <c r="M5361" s="7"/>
      <c r="N5361" s="7"/>
      <c r="O5361" s="7">
        <v>45023.930555555555</v>
      </c>
      <c r="P5361" s="4" t="s">
        <v>9585</v>
      </c>
      <c r="Q5361" s="10" t="s">
        <v>9585</v>
      </c>
      <c r="R5361" s="2" t="s">
        <v>9583</v>
      </c>
      <c r="S5361" s="6" t="str">
        <f>IF(OR(ISBLANK(Table1[[#This Row],[ValidEndUTC]]),ISBLANK(Table1[[#This Row],[ValidStartUTC]])),"",Table1[[#This Row],[ValidEndUTC]]-Table1[[#This Row],[ValidStartUTC]])</f>
        <v/>
      </c>
      <c r="T5361" s="5" t="str">
        <f>IF(OR(ISBLANK(Table1[[#This Row],[ValidEndUTC]]),ISBLANK(Table1[[#This Row],[ValidStartUTC]])),"",Table1[[#This Row],[Duration]]*24*60)</f>
        <v/>
      </c>
    </row>
    <row r="5362" spans="1:20" x14ac:dyDescent="0.25">
      <c r="A5362" s="8" t="str">
        <f>IF(ISBLANK(Table1[[#This Row],[AdvisoryNumber]]),"NTML","ADVZY")</f>
        <v>NTML</v>
      </c>
      <c r="B5362" s="8" t="str">
        <f>_xlfn.TEXTJOIN("-",TRUE,Table1[[#This Row],[Source]],TEXT(Table1[[#This Row],[AdvisoryNumber]],"000"),TEXT(ROW()-1,"000000"),TEXT(Table1[[#This Row],[RecordTimeUTC]],"YYYY-MM-DD"))</f>
        <v>NTML-000-005361-2023-04-07</v>
      </c>
      <c r="C5362" s="1" t="s">
        <v>1729</v>
      </c>
      <c r="D5362" s="2"/>
      <c r="E5362" s="1"/>
      <c r="F5362" s="2"/>
      <c r="G5362" s="1"/>
      <c r="H5362" s="1" t="s">
        <v>2641</v>
      </c>
      <c r="I5362" s="8" t="str">
        <f>IF(Table1[[#This Row],[TMI_Type]]="Reroute",INDEX(_xlfn.REGEXEXTRACT(Table1[[#This Row],[RawText]],".*(ROUTE|FEA|FCA|ICR|CTOP|TBO).+([A-Z]{3})",2,0),1,2),"")</f>
        <v/>
      </c>
      <c r="J5362" s="5"/>
      <c r="K5362" s="5"/>
      <c r="L5362" s="1"/>
      <c r="M5362" s="7"/>
      <c r="N5362" s="7"/>
      <c r="O5362" s="7">
        <v>45023.943055555559</v>
      </c>
      <c r="P5362" s="4" t="s">
        <v>4168</v>
      </c>
      <c r="Q5362" s="10" t="s">
        <v>4168</v>
      </c>
      <c r="R5362" s="2" t="s">
        <v>9586</v>
      </c>
      <c r="S5362" s="6" t="str">
        <f>IF(OR(ISBLANK(Table1[[#This Row],[ValidEndUTC]]),ISBLANK(Table1[[#This Row],[ValidStartUTC]])),"",Table1[[#This Row],[ValidEndUTC]]-Table1[[#This Row],[ValidStartUTC]])</f>
        <v/>
      </c>
      <c r="T5362" s="5" t="str">
        <f>IF(OR(ISBLANK(Table1[[#This Row],[ValidEndUTC]]),ISBLANK(Table1[[#This Row],[ValidStartUTC]])),"",Table1[[#This Row],[Duration]]*24*60)</f>
        <v/>
      </c>
    </row>
    <row r="5363" spans="1:20" x14ac:dyDescent="0.25">
      <c r="A5363" s="8" t="str">
        <f>IF(ISBLANK(Table1[[#This Row],[AdvisoryNumber]]),"NTML","ADVZY")</f>
        <v>NTML</v>
      </c>
      <c r="B5363" s="8" t="str">
        <f>_xlfn.TEXTJOIN("-",TRUE,Table1[[#This Row],[Source]],TEXT(Table1[[#This Row],[AdvisoryNumber]],"000"),TEXT(ROW()-1,"000000"),TEXT(Table1[[#This Row],[RecordTimeUTC]],"YYYY-MM-DD"))</f>
        <v>NTML-000-005362-2023-04-07</v>
      </c>
      <c r="C5363" s="1" t="s">
        <v>202</v>
      </c>
      <c r="D5363" s="2"/>
      <c r="E5363" s="1"/>
      <c r="F5363" s="2"/>
      <c r="G5363" s="1"/>
      <c r="H5363" s="1" t="s">
        <v>2641</v>
      </c>
      <c r="I5363" s="8" t="str">
        <f>IF(Table1[[#This Row],[TMI_Type]]="Reroute",INDEX(_xlfn.REGEXEXTRACT(Table1[[#This Row],[RawText]],".*(ROUTE|FEA|FCA|ICR|CTOP|TBO).+([A-Z]{3})",2,0),1,2),"")</f>
        <v/>
      </c>
      <c r="J5363" s="5"/>
      <c r="K5363" s="5"/>
      <c r="L5363" s="1"/>
      <c r="M5363" s="7"/>
      <c r="N5363" s="7"/>
      <c r="O5363" s="7">
        <v>45023.947916666664</v>
      </c>
      <c r="P5363" s="4" t="s">
        <v>4169</v>
      </c>
      <c r="Q5363" s="10" t="s">
        <v>4169</v>
      </c>
      <c r="R5363" s="2" t="s">
        <v>9587</v>
      </c>
      <c r="S5363" s="6" t="str">
        <f>IF(OR(ISBLANK(Table1[[#This Row],[ValidEndUTC]]),ISBLANK(Table1[[#This Row],[ValidStartUTC]])),"",Table1[[#This Row],[ValidEndUTC]]-Table1[[#This Row],[ValidStartUTC]])</f>
        <v/>
      </c>
      <c r="T5363" s="5" t="str">
        <f>IF(OR(ISBLANK(Table1[[#This Row],[ValidEndUTC]]),ISBLANK(Table1[[#This Row],[ValidStartUTC]])),"",Table1[[#This Row],[Duration]]*24*60)</f>
        <v/>
      </c>
    </row>
    <row r="5364" spans="1:20" x14ac:dyDescent="0.25">
      <c r="A5364" s="8" t="str">
        <f>IF(ISBLANK(Table1[[#This Row],[AdvisoryNumber]]),"NTML","ADVZY")</f>
        <v>NTML</v>
      </c>
      <c r="B5364" s="8" t="str">
        <f>_xlfn.TEXTJOIN("-",TRUE,Table1[[#This Row],[Source]],TEXT(Table1[[#This Row],[AdvisoryNumber]],"000"),TEXT(ROW()-1,"000000"),TEXT(Table1[[#This Row],[RecordTimeUTC]],"YYYY-MM-DD"))</f>
        <v>NTML-000-005363-2023-04-08</v>
      </c>
      <c r="C5364" s="1" t="s">
        <v>97</v>
      </c>
      <c r="D5364" s="2"/>
      <c r="E5364" s="1"/>
      <c r="F5364" s="2"/>
      <c r="G5364" s="1"/>
      <c r="H5364" s="1" t="s">
        <v>101</v>
      </c>
      <c r="I5364" s="8" t="str">
        <f>IF(Table1[[#This Row],[TMI_Type]]="Reroute",INDEX(_xlfn.REGEXEXTRACT(Table1[[#This Row],[RawText]],".*(ROUTE|FEA|FCA|ICR|CTOP|TBO).+([A-Z]{3})",2,0),1,2),"")</f>
        <v/>
      </c>
      <c r="J5364" s="5">
        <v>15</v>
      </c>
      <c r="K5364" s="5"/>
      <c r="L5364" s="1" t="s">
        <v>102</v>
      </c>
      <c r="M5364" s="7"/>
      <c r="N5364" s="7"/>
      <c r="O5364" s="7">
        <v>45024.072222222225</v>
      </c>
      <c r="P5364" s="4" t="s">
        <v>4170</v>
      </c>
      <c r="Q5364" s="10" t="s">
        <v>4170</v>
      </c>
      <c r="R5364" s="2" t="s">
        <v>9588</v>
      </c>
      <c r="S5364" s="6" t="str">
        <f>IF(OR(ISBLANK(Table1[[#This Row],[ValidEndUTC]]),ISBLANK(Table1[[#This Row],[ValidStartUTC]])),"",Table1[[#This Row],[ValidEndUTC]]-Table1[[#This Row],[ValidStartUTC]])</f>
        <v/>
      </c>
      <c r="T5364" s="5" t="str">
        <f>IF(OR(ISBLANK(Table1[[#This Row],[ValidEndUTC]]),ISBLANK(Table1[[#This Row],[ValidStartUTC]])),"",Table1[[#This Row],[Duration]]*24*60)</f>
        <v/>
      </c>
    </row>
    <row r="5365" spans="1:20" x14ac:dyDescent="0.25">
      <c r="A5365" s="8" t="str">
        <f>IF(ISBLANK(Table1[[#This Row],[AdvisoryNumber]]),"NTML","ADVZY")</f>
        <v>NTML</v>
      </c>
      <c r="B5365" s="8" t="str">
        <f>_xlfn.TEXTJOIN("-",TRUE,Table1[[#This Row],[Source]],TEXT(Table1[[#This Row],[AdvisoryNumber]],"000"),TEXT(ROW()-1,"000000"),TEXT(Table1[[#This Row],[RecordTimeUTC]],"YYYY-MM-DD"))</f>
        <v>NTML-000-005364-2023-04-08</v>
      </c>
      <c r="C5365" s="1" t="s">
        <v>97</v>
      </c>
      <c r="D5365" s="2"/>
      <c r="E5365" s="1"/>
      <c r="F5365" s="2"/>
      <c r="G5365" s="1"/>
      <c r="H5365" s="1" t="s">
        <v>101</v>
      </c>
      <c r="I5365" s="8" t="str">
        <f>IF(Table1[[#This Row],[TMI_Type]]="Reroute",INDEX(_xlfn.REGEXEXTRACT(Table1[[#This Row],[RawText]],".*(ROUTE|FEA|FCA|ICR|CTOP|TBO).+([A-Z]{3})",2,0),1,2),"")</f>
        <v/>
      </c>
      <c r="J5365" s="5">
        <v>15</v>
      </c>
      <c r="K5365" s="5"/>
      <c r="L5365" s="1" t="s">
        <v>232</v>
      </c>
      <c r="M5365" s="7"/>
      <c r="N5365" s="7"/>
      <c r="O5365" s="7">
        <v>45024.072222222225</v>
      </c>
      <c r="P5365" s="4" t="s">
        <v>4171</v>
      </c>
      <c r="Q5365" s="10" t="s">
        <v>4171</v>
      </c>
      <c r="R5365" s="2" t="s">
        <v>9588</v>
      </c>
      <c r="S5365" s="6" t="str">
        <f>IF(OR(ISBLANK(Table1[[#This Row],[ValidEndUTC]]),ISBLANK(Table1[[#This Row],[ValidStartUTC]])),"",Table1[[#This Row],[ValidEndUTC]]-Table1[[#This Row],[ValidStartUTC]])</f>
        <v/>
      </c>
      <c r="T5365" s="5" t="str">
        <f>IF(OR(ISBLANK(Table1[[#This Row],[ValidEndUTC]]),ISBLANK(Table1[[#This Row],[ValidStartUTC]])),"",Table1[[#This Row],[Duration]]*24*60)</f>
        <v/>
      </c>
    </row>
    <row r="5366" spans="1:20" x14ac:dyDescent="0.25">
      <c r="A5366" s="8" t="str">
        <f>IF(ISBLANK(Table1[[#This Row],[AdvisoryNumber]]),"NTML","ADVZY")</f>
        <v>NTML</v>
      </c>
      <c r="B5366" s="8" t="str">
        <f>_xlfn.TEXTJOIN("-",TRUE,Table1[[#This Row],[Source]],TEXT(Table1[[#This Row],[AdvisoryNumber]],"000"),TEXT(ROW()-1,"000000"),TEXT(Table1[[#This Row],[RecordTimeUTC]],"YYYY-MM-DD"))</f>
        <v>NTML-000-005365-2023-04-08</v>
      </c>
      <c r="C5366" s="1" t="s">
        <v>97</v>
      </c>
      <c r="D5366" s="2"/>
      <c r="E5366" s="1"/>
      <c r="F5366" s="2"/>
      <c r="G5366" s="1"/>
      <c r="H5366" s="1" t="s">
        <v>101</v>
      </c>
      <c r="I5366" s="8" t="str">
        <f>IF(Table1[[#This Row],[TMI_Type]]="Reroute",INDEX(_xlfn.REGEXEXTRACT(Table1[[#This Row],[RawText]],".*(ROUTE|FEA|FCA|ICR|CTOP|TBO).+([A-Z]{3})",2,0),1,2),"")</f>
        <v/>
      </c>
      <c r="J5366" s="5">
        <v>15</v>
      </c>
      <c r="K5366" s="5"/>
      <c r="L5366" s="1" t="s">
        <v>232</v>
      </c>
      <c r="M5366" s="7"/>
      <c r="N5366" s="7"/>
      <c r="O5366" s="7">
        <v>45024.072222222225</v>
      </c>
      <c r="P5366" s="4" t="s">
        <v>4172</v>
      </c>
      <c r="Q5366" s="10" t="s">
        <v>4172</v>
      </c>
      <c r="R5366" s="2" t="s">
        <v>9588</v>
      </c>
      <c r="S5366" s="6" t="str">
        <f>IF(OR(ISBLANK(Table1[[#This Row],[ValidEndUTC]]),ISBLANK(Table1[[#This Row],[ValidStartUTC]])),"",Table1[[#This Row],[ValidEndUTC]]-Table1[[#This Row],[ValidStartUTC]])</f>
        <v/>
      </c>
      <c r="T5366" s="5" t="str">
        <f>IF(OR(ISBLANK(Table1[[#This Row],[ValidEndUTC]]),ISBLANK(Table1[[#This Row],[ValidStartUTC]])),"",Table1[[#This Row],[Duration]]*24*60)</f>
        <v/>
      </c>
    </row>
    <row r="5367" spans="1:20" x14ac:dyDescent="0.25">
      <c r="A5367" s="8" t="str">
        <f>IF(ISBLANK(Table1[[#This Row],[AdvisoryNumber]]),"NTML","ADVZY")</f>
        <v>NTML</v>
      </c>
      <c r="B5367" s="8" t="str">
        <f>_xlfn.TEXTJOIN("-",TRUE,Table1[[#This Row],[Source]],TEXT(Table1[[#This Row],[AdvisoryNumber]],"000"),TEXT(ROW()-1,"000000"),TEXT(Table1[[#This Row],[RecordTimeUTC]],"YYYY-MM-DD"))</f>
        <v>NTML-000-005366-2023-04-08</v>
      </c>
      <c r="C5367" s="1" t="s">
        <v>108</v>
      </c>
      <c r="D5367" s="2"/>
      <c r="E5367" s="1"/>
      <c r="F5367" s="2"/>
      <c r="G5367" s="1"/>
      <c r="H5367" s="1" t="s">
        <v>2641</v>
      </c>
      <c r="I5367" s="8" t="str">
        <f>IF(Table1[[#This Row],[TMI_Type]]="Reroute",INDEX(_xlfn.REGEXEXTRACT(Table1[[#This Row],[RawText]],".*(ROUTE|FEA|FCA|ICR|CTOP|TBO).+([A-Z]{3})",2,0),1,2),"")</f>
        <v/>
      </c>
      <c r="J5367" s="5"/>
      <c r="K5367" s="5"/>
      <c r="L5367" s="1"/>
      <c r="M5367" s="7"/>
      <c r="N5367" s="7"/>
      <c r="O5367" s="7">
        <v>45024.806944444441</v>
      </c>
      <c r="P5367" s="4" t="s">
        <v>4173</v>
      </c>
      <c r="Q5367" s="10" t="s">
        <v>4173</v>
      </c>
      <c r="R5367" s="2" t="s">
        <v>9589</v>
      </c>
      <c r="S5367" s="6" t="str">
        <f>IF(OR(ISBLANK(Table1[[#This Row],[ValidEndUTC]]),ISBLANK(Table1[[#This Row],[ValidStartUTC]])),"",Table1[[#This Row],[ValidEndUTC]]-Table1[[#This Row],[ValidStartUTC]])</f>
        <v/>
      </c>
      <c r="T5367" s="5" t="str">
        <f>IF(OR(ISBLANK(Table1[[#This Row],[ValidEndUTC]]),ISBLANK(Table1[[#This Row],[ValidStartUTC]])),"",Table1[[#This Row],[Duration]]*24*60)</f>
        <v/>
      </c>
    </row>
    <row r="5368" spans="1:20" ht="21.6" x14ac:dyDescent="0.25">
      <c r="A5368" s="8" t="str">
        <f>IF(ISBLANK(Table1[[#This Row],[AdvisoryNumber]]),"NTML","ADVZY")</f>
        <v>NTML</v>
      </c>
      <c r="B5368" s="8" t="str">
        <f>_xlfn.TEXTJOIN("-",TRUE,Table1[[#This Row],[Source]],TEXT(Table1[[#This Row],[AdvisoryNumber]],"000"),TEXT(ROW()-1,"000000"),TEXT(Table1[[#This Row],[RecordTimeUTC]],"YYYY-MM-DD"))</f>
        <v>NTML-000-005367-2023-04-14</v>
      </c>
      <c r="C5368" s="1" t="s">
        <v>3604</v>
      </c>
      <c r="D5368" s="2"/>
      <c r="E5368" s="1"/>
      <c r="F5368" s="2"/>
      <c r="G5368" s="1"/>
      <c r="H5368" s="1" t="s">
        <v>2641</v>
      </c>
      <c r="I5368" s="8" t="str">
        <f>IF(Table1[[#This Row],[TMI_Type]]="Reroute",INDEX(_xlfn.REGEXEXTRACT(Table1[[#This Row],[RawText]],".*(ROUTE|FEA|FCA|ICR|CTOP|TBO).+([A-Z]{3})",2,0),1,2),"")</f>
        <v/>
      </c>
      <c r="J5368" s="5"/>
      <c r="K5368" s="5"/>
      <c r="L5368" s="1"/>
      <c r="M5368" s="7"/>
      <c r="N5368" s="7"/>
      <c r="O5368" s="7">
        <v>45030.520138888889</v>
      </c>
      <c r="P5368" s="4" t="s">
        <v>4182</v>
      </c>
      <c r="Q5368" s="10" t="s">
        <v>4182</v>
      </c>
      <c r="R5368" s="2" t="s">
        <v>9595</v>
      </c>
      <c r="S5368" s="6" t="str">
        <f>IF(OR(ISBLANK(Table1[[#This Row],[ValidEndUTC]]),ISBLANK(Table1[[#This Row],[ValidStartUTC]])),"",Table1[[#This Row],[ValidEndUTC]]-Table1[[#This Row],[ValidStartUTC]])</f>
        <v/>
      </c>
      <c r="T5368" s="5" t="str">
        <f>IF(OR(ISBLANK(Table1[[#This Row],[ValidEndUTC]]),ISBLANK(Table1[[#This Row],[ValidStartUTC]])),"",Table1[[#This Row],[Duration]]*24*60)</f>
        <v/>
      </c>
    </row>
    <row r="5369" spans="1:20" ht="21.6" x14ac:dyDescent="0.25">
      <c r="A5369" s="8" t="str">
        <f>IF(ISBLANK(Table1[[#This Row],[AdvisoryNumber]]),"NTML","ADVZY")</f>
        <v>NTML</v>
      </c>
      <c r="B5369" s="8" t="str">
        <f>_xlfn.TEXTJOIN("-",TRUE,Table1[[#This Row],[Source]],TEXT(Table1[[#This Row],[AdvisoryNumber]],"000"),TEXT(ROW()-1,"000000"),TEXT(Table1[[#This Row],[RecordTimeUTC]],"YYYY-MM-DD"))</f>
        <v>NTML-000-005368-2023-04-14</v>
      </c>
      <c r="C5369" s="1" t="s">
        <v>3838</v>
      </c>
      <c r="D5369" s="2"/>
      <c r="E5369" s="1"/>
      <c r="F5369" s="2"/>
      <c r="G5369" s="1"/>
      <c r="H5369" s="1" t="s">
        <v>2641</v>
      </c>
      <c r="I5369" s="8" t="str">
        <f>IF(Table1[[#This Row],[TMI_Type]]="Reroute",INDEX(_xlfn.REGEXEXTRACT(Table1[[#This Row],[RawText]],".*(ROUTE|FEA|FCA|ICR|CTOP|TBO).+([A-Z]{3})",2,0),1,2),"")</f>
        <v/>
      </c>
      <c r="J5369" s="5"/>
      <c r="K5369" s="5"/>
      <c r="L5369" s="1"/>
      <c r="M5369" s="7"/>
      <c r="N5369" s="7"/>
      <c r="O5369" s="7">
        <v>45030.521527777775</v>
      </c>
      <c r="P5369" s="4" t="s">
        <v>4183</v>
      </c>
      <c r="Q5369" s="10" t="s">
        <v>4183</v>
      </c>
      <c r="R5369" s="2" t="s">
        <v>9595</v>
      </c>
      <c r="S5369" s="6" t="str">
        <f>IF(OR(ISBLANK(Table1[[#This Row],[ValidEndUTC]]),ISBLANK(Table1[[#This Row],[ValidStartUTC]])),"",Table1[[#This Row],[ValidEndUTC]]-Table1[[#This Row],[ValidStartUTC]])</f>
        <v/>
      </c>
      <c r="T5369" s="5" t="str">
        <f>IF(OR(ISBLANK(Table1[[#This Row],[ValidEndUTC]]),ISBLANK(Table1[[#This Row],[ValidStartUTC]])),"",Table1[[#This Row],[Duration]]*24*60)</f>
        <v/>
      </c>
    </row>
    <row r="5370" spans="1:20" ht="21.6" x14ac:dyDescent="0.25">
      <c r="A5370" s="8" t="str">
        <f>IF(ISBLANK(Table1[[#This Row],[AdvisoryNumber]]),"NTML","ADVZY")</f>
        <v>NTML</v>
      </c>
      <c r="B5370" s="8" t="str">
        <f>_xlfn.TEXTJOIN("-",TRUE,Table1[[#This Row],[Source]],TEXT(Table1[[#This Row],[AdvisoryNumber]],"000"),TEXT(ROW()-1,"000000"),TEXT(Table1[[#This Row],[RecordTimeUTC]],"YYYY-MM-DD"))</f>
        <v>NTML-000-005369-2023-04-14</v>
      </c>
      <c r="C5370" s="1" t="s">
        <v>4177</v>
      </c>
      <c r="D5370" s="2"/>
      <c r="E5370" s="1"/>
      <c r="F5370" s="2"/>
      <c r="G5370" s="1"/>
      <c r="H5370" s="1" t="s">
        <v>2641</v>
      </c>
      <c r="I5370" s="8" t="str">
        <f>IF(Table1[[#This Row],[TMI_Type]]="Reroute",INDEX(_xlfn.REGEXEXTRACT(Table1[[#This Row],[RawText]],".*(ROUTE|FEA|FCA|ICR|CTOP|TBO).+([A-Z]{3})",2,0),1,2),"")</f>
        <v/>
      </c>
      <c r="J5370" s="5"/>
      <c r="K5370" s="5"/>
      <c r="L5370" s="1"/>
      <c r="M5370" s="7"/>
      <c r="N5370" s="7"/>
      <c r="O5370" s="7">
        <v>45030.522916666669</v>
      </c>
      <c r="P5370" s="4" t="s">
        <v>9596</v>
      </c>
      <c r="Q5370" s="10" t="s">
        <v>9596</v>
      </c>
      <c r="R5370" s="2" t="s">
        <v>9595</v>
      </c>
      <c r="S5370" s="6" t="str">
        <f>IF(OR(ISBLANK(Table1[[#This Row],[ValidEndUTC]]),ISBLANK(Table1[[#This Row],[ValidStartUTC]])),"",Table1[[#This Row],[ValidEndUTC]]-Table1[[#This Row],[ValidStartUTC]])</f>
        <v/>
      </c>
      <c r="T5370" s="5" t="str">
        <f>IF(OR(ISBLANK(Table1[[#This Row],[ValidEndUTC]]),ISBLANK(Table1[[#This Row],[ValidStartUTC]])),"",Table1[[#This Row],[Duration]]*24*60)</f>
        <v/>
      </c>
    </row>
    <row r="5371" spans="1:20" ht="32.4" x14ac:dyDescent="0.25">
      <c r="A5371" s="8" t="str">
        <f>IF(ISBLANK(Table1[[#This Row],[AdvisoryNumber]]),"NTML","ADVZY")</f>
        <v>NTML</v>
      </c>
      <c r="B5371" s="8" t="str">
        <f>_xlfn.TEXTJOIN("-",TRUE,Table1[[#This Row],[Source]],TEXT(Table1[[#This Row],[AdvisoryNumber]],"000"),TEXT(ROW()-1,"000000"),TEXT(Table1[[#This Row],[RecordTimeUTC]],"YYYY-MM-DD"))</f>
        <v>NTML-000-005370-2023-04-14</v>
      </c>
      <c r="C5371" s="1"/>
      <c r="D5371" s="2"/>
      <c r="E5371" s="1"/>
      <c r="F5371" s="2"/>
      <c r="G5371" s="1"/>
      <c r="H5371" s="1" t="s">
        <v>6014</v>
      </c>
      <c r="I5371" s="8" t="str">
        <f>IF(Table1[[#This Row],[TMI_Type]]="Reroute",INDEX(_xlfn.REGEXEXTRACT(Table1[[#This Row],[RawText]],".*(ROUTE|FEA|FCA|ICR|CTOP|TBO).+([A-Z]{3})",2,0),1,2),"")</f>
        <v/>
      </c>
      <c r="J5371" s="5"/>
      <c r="K5371" s="5"/>
      <c r="L5371" s="1"/>
      <c r="M5371" s="7"/>
      <c r="N5371" s="7"/>
      <c r="O5371" s="7">
        <v>45030.945138888892</v>
      </c>
      <c r="P5371" s="4" t="s">
        <v>4189</v>
      </c>
      <c r="Q5371" s="10" t="s">
        <v>4189</v>
      </c>
      <c r="R5371" s="2" t="s">
        <v>9599</v>
      </c>
      <c r="S5371" s="6" t="str">
        <f>IF(OR(ISBLANK(Table1[[#This Row],[ValidEndUTC]]),ISBLANK(Table1[[#This Row],[ValidStartUTC]])),"",Table1[[#This Row],[ValidEndUTC]]-Table1[[#This Row],[ValidStartUTC]])</f>
        <v/>
      </c>
      <c r="T5371" s="5" t="str">
        <f>IF(OR(ISBLANK(Table1[[#This Row],[ValidEndUTC]]),ISBLANK(Table1[[#This Row],[ValidStartUTC]])),"",Table1[[#This Row],[Duration]]*24*60)</f>
        <v/>
      </c>
    </row>
    <row r="5372" spans="1:20" ht="32.4" x14ac:dyDescent="0.25">
      <c r="A5372" s="8" t="str">
        <f>IF(ISBLANK(Table1[[#This Row],[AdvisoryNumber]]),"NTML","ADVZY")</f>
        <v>NTML</v>
      </c>
      <c r="B5372" s="8" t="str">
        <f>_xlfn.TEXTJOIN("-",TRUE,Table1[[#This Row],[Source]],TEXT(Table1[[#This Row],[AdvisoryNumber]],"000"),TEXT(ROW()-1,"000000"),TEXT(Table1[[#This Row],[RecordTimeUTC]],"YYYY-MM-DD"))</f>
        <v>NTML-000-005371-2023-04-14</v>
      </c>
      <c r="C5372" s="1"/>
      <c r="D5372" s="2"/>
      <c r="E5372" s="1"/>
      <c r="F5372" s="2"/>
      <c r="G5372" s="1"/>
      <c r="H5372" s="1" t="s">
        <v>6014</v>
      </c>
      <c r="I5372" s="8" t="str">
        <f>IF(Table1[[#This Row],[TMI_Type]]="Reroute",INDEX(_xlfn.REGEXEXTRACT(Table1[[#This Row],[RawText]],".*(ROUTE|FEA|FCA|ICR|CTOP|TBO).+([A-Z]{3})",2,0),1,2),"")</f>
        <v/>
      </c>
      <c r="J5372" s="5"/>
      <c r="K5372" s="5"/>
      <c r="L5372" s="1"/>
      <c r="M5372" s="7"/>
      <c r="N5372" s="7"/>
      <c r="O5372" s="7">
        <v>45030.945833333331</v>
      </c>
      <c r="P5372" s="4" t="s">
        <v>4190</v>
      </c>
      <c r="Q5372" s="10" t="s">
        <v>4190</v>
      </c>
      <c r="R5372" s="2" t="s">
        <v>9599</v>
      </c>
      <c r="S5372" s="6" t="str">
        <f>IF(OR(ISBLANK(Table1[[#This Row],[ValidEndUTC]]),ISBLANK(Table1[[#This Row],[ValidStartUTC]])),"",Table1[[#This Row],[ValidEndUTC]]-Table1[[#This Row],[ValidStartUTC]])</f>
        <v/>
      </c>
      <c r="T5372" s="5" t="str">
        <f>IF(OR(ISBLANK(Table1[[#This Row],[ValidEndUTC]]),ISBLANK(Table1[[#This Row],[ValidStartUTC]])),"",Table1[[#This Row],[Duration]]*24*60)</f>
        <v/>
      </c>
    </row>
    <row r="5373" spans="1:20" ht="32.4" x14ac:dyDescent="0.25">
      <c r="A5373" s="8" t="str">
        <f>IF(ISBLANK(Table1[[#This Row],[AdvisoryNumber]]),"NTML","ADVZY")</f>
        <v>NTML</v>
      </c>
      <c r="B5373" s="8" t="str">
        <f>_xlfn.TEXTJOIN("-",TRUE,Table1[[#This Row],[Source]],TEXT(Table1[[#This Row],[AdvisoryNumber]],"000"),TEXT(ROW()-1,"000000"),TEXT(Table1[[#This Row],[RecordTimeUTC]],"YYYY-MM-DD"))</f>
        <v>NTML-000-005372-2023-04-14</v>
      </c>
      <c r="C5373" s="1"/>
      <c r="D5373" s="2"/>
      <c r="E5373" s="1"/>
      <c r="F5373" s="2"/>
      <c r="G5373" s="1"/>
      <c r="H5373" s="1" t="s">
        <v>6014</v>
      </c>
      <c r="I5373" s="8" t="str">
        <f>IF(Table1[[#This Row],[TMI_Type]]="Reroute",INDEX(_xlfn.REGEXEXTRACT(Table1[[#This Row],[RawText]],".*(ROUTE|FEA|FCA|ICR|CTOP|TBO).+([A-Z]{3})",2,0),1,2),"")</f>
        <v/>
      </c>
      <c r="J5373" s="5"/>
      <c r="K5373" s="5"/>
      <c r="L5373" s="1"/>
      <c r="M5373" s="7"/>
      <c r="N5373" s="7"/>
      <c r="O5373" s="7">
        <v>45030.946527777778</v>
      </c>
      <c r="P5373" s="4" t="s">
        <v>4191</v>
      </c>
      <c r="Q5373" s="10" t="s">
        <v>4191</v>
      </c>
      <c r="R5373" s="2" t="s">
        <v>9599</v>
      </c>
      <c r="S5373" s="6" t="str">
        <f>IF(OR(ISBLANK(Table1[[#This Row],[ValidEndUTC]]),ISBLANK(Table1[[#This Row],[ValidStartUTC]])),"",Table1[[#This Row],[ValidEndUTC]]-Table1[[#This Row],[ValidStartUTC]])</f>
        <v/>
      </c>
      <c r="T5373" s="5" t="str">
        <f>IF(OR(ISBLANK(Table1[[#This Row],[ValidEndUTC]]),ISBLANK(Table1[[#This Row],[ValidStartUTC]])),"",Table1[[#This Row],[Duration]]*24*60)</f>
        <v/>
      </c>
    </row>
    <row r="5374" spans="1:20" ht="32.4" x14ac:dyDescent="0.25">
      <c r="A5374" s="8" t="str">
        <f>IF(ISBLANK(Table1[[#This Row],[AdvisoryNumber]]),"NTML","ADVZY")</f>
        <v>NTML</v>
      </c>
      <c r="B5374" s="8" t="str">
        <f>_xlfn.TEXTJOIN("-",TRUE,Table1[[#This Row],[Source]],TEXT(Table1[[#This Row],[AdvisoryNumber]],"000"),TEXT(ROW()-1,"000000"),TEXT(Table1[[#This Row],[RecordTimeUTC]],"YYYY-MM-DD"))</f>
        <v>NTML-000-005373-2023-04-14</v>
      </c>
      <c r="C5374" s="1"/>
      <c r="D5374" s="2"/>
      <c r="E5374" s="1"/>
      <c r="F5374" s="2"/>
      <c r="G5374" s="1"/>
      <c r="H5374" s="1" t="s">
        <v>6014</v>
      </c>
      <c r="I5374" s="8" t="str">
        <f>IF(Table1[[#This Row],[TMI_Type]]="Reroute",INDEX(_xlfn.REGEXEXTRACT(Table1[[#This Row],[RawText]],".*(ROUTE|FEA|FCA|ICR|CTOP|TBO).+([A-Z]{3})",2,0),1,2),"")</f>
        <v/>
      </c>
      <c r="J5374" s="5"/>
      <c r="K5374" s="5"/>
      <c r="L5374" s="1"/>
      <c r="M5374" s="7"/>
      <c r="N5374" s="7"/>
      <c r="O5374" s="7">
        <v>45030.947222222225</v>
      </c>
      <c r="P5374" s="4" t="s">
        <v>4192</v>
      </c>
      <c r="Q5374" s="10" t="s">
        <v>4192</v>
      </c>
      <c r="R5374" s="2" t="s">
        <v>9599</v>
      </c>
      <c r="S5374" s="6" t="str">
        <f>IF(OR(ISBLANK(Table1[[#This Row],[ValidEndUTC]]),ISBLANK(Table1[[#This Row],[ValidStartUTC]])),"",Table1[[#This Row],[ValidEndUTC]]-Table1[[#This Row],[ValidStartUTC]])</f>
        <v/>
      </c>
      <c r="T5374" s="5" t="str">
        <f>IF(OR(ISBLANK(Table1[[#This Row],[ValidEndUTC]]),ISBLANK(Table1[[#This Row],[ValidStartUTC]])),"",Table1[[#This Row],[Duration]]*24*60)</f>
        <v/>
      </c>
    </row>
    <row r="5375" spans="1:20" ht="21.6" x14ac:dyDescent="0.25">
      <c r="A5375" s="8" t="str">
        <f>IF(ISBLANK(Table1[[#This Row],[AdvisoryNumber]]),"NTML","ADVZY")</f>
        <v>NTML</v>
      </c>
      <c r="B5375" s="8" t="str">
        <f>_xlfn.TEXTJOIN("-",TRUE,Table1[[#This Row],[Source]],TEXT(Table1[[#This Row],[AdvisoryNumber]],"000"),TEXT(ROW()-1,"000000"),TEXT(Table1[[#This Row],[RecordTimeUTC]],"YYYY-MM-DD"))</f>
        <v>NTML-000-005374-2023-04-15</v>
      </c>
      <c r="C5375" s="1" t="s">
        <v>108</v>
      </c>
      <c r="D5375" s="2"/>
      <c r="E5375" s="1"/>
      <c r="F5375" s="2"/>
      <c r="G5375" s="1"/>
      <c r="H5375" s="1" t="s">
        <v>2641</v>
      </c>
      <c r="I5375" s="8" t="str">
        <f>IF(Table1[[#This Row],[TMI_Type]]="Reroute",INDEX(_xlfn.REGEXEXTRACT(Table1[[#This Row],[RawText]],".*(ROUTE|FEA|FCA|ICR|CTOP|TBO).+([A-Z]{3})",2,0),1,2),"")</f>
        <v/>
      </c>
      <c r="J5375" s="5"/>
      <c r="K5375" s="5"/>
      <c r="L5375" s="1"/>
      <c r="M5375" s="7"/>
      <c r="N5375" s="7"/>
      <c r="O5375" s="7">
        <v>45031.745138888888</v>
      </c>
      <c r="P5375" s="4" t="s">
        <v>9605</v>
      </c>
      <c r="Q5375" s="10" t="s">
        <v>9605</v>
      </c>
      <c r="R5375" s="2" t="s">
        <v>9606</v>
      </c>
      <c r="S5375" s="6" t="str">
        <f>IF(OR(ISBLANK(Table1[[#This Row],[ValidEndUTC]]),ISBLANK(Table1[[#This Row],[ValidStartUTC]])),"",Table1[[#This Row],[ValidEndUTC]]-Table1[[#This Row],[ValidStartUTC]])</f>
        <v/>
      </c>
      <c r="T5375" s="5" t="str">
        <f>IF(OR(ISBLANK(Table1[[#This Row],[ValidEndUTC]]),ISBLANK(Table1[[#This Row],[ValidStartUTC]])),"",Table1[[#This Row],[Duration]]*24*60)</f>
        <v/>
      </c>
    </row>
    <row r="5376" spans="1:20" x14ac:dyDescent="0.25">
      <c r="A5376" s="8" t="str">
        <f>IF(ISBLANK(Table1[[#This Row],[AdvisoryNumber]]),"NTML","ADVZY")</f>
        <v>NTML</v>
      </c>
      <c r="B5376" s="8" t="str">
        <f>_xlfn.TEXTJOIN("-",TRUE,Table1[[#This Row],[Source]],TEXT(Table1[[#This Row],[AdvisoryNumber]],"000"),TEXT(ROW()-1,"000000"),TEXT(Table1[[#This Row],[RecordTimeUTC]],"YYYY-MM-DD"))</f>
        <v>NTML-000-005375-2023-04-16</v>
      </c>
      <c r="C5376" s="1" t="s">
        <v>31</v>
      </c>
      <c r="D5376" s="2"/>
      <c r="E5376" s="1"/>
      <c r="F5376" s="2"/>
      <c r="G5376" s="1"/>
      <c r="H5376" s="1" t="s">
        <v>2641</v>
      </c>
      <c r="I5376" s="8" t="str">
        <f>IF(Table1[[#This Row],[TMI_Type]]="Reroute",INDEX(_xlfn.REGEXEXTRACT(Table1[[#This Row],[RawText]],".*(ROUTE|FEA|FCA|ICR|CTOP|TBO).+([A-Z]{3})",2,0),1,2),"")</f>
        <v/>
      </c>
      <c r="J5376" s="5"/>
      <c r="K5376" s="5"/>
      <c r="L5376" s="1"/>
      <c r="M5376" s="7"/>
      <c r="N5376" s="7"/>
      <c r="O5376" s="7">
        <v>45032.918055555558</v>
      </c>
      <c r="P5376" s="4" t="s">
        <v>4196</v>
      </c>
      <c r="Q5376" s="10" t="s">
        <v>4196</v>
      </c>
      <c r="R5376" s="2" t="s">
        <v>9610</v>
      </c>
      <c r="S5376" s="6" t="str">
        <f>IF(OR(ISBLANK(Table1[[#This Row],[ValidEndUTC]]),ISBLANK(Table1[[#This Row],[ValidStartUTC]])),"",Table1[[#This Row],[ValidEndUTC]]-Table1[[#This Row],[ValidStartUTC]])</f>
        <v/>
      </c>
      <c r="T5376" s="5" t="str">
        <f>IF(OR(ISBLANK(Table1[[#This Row],[ValidEndUTC]]),ISBLANK(Table1[[#This Row],[ValidStartUTC]])),"",Table1[[#This Row],[Duration]]*24*60)</f>
        <v/>
      </c>
    </row>
    <row r="5377" spans="1:20" x14ac:dyDescent="0.25">
      <c r="A5377" s="8" t="str">
        <f>IF(ISBLANK(Table1[[#This Row],[AdvisoryNumber]]),"NTML","ADVZY")</f>
        <v>NTML</v>
      </c>
      <c r="B5377" s="8" t="str">
        <f>_xlfn.TEXTJOIN("-",TRUE,Table1[[#This Row],[Source]],TEXT(Table1[[#This Row],[AdvisoryNumber]],"000"),TEXT(ROW()-1,"000000"),TEXT(Table1[[#This Row],[RecordTimeUTC]],"YYYY-MM-DD"))</f>
        <v>NTML-000-005376-2023-04-21</v>
      </c>
      <c r="C5377" s="1" t="s">
        <v>1071</v>
      </c>
      <c r="D5377" s="2"/>
      <c r="E5377" s="1"/>
      <c r="F5377" s="2"/>
      <c r="G5377" s="1"/>
      <c r="H5377" s="1" t="s">
        <v>2641</v>
      </c>
      <c r="I5377" s="8" t="str">
        <f>IF(Table1[[#This Row],[TMI_Type]]="Reroute",INDEX(_xlfn.REGEXEXTRACT(Table1[[#This Row],[RawText]],".*(ROUTE|FEA|FCA|ICR|CTOP|TBO).+([A-Z]{3})",2,0),1,2),"")</f>
        <v/>
      </c>
      <c r="J5377" s="5"/>
      <c r="K5377" s="5"/>
      <c r="L5377" s="1"/>
      <c r="M5377" s="7"/>
      <c r="N5377" s="7"/>
      <c r="O5377" s="7">
        <v>45037.976388888892</v>
      </c>
      <c r="P5377" s="4" t="s">
        <v>4198</v>
      </c>
      <c r="Q5377" s="10" t="s">
        <v>4198</v>
      </c>
      <c r="R5377" s="2" t="s">
        <v>9612</v>
      </c>
      <c r="S5377" s="6" t="str">
        <f>IF(OR(ISBLANK(Table1[[#This Row],[ValidEndUTC]]),ISBLANK(Table1[[#This Row],[ValidStartUTC]])),"",Table1[[#This Row],[ValidEndUTC]]-Table1[[#This Row],[ValidStartUTC]])</f>
        <v/>
      </c>
      <c r="T5377" s="5" t="str">
        <f>IF(OR(ISBLANK(Table1[[#This Row],[ValidEndUTC]]),ISBLANK(Table1[[#This Row],[ValidStartUTC]])),"",Table1[[#This Row],[Duration]]*24*60)</f>
        <v/>
      </c>
    </row>
    <row r="5378" spans="1:20" ht="21.6" x14ac:dyDescent="0.25">
      <c r="A5378" s="8" t="str">
        <f>IF(ISBLANK(Table1[[#This Row],[AdvisoryNumber]]),"NTML","ADVZY")</f>
        <v>NTML</v>
      </c>
      <c r="B5378" s="8" t="str">
        <f>_xlfn.TEXTJOIN("-",TRUE,Table1[[#This Row],[Source]],TEXT(Table1[[#This Row],[AdvisoryNumber]],"000"),TEXT(ROW()-1,"000000"),TEXT(Table1[[#This Row],[RecordTimeUTC]],"YYYY-MM-DD"))</f>
        <v>NTML-000-005377-2023-04-28</v>
      </c>
      <c r="C5378" s="1" t="s">
        <v>217</v>
      </c>
      <c r="D5378" s="2"/>
      <c r="E5378" s="1"/>
      <c r="F5378" s="2"/>
      <c r="G5378" s="1"/>
      <c r="H5378" s="1" t="s">
        <v>2641</v>
      </c>
      <c r="I5378" s="8" t="str">
        <f>IF(Table1[[#This Row],[TMI_Type]]="Reroute",INDEX(_xlfn.REGEXEXTRACT(Table1[[#This Row],[RawText]],".*(ROUTE|FEA|FCA|ICR|CTOP|TBO).+([A-Z]{3})",2,0),1,2),"")</f>
        <v/>
      </c>
      <c r="J5378" s="5"/>
      <c r="K5378" s="5"/>
      <c r="L5378" s="1"/>
      <c r="M5378" s="7"/>
      <c r="N5378" s="7"/>
      <c r="O5378" s="7">
        <v>45044.521527777775</v>
      </c>
      <c r="P5378" s="4" t="s">
        <v>9615</v>
      </c>
      <c r="Q5378" s="10" t="s">
        <v>9615</v>
      </c>
      <c r="R5378" s="2" t="s">
        <v>9616</v>
      </c>
      <c r="S5378" s="6" t="str">
        <f>IF(OR(ISBLANK(Table1[[#This Row],[ValidEndUTC]]),ISBLANK(Table1[[#This Row],[ValidStartUTC]])),"",Table1[[#This Row],[ValidEndUTC]]-Table1[[#This Row],[ValidStartUTC]])</f>
        <v/>
      </c>
      <c r="T5378" s="5" t="str">
        <f>IF(OR(ISBLANK(Table1[[#This Row],[ValidEndUTC]]),ISBLANK(Table1[[#This Row],[ValidStartUTC]])),"",Table1[[#This Row],[Duration]]*24*60)</f>
        <v/>
      </c>
    </row>
    <row r="5379" spans="1:20" ht="21.6" x14ac:dyDescent="0.25">
      <c r="A5379" s="8" t="str">
        <f>IF(ISBLANK(Table1[[#This Row],[AdvisoryNumber]]),"NTML","ADVZY")</f>
        <v>NTML</v>
      </c>
      <c r="B5379" s="8" t="str">
        <f>_xlfn.TEXTJOIN("-",TRUE,Table1[[#This Row],[Source]],TEXT(Table1[[#This Row],[AdvisoryNumber]],"000"),TEXT(ROW()-1,"000000"),TEXT(Table1[[#This Row],[RecordTimeUTC]],"YYYY-MM-DD"))</f>
        <v>NTML-000-005378-2023-04-28</v>
      </c>
      <c r="C5379" s="1" t="s">
        <v>218</v>
      </c>
      <c r="D5379" s="2"/>
      <c r="E5379" s="1"/>
      <c r="F5379" s="2"/>
      <c r="G5379" s="1"/>
      <c r="H5379" s="1" t="s">
        <v>2641</v>
      </c>
      <c r="I5379" s="8" t="str">
        <f>IF(Table1[[#This Row],[TMI_Type]]="Reroute",INDEX(_xlfn.REGEXEXTRACT(Table1[[#This Row],[RawText]],".*(ROUTE|FEA|FCA|ICR|CTOP|TBO).+([A-Z]{3})",2,0),1,2),"")</f>
        <v/>
      </c>
      <c r="J5379" s="5">
        <v>5</v>
      </c>
      <c r="K5379" s="5"/>
      <c r="L5379" s="1"/>
      <c r="M5379" s="7"/>
      <c r="N5379" s="7"/>
      <c r="O5379" s="7">
        <v>45044.977777777778</v>
      </c>
      <c r="P5379" s="4" t="s">
        <v>9619</v>
      </c>
      <c r="Q5379" s="10" t="s">
        <v>9619</v>
      </c>
      <c r="R5379" s="2" t="s">
        <v>9620</v>
      </c>
      <c r="S5379" s="6" t="str">
        <f>IF(OR(ISBLANK(Table1[[#This Row],[ValidEndUTC]]),ISBLANK(Table1[[#This Row],[ValidStartUTC]])),"",Table1[[#This Row],[ValidEndUTC]]-Table1[[#This Row],[ValidStartUTC]])</f>
        <v/>
      </c>
      <c r="T5379" s="5" t="str">
        <f>IF(OR(ISBLANK(Table1[[#This Row],[ValidEndUTC]]),ISBLANK(Table1[[#This Row],[ValidStartUTC]])),"",Table1[[#This Row],[Duration]]*24*60)</f>
        <v/>
      </c>
    </row>
    <row r="5380" spans="1:20" x14ac:dyDescent="0.25">
      <c r="A5380" s="8" t="str">
        <f>IF(ISBLANK(Table1[[#This Row],[AdvisoryNumber]]),"NTML","ADVZY")</f>
        <v>NTML</v>
      </c>
      <c r="B5380" s="8" t="str">
        <f>_xlfn.TEXTJOIN("-",TRUE,Table1[[#This Row],[Source]],TEXT(Table1[[#This Row],[AdvisoryNumber]],"000"),TEXT(ROW()-1,"000000"),TEXT(Table1[[#This Row],[RecordTimeUTC]],"YYYY-MM-DD"))</f>
        <v>NTML-000-005379-2023-05-06</v>
      </c>
      <c r="C5380" s="1" t="s">
        <v>270</v>
      </c>
      <c r="D5380" s="2"/>
      <c r="E5380" s="1"/>
      <c r="F5380" s="2"/>
      <c r="G5380" s="1"/>
      <c r="H5380" s="1" t="s">
        <v>2641</v>
      </c>
      <c r="I5380" s="8" t="str">
        <f>IF(Table1[[#This Row],[TMI_Type]]="Reroute",INDEX(_xlfn.REGEXEXTRACT(Table1[[#This Row],[RawText]],".*(ROUTE|FEA|FCA|ICR|CTOP|TBO).+([A-Z]{3})",2,0),1,2),"")</f>
        <v/>
      </c>
      <c r="J5380" s="5"/>
      <c r="K5380" s="5"/>
      <c r="L5380" s="1"/>
      <c r="M5380" s="7"/>
      <c r="N5380" s="7"/>
      <c r="O5380" s="7">
        <v>45052.931944444441</v>
      </c>
      <c r="P5380" s="4" t="s">
        <v>4200</v>
      </c>
      <c r="Q5380" s="10" t="s">
        <v>4200</v>
      </c>
      <c r="R5380" s="2" t="s">
        <v>9622</v>
      </c>
      <c r="S5380" s="6" t="str">
        <f>IF(OR(ISBLANK(Table1[[#This Row],[ValidEndUTC]]),ISBLANK(Table1[[#This Row],[ValidStartUTC]])),"",Table1[[#This Row],[ValidEndUTC]]-Table1[[#This Row],[ValidStartUTC]])</f>
        <v/>
      </c>
      <c r="T5380" s="5" t="str">
        <f>IF(OR(ISBLANK(Table1[[#This Row],[ValidEndUTC]]),ISBLANK(Table1[[#This Row],[ValidStartUTC]])),"",Table1[[#This Row],[Duration]]*24*60)</f>
        <v/>
      </c>
    </row>
    <row r="5381" spans="1:20" x14ac:dyDescent="0.25">
      <c r="A5381" s="8" t="str">
        <f>IF(ISBLANK(Table1[[#This Row],[AdvisoryNumber]]),"NTML","ADVZY")</f>
        <v>NTML</v>
      </c>
      <c r="B5381" s="8" t="str">
        <f>_xlfn.TEXTJOIN("-",TRUE,Table1[[#This Row],[Source]],TEXT(Table1[[#This Row],[AdvisoryNumber]],"000"),TEXT(ROW()-1,"000000"),TEXT(Table1[[#This Row],[RecordTimeUTC]],"YYYY-MM-DD"))</f>
        <v>NTML-000-005380-2023-05-07</v>
      </c>
      <c r="C5381" s="1" t="s">
        <v>97</v>
      </c>
      <c r="D5381" s="2"/>
      <c r="E5381" s="1"/>
      <c r="F5381" s="2"/>
      <c r="G5381" s="1"/>
      <c r="H5381" s="1" t="s">
        <v>2641</v>
      </c>
      <c r="I5381" s="8" t="str">
        <f>IF(Table1[[#This Row],[TMI_Type]]="Reroute",INDEX(_xlfn.REGEXEXTRACT(Table1[[#This Row],[RawText]],".*(ROUTE|FEA|FCA|ICR|CTOP|TBO).+([A-Z]{3})",2,0),1,2),"")</f>
        <v/>
      </c>
      <c r="J5381" s="5"/>
      <c r="K5381" s="5"/>
      <c r="L5381" s="1"/>
      <c r="M5381" s="7"/>
      <c r="N5381" s="7"/>
      <c r="O5381" s="7">
        <v>45053.701388888891</v>
      </c>
      <c r="P5381" s="4" t="s">
        <v>4209</v>
      </c>
      <c r="Q5381" s="10" t="s">
        <v>4209</v>
      </c>
      <c r="R5381" s="2" t="s">
        <v>9631</v>
      </c>
      <c r="S5381" s="6" t="str">
        <f>IF(OR(ISBLANK(Table1[[#This Row],[ValidEndUTC]]),ISBLANK(Table1[[#This Row],[ValidStartUTC]])),"",Table1[[#This Row],[ValidEndUTC]]-Table1[[#This Row],[ValidStartUTC]])</f>
        <v/>
      </c>
      <c r="T5381" s="5" t="str">
        <f>IF(OR(ISBLANK(Table1[[#This Row],[ValidEndUTC]]),ISBLANK(Table1[[#This Row],[ValidStartUTC]])),"",Table1[[#This Row],[Duration]]*24*60)</f>
        <v/>
      </c>
    </row>
    <row r="5382" spans="1:20" x14ac:dyDescent="0.25">
      <c r="A5382" s="8" t="str">
        <f>IF(ISBLANK(Table1[[#This Row],[AdvisoryNumber]]),"NTML","ADVZY")</f>
        <v>NTML</v>
      </c>
      <c r="B5382" s="8" t="str">
        <f>_xlfn.TEXTJOIN("-",TRUE,Table1[[#This Row],[Source]],TEXT(Table1[[#This Row],[AdvisoryNumber]],"000"),TEXT(ROW()-1,"000000"),TEXT(Table1[[#This Row],[RecordTimeUTC]],"YYYY-MM-DD"))</f>
        <v>NTML-000-005381-2023-05-07</v>
      </c>
      <c r="C5382" s="1" t="s">
        <v>2573</v>
      </c>
      <c r="D5382" s="2"/>
      <c r="E5382" s="1"/>
      <c r="F5382" s="2"/>
      <c r="G5382" s="1"/>
      <c r="H5382" s="1" t="s">
        <v>2641</v>
      </c>
      <c r="I5382" s="8" t="str">
        <f>IF(Table1[[#This Row],[TMI_Type]]="Reroute",INDEX(_xlfn.REGEXEXTRACT(Table1[[#This Row],[RawText]],".*(ROUTE|FEA|FCA|ICR|CTOP|TBO).+([A-Z]{3})",2,0),1,2),"")</f>
        <v/>
      </c>
      <c r="J5382" s="5"/>
      <c r="K5382" s="5"/>
      <c r="L5382" s="1"/>
      <c r="M5382" s="7"/>
      <c r="N5382" s="7"/>
      <c r="O5382" s="7">
        <v>45053.701388888891</v>
      </c>
      <c r="P5382" s="4" t="s">
        <v>4210</v>
      </c>
      <c r="Q5382" s="10" t="s">
        <v>4210</v>
      </c>
      <c r="R5382" s="2" t="s">
        <v>9631</v>
      </c>
      <c r="S5382" s="6" t="str">
        <f>IF(OR(ISBLANK(Table1[[#This Row],[ValidEndUTC]]),ISBLANK(Table1[[#This Row],[ValidStartUTC]])),"",Table1[[#This Row],[ValidEndUTC]]-Table1[[#This Row],[ValidStartUTC]])</f>
        <v/>
      </c>
      <c r="T5382" s="5" t="str">
        <f>IF(OR(ISBLANK(Table1[[#This Row],[ValidEndUTC]]),ISBLANK(Table1[[#This Row],[ValidStartUTC]])),"",Table1[[#This Row],[Duration]]*24*60)</f>
        <v/>
      </c>
    </row>
    <row r="5383" spans="1:20" ht="21.6" x14ac:dyDescent="0.25">
      <c r="A5383" s="8" t="str">
        <f>IF(ISBLANK(Table1[[#This Row],[AdvisoryNumber]]),"NTML","ADVZY")</f>
        <v>NTML</v>
      </c>
      <c r="B5383" s="8" t="str">
        <f>_xlfn.TEXTJOIN("-",TRUE,Table1[[#This Row],[Source]],TEXT(Table1[[#This Row],[AdvisoryNumber]],"000"),TEXT(ROW()-1,"000000"),TEXT(Table1[[#This Row],[RecordTimeUTC]],"YYYY-MM-DD"))</f>
        <v>NTML-000-005382-2023-05-07</v>
      </c>
      <c r="C5383" s="1" t="s">
        <v>1515</v>
      </c>
      <c r="D5383" s="2"/>
      <c r="E5383" s="1"/>
      <c r="F5383" s="2"/>
      <c r="G5383" s="1"/>
      <c r="H5383" s="1" t="s">
        <v>2641</v>
      </c>
      <c r="I5383" s="8" t="str">
        <f>IF(Table1[[#This Row],[TMI_Type]]="Reroute",INDEX(_xlfn.REGEXEXTRACT(Table1[[#This Row],[RawText]],".*(ROUTE|FEA|FCA|ICR|CTOP|TBO).+([A-Z]{3})",2,0),1,2),"")</f>
        <v/>
      </c>
      <c r="J5383" s="5"/>
      <c r="K5383" s="5"/>
      <c r="L5383" s="1"/>
      <c r="M5383" s="7"/>
      <c r="N5383" s="7"/>
      <c r="O5383" s="7">
        <v>45053.701388888891</v>
      </c>
      <c r="P5383" s="4" t="s">
        <v>9632</v>
      </c>
      <c r="Q5383" s="10" t="s">
        <v>9632</v>
      </c>
      <c r="R5383" s="2" t="s">
        <v>9631</v>
      </c>
      <c r="S5383" s="6" t="str">
        <f>IF(OR(ISBLANK(Table1[[#This Row],[ValidEndUTC]]),ISBLANK(Table1[[#This Row],[ValidStartUTC]])),"",Table1[[#This Row],[ValidEndUTC]]-Table1[[#This Row],[ValidStartUTC]])</f>
        <v/>
      </c>
      <c r="T5383" s="5" t="str">
        <f>IF(OR(ISBLANK(Table1[[#This Row],[ValidEndUTC]]),ISBLANK(Table1[[#This Row],[ValidStartUTC]])),"",Table1[[#This Row],[Duration]]*24*60)</f>
        <v/>
      </c>
    </row>
    <row r="5384" spans="1:20" ht="21.6" x14ac:dyDescent="0.25">
      <c r="A5384" s="8" t="str">
        <f>IF(ISBLANK(Table1[[#This Row],[AdvisoryNumber]]),"NTML","ADVZY")</f>
        <v>NTML</v>
      </c>
      <c r="B5384" s="8" t="str">
        <f>_xlfn.TEXTJOIN("-",TRUE,Table1[[#This Row],[Source]],TEXT(Table1[[#This Row],[AdvisoryNumber]],"000"),TEXT(ROW()-1,"000000"),TEXT(Table1[[#This Row],[RecordTimeUTC]],"YYYY-MM-DD"))</f>
        <v>NTML-000-005383-2023-05-21</v>
      </c>
      <c r="C5384" s="1" t="s">
        <v>711</v>
      </c>
      <c r="D5384" s="2"/>
      <c r="E5384" s="1"/>
      <c r="F5384" s="2"/>
      <c r="G5384" s="1"/>
      <c r="H5384" s="1" t="s">
        <v>2641</v>
      </c>
      <c r="I5384" s="8" t="str">
        <f>IF(Table1[[#This Row],[TMI_Type]]="Reroute",INDEX(_xlfn.REGEXEXTRACT(Table1[[#This Row],[RawText]],".*(ROUTE|FEA|FCA|ICR|CTOP|TBO).+([A-Z]{3})",2,0),1,2),"")</f>
        <v/>
      </c>
      <c r="J5384" s="5"/>
      <c r="K5384" s="5"/>
      <c r="L5384" s="1"/>
      <c r="M5384" s="7"/>
      <c r="N5384" s="7"/>
      <c r="O5384" s="7">
        <v>45067.781944444447</v>
      </c>
      <c r="P5384" s="4" t="s">
        <v>4231</v>
      </c>
      <c r="Q5384" s="10" t="s">
        <v>4231</v>
      </c>
      <c r="R5384" s="2" t="s">
        <v>9649</v>
      </c>
      <c r="S5384" s="6" t="str">
        <f>IF(OR(ISBLANK(Table1[[#This Row],[ValidEndUTC]]),ISBLANK(Table1[[#This Row],[ValidStartUTC]])),"",Table1[[#This Row],[ValidEndUTC]]-Table1[[#This Row],[ValidStartUTC]])</f>
        <v/>
      </c>
      <c r="T5384" s="5" t="str">
        <f>IF(OR(ISBLANK(Table1[[#This Row],[ValidEndUTC]]),ISBLANK(Table1[[#This Row],[ValidStartUTC]])),"",Table1[[#This Row],[Duration]]*24*60)</f>
        <v/>
      </c>
    </row>
    <row r="5385" spans="1:20" ht="21.6" x14ac:dyDescent="0.25">
      <c r="A5385" s="8" t="str">
        <f>IF(ISBLANK(Table1[[#This Row],[AdvisoryNumber]]),"NTML","ADVZY")</f>
        <v>NTML</v>
      </c>
      <c r="B5385" s="8" t="str">
        <f>_xlfn.TEXTJOIN("-",TRUE,Table1[[#This Row],[Source]],TEXT(Table1[[#This Row],[AdvisoryNumber]],"000"),TEXT(ROW()-1,"000000"),TEXT(Table1[[#This Row],[RecordTimeUTC]],"YYYY-MM-DD"))</f>
        <v>NTML-000-005384-2023-05-21</v>
      </c>
      <c r="C5385" s="1" t="s">
        <v>1727</v>
      </c>
      <c r="D5385" s="2"/>
      <c r="E5385" s="1"/>
      <c r="F5385" s="2"/>
      <c r="G5385" s="1"/>
      <c r="H5385" s="1" t="s">
        <v>2641</v>
      </c>
      <c r="I5385" s="8" t="str">
        <f>IF(Table1[[#This Row],[TMI_Type]]="Reroute",INDEX(_xlfn.REGEXEXTRACT(Table1[[#This Row],[RawText]],".*(ROUTE|FEA|FCA|ICR|CTOP|TBO).+([A-Z]{3})",2,0),1,2),"")</f>
        <v/>
      </c>
      <c r="J5385" s="5"/>
      <c r="K5385" s="5"/>
      <c r="L5385" s="1"/>
      <c r="M5385" s="7"/>
      <c r="N5385" s="7"/>
      <c r="O5385" s="7">
        <v>45067.784722222219</v>
      </c>
      <c r="P5385" s="4" t="s">
        <v>9650</v>
      </c>
      <c r="Q5385" s="10" t="s">
        <v>9650</v>
      </c>
      <c r="R5385" s="2" t="s">
        <v>9649</v>
      </c>
      <c r="S5385" s="6" t="str">
        <f>IF(OR(ISBLANK(Table1[[#This Row],[ValidEndUTC]]),ISBLANK(Table1[[#This Row],[ValidStartUTC]])),"",Table1[[#This Row],[ValidEndUTC]]-Table1[[#This Row],[ValidStartUTC]])</f>
        <v/>
      </c>
      <c r="T5385" s="5" t="str">
        <f>IF(OR(ISBLANK(Table1[[#This Row],[ValidEndUTC]]),ISBLANK(Table1[[#This Row],[ValidStartUTC]])),"",Table1[[#This Row],[Duration]]*24*60)</f>
        <v/>
      </c>
    </row>
    <row r="5386" spans="1:20" ht="21.6" x14ac:dyDescent="0.25">
      <c r="A5386" s="8" t="str">
        <f>IF(ISBLANK(Table1[[#This Row],[AdvisoryNumber]]),"NTML","ADVZY")</f>
        <v>NTML</v>
      </c>
      <c r="B5386" s="8" t="str">
        <f>_xlfn.TEXTJOIN("-",TRUE,Table1[[#This Row],[Source]],TEXT(Table1[[#This Row],[AdvisoryNumber]],"000"),TEXT(ROW()-1,"000000"),TEXT(Table1[[#This Row],[RecordTimeUTC]],"YYYY-MM-DD"))</f>
        <v>NTML-000-005385-2023-05-21</v>
      </c>
      <c r="C5386" s="1" t="s">
        <v>719</v>
      </c>
      <c r="D5386" s="2"/>
      <c r="E5386" s="1"/>
      <c r="F5386" s="2"/>
      <c r="G5386" s="1"/>
      <c r="H5386" s="1" t="s">
        <v>2641</v>
      </c>
      <c r="I5386" s="8" t="str">
        <f>IF(Table1[[#This Row],[TMI_Type]]="Reroute",INDEX(_xlfn.REGEXEXTRACT(Table1[[#This Row],[RawText]],".*(ROUTE|FEA|FCA|ICR|CTOP|TBO).+([A-Z]{3})",2,0),1,2),"")</f>
        <v/>
      </c>
      <c r="J5386" s="5"/>
      <c r="K5386" s="5"/>
      <c r="L5386" s="1"/>
      <c r="M5386" s="7"/>
      <c r="N5386" s="7"/>
      <c r="O5386" s="7">
        <v>45067.790277777778</v>
      </c>
      <c r="P5386" s="4" t="s">
        <v>4232</v>
      </c>
      <c r="Q5386" s="10" t="s">
        <v>4232</v>
      </c>
      <c r="R5386" s="2" t="s">
        <v>9651</v>
      </c>
      <c r="S5386" s="6" t="str">
        <f>IF(OR(ISBLANK(Table1[[#This Row],[ValidEndUTC]]),ISBLANK(Table1[[#This Row],[ValidStartUTC]])),"",Table1[[#This Row],[ValidEndUTC]]-Table1[[#This Row],[ValidStartUTC]])</f>
        <v/>
      </c>
      <c r="T5386" s="5" t="str">
        <f>IF(OR(ISBLANK(Table1[[#This Row],[ValidEndUTC]]),ISBLANK(Table1[[#This Row],[ValidStartUTC]])),"",Table1[[#This Row],[Duration]]*24*60)</f>
        <v/>
      </c>
    </row>
    <row r="5387" spans="1:20" ht="21.6" x14ac:dyDescent="0.25">
      <c r="A5387" s="8" t="str">
        <f>IF(ISBLANK(Table1[[#This Row],[AdvisoryNumber]]),"NTML","ADVZY")</f>
        <v>NTML</v>
      </c>
      <c r="B5387" s="8" t="str">
        <f>_xlfn.TEXTJOIN("-",TRUE,Table1[[#This Row],[Source]],TEXT(Table1[[#This Row],[AdvisoryNumber]],"000"),TEXT(ROW()-1,"000000"),TEXT(Table1[[#This Row],[RecordTimeUTC]],"YYYY-MM-DD"))</f>
        <v>NTML-000-005386-2023-05-21</v>
      </c>
      <c r="C5387" s="1" t="s">
        <v>717</v>
      </c>
      <c r="D5387" s="2"/>
      <c r="E5387" s="1"/>
      <c r="F5387" s="2"/>
      <c r="G5387" s="1"/>
      <c r="H5387" s="1" t="s">
        <v>2641</v>
      </c>
      <c r="I5387" s="8" t="str">
        <f>IF(Table1[[#This Row],[TMI_Type]]="Reroute",INDEX(_xlfn.REGEXEXTRACT(Table1[[#This Row],[RawText]],".*(ROUTE|FEA|FCA|ICR|CTOP|TBO).+([A-Z]{3})",2,0),1,2),"")</f>
        <v/>
      </c>
      <c r="J5387" s="5"/>
      <c r="K5387" s="5"/>
      <c r="L5387" s="1"/>
      <c r="M5387" s="7"/>
      <c r="N5387" s="7"/>
      <c r="O5387" s="7">
        <v>45067.792361111111</v>
      </c>
      <c r="P5387" s="4" t="s">
        <v>4233</v>
      </c>
      <c r="Q5387" s="10" t="s">
        <v>4233</v>
      </c>
      <c r="R5387" s="2" t="s">
        <v>9651</v>
      </c>
      <c r="S5387" s="6" t="str">
        <f>IF(OR(ISBLANK(Table1[[#This Row],[ValidEndUTC]]),ISBLANK(Table1[[#This Row],[ValidStartUTC]])),"",Table1[[#This Row],[ValidEndUTC]]-Table1[[#This Row],[ValidStartUTC]])</f>
        <v/>
      </c>
      <c r="T5387" s="5" t="str">
        <f>IF(OR(ISBLANK(Table1[[#This Row],[ValidEndUTC]]),ISBLANK(Table1[[#This Row],[ValidStartUTC]])),"",Table1[[#This Row],[Duration]]*24*60)</f>
        <v/>
      </c>
    </row>
    <row r="5388" spans="1:20" ht="21.6" x14ac:dyDescent="0.25">
      <c r="A5388" s="8" t="str">
        <f>IF(ISBLANK(Table1[[#This Row],[AdvisoryNumber]]),"NTML","ADVZY")</f>
        <v>NTML</v>
      </c>
      <c r="B5388" s="8" t="str">
        <f>_xlfn.TEXTJOIN("-",TRUE,Table1[[#This Row],[Source]],TEXT(Table1[[#This Row],[AdvisoryNumber]],"000"),TEXT(ROW()-1,"000000"),TEXT(Table1[[#This Row],[RecordTimeUTC]],"YYYY-MM-DD"))</f>
        <v>NTML-000-005387-2023-05-21</v>
      </c>
      <c r="C5388" s="1" t="s">
        <v>556</v>
      </c>
      <c r="D5388" s="2"/>
      <c r="E5388" s="1"/>
      <c r="F5388" s="2"/>
      <c r="G5388" s="1"/>
      <c r="H5388" s="1" t="s">
        <v>2641</v>
      </c>
      <c r="I5388" s="8" t="str">
        <f>IF(Table1[[#This Row],[TMI_Type]]="Reroute",INDEX(_xlfn.REGEXEXTRACT(Table1[[#This Row],[RawText]],".*(ROUTE|FEA|FCA|ICR|CTOP|TBO).+([A-Z]{3})",2,0),1,2),"")</f>
        <v/>
      </c>
      <c r="J5388" s="5">
        <v>3</v>
      </c>
      <c r="K5388" s="5"/>
      <c r="L5388" s="1"/>
      <c r="M5388" s="7"/>
      <c r="N5388" s="7"/>
      <c r="O5388" s="7">
        <v>45067.793749999997</v>
      </c>
      <c r="P5388" s="4" t="s">
        <v>9652</v>
      </c>
      <c r="Q5388" s="10" t="s">
        <v>9652</v>
      </c>
      <c r="R5388" s="2" t="s">
        <v>9651</v>
      </c>
      <c r="S5388" s="6" t="str">
        <f>IF(OR(ISBLANK(Table1[[#This Row],[ValidEndUTC]]),ISBLANK(Table1[[#This Row],[ValidStartUTC]])),"",Table1[[#This Row],[ValidEndUTC]]-Table1[[#This Row],[ValidStartUTC]])</f>
        <v/>
      </c>
      <c r="T5388" s="5" t="str">
        <f>IF(OR(ISBLANK(Table1[[#This Row],[ValidEndUTC]]),ISBLANK(Table1[[#This Row],[ValidStartUTC]])),"",Table1[[#This Row],[Duration]]*24*60)</f>
        <v/>
      </c>
    </row>
    <row r="5389" spans="1:20" ht="21.6" x14ac:dyDescent="0.25">
      <c r="A5389" s="8" t="str">
        <f>IF(ISBLANK(Table1[[#This Row],[AdvisoryNumber]]),"NTML","ADVZY")</f>
        <v>NTML</v>
      </c>
      <c r="B5389" s="8" t="str">
        <f>_xlfn.TEXTJOIN("-",TRUE,Table1[[#This Row],[Source]],TEXT(Table1[[#This Row],[AdvisoryNumber]],"000"),TEXT(ROW()-1,"000000"),TEXT(Table1[[#This Row],[RecordTimeUTC]],"YYYY-MM-DD"))</f>
        <v>NTML-000-005388-2023-05-21</v>
      </c>
      <c r="C5389" s="1" t="s">
        <v>1031</v>
      </c>
      <c r="D5389" s="2"/>
      <c r="E5389" s="1"/>
      <c r="F5389" s="2"/>
      <c r="G5389" s="1"/>
      <c r="H5389" s="1" t="s">
        <v>2641</v>
      </c>
      <c r="I5389" s="8" t="str">
        <f>IF(Table1[[#This Row],[TMI_Type]]="Reroute",INDEX(_xlfn.REGEXEXTRACT(Table1[[#This Row],[RawText]],".*(ROUTE|FEA|FCA|ICR|CTOP|TBO).+([A-Z]{3})",2,0),1,2),"")</f>
        <v/>
      </c>
      <c r="J5389" s="5"/>
      <c r="K5389" s="5"/>
      <c r="L5389" s="1"/>
      <c r="M5389" s="7"/>
      <c r="N5389" s="7"/>
      <c r="O5389" s="7">
        <v>45067.8</v>
      </c>
      <c r="P5389" s="4" t="s">
        <v>4236</v>
      </c>
      <c r="Q5389" s="10" t="s">
        <v>4236</v>
      </c>
      <c r="R5389" s="2" t="s">
        <v>9656</v>
      </c>
      <c r="S5389" s="6" t="str">
        <f>IF(OR(ISBLANK(Table1[[#This Row],[ValidEndUTC]]),ISBLANK(Table1[[#This Row],[ValidStartUTC]])),"",Table1[[#This Row],[ValidEndUTC]]-Table1[[#This Row],[ValidStartUTC]])</f>
        <v/>
      </c>
      <c r="T5389" s="5" t="str">
        <f>IF(OR(ISBLANK(Table1[[#This Row],[ValidEndUTC]]),ISBLANK(Table1[[#This Row],[ValidStartUTC]])),"",Table1[[#This Row],[Duration]]*24*60)</f>
        <v/>
      </c>
    </row>
    <row r="5390" spans="1:20" ht="21.6" x14ac:dyDescent="0.25">
      <c r="A5390" s="8" t="str">
        <f>IF(ISBLANK(Table1[[#This Row],[AdvisoryNumber]]),"NTML","ADVZY")</f>
        <v>NTML</v>
      </c>
      <c r="B5390" s="8" t="str">
        <f>_xlfn.TEXTJOIN("-",TRUE,Table1[[#This Row],[Source]],TEXT(Table1[[#This Row],[AdvisoryNumber]],"000"),TEXT(ROW()-1,"000000"),TEXT(Table1[[#This Row],[RecordTimeUTC]],"YYYY-MM-DD"))</f>
        <v>NTML-000-005389-2023-05-21</v>
      </c>
      <c r="C5390" s="1" t="s">
        <v>1041</v>
      </c>
      <c r="D5390" s="2"/>
      <c r="E5390" s="1"/>
      <c r="F5390" s="2"/>
      <c r="G5390" s="1"/>
      <c r="H5390" s="1" t="s">
        <v>2641</v>
      </c>
      <c r="I5390" s="8" t="str">
        <f>IF(Table1[[#This Row],[TMI_Type]]="Reroute",INDEX(_xlfn.REGEXEXTRACT(Table1[[#This Row],[RawText]],".*(ROUTE|FEA|FCA|ICR|CTOP|TBO).+([A-Z]{3})",2,0),1,2),"")</f>
        <v/>
      </c>
      <c r="J5390" s="5"/>
      <c r="K5390" s="5"/>
      <c r="L5390" s="1"/>
      <c r="M5390" s="7"/>
      <c r="N5390" s="7"/>
      <c r="O5390" s="7">
        <v>45067.802777777775</v>
      </c>
      <c r="P5390" s="4" t="s">
        <v>9657</v>
      </c>
      <c r="Q5390" s="10" t="s">
        <v>9657</v>
      </c>
      <c r="R5390" s="2" t="s">
        <v>9656</v>
      </c>
      <c r="S5390" s="6" t="str">
        <f>IF(OR(ISBLANK(Table1[[#This Row],[ValidEndUTC]]),ISBLANK(Table1[[#This Row],[ValidStartUTC]])),"",Table1[[#This Row],[ValidEndUTC]]-Table1[[#This Row],[ValidStartUTC]])</f>
        <v/>
      </c>
      <c r="T5390" s="5" t="str">
        <f>IF(OR(ISBLANK(Table1[[#This Row],[ValidEndUTC]]),ISBLANK(Table1[[#This Row],[ValidStartUTC]])),"",Table1[[#This Row],[Duration]]*24*60)</f>
        <v/>
      </c>
    </row>
    <row r="5391" spans="1:20" ht="21.6" x14ac:dyDescent="0.25">
      <c r="A5391" s="8" t="str">
        <f>IF(ISBLANK(Table1[[#This Row],[AdvisoryNumber]]),"NTML","ADVZY")</f>
        <v>NTML</v>
      </c>
      <c r="B5391" s="8" t="str">
        <f>_xlfn.TEXTJOIN("-",TRUE,Table1[[#This Row],[Source]],TEXT(Table1[[#This Row],[AdvisoryNumber]],"000"),TEXT(ROW()-1,"000000"),TEXT(Table1[[#This Row],[RecordTimeUTC]],"YYYY-MM-DD"))</f>
        <v>NTML-000-005390-2023-05-21</v>
      </c>
      <c r="C5391" s="1" t="s">
        <v>1522</v>
      </c>
      <c r="D5391" s="2"/>
      <c r="E5391" s="1"/>
      <c r="F5391" s="2"/>
      <c r="G5391" s="1"/>
      <c r="H5391" s="1" t="s">
        <v>2641</v>
      </c>
      <c r="I5391" s="8" t="str">
        <f>IF(Table1[[#This Row],[TMI_Type]]="Reroute",INDEX(_xlfn.REGEXEXTRACT(Table1[[#This Row],[RawText]],".*(ROUTE|FEA|FCA|ICR|CTOP|TBO).+([A-Z]{3})",2,0),1,2),"")</f>
        <v/>
      </c>
      <c r="J5391" s="5"/>
      <c r="K5391" s="5"/>
      <c r="L5391" s="1"/>
      <c r="M5391" s="7"/>
      <c r="N5391" s="7"/>
      <c r="O5391" s="7">
        <v>45067.811805555553</v>
      </c>
      <c r="P5391" s="4" t="s">
        <v>4237</v>
      </c>
      <c r="Q5391" s="10" t="s">
        <v>4237</v>
      </c>
      <c r="R5391" s="2" t="s">
        <v>9658</v>
      </c>
      <c r="S5391" s="6" t="str">
        <f>IF(OR(ISBLANK(Table1[[#This Row],[ValidEndUTC]]),ISBLANK(Table1[[#This Row],[ValidStartUTC]])),"",Table1[[#This Row],[ValidEndUTC]]-Table1[[#This Row],[ValidStartUTC]])</f>
        <v/>
      </c>
      <c r="T5391" s="5" t="str">
        <f>IF(OR(ISBLANK(Table1[[#This Row],[ValidEndUTC]]),ISBLANK(Table1[[#This Row],[ValidStartUTC]])),"",Table1[[#This Row],[Duration]]*24*60)</f>
        <v/>
      </c>
    </row>
    <row r="5392" spans="1:20" x14ac:dyDescent="0.25">
      <c r="A5392" s="8" t="str">
        <f>IF(ISBLANK(Table1[[#This Row],[AdvisoryNumber]]),"NTML","ADVZY")</f>
        <v>NTML</v>
      </c>
      <c r="B5392" s="8" t="str">
        <f>_xlfn.TEXTJOIN("-",TRUE,Table1[[#This Row],[Source]],TEXT(Table1[[#This Row],[AdvisoryNumber]],"000"),TEXT(ROW()-1,"000000"),TEXT(Table1[[#This Row],[RecordTimeUTC]],"YYYY-MM-DD"))</f>
        <v>NTML-000-005391-2023-05-26</v>
      </c>
      <c r="C5392" s="1" t="s">
        <v>495</v>
      </c>
      <c r="D5392" s="2"/>
      <c r="E5392" s="1"/>
      <c r="F5392" s="2"/>
      <c r="G5392" s="1"/>
      <c r="H5392" s="1" t="s">
        <v>2641</v>
      </c>
      <c r="I5392" s="8" t="str">
        <f>IF(Table1[[#This Row],[TMI_Type]]="Reroute",INDEX(_xlfn.REGEXEXTRACT(Table1[[#This Row],[RawText]],".*(ROUTE|FEA|FCA|ICR|CTOP|TBO).+([A-Z]{3})",2,0),1,2),"")</f>
        <v/>
      </c>
      <c r="J5392" s="5"/>
      <c r="K5392" s="5"/>
      <c r="L5392" s="1"/>
      <c r="M5392" s="7"/>
      <c r="N5392" s="7"/>
      <c r="O5392" s="7">
        <v>45072.886805555558</v>
      </c>
      <c r="P5392" s="4" t="s">
        <v>4251</v>
      </c>
      <c r="Q5392" s="10" t="s">
        <v>4251</v>
      </c>
      <c r="R5392" s="2" t="s">
        <v>9663</v>
      </c>
      <c r="S5392" s="6" t="str">
        <f>IF(OR(ISBLANK(Table1[[#This Row],[ValidEndUTC]]),ISBLANK(Table1[[#This Row],[ValidStartUTC]])),"",Table1[[#This Row],[ValidEndUTC]]-Table1[[#This Row],[ValidStartUTC]])</f>
        <v/>
      </c>
      <c r="T5392" s="5" t="str">
        <f>IF(OR(ISBLANK(Table1[[#This Row],[ValidEndUTC]]),ISBLANK(Table1[[#This Row],[ValidStartUTC]])),"",Table1[[#This Row],[Duration]]*24*60)</f>
        <v/>
      </c>
    </row>
    <row r="5393" spans="1:20" x14ac:dyDescent="0.25">
      <c r="A5393" s="8" t="str">
        <f>IF(ISBLANK(Table1[[#This Row],[AdvisoryNumber]]),"NTML","ADVZY")</f>
        <v>NTML</v>
      </c>
      <c r="B5393" s="8" t="str">
        <f>_xlfn.TEXTJOIN("-",TRUE,Table1[[#This Row],[Source]],TEXT(Table1[[#This Row],[AdvisoryNumber]],"000"),TEXT(ROW()-1,"000000"),TEXT(Table1[[#This Row],[RecordTimeUTC]],"YYYY-MM-DD"))</f>
        <v>NTML-000-005392-2023-05-26</v>
      </c>
      <c r="C5393" s="1" t="s">
        <v>521</v>
      </c>
      <c r="D5393" s="2"/>
      <c r="E5393" s="1"/>
      <c r="F5393" s="2"/>
      <c r="G5393" s="1"/>
      <c r="H5393" s="1" t="s">
        <v>2641</v>
      </c>
      <c r="I5393" s="8" t="str">
        <f>IF(Table1[[#This Row],[TMI_Type]]="Reroute",INDEX(_xlfn.REGEXEXTRACT(Table1[[#This Row],[RawText]],".*(ROUTE|FEA|FCA|ICR|CTOP|TBO).+([A-Z]{3})",2,0),1,2),"")</f>
        <v/>
      </c>
      <c r="J5393" s="5"/>
      <c r="K5393" s="5"/>
      <c r="L5393" s="1"/>
      <c r="M5393" s="7"/>
      <c r="N5393" s="7"/>
      <c r="O5393" s="7">
        <v>45072.892361111109</v>
      </c>
      <c r="P5393" s="4" t="s">
        <v>4252</v>
      </c>
      <c r="Q5393" s="10" t="s">
        <v>4252</v>
      </c>
      <c r="R5393" s="2" t="s">
        <v>9664</v>
      </c>
      <c r="S5393" s="6" t="str">
        <f>IF(OR(ISBLANK(Table1[[#This Row],[ValidEndUTC]]),ISBLANK(Table1[[#This Row],[ValidStartUTC]])),"",Table1[[#This Row],[ValidEndUTC]]-Table1[[#This Row],[ValidStartUTC]])</f>
        <v/>
      </c>
      <c r="T5393" s="5" t="str">
        <f>IF(OR(ISBLANK(Table1[[#This Row],[ValidEndUTC]]),ISBLANK(Table1[[#This Row],[ValidStartUTC]])),"",Table1[[#This Row],[Duration]]*24*60)</f>
        <v/>
      </c>
    </row>
    <row r="5394" spans="1:20" x14ac:dyDescent="0.25">
      <c r="A5394" s="8" t="str">
        <f>IF(ISBLANK(Table1[[#This Row],[AdvisoryNumber]]),"NTML","ADVZY")</f>
        <v>NTML</v>
      </c>
      <c r="B5394" s="8" t="str">
        <f>_xlfn.TEXTJOIN("-",TRUE,Table1[[#This Row],[Source]],TEXT(Table1[[#This Row],[AdvisoryNumber]],"000"),TEXT(ROW()-1,"000000"),TEXT(Table1[[#This Row],[RecordTimeUTC]],"YYYY-MM-DD"))</f>
        <v>NTML-000-005393-2023-05-26</v>
      </c>
      <c r="C5394" s="1" t="s">
        <v>2524</v>
      </c>
      <c r="D5394" s="2"/>
      <c r="E5394" s="1"/>
      <c r="F5394" s="2"/>
      <c r="G5394" s="1"/>
      <c r="H5394" s="1" t="s">
        <v>2641</v>
      </c>
      <c r="I5394" s="8" t="str">
        <f>IF(Table1[[#This Row],[TMI_Type]]="Reroute",INDEX(_xlfn.REGEXEXTRACT(Table1[[#This Row],[RawText]],".*(ROUTE|FEA|FCA|ICR|CTOP|TBO).+([A-Z]{3})",2,0),1,2),"")</f>
        <v/>
      </c>
      <c r="J5394" s="5"/>
      <c r="K5394" s="5"/>
      <c r="L5394" s="1"/>
      <c r="M5394" s="7"/>
      <c r="N5394" s="7"/>
      <c r="O5394" s="7">
        <v>45072.899305555555</v>
      </c>
      <c r="P5394" s="4" t="s">
        <v>5973</v>
      </c>
      <c r="Q5394" s="10" t="s">
        <v>5973</v>
      </c>
      <c r="R5394" s="2" t="s">
        <v>9665</v>
      </c>
      <c r="S5394" s="6" t="str">
        <f>IF(OR(ISBLANK(Table1[[#This Row],[ValidEndUTC]]),ISBLANK(Table1[[#This Row],[ValidStartUTC]])),"",Table1[[#This Row],[ValidEndUTC]]-Table1[[#This Row],[ValidStartUTC]])</f>
        <v/>
      </c>
      <c r="T5394" s="5" t="str">
        <f>IF(OR(ISBLANK(Table1[[#This Row],[ValidEndUTC]]),ISBLANK(Table1[[#This Row],[ValidStartUTC]])),"",Table1[[#This Row],[Duration]]*24*60)</f>
        <v/>
      </c>
    </row>
    <row r="5395" spans="1:20" x14ac:dyDescent="0.25">
      <c r="A5395" s="8" t="str">
        <f>IF(ISBLANK(Table1[[#This Row],[AdvisoryNumber]]),"NTML","ADVZY")</f>
        <v>NTML</v>
      </c>
      <c r="B5395" s="8" t="str">
        <f>_xlfn.TEXTJOIN("-",TRUE,Table1[[#This Row],[Source]],TEXT(Table1[[#This Row],[AdvisoryNumber]],"000"),TEXT(ROW()-1,"000000"),TEXT(Table1[[#This Row],[RecordTimeUTC]],"YYYY-MM-DD"))</f>
        <v>NTML-000-005394-2023-06-01</v>
      </c>
      <c r="C5395" s="1" t="s">
        <v>34</v>
      </c>
      <c r="D5395" s="2"/>
      <c r="E5395" s="1"/>
      <c r="F5395" s="2"/>
      <c r="G5395" s="1" t="s">
        <v>98</v>
      </c>
      <c r="H5395" s="1" t="s">
        <v>181</v>
      </c>
      <c r="I5395" s="8" t="str">
        <f>IF(Table1[[#This Row],[TMI_Type]]="Reroute",INDEX(_xlfn.REGEXEXTRACT(Table1[[#This Row],[RawText]],".*(ROUTE|FEA|FCA|ICR|CTOP|TBO).+([A-Z]{3})",2,0),1,2),"")</f>
        <v/>
      </c>
      <c r="J5395" s="5"/>
      <c r="K5395" s="5"/>
      <c r="L5395" s="1" t="s">
        <v>1059</v>
      </c>
      <c r="M5395" s="7"/>
      <c r="N5395" s="7"/>
      <c r="O5395" s="7">
        <v>45078.033333333333</v>
      </c>
      <c r="P5395" s="4" t="s">
        <v>4339</v>
      </c>
      <c r="Q5395" s="10" t="s">
        <v>4339</v>
      </c>
      <c r="R5395" s="2" t="s">
        <v>9759</v>
      </c>
      <c r="S5395" s="6" t="str">
        <f>IF(OR(ISBLANK(Table1[[#This Row],[ValidEndUTC]]),ISBLANK(Table1[[#This Row],[ValidStartUTC]])),"",Table1[[#This Row],[ValidEndUTC]]-Table1[[#This Row],[ValidStartUTC]])</f>
        <v/>
      </c>
      <c r="T5395" s="5" t="str">
        <f>IF(OR(ISBLANK(Table1[[#This Row],[ValidEndUTC]]),ISBLANK(Table1[[#This Row],[ValidStartUTC]])),"",Table1[[#This Row],[Duration]]*24*60)</f>
        <v/>
      </c>
    </row>
    <row r="5396" spans="1:20" ht="21.6" x14ac:dyDescent="0.25">
      <c r="A5396" s="8" t="str">
        <f>IF(ISBLANK(Table1[[#This Row],[AdvisoryNumber]]),"NTML","ADVZY")</f>
        <v>NTML</v>
      </c>
      <c r="B5396" s="8" t="str">
        <f>_xlfn.TEXTJOIN("-",TRUE,Table1[[#This Row],[Source]],TEXT(Table1[[#This Row],[AdvisoryNumber]],"000"),TEXT(ROW()-1,"000000"),TEXT(Table1[[#This Row],[RecordTimeUTC]],"YYYY-MM-DD"))</f>
        <v>NTML-000-005395-2023-06-01</v>
      </c>
      <c r="C5396" s="1" t="s">
        <v>31</v>
      </c>
      <c r="D5396" s="2"/>
      <c r="E5396" s="1"/>
      <c r="F5396" s="2"/>
      <c r="G5396" s="1" t="s">
        <v>98</v>
      </c>
      <c r="H5396" s="1" t="s">
        <v>104</v>
      </c>
      <c r="I5396" s="8" t="str">
        <f>IF(Table1[[#This Row],[TMI_Type]]="Reroute",INDEX(_xlfn.REGEXEXTRACT(Table1[[#This Row],[RawText]],".*(ROUTE|FEA|FCA|ICR|CTOP|TBO).+([A-Z]{3})",2,0),1,2),"")</f>
        <v/>
      </c>
      <c r="J5396" s="5"/>
      <c r="K5396" s="5"/>
      <c r="L5396" s="1" t="s">
        <v>1059</v>
      </c>
      <c r="M5396" s="7"/>
      <c r="N5396" s="7"/>
      <c r="O5396" s="7">
        <v>45078.034722222219</v>
      </c>
      <c r="P5396" s="4" t="s">
        <v>9760</v>
      </c>
      <c r="Q5396" s="10" t="s">
        <v>9760</v>
      </c>
      <c r="R5396" s="2" t="s">
        <v>9759</v>
      </c>
      <c r="S5396" s="6" t="str">
        <f>IF(OR(ISBLANK(Table1[[#This Row],[ValidEndUTC]]),ISBLANK(Table1[[#This Row],[ValidStartUTC]])),"",Table1[[#This Row],[ValidEndUTC]]-Table1[[#This Row],[ValidStartUTC]])</f>
        <v/>
      </c>
      <c r="T5396" s="5" t="str">
        <f>IF(OR(ISBLANK(Table1[[#This Row],[ValidEndUTC]]),ISBLANK(Table1[[#This Row],[ValidStartUTC]])),"",Table1[[#This Row],[Duration]]*24*60)</f>
        <v/>
      </c>
    </row>
    <row r="5397" spans="1:20" x14ac:dyDescent="0.25">
      <c r="A5397" s="8" t="str">
        <f>IF(ISBLANK(Table1[[#This Row],[AdvisoryNumber]]),"NTML","ADVZY")</f>
        <v>NTML</v>
      </c>
      <c r="B5397" s="8" t="str">
        <f>_xlfn.TEXTJOIN("-",TRUE,Table1[[#This Row],[Source]],TEXT(Table1[[#This Row],[AdvisoryNumber]],"000"),TEXT(ROW()-1,"000000"),TEXT(Table1[[#This Row],[RecordTimeUTC]],"YYYY-MM-DD"))</f>
        <v>NTML-000-005396-2023-06-01</v>
      </c>
      <c r="C5397" s="1" t="s">
        <v>73</v>
      </c>
      <c r="D5397" s="2"/>
      <c r="E5397" s="1"/>
      <c r="F5397" s="2"/>
      <c r="G5397" s="1" t="s">
        <v>98</v>
      </c>
      <c r="H5397" s="1" t="s">
        <v>181</v>
      </c>
      <c r="I5397" s="8" t="str">
        <f>IF(Table1[[#This Row],[TMI_Type]]="Reroute",INDEX(_xlfn.REGEXEXTRACT(Table1[[#This Row],[RawText]],".*(ROUTE|FEA|FCA|ICR|CTOP|TBO).+([A-Z]{3})",2,0),1,2),"")</f>
        <v/>
      </c>
      <c r="J5397" s="5"/>
      <c r="K5397" s="5"/>
      <c r="L5397" s="1"/>
      <c r="M5397" s="7"/>
      <c r="N5397" s="7"/>
      <c r="O5397" s="7">
        <v>45078.070833333331</v>
      </c>
      <c r="P5397" s="4" t="s">
        <v>4340</v>
      </c>
      <c r="Q5397" s="10" t="s">
        <v>4340</v>
      </c>
      <c r="R5397" s="2" t="s">
        <v>9767</v>
      </c>
      <c r="S5397" s="6" t="str">
        <f>IF(OR(ISBLANK(Table1[[#This Row],[ValidEndUTC]]),ISBLANK(Table1[[#This Row],[ValidStartUTC]])),"",Table1[[#This Row],[ValidEndUTC]]-Table1[[#This Row],[ValidStartUTC]])</f>
        <v/>
      </c>
      <c r="T5397" s="5" t="str">
        <f>IF(OR(ISBLANK(Table1[[#This Row],[ValidEndUTC]]),ISBLANK(Table1[[#This Row],[ValidStartUTC]])),"",Table1[[#This Row],[Duration]]*24*60)</f>
        <v/>
      </c>
    </row>
    <row r="5398" spans="1:20" x14ac:dyDescent="0.25">
      <c r="A5398" s="8" t="str">
        <f>IF(ISBLANK(Table1[[#This Row],[AdvisoryNumber]]),"NTML","ADVZY")</f>
        <v>NTML</v>
      </c>
      <c r="B5398" s="8" t="str">
        <f>_xlfn.TEXTJOIN("-",TRUE,Table1[[#This Row],[Source]],TEXT(Table1[[#This Row],[AdvisoryNumber]],"000"),TEXT(ROW()-1,"000000"),TEXT(Table1[[#This Row],[RecordTimeUTC]],"YYYY-MM-DD"))</f>
        <v>NTML-000-005397-2023-06-01</v>
      </c>
      <c r="C5398" s="1" t="s">
        <v>97</v>
      </c>
      <c r="D5398" s="2"/>
      <c r="E5398" s="1"/>
      <c r="F5398" s="2"/>
      <c r="G5398" s="1" t="s">
        <v>98</v>
      </c>
      <c r="H5398" s="1" t="s">
        <v>992</v>
      </c>
      <c r="I5398" s="8" t="str">
        <f>IF(Table1[[#This Row],[TMI_Type]]="Reroute",INDEX(_xlfn.REGEXEXTRACT(Table1[[#This Row],[RawText]],".*(ROUTE|FEA|FCA|ICR|CTOP|TBO).+([A-Z]{3})",2,0),1,2),"")</f>
        <v/>
      </c>
      <c r="J5398" s="5"/>
      <c r="K5398" s="5"/>
      <c r="L5398" s="1"/>
      <c r="M5398" s="7"/>
      <c r="N5398" s="7"/>
      <c r="O5398" s="7">
        <v>45078.084027777775</v>
      </c>
      <c r="P5398" s="4" t="s">
        <v>4341</v>
      </c>
      <c r="Q5398" s="10" t="s">
        <v>4341</v>
      </c>
      <c r="R5398" s="2" t="s">
        <v>9768</v>
      </c>
      <c r="S5398" s="6" t="str">
        <f>IF(OR(ISBLANK(Table1[[#This Row],[ValidEndUTC]]),ISBLANK(Table1[[#This Row],[ValidStartUTC]])),"",Table1[[#This Row],[ValidEndUTC]]-Table1[[#This Row],[ValidStartUTC]])</f>
        <v/>
      </c>
      <c r="T5398" s="5" t="str">
        <f>IF(OR(ISBLANK(Table1[[#This Row],[ValidEndUTC]]),ISBLANK(Table1[[#This Row],[ValidStartUTC]])),"",Table1[[#This Row],[Duration]]*24*60)</f>
        <v/>
      </c>
    </row>
    <row r="5399" spans="1:20" ht="21.6" x14ac:dyDescent="0.25">
      <c r="A5399" s="8" t="str">
        <f>IF(ISBLANK(Table1[[#This Row],[AdvisoryNumber]]),"NTML","ADVZY")</f>
        <v>NTML</v>
      </c>
      <c r="B5399" s="8" t="str">
        <f>_xlfn.TEXTJOIN("-",TRUE,Table1[[#This Row],[Source]],TEXT(Table1[[#This Row],[AdvisoryNumber]],"000"),TEXT(ROW()-1,"000000"),TEXT(Table1[[#This Row],[RecordTimeUTC]],"YYYY-MM-DD"))</f>
        <v>NTML-000-005398-2023-06-02</v>
      </c>
      <c r="C5399" s="1" t="s">
        <v>4258</v>
      </c>
      <c r="D5399" s="2"/>
      <c r="E5399" s="1"/>
      <c r="F5399" s="2"/>
      <c r="G5399" s="1"/>
      <c r="H5399" s="1" t="s">
        <v>2641</v>
      </c>
      <c r="I5399" s="8" t="str">
        <f>IF(Table1[[#This Row],[TMI_Type]]="Reroute",INDEX(_xlfn.REGEXEXTRACT(Table1[[#This Row],[RawText]],".*(ROUTE|FEA|FCA|ICR|CTOP|TBO).+([A-Z]{3})",2,0),1,2),"")</f>
        <v/>
      </c>
      <c r="J5399" s="5"/>
      <c r="K5399" s="5"/>
      <c r="L5399" s="1"/>
      <c r="M5399" s="7"/>
      <c r="N5399" s="7"/>
      <c r="O5399" s="7">
        <v>45079.870833333334</v>
      </c>
      <c r="P5399" s="4" t="s">
        <v>4259</v>
      </c>
      <c r="Q5399" s="10" t="s">
        <v>4259</v>
      </c>
      <c r="R5399" s="2" t="s">
        <v>9672</v>
      </c>
      <c r="S5399" s="6" t="str">
        <f>IF(OR(ISBLANK(Table1[[#This Row],[ValidEndUTC]]),ISBLANK(Table1[[#This Row],[ValidStartUTC]])),"",Table1[[#This Row],[ValidEndUTC]]-Table1[[#This Row],[ValidStartUTC]])</f>
        <v/>
      </c>
      <c r="T5399" s="5" t="str">
        <f>IF(OR(ISBLANK(Table1[[#This Row],[ValidEndUTC]]),ISBLANK(Table1[[#This Row],[ValidStartUTC]])),"",Table1[[#This Row],[Duration]]*24*60)</f>
        <v/>
      </c>
    </row>
    <row r="5400" spans="1:20" ht="21.6" x14ac:dyDescent="0.25">
      <c r="A5400" s="8" t="str">
        <f>IF(ISBLANK(Table1[[#This Row],[AdvisoryNumber]]),"NTML","ADVZY")</f>
        <v>NTML</v>
      </c>
      <c r="B5400" s="8" t="str">
        <f>_xlfn.TEXTJOIN("-",TRUE,Table1[[#This Row],[Source]],TEXT(Table1[[#This Row],[AdvisoryNumber]],"000"),TEXT(ROW()-1,"000000"),TEXT(Table1[[#This Row],[RecordTimeUTC]],"YYYY-MM-DD"))</f>
        <v>NTML-000-005399-2023-06-02</v>
      </c>
      <c r="C5400" s="1" t="s">
        <v>4260</v>
      </c>
      <c r="D5400" s="2"/>
      <c r="E5400" s="1"/>
      <c r="F5400" s="2"/>
      <c r="G5400" s="1"/>
      <c r="H5400" s="1" t="s">
        <v>2641</v>
      </c>
      <c r="I5400" s="8" t="str">
        <f>IF(Table1[[#This Row],[TMI_Type]]="Reroute",INDEX(_xlfn.REGEXEXTRACT(Table1[[#This Row],[RawText]],".*(ROUTE|FEA|FCA|ICR|CTOP|TBO).+([A-Z]{3})",2,0),1,2),"")</f>
        <v/>
      </c>
      <c r="J5400" s="5">
        <v>5</v>
      </c>
      <c r="K5400" s="5"/>
      <c r="L5400" s="1"/>
      <c r="M5400" s="7"/>
      <c r="N5400" s="7"/>
      <c r="O5400" s="7">
        <v>45079.87222222222</v>
      </c>
      <c r="P5400" s="4" t="s">
        <v>9673</v>
      </c>
      <c r="Q5400" s="10" t="s">
        <v>9673</v>
      </c>
      <c r="R5400" s="2" t="s">
        <v>9672</v>
      </c>
      <c r="S5400" s="6" t="str">
        <f>IF(OR(ISBLANK(Table1[[#This Row],[ValidEndUTC]]),ISBLANK(Table1[[#This Row],[ValidStartUTC]])),"",Table1[[#This Row],[ValidEndUTC]]-Table1[[#This Row],[ValidStartUTC]])</f>
        <v/>
      </c>
      <c r="T5400" s="5" t="str">
        <f>IF(OR(ISBLANK(Table1[[#This Row],[ValidEndUTC]]),ISBLANK(Table1[[#This Row],[ValidStartUTC]])),"",Table1[[#This Row],[Duration]]*24*60)</f>
        <v/>
      </c>
    </row>
    <row r="5401" spans="1:20" ht="21.6" x14ac:dyDescent="0.25">
      <c r="A5401" s="8" t="str">
        <f>IF(ISBLANK(Table1[[#This Row],[AdvisoryNumber]]),"NTML","ADVZY")</f>
        <v>NTML</v>
      </c>
      <c r="B5401" s="8" t="str">
        <f>_xlfn.TEXTJOIN("-",TRUE,Table1[[#This Row],[Source]],TEXT(Table1[[#This Row],[AdvisoryNumber]],"000"),TEXT(ROW()-1,"000000"),TEXT(Table1[[#This Row],[RecordTimeUTC]],"YYYY-MM-DD"))</f>
        <v>NTML-000-005400-2023-06-02</v>
      </c>
      <c r="C5401" s="1" t="s">
        <v>274</v>
      </c>
      <c r="D5401" s="2"/>
      <c r="E5401" s="1"/>
      <c r="F5401" s="2"/>
      <c r="G5401" s="1" t="s">
        <v>9674</v>
      </c>
      <c r="H5401" s="1" t="s">
        <v>101</v>
      </c>
      <c r="I5401" s="8" t="str">
        <f>IF(Table1[[#This Row],[TMI_Type]]="Reroute",INDEX(_xlfn.REGEXEXTRACT(Table1[[#This Row],[RawText]],".*(ROUTE|FEA|FCA|ICR|CTOP|TBO).+([A-Z]{3})",2,0),1,2),"")</f>
        <v/>
      </c>
      <c r="J5401" s="5">
        <v>10</v>
      </c>
      <c r="K5401" s="5"/>
      <c r="L5401" s="1" t="s">
        <v>577</v>
      </c>
      <c r="M5401" s="7"/>
      <c r="N5401" s="7"/>
      <c r="O5401" s="7">
        <v>45079.873611111114</v>
      </c>
      <c r="P5401" s="4" t="s">
        <v>4261</v>
      </c>
      <c r="Q5401" s="10" t="s">
        <v>4261</v>
      </c>
      <c r="R5401" s="2" t="s">
        <v>9675</v>
      </c>
      <c r="S5401" s="6" t="str">
        <f>IF(OR(ISBLANK(Table1[[#This Row],[ValidEndUTC]]),ISBLANK(Table1[[#This Row],[ValidStartUTC]])),"",Table1[[#This Row],[ValidEndUTC]]-Table1[[#This Row],[ValidStartUTC]])</f>
        <v/>
      </c>
      <c r="T5401" s="5" t="str">
        <f>IF(OR(ISBLANK(Table1[[#This Row],[ValidEndUTC]]),ISBLANK(Table1[[#This Row],[ValidStartUTC]])),"",Table1[[#This Row],[Duration]]*24*60)</f>
        <v/>
      </c>
    </row>
    <row r="5402" spans="1:20" ht="21.6" x14ac:dyDescent="0.25">
      <c r="A5402" s="8" t="str">
        <f>IF(ISBLANK(Table1[[#This Row],[AdvisoryNumber]]),"NTML","ADVZY")</f>
        <v>NTML</v>
      </c>
      <c r="B5402" s="8" t="str">
        <f>_xlfn.TEXTJOIN("-",TRUE,Table1[[#This Row],[Source]],TEXT(Table1[[#This Row],[AdvisoryNumber]],"000"),TEXT(ROW()-1,"000000"),TEXT(Table1[[#This Row],[RecordTimeUTC]],"YYYY-MM-DD"))</f>
        <v>NTML-000-005401-2023-06-02</v>
      </c>
      <c r="C5402" s="1" t="s">
        <v>274</v>
      </c>
      <c r="D5402" s="2"/>
      <c r="E5402" s="1"/>
      <c r="F5402" s="2"/>
      <c r="G5402" s="1" t="s">
        <v>9674</v>
      </c>
      <c r="H5402" s="1" t="s">
        <v>101</v>
      </c>
      <c r="I5402" s="8" t="str">
        <f>IF(Table1[[#This Row],[TMI_Type]]="Reroute",INDEX(_xlfn.REGEXEXTRACT(Table1[[#This Row],[RawText]],".*(ROUTE|FEA|FCA|ICR|CTOP|TBO).+([A-Z]{3})",2,0),1,2),"")</f>
        <v/>
      </c>
      <c r="J5402" s="5">
        <v>10</v>
      </c>
      <c r="K5402" s="5"/>
      <c r="L5402" s="1" t="s">
        <v>582</v>
      </c>
      <c r="M5402" s="7"/>
      <c r="N5402" s="7"/>
      <c r="O5402" s="7">
        <v>45079.875</v>
      </c>
      <c r="P5402" s="4" t="s">
        <v>4262</v>
      </c>
      <c r="Q5402" s="10" t="s">
        <v>4262</v>
      </c>
      <c r="R5402" s="2" t="s">
        <v>9675</v>
      </c>
      <c r="S5402" s="6" t="str">
        <f>IF(OR(ISBLANK(Table1[[#This Row],[ValidEndUTC]]),ISBLANK(Table1[[#This Row],[ValidStartUTC]])),"",Table1[[#This Row],[ValidEndUTC]]-Table1[[#This Row],[ValidStartUTC]])</f>
        <v/>
      </c>
      <c r="T5402" s="5" t="str">
        <f>IF(OR(ISBLANK(Table1[[#This Row],[ValidEndUTC]]),ISBLANK(Table1[[#This Row],[ValidStartUTC]])),"",Table1[[#This Row],[Duration]]*24*60)</f>
        <v/>
      </c>
    </row>
    <row r="5403" spans="1:20" ht="21.6" x14ac:dyDescent="0.25">
      <c r="A5403" s="8" t="str">
        <f>IF(ISBLANK(Table1[[#This Row],[AdvisoryNumber]]),"NTML","ADVZY")</f>
        <v>NTML</v>
      </c>
      <c r="B5403" s="8" t="str">
        <f>_xlfn.TEXTJOIN("-",TRUE,Table1[[#This Row],[Source]],TEXT(Table1[[#This Row],[AdvisoryNumber]],"000"),TEXT(ROW()-1,"000000"),TEXT(Table1[[#This Row],[RecordTimeUTC]],"YYYY-MM-DD"))</f>
        <v>NTML-000-005402-2023-06-02</v>
      </c>
      <c r="C5403" s="1" t="s">
        <v>4260</v>
      </c>
      <c r="D5403" s="2"/>
      <c r="E5403" s="1"/>
      <c r="F5403" s="2"/>
      <c r="G5403" s="1" t="s">
        <v>9674</v>
      </c>
      <c r="H5403" s="1" t="s">
        <v>101</v>
      </c>
      <c r="I5403" s="8" t="str">
        <f>IF(Table1[[#This Row],[TMI_Type]]="Reroute",INDEX(_xlfn.REGEXEXTRACT(Table1[[#This Row],[RawText]],".*(ROUTE|FEA|FCA|ICR|CTOP|TBO).+([A-Z]{3})",2,0),1,2),"")</f>
        <v/>
      </c>
      <c r="J5403" s="5">
        <v>10</v>
      </c>
      <c r="K5403" s="5"/>
      <c r="L5403" s="1" t="s">
        <v>198</v>
      </c>
      <c r="M5403" s="7"/>
      <c r="N5403" s="7"/>
      <c r="O5403" s="7">
        <v>45079.875694444447</v>
      </c>
      <c r="P5403" s="4" t="s">
        <v>9676</v>
      </c>
      <c r="Q5403" s="10" t="s">
        <v>9676</v>
      </c>
      <c r="R5403" s="2" t="s">
        <v>9675</v>
      </c>
      <c r="S5403" s="6" t="str">
        <f>IF(OR(ISBLANK(Table1[[#This Row],[ValidEndUTC]]),ISBLANK(Table1[[#This Row],[ValidStartUTC]])),"",Table1[[#This Row],[ValidEndUTC]]-Table1[[#This Row],[ValidStartUTC]])</f>
        <v/>
      </c>
      <c r="T5403" s="5" t="str">
        <f>IF(OR(ISBLANK(Table1[[#This Row],[ValidEndUTC]]),ISBLANK(Table1[[#This Row],[ValidStartUTC]])),"",Table1[[#This Row],[Duration]]*24*60)</f>
        <v/>
      </c>
    </row>
    <row r="5404" spans="1:20" ht="43.2" x14ac:dyDescent="0.25">
      <c r="A5404" s="8" t="str">
        <f>IF(ISBLANK(Table1[[#This Row],[AdvisoryNumber]]),"NTML","ADVZY")</f>
        <v>NTML</v>
      </c>
      <c r="B5404" s="8" t="str">
        <f>_xlfn.TEXTJOIN("-",TRUE,Table1[[#This Row],[Source]],TEXT(Table1[[#This Row],[AdvisoryNumber]],"000"),TEXT(ROW()-1,"000000"),TEXT(Table1[[#This Row],[RecordTimeUTC]],"YYYY-MM-DD"))</f>
        <v>NTML-000-005403-2023-06-02</v>
      </c>
      <c r="C5404" s="1"/>
      <c r="D5404" s="2"/>
      <c r="E5404" s="1"/>
      <c r="F5404" s="2"/>
      <c r="G5404" s="1"/>
      <c r="H5404" s="1" t="s">
        <v>6014</v>
      </c>
      <c r="I5404" s="8" t="str">
        <f>IF(Table1[[#This Row],[TMI_Type]]="Reroute",INDEX(_xlfn.REGEXEXTRACT(Table1[[#This Row],[RawText]],".*(ROUTE|FEA|FCA|ICR|CTOP|TBO).+([A-Z]{3})",2,0),1,2),"")</f>
        <v/>
      </c>
      <c r="J5404" s="5"/>
      <c r="K5404" s="5"/>
      <c r="L5404" s="1"/>
      <c r="M5404" s="7"/>
      <c r="N5404" s="7"/>
      <c r="O5404" s="7">
        <v>45079.87777777778</v>
      </c>
      <c r="P5404" s="4" t="s">
        <v>9677</v>
      </c>
      <c r="Q5404" s="10" t="s">
        <v>9677</v>
      </c>
      <c r="R5404" s="2" t="s">
        <v>9678</v>
      </c>
      <c r="S5404" s="6" t="str">
        <f>IF(OR(ISBLANK(Table1[[#This Row],[ValidEndUTC]]),ISBLANK(Table1[[#This Row],[ValidStartUTC]])),"",Table1[[#This Row],[ValidEndUTC]]-Table1[[#This Row],[ValidStartUTC]])</f>
        <v/>
      </c>
      <c r="T5404" s="5" t="str">
        <f>IF(OR(ISBLANK(Table1[[#This Row],[ValidEndUTC]]),ISBLANK(Table1[[#This Row],[ValidStartUTC]])),"",Table1[[#This Row],[Duration]]*24*60)</f>
        <v/>
      </c>
    </row>
    <row r="5405" spans="1:20" ht="21.6" x14ac:dyDescent="0.25">
      <c r="A5405" s="8" t="str">
        <f>IF(ISBLANK(Table1[[#This Row],[AdvisoryNumber]]),"NTML","ADVZY")</f>
        <v>NTML</v>
      </c>
      <c r="B5405" s="8" t="str">
        <f>_xlfn.TEXTJOIN("-",TRUE,Table1[[#This Row],[Source]],TEXT(Table1[[#This Row],[AdvisoryNumber]],"000"),TEXT(ROW()-1,"000000"),TEXT(Table1[[#This Row],[RecordTimeUTC]],"YYYY-MM-DD"))</f>
        <v>NTML-000-005404-2023-06-02</v>
      </c>
      <c r="C5405" s="1" t="s">
        <v>4260</v>
      </c>
      <c r="D5405" s="2"/>
      <c r="E5405" s="1"/>
      <c r="F5405" s="2"/>
      <c r="G5405" s="1" t="s">
        <v>9674</v>
      </c>
      <c r="H5405" s="1" t="s">
        <v>101</v>
      </c>
      <c r="I5405" s="8" t="str">
        <f>IF(Table1[[#This Row],[TMI_Type]]="Reroute",INDEX(_xlfn.REGEXEXTRACT(Table1[[#This Row],[RawText]],".*(ROUTE|FEA|FCA|ICR|CTOP|TBO).+([A-Z]{3})",2,0),1,2),"")</f>
        <v/>
      </c>
      <c r="J5405" s="5">
        <v>5</v>
      </c>
      <c r="K5405" s="5"/>
      <c r="L5405" s="1" t="s">
        <v>198</v>
      </c>
      <c r="M5405" s="7"/>
      <c r="N5405" s="7"/>
      <c r="O5405" s="7">
        <v>45079.885416666664</v>
      </c>
      <c r="P5405" s="4" t="s">
        <v>4264</v>
      </c>
      <c r="Q5405" s="10" t="s">
        <v>4264</v>
      </c>
      <c r="R5405" s="2" t="s">
        <v>9679</v>
      </c>
      <c r="S5405" s="6" t="str">
        <f>IF(OR(ISBLANK(Table1[[#This Row],[ValidEndUTC]]),ISBLANK(Table1[[#This Row],[ValidStartUTC]])),"",Table1[[#This Row],[ValidEndUTC]]-Table1[[#This Row],[ValidStartUTC]])</f>
        <v/>
      </c>
      <c r="T5405" s="5" t="str">
        <f>IF(OR(ISBLANK(Table1[[#This Row],[ValidEndUTC]]),ISBLANK(Table1[[#This Row],[ValidStartUTC]])),"",Table1[[#This Row],[Duration]]*24*60)</f>
        <v/>
      </c>
    </row>
    <row r="5406" spans="1:20" ht="21.6" x14ac:dyDescent="0.25">
      <c r="A5406" s="8" t="str">
        <f>IF(ISBLANK(Table1[[#This Row],[AdvisoryNumber]]),"NTML","ADVZY")</f>
        <v>NTML</v>
      </c>
      <c r="B5406" s="8" t="str">
        <f>_xlfn.TEXTJOIN("-",TRUE,Table1[[#This Row],[Source]],TEXT(Table1[[#This Row],[AdvisoryNumber]],"000"),TEXT(ROW()-1,"000000"),TEXT(Table1[[#This Row],[RecordTimeUTC]],"YYYY-MM-DD"))</f>
        <v>NTML-000-005405-2023-06-08</v>
      </c>
      <c r="C5406" s="1" t="s">
        <v>4267</v>
      </c>
      <c r="D5406" s="2"/>
      <c r="E5406" s="1"/>
      <c r="F5406" s="2"/>
      <c r="G5406" s="1"/>
      <c r="H5406" s="1" t="s">
        <v>2641</v>
      </c>
      <c r="I5406" s="8" t="str">
        <f>IF(Table1[[#This Row],[TMI_Type]]="Reroute",INDEX(_xlfn.REGEXEXTRACT(Table1[[#This Row],[RawText]],".*(ROUTE|FEA|FCA|ICR|CTOP|TBO).+([A-Z]{3})",2,0),1,2),"")</f>
        <v/>
      </c>
      <c r="J5406" s="5"/>
      <c r="K5406" s="5"/>
      <c r="L5406" s="1"/>
      <c r="M5406" s="7"/>
      <c r="N5406" s="7"/>
      <c r="O5406" s="7">
        <v>45085.111111111109</v>
      </c>
      <c r="P5406" s="4" t="s">
        <v>4268</v>
      </c>
      <c r="Q5406" s="10" t="s">
        <v>4268</v>
      </c>
      <c r="R5406" s="2" t="s">
        <v>9683</v>
      </c>
      <c r="S5406" s="6" t="str">
        <f>IF(OR(ISBLANK(Table1[[#This Row],[ValidEndUTC]]),ISBLANK(Table1[[#This Row],[ValidStartUTC]])),"",Table1[[#This Row],[ValidEndUTC]]-Table1[[#This Row],[ValidStartUTC]])</f>
        <v/>
      </c>
      <c r="T5406" s="5" t="str">
        <f>IF(OR(ISBLANK(Table1[[#This Row],[ValidEndUTC]]),ISBLANK(Table1[[#This Row],[ValidStartUTC]])),"",Table1[[#This Row],[Duration]]*24*60)</f>
        <v/>
      </c>
    </row>
    <row r="5407" spans="1:20" x14ac:dyDescent="0.25">
      <c r="A5407" s="8" t="str">
        <f>IF(ISBLANK(Table1[[#This Row],[AdvisoryNumber]]),"NTML","ADVZY")</f>
        <v>NTML</v>
      </c>
      <c r="B5407" s="8" t="str">
        <f>_xlfn.TEXTJOIN("-",TRUE,Table1[[#This Row],[Source]],TEXT(Table1[[#This Row],[AdvisoryNumber]],"000"),TEXT(ROW()-1,"000000"),TEXT(Table1[[#This Row],[RecordTimeUTC]],"YYYY-MM-DD"))</f>
        <v>NTML-000-005406-2023-06-10</v>
      </c>
      <c r="C5407" s="1" t="s">
        <v>9689</v>
      </c>
      <c r="D5407" s="2"/>
      <c r="E5407" s="1"/>
      <c r="F5407" s="2"/>
      <c r="G5407" s="1"/>
      <c r="H5407" s="1" t="s">
        <v>6014</v>
      </c>
      <c r="I5407" s="8" t="str">
        <f>IF(Table1[[#This Row],[TMI_Type]]="Reroute",INDEX(_xlfn.REGEXEXTRACT(Table1[[#This Row],[RawText]],".*(ROUTE|FEA|FCA|ICR|CTOP|TBO).+([A-Z]{3})",2,0),1,2),"")</f>
        <v/>
      </c>
      <c r="J5407" s="5"/>
      <c r="K5407" s="5"/>
      <c r="L5407" s="1"/>
      <c r="M5407" s="7"/>
      <c r="N5407" s="7"/>
      <c r="O5407" s="7">
        <v>45087.084722222222</v>
      </c>
      <c r="P5407" s="4" t="s">
        <v>4283</v>
      </c>
      <c r="Q5407" s="10" t="s">
        <v>4283</v>
      </c>
      <c r="R5407" s="2" t="s">
        <v>9690</v>
      </c>
      <c r="S5407" s="6" t="str">
        <f>IF(OR(ISBLANK(Table1[[#This Row],[ValidEndUTC]]),ISBLANK(Table1[[#This Row],[ValidStartUTC]])),"",Table1[[#This Row],[ValidEndUTC]]-Table1[[#This Row],[ValidStartUTC]])</f>
        <v/>
      </c>
      <c r="T5407" s="5" t="str">
        <f>IF(OR(ISBLANK(Table1[[#This Row],[ValidEndUTC]]),ISBLANK(Table1[[#This Row],[ValidStartUTC]])),"",Table1[[#This Row],[Duration]]*24*60)</f>
        <v/>
      </c>
    </row>
    <row r="5408" spans="1:20" ht="21.6" x14ac:dyDescent="0.25">
      <c r="A5408" s="8" t="str">
        <f>IF(ISBLANK(Table1[[#This Row],[AdvisoryNumber]]),"NTML","ADVZY")</f>
        <v>NTML</v>
      </c>
      <c r="B5408" s="8" t="str">
        <f>_xlfn.TEXTJOIN("-",TRUE,Table1[[#This Row],[Source]],TEXT(Table1[[#This Row],[AdvisoryNumber]],"000"),TEXT(ROW()-1,"000000"),TEXT(Table1[[#This Row],[RecordTimeUTC]],"YYYY-MM-DD"))</f>
        <v>NTML-000-005407-2023-06-11</v>
      </c>
      <c r="C5408" s="1" t="s">
        <v>1031</v>
      </c>
      <c r="D5408" s="2"/>
      <c r="E5408" s="1"/>
      <c r="F5408" s="2"/>
      <c r="G5408" s="1"/>
      <c r="H5408" s="1" t="s">
        <v>2641</v>
      </c>
      <c r="I5408" s="8" t="str">
        <f>IF(Table1[[#This Row],[TMI_Type]]="Reroute",INDEX(_xlfn.REGEXEXTRACT(Table1[[#This Row],[RawText]],".*(ROUTE|FEA|FCA|ICR|CTOP|TBO).+([A-Z]{3})",2,0),1,2),"")</f>
        <v/>
      </c>
      <c r="J5408" s="5"/>
      <c r="K5408" s="5"/>
      <c r="L5408" s="1"/>
      <c r="M5408" s="7"/>
      <c r="N5408" s="7"/>
      <c r="O5408" s="7">
        <v>45088</v>
      </c>
      <c r="P5408" s="4" t="s">
        <v>4284</v>
      </c>
      <c r="Q5408" s="10" t="s">
        <v>4284</v>
      </c>
      <c r="R5408" s="2" t="s">
        <v>9691</v>
      </c>
      <c r="S5408" s="6" t="str">
        <f>IF(OR(ISBLANK(Table1[[#This Row],[ValidEndUTC]]),ISBLANK(Table1[[#This Row],[ValidStartUTC]])),"",Table1[[#This Row],[ValidEndUTC]]-Table1[[#This Row],[ValidStartUTC]])</f>
        <v/>
      </c>
      <c r="T5408" s="5" t="str">
        <f>IF(OR(ISBLANK(Table1[[#This Row],[ValidEndUTC]]),ISBLANK(Table1[[#This Row],[ValidStartUTC]])),"",Table1[[#This Row],[Duration]]*24*60)</f>
        <v/>
      </c>
    </row>
    <row r="5409" spans="1:20" ht="21.6" x14ac:dyDescent="0.25">
      <c r="A5409" s="8" t="str">
        <f>IF(ISBLANK(Table1[[#This Row],[AdvisoryNumber]]),"NTML","ADVZY")</f>
        <v>NTML</v>
      </c>
      <c r="B5409" s="8" t="str">
        <f>_xlfn.TEXTJOIN("-",TRUE,Table1[[#This Row],[Source]],TEXT(Table1[[#This Row],[AdvisoryNumber]],"000"),TEXT(ROW()-1,"000000"),TEXT(Table1[[#This Row],[RecordTimeUTC]],"YYYY-MM-DD"))</f>
        <v>NTML-000-005408-2023-06-11</v>
      </c>
      <c r="C5409" s="1" t="s">
        <v>1522</v>
      </c>
      <c r="D5409" s="2"/>
      <c r="E5409" s="1"/>
      <c r="F5409" s="2"/>
      <c r="G5409" s="1"/>
      <c r="H5409" s="1" t="s">
        <v>2641</v>
      </c>
      <c r="I5409" s="8" t="str">
        <f>IF(Table1[[#This Row],[TMI_Type]]="Reroute",INDEX(_xlfn.REGEXEXTRACT(Table1[[#This Row],[RawText]],".*(ROUTE|FEA|FCA|ICR|CTOP|TBO).+([A-Z]{3})",2,0),1,2),"")</f>
        <v/>
      </c>
      <c r="J5409" s="5"/>
      <c r="K5409" s="5"/>
      <c r="L5409" s="1"/>
      <c r="M5409" s="7"/>
      <c r="N5409" s="7"/>
      <c r="O5409" s="7">
        <v>45088</v>
      </c>
      <c r="P5409" s="4" t="s">
        <v>4285</v>
      </c>
      <c r="Q5409" s="10" t="s">
        <v>4285</v>
      </c>
      <c r="R5409" s="2" t="s">
        <v>9691</v>
      </c>
      <c r="S5409" s="6" t="str">
        <f>IF(OR(ISBLANK(Table1[[#This Row],[ValidEndUTC]]),ISBLANK(Table1[[#This Row],[ValidStartUTC]])),"",Table1[[#This Row],[ValidEndUTC]]-Table1[[#This Row],[ValidStartUTC]])</f>
        <v/>
      </c>
      <c r="T5409" s="5" t="str">
        <f>IF(OR(ISBLANK(Table1[[#This Row],[ValidEndUTC]]),ISBLANK(Table1[[#This Row],[ValidStartUTC]])),"",Table1[[#This Row],[Duration]]*24*60)</f>
        <v/>
      </c>
    </row>
    <row r="5410" spans="1:20" ht="21.6" x14ac:dyDescent="0.25">
      <c r="A5410" s="8" t="str">
        <f>IF(ISBLANK(Table1[[#This Row],[AdvisoryNumber]]),"NTML","ADVZY")</f>
        <v>NTML</v>
      </c>
      <c r="B5410" s="8" t="str">
        <f>_xlfn.TEXTJOIN("-",TRUE,Table1[[#This Row],[Source]],TEXT(Table1[[#This Row],[AdvisoryNumber]],"000"),TEXT(ROW()-1,"000000"),TEXT(Table1[[#This Row],[RecordTimeUTC]],"YYYY-MM-DD"))</f>
        <v>NTML-000-005409-2023-06-11</v>
      </c>
      <c r="C5410" s="1" t="s">
        <v>1041</v>
      </c>
      <c r="D5410" s="2"/>
      <c r="E5410" s="1"/>
      <c r="F5410" s="2"/>
      <c r="G5410" s="1"/>
      <c r="H5410" s="1" t="s">
        <v>2641</v>
      </c>
      <c r="I5410" s="8" t="str">
        <f>IF(Table1[[#This Row],[TMI_Type]]="Reroute",INDEX(_xlfn.REGEXEXTRACT(Table1[[#This Row],[RawText]],".*(ROUTE|FEA|FCA|ICR|CTOP|TBO).+([A-Z]{3})",2,0),1,2),"")</f>
        <v/>
      </c>
      <c r="J5410" s="5"/>
      <c r="K5410" s="5"/>
      <c r="L5410" s="1"/>
      <c r="M5410" s="7"/>
      <c r="N5410" s="7"/>
      <c r="O5410" s="7">
        <v>45088</v>
      </c>
      <c r="P5410" s="4" t="s">
        <v>4286</v>
      </c>
      <c r="Q5410" s="10" t="s">
        <v>4286</v>
      </c>
      <c r="R5410" s="2" t="s">
        <v>9691</v>
      </c>
      <c r="S5410" s="6" t="str">
        <f>IF(OR(ISBLANK(Table1[[#This Row],[ValidEndUTC]]),ISBLANK(Table1[[#This Row],[ValidStartUTC]])),"",Table1[[#This Row],[ValidEndUTC]]-Table1[[#This Row],[ValidStartUTC]])</f>
        <v/>
      </c>
      <c r="T5410" s="5" t="str">
        <f>IF(OR(ISBLANK(Table1[[#This Row],[ValidEndUTC]]),ISBLANK(Table1[[#This Row],[ValidStartUTC]])),"",Table1[[#This Row],[Duration]]*24*60)</f>
        <v/>
      </c>
    </row>
    <row r="5411" spans="1:20" ht="21.6" x14ac:dyDescent="0.25">
      <c r="A5411" s="8" t="str">
        <f>IF(ISBLANK(Table1[[#This Row],[AdvisoryNumber]]),"NTML","ADVZY")</f>
        <v>NTML</v>
      </c>
      <c r="B5411" s="8" t="str">
        <f>_xlfn.TEXTJOIN("-",TRUE,Table1[[#This Row],[Source]],TEXT(Table1[[#This Row],[AdvisoryNumber]],"000"),TEXT(ROW()-1,"000000"),TEXT(Table1[[#This Row],[RecordTimeUTC]],"YYYY-MM-DD"))</f>
        <v>NTML-000-005410-2023-06-11</v>
      </c>
      <c r="C5411" s="1" t="s">
        <v>3841</v>
      </c>
      <c r="D5411" s="2"/>
      <c r="E5411" s="1"/>
      <c r="F5411" s="2"/>
      <c r="G5411" s="1"/>
      <c r="H5411" s="1" t="s">
        <v>2641</v>
      </c>
      <c r="I5411" s="8" t="str">
        <f>IF(Table1[[#This Row],[TMI_Type]]="Reroute",INDEX(_xlfn.REGEXEXTRACT(Table1[[#This Row],[RawText]],".*(ROUTE|FEA|FCA|ICR|CTOP|TBO).+([A-Z]{3})",2,0),1,2),"")</f>
        <v/>
      </c>
      <c r="J5411" s="5"/>
      <c r="K5411" s="5"/>
      <c r="L5411" s="1"/>
      <c r="M5411" s="7"/>
      <c r="N5411" s="7"/>
      <c r="O5411" s="7">
        <v>45088</v>
      </c>
      <c r="P5411" s="4" t="s">
        <v>4287</v>
      </c>
      <c r="Q5411" s="10" t="s">
        <v>4287</v>
      </c>
      <c r="R5411" s="2" t="s">
        <v>9691</v>
      </c>
      <c r="S5411" s="6" t="str">
        <f>IF(OR(ISBLANK(Table1[[#This Row],[ValidEndUTC]]),ISBLANK(Table1[[#This Row],[ValidStartUTC]])),"",Table1[[#This Row],[ValidEndUTC]]-Table1[[#This Row],[ValidStartUTC]])</f>
        <v/>
      </c>
      <c r="T5411" s="5" t="str">
        <f>IF(OR(ISBLANK(Table1[[#This Row],[ValidEndUTC]]),ISBLANK(Table1[[#This Row],[ValidStartUTC]])),"",Table1[[#This Row],[Duration]]*24*60)</f>
        <v/>
      </c>
    </row>
    <row r="5412" spans="1:20" ht="21.6" x14ac:dyDescent="0.25">
      <c r="A5412" s="8" t="str">
        <f>IF(ISBLANK(Table1[[#This Row],[AdvisoryNumber]]),"NTML","ADVZY")</f>
        <v>NTML</v>
      </c>
      <c r="B5412" s="8" t="str">
        <f>_xlfn.TEXTJOIN("-",TRUE,Table1[[#This Row],[Source]],TEXT(Table1[[#This Row],[AdvisoryNumber]],"000"),TEXT(ROW()-1,"000000"),TEXT(Table1[[#This Row],[RecordTimeUTC]],"YYYY-MM-DD"))</f>
        <v>NTML-000-005411-2023-06-11</v>
      </c>
      <c r="C5412" s="1" t="s">
        <v>1658</v>
      </c>
      <c r="D5412" s="2"/>
      <c r="E5412" s="1"/>
      <c r="F5412" s="2"/>
      <c r="G5412" s="1"/>
      <c r="H5412" s="1" t="s">
        <v>2641</v>
      </c>
      <c r="I5412" s="8" t="str">
        <f>IF(Table1[[#This Row],[TMI_Type]]="Reroute",INDEX(_xlfn.REGEXEXTRACT(Table1[[#This Row],[RawText]],".*(ROUTE|FEA|FCA|ICR|CTOP|TBO).+([A-Z]{3})",2,0),1,2),"")</f>
        <v/>
      </c>
      <c r="J5412" s="5"/>
      <c r="K5412" s="5"/>
      <c r="L5412" s="1"/>
      <c r="M5412" s="7"/>
      <c r="N5412" s="7"/>
      <c r="O5412" s="7">
        <v>45088</v>
      </c>
      <c r="P5412" s="4" t="s">
        <v>4288</v>
      </c>
      <c r="Q5412" s="10" t="s">
        <v>4288</v>
      </c>
      <c r="R5412" s="2" t="s">
        <v>9691</v>
      </c>
      <c r="S5412" s="6" t="str">
        <f>IF(OR(ISBLANK(Table1[[#This Row],[ValidEndUTC]]),ISBLANK(Table1[[#This Row],[ValidStartUTC]])),"",Table1[[#This Row],[ValidEndUTC]]-Table1[[#This Row],[ValidStartUTC]])</f>
        <v/>
      </c>
      <c r="T5412" s="5" t="str">
        <f>IF(OR(ISBLANK(Table1[[#This Row],[ValidEndUTC]]),ISBLANK(Table1[[#This Row],[ValidStartUTC]])),"",Table1[[#This Row],[Duration]]*24*60)</f>
        <v/>
      </c>
    </row>
    <row r="5413" spans="1:20" ht="21.6" x14ac:dyDescent="0.25">
      <c r="A5413" s="8" t="str">
        <f>IF(ISBLANK(Table1[[#This Row],[AdvisoryNumber]]),"NTML","ADVZY")</f>
        <v>NTML</v>
      </c>
      <c r="B5413" s="8" t="str">
        <f>_xlfn.TEXTJOIN("-",TRUE,Table1[[#This Row],[Source]],TEXT(Table1[[#This Row],[AdvisoryNumber]],"000"),TEXT(ROW()-1,"000000"),TEXT(Table1[[#This Row],[RecordTimeUTC]],"YYYY-MM-DD"))</f>
        <v>NTML-000-005412-2023-06-11</v>
      </c>
      <c r="C5413" s="1" t="s">
        <v>1742</v>
      </c>
      <c r="D5413" s="2"/>
      <c r="E5413" s="1"/>
      <c r="F5413" s="2"/>
      <c r="G5413" s="1"/>
      <c r="H5413" s="1" t="s">
        <v>2641</v>
      </c>
      <c r="I5413" s="8" t="str">
        <f>IF(Table1[[#This Row],[TMI_Type]]="Reroute",INDEX(_xlfn.REGEXEXTRACT(Table1[[#This Row],[RawText]],".*(ROUTE|FEA|FCA|ICR|CTOP|TBO).+([A-Z]{3})",2,0),1,2),"")</f>
        <v/>
      </c>
      <c r="J5413" s="5"/>
      <c r="K5413" s="5"/>
      <c r="L5413" s="1"/>
      <c r="M5413" s="7"/>
      <c r="N5413" s="7"/>
      <c r="O5413" s="7">
        <v>45088</v>
      </c>
      <c r="P5413" s="4" t="s">
        <v>4289</v>
      </c>
      <c r="Q5413" s="10" t="s">
        <v>4289</v>
      </c>
      <c r="R5413" s="2" t="s">
        <v>9691</v>
      </c>
      <c r="S5413" s="6" t="str">
        <f>IF(OR(ISBLANK(Table1[[#This Row],[ValidEndUTC]]),ISBLANK(Table1[[#This Row],[ValidStartUTC]])),"",Table1[[#This Row],[ValidEndUTC]]-Table1[[#This Row],[ValidStartUTC]])</f>
        <v/>
      </c>
      <c r="T5413" s="5" t="str">
        <f>IF(OR(ISBLANK(Table1[[#This Row],[ValidEndUTC]]),ISBLANK(Table1[[#This Row],[ValidStartUTC]])),"",Table1[[#This Row],[Duration]]*24*60)</f>
        <v/>
      </c>
    </row>
    <row r="5414" spans="1:20" ht="21.6" x14ac:dyDescent="0.25">
      <c r="A5414" s="8" t="str">
        <f>IF(ISBLANK(Table1[[#This Row],[AdvisoryNumber]]),"NTML","ADVZY")</f>
        <v>NTML</v>
      </c>
      <c r="B5414" s="8" t="str">
        <f>_xlfn.TEXTJOIN("-",TRUE,Table1[[#This Row],[Source]],TEXT(Table1[[#This Row],[AdvisoryNumber]],"000"),TEXT(ROW()-1,"000000"),TEXT(Table1[[#This Row],[RecordTimeUTC]],"YYYY-MM-DD"))</f>
        <v>NTML-000-005413-2023-06-11</v>
      </c>
      <c r="C5414" s="1" t="s">
        <v>3993</v>
      </c>
      <c r="D5414" s="2"/>
      <c r="E5414" s="1"/>
      <c r="F5414" s="2"/>
      <c r="G5414" s="1"/>
      <c r="H5414" s="1" t="s">
        <v>2641</v>
      </c>
      <c r="I5414" s="8" t="str">
        <f>IF(Table1[[#This Row],[TMI_Type]]="Reroute",INDEX(_xlfn.REGEXEXTRACT(Table1[[#This Row],[RawText]],".*(ROUTE|FEA|FCA|ICR|CTOP|TBO).+([A-Z]{3})",2,0),1,2),"")</f>
        <v/>
      </c>
      <c r="J5414" s="5"/>
      <c r="K5414" s="5"/>
      <c r="L5414" s="1"/>
      <c r="M5414" s="7"/>
      <c r="N5414" s="7"/>
      <c r="O5414" s="7">
        <v>45088</v>
      </c>
      <c r="P5414" s="4" t="s">
        <v>4290</v>
      </c>
      <c r="Q5414" s="10" t="s">
        <v>4290</v>
      </c>
      <c r="R5414" s="2" t="s">
        <v>9691</v>
      </c>
      <c r="S5414" s="6" t="str">
        <f>IF(OR(ISBLANK(Table1[[#This Row],[ValidEndUTC]]),ISBLANK(Table1[[#This Row],[ValidStartUTC]])),"",Table1[[#This Row],[ValidEndUTC]]-Table1[[#This Row],[ValidStartUTC]])</f>
        <v/>
      </c>
      <c r="T5414" s="5" t="str">
        <f>IF(OR(ISBLANK(Table1[[#This Row],[ValidEndUTC]]),ISBLANK(Table1[[#This Row],[ValidStartUTC]])),"",Table1[[#This Row],[Duration]]*24*60)</f>
        <v/>
      </c>
    </row>
    <row r="5415" spans="1:20" ht="21.6" x14ac:dyDescent="0.25">
      <c r="A5415" s="8" t="str">
        <f>IF(ISBLANK(Table1[[#This Row],[AdvisoryNumber]]),"NTML","ADVZY")</f>
        <v>NTML</v>
      </c>
      <c r="B5415" s="8" t="str">
        <f>_xlfn.TEXTJOIN("-",TRUE,Table1[[#This Row],[Source]],TEXT(Table1[[#This Row],[AdvisoryNumber]],"000"),TEXT(ROW()-1,"000000"),TEXT(Table1[[#This Row],[RecordTimeUTC]],"YYYY-MM-DD"))</f>
        <v>NTML-000-005414-2023-06-11</v>
      </c>
      <c r="C5415" s="1" t="s">
        <v>711</v>
      </c>
      <c r="D5415" s="2"/>
      <c r="E5415" s="1"/>
      <c r="F5415" s="2"/>
      <c r="G5415" s="1"/>
      <c r="H5415" s="1" t="s">
        <v>2641</v>
      </c>
      <c r="I5415" s="8" t="str">
        <f>IF(Table1[[#This Row],[TMI_Type]]="Reroute",INDEX(_xlfn.REGEXEXTRACT(Table1[[#This Row],[RawText]],".*(ROUTE|FEA|FCA|ICR|CTOP|TBO).+([A-Z]{3})",2,0),1,2),"")</f>
        <v/>
      </c>
      <c r="J5415" s="5"/>
      <c r="K5415" s="5"/>
      <c r="L5415" s="1"/>
      <c r="M5415" s="7"/>
      <c r="N5415" s="7"/>
      <c r="O5415" s="7">
        <v>45088</v>
      </c>
      <c r="P5415" s="4" t="s">
        <v>4291</v>
      </c>
      <c r="Q5415" s="10" t="s">
        <v>4291</v>
      </c>
      <c r="R5415" s="2" t="s">
        <v>9691</v>
      </c>
      <c r="S5415" s="6" t="str">
        <f>IF(OR(ISBLANK(Table1[[#This Row],[ValidEndUTC]]),ISBLANK(Table1[[#This Row],[ValidStartUTC]])),"",Table1[[#This Row],[ValidEndUTC]]-Table1[[#This Row],[ValidStartUTC]])</f>
        <v/>
      </c>
      <c r="T5415" s="5" t="str">
        <f>IF(OR(ISBLANK(Table1[[#This Row],[ValidEndUTC]]),ISBLANK(Table1[[#This Row],[ValidStartUTC]])),"",Table1[[#This Row],[Duration]]*24*60)</f>
        <v/>
      </c>
    </row>
    <row r="5416" spans="1:20" ht="21.6" x14ac:dyDescent="0.25">
      <c r="A5416" s="8" t="str">
        <f>IF(ISBLANK(Table1[[#This Row],[AdvisoryNumber]]),"NTML","ADVZY")</f>
        <v>NTML</v>
      </c>
      <c r="B5416" s="8" t="str">
        <f>_xlfn.TEXTJOIN("-",TRUE,Table1[[#This Row],[Source]],TEXT(Table1[[#This Row],[AdvisoryNumber]],"000"),TEXT(ROW()-1,"000000"),TEXT(Table1[[#This Row],[RecordTimeUTC]],"YYYY-MM-DD"))</f>
        <v>NTML-000-005415-2023-06-11</v>
      </c>
      <c r="C5416" s="1" t="s">
        <v>1727</v>
      </c>
      <c r="D5416" s="2"/>
      <c r="E5416" s="1"/>
      <c r="F5416" s="2"/>
      <c r="G5416" s="1"/>
      <c r="H5416" s="1" t="s">
        <v>2641</v>
      </c>
      <c r="I5416" s="8" t="str">
        <f>IF(Table1[[#This Row],[TMI_Type]]="Reroute",INDEX(_xlfn.REGEXEXTRACT(Table1[[#This Row],[RawText]],".*(ROUTE|FEA|FCA|ICR|CTOP|TBO).+([A-Z]{3})",2,0),1,2),"")</f>
        <v/>
      </c>
      <c r="J5416" s="5"/>
      <c r="K5416" s="5"/>
      <c r="L5416" s="1"/>
      <c r="M5416" s="7"/>
      <c r="N5416" s="7"/>
      <c r="O5416" s="7">
        <v>45088</v>
      </c>
      <c r="P5416" s="4" t="s">
        <v>4292</v>
      </c>
      <c r="Q5416" s="10" t="s">
        <v>4292</v>
      </c>
      <c r="R5416" s="2" t="s">
        <v>9691</v>
      </c>
      <c r="S5416" s="6" t="str">
        <f>IF(OR(ISBLANK(Table1[[#This Row],[ValidEndUTC]]),ISBLANK(Table1[[#This Row],[ValidStartUTC]])),"",Table1[[#This Row],[ValidEndUTC]]-Table1[[#This Row],[ValidStartUTC]])</f>
        <v/>
      </c>
      <c r="T5416" s="5" t="str">
        <f>IF(OR(ISBLANK(Table1[[#This Row],[ValidEndUTC]]),ISBLANK(Table1[[#This Row],[ValidStartUTC]])),"",Table1[[#This Row],[Duration]]*24*60)</f>
        <v/>
      </c>
    </row>
    <row r="5417" spans="1:20" ht="21.6" x14ac:dyDescent="0.25">
      <c r="A5417" s="8" t="str">
        <f>IF(ISBLANK(Table1[[#This Row],[AdvisoryNumber]]),"NTML","ADVZY")</f>
        <v>NTML</v>
      </c>
      <c r="B5417" s="8" t="str">
        <f>_xlfn.TEXTJOIN("-",TRUE,Table1[[#This Row],[Source]],TEXT(Table1[[#This Row],[AdvisoryNumber]],"000"),TEXT(ROW()-1,"000000"),TEXT(Table1[[#This Row],[RecordTimeUTC]],"YYYY-MM-DD"))</f>
        <v>NTML-000-005416-2023-06-11</v>
      </c>
      <c r="C5417" s="1" t="s">
        <v>719</v>
      </c>
      <c r="D5417" s="2"/>
      <c r="E5417" s="1"/>
      <c r="F5417" s="2"/>
      <c r="G5417" s="1"/>
      <c r="H5417" s="1" t="s">
        <v>2641</v>
      </c>
      <c r="I5417" s="8" t="str">
        <f>IF(Table1[[#This Row],[TMI_Type]]="Reroute",INDEX(_xlfn.REGEXEXTRACT(Table1[[#This Row],[RawText]],".*(ROUTE|FEA|FCA|ICR|CTOP|TBO).+([A-Z]{3})",2,0),1,2),"")</f>
        <v/>
      </c>
      <c r="J5417" s="5"/>
      <c r="K5417" s="5"/>
      <c r="L5417" s="1"/>
      <c r="M5417" s="7"/>
      <c r="N5417" s="7"/>
      <c r="O5417" s="7">
        <v>45088</v>
      </c>
      <c r="P5417" s="4" t="s">
        <v>4293</v>
      </c>
      <c r="Q5417" s="10" t="s">
        <v>4293</v>
      </c>
      <c r="R5417" s="2" t="s">
        <v>9691</v>
      </c>
      <c r="S5417" s="6" t="str">
        <f>IF(OR(ISBLANK(Table1[[#This Row],[ValidEndUTC]]),ISBLANK(Table1[[#This Row],[ValidStartUTC]])),"",Table1[[#This Row],[ValidEndUTC]]-Table1[[#This Row],[ValidStartUTC]])</f>
        <v/>
      </c>
      <c r="T5417" s="5" t="str">
        <f>IF(OR(ISBLANK(Table1[[#This Row],[ValidEndUTC]]),ISBLANK(Table1[[#This Row],[ValidStartUTC]])),"",Table1[[#This Row],[Duration]]*24*60)</f>
        <v/>
      </c>
    </row>
    <row r="5418" spans="1:20" ht="21.6" x14ac:dyDescent="0.25">
      <c r="A5418" s="8" t="str">
        <f>IF(ISBLANK(Table1[[#This Row],[AdvisoryNumber]]),"NTML","ADVZY")</f>
        <v>NTML</v>
      </c>
      <c r="B5418" s="8" t="str">
        <f>_xlfn.TEXTJOIN("-",TRUE,Table1[[#This Row],[Source]],TEXT(Table1[[#This Row],[AdvisoryNumber]],"000"),TEXT(ROW()-1,"000000"),TEXT(Table1[[#This Row],[RecordTimeUTC]],"YYYY-MM-DD"))</f>
        <v>NTML-000-005417-2023-06-16</v>
      </c>
      <c r="C5418" s="1" t="s">
        <v>129</v>
      </c>
      <c r="D5418" s="2"/>
      <c r="E5418" s="1"/>
      <c r="F5418" s="2"/>
      <c r="G5418" s="1"/>
      <c r="H5418" s="1" t="s">
        <v>2641</v>
      </c>
      <c r="I5418" s="8" t="str">
        <f>IF(Table1[[#This Row],[TMI_Type]]="Reroute",INDEX(_xlfn.REGEXEXTRACT(Table1[[#This Row],[RawText]],".*(ROUTE|FEA|FCA|ICR|CTOP|TBO).+([A-Z]{3})",2,0),1,2),"")</f>
        <v/>
      </c>
      <c r="J5418" s="5"/>
      <c r="K5418" s="5"/>
      <c r="L5418" s="1"/>
      <c r="M5418" s="7"/>
      <c r="N5418" s="7"/>
      <c r="O5418" s="7">
        <v>45093.791666666664</v>
      </c>
      <c r="P5418" s="4" t="s">
        <v>4294</v>
      </c>
      <c r="Q5418" s="10" t="s">
        <v>4294</v>
      </c>
      <c r="R5418" s="2" t="s">
        <v>9706</v>
      </c>
      <c r="S5418" s="6" t="str">
        <f>IF(OR(ISBLANK(Table1[[#This Row],[ValidEndUTC]]),ISBLANK(Table1[[#This Row],[ValidStartUTC]])),"",Table1[[#This Row],[ValidEndUTC]]-Table1[[#This Row],[ValidStartUTC]])</f>
        <v/>
      </c>
      <c r="T5418" s="5" t="str">
        <f>IF(OR(ISBLANK(Table1[[#This Row],[ValidEndUTC]]),ISBLANK(Table1[[#This Row],[ValidStartUTC]])),"",Table1[[#This Row],[Duration]]*24*60)</f>
        <v/>
      </c>
    </row>
    <row r="5419" spans="1:20" ht="21.6" x14ac:dyDescent="0.25">
      <c r="A5419" s="8" t="str">
        <f>IF(ISBLANK(Table1[[#This Row],[AdvisoryNumber]]),"NTML","ADVZY")</f>
        <v>NTML</v>
      </c>
      <c r="B5419" s="8" t="str">
        <f>_xlfn.TEXTJOIN("-",TRUE,Table1[[#This Row],[Source]],TEXT(Table1[[#This Row],[AdvisoryNumber]],"000"),TEXT(ROW()-1,"000000"),TEXT(Table1[[#This Row],[RecordTimeUTC]],"YYYY-MM-DD"))</f>
        <v>NTML-000-005418-2023-06-16</v>
      </c>
      <c r="C5419" s="1" t="s">
        <v>132</v>
      </c>
      <c r="D5419" s="2"/>
      <c r="E5419" s="1"/>
      <c r="F5419" s="2"/>
      <c r="G5419" s="1"/>
      <c r="H5419" s="1" t="s">
        <v>2641</v>
      </c>
      <c r="I5419" s="8" t="str">
        <f>IF(Table1[[#This Row],[TMI_Type]]="Reroute",INDEX(_xlfn.REGEXEXTRACT(Table1[[#This Row],[RawText]],".*(ROUTE|FEA|FCA|ICR|CTOP|TBO).+([A-Z]{3})",2,0),1,2),"")</f>
        <v/>
      </c>
      <c r="J5419" s="5"/>
      <c r="K5419" s="5"/>
      <c r="L5419" s="1"/>
      <c r="M5419" s="7"/>
      <c r="N5419" s="7"/>
      <c r="O5419" s="7">
        <v>45093.791666666664</v>
      </c>
      <c r="P5419" s="4" t="s">
        <v>4295</v>
      </c>
      <c r="Q5419" s="10" t="s">
        <v>4295</v>
      </c>
      <c r="R5419" s="2" t="s">
        <v>9706</v>
      </c>
      <c r="S5419" s="6" t="str">
        <f>IF(OR(ISBLANK(Table1[[#This Row],[ValidEndUTC]]),ISBLANK(Table1[[#This Row],[ValidStartUTC]])),"",Table1[[#This Row],[ValidEndUTC]]-Table1[[#This Row],[ValidStartUTC]])</f>
        <v/>
      </c>
      <c r="T5419" s="5" t="str">
        <f>IF(OR(ISBLANK(Table1[[#This Row],[ValidEndUTC]]),ISBLANK(Table1[[#This Row],[ValidStartUTC]])),"",Table1[[#This Row],[Duration]]*24*60)</f>
        <v/>
      </c>
    </row>
    <row r="5420" spans="1:20" x14ac:dyDescent="0.25">
      <c r="A5420" s="8" t="str">
        <f>IF(ISBLANK(Table1[[#This Row],[AdvisoryNumber]]),"NTML","ADVZY")</f>
        <v>NTML</v>
      </c>
      <c r="B5420" s="8" t="str">
        <f>_xlfn.TEXTJOIN("-",TRUE,Table1[[#This Row],[Source]],TEXT(Table1[[#This Row],[AdvisoryNumber]],"000"),TEXT(ROW()-1,"000000"),TEXT(Table1[[#This Row],[RecordTimeUTC]],"YYYY-MM-DD"))</f>
        <v>NTML-000-005419-2023-06-17</v>
      </c>
      <c r="C5420" s="1" t="s">
        <v>129</v>
      </c>
      <c r="D5420" s="2"/>
      <c r="E5420" s="1"/>
      <c r="F5420" s="2"/>
      <c r="G5420" s="1" t="s">
        <v>98</v>
      </c>
      <c r="H5420" s="1" t="s">
        <v>992</v>
      </c>
      <c r="I5420" s="8" t="str">
        <f>IF(Table1[[#This Row],[TMI_Type]]="Reroute",INDEX(_xlfn.REGEXEXTRACT(Table1[[#This Row],[RawText]],".*(ROUTE|FEA|FCA|ICR|CTOP|TBO).+([A-Z]{3})",2,0),1,2),"")</f>
        <v/>
      </c>
      <c r="J5420" s="5"/>
      <c r="K5420" s="5"/>
      <c r="L5420" s="1"/>
      <c r="M5420" s="7"/>
      <c r="N5420" s="7"/>
      <c r="O5420" s="7">
        <v>45094.040277777778</v>
      </c>
      <c r="P5420" s="4" t="s">
        <v>4300</v>
      </c>
      <c r="Q5420" s="10" t="s">
        <v>4300</v>
      </c>
      <c r="R5420" s="2" t="s">
        <v>9724</v>
      </c>
      <c r="S5420" s="6" t="str">
        <f>IF(OR(ISBLANK(Table1[[#This Row],[ValidEndUTC]]),ISBLANK(Table1[[#This Row],[ValidStartUTC]])),"",Table1[[#This Row],[ValidEndUTC]]-Table1[[#This Row],[ValidStartUTC]])</f>
        <v/>
      </c>
      <c r="T5420" s="5" t="str">
        <f>IF(OR(ISBLANK(Table1[[#This Row],[ValidEndUTC]]),ISBLANK(Table1[[#This Row],[ValidStartUTC]])),"",Table1[[#This Row],[Duration]]*24*60)</f>
        <v/>
      </c>
    </row>
    <row r="5421" spans="1:20" x14ac:dyDescent="0.25">
      <c r="A5421" s="8" t="str">
        <f>IF(ISBLANK(Table1[[#This Row],[AdvisoryNumber]]),"NTML","ADVZY")</f>
        <v>NTML</v>
      </c>
      <c r="B5421" s="8" t="str">
        <f>_xlfn.TEXTJOIN("-",TRUE,Table1[[#This Row],[Source]],TEXT(Table1[[#This Row],[AdvisoryNumber]],"000"),TEXT(ROW()-1,"000000"),TEXT(Table1[[#This Row],[RecordTimeUTC]],"YYYY-MM-DD"))</f>
        <v>NTML-000-005420-2023-06-17</v>
      </c>
      <c r="C5421" s="1" t="s">
        <v>129</v>
      </c>
      <c r="D5421" s="2"/>
      <c r="E5421" s="1"/>
      <c r="F5421" s="2"/>
      <c r="G5421" s="1" t="s">
        <v>98</v>
      </c>
      <c r="H5421" s="1" t="s">
        <v>992</v>
      </c>
      <c r="I5421" s="8" t="str">
        <f>IF(Table1[[#This Row],[TMI_Type]]="Reroute",INDEX(_xlfn.REGEXEXTRACT(Table1[[#This Row],[RawText]],".*(ROUTE|FEA|FCA|ICR|CTOP|TBO).+([A-Z]{3})",2,0),1,2),"")</f>
        <v/>
      </c>
      <c r="J5421" s="5"/>
      <c r="K5421" s="5"/>
      <c r="L5421" s="1"/>
      <c r="M5421" s="7"/>
      <c r="N5421" s="7"/>
      <c r="O5421" s="7">
        <v>45094.040277777778</v>
      </c>
      <c r="P5421" s="4" t="s">
        <v>4301</v>
      </c>
      <c r="Q5421" s="10" t="s">
        <v>4301</v>
      </c>
      <c r="R5421" s="2" t="s">
        <v>9725</v>
      </c>
      <c r="S5421" s="6" t="str">
        <f>IF(OR(ISBLANK(Table1[[#This Row],[ValidEndUTC]]),ISBLANK(Table1[[#This Row],[ValidStartUTC]])),"",Table1[[#This Row],[ValidEndUTC]]-Table1[[#This Row],[ValidStartUTC]])</f>
        <v/>
      </c>
      <c r="T5421" s="5" t="str">
        <f>IF(OR(ISBLANK(Table1[[#This Row],[ValidEndUTC]]),ISBLANK(Table1[[#This Row],[ValidStartUTC]])),"",Table1[[#This Row],[Duration]]*24*60)</f>
        <v/>
      </c>
    </row>
    <row r="5422" spans="1:20" ht="21.6" x14ac:dyDescent="0.25">
      <c r="A5422" s="8" t="str">
        <f>IF(ISBLANK(Table1[[#This Row],[AdvisoryNumber]]),"NTML","ADVZY")</f>
        <v>NTML</v>
      </c>
      <c r="B5422" s="8" t="str">
        <f>_xlfn.TEXTJOIN("-",TRUE,Table1[[#This Row],[Source]],TEXT(Table1[[#This Row],[AdvisoryNumber]],"000"),TEXT(ROW()-1,"000000"),TEXT(Table1[[#This Row],[RecordTimeUTC]],"YYYY-MM-DD"))</f>
        <v>NTML-000-005421-2023-06-17</v>
      </c>
      <c r="C5422" s="1" t="s">
        <v>129</v>
      </c>
      <c r="D5422" s="2"/>
      <c r="E5422" s="1"/>
      <c r="F5422" s="2"/>
      <c r="G5422" s="1" t="s">
        <v>98</v>
      </c>
      <c r="H5422" s="1" t="s">
        <v>181</v>
      </c>
      <c r="I5422" s="8" t="str">
        <f>IF(Table1[[#This Row],[TMI_Type]]="Reroute",INDEX(_xlfn.REGEXEXTRACT(Table1[[#This Row],[RawText]],".*(ROUTE|FEA|FCA|ICR|CTOP|TBO).+([A-Z]{3})",2,0),1,2),"")</f>
        <v/>
      </c>
      <c r="J5422" s="5"/>
      <c r="K5422" s="5"/>
      <c r="L5422" s="1" t="s">
        <v>9726</v>
      </c>
      <c r="M5422" s="7"/>
      <c r="N5422" s="7"/>
      <c r="O5422" s="7">
        <v>45094.061111111114</v>
      </c>
      <c r="P5422" s="4" t="s">
        <v>4302</v>
      </c>
      <c r="Q5422" s="10" t="s">
        <v>4302</v>
      </c>
      <c r="R5422" s="2" t="s">
        <v>9725</v>
      </c>
      <c r="S5422" s="6" t="str">
        <f>IF(OR(ISBLANK(Table1[[#This Row],[ValidEndUTC]]),ISBLANK(Table1[[#This Row],[ValidStartUTC]])),"",Table1[[#This Row],[ValidEndUTC]]-Table1[[#This Row],[ValidStartUTC]])</f>
        <v/>
      </c>
      <c r="T5422" s="5" t="str">
        <f>IF(OR(ISBLANK(Table1[[#This Row],[ValidEndUTC]]),ISBLANK(Table1[[#This Row],[ValidStartUTC]])),"",Table1[[#This Row],[Duration]]*24*60)</f>
        <v/>
      </c>
    </row>
    <row r="5423" spans="1:20" ht="21.6" x14ac:dyDescent="0.25">
      <c r="A5423" s="8" t="str">
        <f>IF(ISBLANK(Table1[[#This Row],[AdvisoryNumber]]),"NTML","ADVZY")</f>
        <v>NTML</v>
      </c>
      <c r="B5423" s="8" t="str">
        <f>_xlfn.TEXTJOIN("-",TRUE,Table1[[#This Row],[Source]],TEXT(Table1[[#This Row],[AdvisoryNumber]],"000"),TEXT(ROW()-1,"000000"),TEXT(Table1[[#This Row],[RecordTimeUTC]],"YYYY-MM-DD"))</f>
        <v>NTML-000-005422-2023-06-17</v>
      </c>
      <c r="C5423" s="1" t="s">
        <v>129</v>
      </c>
      <c r="D5423" s="2"/>
      <c r="E5423" s="1"/>
      <c r="F5423" s="2"/>
      <c r="G5423" s="1" t="s">
        <v>98</v>
      </c>
      <c r="H5423" s="1" t="s">
        <v>181</v>
      </c>
      <c r="I5423" s="8" t="str">
        <f>IF(Table1[[#This Row],[TMI_Type]]="Reroute",INDEX(_xlfn.REGEXEXTRACT(Table1[[#This Row],[RawText]],".*(ROUTE|FEA|FCA|ICR|CTOP|TBO).+([A-Z]{3})",2,0),1,2),"")</f>
        <v/>
      </c>
      <c r="J5423" s="5"/>
      <c r="K5423" s="5"/>
      <c r="L5423" s="1" t="s">
        <v>9727</v>
      </c>
      <c r="M5423" s="7"/>
      <c r="N5423" s="7"/>
      <c r="O5423" s="7">
        <v>45094.080555555556</v>
      </c>
      <c r="P5423" s="4" t="s">
        <v>4303</v>
      </c>
      <c r="Q5423" s="10" t="s">
        <v>4303</v>
      </c>
      <c r="R5423" s="2" t="s">
        <v>9728</v>
      </c>
      <c r="S5423" s="6" t="str">
        <f>IF(OR(ISBLANK(Table1[[#This Row],[ValidEndUTC]]),ISBLANK(Table1[[#This Row],[ValidStartUTC]])),"",Table1[[#This Row],[ValidEndUTC]]-Table1[[#This Row],[ValidStartUTC]])</f>
        <v/>
      </c>
      <c r="T5423" s="5" t="str">
        <f>IF(OR(ISBLANK(Table1[[#This Row],[ValidEndUTC]]),ISBLANK(Table1[[#This Row],[ValidStartUTC]])),"",Table1[[#This Row],[Duration]]*24*60)</f>
        <v/>
      </c>
    </row>
    <row r="5424" spans="1:20" ht="21.6" x14ac:dyDescent="0.25">
      <c r="A5424" s="8" t="str">
        <f>IF(ISBLANK(Table1[[#This Row],[AdvisoryNumber]]),"NTML","ADVZY")</f>
        <v>NTML</v>
      </c>
      <c r="B5424" s="8" t="str">
        <f>_xlfn.TEXTJOIN("-",TRUE,Table1[[#This Row],[Source]],TEXT(Table1[[#This Row],[AdvisoryNumber]],"000"),TEXT(ROW()-1,"000000"),TEXT(Table1[[#This Row],[RecordTimeUTC]],"YYYY-MM-DD"))</f>
        <v>NTML-000-005423-2023-06-17</v>
      </c>
      <c r="C5424" s="1" t="s">
        <v>129</v>
      </c>
      <c r="D5424" s="2"/>
      <c r="E5424" s="1"/>
      <c r="F5424" s="2"/>
      <c r="G5424" s="1" t="s">
        <v>98</v>
      </c>
      <c r="H5424" s="1" t="s">
        <v>181</v>
      </c>
      <c r="I5424" s="8" t="str">
        <f>IF(Table1[[#This Row],[TMI_Type]]="Reroute",INDEX(_xlfn.REGEXEXTRACT(Table1[[#This Row],[RawText]],".*(ROUTE|FEA|FCA|ICR|CTOP|TBO).+([A-Z]{3})",2,0),1,2),"")</f>
        <v/>
      </c>
      <c r="J5424" s="5"/>
      <c r="K5424" s="5"/>
      <c r="L5424" s="1" t="s">
        <v>5679</v>
      </c>
      <c r="M5424" s="7"/>
      <c r="N5424" s="7"/>
      <c r="O5424" s="7">
        <v>45094.082638888889</v>
      </c>
      <c r="P5424" s="4" t="s">
        <v>9729</v>
      </c>
      <c r="Q5424" s="10" t="s">
        <v>9729</v>
      </c>
      <c r="R5424" s="2" t="s">
        <v>9728</v>
      </c>
      <c r="S5424" s="6" t="str">
        <f>IF(OR(ISBLANK(Table1[[#This Row],[ValidEndUTC]]),ISBLANK(Table1[[#This Row],[ValidStartUTC]])),"",Table1[[#This Row],[ValidEndUTC]]-Table1[[#This Row],[ValidStartUTC]])</f>
        <v/>
      </c>
      <c r="T5424" s="5" t="str">
        <f>IF(OR(ISBLANK(Table1[[#This Row],[ValidEndUTC]]),ISBLANK(Table1[[#This Row],[ValidStartUTC]])),"",Table1[[#This Row],[Duration]]*24*60)</f>
        <v/>
      </c>
    </row>
    <row r="5425" spans="1:20" ht="409.6" x14ac:dyDescent="0.25">
      <c r="A5425" s="8" t="str">
        <f>IF(ISBLANK(Table1[[#This Row],[AdvisoryNumber]]),"NTML","ADVZY")</f>
        <v>ADVZY</v>
      </c>
      <c r="B5425" s="8" t="str">
        <f>_xlfn.TEXTJOIN("-",TRUE,Table1[[#This Row],[Source]],TEXT(Table1[[#This Row],[AdvisoryNumber]],"000"),TEXT(ROW()-1,"000000"),TEXT(Table1[[#This Row],[RecordTimeUTC]],"YYYY-MM-DD"))</f>
        <v>ADVZY-005-005424-2023-06-17</v>
      </c>
      <c r="C5425" s="1" t="s">
        <v>16</v>
      </c>
      <c r="D5425" s="2"/>
      <c r="E5425" s="1">
        <v>5</v>
      </c>
      <c r="F5425" s="2" t="s">
        <v>5996</v>
      </c>
      <c r="G5425" s="1"/>
      <c r="H5425" s="1" t="s">
        <v>6014</v>
      </c>
      <c r="I5425" s="8" t="str">
        <f>IF(Table1[[#This Row],[TMI_Type]]="Reroute",INDEX(_xlfn.REGEXEXTRACT(Table1[[#This Row],[RawText]],".*(ROUTE|FEA|FCA|ICR|CTOP|TBO).+([A-Z]{3})",2,0),1,2),"")</f>
        <v/>
      </c>
      <c r="J5425" s="5"/>
      <c r="K5425" s="5"/>
      <c r="L5425" s="1"/>
      <c r="M5425" s="7"/>
      <c r="N5425" s="7"/>
      <c r="O5425" s="7">
        <v>45094.930555555555</v>
      </c>
      <c r="P5425" s="4" t="s">
        <v>3355</v>
      </c>
      <c r="Q5425" s="10" t="s">
        <v>7375</v>
      </c>
      <c r="R5425" s="2" t="s">
        <v>7376</v>
      </c>
      <c r="S5425" s="6" t="str">
        <f>IF(OR(ISBLANK(Table1[[#This Row],[ValidEndUTC]]),ISBLANK(Table1[[#This Row],[ValidStartUTC]])),"",Table1[[#This Row],[ValidEndUTC]]-Table1[[#This Row],[ValidStartUTC]])</f>
        <v/>
      </c>
      <c r="T5425" s="5" t="str">
        <f>IF(OR(ISBLANK(Table1[[#This Row],[ValidEndUTC]]),ISBLANK(Table1[[#This Row],[ValidStartUTC]])),"",Table1[[#This Row],[Duration]]*24*60)</f>
        <v/>
      </c>
    </row>
    <row r="5426" spans="1:20" ht="21.6" x14ac:dyDescent="0.25">
      <c r="A5426" s="8" t="str">
        <f>IF(ISBLANK(Table1[[#This Row],[AdvisoryNumber]]),"NTML","ADVZY")</f>
        <v>NTML</v>
      </c>
      <c r="B5426" s="8" t="str">
        <f>_xlfn.TEXTJOIN("-",TRUE,Table1[[#This Row],[Source]],TEXT(Table1[[#This Row],[AdvisoryNumber]],"000"),TEXT(ROW()-1,"000000"),TEXT(Table1[[#This Row],[RecordTimeUTC]],"YYYY-MM-DD"))</f>
        <v>NTML-000-005425-2023-06-17</v>
      </c>
      <c r="C5426" s="1" t="s">
        <v>711</v>
      </c>
      <c r="D5426" s="2"/>
      <c r="E5426" s="1"/>
      <c r="F5426" s="2"/>
      <c r="G5426" s="1"/>
      <c r="H5426" s="1" t="s">
        <v>2641</v>
      </c>
      <c r="I5426" s="8" t="str">
        <f>IF(Table1[[#This Row],[TMI_Type]]="Reroute",INDEX(_xlfn.REGEXEXTRACT(Table1[[#This Row],[RawText]],".*(ROUTE|FEA|FCA|ICR|CTOP|TBO).+([A-Z]{3})",2,0),1,2),"")</f>
        <v/>
      </c>
      <c r="J5426" s="5"/>
      <c r="K5426" s="5"/>
      <c r="L5426" s="1"/>
      <c r="M5426" s="7"/>
      <c r="N5426" s="7"/>
      <c r="O5426" s="7">
        <v>45094.943749999999</v>
      </c>
      <c r="P5426" s="4" t="s">
        <v>4304</v>
      </c>
      <c r="Q5426" s="10" t="s">
        <v>4304</v>
      </c>
      <c r="R5426" s="2" t="s">
        <v>9730</v>
      </c>
      <c r="S5426" s="6" t="str">
        <f>IF(OR(ISBLANK(Table1[[#This Row],[ValidEndUTC]]),ISBLANK(Table1[[#This Row],[ValidStartUTC]])),"",Table1[[#This Row],[ValidEndUTC]]-Table1[[#This Row],[ValidStartUTC]])</f>
        <v/>
      </c>
      <c r="T5426" s="5" t="str">
        <f>IF(OR(ISBLANK(Table1[[#This Row],[ValidEndUTC]]),ISBLANK(Table1[[#This Row],[ValidStartUTC]])),"",Table1[[#This Row],[Duration]]*24*60)</f>
        <v/>
      </c>
    </row>
    <row r="5427" spans="1:20" ht="21.6" x14ac:dyDescent="0.25">
      <c r="A5427" s="8" t="str">
        <f>IF(ISBLANK(Table1[[#This Row],[AdvisoryNumber]]),"NTML","ADVZY")</f>
        <v>NTML</v>
      </c>
      <c r="B5427" s="8" t="str">
        <f>_xlfn.TEXTJOIN("-",TRUE,Table1[[#This Row],[Source]],TEXT(Table1[[#This Row],[AdvisoryNumber]],"000"),TEXT(ROW()-1,"000000"),TEXT(Table1[[#This Row],[RecordTimeUTC]],"YYYY-MM-DD"))</f>
        <v>NTML-000-005426-2023-06-17</v>
      </c>
      <c r="C5427" s="1" t="s">
        <v>1727</v>
      </c>
      <c r="D5427" s="2"/>
      <c r="E5427" s="1"/>
      <c r="F5427" s="2"/>
      <c r="G5427" s="1"/>
      <c r="H5427" s="1" t="s">
        <v>2641</v>
      </c>
      <c r="I5427" s="8" t="str">
        <f>IF(Table1[[#This Row],[TMI_Type]]="Reroute",INDEX(_xlfn.REGEXEXTRACT(Table1[[#This Row],[RawText]],".*(ROUTE|FEA|FCA|ICR|CTOP|TBO).+([A-Z]{3})",2,0),1,2),"")</f>
        <v/>
      </c>
      <c r="J5427" s="5"/>
      <c r="K5427" s="5"/>
      <c r="L5427" s="1"/>
      <c r="M5427" s="7"/>
      <c r="N5427" s="7"/>
      <c r="O5427" s="7">
        <v>45094.943749999999</v>
      </c>
      <c r="P5427" s="4" t="s">
        <v>4305</v>
      </c>
      <c r="Q5427" s="10" t="s">
        <v>4305</v>
      </c>
      <c r="R5427" s="2" t="s">
        <v>9730</v>
      </c>
      <c r="S5427" s="6" t="str">
        <f>IF(OR(ISBLANK(Table1[[#This Row],[ValidEndUTC]]),ISBLANK(Table1[[#This Row],[ValidStartUTC]])),"",Table1[[#This Row],[ValidEndUTC]]-Table1[[#This Row],[ValidStartUTC]])</f>
        <v/>
      </c>
      <c r="T5427" s="5" t="str">
        <f>IF(OR(ISBLANK(Table1[[#This Row],[ValidEndUTC]]),ISBLANK(Table1[[#This Row],[ValidStartUTC]])),"",Table1[[#This Row],[Duration]]*24*60)</f>
        <v/>
      </c>
    </row>
    <row r="5428" spans="1:20" ht="21.6" x14ac:dyDescent="0.25">
      <c r="A5428" s="8" t="str">
        <f>IF(ISBLANK(Table1[[#This Row],[AdvisoryNumber]]),"NTML","ADVZY")</f>
        <v>NTML</v>
      </c>
      <c r="B5428" s="8" t="str">
        <f>_xlfn.TEXTJOIN("-",TRUE,Table1[[#This Row],[Source]],TEXT(Table1[[#This Row],[AdvisoryNumber]],"000"),TEXT(ROW()-1,"000000"),TEXT(Table1[[#This Row],[RecordTimeUTC]],"YYYY-MM-DD"))</f>
        <v>NTML-000-005427-2023-06-17</v>
      </c>
      <c r="C5428" s="1" t="s">
        <v>719</v>
      </c>
      <c r="D5428" s="2"/>
      <c r="E5428" s="1"/>
      <c r="F5428" s="2"/>
      <c r="G5428" s="1"/>
      <c r="H5428" s="1" t="s">
        <v>2641</v>
      </c>
      <c r="I5428" s="8" t="str">
        <f>IF(Table1[[#This Row],[TMI_Type]]="Reroute",INDEX(_xlfn.REGEXEXTRACT(Table1[[#This Row],[RawText]],".*(ROUTE|FEA|FCA|ICR|CTOP|TBO).+([A-Z]{3})",2,0),1,2),"")</f>
        <v/>
      </c>
      <c r="J5428" s="5"/>
      <c r="K5428" s="5"/>
      <c r="L5428" s="1"/>
      <c r="M5428" s="7"/>
      <c r="N5428" s="7"/>
      <c r="O5428" s="7">
        <v>45094.943749999999</v>
      </c>
      <c r="P5428" s="4" t="s">
        <v>4306</v>
      </c>
      <c r="Q5428" s="10" t="s">
        <v>4306</v>
      </c>
      <c r="R5428" s="2" t="s">
        <v>9730</v>
      </c>
      <c r="S5428" s="6" t="str">
        <f>IF(OR(ISBLANK(Table1[[#This Row],[ValidEndUTC]]),ISBLANK(Table1[[#This Row],[ValidStartUTC]])),"",Table1[[#This Row],[ValidEndUTC]]-Table1[[#This Row],[ValidStartUTC]])</f>
        <v/>
      </c>
      <c r="T5428" s="5" t="str">
        <f>IF(OR(ISBLANK(Table1[[#This Row],[ValidEndUTC]]),ISBLANK(Table1[[#This Row],[ValidStartUTC]])),"",Table1[[#This Row],[Duration]]*24*60)</f>
        <v/>
      </c>
    </row>
    <row r="5429" spans="1:20" ht="21.6" x14ac:dyDescent="0.25">
      <c r="A5429" s="8" t="str">
        <f>IF(ISBLANK(Table1[[#This Row],[AdvisoryNumber]]),"NTML","ADVZY")</f>
        <v>NTML</v>
      </c>
      <c r="B5429" s="8" t="str">
        <f>_xlfn.TEXTJOIN("-",TRUE,Table1[[#This Row],[Source]],TEXT(Table1[[#This Row],[AdvisoryNumber]],"000"),TEXT(ROW()-1,"000000"),TEXT(Table1[[#This Row],[RecordTimeUTC]],"YYYY-MM-DD"))</f>
        <v>NTML-000-005428-2023-06-17</v>
      </c>
      <c r="C5429" s="1" t="s">
        <v>717</v>
      </c>
      <c r="D5429" s="2"/>
      <c r="E5429" s="1"/>
      <c r="F5429" s="2"/>
      <c r="G5429" s="1"/>
      <c r="H5429" s="1" t="s">
        <v>2641</v>
      </c>
      <c r="I5429" s="8" t="str">
        <f>IF(Table1[[#This Row],[TMI_Type]]="Reroute",INDEX(_xlfn.REGEXEXTRACT(Table1[[#This Row],[RawText]],".*(ROUTE|FEA|FCA|ICR|CTOP|TBO).+([A-Z]{3})",2,0),1,2),"")</f>
        <v/>
      </c>
      <c r="J5429" s="5"/>
      <c r="K5429" s="5"/>
      <c r="L5429" s="1"/>
      <c r="M5429" s="7"/>
      <c r="N5429" s="7"/>
      <c r="O5429" s="7">
        <v>45094.943749999999</v>
      </c>
      <c r="P5429" s="4" t="s">
        <v>4307</v>
      </c>
      <c r="Q5429" s="10" t="s">
        <v>4307</v>
      </c>
      <c r="R5429" s="2" t="s">
        <v>9730</v>
      </c>
      <c r="S5429" s="6" t="str">
        <f>IF(OR(ISBLANK(Table1[[#This Row],[ValidEndUTC]]),ISBLANK(Table1[[#This Row],[ValidStartUTC]])),"",Table1[[#This Row],[ValidEndUTC]]-Table1[[#This Row],[ValidStartUTC]])</f>
        <v/>
      </c>
      <c r="T5429" s="5" t="str">
        <f>IF(OR(ISBLANK(Table1[[#This Row],[ValidEndUTC]]),ISBLANK(Table1[[#This Row],[ValidStartUTC]])),"",Table1[[#This Row],[Duration]]*24*60)</f>
        <v/>
      </c>
    </row>
    <row r="5430" spans="1:20" ht="21.6" x14ac:dyDescent="0.25">
      <c r="A5430" s="8" t="str">
        <f>IF(ISBLANK(Table1[[#This Row],[AdvisoryNumber]]),"NTML","ADVZY")</f>
        <v>NTML</v>
      </c>
      <c r="B5430" s="8" t="str">
        <f>_xlfn.TEXTJOIN("-",TRUE,Table1[[#This Row],[Source]],TEXT(Table1[[#This Row],[AdvisoryNumber]],"000"),TEXT(ROW()-1,"000000"),TEXT(Table1[[#This Row],[RecordTimeUTC]],"YYYY-MM-DD"))</f>
        <v>NTML-000-005429-2023-06-17</v>
      </c>
      <c r="C5430" s="1" t="s">
        <v>556</v>
      </c>
      <c r="D5430" s="2"/>
      <c r="E5430" s="1"/>
      <c r="F5430" s="2"/>
      <c r="G5430" s="1"/>
      <c r="H5430" s="1" t="s">
        <v>2641</v>
      </c>
      <c r="I5430" s="8" t="str">
        <f>IF(Table1[[#This Row],[TMI_Type]]="Reroute",INDEX(_xlfn.REGEXEXTRACT(Table1[[#This Row],[RawText]],".*(ROUTE|FEA|FCA|ICR|CTOP|TBO).+([A-Z]{3})",2,0),1,2),"")</f>
        <v/>
      </c>
      <c r="J5430" s="5"/>
      <c r="K5430" s="5"/>
      <c r="L5430" s="1"/>
      <c r="M5430" s="7"/>
      <c r="N5430" s="7"/>
      <c r="O5430" s="7">
        <v>45094.943749999999</v>
      </c>
      <c r="P5430" s="4" t="s">
        <v>4308</v>
      </c>
      <c r="Q5430" s="10" t="s">
        <v>4308</v>
      </c>
      <c r="R5430" s="2" t="s">
        <v>9730</v>
      </c>
      <c r="S5430" s="6" t="str">
        <f>IF(OR(ISBLANK(Table1[[#This Row],[ValidEndUTC]]),ISBLANK(Table1[[#This Row],[ValidStartUTC]])),"",Table1[[#This Row],[ValidEndUTC]]-Table1[[#This Row],[ValidStartUTC]])</f>
        <v/>
      </c>
      <c r="T5430" s="5" t="str">
        <f>IF(OR(ISBLANK(Table1[[#This Row],[ValidEndUTC]]),ISBLANK(Table1[[#This Row],[ValidStartUTC]])),"",Table1[[#This Row],[Duration]]*24*60)</f>
        <v/>
      </c>
    </row>
    <row r="5431" spans="1:20" x14ac:dyDescent="0.25">
      <c r="A5431" s="8" t="str">
        <f>IF(ISBLANK(Table1[[#This Row],[AdvisoryNumber]]),"NTML","ADVZY")</f>
        <v>NTML</v>
      </c>
      <c r="B5431" s="8" t="str">
        <f>_xlfn.TEXTJOIN("-",TRUE,Table1[[#This Row],[Source]],TEXT(Table1[[#This Row],[AdvisoryNumber]],"000"),TEXT(ROW()-1,"000000"),TEXT(Table1[[#This Row],[RecordTimeUTC]],"YYYY-MM-DD"))</f>
        <v>NTML-000-005430-2023-06-23</v>
      </c>
      <c r="C5431" s="1" t="s">
        <v>197</v>
      </c>
      <c r="D5431" s="2"/>
      <c r="E5431" s="1"/>
      <c r="F5431" s="2"/>
      <c r="G5431" s="1"/>
      <c r="H5431" s="1" t="s">
        <v>2641</v>
      </c>
      <c r="I5431" s="8" t="str">
        <f>IF(Table1[[#This Row],[TMI_Type]]="Reroute",INDEX(_xlfn.REGEXEXTRACT(Table1[[#This Row],[RawText]],".*(ROUTE|FEA|FCA|ICR|CTOP|TBO).+([A-Z]{3})",2,0),1,2),"")</f>
        <v/>
      </c>
      <c r="J5431" s="5"/>
      <c r="K5431" s="5"/>
      <c r="L5431" s="1"/>
      <c r="M5431" s="7"/>
      <c r="N5431" s="7"/>
      <c r="O5431" s="7">
        <v>45100.958333333336</v>
      </c>
      <c r="P5431" s="4" t="s">
        <v>4320</v>
      </c>
      <c r="Q5431" s="10" t="s">
        <v>4320</v>
      </c>
      <c r="R5431" s="2" t="s">
        <v>9741</v>
      </c>
      <c r="S5431" s="6" t="str">
        <f>IF(OR(ISBLANK(Table1[[#This Row],[ValidEndUTC]]),ISBLANK(Table1[[#This Row],[ValidStartUTC]])),"",Table1[[#This Row],[ValidEndUTC]]-Table1[[#This Row],[ValidStartUTC]])</f>
        <v/>
      </c>
      <c r="T5431" s="5" t="str">
        <f>IF(OR(ISBLANK(Table1[[#This Row],[ValidEndUTC]]),ISBLANK(Table1[[#This Row],[ValidStartUTC]])),"",Table1[[#This Row],[Duration]]*24*60)</f>
        <v/>
      </c>
    </row>
    <row r="5432" spans="1:20" x14ac:dyDescent="0.25">
      <c r="A5432" s="8" t="str">
        <f>IF(ISBLANK(Table1[[#This Row],[AdvisoryNumber]]),"NTML","ADVZY")</f>
        <v>NTML</v>
      </c>
      <c r="B5432" s="8" t="str">
        <f>_xlfn.TEXTJOIN("-",TRUE,Table1[[#This Row],[Source]],TEXT(Table1[[#This Row],[AdvisoryNumber]],"000"),TEXT(ROW()-1,"000000"),TEXT(Table1[[#This Row],[RecordTimeUTC]],"YYYY-MM-DD"))</f>
        <v>NTML-000-005431-2023-06-23</v>
      </c>
      <c r="C5432" s="1" t="s">
        <v>1219</v>
      </c>
      <c r="D5432" s="2"/>
      <c r="E5432" s="1"/>
      <c r="F5432" s="2"/>
      <c r="G5432" s="1"/>
      <c r="H5432" s="1" t="s">
        <v>2641</v>
      </c>
      <c r="I5432" s="8" t="str">
        <f>IF(Table1[[#This Row],[TMI_Type]]="Reroute",INDEX(_xlfn.REGEXEXTRACT(Table1[[#This Row],[RawText]],".*(ROUTE|FEA|FCA|ICR|CTOP|TBO).+([A-Z]{3})",2,0),1,2),"")</f>
        <v/>
      </c>
      <c r="J5432" s="5"/>
      <c r="K5432" s="5"/>
      <c r="L5432" s="1"/>
      <c r="M5432" s="7"/>
      <c r="N5432" s="7"/>
      <c r="O5432" s="7">
        <v>45100.958333333336</v>
      </c>
      <c r="P5432" s="4" t="s">
        <v>4321</v>
      </c>
      <c r="Q5432" s="10" t="s">
        <v>4321</v>
      </c>
      <c r="R5432" s="2" t="s">
        <v>9741</v>
      </c>
      <c r="S5432" s="6" t="str">
        <f>IF(OR(ISBLANK(Table1[[#This Row],[ValidEndUTC]]),ISBLANK(Table1[[#This Row],[ValidStartUTC]])),"",Table1[[#This Row],[ValidEndUTC]]-Table1[[#This Row],[ValidStartUTC]])</f>
        <v/>
      </c>
      <c r="T5432" s="5" t="str">
        <f>IF(OR(ISBLANK(Table1[[#This Row],[ValidEndUTC]]),ISBLANK(Table1[[#This Row],[ValidStartUTC]])),"",Table1[[#This Row],[Duration]]*24*60)</f>
        <v/>
      </c>
    </row>
    <row r="5433" spans="1:20" ht="21.6" x14ac:dyDescent="0.25">
      <c r="A5433" s="8" t="str">
        <f>IF(ISBLANK(Table1[[#This Row],[AdvisoryNumber]]),"NTML","ADVZY")</f>
        <v>NTML</v>
      </c>
      <c r="B5433" s="8" t="str">
        <f>_xlfn.TEXTJOIN("-",TRUE,Table1[[#This Row],[Source]],TEXT(Table1[[#This Row],[AdvisoryNumber]],"000"),TEXT(ROW()-1,"000000"),TEXT(Table1[[#This Row],[RecordTimeUTC]],"YYYY-MM-DD"))</f>
        <v>NTML-000-005432-2023-06-24</v>
      </c>
      <c r="C5433" s="1" t="s">
        <v>197</v>
      </c>
      <c r="D5433" s="2"/>
      <c r="E5433" s="1"/>
      <c r="F5433" s="2"/>
      <c r="G5433" s="1"/>
      <c r="H5433" s="1" t="s">
        <v>2641</v>
      </c>
      <c r="I5433" s="8" t="str">
        <f>IF(Table1[[#This Row],[TMI_Type]]="Reroute",INDEX(_xlfn.REGEXEXTRACT(Table1[[#This Row],[RawText]],".*(ROUTE|FEA|FCA|ICR|CTOP|TBO).+([A-Z]{3})",2,0),1,2),"")</f>
        <v/>
      </c>
      <c r="J5433" s="5"/>
      <c r="K5433" s="5"/>
      <c r="L5433" s="1"/>
      <c r="M5433" s="7"/>
      <c r="N5433" s="7"/>
      <c r="O5433" s="7">
        <v>45101.043749999997</v>
      </c>
      <c r="P5433" s="4" t="s">
        <v>4323</v>
      </c>
      <c r="Q5433" s="10" t="s">
        <v>4323</v>
      </c>
      <c r="R5433" s="2" t="s">
        <v>9743</v>
      </c>
      <c r="S5433" s="6" t="str">
        <f>IF(OR(ISBLANK(Table1[[#This Row],[ValidEndUTC]]),ISBLANK(Table1[[#This Row],[ValidStartUTC]])),"",Table1[[#This Row],[ValidEndUTC]]-Table1[[#This Row],[ValidStartUTC]])</f>
        <v/>
      </c>
      <c r="T5433" s="5" t="str">
        <f>IF(OR(ISBLANK(Table1[[#This Row],[ValidEndUTC]]),ISBLANK(Table1[[#This Row],[ValidStartUTC]])),"",Table1[[#This Row],[Duration]]*24*60)</f>
        <v/>
      </c>
    </row>
    <row r="5434" spans="1:20" ht="21.6" x14ac:dyDescent="0.25">
      <c r="A5434" s="8" t="str">
        <f>IF(ISBLANK(Table1[[#This Row],[AdvisoryNumber]]),"NTML","ADVZY")</f>
        <v>NTML</v>
      </c>
      <c r="B5434" s="8" t="str">
        <f>_xlfn.TEXTJOIN("-",TRUE,Table1[[#This Row],[Source]],TEXT(Table1[[#This Row],[AdvisoryNumber]],"000"),TEXT(ROW()-1,"000000"),TEXT(Table1[[#This Row],[RecordTimeUTC]],"YYYY-MM-DD"))</f>
        <v>NTML-000-005433-2023-06-24</v>
      </c>
      <c r="C5434" s="1" t="s">
        <v>1500</v>
      </c>
      <c r="D5434" s="2"/>
      <c r="E5434" s="1"/>
      <c r="F5434" s="2"/>
      <c r="G5434" s="1" t="s">
        <v>184</v>
      </c>
      <c r="H5434" s="1" t="s">
        <v>181</v>
      </c>
      <c r="I5434" s="8" t="str">
        <f>IF(Table1[[#This Row],[TMI_Type]]="Reroute",INDEX(_xlfn.REGEXEXTRACT(Table1[[#This Row],[RawText]],".*(ROUTE|FEA|FCA|ICR|CTOP|TBO).+([A-Z]{3})",2,0),1,2),"")</f>
        <v/>
      </c>
      <c r="J5434" s="5"/>
      <c r="K5434" s="5"/>
      <c r="L5434" s="1" t="s">
        <v>4317</v>
      </c>
      <c r="M5434" s="7"/>
      <c r="N5434" s="7"/>
      <c r="O5434" s="7">
        <v>45101.051388888889</v>
      </c>
      <c r="P5434" s="4" t="s">
        <v>4324</v>
      </c>
      <c r="Q5434" s="10" t="s">
        <v>4324</v>
      </c>
      <c r="R5434" s="2" t="s">
        <v>9744</v>
      </c>
      <c r="S5434" s="6" t="str">
        <f>IF(OR(ISBLANK(Table1[[#This Row],[ValidEndUTC]]),ISBLANK(Table1[[#This Row],[ValidStartUTC]])),"",Table1[[#This Row],[ValidEndUTC]]-Table1[[#This Row],[ValidStartUTC]])</f>
        <v/>
      </c>
      <c r="T5434" s="5" t="str">
        <f>IF(OR(ISBLANK(Table1[[#This Row],[ValidEndUTC]]),ISBLANK(Table1[[#This Row],[ValidStartUTC]])),"",Table1[[#This Row],[Duration]]*24*60)</f>
        <v/>
      </c>
    </row>
    <row r="5435" spans="1:20" ht="21.6" x14ac:dyDescent="0.25">
      <c r="A5435" s="8" t="str">
        <f>IF(ISBLANK(Table1[[#This Row],[AdvisoryNumber]]),"NTML","ADVZY")</f>
        <v>NTML</v>
      </c>
      <c r="B5435" s="8" t="str">
        <f>_xlfn.TEXTJOIN("-",TRUE,Table1[[#This Row],[Source]],TEXT(Table1[[#This Row],[AdvisoryNumber]],"000"),TEXT(ROW()-1,"000000"),TEXT(Table1[[#This Row],[RecordTimeUTC]],"YYYY-MM-DD"))</f>
        <v>NTML-000-005434-2023-06-24</v>
      </c>
      <c r="C5435" s="1" t="s">
        <v>1500</v>
      </c>
      <c r="D5435" s="2"/>
      <c r="E5435" s="1"/>
      <c r="F5435" s="2"/>
      <c r="G5435" s="1" t="s">
        <v>184</v>
      </c>
      <c r="H5435" s="1" t="s">
        <v>181</v>
      </c>
      <c r="I5435" s="8" t="str">
        <f>IF(Table1[[#This Row],[TMI_Type]]="Reroute",INDEX(_xlfn.REGEXEXTRACT(Table1[[#This Row],[RawText]],".*(ROUTE|FEA|FCA|ICR|CTOP|TBO).+([A-Z]{3})",2,0),1,2),"")</f>
        <v/>
      </c>
      <c r="J5435" s="5"/>
      <c r="K5435" s="5"/>
      <c r="L5435" s="1" t="s">
        <v>4317</v>
      </c>
      <c r="M5435" s="7"/>
      <c r="N5435" s="7"/>
      <c r="O5435" s="7">
        <v>45101.077777777777</v>
      </c>
      <c r="P5435" s="4" t="s">
        <v>4325</v>
      </c>
      <c r="Q5435" s="10" t="s">
        <v>4325</v>
      </c>
      <c r="R5435" s="2" t="s">
        <v>9745</v>
      </c>
      <c r="S5435" s="6" t="str">
        <f>IF(OR(ISBLANK(Table1[[#This Row],[ValidEndUTC]]),ISBLANK(Table1[[#This Row],[ValidStartUTC]])),"",Table1[[#This Row],[ValidEndUTC]]-Table1[[#This Row],[ValidStartUTC]])</f>
        <v/>
      </c>
      <c r="T5435" s="5" t="str">
        <f>IF(OR(ISBLANK(Table1[[#This Row],[ValidEndUTC]]),ISBLANK(Table1[[#This Row],[ValidStartUTC]])),"",Table1[[#This Row],[Duration]]*24*60)</f>
        <v/>
      </c>
    </row>
    <row r="5436" spans="1:20" x14ac:dyDescent="0.25">
      <c r="A5436" s="8" t="str">
        <f>IF(ISBLANK(Table1[[#This Row],[AdvisoryNumber]]),"NTML","ADVZY")</f>
        <v>NTML</v>
      </c>
      <c r="B5436" s="8" t="str">
        <f>_xlfn.TEXTJOIN("-",TRUE,Table1[[#This Row],[Source]],TEXT(Table1[[#This Row],[AdvisoryNumber]],"000"),TEXT(ROW()-1,"000000"),TEXT(Table1[[#This Row],[RecordTimeUTC]],"YYYY-MM-DD"))</f>
        <v>NTML-000-005435-2023-06-24</v>
      </c>
      <c r="C5436" s="1" t="s">
        <v>372</v>
      </c>
      <c r="D5436" s="2"/>
      <c r="E5436" s="1"/>
      <c r="F5436" s="2"/>
      <c r="G5436" s="1" t="s">
        <v>98</v>
      </c>
      <c r="H5436" s="1" t="s">
        <v>992</v>
      </c>
      <c r="I5436" s="8" t="str">
        <f>IF(Table1[[#This Row],[TMI_Type]]="Reroute",INDEX(_xlfn.REGEXEXTRACT(Table1[[#This Row],[RawText]],".*(ROUTE|FEA|FCA|ICR|CTOP|TBO).+([A-Z]{3})",2,0),1,2),"")</f>
        <v/>
      </c>
      <c r="J5436" s="5"/>
      <c r="K5436" s="5"/>
      <c r="L5436" s="1"/>
      <c r="M5436" s="7"/>
      <c r="N5436" s="7"/>
      <c r="O5436" s="7">
        <v>45101.07916666667</v>
      </c>
      <c r="P5436" s="4" t="s">
        <v>4326</v>
      </c>
      <c r="Q5436" s="10" t="s">
        <v>4326</v>
      </c>
      <c r="R5436" s="2" t="s">
        <v>9745</v>
      </c>
      <c r="S5436" s="6" t="str">
        <f>IF(OR(ISBLANK(Table1[[#This Row],[ValidEndUTC]]),ISBLANK(Table1[[#This Row],[ValidStartUTC]])),"",Table1[[#This Row],[ValidEndUTC]]-Table1[[#This Row],[ValidStartUTC]])</f>
        <v/>
      </c>
      <c r="T5436" s="5" t="str">
        <f>IF(OR(ISBLANK(Table1[[#This Row],[ValidEndUTC]]),ISBLANK(Table1[[#This Row],[ValidStartUTC]])),"",Table1[[#This Row],[Duration]]*24*60)</f>
        <v/>
      </c>
    </row>
    <row r="5437" spans="1:20" x14ac:dyDescent="0.25">
      <c r="A5437" s="8" t="str">
        <f>IF(ISBLANK(Table1[[#This Row],[AdvisoryNumber]]),"NTML","ADVZY")</f>
        <v>NTML</v>
      </c>
      <c r="B5437" s="8" t="str">
        <f>_xlfn.TEXTJOIN("-",TRUE,Table1[[#This Row],[Source]],TEXT(Table1[[#This Row],[AdvisoryNumber]],"000"),TEXT(ROW()-1,"000000"),TEXT(Table1[[#This Row],[RecordTimeUTC]],"YYYY-MM-DD"))</f>
        <v>NTML-000-005436-2023-06-30</v>
      </c>
      <c r="C5437" s="1" t="s">
        <v>495</v>
      </c>
      <c r="D5437" s="2"/>
      <c r="E5437" s="1"/>
      <c r="F5437" s="2"/>
      <c r="G5437" s="1" t="s">
        <v>98</v>
      </c>
      <c r="H5437" s="1" t="s">
        <v>992</v>
      </c>
      <c r="I5437" s="8" t="str">
        <f>IF(Table1[[#This Row],[TMI_Type]]="Reroute",INDEX(_xlfn.REGEXEXTRACT(Table1[[#This Row],[RawText]],".*(ROUTE|FEA|FCA|ICR|CTOP|TBO).+([A-Z]{3})",2,0),1,2),"")</f>
        <v/>
      </c>
      <c r="J5437" s="5"/>
      <c r="K5437" s="5"/>
      <c r="L5437" s="1"/>
      <c r="M5437" s="7"/>
      <c r="N5437" s="7"/>
      <c r="O5437" s="7">
        <v>45107.995833333334</v>
      </c>
      <c r="P5437" s="4" t="s">
        <v>4337</v>
      </c>
      <c r="Q5437" s="10" t="s">
        <v>4337</v>
      </c>
      <c r="R5437" s="2" t="s">
        <v>9753</v>
      </c>
      <c r="S5437" s="6" t="str">
        <f>IF(OR(ISBLANK(Table1[[#This Row],[ValidEndUTC]]),ISBLANK(Table1[[#This Row],[ValidStartUTC]])),"",Table1[[#This Row],[ValidEndUTC]]-Table1[[#This Row],[ValidStartUTC]])</f>
        <v/>
      </c>
      <c r="T5437" s="5" t="str">
        <f>IF(OR(ISBLANK(Table1[[#This Row],[ValidEndUTC]]),ISBLANK(Table1[[#This Row],[ValidStartUTC]])),"",Table1[[#This Row],[Duration]]*24*60)</f>
        <v/>
      </c>
    </row>
    <row r="5438" spans="1:20" ht="21.6" x14ac:dyDescent="0.25">
      <c r="A5438" s="8" t="str">
        <f>IF(ISBLANK(Table1[[#This Row],[AdvisoryNumber]]),"NTML","ADVZY")</f>
        <v>NTML</v>
      </c>
      <c r="B5438" s="8" t="str">
        <f>_xlfn.TEXTJOIN("-",TRUE,Table1[[#This Row],[Source]],TEXT(Table1[[#This Row],[AdvisoryNumber]],"000"),TEXT(ROW()-1,"000000"),TEXT(Table1[[#This Row],[RecordTimeUTC]],"YYYY-MM-DD"))</f>
        <v>NTML-000-005437-2023-07-08</v>
      </c>
      <c r="C5438" s="1" t="s">
        <v>495</v>
      </c>
      <c r="D5438" s="2"/>
      <c r="E5438" s="1"/>
      <c r="F5438" s="2"/>
      <c r="G5438" s="1"/>
      <c r="H5438" s="1" t="s">
        <v>2641</v>
      </c>
      <c r="I5438" s="8" t="str">
        <f>IF(Table1[[#This Row],[TMI_Type]]="Reroute",INDEX(_xlfn.REGEXEXTRACT(Table1[[#This Row],[RawText]],".*(ROUTE|FEA|FCA|ICR|CTOP|TBO).+([A-Z]{3})",2,0),1,2),"")</f>
        <v/>
      </c>
      <c r="J5438" s="5"/>
      <c r="K5438" s="5"/>
      <c r="L5438" s="1"/>
      <c r="M5438" s="7"/>
      <c r="N5438" s="7"/>
      <c r="O5438" s="7">
        <v>45115.824305555558</v>
      </c>
      <c r="P5438" s="4" t="s">
        <v>9783</v>
      </c>
      <c r="Q5438" s="10" t="s">
        <v>9783</v>
      </c>
      <c r="R5438" s="2" t="s">
        <v>9784</v>
      </c>
      <c r="S5438" s="6" t="str">
        <f>IF(OR(ISBLANK(Table1[[#This Row],[ValidEndUTC]]),ISBLANK(Table1[[#This Row],[ValidStartUTC]])),"",Table1[[#This Row],[ValidEndUTC]]-Table1[[#This Row],[ValidStartUTC]])</f>
        <v/>
      </c>
      <c r="T5438" s="5" t="str">
        <f>IF(OR(ISBLANK(Table1[[#This Row],[ValidEndUTC]]),ISBLANK(Table1[[#This Row],[ValidStartUTC]])),"",Table1[[#This Row],[Duration]]*24*60)</f>
        <v/>
      </c>
    </row>
    <row r="5439" spans="1:20" x14ac:dyDescent="0.25">
      <c r="A5439" s="8" t="str">
        <f>IF(ISBLANK(Table1[[#This Row],[AdvisoryNumber]]),"NTML","ADVZY")</f>
        <v>NTML</v>
      </c>
      <c r="B5439" s="8" t="str">
        <f>_xlfn.TEXTJOIN("-",TRUE,Table1[[#This Row],[Source]],TEXT(Table1[[#This Row],[AdvisoryNumber]],"000"),TEXT(ROW()-1,"000000"),TEXT(Table1[[#This Row],[RecordTimeUTC]],"YYYY-MM-DD"))</f>
        <v>NTML-000-005438-2023-07-08</v>
      </c>
      <c r="C5439" s="1" t="s">
        <v>229</v>
      </c>
      <c r="D5439" s="2"/>
      <c r="E5439" s="1"/>
      <c r="F5439" s="2"/>
      <c r="G5439" s="1"/>
      <c r="H5439" s="1" t="s">
        <v>2641</v>
      </c>
      <c r="I5439" s="8" t="str">
        <f>IF(Table1[[#This Row],[TMI_Type]]="Reroute",INDEX(_xlfn.REGEXEXTRACT(Table1[[#This Row],[RawText]],".*(ROUTE|FEA|FCA|ICR|CTOP|TBO).+([A-Z]{3})",2,0),1,2),"")</f>
        <v/>
      </c>
      <c r="J5439" s="5"/>
      <c r="K5439" s="5"/>
      <c r="L5439" s="1"/>
      <c r="M5439" s="7"/>
      <c r="N5439" s="7"/>
      <c r="O5439" s="7">
        <v>45115.958333333336</v>
      </c>
      <c r="P5439" s="4" t="s">
        <v>4348</v>
      </c>
      <c r="Q5439" s="10" t="s">
        <v>4348</v>
      </c>
      <c r="R5439" s="2" t="s">
        <v>9782</v>
      </c>
      <c r="S5439" s="6" t="str">
        <f>IF(OR(ISBLANK(Table1[[#This Row],[ValidEndUTC]]),ISBLANK(Table1[[#This Row],[ValidStartUTC]])),"",Table1[[#This Row],[ValidEndUTC]]-Table1[[#This Row],[ValidStartUTC]])</f>
        <v/>
      </c>
      <c r="T5439" s="5" t="str">
        <f>IF(OR(ISBLANK(Table1[[#This Row],[ValidEndUTC]]),ISBLANK(Table1[[#This Row],[ValidStartUTC]])),"",Table1[[#This Row],[Duration]]*24*60)</f>
        <v/>
      </c>
    </row>
    <row r="5440" spans="1:20" ht="21.6" x14ac:dyDescent="0.25">
      <c r="A5440" s="8" t="str">
        <f>IF(ISBLANK(Table1[[#This Row],[AdvisoryNumber]]),"NTML","ADVZY")</f>
        <v>NTML</v>
      </c>
      <c r="B5440" s="8" t="str">
        <f>_xlfn.TEXTJOIN("-",TRUE,Table1[[#This Row],[Source]],TEXT(Table1[[#This Row],[AdvisoryNumber]],"000"),TEXT(ROW()-1,"000000"),TEXT(Table1[[#This Row],[RecordTimeUTC]],"YYYY-MM-DD"))</f>
        <v>NTML-000-005439-2023-07-09</v>
      </c>
      <c r="C5440" s="1" t="s">
        <v>495</v>
      </c>
      <c r="D5440" s="2"/>
      <c r="E5440" s="1"/>
      <c r="F5440" s="2"/>
      <c r="G5440" s="1" t="s">
        <v>98</v>
      </c>
      <c r="H5440" s="1" t="s">
        <v>992</v>
      </c>
      <c r="I5440" s="8" t="str">
        <f>IF(Table1[[#This Row],[TMI_Type]]="Reroute",INDEX(_xlfn.REGEXEXTRACT(Table1[[#This Row],[RawText]],".*(ROUTE|FEA|FCA|ICR|CTOP|TBO).+([A-Z]{3})",2,0),1,2),"")</f>
        <v/>
      </c>
      <c r="J5440" s="5"/>
      <c r="K5440" s="5"/>
      <c r="L5440" s="1"/>
      <c r="M5440" s="7"/>
      <c r="N5440" s="7"/>
      <c r="O5440" s="7">
        <v>45116.012499999997</v>
      </c>
      <c r="P5440" s="4" t="s">
        <v>9794</v>
      </c>
      <c r="Q5440" s="10" t="s">
        <v>9794</v>
      </c>
      <c r="R5440" s="2" t="s">
        <v>9795</v>
      </c>
      <c r="S5440" s="6" t="str">
        <f>IF(OR(ISBLANK(Table1[[#This Row],[ValidEndUTC]]),ISBLANK(Table1[[#This Row],[ValidStartUTC]])),"",Table1[[#This Row],[ValidEndUTC]]-Table1[[#This Row],[ValidStartUTC]])</f>
        <v/>
      </c>
      <c r="T5440" s="5" t="str">
        <f>IF(OR(ISBLANK(Table1[[#This Row],[ValidEndUTC]]),ISBLANK(Table1[[#This Row],[ValidStartUTC]])),"",Table1[[#This Row],[Duration]]*24*60)</f>
        <v/>
      </c>
    </row>
    <row r="5441" spans="1:20" ht="21.6" x14ac:dyDescent="0.25">
      <c r="A5441" s="8" t="str">
        <f>IF(ISBLANK(Table1[[#This Row],[AdvisoryNumber]]),"NTML","ADVZY")</f>
        <v>NTML</v>
      </c>
      <c r="B5441" s="8" t="str">
        <f>_xlfn.TEXTJOIN("-",TRUE,Table1[[#This Row],[Source]],TEXT(Table1[[#This Row],[AdvisoryNumber]],"000"),TEXT(ROW()-1,"000000"),TEXT(Table1[[#This Row],[RecordTimeUTC]],"YYYY-MM-DD"))</f>
        <v>NTML-000-005440-2023-07-13</v>
      </c>
      <c r="C5441" s="1" t="s">
        <v>1727</v>
      </c>
      <c r="D5441" s="2"/>
      <c r="E5441" s="1"/>
      <c r="F5441" s="2"/>
      <c r="G5441" s="1"/>
      <c r="H5441" s="1" t="s">
        <v>2641</v>
      </c>
      <c r="I5441" s="8" t="str">
        <f>IF(Table1[[#This Row],[TMI_Type]]="Reroute",INDEX(_xlfn.REGEXEXTRACT(Table1[[#This Row],[RawText]],".*(ROUTE|FEA|FCA|ICR|CTOP|TBO).+([A-Z]{3})",2,0),1,2),"")</f>
        <v/>
      </c>
      <c r="J5441" s="5"/>
      <c r="K5441" s="5"/>
      <c r="L5441" s="1"/>
      <c r="M5441" s="7"/>
      <c r="N5441" s="7"/>
      <c r="O5441" s="7">
        <v>45120.010416666664</v>
      </c>
      <c r="P5441" s="4" t="s">
        <v>3080</v>
      </c>
      <c r="Q5441" s="10" t="s">
        <v>3080</v>
      </c>
      <c r="R5441" s="2" t="s">
        <v>9805</v>
      </c>
      <c r="S5441" s="6" t="str">
        <f>IF(OR(ISBLANK(Table1[[#This Row],[ValidEndUTC]]),ISBLANK(Table1[[#This Row],[ValidStartUTC]])),"",Table1[[#This Row],[ValidEndUTC]]-Table1[[#This Row],[ValidStartUTC]])</f>
        <v/>
      </c>
      <c r="T5441" s="5" t="str">
        <f>IF(OR(ISBLANK(Table1[[#This Row],[ValidEndUTC]]),ISBLANK(Table1[[#This Row],[ValidStartUTC]])),"",Table1[[#This Row],[Duration]]*24*60)</f>
        <v/>
      </c>
    </row>
    <row r="5442" spans="1:20" x14ac:dyDescent="0.25">
      <c r="A5442" s="8" t="str">
        <f>IF(ISBLANK(Table1[[#This Row],[AdvisoryNumber]]),"NTML","ADVZY")</f>
        <v>NTML</v>
      </c>
      <c r="B5442" s="8" t="str">
        <f>_xlfn.TEXTJOIN("-",TRUE,Table1[[#This Row],[Source]],TEXT(Table1[[#This Row],[AdvisoryNumber]],"000"),TEXT(ROW()-1,"000000"),TEXT(Table1[[#This Row],[RecordTimeUTC]],"YYYY-MM-DD"))</f>
        <v>NTML-000-005441-2023-07-16</v>
      </c>
      <c r="C5442" s="1" t="s">
        <v>9813</v>
      </c>
      <c r="D5442" s="2"/>
      <c r="E5442" s="1"/>
      <c r="F5442" s="2"/>
      <c r="G5442" s="1"/>
      <c r="H5442" s="1" t="s">
        <v>2641</v>
      </c>
      <c r="I5442" s="8" t="str">
        <f>IF(Table1[[#This Row],[TMI_Type]]="Reroute",INDEX(_xlfn.REGEXEXTRACT(Table1[[#This Row],[RawText]],".*(ROUTE|FEA|FCA|ICR|CTOP|TBO).+([A-Z]{3})",2,0),1,2),"")</f>
        <v/>
      </c>
      <c r="J5442" s="5"/>
      <c r="K5442" s="5"/>
      <c r="L5442" s="1"/>
      <c r="M5442" s="7"/>
      <c r="N5442" s="7"/>
      <c r="O5442" s="7">
        <v>45123.708333333336</v>
      </c>
      <c r="P5442" s="4" t="s">
        <v>3081</v>
      </c>
      <c r="Q5442" s="10" t="s">
        <v>3081</v>
      </c>
      <c r="R5442" s="2" t="s">
        <v>9814</v>
      </c>
      <c r="S5442" s="6" t="str">
        <f>IF(OR(ISBLANK(Table1[[#This Row],[ValidEndUTC]]),ISBLANK(Table1[[#This Row],[ValidStartUTC]])),"",Table1[[#This Row],[ValidEndUTC]]-Table1[[#This Row],[ValidStartUTC]])</f>
        <v/>
      </c>
      <c r="T5442" s="5" t="str">
        <f>IF(OR(ISBLANK(Table1[[#This Row],[ValidEndUTC]]),ISBLANK(Table1[[#This Row],[ValidStartUTC]])),"",Table1[[#This Row],[Duration]]*24*60)</f>
        <v/>
      </c>
    </row>
    <row r="5443" spans="1:20" x14ac:dyDescent="0.25">
      <c r="A5443" s="8" t="str">
        <f>IF(ISBLANK(Table1[[#This Row],[AdvisoryNumber]]),"NTML","ADVZY")</f>
        <v>NTML</v>
      </c>
      <c r="B5443" s="8" t="str">
        <f>_xlfn.TEXTJOIN("-",TRUE,Table1[[#This Row],[Source]],TEXT(Table1[[#This Row],[AdvisoryNumber]],"000"),TEXT(ROW()-1,"000000"),TEXT(Table1[[#This Row],[RecordTimeUTC]],"YYYY-MM-DD"))</f>
        <v>NTML-000-005442-2023-07-16</v>
      </c>
      <c r="C5443" s="1" t="s">
        <v>9815</v>
      </c>
      <c r="D5443" s="2"/>
      <c r="E5443" s="1"/>
      <c r="F5443" s="2"/>
      <c r="G5443" s="1"/>
      <c r="H5443" s="1" t="s">
        <v>2641</v>
      </c>
      <c r="I5443" s="8" t="str">
        <f>IF(Table1[[#This Row],[TMI_Type]]="Reroute",INDEX(_xlfn.REGEXEXTRACT(Table1[[#This Row],[RawText]],".*(ROUTE|FEA|FCA|ICR|CTOP|TBO).+([A-Z]{3})",2,0),1,2),"")</f>
        <v/>
      </c>
      <c r="J5443" s="5"/>
      <c r="K5443" s="5"/>
      <c r="L5443" s="1"/>
      <c r="M5443" s="7"/>
      <c r="N5443" s="7"/>
      <c r="O5443" s="7">
        <v>45123.708333333336</v>
      </c>
      <c r="P5443" s="4" t="s">
        <v>3082</v>
      </c>
      <c r="Q5443" s="10" t="s">
        <v>3082</v>
      </c>
      <c r="R5443" s="2" t="s">
        <v>9814</v>
      </c>
      <c r="S5443" s="6" t="str">
        <f>IF(OR(ISBLANK(Table1[[#This Row],[ValidEndUTC]]),ISBLANK(Table1[[#This Row],[ValidStartUTC]])),"",Table1[[#This Row],[ValidEndUTC]]-Table1[[#This Row],[ValidStartUTC]])</f>
        <v/>
      </c>
      <c r="T5443" s="5" t="str">
        <f>IF(OR(ISBLANK(Table1[[#This Row],[ValidEndUTC]]),ISBLANK(Table1[[#This Row],[ValidStartUTC]])),"",Table1[[#This Row],[Duration]]*24*60)</f>
        <v/>
      </c>
    </row>
    <row r="5444" spans="1:20" x14ac:dyDescent="0.25">
      <c r="A5444" s="8" t="str">
        <f>IF(ISBLANK(Table1[[#This Row],[AdvisoryNumber]]),"NTML","ADVZY")</f>
        <v>NTML</v>
      </c>
      <c r="B5444" s="8" t="str">
        <f>_xlfn.TEXTJOIN("-",TRUE,Table1[[#This Row],[Source]],TEXT(Table1[[#This Row],[AdvisoryNumber]],"000"),TEXT(ROW()-1,"000000"),TEXT(Table1[[#This Row],[RecordTimeUTC]],"YYYY-MM-DD"))</f>
        <v>NTML-000-005443-2023-07-17</v>
      </c>
      <c r="C5444" s="1" t="s">
        <v>1488</v>
      </c>
      <c r="D5444" s="2"/>
      <c r="E5444" s="1"/>
      <c r="F5444" s="2"/>
      <c r="G5444" s="1"/>
      <c r="H5444" s="1" t="s">
        <v>2641</v>
      </c>
      <c r="I5444" s="8" t="str">
        <f>IF(Table1[[#This Row],[TMI_Type]]="Reroute",INDEX(_xlfn.REGEXEXTRACT(Table1[[#This Row],[RawText]],".*(ROUTE|FEA|FCA|ICR|CTOP|TBO).+([A-Z]{3})",2,0),1,2),"")</f>
        <v/>
      </c>
      <c r="J5444" s="5"/>
      <c r="K5444" s="5"/>
      <c r="L5444" s="1"/>
      <c r="M5444" s="7"/>
      <c r="N5444" s="7"/>
      <c r="O5444" s="7">
        <v>45124.958333333336</v>
      </c>
      <c r="P5444" s="4" t="s">
        <v>3083</v>
      </c>
      <c r="Q5444" s="10" t="s">
        <v>3083</v>
      </c>
      <c r="R5444" s="2" t="s">
        <v>9821</v>
      </c>
      <c r="S5444" s="6" t="str">
        <f>IF(OR(ISBLANK(Table1[[#This Row],[ValidEndUTC]]),ISBLANK(Table1[[#This Row],[ValidStartUTC]])),"",Table1[[#This Row],[ValidEndUTC]]-Table1[[#This Row],[ValidStartUTC]])</f>
        <v/>
      </c>
      <c r="T5444" s="5" t="str">
        <f>IF(OR(ISBLANK(Table1[[#This Row],[ValidEndUTC]]),ISBLANK(Table1[[#This Row],[ValidStartUTC]])),"",Table1[[#This Row],[Duration]]*24*60)</f>
        <v/>
      </c>
    </row>
    <row r="5445" spans="1:20" x14ac:dyDescent="0.25">
      <c r="A5445" s="8" t="str">
        <f>IF(ISBLANK(Table1[[#This Row],[AdvisoryNumber]]),"NTML","ADVZY")</f>
        <v>NTML</v>
      </c>
      <c r="B5445" s="8" t="str">
        <f>_xlfn.TEXTJOIN("-",TRUE,Table1[[#This Row],[Source]],TEXT(Table1[[#This Row],[AdvisoryNumber]],"000"),TEXT(ROW()-1,"000000"),TEXT(Table1[[#This Row],[RecordTimeUTC]],"YYYY-MM-DD"))</f>
        <v>NTML-000-005444-2023-07-17</v>
      </c>
      <c r="C5445" s="1" t="s">
        <v>9822</v>
      </c>
      <c r="D5445" s="2"/>
      <c r="E5445" s="1"/>
      <c r="F5445" s="2"/>
      <c r="G5445" s="1"/>
      <c r="H5445" s="1" t="s">
        <v>6014</v>
      </c>
      <c r="I5445" s="8" t="str">
        <f>IF(Table1[[#This Row],[TMI_Type]]="Reroute",INDEX(_xlfn.REGEXEXTRACT(Table1[[#This Row],[RawText]],".*(ROUTE|FEA|FCA|ICR|CTOP|TBO).+([A-Z]{3})",2,0),1,2),"")</f>
        <v/>
      </c>
      <c r="J5445" s="5"/>
      <c r="K5445" s="5"/>
      <c r="L5445" s="1" t="s">
        <v>9823</v>
      </c>
      <c r="M5445" s="7"/>
      <c r="N5445" s="7"/>
      <c r="O5445" s="7">
        <v>45124.994444444441</v>
      </c>
      <c r="P5445" s="4" t="s">
        <v>9824</v>
      </c>
      <c r="Q5445" s="10" t="s">
        <v>9824</v>
      </c>
      <c r="R5445" s="2" t="s">
        <v>9825</v>
      </c>
      <c r="S5445" s="6" t="str">
        <f>IF(OR(ISBLANK(Table1[[#This Row],[ValidEndUTC]]),ISBLANK(Table1[[#This Row],[ValidStartUTC]])),"",Table1[[#This Row],[ValidEndUTC]]-Table1[[#This Row],[ValidStartUTC]])</f>
        <v/>
      </c>
      <c r="T5445" s="5" t="str">
        <f>IF(OR(ISBLANK(Table1[[#This Row],[ValidEndUTC]]),ISBLANK(Table1[[#This Row],[ValidStartUTC]])),"",Table1[[#This Row],[Duration]]*24*60)</f>
        <v/>
      </c>
    </row>
    <row r="5446" spans="1:20" ht="409.6" x14ac:dyDescent="0.25">
      <c r="A5446" s="8" t="str">
        <f>IF(ISBLANK(Table1[[#This Row],[AdvisoryNumber]]),"NTML","ADVZY")</f>
        <v>ADVZY</v>
      </c>
      <c r="B5446" s="8" t="str">
        <f>_xlfn.TEXTJOIN("-",TRUE,Table1[[#This Row],[Source]],TEXT(Table1[[#This Row],[AdvisoryNumber]],"000"),TEXT(ROW()-1,"000000"),TEXT(Table1[[#This Row],[RecordTimeUTC]],"YYYY-MM-DD"))</f>
        <v>ADVZY-001-005445-2023-07-21</v>
      </c>
      <c r="C5446" s="1" t="s">
        <v>16</v>
      </c>
      <c r="D5446" s="2"/>
      <c r="E5446" s="1">
        <v>1</v>
      </c>
      <c r="F5446" s="2" t="s">
        <v>5996</v>
      </c>
      <c r="G5446" s="1"/>
      <c r="H5446" s="1" t="s">
        <v>6014</v>
      </c>
      <c r="I5446" s="8" t="str">
        <f>IF(Table1[[#This Row],[TMI_Type]]="Reroute",INDEX(_xlfn.REGEXEXTRACT(Table1[[#This Row],[RawText]],".*(ROUTE|FEA|FCA|ICR|CTOP|TBO).+([A-Z]{3})",2,0),1,2),"")</f>
        <v/>
      </c>
      <c r="J5446" s="5"/>
      <c r="K5446" s="5"/>
      <c r="L5446" s="1"/>
      <c r="M5446" s="7"/>
      <c r="N5446" s="7"/>
      <c r="O5446" s="7">
        <v>45128.806250000001</v>
      </c>
      <c r="P5446" s="4" t="s">
        <v>3381</v>
      </c>
      <c r="Q5446" s="10" t="s">
        <v>7431</v>
      </c>
      <c r="R5446" s="2" t="s">
        <v>7432</v>
      </c>
      <c r="S5446" s="6" t="str">
        <f>IF(OR(ISBLANK(Table1[[#This Row],[ValidEndUTC]]),ISBLANK(Table1[[#This Row],[ValidStartUTC]])),"",Table1[[#This Row],[ValidEndUTC]]-Table1[[#This Row],[ValidStartUTC]])</f>
        <v/>
      </c>
      <c r="T5446" s="5" t="str">
        <f>IF(OR(ISBLANK(Table1[[#This Row],[ValidEndUTC]]),ISBLANK(Table1[[#This Row],[ValidStartUTC]])),"",Table1[[#This Row],[Duration]]*24*60)</f>
        <v/>
      </c>
    </row>
    <row r="5447" spans="1:20" ht="21.6" x14ac:dyDescent="0.25">
      <c r="A5447" s="8" t="str">
        <f>IF(ISBLANK(Table1[[#This Row],[AdvisoryNumber]]),"NTML","ADVZY")</f>
        <v>NTML</v>
      </c>
      <c r="B5447" s="8" t="str">
        <f>_xlfn.TEXTJOIN("-",TRUE,Table1[[#This Row],[Source]],TEXT(Table1[[#This Row],[AdvisoryNumber]],"000"),TEXT(ROW()-1,"000000"),TEXT(Table1[[#This Row],[RecordTimeUTC]],"YYYY-MM-DD"))</f>
        <v>NTML-000-005446-2023-07-21</v>
      </c>
      <c r="C5447" s="1" t="s">
        <v>372</v>
      </c>
      <c r="D5447" s="2"/>
      <c r="E5447" s="1"/>
      <c r="F5447" s="2"/>
      <c r="G5447" s="1"/>
      <c r="H5447" s="1" t="s">
        <v>2641</v>
      </c>
      <c r="I5447" s="8" t="str">
        <f>IF(Table1[[#This Row],[TMI_Type]]="Reroute",INDEX(_xlfn.REGEXEXTRACT(Table1[[#This Row],[RawText]],".*(ROUTE|FEA|FCA|ICR|CTOP|TBO).+([A-Z]{3})",2,0),1,2),"")</f>
        <v/>
      </c>
      <c r="J5447" s="5"/>
      <c r="K5447" s="5"/>
      <c r="L5447" s="1"/>
      <c r="M5447" s="7"/>
      <c r="N5447" s="7"/>
      <c r="O5447" s="7">
        <v>45128.807638888888</v>
      </c>
      <c r="P5447" s="4" t="s">
        <v>3084</v>
      </c>
      <c r="Q5447" s="10" t="s">
        <v>3084</v>
      </c>
      <c r="R5447" s="2" t="s">
        <v>9831</v>
      </c>
      <c r="S5447" s="6" t="str">
        <f>IF(OR(ISBLANK(Table1[[#This Row],[ValidEndUTC]]),ISBLANK(Table1[[#This Row],[ValidStartUTC]])),"",Table1[[#This Row],[ValidEndUTC]]-Table1[[#This Row],[ValidStartUTC]])</f>
        <v/>
      </c>
      <c r="T5447" s="5" t="str">
        <f>IF(OR(ISBLANK(Table1[[#This Row],[ValidEndUTC]]),ISBLANK(Table1[[#This Row],[ValidStartUTC]])),"",Table1[[#This Row],[Duration]]*24*60)</f>
        <v/>
      </c>
    </row>
    <row r="5448" spans="1:20" x14ac:dyDescent="0.25">
      <c r="A5448" s="8" t="str">
        <f>IF(ISBLANK(Table1[[#This Row],[AdvisoryNumber]]),"NTML","ADVZY")</f>
        <v>NTML</v>
      </c>
      <c r="B5448" s="8" t="str">
        <f>_xlfn.TEXTJOIN("-",TRUE,Table1[[#This Row],[Source]],TEXT(Table1[[#This Row],[AdvisoryNumber]],"000"),TEXT(ROW()-1,"000000"),TEXT(Table1[[#This Row],[RecordTimeUTC]],"YYYY-MM-DD"))</f>
        <v>NTML-000-005447-2023-07-21</v>
      </c>
      <c r="C5448" s="1" t="s">
        <v>1309</v>
      </c>
      <c r="D5448" s="2"/>
      <c r="E5448" s="1"/>
      <c r="F5448" s="2"/>
      <c r="G5448" s="1"/>
      <c r="H5448" s="1" t="s">
        <v>2641</v>
      </c>
      <c r="I5448" s="8" t="str">
        <f>IF(Table1[[#This Row],[TMI_Type]]="Reroute",INDEX(_xlfn.REGEXEXTRACT(Table1[[#This Row],[RawText]],".*(ROUTE|FEA|FCA|ICR|CTOP|TBO).+([A-Z]{3})",2,0),1,2),"")</f>
        <v/>
      </c>
      <c r="J5448" s="5"/>
      <c r="K5448" s="5"/>
      <c r="L5448" s="1"/>
      <c r="M5448" s="7"/>
      <c r="N5448" s="7"/>
      <c r="O5448" s="7">
        <v>45128.809027777781</v>
      </c>
      <c r="P5448" s="4" t="s">
        <v>3085</v>
      </c>
      <c r="Q5448" s="10" t="s">
        <v>3085</v>
      </c>
      <c r="R5448" s="2" t="s">
        <v>9831</v>
      </c>
      <c r="S5448" s="6" t="str">
        <f>IF(OR(ISBLANK(Table1[[#This Row],[ValidEndUTC]]),ISBLANK(Table1[[#This Row],[ValidStartUTC]])),"",Table1[[#This Row],[ValidEndUTC]]-Table1[[#This Row],[ValidStartUTC]])</f>
        <v/>
      </c>
      <c r="T5448" s="5" t="str">
        <f>IF(OR(ISBLANK(Table1[[#This Row],[ValidEndUTC]]),ISBLANK(Table1[[#This Row],[ValidStartUTC]])),"",Table1[[#This Row],[Duration]]*24*60)</f>
        <v/>
      </c>
    </row>
    <row r="5449" spans="1:20" x14ac:dyDescent="0.25">
      <c r="A5449" s="8" t="str">
        <f>IF(ISBLANK(Table1[[#This Row],[AdvisoryNumber]]),"NTML","ADVZY")</f>
        <v>NTML</v>
      </c>
      <c r="B5449" s="8" t="str">
        <f>_xlfn.TEXTJOIN("-",TRUE,Table1[[#This Row],[Source]],TEXT(Table1[[#This Row],[AdvisoryNumber]],"000"),TEXT(ROW()-1,"000000"),TEXT(Table1[[#This Row],[RecordTimeUTC]],"YYYY-MM-DD"))</f>
        <v>NTML-000-005448-2023-07-22</v>
      </c>
      <c r="C5449" s="1" t="s">
        <v>1500</v>
      </c>
      <c r="D5449" s="2"/>
      <c r="E5449" s="1"/>
      <c r="F5449" s="2"/>
      <c r="G5449" s="1" t="s">
        <v>98</v>
      </c>
      <c r="H5449" s="1" t="s">
        <v>181</v>
      </c>
      <c r="I5449" s="8" t="str">
        <f>IF(Table1[[#This Row],[TMI_Type]]="Reroute",INDEX(_xlfn.REGEXEXTRACT(Table1[[#This Row],[RawText]],".*(ROUTE|FEA|FCA|ICR|CTOP|TBO).+([A-Z]{3})",2,0),1,2),"")</f>
        <v/>
      </c>
      <c r="J5449" s="5"/>
      <c r="K5449" s="5"/>
      <c r="L5449" s="1"/>
      <c r="M5449" s="7"/>
      <c r="N5449" s="7"/>
      <c r="O5449" s="7">
        <v>45129.064583333333</v>
      </c>
      <c r="P5449" s="4" t="s">
        <v>1501</v>
      </c>
      <c r="Q5449" s="10" t="s">
        <v>1501</v>
      </c>
      <c r="R5449" s="2" t="s">
        <v>9842</v>
      </c>
      <c r="S5449" s="6" t="str">
        <f>IF(OR(ISBLANK(Table1[[#This Row],[ValidEndUTC]]),ISBLANK(Table1[[#This Row],[ValidStartUTC]])),"",Table1[[#This Row],[ValidEndUTC]]-Table1[[#This Row],[ValidStartUTC]])</f>
        <v/>
      </c>
      <c r="T5449" s="5" t="str">
        <f>IF(OR(ISBLANK(Table1[[#This Row],[ValidEndUTC]]),ISBLANK(Table1[[#This Row],[ValidStartUTC]])),"",Table1[[#This Row],[Duration]]*24*60)</f>
        <v/>
      </c>
    </row>
    <row r="5450" spans="1:20" x14ac:dyDescent="0.25">
      <c r="A5450" s="8" t="str">
        <f>IF(ISBLANK(Table1[[#This Row],[AdvisoryNumber]]),"NTML","ADVZY")</f>
        <v>NTML</v>
      </c>
      <c r="B5450" s="8" t="str">
        <f>_xlfn.TEXTJOIN("-",TRUE,Table1[[#This Row],[Source]],TEXT(Table1[[#This Row],[AdvisoryNumber]],"000"),TEXT(ROW()-1,"000000"),TEXT(Table1[[#This Row],[RecordTimeUTC]],"YYYY-MM-DD"))</f>
        <v>NTML-000-005449-2023-07-22</v>
      </c>
      <c r="C5450" s="1" t="s">
        <v>1309</v>
      </c>
      <c r="D5450" s="2"/>
      <c r="E5450" s="1"/>
      <c r="F5450" s="2"/>
      <c r="G5450" s="1" t="s">
        <v>98</v>
      </c>
      <c r="H5450" s="1" t="s">
        <v>992</v>
      </c>
      <c r="I5450" s="8" t="str">
        <f>IF(Table1[[#This Row],[TMI_Type]]="Reroute",INDEX(_xlfn.REGEXEXTRACT(Table1[[#This Row],[RawText]],".*(ROUTE|FEA|FCA|ICR|CTOP|TBO).+([A-Z]{3})",2,0),1,2),"")</f>
        <v/>
      </c>
      <c r="J5450" s="5"/>
      <c r="K5450" s="5"/>
      <c r="L5450" s="1"/>
      <c r="M5450" s="7"/>
      <c r="N5450" s="7"/>
      <c r="O5450" s="7">
        <v>45129.068749999999</v>
      </c>
      <c r="P5450" s="4" t="s">
        <v>3086</v>
      </c>
      <c r="Q5450" s="10" t="s">
        <v>3086</v>
      </c>
      <c r="R5450" s="2" t="s">
        <v>9842</v>
      </c>
      <c r="S5450" s="6" t="str">
        <f>IF(OR(ISBLANK(Table1[[#This Row],[ValidEndUTC]]),ISBLANK(Table1[[#This Row],[ValidStartUTC]])),"",Table1[[#This Row],[ValidEndUTC]]-Table1[[#This Row],[ValidStartUTC]])</f>
        <v/>
      </c>
      <c r="T5450" s="5" t="str">
        <f>IF(OR(ISBLANK(Table1[[#This Row],[ValidEndUTC]]),ISBLANK(Table1[[#This Row],[ValidStartUTC]])),"",Table1[[#This Row],[Duration]]*24*60)</f>
        <v/>
      </c>
    </row>
    <row r="5451" spans="1:20" x14ac:dyDescent="0.25">
      <c r="A5451" s="8" t="str">
        <f>IF(ISBLANK(Table1[[#This Row],[AdvisoryNumber]]),"NTML","ADVZY")</f>
        <v>NTML</v>
      </c>
      <c r="B5451" s="8" t="str">
        <f>_xlfn.TEXTJOIN("-",TRUE,Table1[[#This Row],[Source]],TEXT(Table1[[#This Row],[AdvisoryNumber]],"000"),TEXT(ROW()-1,"000000"),TEXT(Table1[[#This Row],[RecordTimeUTC]],"YYYY-MM-DD"))</f>
        <v>NTML-000-005450-2023-07-22</v>
      </c>
      <c r="C5451" s="1" t="s">
        <v>1500</v>
      </c>
      <c r="D5451" s="2"/>
      <c r="E5451" s="1"/>
      <c r="F5451" s="2"/>
      <c r="G5451" s="1" t="s">
        <v>98</v>
      </c>
      <c r="H5451" s="1" t="s">
        <v>992</v>
      </c>
      <c r="I5451" s="8" t="str">
        <f>IF(Table1[[#This Row],[TMI_Type]]="Reroute",INDEX(_xlfn.REGEXEXTRACT(Table1[[#This Row],[RawText]],".*(ROUTE|FEA|FCA|ICR|CTOP|TBO).+([A-Z]{3})",2,0),1,2),"")</f>
        <v/>
      </c>
      <c r="J5451" s="5"/>
      <c r="K5451" s="5"/>
      <c r="L5451" s="1" t="s">
        <v>198</v>
      </c>
      <c r="M5451" s="7"/>
      <c r="N5451" s="7"/>
      <c r="O5451" s="7">
        <v>45129.074999999997</v>
      </c>
      <c r="P5451" s="4" t="s">
        <v>3087</v>
      </c>
      <c r="Q5451" s="10" t="s">
        <v>3087</v>
      </c>
      <c r="R5451" s="2" t="s">
        <v>9843</v>
      </c>
      <c r="S5451" s="6" t="str">
        <f>IF(OR(ISBLANK(Table1[[#This Row],[ValidEndUTC]]),ISBLANK(Table1[[#This Row],[ValidStartUTC]])),"",Table1[[#This Row],[ValidEndUTC]]-Table1[[#This Row],[ValidStartUTC]])</f>
        <v/>
      </c>
      <c r="T5451" s="5" t="str">
        <f>IF(OR(ISBLANK(Table1[[#This Row],[ValidEndUTC]]),ISBLANK(Table1[[#This Row],[ValidStartUTC]])),"",Table1[[#This Row],[Duration]]*24*60)</f>
        <v/>
      </c>
    </row>
    <row r="5452" spans="1:20" x14ac:dyDescent="0.25">
      <c r="A5452" s="8" t="str">
        <f>IF(ISBLANK(Table1[[#This Row],[AdvisoryNumber]]),"NTML","ADVZY")</f>
        <v>NTML</v>
      </c>
      <c r="B5452" s="8" t="str">
        <f>_xlfn.TEXTJOIN("-",TRUE,Table1[[#This Row],[Source]],TEXT(Table1[[#This Row],[AdvisoryNumber]],"000"),TEXT(ROW()-1,"000000"),TEXT(Table1[[#This Row],[RecordTimeUTC]],"YYYY-MM-DD"))</f>
        <v>NTML-000-005451-2023-07-22</v>
      </c>
      <c r="C5452" s="1" t="s">
        <v>1309</v>
      </c>
      <c r="D5452" s="2"/>
      <c r="E5452" s="1"/>
      <c r="F5452" s="2"/>
      <c r="G5452" s="1" t="s">
        <v>98</v>
      </c>
      <c r="H5452" s="1" t="s">
        <v>992</v>
      </c>
      <c r="I5452" s="8" t="str">
        <f>IF(Table1[[#This Row],[TMI_Type]]="Reroute",INDEX(_xlfn.REGEXEXTRACT(Table1[[#This Row],[RawText]],".*(ROUTE|FEA|FCA|ICR|CTOP|TBO).+([A-Z]{3})",2,0),1,2),"")</f>
        <v/>
      </c>
      <c r="J5452" s="5"/>
      <c r="K5452" s="5"/>
      <c r="L5452" s="1"/>
      <c r="M5452" s="7"/>
      <c r="N5452" s="7"/>
      <c r="O5452" s="7">
        <v>45129.07916666667</v>
      </c>
      <c r="P5452" s="4" t="s">
        <v>3088</v>
      </c>
      <c r="Q5452" s="10" t="s">
        <v>3088</v>
      </c>
      <c r="R5452" s="2" t="s">
        <v>9843</v>
      </c>
      <c r="S5452" s="6" t="str">
        <f>IF(OR(ISBLANK(Table1[[#This Row],[ValidEndUTC]]),ISBLANK(Table1[[#This Row],[ValidStartUTC]])),"",Table1[[#This Row],[ValidEndUTC]]-Table1[[#This Row],[ValidStartUTC]])</f>
        <v/>
      </c>
      <c r="T5452" s="5" t="str">
        <f>IF(OR(ISBLANK(Table1[[#This Row],[ValidEndUTC]]),ISBLANK(Table1[[#This Row],[ValidStartUTC]])),"",Table1[[#This Row],[Duration]]*24*60)</f>
        <v/>
      </c>
    </row>
    <row r="5453" spans="1:20" x14ac:dyDescent="0.25">
      <c r="A5453" s="8" t="str">
        <f>IF(ISBLANK(Table1[[#This Row],[AdvisoryNumber]]),"NTML","ADVZY")</f>
        <v>NTML</v>
      </c>
      <c r="B5453" s="8" t="str">
        <f>_xlfn.TEXTJOIN("-",TRUE,Table1[[#This Row],[Source]],TEXT(Table1[[#This Row],[AdvisoryNumber]],"000"),TEXT(ROW()-1,"000000"),TEXT(Table1[[#This Row],[RecordTimeUTC]],"YYYY-MM-DD"))</f>
        <v>NTML-000-005452-2023-07-22</v>
      </c>
      <c r="C5453" s="1" t="s">
        <v>1309</v>
      </c>
      <c r="D5453" s="2"/>
      <c r="E5453" s="1"/>
      <c r="F5453" s="2"/>
      <c r="G5453" s="1" t="s">
        <v>2671</v>
      </c>
      <c r="H5453" s="1" t="s">
        <v>992</v>
      </c>
      <c r="I5453" s="8" t="str">
        <f>IF(Table1[[#This Row],[TMI_Type]]="Reroute",INDEX(_xlfn.REGEXEXTRACT(Table1[[#This Row],[RawText]],".*(ROUTE|FEA|FCA|ICR|CTOP|TBO).+([A-Z]{3})",2,0),1,2),"")</f>
        <v/>
      </c>
      <c r="J5453" s="5"/>
      <c r="K5453" s="5"/>
      <c r="L5453" s="1"/>
      <c r="M5453" s="7"/>
      <c r="N5453" s="7"/>
      <c r="O5453" s="7">
        <v>45129.090277777781</v>
      </c>
      <c r="P5453" s="4" t="s">
        <v>3090</v>
      </c>
      <c r="Q5453" s="10" t="s">
        <v>3090</v>
      </c>
      <c r="R5453" s="2" t="s">
        <v>9845</v>
      </c>
      <c r="S5453" s="6" t="str">
        <f>IF(OR(ISBLANK(Table1[[#This Row],[ValidEndUTC]]),ISBLANK(Table1[[#This Row],[ValidStartUTC]])),"",Table1[[#This Row],[ValidEndUTC]]-Table1[[#This Row],[ValidStartUTC]])</f>
        <v/>
      </c>
      <c r="T5453" s="5" t="str">
        <f>IF(OR(ISBLANK(Table1[[#This Row],[ValidEndUTC]]),ISBLANK(Table1[[#This Row],[ValidStartUTC]])),"",Table1[[#This Row],[Duration]]*24*60)</f>
        <v/>
      </c>
    </row>
    <row r="5454" spans="1:20" x14ac:dyDescent="0.25">
      <c r="A5454" s="8" t="str">
        <f>IF(ISBLANK(Table1[[#This Row],[AdvisoryNumber]]),"NTML","ADVZY")</f>
        <v>NTML</v>
      </c>
      <c r="B5454" s="8" t="str">
        <f>_xlfn.TEXTJOIN("-",TRUE,Table1[[#This Row],[Source]],TEXT(Table1[[#This Row],[AdvisoryNumber]],"000"),TEXT(ROW()-1,"000000"),TEXT(Table1[[#This Row],[RecordTimeUTC]],"YYYY-MM-DD"))</f>
        <v>NTML-000-005453-2023-07-22</v>
      </c>
      <c r="C5454" s="1" t="s">
        <v>1309</v>
      </c>
      <c r="D5454" s="2"/>
      <c r="E5454" s="1"/>
      <c r="F5454" s="2"/>
      <c r="G5454" s="1" t="s">
        <v>2671</v>
      </c>
      <c r="H5454" s="1" t="s">
        <v>992</v>
      </c>
      <c r="I5454" s="8" t="str">
        <f>IF(Table1[[#This Row],[TMI_Type]]="Reroute",INDEX(_xlfn.REGEXEXTRACT(Table1[[#This Row],[RawText]],".*(ROUTE|FEA|FCA|ICR|CTOP|TBO).+([A-Z]{3})",2,0),1,2),"")</f>
        <v/>
      </c>
      <c r="J5454" s="5"/>
      <c r="K5454" s="5"/>
      <c r="L5454" s="1"/>
      <c r="M5454" s="7"/>
      <c r="N5454" s="7"/>
      <c r="O5454" s="7">
        <v>45129.097222222219</v>
      </c>
      <c r="P5454" s="4" t="s">
        <v>3091</v>
      </c>
      <c r="Q5454" s="10" t="s">
        <v>3091</v>
      </c>
      <c r="R5454" s="2" t="s">
        <v>9846</v>
      </c>
      <c r="S5454" s="6" t="str">
        <f>IF(OR(ISBLANK(Table1[[#This Row],[ValidEndUTC]]),ISBLANK(Table1[[#This Row],[ValidStartUTC]])),"",Table1[[#This Row],[ValidEndUTC]]-Table1[[#This Row],[ValidStartUTC]])</f>
        <v/>
      </c>
      <c r="T5454" s="5" t="str">
        <f>IF(OR(ISBLANK(Table1[[#This Row],[ValidEndUTC]]),ISBLANK(Table1[[#This Row],[ValidStartUTC]])),"",Table1[[#This Row],[Duration]]*24*60)</f>
        <v/>
      </c>
    </row>
    <row r="5455" spans="1:20" x14ac:dyDescent="0.25">
      <c r="A5455" s="8" t="str">
        <f>IF(ISBLANK(Table1[[#This Row],[AdvisoryNumber]]),"NTML","ADVZY")</f>
        <v>NTML</v>
      </c>
      <c r="B5455" s="8" t="str">
        <f>_xlfn.TEXTJOIN("-",TRUE,Table1[[#This Row],[Source]],TEXT(Table1[[#This Row],[AdvisoryNumber]],"000"),TEXT(ROW()-1,"000000"),TEXT(Table1[[#This Row],[RecordTimeUTC]],"YYYY-MM-DD"))</f>
        <v>NTML-000-005454-2023-07-22</v>
      </c>
      <c r="C5455" s="1" t="s">
        <v>372</v>
      </c>
      <c r="D5455" s="2"/>
      <c r="E5455" s="1"/>
      <c r="F5455" s="2"/>
      <c r="G5455" s="1" t="s">
        <v>2671</v>
      </c>
      <c r="H5455" s="1" t="s">
        <v>992</v>
      </c>
      <c r="I5455" s="8" t="str">
        <f>IF(Table1[[#This Row],[TMI_Type]]="Reroute",INDEX(_xlfn.REGEXEXTRACT(Table1[[#This Row],[RawText]],".*(ROUTE|FEA|FCA|ICR|CTOP|TBO).+([A-Z]{3})",2,0),1,2),"")</f>
        <v/>
      </c>
      <c r="J5455" s="5"/>
      <c r="K5455" s="5"/>
      <c r="L5455" s="1"/>
      <c r="M5455" s="7"/>
      <c r="N5455" s="7"/>
      <c r="O5455" s="7">
        <v>45129.102777777778</v>
      </c>
      <c r="P5455" s="4" t="s">
        <v>3092</v>
      </c>
      <c r="Q5455" s="10" t="s">
        <v>3092</v>
      </c>
      <c r="R5455" s="2" t="s">
        <v>9847</v>
      </c>
      <c r="S5455" s="6" t="str">
        <f>IF(OR(ISBLANK(Table1[[#This Row],[ValidEndUTC]]),ISBLANK(Table1[[#This Row],[ValidStartUTC]])),"",Table1[[#This Row],[ValidEndUTC]]-Table1[[#This Row],[ValidStartUTC]])</f>
        <v/>
      </c>
      <c r="T5455" s="5" t="str">
        <f>IF(OR(ISBLANK(Table1[[#This Row],[ValidEndUTC]]),ISBLANK(Table1[[#This Row],[ValidStartUTC]])),"",Table1[[#This Row],[Duration]]*24*60)</f>
        <v/>
      </c>
    </row>
    <row r="5456" spans="1:20" x14ac:dyDescent="0.25">
      <c r="A5456" s="8" t="str">
        <f>IF(ISBLANK(Table1[[#This Row],[AdvisoryNumber]]),"NTML","ADVZY")</f>
        <v>NTML</v>
      </c>
      <c r="B5456" s="8" t="str">
        <f>_xlfn.TEXTJOIN("-",TRUE,Table1[[#This Row],[Source]],TEXT(Table1[[#This Row],[AdvisoryNumber]],"000"),TEXT(ROW()-1,"000000"),TEXT(Table1[[#This Row],[RecordTimeUTC]],"YYYY-MM-DD"))</f>
        <v>NTML-000-005455-2023-07-22</v>
      </c>
      <c r="C5456" s="1" t="s">
        <v>1309</v>
      </c>
      <c r="D5456" s="2"/>
      <c r="E5456" s="1"/>
      <c r="F5456" s="2"/>
      <c r="G5456" s="1" t="s">
        <v>2671</v>
      </c>
      <c r="H5456" s="1" t="s">
        <v>992</v>
      </c>
      <c r="I5456" s="8" t="str">
        <f>IF(Table1[[#This Row],[TMI_Type]]="Reroute",INDEX(_xlfn.REGEXEXTRACT(Table1[[#This Row],[RawText]],".*(ROUTE|FEA|FCA|ICR|CTOP|TBO).+([A-Z]{3})",2,0),1,2),"")</f>
        <v/>
      </c>
      <c r="J5456" s="5"/>
      <c r="K5456" s="5"/>
      <c r="L5456" s="1"/>
      <c r="M5456" s="7"/>
      <c r="N5456" s="7"/>
      <c r="O5456" s="7">
        <v>45129.109722222223</v>
      </c>
      <c r="P5456" s="4" t="s">
        <v>3094</v>
      </c>
      <c r="Q5456" s="10" t="s">
        <v>3094</v>
      </c>
      <c r="R5456" s="2" t="s">
        <v>9848</v>
      </c>
      <c r="S5456" s="6" t="str">
        <f>IF(OR(ISBLANK(Table1[[#This Row],[ValidEndUTC]]),ISBLANK(Table1[[#This Row],[ValidStartUTC]])),"",Table1[[#This Row],[ValidEndUTC]]-Table1[[#This Row],[ValidStartUTC]])</f>
        <v/>
      </c>
      <c r="T5456" s="5" t="str">
        <f>IF(OR(ISBLANK(Table1[[#This Row],[ValidEndUTC]]),ISBLANK(Table1[[#This Row],[ValidStartUTC]])),"",Table1[[#This Row],[Duration]]*24*60)</f>
        <v/>
      </c>
    </row>
    <row r="5457" spans="1:20" ht="21.6" x14ac:dyDescent="0.25">
      <c r="A5457" s="8" t="str">
        <f>IF(ISBLANK(Table1[[#This Row],[AdvisoryNumber]]),"NTML","ADVZY")</f>
        <v>NTML</v>
      </c>
      <c r="B5457" s="8" t="str">
        <f>_xlfn.TEXTJOIN("-",TRUE,Table1[[#This Row],[Source]],TEXT(Table1[[#This Row],[AdvisoryNumber]],"000"),TEXT(ROW()-1,"000000"),TEXT(Table1[[#This Row],[RecordTimeUTC]],"YYYY-MM-DD"))</f>
        <v>NTML-000-005456-2023-07-22</v>
      </c>
      <c r="C5457" s="1" t="s">
        <v>108</v>
      </c>
      <c r="D5457" s="2"/>
      <c r="E5457" s="1"/>
      <c r="F5457" s="2"/>
      <c r="G5457" s="1"/>
      <c r="H5457" s="1" t="s">
        <v>2641</v>
      </c>
      <c r="I5457" s="8" t="str">
        <f>IF(Table1[[#This Row],[TMI_Type]]="Reroute",INDEX(_xlfn.REGEXEXTRACT(Table1[[#This Row],[RawText]],".*(ROUTE|FEA|FCA|ICR|CTOP|TBO).+([A-Z]{3})",2,0),1,2),"")</f>
        <v/>
      </c>
      <c r="J5457" s="5"/>
      <c r="K5457" s="5"/>
      <c r="L5457" s="1"/>
      <c r="M5457" s="7"/>
      <c r="N5457" s="7"/>
      <c r="O5457" s="7">
        <v>45129.919444444444</v>
      </c>
      <c r="P5457" s="4" t="s">
        <v>3095</v>
      </c>
      <c r="Q5457" s="10" t="s">
        <v>3095</v>
      </c>
      <c r="R5457" s="2" t="s">
        <v>9851</v>
      </c>
      <c r="S5457" s="6" t="str">
        <f>IF(OR(ISBLANK(Table1[[#This Row],[ValidEndUTC]]),ISBLANK(Table1[[#This Row],[ValidStartUTC]])),"",Table1[[#This Row],[ValidEndUTC]]-Table1[[#This Row],[ValidStartUTC]])</f>
        <v/>
      </c>
      <c r="T5457" s="5" t="str">
        <f>IF(OR(ISBLANK(Table1[[#This Row],[ValidEndUTC]]),ISBLANK(Table1[[#This Row],[ValidStartUTC]])),"",Table1[[#This Row],[Duration]]*24*60)</f>
        <v/>
      </c>
    </row>
    <row r="5458" spans="1:20" x14ac:dyDescent="0.25">
      <c r="A5458" s="8" t="str">
        <f>IF(ISBLANK(Table1[[#This Row],[AdvisoryNumber]]),"NTML","ADVZY")</f>
        <v>NTML</v>
      </c>
      <c r="B5458" s="8" t="str">
        <f>_xlfn.TEXTJOIN("-",TRUE,Table1[[#This Row],[Source]],TEXT(Table1[[#This Row],[AdvisoryNumber]],"000"),TEXT(ROW()-1,"000000"),TEXT(Table1[[#This Row],[RecordTimeUTC]],"YYYY-MM-DD"))</f>
        <v>NTML-000-005457-2023-07-23</v>
      </c>
      <c r="C5458" s="1" t="s">
        <v>108</v>
      </c>
      <c r="D5458" s="2"/>
      <c r="E5458" s="1"/>
      <c r="F5458" s="2"/>
      <c r="G5458" s="1" t="s">
        <v>98</v>
      </c>
      <c r="H5458" s="1" t="s">
        <v>992</v>
      </c>
      <c r="I5458" s="8" t="str">
        <f>IF(Table1[[#This Row],[TMI_Type]]="Reroute",INDEX(_xlfn.REGEXEXTRACT(Table1[[#This Row],[RawText]],".*(ROUTE|FEA|FCA|ICR|CTOP|TBO).+([A-Z]{3})",2,0),1,2),"")</f>
        <v/>
      </c>
      <c r="J5458" s="5"/>
      <c r="K5458" s="5"/>
      <c r="L5458" s="1"/>
      <c r="M5458" s="7"/>
      <c r="N5458" s="7"/>
      <c r="O5458" s="7">
        <v>45130.056250000001</v>
      </c>
      <c r="P5458" s="4" t="s">
        <v>3096</v>
      </c>
      <c r="Q5458" s="10" t="s">
        <v>3096</v>
      </c>
      <c r="R5458" s="2" t="s">
        <v>9852</v>
      </c>
      <c r="S5458" s="6" t="str">
        <f>IF(OR(ISBLANK(Table1[[#This Row],[ValidEndUTC]]),ISBLANK(Table1[[#This Row],[ValidStartUTC]])),"",Table1[[#This Row],[ValidEndUTC]]-Table1[[#This Row],[ValidStartUTC]])</f>
        <v/>
      </c>
      <c r="T5458" s="5" t="str">
        <f>IF(OR(ISBLANK(Table1[[#This Row],[ValidEndUTC]]),ISBLANK(Table1[[#This Row],[ValidStartUTC]])),"",Table1[[#This Row],[Duration]]*24*60)</f>
        <v/>
      </c>
    </row>
    <row r="5459" spans="1:20" ht="21.6" x14ac:dyDescent="0.25">
      <c r="A5459" s="8" t="str">
        <f>IF(ISBLANK(Table1[[#This Row],[AdvisoryNumber]]),"NTML","ADVZY")</f>
        <v>NTML</v>
      </c>
      <c r="B5459" s="8" t="str">
        <f>_xlfn.TEXTJOIN("-",TRUE,Table1[[#This Row],[Source]],TEXT(Table1[[#This Row],[AdvisoryNumber]],"000"),TEXT(ROW()-1,"000000"),TEXT(Table1[[#This Row],[RecordTimeUTC]],"YYYY-MM-DD"))</f>
        <v>NTML-000-005458-2023-07-23</v>
      </c>
      <c r="C5459" s="1" t="s">
        <v>108</v>
      </c>
      <c r="D5459" s="2"/>
      <c r="E5459" s="1"/>
      <c r="F5459" s="2"/>
      <c r="G5459" s="1" t="s">
        <v>98</v>
      </c>
      <c r="H5459" s="1" t="s">
        <v>992</v>
      </c>
      <c r="I5459" s="8" t="str">
        <f>IF(Table1[[#This Row],[TMI_Type]]="Reroute",INDEX(_xlfn.REGEXEXTRACT(Table1[[#This Row],[RawText]],".*(ROUTE|FEA|FCA|ICR|CTOP|TBO).+([A-Z]{3})",2,0),1,2),"")</f>
        <v/>
      </c>
      <c r="J5459" s="5"/>
      <c r="K5459" s="5"/>
      <c r="L5459" s="1"/>
      <c r="M5459" s="7"/>
      <c r="N5459" s="7"/>
      <c r="O5459" s="7">
        <v>45130.069444444445</v>
      </c>
      <c r="P5459" s="4" t="s">
        <v>9853</v>
      </c>
      <c r="Q5459" s="10" t="s">
        <v>9853</v>
      </c>
      <c r="R5459" s="2" t="s">
        <v>9854</v>
      </c>
      <c r="S5459" s="6" t="str">
        <f>IF(OR(ISBLANK(Table1[[#This Row],[ValidEndUTC]]),ISBLANK(Table1[[#This Row],[ValidStartUTC]])),"",Table1[[#This Row],[ValidEndUTC]]-Table1[[#This Row],[ValidStartUTC]])</f>
        <v/>
      </c>
      <c r="T5459" s="5" t="str">
        <f>IF(OR(ISBLANK(Table1[[#This Row],[ValidEndUTC]]),ISBLANK(Table1[[#This Row],[ValidStartUTC]])),"",Table1[[#This Row],[Duration]]*24*60)</f>
        <v/>
      </c>
    </row>
    <row r="5460" spans="1:20" ht="21.6" x14ac:dyDescent="0.25">
      <c r="A5460" s="8" t="str">
        <f>IF(ISBLANK(Table1[[#This Row],[AdvisoryNumber]]),"NTML","ADVZY")</f>
        <v>NTML</v>
      </c>
      <c r="B5460" s="8" t="str">
        <f>_xlfn.TEXTJOIN("-",TRUE,Table1[[#This Row],[Source]],TEXT(Table1[[#This Row],[AdvisoryNumber]],"000"),TEXT(ROW()-1,"000000"),TEXT(Table1[[#This Row],[RecordTimeUTC]],"YYYY-MM-DD"))</f>
        <v>NTML-000-005459-2023-07-26</v>
      </c>
      <c r="C5460" s="1" t="s">
        <v>218</v>
      </c>
      <c r="D5460" s="2"/>
      <c r="E5460" s="1"/>
      <c r="F5460" s="2"/>
      <c r="G5460" s="1"/>
      <c r="H5460" s="1" t="s">
        <v>2641</v>
      </c>
      <c r="I5460" s="8" t="str">
        <f>IF(Table1[[#This Row],[TMI_Type]]="Reroute",INDEX(_xlfn.REGEXEXTRACT(Table1[[#This Row],[RawText]],".*(ROUTE|FEA|FCA|ICR|CTOP|TBO).+([A-Z]{3})",2,0),1,2),"")</f>
        <v/>
      </c>
      <c r="J5460" s="5">
        <v>5</v>
      </c>
      <c r="K5460" s="5"/>
      <c r="L5460" s="1"/>
      <c r="M5460" s="7"/>
      <c r="N5460" s="7"/>
      <c r="O5460" s="7">
        <v>45133.11041666667</v>
      </c>
      <c r="P5460" s="4" t="s">
        <v>9855</v>
      </c>
      <c r="Q5460" s="10" t="s">
        <v>9855</v>
      </c>
      <c r="R5460" s="2" t="s">
        <v>9856</v>
      </c>
      <c r="S5460" s="6" t="str">
        <f>IF(OR(ISBLANK(Table1[[#This Row],[ValidEndUTC]]),ISBLANK(Table1[[#This Row],[ValidStartUTC]])),"",Table1[[#This Row],[ValidEndUTC]]-Table1[[#This Row],[ValidStartUTC]])</f>
        <v/>
      </c>
      <c r="T5460" s="5" t="str">
        <f>IF(OR(ISBLANK(Table1[[#This Row],[ValidEndUTC]]),ISBLANK(Table1[[#This Row],[ValidStartUTC]])),"",Table1[[#This Row],[Duration]]*24*60)</f>
        <v/>
      </c>
    </row>
    <row r="5461" spans="1:20" ht="21.6" x14ac:dyDescent="0.25">
      <c r="A5461" s="8" t="str">
        <f>IF(ISBLANK(Table1[[#This Row],[AdvisoryNumber]]),"NTML","ADVZY")</f>
        <v>NTML</v>
      </c>
      <c r="B5461" s="8" t="str">
        <f>_xlfn.TEXTJOIN("-",TRUE,Table1[[#This Row],[Source]],TEXT(Table1[[#This Row],[AdvisoryNumber]],"000"),TEXT(ROW()-1,"000000"),TEXT(Table1[[#This Row],[RecordTimeUTC]],"YYYY-MM-DD"))</f>
        <v>NTML-000-005460-2023-07-30</v>
      </c>
      <c r="C5461" s="1" t="s">
        <v>218</v>
      </c>
      <c r="D5461" s="2"/>
      <c r="E5461" s="1"/>
      <c r="F5461" s="2"/>
      <c r="G5461" s="1" t="s">
        <v>98</v>
      </c>
      <c r="H5461" s="1" t="s">
        <v>181</v>
      </c>
      <c r="I5461" s="8" t="str">
        <f>IF(Table1[[#This Row],[TMI_Type]]="Reroute",INDEX(_xlfn.REGEXEXTRACT(Table1[[#This Row],[RawText]],".*(ROUTE|FEA|FCA|ICR|CTOP|TBO).+([A-Z]{3})",2,0),1,2),"")</f>
        <v/>
      </c>
      <c r="J5461" s="5"/>
      <c r="K5461" s="5"/>
      <c r="L5461" s="1" t="s">
        <v>9858</v>
      </c>
      <c r="M5461" s="7"/>
      <c r="N5461" s="7"/>
      <c r="O5461" s="7">
        <v>45137.069444444445</v>
      </c>
      <c r="P5461" s="4" t="s">
        <v>1505</v>
      </c>
      <c r="Q5461" s="10" t="s">
        <v>1505</v>
      </c>
      <c r="R5461" s="2" t="s">
        <v>9859</v>
      </c>
      <c r="S5461" s="6" t="str">
        <f>IF(OR(ISBLANK(Table1[[#This Row],[ValidEndUTC]]),ISBLANK(Table1[[#This Row],[ValidStartUTC]])),"",Table1[[#This Row],[ValidEndUTC]]-Table1[[#This Row],[ValidStartUTC]])</f>
        <v/>
      </c>
      <c r="T5461" s="5" t="str">
        <f>IF(OR(ISBLANK(Table1[[#This Row],[ValidEndUTC]]),ISBLANK(Table1[[#This Row],[ValidStartUTC]])),"",Table1[[#This Row],[Duration]]*24*60)</f>
        <v/>
      </c>
    </row>
    <row r="5462" spans="1:20" x14ac:dyDescent="0.25">
      <c r="A5462" s="8" t="str">
        <f>IF(ISBLANK(Table1[[#This Row],[AdvisoryNumber]]),"NTML","ADVZY")</f>
        <v>NTML</v>
      </c>
      <c r="B5462" s="8" t="str">
        <f>_xlfn.TEXTJOIN("-",TRUE,Table1[[#This Row],[Source]],TEXT(Table1[[#This Row],[AdvisoryNumber]],"000"),TEXT(ROW()-1,"000000"),TEXT(Table1[[#This Row],[RecordTimeUTC]],"YYYY-MM-DD"))</f>
        <v>NTML-000-005461-2023-07-30</v>
      </c>
      <c r="C5462" s="1" t="s">
        <v>1506</v>
      </c>
      <c r="D5462" s="2"/>
      <c r="E5462" s="1"/>
      <c r="F5462" s="2"/>
      <c r="G5462" s="1"/>
      <c r="H5462" s="1" t="s">
        <v>2641</v>
      </c>
      <c r="I5462" s="8" t="str">
        <f>IF(Table1[[#This Row],[TMI_Type]]="Reroute",INDEX(_xlfn.REGEXEXTRACT(Table1[[#This Row],[RawText]],".*(ROUTE|FEA|FCA|ICR|CTOP|TBO).+([A-Z]{3})",2,0),1,2),"")</f>
        <v/>
      </c>
      <c r="J5462" s="5"/>
      <c r="K5462" s="5"/>
      <c r="L5462" s="1"/>
      <c r="M5462" s="7"/>
      <c r="N5462" s="7"/>
      <c r="O5462" s="7">
        <v>45137.6875</v>
      </c>
      <c r="P5462" s="4" t="s">
        <v>3097</v>
      </c>
      <c r="Q5462" s="10" t="s">
        <v>3097</v>
      </c>
      <c r="R5462" s="2" t="s">
        <v>9860</v>
      </c>
      <c r="S5462" s="6" t="str">
        <f>IF(OR(ISBLANK(Table1[[#This Row],[ValidEndUTC]]),ISBLANK(Table1[[#This Row],[ValidStartUTC]])),"",Table1[[#This Row],[ValidEndUTC]]-Table1[[#This Row],[ValidStartUTC]])</f>
        <v/>
      </c>
      <c r="T5462" s="5" t="str">
        <f>IF(OR(ISBLANK(Table1[[#This Row],[ValidEndUTC]]),ISBLANK(Table1[[#This Row],[ValidStartUTC]])),"",Table1[[#This Row],[Duration]]*24*60)</f>
        <v/>
      </c>
    </row>
    <row r="5463" spans="1:20" x14ac:dyDescent="0.25">
      <c r="A5463" s="8" t="str">
        <f>IF(ISBLANK(Table1[[#This Row],[AdvisoryNumber]]),"NTML","ADVZY")</f>
        <v>NTML</v>
      </c>
      <c r="B5463" s="8" t="str">
        <f>_xlfn.TEXTJOIN("-",TRUE,Table1[[#This Row],[Source]],TEXT(Table1[[#This Row],[AdvisoryNumber]],"000"),TEXT(ROW()-1,"000000"),TEXT(Table1[[#This Row],[RecordTimeUTC]],"YYYY-MM-DD"))</f>
        <v>NTML-000-005462-2023-07-31</v>
      </c>
      <c r="C5463" s="1" t="s">
        <v>3098</v>
      </c>
      <c r="D5463" s="2"/>
      <c r="E5463" s="1"/>
      <c r="F5463" s="2"/>
      <c r="G5463" s="1"/>
      <c r="H5463" s="1" t="s">
        <v>2641</v>
      </c>
      <c r="I5463" s="8" t="str">
        <f>IF(Table1[[#This Row],[TMI_Type]]="Reroute",INDEX(_xlfn.REGEXEXTRACT(Table1[[#This Row],[RawText]],".*(ROUTE|FEA|FCA|ICR|CTOP|TBO).+([A-Z]{3})",2,0),1,2),"")</f>
        <v/>
      </c>
      <c r="J5463" s="5"/>
      <c r="K5463" s="5"/>
      <c r="L5463" s="1"/>
      <c r="M5463" s="7"/>
      <c r="N5463" s="7"/>
      <c r="O5463" s="7">
        <v>45138.958333333336</v>
      </c>
      <c r="P5463" s="4" t="s">
        <v>3099</v>
      </c>
      <c r="Q5463" s="10" t="s">
        <v>3099</v>
      </c>
      <c r="R5463" s="2" t="s">
        <v>9863</v>
      </c>
      <c r="S5463" s="6" t="str">
        <f>IF(OR(ISBLANK(Table1[[#This Row],[ValidEndUTC]]),ISBLANK(Table1[[#This Row],[ValidStartUTC]])),"",Table1[[#This Row],[ValidEndUTC]]-Table1[[#This Row],[ValidStartUTC]])</f>
        <v/>
      </c>
      <c r="T5463" s="5" t="str">
        <f>IF(OR(ISBLANK(Table1[[#This Row],[ValidEndUTC]]),ISBLANK(Table1[[#This Row],[ValidStartUTC]])),"",Table1[[#This Row],[Duration]]*24*60)</f>
        <v/>
      </c>
    </row>
    <row r="5464" spans="1:20" x14ac:dyDescent="0.25">
      <c r="A5464" s="8" t="str">
        <f>IF(ISBLANK(Table1[[#This Row],[AdvisoryNumber]]),"NTML","ADVZY")</f>
        <v>NTML</v>
      </c>
      <c r="B5464" s="8" t="str">
        <f>_xlfn.TEXTJOIN("-",TRUE,Table1[[#This Row],[Source]],TEXT(Table1[[#This Row],[AdvisoryNumber]],"000"),TEXT(ROW()-1,"000000"),TEXT(Table1[[#This Row],[RecordTimeUTC]],"YYYY-MM-DD"))</f>
        <v>NTML-000-005463-2023-07-31</v>
      </c>
      <c r="C5464" s="1" t="s">
        <v>9866</v>
      </c>
      <c r="D5464" s="2"/>
      <c r="E5464" s="1"/>
      <c r="F5464" s="2"/>
      <c r="G5464" s="1"/>
      <c r="H5464" s="1" t="s">
        <v>6014</v>
      </c>
      <c r="I5464" s="8" t="str">
        <f>IF(Table1[[#This Row],[TMI_Type]]="Reroute",INDEX(_xlfn.REGEXEXTRACT(Table1[[#This Row],[RawText]],".*(ROUTE|FEA|FCA|ICR|CTOP|TBO).+([A-Z]{3})",2,0),1,2),"")</f>
        <v/>
      </c>
      <c r="J5464" s="5"/>
      <c r="K5464" s="5"/>
      <c r="L5464" s="1" t="s">
        <v>9867</v>
      </c>
      <c r="M5464" s="7"/>
      <c r="N5464" s="7"/>
      <c r="O5464" s="7">
        <v>45138.958333333336</v>
      </c>
      <c r="P5464" s="4" t="s">
        <v>3100</v>
      </c>
      <c r="Q5464" s="10" t="s">
        <v>3100</v>
      </c>
      <c r="R5464" s="2" t="s">
        <v>9863</v>
      </c>
      <c r="S5464" s="6" t="str">
        <f>IF(OR(ISBLANK(Table1[[#This Row],[ValidEndUTC]]),ISBLANK(Table1[[#This Row],[ValidStartUTC]])),"",Table1[[#This Row],[ValidEndUTC]]-Table1[[#This Row],[ValidStartUTC]])</f>
        <v/>
      </c>
      <c r="T5464" s="5" t="str">
        <f>IF(OR(ISBLANK(Table1[[#This Row],[ValidEndUTC]]),ISBLANK(Table1[[#This Row],[ValidStartUTC]])),"",Table1[[#This Row],[Duration]]*24*60)</f>
        <v/>
      </c>
    </row>
    <row r="5465" spans="1:20" x14ac:dyDescent="0.25">
      <c r="A5465" s="8" t="str">
        <f>IF(ISBLANK(Table1[[#This Row],[AdvisoryNumber]]),"NTML","ADVZY")</f>
        <v>NTML</v>
      </c>
      <c r="B5465" s="8" t="str">
        <f>_xlfn.TEXTJOIN("-",TRUE,Table1[[#This Row],[Source]],TEXT(Table1[[#This Row],[AdvisoryNumber]],"000"),TEXT(ROW()-1,"000000"),TEXT(Table1[[#This Row],[RecordTimeUTC]],"YYYY-MM-DD"))</f>
        <v>NTML-000-005464-2023-07-31</v>
      </c>
      <c r="C5465" s="1" t="s">
        <v>9868</v>
      </c>
      <c r="D5465" s="2"/>
      <c r="E5465" s="1"/>
      <c r="F5465" s="2"/>
      <c r="G5465" s="1"/>
      <c r="H5465" s="1" t="s">
        <v>6014</v>
      </c>
      <c r="I5465" s="8" t="str">
        <f>IF(Table1[[#This Row],[TMI_Type]]="Reroute",INDEX(_xlfn.REGEXEXTRACT(Table1[[#This Row],[RawText]],".*(ROUTE|FEA|FCA|ICR|CTOP|TBO).+([A-Z]{3})",2,0),1,2),"")</f>
        <v/>
      </c>
      <c r="J5465" s="5"/>
      <c r="K5465" s="5"/>
      <c r="L5465" s="1" t="s">
        <v>9869</v>
      </c>
      <c r="M5465" s="7"/>
      <c r="N5465" s="7"/>
      <c r="O5465" s="7">
        <v>45138.958333333336</v>
      </c>
      <c r="P5465" s="4" t="s">
        <v>9870</v>
      </c>
      <c r="Q5465" s="10" t="s">
        <v>9870</v>
      </c>
      <c r="R5465" s="2" t="s">
        <v>9863</v>
      </c>
      <c r="S5465" s="6" t="str">
        <f>IF(OR(ISBLANK(Table1[[#This Row],[ValidEndUTC]]),ISBLANK(Table1[[#This Row],[ValidStartUTC]])),"",Table1[[#This Row],[ValidEndUTC]]-Table1[[#This Row],[ValidStartUTC]])</f>
        <v/>
      </c>
      <c r="T5465" s="5" t="str">
        <f>IF(OR(ISBLANK(Table1[[#This Row],[ValidEndUTC]]),ISBLANK(Table1[[#This Row],[ValidStartUTC]])),"",Table1[[#This Row],[Duration]]*24*60)</f>
        <v/>
      </c>
    </row>
    <row r="5466" spans="1:20" ht="43.2" x14ac:dyDescent="0.25">
      <c r="A5466" s="8" t="str">
        <f>IF(ISBLANK(Table1[[#This Row],[AdvisoryNumber]]),"NTML","ADVZY")</f>
        <v>NTML</v>
      </c>
      <c r="B5466" s="8" t="str">
        <f>_xlfn.TEXTJOIN("-",TRUE,Table1[[#This Row],[Source]],TEXT(Table1[[#This Row],[AdvisoryNumber]],"000"),TEXT(ROW()-1,"000000"),TEXT(Table1[[#This Row],[RecordTimeUTC]],"YYYY-MM-DD"))</f>
        <v>NTML-000-005465-2023-07-31</v>
      </c>
      <c r="C5466" s="1"/>
      <c r="D5466" s="2"/>
      <c r="E5466" s="1"/>
      <c r="F5466" s="2"/>
      <c r="G5466" s="1"/>
      <c r="H5466" s="1" t="s">
        <v>6014</v>
      </c>
      <c r="I5466" s="8" t="str">
        <f>IF(Table1[[#This Row],[TMI_Type]]="Reroute",INDEX(_xlfn.REGEXEXTRACT(Table1[[#This Row],[RawText]],".*(ROUTE|FEA|FCA|ICR|CTOP|TBO).+([A-Z]{3})",2,0),1,2),"")</f>
        <v/>
      </c>
      <c r="J5466" s="5"/>
      <c r="K5466" s="5"/>
      <c r="L5466" s="1"/>
      <c r="M5466" s="7"/>
      <c r="N5466" s="7"/>
      <c r="O5466" s="7">
        <v>45138.973611111112</v>
      </c>
      <c r="P5466" s="4" t="s">
        <v>9871</v>
      </c>
      <c r="Q5466" s="10" t="s">
        <v>9871</v>
      </c>
      <c r="R5466" s="2" t="s">
        <v>9872</v>
      </c>
      <c r="S5466" s="6" t="str">
        <f>IF(OR(ISBLANK(Table1[[#This Row],[ValidEndUTC]]),ISBLANK(Table1[[#This Row],[ValidStartUTC]])),"",Table1[[#This Row],[ValidEndUTC]]-Table1[[#This Row],[ValidStartUTC]])</f>
        <v/>
      </c>
      <c r="T5466" s="5" t="str">
        <f>IF(OR(ISBLANK(Table1[[#This Row],[ValidEndUTC]]),ISBLANK(Table1[[#This Row],[ValidStartUTC]])),"",Table1[[#This Row],[Duration]]*24*60)</f>
        <v/>
      </c>
    </row>
    <row r="5467" spans="1:20" ht="32.4" x14ac:dyDescent="0.25">
      <c r="A5467" s="8" t="str">
        <f>IF(ISBLANK(Table1[[#This Row],[AdvisoryNumber]]),"NTML","ADVZY")</f>
        <v>NTML</v>
      </c>
      <c r="B5467" s="8" t="str">
        <f>_xlfn.TEXTJOIN("-",TRUE,Table1[[#This Row],[Source]],TEXT(Table1[[#This Row],[AdvisoryNumber]],"000"),TEXT(ROW()-1,"000000"),TEXT(Table1[[#This Row],[RecordTimeUTC]],"YYYY-MM-DD"))</f>
        <v>NTML-000-005466-2023-07-31</v>
      </c>
      <c r="C5467" s="1"/>
      <c r="D5467" s="2"/>
      <c r="E5467" s="1"/>
      <c r="F5467" s="2"/>
      <c r="G5467" s="1"/>
      <c r="H5467" s="1" t="s">
        <v>6014</v>
      </c>
      <c r="I5467" s="8" t="str">
        <f>IF(Table1[[#This Row],[TMI_Type]]="Reroute",INDEX(_xlfn.REGEXEXTRACT(Table1[[#This Row],[RawText]],".*(ROUTE|FEA|FCA|ICR|CTOP|TBO).+([A-Z]{3})",2,0),1,2),"")</f>
        <v/>
      </c>
      <c r="J5467" s="5"/>
      <c r="K5467" s="5"/>
      <c r="L5467" s="1"/>
      <c r="M5467" s="7"/>
      <c r="N5467" s="7"/>
      <c r="O5467" s="7">
        <v>45138.982638888891</v>
      </c>
      <c r="P5467" s="4" t="s">
        <v>3101</v>
      </c>
      <c r="Q5467" s="10" t="s">
        <v>3101</v>
      </c>
      <c r="R5467" s="2" t="s">
        <v>9873</v>
      </c>
      <c r="S5467" s="6" t="str">
        <f>IF(OR(ISBLANK(Table1[[#This Row],[ValidEndUTC]]),ISBLANK(Table1[[#This Row],[ValidStartUTC]])),"",Table1[[#This Row],[ValidEndUTC]]-Table1[[#This Row],[ValidStartUTC]])</f>
        <v/>
      </c>
      <c r="T5467" s="5" t="str">
        <f>IF(OR(ISBLANK(Table1[[#This Row],[ValidEndUTC]]),ISBLANK(Table1[[#This Row],[ValidStartUTC]])),"",Table1[[#This Row],[Duration]]*24*60)</f>
        <v/>
      </c>
    </row>
    <row r="5468" spans="1:20" ht="21.6" x14ac:dyDescent="0.25">
      <c r="A5468" s="8" t="str">
        <f>IF(ISBLANK(Table1[[#This Row],[AdvisoryNumber]]),"NTML","ADVZY")</f>
        <v>NTML</v>
      </c>
      <c r="B5468" s="8" t="str">
        <f>_xlfn.TEXTJOIN("-",TRUE,Table1[[#This Row],[Source]],TEXT(Table1[[#This Row],[AdvisoryNumber]],"000"),TEXT(ROW()-1,"000000"),TEXT(Table1[[#This Row],[RecordTimeUTC]],"YYYY-MM-DD"))</f>
        <v>NTML-000-005467-2023-08-04</v>
      </c>
      <c r="C5468" s="1" t="s">
        <v>3102</v>
      </c>
      <c r="D5468" s="2"/>
      <c r="E5468" s="1"/>
      <c r="F5468" s="2"/>
      <c r="G5468" s="1"/>
      <c r="H5468" s="1" t="s">
        <v>2641</v>
      </c>
      <c r="I5468" s="8" t="str">
        <f>IF(Table1[[#This Row],[TMI_Type]]="Reroute",INDEX(_xlfn.REGEXEXTRACT(Table1[[#This Row],[RawText]],".*(ROUTE|FEA|FCA|ICR|CTOP|TBO).+([A-Z]{3})",2,0),1,2),"")</f>
        <v/>
      </c>
      <c r="J5468" s="5"/>
      <c r="K5468" s="5"/>
      <c r="L5468" s="1"/>
      <c r="M5468" s="7"/>
      <c r="N5468" s="7"/>
      <c r="O5468" s="7">
        <v>45142.877083333333</v>
      </c>
      <c r="P5468" s="4" t="s">
        <v>3103</v>
      </c>
      <c r="Q5468" s="10" t="s">
        <v>3103</v>
      </c>
      <c r="R5468" s="2" t="s">
        <v>9880</v>
      </c>
      <c r="S5468" s="6" t="str">
        <f>IF(OR(ISBLANK(Table1[[#This Row],[ValidEndUTC]]),ISBLANK(Table1[[#This Row],[ValidStartUTC]])),"",Table1[[#This Row],[ValidEndUTC]]-Table1[[#This Row],[ValidStartUTC]])</f>
        <v/>
      </c>
      <c r="T5468" s="5" t="str">
        <f>IF(OR(ISBLANK(Table1[[#This Row],[ValidEndUTC]]),ISBLANK(Table1[[#This Row],[ValidStartUTC]])),"",Table1[[#This Row],[Duration]]*24*60)</f>
        <v/>
      </c>
    </row>
    <row r="5469" spans="1:20" x14ac:dyDescent="0.25">
      <c r="A5469" s="8" t="str">
        <f>IF(ISBLANK(Table1[[#This Row],[AdvisoryNumber]]),"NTML","ADVZY")</f>
        <v>NTML</v>
      </c>
      <c r="B5469" s="8" t="str">
        <f>_xlfn.TEXTJOIN("-",TRUE,Table1[[#This Row],[Source]],TEXT(Table1[[#This Row],[AdvisoryNumber]],"000"),TEXT(ROW()-1,"000000"),TEXT(Table1[[#This Row],[RecordTimeUTC]],"YYYY-MM-DD"))</f>
        <v>NTML-000-005468-2023-08-04</v>
      </c>
      <c r="C5469" s="1" t="s">
        <v>3104</v>
      </c>
      <c r="D5469" s="2"/>
      <c r="E5469" s="1"/>
      <c r="F5469" s="2"/>
      <c r="G5469" s="1"/>
      <c r="H5469" s="1" t="s">
        <v>2641</v>
      </c>
      <c r="I5469" s="8" t="str">
        <f>IF(Table1[[#This Row],[TMI_Type]]="Reroute",INDEX(_xlfn.REGEXEXTRACT(Table1[[#This Row],[RawText]],".*(ROUTE|FEA|FCA|ICR|CTOP|TBO).+([A-Z]{3})",2,0),1,2),"")</f>
        <v/>
      </c>
      <c r="J5469" s="5"/>
      <c r="K5469" s="5"/>
      <c r="L5469" s="1"/>
      <c r="M5469" s="7"/>
      <c r="N5469" s="7"/>
      <c r="O5469" s="7">
        <v>45142.877083333333</v>
      </c>
      <c r="P5469" s="4" t="s">
        <v>3105</v>
      </c>
      <c r="Q5469" s="10" t="s">
        <v>3105</v>
      </c>
      <c r="R5469" s="2" t="s">
        <v>9881</v>
      </c>
      <c r="S5469" s="6" t="str">
        <f>IF(OR(ISBLANK(Table1[[#This Row],[ValidEndUTC]]),ISBLANK(Table1[[#This Row],[ValidStartUTC]])),"",Table1[[#This Row],[ValidEndUTC]]-Table1[[#This Row],[ValidStartUTC]])</f>
        <v/>
      </c>
      <c r="T5469" s="5" t="str">
        <f>IF(OR(ISBLANK(Table1[[#This Row],[ValidEndUTC]]),ISBLANK(Table1[[#This Row],[ValidStartUTC]])),"",Table1[[#This Row],[Duration]]*24*60)</f>
        <v/>
      </c>
    </row>
    <row r="5470" spans="1:20" ht="21.6" x14ac:dyDescent="0.25">
      <c r="A5470" s="8" t="str">
        <f>IF(ISBLANK(Table1[[#This Row],[AdvisoryNumber]]),"NTML","ADVZY")</f>
        <v>NTML</v>
      </c>
      <c r="B5470" s="8" t="str">
        <f>_xlfn.TEXTJOIN("-",TRUE,Table1[[#This Row],[Source]],TEXT(Table1[[#This Row],[AdvisoryNumber]],"000"),TEXT(ROW()-1,"000000"),TEXT(Table1[[#This Row],[RecordTimeUTC]],"YYYY-MM-DD"))</f>
        <v>NTML-000-005469-2023-08-04</v>
      </c>
      <c r="C5470" s="1" t="s">
        <v>1707</v>
      </c>
      <c r="D5470" s="2"/>
      <c r="E5470" s="1"/>
      <c r="F5470" s="2"/>
      <c r="G5470" s="1"/>
      <c r="H5470" s="1" t="s">
        <v>2641</v>
      </c>
      <c r="I5470" s="8" t="str">
        <f>IF(Table1[[#This Row],[TMI_Type]]="Reroute",INDEX(_xlfn.REGEXEXTRACT(Table1[[#This Row],[RawText]],".*(ROUTE|FEA|FCA|ICR|CTOP|TBO).+([A-Z]{3})",2,0),1,2),"")</f>
        <v/>
      </c>
      <c r="J5470" s="5"/>
      <c r="K5470" s="5"/>
      <c r="L5470" s="1"/>
      <c r="M5470" s="7"/>
      <c r="N5470" s="7"/>
      <c r="O5470" s="7">
        <v>45142.890277777777</v>
      </c>
      <c r="P5470" s="4" t="s">
        <v>3106</v>
      </c>
      <c r="Q5470" s="10" t="s">
        <v>3106</v>
      </c>
      <c r="R5470" s="2" t="s">
        <v>9884</v>
      </c>
      <c r="S5470" s="6" t="str">
        <f>IF(OR(ISBLANK(Table1[[#This Row],[ValidEndUTC]]),ISBLANK(Table1[[#This Row],[ValidStartUTC]])),"",Table1[[#This Row],[ValidEndUTC]]-Table1[[#This Row],[ValidStartUTC]])</f>
        <v/>
      </c>
      <c r="T5470" s="5" t="str">
        <f>IF(OR(ISBLANK(Table1[[#This Row],[ValidEndUTC]]),ISBLANK(Table1[[#This Row],[ValidStartUTC]])),"",Table1[[#This Row],[Duration]]*24*60)</f>
        <v/>
      </c>
    </row>
    <row r="5471" spans="1:20" ht="21.6" x14ac:dyDescent="0.25">
      <c r="A5471" s="8" t="str">
        <f>IF(ISBLANK(Table1[[#This Row],[AdvisoryNumber]]),"NTML","ADVZY")</f>
        <v>NTML</v>
      </c>
      <c r="B5471" s="8" t="str">
        <f>_xlfn.TEXTJOIN("-",TRUE,Table1[[#This Row],[Source]],TEXT(Table1[[#This Row],[AdvisoryNumber]],"000"),TEXT(ROW()-1,"000000"),TEXT(Table1[[#This Row],[RecordTimeUTC]],"YYYY-MM-DD"))</f>
        <v>NTML-000-005470-2023-08-04</v>
      </c>
      <c r="C5471" s="1" t="s">
        <v>3107</v>
      </c>
      <c r="D5471" s="2"/>
      <c r="E5471" s="1"/>
      <c r="F5471" s="2"/>
      <c r="G5471" s="1"/>
      <c r="H5471" s="1" t="s">
        <v>2641</v>
      </c>
      <c r="I5471" s="8" t="str">
        <f>IF(Table1[[#This Row],[TMI_Type]]="Reroute",INDEX(_xlfn.REGEXEXTRACT(Table1[[#This Row],[RawText]],".*(ROUTE|FEA|FCA|ICR|CTOP|TBO).+([A-Z]{3})",2,0),1,2),"")</f>
        <v/>
      </c>
      <c r="J5471" s="5"/>
      <c r="K5471" s="5"/>
      <c r="L5471" s="1"/>
      <c r="M5471" s="7"/>
      <c r="N5471" s="7"/>
      <c r="O5471" s="7">
        <v>45142.958333333336</v>
      </c>
      <c r="P5471" s="4" t="s">
        <v>3108</v>
      </c>
      <c r="Q5471" s="10" t="s">
        <v>3108</v>
      </c>
      <c r="R5471" s="2" t="s">
        <v>9874</v>
      </c>
      <c r="S5471" s="6" t="str">
        <f>IF(OR(ISBLANK(Table1[[#This Row],[ValidEndUTC]]),ISBLANK(Table1[[#This Row],[ValidStartUTC]])),"",Table1[[#This Row],[ValidEndUTC]]-Table1[[#This Row],[ValidStartUTC]])</f>
        <v/>
      </c>
      <c r="T5471" s="5" t="str">
        <f>IF(OR(ISBLANK(Table1[[#This Row],[ValidEndUTC]]),ISBLANK(Table1[[#This Row],[ValidStartUTC]])),"",Table1[[#This Row],[Duration]]*24*60)</f>
        <v/>
      </c>
    </row>
    <row r="5472" spans="1:20" ht="21.6" x14ac:dyDescent="0.25">
      <c r="A5472" s="8" t="str">
        <f>IF(ISBLANK(Table1[[#This Row],[AdvisoryNumber]]),"NTML","ADVZY")</f>
        <v>NTML</v>
      </c>
      <c r="B5472" s="8" t="str">
        <f>_xlfn.TEXTJOIN("-",TRUE,Table1[[#This Row],[Source]],TEXT(Table1[[#This Row],[AdvisoryNumber]],"000"),TEXT(ROW()-1,"000000"),TEXT(Table1[[#This Row],[RecordTimeUTC]],"YYYY-MM-DD"))</f>
        <v>NTML-000-005471-2023-08-04</v>
      </c>
      <c r="C5472" s="1" t="s">
        <v>3109</v>
      </c>
      <c r="D5472" s="2"/>
      <c r="E5472" s="1"/>
      <c r="F5472" s="2"/>
      <c r="G5472" s="1"/>
      <c r="H5472" s="1" t="s">
        <v>2641</v>
      </c>
      <c r="I5472" s="8" t="str">
        <f>IF(Table1[[#This Row],[TMI_Type]]="Reroute",INDEX(_xlfn.REGEXEXTRACT(Table1[[#This Row],[RawText]],".*(ROUTE|FEA|FCA|ICR|CTOP|TBO).+([A-Z]{3})",2,0),1,2),"")</f>
        <v/>
      </c>
      <c r="J5472" s="5"/>
      <c r="K5472" s="5"/>
      <c r="L5472" s="1"/>
      <c r="M5472" s="7"/>
      <c r="N5472" s="7"/>
      <c r="O5472" s="7">
        <v>45142.958333333336</v>
      </c>
      <c r="P5472" s="4" t="s">
        <v>9875</v>
      </c>
      <c r="Q5472" s="10" t="s">
        <v>9875</v>
      </c>
      <c r="R5472" s="2" t="s">
        <v>9876</v>
      </c>
      <c r="S5472" s="6" t="str">
        <f>IF(OR(ISBLANK(Table1[[#This Row],[ValidEndUTC]]),ISBLANK(Table1[[#This Row],[ValidStartUTC]])),"",Table1[[#This Row],[ValidEndUTC]]-Table1[[#This Row],[ValidStartUTC]])</f>
        <v/>
      </c>
      <c r="T5472" s="5" t="str">
        <f>IF(OR(ISBLANK(Table1[[#This Row],[ValidEndUTC]]),ISBLANK(Table1[[#This Row],[ValidStartUTC]])),"",Table1[[#This Row],[Duration]]*24*60)</f>
        <v/>
      </c>
    </row>
    <row r="5473" spans="1:20" ht="21.6" x14ac:dyDescent="0.25">
      <c r="A5473" s="8" t="str">
        <f>IF(ISBLANK(Table1[[#This Row],[AdvisoryNumber]]),"NTML","ADVZY")</f>
        <v>NTML</v>
      </c>
      <c r="B5473" s="8" t="str">
        <f>_xlfn.TEXTJOIN("-",TRUE,Table1[[#This Row],[Source]],TEXT(Table1[[#This Row],[AdvisoryNumber]],"000"),TEXT(ROW()-1,"000000"),TEXT(Table1[[#This Row],[RecordTimeUTC]],"YYYY-MM-DD"))</f>
        <v>NTML-000-005472-2023-08-04</v>
      </c>
      <c r="C5473" s="1" t="s">
        <v>3110</v>
      </c>
      <c r="D5473" s="2"/>
      <c r="E5473" s="1"/>
      <c r="F5473" s="2"/>
      <c r="G5473" s="1"/>
      <c r="H5473" s="1" t="s">
        <v>2641</v>
      </c>
      <c r="I5473" s="8" t="str">
        <f>IF(Table1[[#This Row],[TMI_Type]]="Reroute",INDEX(_xlfn.REGEXEXTRACT(Table1[[#This Row],[RawText]],".*(ROUTE|FEA|FCA|ICR|CTOP|TBO).+([A-Z]{3})",2,0),1,2),"")</f>
        <v/>
      </c>
      <c r="J5473" s="5"/>
      <c r="K5473" s="5"/>
      <c r="L5473" s="1"/>
      <c r="M5473" s="7"/>
      <c r="N5473" s="7"/>
      <c r="O5473" s="7">
        <v>45142.958333333336</v>
      </c>
      <c r="P5473" s="4" t="s">
        <v>9877</v>
      </c>
      <c r="Q5473" s="10" t="s">
        <v>9877</v>
      </c>
      <c r="R5473" s="2" t="s">
        <v>9878</v>
      </c>
      <c r="S5473" s="6" t="str">
        <f>IF(OR(ISBLANK(Table1[[#This Row],[ValidEndUTC]]),ISBLANK(Table1[[#This Row],[ValidStartUTC]])),"",Table1[[#This Row],[ValidEndUTC]]-Table1[[#This Row],[ValidStartUTC]])</f>
        <v/>
      </c>
      <c r="T5473" s="5" t="str">
        <f>IF(OR(ISBLANK(Table1[[#This Row],[ValidEndUTC]]),ISBLANK(Table1[[#This Row],[ValidStartUTC]])),"",Table1[[#This Row],[Duration]]*24*60)</f>
        <v/>
      </c>
    </row>
    <row r="5474" spans="1:20" ht="21.6" x14ac:dyDescent="0.25">
      <c r="A5474" s="8" t="str">
        <f>IF(ISBLANK(Table1[[#This Row],[AdvisoryNumber]]),"NTML","ADVZY")</f>
        <v>NTML</v>
      </c>
      <c r="B5474" s="8" t="str">
        <f>_xlfn.TEXTJOIN("-",TRUE,Table1[[#This Row],[Source]],TEXT(Table1[[#This Row],[AdvisoryNumber]],"000"),TEXT(ROW()-1,"000000"),TEXT(Table1[[#This Row],[RecordTimeUTC]],"YYYY-MM-DD"))</f>
        <v>NTML-000-005473-2023-08-04</v>
      </c>
      <c r="C5474" s="1" t="s">
        <v>3111</v>
      </c>
      <c r="D5474" s="2"/>
      <c r="E5474" s="1"/>
      <c r="F5474" s="2"/>
      <c r="G5474" s="1"/>
      <c r="H5474" s="1" t="s">
        <v>2641</v>
      </c>
      <c r="I5474" s="8" t="str">
        <f>IF(Table1[[#This Row],[TMI_Type]]="Reroute",INDEX(_xlfn.REGEXEXTRACT(Table1[[#This Row],[RawText]],".*(ROUTE|FEA|FCA|ICR|CTOP|TBO).+([A-Z]{3})",2,0),1,2),"")</f>
        <v/>
      </c>
      <c r="J5474" s="5"/>
      <c r="K5474" s="5"/>
      <c r="L5474" s="1"/>
      <c r="M5474" s="7"/>
      <c r="N5474" s="7"/>
      <c r="O5474" s="7">
        <v>45142.958333333336</v>
      </c>
      <c r="P5474" s="4" t="s">
        <v>3112</v>
      </c>
      <c r="Q5474" s="10" t="s">
        <v>3112</v>
      </c>
      <c r="R5474" s="2" t="s">
        <v>9879</v>
      </c>
      <c r="S5474" s="6" t="str">
        <f>IF(OR(ISBLANK(Table1[[#This Row],[ValidEndUTC]]),ISBLANK(Table1[[#This Row],[ValidStartUTC]])),"",Table1[[#This Row],[ValidEndUTC]]-Table1[[#This Row],[ValidStartUTC]])</f>
        <v/>
      </c>
      <c r="T5474" s="5" t="str">
        <f>IF(OR(ISBLANK(Table1[[#This Row],[ValidEndUTC]]),ISBLANK(Table1[[#This Row],[ValidStartUTC]])),"",Table1[[#This Row],[Duration]]*24*60)</f>
        <v/>
      </c>
    </row>
    <row r="5475" spans="1:20" ht="21.6" x14ac:dyDescent="0.25">
      <c r="A5475" s="8" t="str">
        <f>IF(ISBLANK(Table1[[#This Row],[AdvisoryNumber]]),"NTML","ADVZY")</f>
        <v>NTML</v>
      </c>
      <c r="B5475" s="8" t="str">
        <f>_xlfn.TEXTJOIN("-",TRUE,Table1[[#This Row],[Source]],TEXT(Table1[[#This Row],[AdvisoryNumber]],"000"),TEXT(ROW()-1,"000000"),TEXT(Table1[[#This Row],[RecordTimeUTC]],"YYYY-MM-DD"))</f>
        <v>NTML-000-005474-2023-08-05</v>
      </c>
      <c r="C5475" s="1" t="s">
        <v>294</v>
      </c>
      <c r="D5475" s="2"/>
      <c r="E5475" s="1"/>
      <c r="F5475" s="2"/>
      <c r="G5475" s="1"/>
      <c r="H5475" s="1" t="s">
        <v>99</v>
      </c>
      <c r="I5475" s="8" t="str">
        <f>IF(Table1[[#This Row],[TMI_Type]]="Reroute",INDEX(_xlfn.REGEXEXTRACT(Table1[[#This Row],[RawText]],".*(ROUTE|FEA|FCA|ICR|CTOP|TBO).+([A-Z]{3})",2,0),1,2),"")</f>
        <v/>
      </c>
      <c r="J5475" s="5"/>
      <c r="K5475" s="5"/>
      <c r="L5475" s="1" t="s">
        <v>9900</v>
      </c>
      <c r="M5475" s="7"/>
      <c r="N5475" s="7"/>
      <c r="O5475" s="7">
        <v>45143.895833333336</v>
      </c>
      <c r="P5475" s="4" t="s">
        <v>9901</v>
      </c>
      <c r="Q5475" s="10" t="s">
        <v>9901</v>
      </c>
      <c r="R5475" s="2" t="s">
        <v>9902</v>
      </c>
      <c r="S5475" s="6" t="str">
        <f>IF(OR(ISBLANK(Table1[[#This Row],[ValidEndUTC]]),ISBLANK(Table1[[#This Row],[ValidStartUTC]])),"",Table1[[#This Row],[ValidEndUTC]]-Table1[[#This Row],[ValidStartUTC]])</f>
        <v/>
      </c>
      <c r="T5475" s="5" t="str">
        <f>IF(OR(ISBLANK(Table1[[#This Row],[ValidEndUTC]]),ISBLANK(Table1[[#This Row],[ValidStartUTC]])),"",Table1[[#This Row],[Duration]]*24*60)</f>
        <v/>
      </c>
    </row>
    <row r="5476" spans="1:20" ht="409.6" x14ac:dyDescent="0.25">
      <c r="A5476" s="8" t="str">
        <f>IF(ISBLANK(Table1[[#This Row],[AdvisoryNumber]]),"NTML","ADVZY")</f>
        <v>ADVZY</v>
      </c>
      <c r="B5476" s="8" t="str">
        <f>_xlfn.TEXTJOIN("-",TRUE,Table1[[#This Row],[Source]],TEXT(Table1[[#This Row],[AdvisoryNumber]],"000"),TEXT(ROW()-1,"000000"),TEXT(Table1[[#This Row],[RecordTimeUTC]],"YYYY-MM-DD"))</f>
        <v>ADVZY-003-005475-2023-09-22</v>
      </c>
      <c r="C5476" s="1" t="s">
        <v>16</v>
      </c>
      <c r="D5476" s="2"/>
      <c r="E5476" s="1">
        <v>3</v>
      </c>
      <c r="F5476" s="2" t="s">
        <v>5996</v>
      </c>
      <c r="G5476" s="1"/>
      <c r="H5476" s="1" t="s">
        <v>6014</v>
      </c>
      <c r="I5476" s="8" t="str">
        <f>IF(Table1[[#This Row],[TMI_Type]]="Reroute",INDEX(_xlfn.REGEXEXTRACT(Table1[[#This Row],[RawText]],".*(ROUTE|FEA|FCA|ICR|CTOP|TBO).+([A-Z]{3})",2,0),1,2),"")</f>
        <v/>
      </c>
      <c r="J5476" s="5"/>
      <c r="K5476" s="5"/>
      <c r="L5476" s="1"/>
      <c r="M5476" s="7"/>
      <c r="N5476" s="7"/>
      <c r="O5476" s="7">
        <v>45191.815972222219</v>
      </c>
      <c r="P5476" s="4" t="s">
        <v>3406</v>
      </c>
      <c r="Q5476" s="10" t="s">
        <v>7487</v>
      </c>
      <c r="R5476" s="2" t="s">
        <v>7488</v>
      </c>
      <c r="S5476" s="6" t="str">
        <f>IF(OR(ISBLANK(Table1[[#This Row],[ValidEndUTC]]),ISBLANK(Table1[[#This Row],[ValidStartUTC]])),"",Table1[[#This Row],[ValidEndUTC]]-Table1[[#This Row],[ValidStartUTC]])</f>
        <v/>
      </c>
      <c r="T5476" s="5" t="str">
        <f>IF(OR(ISBLANK(Table1[[#This Row],[ValidEndUTC]]),ISBLANK(Table1[[#This Row],[ValidStartUTC]])),"",Table1[[#This Row],[Duration]]*24*60)</f>
        <v/>
      </c>
    </row>
    <row r="5477" spans="1:20" ht="409.6" x14ac:dyDescent="0.25">
      <c r="A5477" s="8" t="str">
        <f>IF(ISBLANK(Table1[[#This Row],[AdvisoryNumber]]),"NTML","ADVZY")</f>
        <v>ADVZY</v>
      </c>
      <c r="B5477" s="8" t="str">
        <f>_xlfn.TEXTJOIN("-",TRUE,Table1[[#This Row],[Source]],TEXT(Table1[[#This Row],[AdvisoryNumber]],"000"),TEXT(ROW()-1,"000000"),TEXT(Table1[[#This Row],[RecordTimeUTC]],"YYYY-MM-DD"))</f>
        <v>ADVZY-006-005476-2023-09-29</v>
      </c>
      <c r="C5477" s="1" t="s">
        <v>16</v>
      </c>
      <c r="D5477" s="2"/>
      <c r="E5477" s="1">
        <v>6</v>
      </c>
      <c r="F5477" s="2" t="s">
        <v>5996</v>
      </c>
      <c r="G5477" s="1"/>
      <c r="H5477" s="1" t="s">
        <v>6014</v>
      </c>
      <c r="I5477" s="8" t="str">
        <f>IF(Table1[[#This Row],[TMI_Type]]="Reroute",INDEX(_xlfn.REGEXEXTRACT(Table1[[#This Row],[RawText]],".*(ROUTE|FEA|FCA|ICR|CTOP|TBO).+([A-Z]{3})",2,0),1,2),"")</f>
        <v/>
      </c>
      <c r="J5477" s="5"/>
      <c r="K5477" s="5"/>
      <c r="L5477" s="1"/>
      <c r="M5477" s="7"/>
      <c r="N5477" s="7"/>
      <c r="O5477" s="7">
        <v>45198.984722222223</v>
      </c>
      <c r="P5477" s="4" t="s">
        <v>3415</v>
      </c>
      <c r="Q5477" s="10" t="s">
        <v>7506</v>
      </c>
      <c r="R5477" s="2" t="s">
        <v>7507</v>
      </c>
      <c r="S5477" s="6" t="str">
        <f>IF(OR(ISBLANK(Table1[[#This Row],[ValidEndUTC]]),ISBLANK(Table1[[#This Row],[ValidStartUTC]])),"",Table1[[#This Row],[ValidEndUTC]]-Table1[[#This Row],[ValidStartUTC]])</f>
        <v/>
      </c>
      <c r="T5477" s="5" t="str">
        <f>IF(OR(ISBLANK(Table1[[#This Row],[ValidEndUTC]]),ISBLANK(Table1[[#This Row],[ValidStartUTC]])),"",Table1[[#This Row],[Duration]]*24*60)</f>
        <v/>
      </c>
    </row>
    <row r="5478" spans="1:20" x14ac:dyDescent="0.25">
      <c r="A5478" s="8" t="str">
        <f>IF(ISBLANK(Table1[[#This Row],[AdvisoryNumber]]),"NTML","ADVZY")</f>
        <v>NTML</v>
      </c>
      <c r="B5478" s="8" t="str">
        <f>_xlfn.TEXTJOIN("-",TRUE,Table1[[#This Row],[Source]],TEXT(Table1[[#This Row],[AdvisoryNumber]],"000"),TEXT(ROW()-1,"000000"),TEXT(Table1[[#This Row],[RecordTimeUTC]],"YYYY-MM-DD"))</f>
        <v>NTML-000-005477-2023-09-30</v>
      </c>
      <c r="C5478" s="1" t="s">
        <v>4365</v>
      </c>
      <c r="D5478" s="2"/>
      <c r="E5478" s="1"/>
      <c r="F5478" s="2"/>
      <c r="G5478" s="1"/>
      <c r="H5478" s="1" t="s">
        <v>2641</v>
      </c>
      <c r="I5478" s="8" t="str">
        <f>IF(Table1[[#This Row],[TMI_Type]]="Reroute",INDEX(_xlfn.REGEXEXTRACT(Table1[[#This Row],[RawText]],".*(ROUTE|FEA|FCA|ICR|CTOP|TBO).+([A-Z]{3})",2,0),1,2),"")</f>
        <v/>
      </c>
      <c r="J5478" s="5"/>
      <c r="K5478" s="5"/>
      <c r="L5478" s="1"/>
      <c r="M5478" s="7"/>
      <c r="N5478" s="7"/>
      <c r="O5478" s="7">
        <v>45199.958333333336</v>
      </c>
      <c r="P5478" s="4" t="s">
        <v>4366</v>
      </c>
      <c r="Q5478" s="10" t="s">
        <v>4366</v>
      </c>
      <c r="R5478" s="2" t="s">
        <v>9921</v>
      </c>
      <c r="S5478" s="6" t="str">
        <f>IF(OR(ISBLANK(Table1[[#This Row],[ValidEndUTC]]),ISBLANK(Table1[[#This Row],[ValidStartUTC]])),"",Table1[[#This Row],[ValidEndUTC]]-Table1[[#This Row],[ValidStartUTC]])</f>
        <v/>
      </c>
      <c r="T5478" s="5" t="str">
        <f>IF(OR(ISBLANK(Table1[[#This Row],[ValidEndUTC]]),ISBLANK(Table1[[#This Row],[ValidStartUTC]])),"",Table1[[#This Row],[Duration]]*24*60)</f>
        <v/>
      </c>
    </row>
    <row r="5479" spans="1:20" ht="21.6" x14ac:dyDescent="0.25">
      <c r="A5479" s="8" t="str">
        <f>IF(ISBLANK(Table1[[#This Row],[AdvisoryNumber]]),"NTML","ADVZY")</f>
        <v>NTML</v>
      </c>
      <c r="B5479" s="8" t="str">
        <f>_xlfn.TEXTJOIN("-",TRUE,Table1[[#This Row],[Source]],TEXT(Table1[[#This Row],[AdvisoryNumber]],"000"),TEXT(ROW()-1,"000000"),TEXT(Table1[[#This Row],[RecordTimeUTC]],"YYYY-MM-DD"))</f>
        <v>NTML-000-005478-2023-10-07</v>
      </c>
      <c r="C5479" s="1" t="s">
        <v>495</v>
      </c>
      <c r="D5479" s="2"/>
      <c r="E5479" s="1"/>
      <c r="F5479" s="2"/>
      <c r="G5479" s="1"/>
      <c r="H5479" s="1" t="s">
        <v>2641</v>
      </c>
      <c r="I5479" s="8" t="str">
        <f>IF(Table1[[#This Row],[TMI_Type]]="Reroute",INDEX(_xlfn.REGEXEXTRACT(Table1[[#This Row],[RawText]],".*(ROUTE|FEA|FCA|ICR|CTOP|TBO).+([A-Z]{3})",2,0),1,2),"")</f>
        <v/>
      </c>
      <c r="J5479" s="5"/>
      <c r="K5479" s="5"/>
      <c r="L5479" s="1"/>
      <c r="M5479" s="7"/>
      <c r="N5479" s="7"/>
      <c r="O5479" s="7">
        <v>45206.958333333336</v>
      </c>
      <c r="P5479" s="4" t="s">
        <v>4368</v>
      </c>
      <c r="Q5479" s="10" t="s">
        <v>4368</v>
      </c>
      <c r="R5479" s="2" t="s">
        <v>9922</v>
      </c>
      <c r="S5479" s="6" t="str">
        <f>IF(OR(ISBLANK(Table1[[#This Row],[ValidEndUTC]]),ISBLANK(Table1[[#This Row],[ValidStartUTC]])),"",Table1[[#This Row],[ValidEndUTC]]-Table1[[#This Row],[ValidStartUTC]])</f>
        <v/>
      </c>
      <c r="T5479" s="5" t="str">
        <f>IF(OR(ISBLANK(Table1[[#This Row],[ValidEndUTC]]),ISBLANK(Table1[[#This Row],[ValidStartUTC]])),"",Table1[[#This Row],[Duration]]*24*60)</f>
        <v/>
      </c>
    </row>
    <row r="5480" spans="1:20" x14ac:dyDescent="0.25">
      <c r="A5480" s="8" t="str">
        <f>IF(ISBLANK(Table1[[#This Row],[AdvisoryNumber]]),"NTML","ADVZY")</f>
        <v>NTML</v>
      </c>
      <c r="B5480" s="8" t="str">
        <f>_xlfn.TEXTJOIN("-",TRUE,Table1[[#This Row],[Source]],TEXT(Table1[[#This Row],[AdvisoryNumber]],"000"),TEXT(ROW()-1,"000000"),TEXT(Table1[[#This Row],[RecordTimeUTC]],"YYYY-MM-DD"))</f>
        <v>NTML-000-005479-2023-10-08</v>
      </c>
      <c r="C5480" s="1" t="s">
        <v>97</v>
      </c>
      <c r="D5480" s="2"/>
      <c r="E5480" s="1"/>
      <c r="F5480" s="2"/>
      <c r="G5480" s="1"/>
      <c r="H5480" s="1" t="s">
        <v>2641</v>
      </c>
      <c r="I5480" s="8" t="str">
        <f>IF(Table1[[#This Row],[TMI_Type]]="Reroute",INDEX(_xlfn.REGEXEXTRACT(Table1[[#This Row],[RawText]],".*(ROUTE|FEA|FCA|ICR|CTOP|TBO).+([A-Z]{3})",2,0),1,2),"")</f>
        <v/>
      </c>
      <c r="J5480" s="5"/>
      <c r="K5480" s="5"/>
      <c r="L5480" s="1"/>
      <c r="M5480" s="7"/>
      <c r="N5480" s="7"/>
      <c r="O5480" s="7">
        <v>45207.744444444441</v>
      </c>
      <c r="P5480" s="4" t="s">
        <v>4376</v>
      </c>
      <c r="Q5480" s="10" t="s">
        <v>4376</v>
      </c>
      <c r="R5480" s="2" t="s">
        <v>9926</v>
      </c>
      <c r="S5480" s="6" t="str">
        <f>IF(OR(ISBLANK(Table1[[#This Row],[ValidEndUTC]]),ISBLANK(Table1[[#This Row],[ValidStartUTC]])),"",Table1[[#This Row],[ValidEndUTC]]-Table1[[#This Row],[ValidStartUTC]])</f>
        <v/>
      </c>
      <c r="T5480" s="5" t="str">
        <f>IF(OR(ISBLANK(Table1[[#This Row],[ValidEndUTC]]),ISBLANK(Table1[[#This Row],[ValidStartUTC]])),"",Table1[[#This Row],[Duration]]*24*60)</f>
        <v/>
      </c>
    </row>
    <row r="5481" spans="1:20" ht="21.6" x14ac:dyDescent="0.25">
      <c r="A5481" s="8" t="str">
        <f>IF(ISBLANK(Table1[[#This Row],[AdvisoryNumber]]),"NTML","ADVZY")</f>
        <v>NTML</v>
      </c>
      <c r="B5481" s="8" t="str">
        <f>_xlfn.TEXTJOIN("-",TRUE,Table1[[#This Row],[Source]],TEXT(Table1[[#This Row],[AdvisoryNumber]],"000"),TEXT(ROW()-1,"000000"),TEXT(Table1[[#This Row],[RecordTimeUTC]],"YYYY-MM-DD"))</f>
        <v>NTML-000-005480-2023-10-08</v>
      </c>
      <c r="C5481" s="1" t="s">
        <v>232</v>
      </c>
      <c r="D5481" s="2"/>
      <c r="E5481" s="1"/>
      <c r="F5481" s="2"/>
      <c r="G5481" s="1"/>
      <c r="H5481" s="1" t="s">
        <v>2641</v>
      </c>
      <c r="I5481" s="8" t="str">
        <f>IF(Table1[[#This Row],[TMI_Type]]="Reroute",INDEX(_xlfn.REGEXEXTRACT(Table1[[#This Row],[RawText]],".*(ROUTE|FEA|FCA|ICR|CTOP|TBO).+([A-Z]{3})",2,0),1,2),"")</f>
        <v/>
      </c>
      <c r="J5481" s="5"/>
      <c r="K5481" s="5"/>
      <c r="L5481" s="1"/>
      <c r="M5481" s="7"/>
      <c r="N5481" s="7"/>
      <c r="O5481" s="7">
        <v>45207.744444444441</v>
      </c>
      <c r="P5481" s="4" t="s">
        <v>9927</v>
      </c>
      <c r="Q5481" s="10" t="s">
        <v>9927</v>
      </c>
      <c r="R5481" s="2" t="s">
        <v>9926</v>
      </c>
      <c r="S5481" s="6" t="str">
        <f>IF(OR(ISBLANK(Table1[[#This Row],[ValidEndUTC]]),ISBLANK(Table1[[#This Row],[ValidStartUTC]])),"",Table1[[#This Row],[ValidEndUTC]]-Table1[[#This Row],[ValidStartUTC]])</f>
        <v/>
      </c>
      <c r="T5481" s="5" t="str">
        <f>IF(OR(ISBLANK(Table1[[#This Row],[ValidEndUTC]]),ISBLANK(Table1[[#This Row],[ValidStartUTC]])),"",Table1[[#This Row],[Duration]]*24*60)</f>
        <v/>
      </c>
    </row>
    <row r="5482" spans="1:20" ht="21.6" x14ac:dyDescent="0.25">
      <c r="A5482" s="8" t="str">
        <f>IF(ISBLANK(Table1[[#This Row],[AdvisoryNumber]]),"NTML","ADVZY")</f>
        <v>NTML</v>
      </c>
      <c r="B5482" s="8" t="str">
        <f>_xlfn.TEXTJOIN("-",TRUE,Table1[[#This Row],[Source]],TEXT(Table1[[#This Row],[AdvisoryNumber]],"000"),TEXT(ROW()-1,"000000"),TEXT(Table1[[#This Row],[RecordTimeUTC]],"YYYY-MM-DD"))</f>
        <v>NTML-000-005481-2023-10-10</v>
      </c>
      <c r="C5482" s="1" t="s">
        <v>343</v>
      </c>
      <c r="D5482" s="2"/>
      <c r="E5482" s="1"/>
      <c r="F5482" s="2"/>
      <c r="G5482" s="1"/>
      <c r="H5482" s="1" t="s">
        <v>2641</v>
      </c>
      <c r="I5482" s="8" t="str">
        <f>IF(Table1[[#This Row],[TMI_Type]]="Reroute",INDEX(_xlfn.REGEXEXTRACT(Table1[[#This Row],[RawText]],".*(ROUTE|FEA|FCA|ICR|CTOP|TBO).+([A-Z]{3})",2,0),1,2),"")</f>
        <v/>
      </c>
      <c r="J5482" s="5"/>
      <c r="K5482" s="5"/>
      <c r="L5482" s="1"/>
      <c r="M5482" s="7"/>
      <c r="N5482" s="7"/>
      <c r="O5482" s="7">
        <v>45209.958333333336</v>
      </c>
      <c r="P5482" s="4" t="s">
        <v>9928</v>
      </c>
      <c r="Q5482" s="10" t="s">
        <v>9928</v>
      </c>
      <c r="R5482" s="2" t="s">
        <v>9929</v>
      </c>
      <c r="S5482" s="6" t="str">
        <f>IF(OR(ISBLANK(Table1[[#This Row],[ValidEndUTC]]),ISBLANK(Table1[[#This Row],[ValidStartUTC]])),"",Table1[[#This Row],[ValidEndUTC]]-Table1[[#This Row],[ValidStartUTC]])</f>
        <v/>
      </c>
      <c r="T5482" s="5" t="str">
        <f>IF(OR(ISBLANK(Table1[[#This Row],[ValidEndUTC]]),ISBLANK(Table1[[#This Row],[ValidStartUTC]])),"",Table1[[#This Row],[Duration]]*24*60)</f>
        <v/>
      </c>
    </row>
    <row r="5483" spans="1:20" x14ac:dyDescent="0.25">
      <c r="A5483" s="8" t="str">
        <f>IF(ISBLANK(Table1[[#This Row],[AdvisoryNumber]]),"NTML","ADVZY")</f>
        <v>NTML</v>
      </c>
      <c r="B5483" s="8" t="str">
        <f>_xlfn.TEXTJOIN("-",TRUE,Table1[[#This Row],[Source]],TEXT(Table1[[#This Row],[AdvisoryNumber]],"000"),TEXT(ROW()-1,"000000"),TEXT(Table1[[#This Row],[RecordTimeUTC]],"YYYY-MM-DD"))</f>
        <v>NTML-000-005482-2023-10-13</v>
      </c>
      <c r="C5483" s="1" t="s">
        <v>343</v>
      </c>
      <c r="D5483" s="2"/>
      <c r="E5483" s="1"/>
      <c r="F5483" s="2"/>
      <c r="G5483" s="1" t="s">
        <v>98</v>
      </c>
      <c r="H5483" s="1" t="s">
        <v>992</v>
      </c>
      <c r="I5483" s="8" t="str">
        <f>IF(Table1[[#This Row],[TMI_Type]]="Reroute",INDEX(_xlfn.REGEXEXTRACT(Table1[[#This Row],[RawText]],".*(ROUTE|FEA|FCA|ICR|CTOP|TBO).+([A-Z]{3})",2,0),1,2),"")</f>
        <v/>
      </c>
      <c r="J5483" s="5"/>
      <c r="K5483" s="5"/>
      <c r="L5483" s="1"/>
      <c r="M5483" s="7"/>
      <c r="N5483" s="7"/>
      <c r="O5483" s="7">
        <v>45212.072916666664</v>
      </c>
      <c r="P5483" s="4" t="s">
        <v>4378</v>
      </c>
      <c r="Q5483" s="10" t="s">
        <v>4378</v>
      </c>
      <c r="R5483" s="2" t="s">
        <v>9931</v>
      </c>
      <c r="S5483" s="6" t="str">
        <f>IF(OR(ISBLANK(Table1[[#This Row],[ValidEndUTC]]),ISBLANK(Table1[[#This Row],[ValidStartUTC]])),"",Table1[[#This Row],[ValidEndUTC]]-Table1[[#This Row],[ValidStartUTC]])</f>
        <v/>
      </c>
      <c r="T5483" s="5" t="str">
        <f>IF(OR(ISBLANK(Table1[[#This Row],[ValidEndUTC]]),ISBLANK(Table1[[#This Row],[ValidStartUTC]])),"",Table1[[#This Row],[Duration]]*24*60)</f>
        <v/>
      </c>
    </row>
    <row r="5484" spans="1:20" x14ac:dyDescent="0.25">
      <c r="A5484" s="8" t="str">
        <f>IF(ISBLANK(Table1[[#This Row],[AdvisoryNumber]]),"NTML","ADVZY")</f>
        <v>NTML</v>
      </c>
      <c r="B5484" s="8" t="str">
        <f>_xlfn.TEXTJOIN("-",TRUE,Table1[[#This Row],[Source]],TEXT(Table1[[#This Row],[AdvisoryNumber]],"000"),TEXT(ROW()-1,"000000"),TEXT(Table1[[#This Row],[RecordTimeUTC]],"YYYY-MM-DD"))</f>
        <v>NTML-000-005483-2023-10-13</v>
      </c>
      <c r="C5484" s="1" t="s">
        <v>343</v>
      </c>
      <c r="D5484" s="2"/>
      <c r="E5484" s="1"/>
      <c r="F5484" s="2"/>
      <c r="G5484" s="1" t="s">
        <v>98</v>
      </c>
      <c r="H5484" s="1" t="s">
        <v>992</v>
      </c>
      <c r="I5484" s="8" t="str">
        <f>IF(Table1[[#This Row],[TMI_Type]]="Reroute",INDEX(_xlfn.REGEXEXTRACT(Table1[[#This Row],[RawText]],".*(ROUTE|FEA|FCA|ICR|CTOP|TBO).+([A-Z]{3})",2,0),1,2),"")</f>
        <v/>
      </c>
      <c r="J5484" s="5"/>
      <c r="K5484" s="5"/>
      <c r="L5484" s="1"/>
      <c r="M5484" s="7"/>
      <c r="N5484" s="7"/>
      <c r="O5484" s="7">
        <v>45212.089583333334</v>
      </c>
      <c r="P5484" s="4" t="s">
        <v>4379</v>
      </c>
      <c r="Q5484" s="10" t="s">
        <v>4379</v>
      </c>
      <c r="R5484" s="2" t="s">
        <v>9932</v>
      </c>
      <c r="S5484" s="6" t="str">
        <f>IF(OR(ISBLANK(Table1[[#This Row],[ValidEndUTC]]),ISBLANK(Table1[[#This Row],[ValidStartUTC]])),"",Table1[[#This Row],[ValidEndUTC]]-Table1[[#This Row],[ValidStartUTC]])</f>
        <v/>
      </c>
      <c r="T5484" s="5" t="str">
        <f>IF(OR(ISBLANK(Table1[[#This Row],[ValidEndUTC]]),ISBLANK(Table1[[#This Row],[ValidStartUTC]])),"",Table1[[#This Row],[Duration]]*24*60)</f>
        <v/>
      </c>
    </row>
    <row r="5485" spans="1:20" x14ac:dyDescent="0.25">
      <c r="A5485" s="8" t="str">
        <f>IF(ISBLANK(Table1[[#This Row],[AdvisoryNumber]]),"NTML","ADVZY")</f>
        <v>NTML</v>
      </c>
      <c r="B5485" s="8" t="str">
        <f>_xlfn.TEXTJOIN("-",TRUE,Table1[[#This Row],[Source]],TEXT(Table1[[#This Row],[AdvisoryNumber]],"000"),TEXT(ROW()-1,"000000"),TEXT(Table1[[#This Row],[RecordTimeUTC]],"YYYY-MM-DD"))</f>
        <v>NTML-000-005484-2023-10-13</v>
      </c>
      <c r="C5485" s="1" t="s">
        <v>343</v>
      </c>
      <c r="D5485" s="2"/>
      <c r="E5485" s="1"/>
      <c r="F5485" s="2"/>
      <c r="G5485" s="1" t="s">
        <v>98</v>
      </c>
      <c r="H5485" s="1" t="s">
        <v>992</v>
      </c>
      <c r="I5485" s="8" t="str">
        <f>IF(Table1[[#This Row],[TMI_Type]]="Reroute",INDEX(_xlfn.REGEXEXTRACT(Table1[[#This Row],[RawText]],".*(ROUTE|FEA|FCA|ICR|CTOP|TBO).+([A-Z]{3})",2,0),1,2),"")</f>
        <v/>
      </c>
      <c r="J5485" s="5"/>
      <c r="K5485" s="5"/>
      <c r="L5485" s="1"/>
      <c r="M5485" s="7"/>
      <c r="N5485" s="7"/>
      <c r="O5485" s="7">
        <v>45212.1</v>
      </c>
      <c r="P5485" s="4" t="s">
        <v>9933</v>
      </c>
      <c r="Q5485" s="10" t="s">
        <v>9933</v>
      </c>
      <c r="R5485" s="2" t="s">
        <v>9934</v>
      </c>
      <c r="S5485" s="6" t="str">
        <f>IF(OR(ISBLANK(Table1[[#This Row],[ValidEndUTC]]),ISBLANK(Table1[[#This Row],[ValidStartUTC]])),"",Table1[[#This Row],[ValidEndUTC]]-Table1[[#This Row],[ValidStartUTC]])</f>
        <v/>
      </c>
      <c r="T5485" s="5" t="str">
        <f>IF(OR(ISBLANK(Table1[[#This Row],[ValidEndUTC]]),ISBLANK(Table1[[#This Row],[ValidStartUTC]])),"",Table1[[#This Row],[Duration]]*24*60)</f>
        <v/>
      </c>
    </row>
    <row r="5486" spans="1:20" ht="409.6" x14ac:dyDescent="0.25">
      <c r="A5486" s="8" t="str">
        <f>IF(ISBLANK(Table1[[#This Row],[AdvisoryNumber]]),"NTML","ADVZY")</f>
        <v>ADVZY</v>
      </c>
      <c r="B5486" s="8" t="str">
        <f>_xlfn.TEXTJOIN("-",TRUE,Table1[[#This Row],[Source]],TEXT(Table1[[#This Row],[AdvisoryNumber]],"000"),TEXT(ROW()-1,"000000"),TEXT(Table1[[#This Row],[RecordTimeUTC]],"YYYY-MM-DD"))</f>
        <v>ADVZY-001-005485-2023-10-13</v>
      </c>
      <c r="C5486" s="1" t="s">
        <v>16</v>
      </c>
      <c r="D5486" s="2"/>
      <c r="E5486" s="1">
        <v>1</v>
      </c>
      <c r="F5486" s="2" t="s">
        <v>5996</v>
      </c>
      <c r="G5486" s="1"/>
      <c r="H5486" s="1" t="s">
        <v>6014</v>
      </c>
      <c r="I5486" s="8" t="str">
        <f>IF(Table1[[#This Row],[TMI_Type]]="Reroute",INDEX(_xlfn.REGEXEXTRACT(Table1[[#This Row],[RawText]],".*(ROUTE|FEA|FCA|ICR|CTOP|TBO).+([A-Z]{3})",2,0),1,2),"")</f>
        <v/>
      </c>
      <c r="J5486" s="5"/>
      <c r="K5486" s="5"/>
      <c r="L5486" s="1"/>
      <c r="M5486" s="7"/>
      <c r="N5486" s="7"/>
      <c r="O5486" s="7">
        <v>45212.604166666664</v>
      </c>
      <c r="P5486" s="4" t="s">
        <v>3421</v>
      </c>
      <c r="Q5486" s="10" t="s">
        <v>7522</v>
      </c>
      <c r="R5486" s="2" t="s">
        <v>7523</v>
      </c>
      <c r="S5486" s="6" t="str">
        <f>IF(OR(ISBLANK(Table1[[#This Row],[ValidEndUTC]]),ISBLANK(Table1[[#This Row],[ValidStartUTC]])),"",Table1[[#This Row],[ValidEndUTC]]-Table1[[#This Row],[ValidStartUTC]])</f>
        <v/>
      </c>
      <c r="T5486" s="5" t="str">
        <f>IF(OR(ISBLANK(Table1[[#This Row],[ValidEndUTC]]),ISBLANK(Table1[[#This Row],[ValidStartUTC]])),"",Table1[[#This Row],[Duration]]*24*60)</f>
        <v/>
      </c>
    </row>
    <row r="5487" spans="1:20" ht="21.6" x14ac:dyDescent="0.25">
      <c r="A5487" s="8" t="str">
        <f>IF(ISBLANK(Table1[[#This Row],[AdvisoryNumber]]),"NTML","ADVZY")</f>
        <v>NTML</v>
      </c>
      <c r="B5487" s="8" t="str">
        <f>_xlfn.TEXTJOIN("-",TRUE,Table1[[#This Row],[Source]],TEXT(Table1[[#This Row],[AdvisoryNumber]],"000"),TEXT(ROW()-1,"000000"),TEXT(Table1[[#This Row],[RecordTimeUTC]],"YYYY-MM-DD"))</f>
        <v>NTML-000-005486-2023-10-15</v>
      </c>
      <c r="C5487" s="1" t="s">
        <v>208</v>
      </c>
      <c r="D5487" s="2"/>
      <c r="E5487" s="1"/>
      <c r="F5487" s="2"/>
      <c r="G5487" s="1"/>
      <c r="H5487" s="1" t="s">
        <v>2641</v>
      </c>
      <c r="I5487" s="8" t="str">
        <f>IF(Table1[[#This Row],[TMI_Type]]="Reroute",INDEX(_xlfn.REGEXEXTRACT(Table1[[#This Row],[RawText]],".*(ROUTE|FEA|FCA|ICR|CTOP|TBO).+([A-Z]{3})",2,0),1,2),"")</f>
        <v/>
      </c>
      <c r="J5487" s="5"/>
      <c r="K5487" s="5"/>
      <c r="L5487" s="1"/>
      <c r="M5487" s="7"/>
      <c r="N5487" s="7"/>
      <c r="O5487" s="7">
        <v>45214.958333333336</v>
      </c>
      <c r="P5487" s="4" t="s">
        <v>4380</v>
      </c>
      <c r="Q5487" s="10" t="s">
        <v>4380</v>
      </c>
      <c r="R5487" s="2" t="s">
        <v>9937</v>
      </c>
      <c r="S5487" s="6" t="str">
        <f>IF(OR(ISBLANK(Table1[[#This Row],[ValidEndUTC]]),ISBLANK(Table1[[#This Row],[ValidStartUTC]])),"",Table1[[#This Row],[ValidEndUTC]]-Table1[[#This Row],[ValidStartUTC]])</f>
        <v/>
      </c>
      <c r="T5487" s="5" t="str">
        <f>IF(OR(ISBLANK(Table1[[#This Row],[ValidEndUTC]]),ISBLANK(Table1[[#This Row],[ValidStartUTC]])),"",Table1[[#This Row],[Duration]]*24*60)</f>
        <v/>
      </c>
    </row>
    <row r="5488" spans="1:20" ht="409.6" x14ac:dyDescent="0.25">
      <c r="A5488" s="8" t="str">
        <f>IF(ISBLANK(Table1[[#This Row],[AdvisoryNumber]]),"NTML","ADVZY")</f>
        <v>ADVZY</v>
      </c>
      <c r="B5488" s="8" t="str">
        <f>_xlfn.TEXTJOIN("-",TRUE,Table1[[#This Row],[Source]],TEXT(Table1[[#This Row],[AdvisoryNumber]],"000"),TEXT(ROW()-1,"000000"),TEXT(Table1[[#This Row],[RecordTimeUTC]],"YYYY-MM-DD"))</f>
        <v>ADVZY-001-005487-2023-10-20</v>
      </c>
      <c r="C5488" s="1" t="s">
        <v>16</v>
      </c>
      <c r="D5488" s="2"/>
      <c r="E5488" s="1">
        <v>1</v>
      </c>
      <c r="F5488" s="2" t="s">
        <v>5996</v>
      </c>
      <c r="G5488" s="1"/>
      <c r="H5488" s="1" t="s">
        <v>6014</v>
      </c>
      <c r="I5488" s="8" t="str">
        <f>IF(Table1[[#This Row],[TMI_Type]]="Reroute",INDEX(_xlfn.REGEXEXTRACT(Table1[[#This Row],[RawText]],".*(ROUTE|FEA|FCA|ICR|CTOP|TBO).+([A-Z]{3})",2,0),1,2),"")</f>
        <v/>
      </c>
      <c r="J5488" s="5"/>
      <c r="K5488" s="5"/>
      <c r="L5488" s="1"/>
      <c r="M5488" s="7"/>
      <c r="N5488" s="7"/>
      <c r="O5488" s="7">
        <v>45219.730555555558</v>
      </c>
      <c r="P5488" s="4" t="s">
        <v>3425</v>
      </c>
      <c r="Q5488" s="10" t="s">
        <v>7532</v>
      </c>
      <c r="R5488" s="2" t="s">
        <v>7531</v>
      </c>
      <c r="S5488" s="6" t="str">
        <f>IF(OR(ISBLANK(Table1[[#This Row],[ValidEndUTC]]),ISBLANK(Table1[[#This Row],[ValidStartUTC]])),"",Table1[[#This Row],[ValidEndUTC]]-Table1[[#This Row],[ValidStartUTC]])</f>
        <v/>
      </c>
      <c r="T5488" s="5" t="str">
        <f>IF(OR(ISBLANK(Table1[[#This Row],[ValidEndUTC]]),ISBLANK(Table1[[#This Row],[ValidStartUTC]])),"",Table1[[#This Row],[Duration]]*24*60)</f>
        <v/>
      </c>
    </row>
    <row r="5489" spans="1:20" x14ac:dyDescent="0.25">
      <c r="A5489" s="8" t="str">
        <f>IF(ISBLANK(Table1[[#This Row],[AdvisoryNumber]]),"NTML","ADVZY")</f>
        <v>NTML</v>
      </c>
      <c r="B5489" s="8" t="str">
        <f>_xlfn.TEXTJOIN("-",TRUE,Table1[[#This Row],[Source]],TEXT(Table1[[#This Row],[AdvisoryNumber]],"000"),TEXT(ROW()-1,"000000"),TEXT(Table1[[#This Row],[RecordTimeUTC]],"YYYY-MM-DD"))</f>
        <v>NTML-000-005488-2023-10-20</v>
      </c>
      <c r="C5489" s="1" t="s">
        <v>2035</v>
      </c>
      <c r="D5489" s="2"/>
      <c r="E5489" s="1"/>
      <c r="F5489" s="2"/>
      <c r="G5489" s="1"/>
      <c r="H5489" s="1" t="s">
        <v>2641</v>
      </c>
      <c r="I5489" s="8" t="str">
        <f>IF(Table1[[#This Row],[TMI_Type]]="Reroute",INDEX(_xlfn.REGEXEXTRACT(Table1[[#This Row],[RawText]],".*(ROUTE|FEA|FCA|ICR|CTOP|TBO).+([A-Z]{3})",2,0),1,2),"")</f>
        <v/>
      </c>
      <c r="J5489" s="5"/>
      <c r="K5489" s="5"/>
      <c r="L5489" s="1"/>
      <c r="M5489" s="7"/>
      <c r="N5489" s="7"/>
      <c r="O5489" s="7">
        <v>45219.958333333336</v>
      </c>
      <c r="P5489" s="4" t="s">
        <v>4392</v>
      </c>
      <c r="Q5489" s="10" t="s">
        <v>4392</v>
      </c>
      <c r="R5489" s="2" t="s">
        <v>9938</v>
      </c>
      <c r="S5489" s="6" t="str">
        <f>IF(OR(ISBLANK(Table1[[#This Row],[ValidEndUTC]]),ISBLANK(Table1[[#This Row],[ValidStartUTC]])),"",Table1[[#This Row],[ValidEndUTC]]-Table1[[#This Row],[ValidStartUTC]])</f>
        <v/>
      </c>
      <c r="T5489" s="5" t="str">
        <f>IF(OR(ISBLANK(Table1[[#This Row],[ValidEndUTC]]),ISBLANK(Table1[[#This Row],[ValidStartUTC]])),"",Table1[[#This Row],[Duration]]*24*60)</f>
        <v/>
      </c>
    </row>
    <row r="5490" spans="1:20" ht="21.6" x14ac:dyDescent="0.25">
      <c r="A5490" s="8" t="str">
        <f>IF(ISBLANK(Table1[[#This Row],[AdvisoryNumber]]),"NTML","ADVZY")</f>
        <v>NTML</v>
      </c>
      <c r="B5490" s="8" t="str">
        <f>_xlfn.TEXTJOIN("-",TRUE,Table1[[#This Row],[Source]],TEXT(Table1[[#This Row],[AdvisoryNumber]],"000"),TEXT(ROW()-1,"000000"),TEXT(Table1[[#This Row],[RecordTimeUTC]],"YYYY-MM-DD"))</f>
        <v>NTML-000-005489-2023-10-21</v>
      </c>
      <c r="C5490" s="1" t="s">
        <v>1729</v>
      </c>
      <c r="D5490" s="2"/>
      <c r="E5490" s="1"/>
      <c r="F5490" s="2"/>
      <c r="G5490" s="1"/>
      <c r="H5490" s="1" t="s">
        <v>2641</v>
      </c>
      <c r="I5490" s="8" t="str">
        <f>IF(Table1[[#This Row],[TMI_Type]]="Reroute",INDEX(_xlfn.REGEXEXTRACT(Table1[[#This Row],[RawText]],".*(ROUTE|FEA|FCA|ICR|CTOP|TBO).+([A-Z]{3})",2,0),1,2),"")</f>
        <v/>
      </c>
      <c r="J5490" s="5"/>
      <c r="K5490" s="5"/>
      <c r="L5490" s="1"/>
      <c r="M5490" s="7"/>
      <c r="N5490" s="7"/>
      <c r="O5490" s="7">
        <v>45220.915972222225</v>
      </c>
      <c r="P5490" s="4" t="s">
        <v>4410</v>
      </c>
      <c r="Q5490" s="10" t="s">
        <v>4410</v>
      </c>
      <c r="R5490" s="2" t="s">
        <v>9940</v>
      </c>
      <c r="S5490" s="6" t="str">
        <f>IF(OR(ISBLANK(Table1[[#This Row],[ValidEndUTC]]),ISBLANK(Table1[[#This Row],[ValidStartUTC]])),"",Table1[[#This Row],[ValidEndUTC]]-Table1[[#This Row],[ValidStartUTC]])</f>
        <v/>
      </c>
      <c r="T5490" s="5" t="str">
        <f>IF(OR(ISBLANK(Table1[[#This Row],[ValidEndUTC]]),ISBLANK(Table1[[#This Row],[ValidStartUTC]])),"",Table1[[#This Row],[Duration]]*24*60)</f>
        <v/>
      </c>
    </row>
    <row r="5491" spans="1:20" x14ac:dyDescent="0.25">
      <c r="A5491" s="8" t="str">
        <f>IF(ISBLANK(Table1[[#This Row],[AdvisoryNumber]]),"NTML","ADVZY")</f>
        <v>NTML</v>
      </c>
      <c r="B5491" s="8" t="str">
        <f>_xlfn.TEXTJOIN("-",TRUE,Table1[[#This Row],[Source]],TEXT(Table1[[#This Row],[AdvisoryNumber]],"000"),TEXT(ROW()-1,"000000"),TEXT(Table1[[#This Row],[RecordTimeUTC]],"YYYY-MM-DD"))</f>
        <v>NTML-000-005490-2023-10-28</v>
      </c>
      <c r="C5491" s="1" t="s">
        <v>108</v>
      </c>
      <c r="D5491" s="2"/>
      <c r="E5491" s="1"/>
      <c r="F5491" s="2"/>
      <c r="G5491" s="1"/>
      <c r="H5491" s="1" t="s">
        <v>2641</v>
      </c>
      <c r="I5491" s="8" t="str">
        <f>IF(Table1[[#This Row],[TMI_Type]]="Reroute",INDEX(_xlfn.REGEXEXTRACT(Table1[[#This Row],[RawText]],".*(ROUTE|FEA|FCA|ICR|CTOP|TBO).+([A-Z]{3})",2,0),1,2),"")</f>
        <v/>
      </c>
      <c r="J5491" s="5"/>
      <c r="K5491" s="5"/>
      <c r="L5491" s="1"/>
      <c r="M5491" s="7"/>
      <c r="N5491" s="7"/>
      <c r="O5491" s="7">
        <v>45227.416666666664</v>
      </c>
      <c r="P5491" s="4" t="s">
        <v>4414</v>
      </c>
      <c r="Q5491" s="10" t="s">
        <v>4414</v>
      </c>
      <c r="R5491" s="2" t="s">
        <v>9944</v>
      </c>
      <c r="S5491" s="6" t="str">
        <f>IF(OR(ISBLANK(Table1[[#This Row],[ValidEndUTC]]),ISBLANK(Table1[[#This Row],[ValidStartUTC]])),"",Table1[[#This Row],[ValidEndUTC]]-Table1[[#This Row],[ValidStartUTC]])</f>
        <v/>
      </c>
      <c r="T5491" s="5" t="str">
        <f>IF(OR(ISBLANK(Table1[[#This Row],[ValidEndUTC]]),ISBLANK(Table1[[#This Row],[ValidStartUTC]])),"",Table1[[#This Row],[Duration]]*24*60)</f>
        <v/>
      </c>
    </row>
    <row r="5492" spans="1:20" x14ac:dyDescent="0.25">
      <c r="A5492" s="8" t="str">
        <f>IF(ISBLANK(Table1[[#This Row],[AdvisoryNumber]]),"NTML","ADVZY")</f>
        <v>NTML</v>
      </c>
      <c r="B5492" s="8" t="str">
        <f>_xlfn.TEXTJOIN("-",TRUE,Table1[[#This Row],[Source]],TEXT(Table1[[#This Row],[AdvisoryNumber]],"000"),TEXT(ROW()-1,"000000"),TEXT(Table1[[#This Row],[RecordTimeUTC]],"YYYY-MM-DD"))</f>
        <v>NTML-000-005491-2023-10-28</v>
      </c>
      <c r="C5492" s="1" t="s">
        <v>232</v>
      </c>
      <c r="D5492" s="2"/>
      <c r="E5492" s="1"/>
      <c r="F5492" s="2"/>
      <c r="G5492" s="1"/>
      <c r="H5492" s="1" t="s">
        <v>2641</v>
      </c>
      <c r="I5492" s="8" t="str">
        <f>IF(Table1[[#This Row],[TMI_Type]]="Reroute",INDEX(_xlfn.REGEXEXTRACT(Table1[[#This Row],[RawText]],".*(ROUTE|FEA|FCA|ICR|CTOP|TBO).+([A-Z]{3})",2,0),1,2),"")</f>
        <v/>
      </c>
      <c r="J5492" s="5"/>
      <c r="K5492" s="5"/>
      <c r="L5492" s="1"/>
      <c r="M5492" s="7"/>
      <c r="N5492" s="7"/>
      <c r="O5492" s="7">
        <v>45227.416666666664</v>
      </c>
      <c r="P5492" s="4" t="s">
        <v>4415</v>
      </c>
      <c r="Q5492" s="10" t="s">
        <v>4415</v>
      </c>
      <c r="R5492" s="2" t="s">
        <v>9945</v>
      </c>
      <c r="S5492" s="6" t="str">
        <f>IF(OR(ISBLANK(Table1[[#This Row],[ValidEndUTC]]),ISBLANK(Table1[[#This Row],[ValidStartUTC]])),"",Table1[[#This Row],[ValidEndUTC]]-Table1[[#This Row],[ValidStartUTC]])</f>
        <v/>
      </c>
      <c r="T5492" s="5" t="str">
        <f>IF(OR(ISBLANK(Table1[[#This Row],[ValidEndUTC]]),ISBLANK(Table1[[#This Row],[ValidStartUTC]])),"",Table1[[#This Row],[Duration]]*24*60)</f>
        <v/>
      </c>
    </row>
    <row r="5493" spans="1:20" x14ac:dyDescent="0.25">
      <c r="A5493" s="8" t="str">
        <f>IF(ISBLANK(Table1[[#This Row],[AdvisoryNumber]]),"NTML","ADVZY")</f>
        <v>NTML</v>
      </c>
      <c r="B5493" s="8" t="str">
        <f>_xlfn.TEXTJOIN("-",TRUE,Table1[[#This Row],[Source]],TEXT(Table1[[#This Row],[AdvisoryNumber]],"000"),TEXT(ROW()-1,"000000"),TEXT(Table1[[#This Row],[RecordTimeUTC]],"YYYY-MM-DD"))</f>
        <v>NTML-000-005492-2023-10-28</v>
      </c>
      <c r="C5493" s="1" t="s">
        <v>97</v>
      </c>
      <c r="D5493" s="2"/>
      <c r="E5493" s="1"/>
      <c r="F5493" s="2"/>
      <c r="G5493" s="1"/>
      <c r="H5493" s="1" t="s">
        <v>2641</v>
      </c>
      <c r="I5493" s="8" t="str">
        <f>IF(Table1[[#This Row],[TMI_Type]]="Reroute",INDEX(_xlfn.REGEXEXTRACT(Table1[[#This Row],[RawText]],".*(ROUTE|FEA|FCA|ICR|CTOP|TBO).+([A-Z]{3})",2,0),1,2),"")</f>
        <v/>
      </c>
      <c r="J5493" s="5"/>
      <c r="K5493" s="5"/>
      <c r="L5493" s="1"/>
      <c r="M5493" s="7"/>
      <c r="N5493" s="7"/>
      <c r="O5493" s="7">
        <v>45227.470138888886</v>
      </c>
      <c r="P5493" s="4" t="s">
        <v>4416</v>
      </c>
      <c r="Q5493" s="10" t="s">
        <v>4416</v>
      </c>
      <c r="R5493" s="2" t="s">
        <v>9946</v>
      </c>
      <c r="S5493" s="6" t="str">
        <f>IF(OR(ISBLANK(Table1[[#This Row],[ValidEndUTC]]),ISBLANK(Table1[[#This Row],[ValidStartUTC]])),"",Table1[[#This Row],[ValidEndUTC]]-Table1[[#This Row],[ValidStartUTC]])</f>
        <v/>
      </c>
      <c r="T5493" s="5" t="str">
        <f>IF(OR(ISBLANK(Table1[[#This Row],[ValidEndUTC]]),ISBLANK(Table1[[#This Row],[ValidStartUTC]])),"",Table1[[#This Row],[Duration]]*24*60)</f>
        <v/>
      </c>
    </row>
    <row r="5494" spans="1:20" ht="21.6" x14ac:dyDescent="0.25">
      <c r="A5494" s="8" t="str">
        <f>IF(ISBLANK(Table1[[#This Row],[AdvisoryNumber]]),"NTML","ADVZY")</f>
        <v>NTML</v>
      </c>
      <c r="B5494" s="8" t="str">
        <f>_xlfn.TEXTJOIN("-",TRUE,Table1[[#This Row],[Source]],TEXT(Table1[[#This Row],[AdvisoryNumber]],"000"),TEXT(ROW()-1,"000000"),TEXT(Table1[[#This Row],[RecordTimeUTC]],"YYYY-MM-DD"))</f>
        <v>NTML-000-005493-2023-10-28</v>
      </c>
      <c r="C5494" s="1" t="s">
        <v>108</v>
      </c>
      <c r="D5494" s="2"/>
      <c r="E5494" s="1"/>
      <c r="F5494" s="2"/>
      <c r="G5494" s="1" t="s">
        <v>9947</v>
      </c>
      <c r="H5494" s="1" t="s">
        <v>992</v>
      </c>
      <c r="I5494" s="8" t="str">
        <f>IF(Table1[[#This Row],[TMI_Type]]="Reroute",INDEX(_xlfn.REGEXEXTRACT(Table1[[#This Row],[RawText]],".*(ROUTE|FEA|FCA|ICR|CTOP|TBO).+([A-Z]{3})",2,0),1,2),"")</f>
        <v/>
      </c>
      <c r="J5494" s="5"/>
      <c r="K5494" s="5"/>
      <c r="L5494" s="1"/>
      <c r="M5494" s="7"/>
      <c r="N5494" s="7"/>
      <c r="O5494" s="7">
        <v>45227.546527777777</v>
      </c>
      <c r="P5494" s="4" t="s">
        <v>9948</v>
      </c>
      <c r="Q5494" s="10" t="s">
        <v>9948</v>
      </c>
      <c r="R5494" s="2" t="s">
        <v>9949</v>
      </c>
      <c r="S5494" s="6" t="str">
        <f>IF(OR(ISBLANK(Table1[[#This Row],[ValidEndUTC]]),ISBLANK(Table1[[#This Row],[ValidStartUTC]])),"",Table1[[#This Row],[ValidEndUTC]]-Table1[[#This Row],[ValidStartUTC]])</f>
        <v/>
      </c>
      <c r="T5494" s="5" t="str">
        <f>IF(OR(ISBLANK(Table1[[#This Row],[ValidEndUTC]]),ISBLANK(Table1[[#This Row],[ValidStartUTC]])),"",Table1[[#This Row],[Duration]]*24*60)</f>
        <v/>
      </c>
    </row>
    <row r="5495" spans="1:20" ht="21.6" x14ac:dyDescent="0.25">
      <c r="A5495" s="8" t="str">
        <f>IF(ISBLANK(Table1[[#This Row],[AdvisoryNumber]]),"NTML","ADVZY")</f>
        <v>NTML</v>
      </c>
      <c r="B5495" s="8" t="str">
        <f>_xlfn.TEXTJOIN("-",TRUE,Table1[[#This Row],[Source]],TEXT(Table1[[#This Row],[AdvisoryNumber]],"000"),TEXT(ROW()-1,"000000"),TEXT(Table1[[#This Row],[RecordTimeUTC]],"YYYY-MM-DD"))</f>
        <v>NTML-000-005494-2023-10-28</v>
      </c>
      <c r="C5495" s="1" t="s">
        <v>1727</v>
      </c>
      <c r="D5495" s="2"/>
      <c r="E5495" s="1"/>
      <c r="F5495" s="2"/>
      <c r="G5495" s="1"/>
      <c r="H5495" s="1" t="s">
        <v>2641</v>
      </c>
      <c r="I5495" s="8" t="str">
        <f>IF(Table1[[#This Row],[TMI_Type]]="Reroute",INDEX(_xlfn.REGEXEXTRACT(Table1[[#This Row],[RawText]],".*(ROUTE|FEA|FCA|ICR|CTOP|TBO).+([A-Z]{3})",2,0),1,2),"")</f>
        <v/>
      </c>
      <c r="J5495" s="5"/>
      <c r="K5495" s="5"/>
      <c r="L5495" s="1"/>
      <c r="M5495" s="7"/>
      <c r="N5495" s="7"/>
      <c r="O5495" s="7">
        <v>45227.827777777777</v>
      </c>
      <c r="P5495" s="4" t="s">
        <v>4417</v>
      </c>
      <c r="Q5495" s="10" t="s">
        <v>4417</v>
      </c>
      <c r="R5495" s="2" t="s">
        <v>9950</v>
      </c>
      <c r="S5495" s="6" t="str">
        <f>IF(OR(ISBLANK(Table1[[#This Row],[ValidEndUTC]]),ISBLANK(Table1[[#This Row],[ValidStartUTC]])),"",Table1[[#This Row],[ValidEndUTC]]-Table1[[#This Row],[ValidStartUTC]])</f>
        <v/>
      </c>
      <c r="T5495" s="5" t="str">
        <f>IF(OR(ISBLANK(Table1[[#This Row],[ValidEndUTC]]),ISBLANK(Table1[[#This Row],[ValidStartUTC]])),"",Table1[[#This Row],[Duration]]*24*60)</f>
        <v/>
      </c>
    </row>
    <row r="5496" spans="1:20" ht="21.6" x14ac:dyDescent="0.25">
      <c r="A5496" s="8" t="str">
        <f>IF(ISBLANK(Table1[[#This Row],[AdvisoryNumber]]),"NTML","ADVZY")</f>
        <v>NTML</v>
      </c>
      <c r="B5496" s="8" t="str">
        <f>_xlfn.TEXTJOIN("-",TRUE,Table1[[#This Row],[Source]],TEXT(Table1[[#This Row],[AdvisoryNumber]],"000"),TEXT(ROW()-1,"000000"),TEXT(Table1[[#This Row],[RecordTimeUTC]],"YYYY-MM-DD"))</f>
        <v>NTML-000-005495-2023-10-28</v>
      </c>
      <c r="C5496" s="1" t="s">
        <v>4418</v>
      </c>
      <c r="D5496" s="2"/>
      <c r="E5496" s="1"/>
      <c r="F5496" s="2"/>
      <c r="G5496" s="1"/>
      <c r="H5496" s="1" t="s">
        <v>2641</v>
      </c>
      <c r="I5496" s="8" t="str">
        <f>IF(Table1[[#This Row],[TMI_Type]]="Reroute",INDEX(_xlfn.REGEXEXTRACT(Table1[[#This Row],[RawText]],".*(ROUTE|FEA|FCA|ICR|CTOP|TBO).+([A-Z]{3})",2,0),1,2),"")</f>
        <v/>
      </c>
      <c r="J5496" s="5"/>
      <c r="K5496" s="5"/>
      <c r="L5496" s="1"/>
      <c r="M5496" s="7"/>
      <c r="N5496" s="7"/>
      <c r="O5496" s="7">
        <v>45227.82916666667</v>
      </c>
      <c r="P5496" s="4" t="s">
        <v>4419</v>
      </c>
      <c r="Q5496" s="10" t="s">
        <v>4419</v>
      </c>
      <c r="R5496" s="2" t="s">
        <v>9950</v>
      </c>
      <c r="S5496" s="6" t="str">
        <f>IF(OR(ISBLANK(Table1[[#This Row],[ValidEndUTC]]),ISBLANK(Table1[[#This Row],[ValidStartUTC]])),"",Table1[[#This Row],[ValidEndUTC]]-Table1[[#This Row],[ValidStartUTC]])</f>
        <v/>
      </c>
      <c r="T5496" s="5" t="str">
        <f>IF(OR(ISBLANK(Table1[[#This Row],[ValidEndUTC]]),ISBLANK(Table1[[#This Row],[ValidStartUTC]])),"",Table1[[#This Row],[Duration]]*24*60)</f>
        <v/>
      </c>
    </row>
    <row r="5497" spans="1:20" ht="21.6" x14ac:dyDescent="0.25">
      <c r="A5497" s="8" t="str">
        <f>IF(ISBLANK(Table1[[#This Row],[AdvisoryNumber]]),"NTML","ADVZY")</f>
        <v>NTML</v>
      </c>
      <c r="B5497" s="8" t="str">
        <f>_xlfn.TEXTJOIN("-",TRUE,Table1[[#This Row],[Source]],TEXT(Table1[[#This Row],[AdvisoryNumber]],"000"),TEXT(ROW()-1,"000000"),TEXT(Table1[[#This Row],[RecordTimeUTC]],"YYYY-MM-DD"))</f>
        <v>NTML-000-005496-2023-10-28</v>
      </c>
      <c r="C5497" s="1" t="s">
        <v>4420</v>
      </c>
      <c r="D5497" s="2"/>
      <c r="E5497" s="1"/>
      <c r="F5497" s="2"/>
      <c r="G5497" s="1"/>
      <c r="H5497" s="1" t="s">
        <v>2641</v>
      </c>
      <c r="I5497" s="8" t="str">
        <f>IF(Table1[[#This Row],[TMI_Type]]="Reroute",INDEX(_xlfn.REGEXEXTRACT(Table1[[#This Row],[RawText]],".*(ROUTE|FEA|FCA|ICR|CTOP|TBO).+([A-Z]{3})",2,0),1,2),"")</f>
        <v/>
      </c>
      <c r="J5497" s="5"/>
      <c r="K5497" s="5"/>
      <c r="L5497" s="1"/>
      <c r="M5497" s="7"/>
      <c r="N5497" s="7"/>
      <c r="O5497" s="7">
        <v>45227.829861111109</v>
      </c>
      <c r="P5497" s="4" t="s">
        <v>4421</v>
      </c>
      <c r="Q5497" s="10" t="s">
        <v>4421</v>
      </c>
      <c r="R5497" s="2" t="s">
        <v>9950</v>
      </c>
      <c r="S5497" s="6" t="str">
        <f>IF(OR(ISBLANK(Table1[[#This Row],[ValidEndUTC]]),ISBLANK(Table1[[#This Row],[ValidStartUTC]])),"",Table1[[#This Row],[ValidEndUTC]]-Table1[[#This Row],[ValidStartUTC]])</f>
        <v/>
      </c>
      <c r="T5497" s="5" t="str">
        <f>IF(OR(ISBLANK(Table1[[#This Row],[ValidEndUTC]]),ISBLANK(Table1[[#This Row],[ValidStartUTC]])),"",Table1[[#This Row],[Duration]]*24*60)</f>
        <v/>
      </c>
    </row>
    <row r="5498" spans="1:20" ht="21.6" x14ac:dyDescent="0.25">
      <c r="A5498" s="8" t="str">
        <f>IF(ISBLANK(Table1[[#This Row],[AdvisoryNumber]]),"NTML","ADVZY")</f>
        <v>NTML</v>
      </c>
      <c r="B5498" s="8" t="str">
        <f>_xlfn.TEXTJOIN("-",TRUE,Table1[[#This Row],[Source]],TEXT(Table1[[#This Row],[AdvisoryNumber]],"000"),TEXT(ROW()-1,"000000"),TEXT(Table1[[#This Row],[RecordTimeUTC]],"YYYY-MM-DD"))</f>
        <v>NTML-000-005497-2023-10-28</v>
      </c>
      <c r="C5498" s="1" t="s">
        <v>4422</v>
      </c>
      <c r="D5498" s="2"/>
      <c r="E5498" s="1"/>
      <c r="F5498" s="2"/>
      <c r="G5498" s="1"/>
      <c r="H5498" s="1" t="s">
        <v>2641</v>
      </c>
      <c r="I5498" s="8" t="str">
        <f>IF(Table1[[#This Row],[TMI_Type]]="Reroute",INDEX(_xlfn.REGEXEXTRACT(Table1[[#This Row],[RawText]],".*(ROUTE|FEA|FCA|ICR|CTOP|TBO).+([A-Z]{3})",2,0),1,2),"")</f>
        <v/>
      </c>
      <c r="J5498" s="5"/>
      <c r="K5498" s="5"/>
      <c r="L5498" s="1"/>
      <c r="M5498" s="7"/>
      <c r="N5498" s="7"/>
      <c r="O5498" s="7">
        <v>45227.831250000003</v>
      </c>
      <c r="P5498" s="4" t="s">
        <v>4423</v>
      </c>
      <c r="Q5498" s="10" t="s">
        <v>4423</v>
      </c>
      <c r="R5498" s="2" t="s">
        <v>9950</v>
      </c>
      <c r="S5498" s="6" t="str">
        <f>IF(OR(ISBLANK(Table1[[#This Row],[ValidEndUTC]]),ISBLANK(Table1[[#This Row],[ValidStartUTC]])),"",Table1[[#This Row],[ValidEndUTC]]-Table1[[#This Row],[ValidStartUTC]])</f>
        <v/>
      </c>
      <c r="T5498" s="5" t="str">
        <f>IF(OR(ISBLANK(Table1[[#This Row],[ValidEndUTC]]),ISBLANK(Table1[[#This Row],[ValidStartUTC]])),"",Table1[[#This Row],[Duration]]*24*60)</f>
        <v/>
      </c>
    </row>
    <row r="5499" spans="1:20" ht="21.6" x14ac:dyDescent="0.25">
      <c r="A5499" s="8" t="str">
        <f>IF(ISBLANK(Table1[[#This Row],[AdvisoryNumber]]),"NTML","ADVZY")</f>
        <v>NTML</v>
      </c>
      <c r="B5499" s="8" t="str">
        <f>_xlfn.TEXTJOIN("-",TRUE,Table1[[#This Row],[Source]],TEXT(Table1[[#This Row],[AdvisoryNumber]],"000"),TEXT(ROW()-1,"000000"),TEXT(Table1[[#This Row],[RecordTimeUTC]],"YYYY-MM-DD"))</f>
        <v>NTML-000-005498-2023-10-28</v>
      </c>
      <c r="C5499" s="1" t="s">
        <v>3785</v>
      </c>
      <c r="D5499" s="2"/>
      <c r="E5499" s="1"/>
      <c r="F5499" s="2"/>
      <c r="G5499" s="1"/>
      <c r="H5499" s="1" t="s">
        <v>2641</v>
      </c>
      <c r="I5499" s="8" t="str">
        <f>IF(Table1[[#This Row],[TMI_Type]]="Reroute",INDEX(_xlfn.REGEXEXTRACT(Table1[[#This Row],[RawText]],".*(ROUTE|FEA|FCA|ICR|CTOP|TBO).+([A-Z]{3})",2,0),1,2),"")</f>
        <v/>
      </c>
      <c r="J5499" s="5"/>
      <c r="K5499" s="5"/>
      <c r="L5499" s="1"/>
      <c r="M5499" s="7"/>
      <c r="N5499" s="7"/>
      <c r="O5499" s="7">
        <v>45227.831944444442</v>
      </c>
      <c r="P5499" s="4" t="s">
        <v>9951</v>
      </c>
      <c r="Q5499" s="10" t="s">
        <v>9951</v>
      </c>
      <c r="R5499" s="2" t="s">
        <v>9950</v>
      </c>
      <c r="S5499" s="6" t="str">
        <f>IF(OR(ISBLANK(Table1[[#This Row],[ValidEndUTC]]),ISBLANK(Table1[[#This Row],[ValidStartUTC]])),"",Table1[[#This Row],[ValidEndUTC]]-Table1[[#This Row],[ValidStartUTC]])</f>
        <v/>
      </c>
      <c r="T5499" s="5" t="str">
        <f>IF(OR(ISBLANK(Table1[[#This Row],[ValidEndUTC]]),ISBLANK(Table1[[#This Row],[ValidStartUTC]])),"",Table1[[#This Row],[Duration]]*24*60)</f>
        <v/>
      </c>
    </row>
    <row r="5500" spans="1:20" ht="21.6" x14ac:dyDescent="0.25">
      <c r="A5500" s="8" t="str">
        <f>IF(ISBLANK(Table1[[#This Row],[AdvisoryNumber]]),"NTML","ADVZY")</f>
        <v>NTML</v>
      </c>
      <c r="B5500" s="8" t="str">
        <f>_xlfn.TEXTJOIN("-",TRUE,Table1[[#This Row],[Source]],TEXT(Table1[[#This Row],[AdvisoryNumber]],"000"),TEXT(ROW()-1,"000000"),TEXT(Table1[[#This Row],[RecordTimeUTC]],"YYYY-MM-DD"))</f>
        <v>NTML-000-005499-2023-10-28</v>
      </c>
      <c r="C5500" s="1" t="s">
        <v>4424</v>
      </c>
      <c r="D5500" s="2"/>
      <c r="E5500" s="1"/>
      <c r="F5500" s="2"/>
      <c r="G5500" s="1"/>
      <c r="H5500" s="1" t="s">
        <v>2641</v>
      </c>
      <c r="I5500" s="8" t="str">
        <f>IF(Table1[[#This Row],[TMI_Type]]="Reroute",INDEX(_xlfn.REGEXEXTRACT(Table1[[#This Row],[RawText]],".*(ROUTE|FEA|FCA|ICR|CTOP|TBO).+([A-Z]{3})",2,0),1,2),"")</f>
        <v/>
      </c>
      <c r="J5500" s="5"/>
      <c r="K5500" s="5"/>
      <c r="L5500" s="1"/>
      <c r="M5500" s="7"/>
      <c r="N5500" s="7"/>
      <c r="O5500" s="7">
        <v>45227.833333333336</v>
      </c>
      <c r="P5500" s="4" t="s">
        <v>9952</v>
      </c>
      <c r="Q5500" s="10" t="s">
        <v>9952</v>
      </c>
      <c r="R5500" s="2" t="s">
        <v>9953</v>
      </c>
      <c r="S5500" s="6" t="str">
        <f>IF(OR(ISBLANK(Table1[[#This Row],[ValidEndUTC]]),ISBLANK(Table1[[#This Row],[ValidStartUTC]])),"",Table1[[#This Row],[ValidEndUTC]]-Table1[[#This Row],[ValidStartUTC]])</f>
        <v/>
      </c>
      <c r="T5500" s="5" t="str">
        <f>IF(OR(ISBLANK(Table1[[#This Row],[ValidEndUTC]]),ISBLANK(Table1[[#This Row],[ValidStartUTC]])),"",Table1[[#This Row],[Duration]]*24*60)</f>
        <v/>
      </c>
    </row>
    <row r="5501" spans="1:20" ht="409.6" x14ac:dyDescent="0.25">
      <c r="A5501" s="8" t="str">
        <f>IF(ISBLANK(Table1[[#This Row],[AdvisoryNumber]]),"NTML","ADVZY")</f>
        <v>ADVZY</v>
      </c>
      <c r="B5501" s="8" t="str">
        <f>_xlfn.TEXTJOIN("-",TRUE,Table1[[#This Row],[Source]],TEXT(Table1[[#This Row],[AdvisoryNumber]],"000"),TEXT(ROW()-1,"000000"),TEXT(Table1[[#This Row],[RecordTimeUTC]],"YYYY-MM-DD"))</f>
        <v>ADVZY-001-005500-2023-11-03</v>
      </c>
      <c r="C5501" s="1" t="s">
        <v>16</v>
      </c>
      <c r="D5501" s="2"/>
      <c r="E5501" s="1">
        <v>1</v>
      </c>
      <c r="F5501" s="2" t="s">
        <v>5996</v>
      </c>
      <c r="G5501" s="1"/>
      <c r="H5501" s="1" t="s">
        <v>6014</v>
      </c>
      <c r="I5501" s="8" t="str">
        <f>IF(Table1[[#This Row],[TMI_Type]]="Reroute",INDEX(_xlfn.REGEXEXTRACT(Table1[[#This Row],[RawText]],".*(ROUTE|FEA|FCA|ICR|CTOP|TBO).+([A-Z]{3})",2,0),1,2),"")</f>
        <v/>
      </c>
      <c r="J5501" s="5"/>
      <c r="K5501" s="5"/>
      <c r="L5501" s="1"/>
      <c r="M5501" s="7"/>
      <c r="N5501" s="7"/>
      <c r="O5501" s="7">
        <v>45233.559027777781</v>
      </c>
      <c r="P5501" s="4" t="s">
        <v>3432</v>
      </c>
      <c r="Q5501" s="10" t="s">
        <v>7547</v>
      </c>
      <c r="R5501" s="2" t="s">
        <v>7548</v>
      </c>
      <c r="S5501" s="6" t="str">
        <f>IF(OR(ISBLANK(Table1[[#This Row],[ValidEndUTC]]),ISBLANK(Table1[[#This Row],[ValidStartUTC]])),"",Table1[[#This Row],[ValidEndUTC]]-Table1[[#This Row],[ValidStartUTC]])</f>
        <v/>
      </c>
      <c r="T5501" s="5" t="str">
        <f>IF(OR(ISBLANK(Table1[[#This Row],[ValidEndUTC]]),ISBLANK(Table1[[#This Row],[ValidStartUTC]])),"",Table1[[#This Row],[Duration]]*24*60)</f>
        <v/>
      </c>
    </row>
    <row r="5502" spans="1:20" x14ac:dyDescent="0.25">
      <c r="A5502" s="8" t="str">
        <f>IF(ISBLANK(Table1[[#This Row],[AdvisoryNumber]]),"NTML","ADVZY")</f>
        <v>NTML</v>
      </c>
      <c r="B5502" s="8" t="str">
        <f>_xlfn.TEXTJOIN("-",TRUE,Table1[[#This Row],[Source]],TEXT(Table1[[#This Row],[AdvisoryNumber]],"000"),TEXT(ROW()-1,"000000"),TEXT(Table1[[#This Row],[RecordTimeUTC]],"YYYY-MM-DD"))</f>
        <v>NTML-000-005501-2023-11-03</v>
      </c>
      <c r="C5502" s="1" t="s">
        <v>31</v>
      </c>
      <c r="D5502" s="2"/>
      <c r="E5502" s="1"/>
      <c r="F5502" s="2"/>
      <c r="G5502" s="1"/>
      <c r="H5502" s="1" t="s">
        <v>2641</v>
      </c>
      <c r="I5502" s="8" t="str">
        <f>IF(Table1[[#This Row],[TMI_Type]]="Reroute",INDEX(_xlfn.REGEXEXTRACT(Table1[[#This Row],[RawText]],".*(ROUTE|FEA|FCA|ICR|CTOP|TBO).+([A-Z]{3})",2,0),1,2),"")</f>
        <v/>
      </c>
      <c r="J5502" s="5"/>
      <c r="K5502" s="5"/>
      <c r="L5502" s="1"/>
      <c r="M5502" s="7"/>
      <c r="N5502" s="7"/>
      <c r="O5502" s="7">
        <v>45233.852777777778</v>
      </c>
      <c r="P5502" s="4" t="s">
        <v>4431</v>
      </c>
      <c r="Q5502" s="10" t="s">
        <v>4431</v>
      </c>
      <c r="R5502" s="2" t="s">
        <v>9956</v>
      </c>
      <c r="S5502" s="6" t="str">
        <f>IF(OR(ISBLANK(Table1[[#This Row],[ValidEndUTC]]),ISBLANK(Table1[[#This Row],[ValidStartUTC]])),"",Table1[[#This Row],[ValidEndUTC]]-Table1[[#This Row],[ValidStartUTC]])</f>
        <v/>
      </c>
      <c r="T5502" s="5" t="str">
        <f>IF(OR(ISBLANK(Table1[[#This Row],[ValidEndUTC]]),ISBLANK(Table1[[#This Row],[ValidStartUTC]])),"",Table1[[#This Row],[Duration]]*24*60)</f>
        <v/>
      </c>
    </row>
    <row r="5503" spans="1:20" ht="21.6" x14ac:dyDescent="0.25">
      <c r="A5503" s="8" t="str">
        <f>IF(ISBLANK(Table1[[#This Row],[AdvisoryNumber]]),"NTML","ADVZY")</f>
        <v>NTML</v>
      </c>
      <c r="B5503" s="8" t="str">
        <f>_xlfn.TEXTJOIN("-",TRUE,Table1[[#This Row],[Source]],TEXT(Table1[[#This Row],[AdvisoryNumber]],"000"),TEXT(ROW()-1,"000000"),TEXT(Table1[[#This Row],[RecordTimeUTC]],"YYYY-MM-DD"))</f>
        <v>NTML-000-005502-2023-11-03</v>
      </c>
      <c r="C5503" s="1" t="s">
        <v>344</v>
      </c>
      <c r="D5503" s="2"/>
      <c r="E5503" s="1"/>
      <c r="F5503" s="2"/>
      <c r="G5503" s="1"/>
      <c r="H5503" s="1" t="s">
        <v>2641</v>
      </c>
      <c r="I5503" s="8" t="str">
        <f>IF(Table1[[#This Row],[TMI_Type]]="Reroute",INDEX(_xlfn.REGEXEXTRACT(Table1[[#This Row],[RawText]],".*(ROUTE|FEA|FCA|ICR|CTOP|TBO).+([A-Z]{3})",2,0),1,2),"")</f>
        <v/>
      </c>
      <c r="J5503" s="5"/>
      <c r="K5503" s="5"/>
      <c r="L5503" s="1"/>
      <c r="M5503" s="7"/>
      <c r="N5503" s="7"/>
      <c r="O5503" s="7">
        <v>45233.854166666664</v>
      </c>
      <c r="P5503" s="4" t="s">
        <v>9957</v>
      </c>
      <c r="Q5503" s="10" t="s">
        <v>9957</v>
      </c>
      <c r="R5503" s="2" t="s">
        <v>9956</v>
      </c>
      <c r="S5503" s="6" t="str">
        <f>IF(OR(ISBLANK(Table1[[#This Row],[ValidEndUTC]]),ISBLANK(Table1[[#This Row],[ValidStartUTC]])),"",Table1[[#This Row],[ValidEndUTC]]-Table1[[#This Row],[ValidStartUTC]])</f>
        <v/>
      </c>
      <c r="T5503" s="5" t="str">
        <f>IF(OR(ISBLANK(Table1[[#This Row],[ValidEndUTC]]),ISBLANK(Table1[[#This Row],[ValidStartUTC]])),"",Table1[[#This Row],[Duration]]*24*60)</f>
        <v/>
      </c>
    </row>
    <row r="5504" spans="1:20" ht="21.6" x14ac:dyDescent="0.25">
      <c r="A5504" s="8" t="str">
        <f>IF(ISBLANK(Table1[[#This Row],[AdvisoryNumber]]),"NTML","ADVZY")</f>
        <v>NTML</v>
      </c>
      <c r="B5504" s="8" t="str">
        <f>_xlfn.TEXTJOIN("-",TRUE,Table1[[#This Row],[Source]],TEXT(Table1[[#This Row],[AdvisoryNumber]],"000"),TEXT(ROW()-1,"000000"),TEXT(Table1[[#This Row],[RecordTimeUTC]],"YYYY-MM-DD"))</f>
        <v>NTML-000-005503-2023-11-03</v>
      </c>
      <c r="C5504" s="1" t="s">
        <v>300</v>
      </c>
      <c r="D5504" s="2"/>
      <c r="E5504" s="1"/>
      <c r="F5504" s="2"/>
      <c r="G5504" s="1"/>
      <c r="H5504" s="1" t="s">
        <v>2641</v>
      </c>
      <c r="I5504" s="8" t="str">
        <f>IF(Table1[[#This Row],[TMI_Type]]="Reroute",INDEX(_xlfn.REGEXEXTRACT(Table1[[#This Row],[RawText]],".*(ROUTE|FEA|FCA|ICR|CTOP|TBO).+([A-Z]{3})",2,0),1,2),"")</f>
        <v/>
      </c>
      <c r="J5504" s="5"/>
      <c r="K5504" s="5"/>
      <c r="L5504" s="1"/>
      <c r="M5504" s="7"/>
      <c r="N5504" s="7"/>
      <c r="O5504" s="7">
        <v>45233.862500000003</v>
      </c>
      <c r="P5504" s="4" t="s">
        <v>9958</v>
      </c>
      <c r="Q5504" s="10" t="s">
        <v>9958</v>
      </c>
      <c r="R5504" s="2" t="s">
        <v>9959</v>
      </c>
      <c r="S5504" s="6" t="str">
        <f>IF(OR(ISBLANK(Table1[[#This Row],[ValidEndUTC]]),ISBLANK(Table1[[#This Row],[ValidStartUTC]])),"",Table1[[#This Row],[ValidEndUTC]]-Table1[[#This Row],[ValidStartUTC]])</f>
        <v/>
      </c>
      <c r="T5504" s="5" t="str">
        <f>IF(OR(ISBLANK(Table1[[#This Row],[ValidEndUTC]]),ISBLANK(Table1[[#This Row],[ValidStartUTC]])),"",Table1[[#This Row],[Duration]]*24*60)</f>
        <v/>
      </c>
    </row>
    <row r="5505" spans="1:20" x14ac:dyDescent="0.25">
      <c r="A5505" s="8" t="str">
        <f>IF(ISBLANK(Table1[[#This Row],[AdvisoryNumber]]),"NTML","ADVZY")</f>
        <v>NTML</v>
      </c>
      <c r="B5505" s="8" t="str">
        <f>_xlfn.TEXTJOIN("-",TRUE,Table1[[#This Row],[Source]],TEXT(Table1[[#This Row],[AdvisoryNumber]],"000"),TEXT(ROW()-1,"000000"),TEXT(Table1[[#This Row],[RecordTimeUTC]],"YYYY-MM-DD"))</f>
        <v>NTML-000-005504-2023-11-04</v>
      </c>
      <c r="C5505" s="1" t="s">
        <v>108</v>
      </c>
      <c r="D5505" s="2"/>
      <c r="E5505" s="1"/>
      <c r="F5505" s="2"/>
      <c r="G5505" s="1" t="s">
        <v>98</v>
      </c>
      <c r="H5505" s="1" t="s">
        <v>992</v>
      </c>
      <c r="I5505" s="8" t="str">
        <f>IF(Table1[[#This Row],[TMI_Type]]="Reroute",INDEX(_xlfn.REGEXEXTRACT(Table1[[#This Row],[RawText]],".*(ROUTE|FEA|FCA|ICR|CTOP|TBO).+([A-Z]{3})",2,0),1,2),"")</f>
        <v/>
      </c>
      <c r="J5505" s="5"/>
      <c r="K5505" s="5"/>
      <c r="L5505" s="1"/>
      <c r="M5505" s="7"/>
      <c r="N5505" s="7"/>
      <c r="O5505" s="7">
        <v>45234.037499999999</v>
      </c>
      <c r="P5505" s="4" t="s">
        <v>4449</v>
      </c>
      <c r="Q5505" s="10" t="s">
        <v>4449</v>
      </c>
      <c r="R5505" s="2" t="s">
        <v>9977</v>
      </c>
      <c r="S5505" s="6" t="str">
        <f>IF(OR(ISBLANK(Table1[[#This Row],[ValidEndUTC]]),ISBLANK(Table1[[#This Row],[ValidStartUTC]])),"",Table1[[#This Row],[ValidEndUTC]]-Table1[[#This Row],[ValidStartUTC]])</f>
        <v/>
      </c>
      <c r="T5505" s="5" t="str">
        <f>IF(OR(ISBLANK(Table1[[#This Row],[ValidEndUTC]]),ISBLANK(Table1[[#This Row],[ValidStartUTC]])),"",Table1[[#This Row],[Duration]]*24*60)</f>
        <v/>
      </c>
    </row>
    <row r="5506" spans="1:20" ht="21.6" x14ac:dyDescent="0.25">
      <c r="A5506" s="8" t="str">
        <f>IF(ISBLANK(Table1[[#This Row],[AdvisoryNumber]]),"NTML","ADVZY")</f>
        <v>NTML</v>
      </c>
      <c r="B5506" s="8" t="str">
        <f>_xlfn.TEXTJOIN("-",TRUE,Table1[[#This Row],[Source]],TEXT(Table1[[#This Row],[AdvisoryNumber]],"000"),TEXT(ROW()-1,"000000"),TEXT(Table1[[#This Row],[RecordTimeUTC]],"YYYY-MM-DD"))</f>
        <v>NTML-000-005505-2023-11-04</v>
      </c>
      <c r="C5506" s="1" t="s">
        <v>73</v>
      </c>
      <c r="D5506" s="2"/>
      <c r="E5506" s="1"/>
      <c r="F5506" s="2"/>
      <c r="G5506" s="1" t="s">
        <v>2262</v>
      </c>
      <c r="H5506" s="1" t="s">
        <v>181</v>
      </c>
      <c r="I5506" s="8" t="str">
        <f>IF(Table1[[#This Row],[TMI_Type]]="Reroute",INDEX(_xlfn.REGEXEXTRACT(Table1[[#This Row],[RawText]],".*(ROUTE|FEA|FCA|ICR|CTOP|TBO).+([A-Z]{3})",2,0),1,2),"")</f>
        <v/>
      </c>
      <c r="J5506" s="5"/>
      <c r="K5506" s="5"/>
      <c r="L5506" s="1" t="s">
        <v>9979</v>
      </c>
      <c r="M5506" s="7"/>
      <c r="N5506" s="7"/>
      <c r="O5506" s="7">
        <v>45234.04583333333</v>
      </c>
      <c r="P5506" s="4" t="s">
        <v>4451</v>
      </c>
      <c r="Q5506" s="10" t="s">
        <v>4451</v>
      </c>
      <c r="R5506" s="2" t="s">
        <v>9980</v>
      </c>
      <c r="S5506" s="6" t="str">
        <f>IF(OR(ISBLANK(Table1[[#This Row],[ValidEndUTC]]),ISBLANK(Table1[[#This Row],[ValidStartUTC]])),"",Table1[[#This Row],[ValidEndUTC]]-Table1[[#This Row],[ValidStartUTC]])</f>
        <v/>
      </c>
      <c r="T5506" s="5" t="str">
        <f>IF(OR(ISBLANK(Table1[[#This Row],[ValidEndUTC]]),ISBLANK(Table1[[#This Row],[ValidStartUTC]])),"",Table1[[#This Row],[Duration]]*24*60)</f>
        <v/>
      </c>
    </row>
    <row r="5507" spans="1:20" x14ac:dyDescent="0.25">
      <c r="A5507" s="8" t="str">
        <f>IF(ISBLANK(Table1[[#This Row],[AdvisoryNumber]]),"NTML","ADVZY")</f>
        <v>NTML</v>
      </c>
      <c r="B5507" s="8" t="str">
        <f>_xlfn.TEXTJOIN("-",TRUE,Table1[[#This Row],[Source]],TEXT(Table1[[#This Row],[AdvisoryNumber]],"000"),TEXT(ROW()-1,"000000"),TEXT(Table1[[#This Row],[RecordTimeUTC]],"YYYY-MM-DD"))</f>
        <v>NTML-000-005506-2023-11-04</v>
      </c>
      <c r="C5507" s="1" t="s">
        <v>108</v>
      </c>
      <c r="D5507" s="2"/>
      <c r="E5507" s="1"/>
      <c r="F5507" s="2"/>
      <c r="G5507" s="1" t="s">
        <v>98</v>
      </c>
      <c r="H5507" s="1" t="s">
        <v>992</v>
      </c>
      <c r="I5507" s="8" t="str">
        <f>IF(Table1[[#This Row],[TMI_Type]]="Reroute",INDEX(_xlfn.REGEXEXTRACT(Table1[[#This Row],[RawText]],".*(ROUTE|FEA|FCA|ICR|CTOP|TBO).+([A-Z]{3})",2,0),1,2),"")</f>
        <v/>
      </c>
      <c r="J5507" s="5"/>
      <c r="K5507" s="5"/>
      <c r="L5507" s="1"/>
      <c r="M5507" s="7"/>
      <c r="N5507" s="7"/>
      <c r="O5507" s="7">
        <v>45234.046527777777</v>
      </c>
      <c r="P5507" s="4" t="s">
        <v>4450</v>
      </c>
      <c r="Q5507" s="10" t="s">
        <v>4450</v>
      </c>
      <c r="R5507" s="2" t="s">
        <v>9978</v>
      </c>
      <c r="S5507" s="6" t="str">
        <f>IF(OR(ISBLANK(Table1[[#This Row],[ValidEndUTC]]),ISBLANK(Table1[[#This Row],[ValidStartUTC]])),"",Table1[[#This Row],[ValidEndUTC]]-Table1[[#This Row],[ValidStartUTC]])</f>
        <v/>
      </c>
      <c r="T5507" s="5" t="str">
        <f>IF(OR(ISBLANK(Table1[[#This Row],[ValidEndUTC]]),ISBLANK(Table1[[#This Row],[ValidStartUTC]])),"",Table1[[#This Row],[Duration]]*24*60)</f>
        <v/>
      </c>
    </row>
    <row r="5508" spans="1:20" ht="21.6" x14ac:dyDescent="0.25">
      <c r="A5508" s="8" t="str">
        <f>IF(ISBLANK(Table1[[#This Row],[AdvisoryNumber]]),"NTML","ADVZY")</f>
        <v>NTML</v>
      </c>
      <c r="B5508" s="8" t="str">
        <f>_xlfn.TEXTJOIN("-",TRUE,Table1[[#This Row],[Source]],TEXT(Table1[[#This Row],[AdvisoryNumber]],"000"),TEXT(ROW()-1,"000000"),TEXT(Table1[[#This Row],[RecordTimeUTC]],"YYYY-MM-DD"))</f>
        <v>NTML-000-005507-2023-11-04</v>
      </c>
      <c r="C5508" s="1" t="s">
        <v>73</v>
      </c>
      <c r="D5508" s="2"/>
      <c r="E5508" s="1"/>
      <c r="F5508" s="2"/>
      <c r="G5508" s="1" t="s">
        <v>2262</v>
      </c>
      <c r="H5508" s="1" t="s">
        <v>181</v>
      </c>
      <c r="I5508" s="8" t="str">
        <f>IF(Table1[[#This Row],[TMI_Type]]="Reroute",INDEX(_xlfn.REGEXEXTRACT(Table1[[#This Row],[RawText]],".*(ROUTE|FEA|FCA|ICR|CTOP|TBO).+([A-Z]{3})",2,0),1,2),"")</f>
        <v/>
      </c>
      <c r="J5508" s="5"/>
      <c r="K5508" s="5"/>
      <c r="L5508" s="1" t="s">
        <v>9979</v>
      </c>
      <c r="M5508" s="7"/>
      <c r="N5508" s="7"/>
      <c r="O5508" s="7">
        <v>45234.051388888889</v>
      </c>
      <c r="P5508" s="4" t="s">
        <v>4452</v>
      </c>
      <c r="Q5508" s="10" t="s">
        <v>4452</v>
      </c>
      <c r="R5508" s="2" t="s">
        <v>9981</v>
      </c>
      <c r="S5508" s="6" t="str">
        <f>IF(OR(ISBLANK(Table1[[#This Row],[ValidEndUTC]]),ISBLANK(Table1[[#This Row],[ValidStartUTC]])),"",Table1[[#This Row],[ValidEndUTC]]-Table1[[#This Row],[ValidStartUTC]])</f>
        <v/>
      </c>
      <c r="T5508" s="5" t="str">
        <f>IF(OR(ISBLANK(Table1[[#This Row],[ValidEndUTC]]),ISBLANK(Table1[[#This Row],[ValidStartUTC]])),"",Table1[[#This Row],[Duration]]*24*60)</f>
        <v/>
      </c>
    </row>
    <row r="5509" spans="1:20" x14ac:dyDescent="0.25">
      <c r="A5509" s="8" t="str">
        <f>IF(ISBLANK(Table1[[#This Row],[AdvisoryNumber]]),"NTML","ADVZY")</f>
        <v>NTML</v>
      </c>
      <c r="B5509" s="8" t="str">
        <f>_xlfn.TEXTJOIN("-",TRUE,Table1[[#This Row],[Source]],TEXT(Table1[[#This Row],[AdvisoryNumber]],"000"),TEXT(ROW()-1,"000000"),TEXT(Table1[[#This Row],[RecordTimeUTC]],"YYYY-MM-DD"))</f>
        <v>NTML-000-005508-2023-11-04</v>
      </c>
      <c r="C5509" s="1" t="s">
        <v>108</v>
      </c>
      <c r="D5509" s="2"/>
      <c r="E5509" s="1"/>
      <c r="F5509" s="2"/>
      <c r="G5509" s="1" t="s">
        <v>98</v>
      </c>
      <c r="H5509" s="1" t="s">
        <v>992</v>
      </c>
      <c r="I5509" s="8" t="str">
        <f>IF(Table1[[#This Row],[TMI_Type]]="Reroute",INDEX(_xlfn.REGEXEXTRACT(Table1[[#This Row],[RawText]],".*(ROUTE|FEA|FCA|ICR|CTOP|TBO).+([A-Z]{3})",2,0),1,2),"")</f>
        <v/>
      </c>
      <c r="J5509" s="5"/>
      <c r="K5509" s="5"/>
      <c r="L5509" s="1"/>
      <c r="M5509" s="7"/>
      <c r="N5509" s="7"/>
      <c r="O5509" s="7">
        <v>45234.058333333334</v>
      </c>
      <c r="P5509" s="4" t="s">
        <v>4453</v>
      </c>
      <c r="Q5509" s="10" t="s">
        <v>4453</v>
      </c>
      <c r="R5509" s="2" t="s">
        <v>9982</v>
      </c>
      <c r="S5509" s="6" t="str">
        <f>IF(OR(ISBLANK(Table1[[#This Row],[ValidEndUTC]]),ISBLANK(Table1[[#This Row],[ValidStartUTC]])),"",Table1[[#This Row],[ValidEndUTC]]-Table1[[#This Row],[ValidStartUTC]])</f>
        <v/>
      </c>
      <c r="T5509" s="5" t="str">
        <f>IF(OR(ISBLANK(Table1[[#This Row],[ValidEndUTC]]),ISBLANK(Table1[[#This Row],[ValidStartUTC]])),"",Table1[[#This Row],[Duration]]*24*60)</f>
        <v/>
      </c>
    </row>
    <row r="5510" spans="1:20" ht="21.6" x14ac:dyDescent="0.25">
      <c r="A5510" s="8" t="str">
        <f>IF(ISBLANK(Table1[[#This Row],[AdvisoryNumber]]),"NTML","ADVZY")</f>
        <v>NTML</v>
      </c>
      <c r="B5510" s="8" t="str">
        <f>_xlfn.TEXTJOIN("-",TRUE,Table1[[#This Row],[Source]],TEXT(Table1[[#This Row],[AdvisoryNumber]],"000"),TEXT(ROW()-1,"000000"),TEXT(Table1[[#This Row],[RecordTimeUTC]],"YYYY-MM-DD"))</f>
        <v>NTML-000-005509-2023-11-04</v>
      </c>
      <c r="C5510" s="1" t="s">
        <v>73</v>
      </c>
      <c r="D5510" s="2"/>
      <c r="E5510" s="1"/>
      <c r="F5510" s="2"/>
      <c r="G5510" s="1" t="s">
        <v>2262</v>
      </c>
      <c r="H5510" s="1" t="s">
        <v>181</v>
      </c>
      <c r="I5510" s="8" t="str">
        <f>IF(Table1[[#This Row],[TMI_Type]]="Reroute",INDEX(_xlfn.REGEXEXTRACT(Table1[[#This Row],[RawText]],".*(ROUTE|FEA|FCA|ICR|CTOP|TBO).+([A-Z]{3})",2,0),1,2),"")</f>
        <v/>
      </c>
      <c r="J5510" s="5"/>
      <c r="K5510" s="5"/>
      <c r="L5510" s="1" t="s">
        <v>9979</v>
      </c>
      <c r="M5510" s="7"/>
      <c r="N5510" s="7"/>
      <c r="O5510" s="7">
        <v>45234.069444444445</v>
      </c>
      <c r="P5510" s="4" t="s">
        <v>4459</v>
      </c>
      <c r="Q5510" s="10" t="s">
        <v>4459</v>
      </c>
      <c r="R5510" s="2" t="s">
        <v>9986</v>
      </c>
      <c r="S5510" s="6" t="str">
        <f>IF(OR(ISBLANK(Table1[[#This Row],[ValidEndUTC]]),ISBLANK(Table1[[#This Row],[ValidStartUTC]])),"",Table1[[#This Row],[ValidEndUTC]]-Table1[[#This Row],[ValidStartUTC]])</f>
        <v/>
      </c>
      <c r="T5510" s="5" t="str">
        <f>IF(OR(ISBLANK(Table1[[#This Row],[ValidEndUTC]]),ISBLANK(Table1[[#This Row],[ValidStartUTC]])),"",Table1[[#This Row],[Duration]]*24*60)</f>
        <v/>
      </c>
    </row>
    <row r="5511" spans="1:20" ht="32.4" x14ac:dyDescent="0.25">
      <c r="A5511" s="8" t="str">
        <f>IF(ISBLANK(Table1[[#This Row],[AdvisoryNumber]]),"NTML","ADVZY")</f>
        <v>NTML</v>
      </c>
      <c r="B5511" s="8" t="str">
        <f>_xlfn.TEXTJOIN("-",TRUE,Table1[[#This Row],[Source]],TEXT(Table1[[#This Row],[AdvisoryNumber]],"000"),TEXT(ROW()-1,"000000"),TEXT(Table1[[#This Row],[RecordTimeUTC]],"YYYY-MM-DD"))</f>
        <v>NTML-000-005510-2023-11-04</v>
      </c>
      <c r="C5511" s="1"/>
      <c r="D5511" s="2"/>
      <c r="E5511" s="1"/>
      <c r="F5511" s="2"/>
      <c r="G5511" s="1"/>
      <c r="H5511" s="1" t="s">
        <v>6014</v>
      </c>
      <c r="I5511" s="8" t="str">
        <f>IF(Table1[[#This Row],[TMI_Type]]="Reroute",INDEX(_xlfn.REGEXEXTRACT(Table1[[#This Row],[RawText]],".*(ROUTE|FEA|FCA|ICR|CTOP|TBO).+([A-Z]{3})",2,0),1,2),"")</f>
        <v/>
      </c>
      <c r="J5511" s="5"/>
      <c r="K5511" s="5"/>
      <c r="L5511" s="1"/>
      <c r="M5511" s="7"/>
      <c r="N5511" s="7"/>
      <c r="O5511" s="7">
        <v>45234.182638888888</v>
      </c>
      <c r="P5511" s="4" t="s">
        <v>9989</v>
      </c>
      <c r="Q5511" s="10" t="s">
        <v>9989</v>
      </c>
      <c r="R5511" s="2" t="s">
        <v>9990</v>
      </c>
      <c r="S5511" s="6" t="str">
        <f>IF(OR(ISBLANK(Table1[[#This Row],[ValidEndUTC]]),ISBLANK(Table1[[#This Row],[ValidStartUTC]])),"",Table1[[#This Row],[ValidEndUTC]]-Table1[[#This Row],[ValidStartUTC]])</f>
        <v/>
      </c>
      <c r="T5511" s="5" t="str">
        <f>IF(OR(ISBLANK(Table1[[#This Row],[ValidEndUTC]]),ISBLANK(Table1[[#This Row],[ValidStartUTC]])),"",Table1[[#This Row],[Duration]]*24*60)</f>
        <v/>
      </c>
    </row>
    <row r="5512" spans="1:20" x14ac:dyDescent="0.25">
      <c r="A5512" s="8" t="str">
        <f>IF(ISBLANK(Table1[[#This Row],[AdvisoryNumber]]),"NTML","ADVZY")</f>
        <v>NTML</v>
      </c>
      <c r="B5512" s="8" t="str">
        <f>_xlfn.TEXTJOIN("-",TRUE,Table1[[#This Row],[Source]],TEXT(Table1[[#This Row],[AdvisoryNumber]],"000"),TEXT(ROW()-1,"000000"),TEXT(Table1[[#This Row],[RecordTimeUTC]],"YYYY-MM-DD"))</f>
        <v>NTML-000-005511-2023-11-04</v>
      </c>
      <c r="C5512" s="1" t="s">
        <v>129</v>
      </c>
      <c r="D5512" s="2"/>
      <c r="E5512" s="1"/>
      <c r="F5512" s="2"/>
      <c r="G5512" s="1"/>
      <c r="H5512" s="1" t="s">
        <v>2641</v>
      </c>
      <c r="I5512" s="8" t="str">
        <f>IF(Table1[[#This Row],[TMI_Type]]="Reroute",INDEX(_xlfn.REGEXEXTRACT(Table1[[#This Row],[RawText]],".*(ROUTE|FEA|FCA|ICR|CTOP|TBO).+([A-Z]{3})",2,0),1,2),"")</f>
        <v/>
      </c>
      <c r="J5512" s="5"/>
      <c r="K5512" s="5"/>
      <c r="L5512" s="1"/>
      <c r="M5512" s="7"/>
      <c r="N5512" s="7"/>
      <c r="O5512" s="7">
        <v>45234.958333333336</v>
      </c>
      <c r="P5512" s="4" t="s">
        <v>4460</v>
      </c>
      <c r="Q5512" s="10" t="s">
        <v>4460</v>
      </c>
      <c r="R5512" s="2" t="s">
        <v>9991</v>
      </c>
      <c r="S5512" s="6" t="str">
        <f>IF(OR(ISBLANK(Table1[[#This Row],[ValidEndUTC]]),ISBLANK(Table1[[#This Row],[ValidStartUTC]])),"",Table1[[#This Row],[ValidEndUTC]]-Table1[[#This Row],[ValidStartUTC]])</f>
        <v/>
      </c>
      <c r="T5512" s="5" t="str">
        <f>IF(OR(ISBLANK(Table1[[#This Row],[ValidEndUTC]]),ISBLANK(Table1[[#This Row],[ValidStartUTC]])),"",Table1[[#This Row],[Duration]]*24*60)</f>
        <v/>
      </c>
    </row>
    <row r="5513" spans="1:20" x14ac:dyDescent="0.25">
      <c r="A5513" s="8" t="str">
        <f>IF(ISBLANK(Table1[[#This Row],[AdvisoryNumber]]),"NTML","ADVZY")</f>
        <v>NTML</v>
      </c>
      <c r="B5513" s="8" t="str">
        <f>_xlfn.TEXTJOIN("-",TRUE,Table1[[#This Row],[Source]],TEXT(Table1[[#This Row],[AdvisoryNumber]],"000"),TEXT(ROW()-1,"000000"),TEXT(Table1[[#This Row],[RecordTimeUTC]],"YYYY-MM-DD"))</f>
        <v>NTML-000-005512-2023-11-05</v>
      </c>
      <c r="C5513" s="1" t="s">
        <v>202</v>
      </c>
      <c r="D5513" s="2"/>
      <c r="E5513" s="1"/>
      <c r="F5513" s="2"/>
      <c r="G5513" s="1" t="s">
        <v>98</v>
      </c>
      <c r="H5513" s="1" t="s">
        <v>101</v>
      </c>
      <c r="I5513" s="8" t="str">
        <f>IF(Table1[[#This Row],[TMI_Type]]="Reroute",INDEX(_xlfn.REGEXEXTRACT(Table1[[#This Row],[RawText]],".*(ROUTE|FEA|FCA|ICR|CTOP|TBO).+([A-Z]{3})",2,0),1,2),"")</f>
        <v/>
      </c>
      <c r="J5513" s="5">
        <v>20</v>
      </c>
      <c r="K5513" s="5"/>
      <c r="L5513" s="1" t="s">
        <v>318</v>
      </c>
      <c r="M5513" s="7"/>
      <c r="N5513" s="7"/>
      <c r="O5513" s="7">
        <v>45235.965277777781</v>
      </c>
      <c r="P5513" s="4" t="s">
        <v>4466</v>
      </c>
      <c r="Q5513" s="10" t="s">
        <v>4466</v>
      </c>
      <c r="R5513" s="2" t="s">
        <v>9996</v>
      </c>
      <c r="S5513" s="6" t="str">
        <f>IF(OR(ISBLANK(Table1[[#This Row],[ValidEndUTC]]),ISBLANK(Table1[[#This Row],[ValidStartUTC]])),"",Table1[[#This Row],[ValidEndUTC]]-Table1[[#This Row],[ValidStartUTC]])</f>
        <v/>
      </c>
      <c r="T5513" s="5" t="str">
        <f>IF(OR(ISBLANK(Table1[[#This Row],[ValidEndUTC]]),ISBLANK(Table1[[#This Row],[ValidStartUTC]])),"",Table1[[#This Row],[Duration]]*24*60)</f>
        <v/>
      </c>
    </row>
    <row r="5514" spans="1:20" x14ac:dyDescent="0.25">
      <c r="A5514" s="8" t="str">
        <f>IF(ISBLANK(Table1[[#This Row],[AdvisoryNumber]]),"NTML","ADVZY")</f>
        <v>NTML</v>
      </c>
      <c r="B5514" s="8" t="str">
        <f>_xlfn.TEXTJOIN("-",TRUE,Table1[[#This Row],[Source]],TEXT(Table1[[#This Row],[AdvisoryNumber]],"000"),TEXT(ROW()-1,"000000"),TEXT(Table1[[#This Row],[RecordTimeUTC]],"YYYY-MM-DD"))</f>
        <v>NTML-000-005513-2023-11-05</v>
      </c>
      <c r="C5514" s="1" t="s">
        <v>202</v>
      </c>
      <c r="D5514" s="2"/>
      <c r="E5514" s="1"/>
      <c r="F5514" s="2"/>
      <c r="G5514" s="1" t="s">
        <v>98</v>
      </c>
      <c r="H5514" s="1" t="s">
        <v>101</v>
      </c>
      <c r="I5514" s="8" t="str">
        <f>IF(Table1[[#This Row],[TMI_Type]]="Reroute",INDEX(_xlfn.REGEXEXTRACT(Table1[[#This Row],[RawText]],".*(ROUTE|FEA|FCA|ICR|CTOP|TBO).+([A-Z]{3})",2,0),1,2),"")</f>
        <v/>
      </c>
      <c r="J5514" s="5">
        <v>20</v>
      </c>
      <c r="K5514" s="5"/>
      <c r="L5514" s="1" t="s">
        <v>9424</v>
      </c>
      <c r="M5514" s="7"/>
      <c r="N5514" s="7"/>
      <c r="O5514" s="7">
        <v>45235.965277777781</v>
      </c>
      <c r="P5514" s="4" t="s">
        <v>4467</v>
      </c>
      <c r="Q5514" s="10" t="s">
        <v>4467</v>
      </c>
      <c r="R5514" s="2" t="s">
        <v>9996</v>
      </c>
      <c r="S5514" s="6" t="str">
        <f>IF(OR(ISBLANK(Table1[[#This Row],[ValidEndUTC]]),ISBLANK(Table1[[#This Row],[ValidStartUTC]])),"",Table1[[#This Row],[ValidEndUTC]]-Table1[[#This Row],[ValidStartUTC]])</f>
        <v/>
      </c>
      <c r="T5514" s="5" t="str">
        <f>IF(OR(ISBLANK(Table1[[#This Row],[ValidEndUTC]]),ISBLANK(Table1[[#This Row],[ValidStartUTC]])),"",Table1[[#This Row],[Duration]]*24*60)</f>
        <v/>
      </c>
    </row>
    <row r="5515" spans="1:20" ht="21.6" x14ac:dyDescent="0.25">
      <c r="A5515" s="8" t="str">
        <f>IF(ISBLANK(Table1[[#This Row],[AdvisoryNumber]]),"NTML","ADVZY")</f>
        <v>NTML</v>
      </c>
      <c r="B5515" s="8" t="str">
        <f>_xlfn.TEXTJOIN("-",TRUE,Table1[[#This Row],[Source]],TEXT(Table1[[#This Row],[AdvisoryNumber]],"000"),TEXT(ROW()-1,"000000"),TEXT(Table1[[#This Row],[RecordTimeUTC]],"YYYY-MM-DD"))</f>
        <v>NTML-000-005514-2023-11-06</v>
      </c>
      <c r="C5515" s="1" t="s">
        <v>97</v>
      </c>
      <c r="D5515" s="2"/>
      <c r="E5515" s="1"/>
      <c r="F5515" s="2"/>
      <c r="G5515" s="1" t="s">
        <v>98</v>
      </c>
      <c r="H5515" s="1" t="s">
        <v>101</v>
      </c>
      <c r="I5515" s="8" t="str">
        <f>IF(Table1[[#This Row],[TMI_Type]]="Reroute",INDEX(_xlfn.REGEXEXTRACT(Table1[[#This Row],[RawText]],".*(ROUTE|FEA|FCA|ICR|CTOP|TBO).+([A-Z]{3})",2,0),1,2),"")</f>
        <v/>
      </c>
      <c r="J5515" s="5">
        <v>10</v>
      </c>
      <c r="K5515" s="5"/>
      <c r="L5515" s="1" t="s">
        <v>642</v>
      </c>
      <c r="M5515" s="7"/>
      <c r="N5515" s="7"/>
      <c r="O5515" s="7">
        <v>45236.819444444445</v>
      </c>
      <c r="P5515" s="4" t="s">
        <v>4469</v>
      </c>
      <c r="Q5515" s="10" t="s">
        <v>4469</v>
      </c>
      <c r="R5515" s="2" t="s">
        <v>9998</v>
      </c>
      <c r="S5515" s="6" t="str">
        <f>IF(OR(ISBLANK(Table1[[#This Row],[ValidEndUTC]]),ISBLANK(Table1[[#This Row],[ValidStartUTC]])),"",Table1[[#This Row],[ValidEndUTC]]-Table1[[#This Row],[ValidStartUTC]])</f>
        <v/>
      </c>
      <c r="T5515" s="5" t="str">
        <f>IF(OR(ISBLANK(Table1[[#This Row],[ValidEndUTC]]),ISBLANK(Table1[[#This Row],[ValidStartUTC]])),"",Table1[[#This Row],[Duration]]*24*60)</f>
        <v/>
      </c>
    </row>
    <row r="5516" spans="1:20" x14ac:dyDescent="0.25">
      <c r="A5516" s="8" t="str">
        <f>IF(ISBLANK(Table1[[#This Row],[AdvisoryNumber]]),"NTML","ADVZY")</f>
        <v>NTML</v>
      </c>
      <c r="B5516" s="8" t="str">
        <f>_xlfn.TEXTJOIN("-",TRUE,Table1[[#This Row],[Source]],TEXT(Table1[[#This Row],[AdvisoryNumber]],"000"),TEXT(ROW()-1,"000000"),TEXT(Table1[[#This Row],[RecordTimeUTC]],"YYYY-MM-DD"))</f>
        <v>NTML-000-005515-2023-11-06</v>
      </c>
      <c r="C5516" s="1" t="s">
        <v>97</v>
      </c>
      <c r="D5516" s="2"/>
      <c r="E5516" s="1"/>
      <c r="F5516" s="2"/>
      <c r="G5516" s="1" t="s">
        <v>98</v>
      </c>
      <c r="H5516" s="1" t="s">
        <v>99</v>
      </c>
      <c r="I5516" s="8" t="str">
        <f>IF(Table1[[#This Row],[TMI_Type]]="Reroute",INDEX(_xlfn.REGEXEXTRACT(Table1[[#This Row],[RawText]],".*(ROUTE|FEA|FCA|ICR|CTOP|TBO).+([A-Z]{3})",2,0),1,2),"")</f>
        <v/>
      </c>
      <c r="J5516" s="5"/>
      <c r="K5516" s="5">
        <v>2</v>
      </c>
      <c r="L5516" s="1" t="s">
        <v>1644</v>
      </c>
      <c r="M5516" s="7"/>
      <c r="N5516" s="7"/>
      <c r="O5516" s="7">
        <v>45236.819444444445</v>
      </c>
      <c r="P5516" s="4" t="s">
        <v>4470</v>
      </c>
      <c r="Q5516" s="10" t="s">
        <v>4470</v>
      </c>
      <c r="R5516" s="2" t="s">
        <v>9998</v>
      </c>
      <c r="S5516" s="6" t="str">
        <f>IF(OR(ISBLANK(Table1[[#This Row],[ValidEndUTC]]),ISBLANK(Table1[[#This Row],[ValidStartUTC]])),"",Table1[[#This Row],[ValidEndUTC]]-Table1[[#This Row],[ValidStartUTC]])</f>
        <v/>
      </c>
      <c r="T5516" s="5" t="str">
        <f>IF(OR(ISBLANK(Table1[[#This Row],[ValidEndUTC]]),ISBLANK(Table1[[#This Row],[ValidStartUTC]])),"",Table1[[#This Row],[Duration]]*24*60)</f>
        <v/>
      </c>
    </row>
    <row r="5517" spans="1:20" x14ac:dyDescent="0.25">
      <c r="A5517" s="8" t="str">
        <f>IF(ISBLANK(Table1[[#This Row],[AdvisoryNumber]]),"NTML","ADVZY")</f>
        <v>NTML</v>
      </c>
      <c r="B5517" s="8" t="str">
        <f>_xlfn.TEXTJOIN("-",TRUE,Table1[[#This Row],[Source]],TEXT(Table1[[#This Row],[AdvisoryNumber]],"000"),TEXT(ROW()-1,"000000"),TEXT(Table1[[#This Row],[RecordTimeUTC]],"YYYY-MM-DD"))</f>
        <v>NTML-000-005516-2023-11-06</v>
      </c>
      <c r="C5517" s="1" t="s">
        <v>97</v>
      </c>
      <c r="D5517" s="2"/>
      <c r="E5517" s="1"/>
      <c r="F5517" s="2"/>
      <c r="G5517" s="1" t="s">
        <v>98</v>
      </c>
      <c r="H5517" s="1" t="s">
        <v>99</v>
      </c>
      <c r="I5517" s="8" t="str">
        <f>IF(Table1[[#This Row],[TMI_Type]]="Reroute",INDEX(_xlfn.REGEXEXTRACT(Table1[[#This Row],[RawText]],".*(ROUTE|FEA|FCA|ICR|CTOP|TBO).+([A-Z]{3})",2,0),1,2),"")</f>
        <v/>
      </c>
      <c r="J5517" s="5"/>
      <c r="K5517" s="5">
        <v>4</v>
      </c>
      <c r="L5517" s="1" t="s">
        <v>4471</v>
      </c>
      <c r="M5517" s="7"/>
      <c r="N5517" s="7"/>
      <c r="O5517" s="7">
        <v>45236.819444444445</v>
      </c>
      <c r="P5517" s="4" t="s">
        <v>4472</v>
      </c>
      <c r="Q5517" s="10" t="s">
        <v>4472</v>
      </c>
      <c r="R5517" s="2" t="s">
        <v>9998</v>
      </c>
      <c r="S5517" s="6" t="str">
        <f>IF(OR(ISBLANK(Table1[[#This Row],[ValidEndUTC]]),ISBLANK(Table1[[#This Row],[ValidStartUTC]])),"",Table1[[#This Row],[ValidEndUTC]]-Table1[[#This Row],[ValidStartUTC]])</f>
        <v/>
      </c>
      <c r="T5517" s="5" t="str">
        <f>IF(OR(ISBLANK(Table1[[#This Row],[ValidEndUTC]]),ISBLANK(Table1[[#This Row],[ValidStartUTC]])),"",Table1[[#This Row],[Duration]]*24*60)</f>
        <v/>
      </c>
    </row>
    <row r="5518" spans="1:20" ht="21.6" x14ac:dyDescent="0.25">
      <c r="A5518" s="8" t="str">
        <f>IF(ISBLANK(Table1[[#This Row],[AdvisoryNumber]]),"NTML","ADVZY")</f>
        <v>NTML</v>
      </c>
      <c r="B5518" s="8" t="str">
        <f>_xlfn.TEXTJOIN("-",TRUE,Table1[[#This Row],[Source]],TEXT(Table1[[#This Row],[AdvisoryNumber]],"000"),TEXT(ROW()-1,"000000"),TEXT(Table1[[#This Row],[RecordTimeUTC]],"YYYY-MM-DD"))</f>
        <v>NTML-000-005517-2023-11-06</v>
      </c>
      <c r="C5518" s="1" t="s">
        <v>197</v>
      </c>
      <c r="D5518" s="2"/>
      <c r="E5518" s="1"/>
      <c r="F5518" s="2"/>
      <c r="G5518" s="1"/>
      <c r="H5518" s="1" t="s">
        <v>2641</v>
      </c>
      <c r="I5518" s="8" t="str">
        <f>IF(Table1[[#This Row],[TMI_Type]]="Reroute",INDEX(_xlfn.REGEXEXTRACT(Table1[[#This Row],[RawText]],".*(ROUTE|FEA|FCA|ICR|CTOP|TBO).+([A-Z]{3})",2,0),1,2),"")</f>
        <v/>
      </c>
      <c r="J5518" s="5"/>
      <c r="K5518" s="5"/>
      <c r="L5518" s="1"/>
      <c r="M5518" s="7"/>
      <c r="N5518" s="7"/>
      <c r="O5518" s="7">
        <v>45236.822916666664</v>
      </c>
      <c r="P5518" s="4" t="s">
        <v>4473</v>
      </c>
      <c r="Q5518" s="10" t="s">
        <v>4473</v>
      </c>
      <c r="R5518" s="2" t="s">
        <v>9999</v>
      </c>
      <c r="S5518" s="6" t="str">
        <f>IF(OR(ISBLANK(Table1[[#This Row],[ValidEndUTC]]),ISBLANK(Table1[[#This Row],[ValidStartUTC]])),"",Table1[[#This Row],[ValidEndUTC]]-Table1[[#This Row],[ValidStartUTC]])</f>
        <v/>
      </c>
      <c r="T5518" s="5" t="str">
        <f>IF(OR(ISBLANK(Table1[[#This Row],[ValidEndUTC]]),ISBLANK(Table1[[#This Row],[ValidStartUTC]])),"",Table1[[#This Row],[Duration]]*24*60)</f>
        <v/>
      </c>
    </row>
    <row r="5519" spans="1:20" x14ac:dyDescent="0.25">
      <c r="A5519" s="8" t="str">
        <f>IF(ISBLANK(Table1[[#This Row],[AdvisoryNumber]]),"NTML","ADVZY")</f>
        <v>NTML</v>
      </c>
      <c r="B5519" s="8" t="str">
        <f>_xlfn.TEXTJOIN("-",TRUE,Table1[[#This Row],[Source]],TEXT(Table1[[#This Row],[AdvisoryNumber]],"000"),TEXT(ROW()-1,"000000"),TEXT(Table1[[#This Row],[RecordTimeUTC]],"YYYY-MM-DD"))</f>
        <v>NTML-000-005518-2023-11-06</v>
      </c>
      <c r="C5519" s="1" t="s">
        <v>108</v>
      </c>
      <c r="D5519" s="2"/>
      <c r="E5519" s="1"/>
      <c r="F5519" s="2"/>
      <c r="G5519" s="1" t="s">
        <v>10000</v>
      </c>
      <c r="H5519" s="1" t="s">
        <v>992</v>
      </c>
      <c r="I5519" s="8" t="str">
        <f>IF(Table1[[#This Row],[TMI_Type]]="Reroute",INDEX(_xlfn.REGEXEXTRACT(Table1[[#This Row],[RawText]],".*(ROUTE|FEA|FCA|ICR|CTOP|TBO).+([A-Z]{3})",2,0),1,2),"")</f>
        <v/>
      </c>
      <c r="J5519" s="5"/>
      <c r="K5519" s="5"/>
      <c r="L5519" s="1"/>
      <c r="M5519" s="7"/>
      <c r="N5519" s="7"/>
      <c r="O5519" s="7">
        <v>45236.979166666664</v>
      </c>
      <c r="P5519" s="4" t="s">
        <v>4474</v>
      </c>
      <c r="Q5519" s="10" t="s">
        <v>4474</v>
      </c>
      <c r="R5519" s="2" t="s">
        <v>10001</v>
      </c>
      <c r="S5519" s="6" t="str">
        <f>IF(OR(ISBLANK(Table1[[#This Row],[ValidEndUTC]]),ISBLANK(Table1[[#This Row],[ValidStartUTC]])),"",Table1[[#This Row],[ValidEndUTC]]-Table1[[#This Row],[ValidStartUTC]])</f>
        <v/>
      </c>
      <c r="T5519" s="5" t="str">
        <f>IF(OR(ISBLANK(Table1[[#This Row],[ValidEndUTC]]),ISBLANK(Table1[[#This Row],[ValidStartUTC]])),"",Table1[[#This Row],[Duration]]*24*60)</f>
        <v/>
      </c>
    </row>
    <row r="5520" spans="1:20" x14ac:dyDescent="0.25">
      <c r="A5520" s="8" t="str">
        <f>IF(ISBLANK(Table1[[#This Row],[AdvisoryNumber]]),"NTML","ADVZY")</f>
        <v>NTML</v>
      </c>
      <c r="B5520" s="8" t="str">
        <f>_xlfn.TEXTJOIN("-",TRUE,Table1[[#This Row],[Source]],TEXT(Table1[[#This Row],[AdvisoryNumber]],"000"),TEXT(ROW()-1,"000000"),TEXT(Table1[[#This Row],[RecordTimeUTC]],"YYYY-MM-DD"))</f>
        <v>NTML-000-005519-2023-11-06</v>
      </c>
      <c r="C5520" s="1" t="s">
        <v>1570</v>
      </c>
      <c r="D5520" s="2"/>
      <c r="E5520" s="1"/>
      <c r="F5520" s="2"/>
      <c r="G5520" s="1"/>
      <c r="H5520" s="1" t="s">
        <v>2641</v>
      </c>
      <c r="I5520" s="8" t="str">
        <f>IF(Table1[[#This Row],[TMI_Type]]="Reroute",INDEX(_xlfn.REGEXEXTRACT(Table1[[#This Row],[RawText]],".*(ROUTE|FEA|FCA|ICR|CTOP|TBO).+([A-Z]{3})",2,0),1,2),"")</f>
        <v/>
      </c>
      <c r="J5520" s="5"/>
      <c r="K5520" s="5"/>
      <c r="L5520" s="1"/>
      <c r="M5520" s="7"/>
      <c r="N5520" s="7"/>
      <c r="O5520" s="7">
        <v>45236.984027777777</v>
      </c>
      <c r="P5520" s="4" t="s">
        <v>4475</v>
      </c>
      <c r="Q5520" s="10" t="s">
        <v>4475</v>
      </c>
      <c r="R5520" s="2" t="s">
        <v>10004</v>
      </c>
      <c r="S5520" s="6" t="str">
        <f>IF(OR(ISBLANK(Table1[[#This Row],[ValidEndUTC]]),ISBLANK(Table1[[#This Row],[ValidStartUTC]])),"",Table1[[#This Row],[ValidEndUTC]]-Table1[[#This Row],[ValidStartUTC]])</f>
        <v/>
      </c>
      <c r="T5520" s="5" t="str">
        <f>IF(OR(ISBLANK(Table1[[#This Row],[ValidEndUTC]]),ISBLANK(Table1[[#This Row],[ValidStartUTC]])),"",Table1[[#This Row],[Duration]]*24*60)</f>
        <v/>
      </c>
    </row>
    <row r="5521" spans="1:20" x14ac:dyDescent="0.25">
      <c r="A5521" s="8" t="str">
        <f>IF(ISBLANK(Table1[[#This Row],[AdvisoryNumber]]),"NTML","ADVZY")</f>
        <v>NTML</v>
      </c>
      <c r="B5521" s="8" t="str">
        <f>_xlfn.TEXTJOIN("-",TRUE,Table1[[#This Row],[Source]],TEXT(Table1[[#This Row],[AdvisoryNumber]],"000"),TEXT(ROW()-1,"000000"),TEXT(Table1[[#This Row],[RecordTimeUTC]],"YYYY-MM-DD"))</f>
        <v>NTML-000-005520-2023-11-06</v>
      </c>
      <c r="C5521" s="1" t="s">
        <v>108</v>
      </c>
      <c r="D5521" s="2"/>
      <c r="E5521" s="1"/>
      <c r="F5521" s="2"/>
      <c r="G5521" s="1" t="s">
        <v>10000</v>
      </c>
      <c r="H5521" s="1" t="s">
        <v>992</v>
      </c>
      <c r="I5521" s="8" t="str">
        <f>IF(Table1[[#This Row],[TMI_Type]]="Reroute",INDEX(_xlfn.REGEXEXTRACT(Table1[[#This Row],[RawText]],".*(ROUTE|FEA|FCA|ICR|CTOP|TBO).+([A-Z]{3})",2,0),1,2),"")</f>
        <v/>
      </c>
      <c r="J5521" s="5"/>
      <c r="K5521" s="5"/>
      <c r="L5521" s="1"/>
      <c r="M5521" s="7"/>
      <c r="N5521" s="7"/>
      <c r="O5521" s="7">
        <v>45236.993055555555</v>
      </c>
      <c r="P5521" s="4" t="s">
        <v>4476</v>
      </c>
      <c r="Q5521" s="10" t="s">
        <v>4476</v>
      </c>
      <c r="R5521" s="2" t="s">
        <v>10005</v>
      </c>
      <c r="S5521" s="6" t="str">
        <f>IF(OR(ISBLANK(Table1[[#This Row],[ValidEndUTC]]),ISBLANK(Table1[[#This Row],[ValidStartUTC]])),"",Table1[[#This Row],[ValidEndUTC]]-Table1[[#This Row],[ValidStartUTC]])</f>
        <v/>
      </c>
      <c r="T5521" s="5" t="str">
        <f>IF(OR(ISBLANK(Table1[[#This Row],[ValidEndUTC]]),ISBLANK(Table1[[#This Row],[ValidStartUTC]])),"",Table1[[#This Row],[Duration]]*24*60)</f>
        <v/>
      </c>
    </row>
    <row r="5522" spans="1:20" x14ac:dyDescent="0.25">
      <c r="A5522" s="8" t="str">
        <f>IF(ISBLANK(Table1[[#This Row],[AdvisoryNumber]]),"NTML","ADVZY")</f>
        <v>NTML</v>
      </c>
      <c r="B5522" s="8" t="str">
        <f>_xlfn.TEXTJOIN("-",TRUE,Table1[[#This Row],[Source]],TEXT(Table1[[#This Row],[AdvisoryNumber]],"000"),TEXT(ROW()-1,"000000"),TEXT(Table1[[#This Row],[RecordTimeUTC]],"YYYY-MM-DD"))</f>
        <v>NTML-000-005521-2023-11-07</v>
      </c>
      <c r="C5522" s="1" t="s">
        <v>108</v>
      </c>
      <c r="D5522" s="2"/>
      <c r="E5522" s="1"/>
      <c r="F5522" s="2"/>
      <c r="G5522" s="1" t="s">
        <v>10000</v>
      </c>
      <c r="H5522" s="1" t="s">
        <v>992</v>
      </c>
      <c r="I5522" s="8" t="str">
        <f>IF(Table1[[#This Row],[TMI_Type]]="Reroute",INDEX(_xlfn.REGEXEXTRACT(Table1[[#This Row],[RawText]],".*(ROUTE|FEA|FCA|ICR|CTOP|TBO).+([A-Z]{3})",2,0),1,2),"")</f>
        <v/>
      </c>
      <c r="J5522" s="5"/>
      <c r="K5522" s="5"/>
      <c r="L5522" s="1"/>
      <c r="M5522" s="7"/>
      <c r="N5522" s="7"/>
      <c r="O5522" s="7">
        <v>45237.021527777775</v>
      </c>
      <c r="P5522" s="4" t="s">
        <v>4477</v>
      </c>
      <c r="Q5522" s="10" t="s">
        <v>4477</v>
      </c>
      <c r="R5522" s="2" t="s">
        <v>10006</v>
      </c>
      <c r="S5522" s="6" t="str">
        <f>IF(OR(ISBLANK(Table1[[#This Row],[ValidEndUTC]]),ISBLANK(Table1[[#This Row],[ValidStartUTC]])),"",Table1[[#This Row],[ValidEndUTC]]-Table1[[#This Row],[ValidStartUTC]])</f>
        <v/>
      </c>
      <c r="T5522" s="5" t="str">
        <f>IF(OR(ISBLANK(Table1[[#This Row],[ValidEndUTC]]),ISBLANK(Table1[[#This Row],[ValidStartUTC]])),"",Table1[[#This Row],[Duration]]*24*60)</f>
        <v/>
      </c>
    </row>
    <row r="5523" spans="1:20" ht="21.6" x14ac:dyDescent="0.25">
      <c r="A5523" s="8" t="str">
        <f>IF(ISBLANK(Table1[[#This Row],[AdvisoryNumber]]),"NTML","ADVZY")</f>
        <v>NTML</v>
      </c>
      <c r="B5523" s="8" t="str">
        <f>_xlfn.TEXTJOIN("-",TRUE,Table1[[#This Row],[Source]],TEXT(Table1[[#This Row],[AdvisoryNumber]],"000"),TEXT(ROW()-1,"000000"),TEXT(Table1[[#This Row],[RecordTimeUTC]],"YYYY-MM-DD"))</f>
        <v>NTML-000-005522-2023-11-07</v>
      </c>
      <c r="C5523" s="1" t="s">
        <v>108</v>
      </c>
      <c r="D5523" s="2"/>
      <c r="E5523" s="1"/>
      <c r="F5523" s="2"/>
      <c r="G5523" s="1" t="s">
        <v>10007</v>
      </c>
      <c r="H5523" s="1" t="s">
        <v>99</v>
      </c>
      <c r="I5523" s="8" t="str">
        <f>IF(Table1[[#This Row],[TMI_Type]]="Reroute",INDEX(_xlfn.REGEXEXTRACT(Table1[[#This Row],[RawText]],".*(ROUTE|FEA|FCA|ICR|CTOP|TBO).+([A-Z]{3})",2,0),1,2),"")</f>
        <v/>
      </c>
      <c r="J5523" s="5"/>
      <c r="K5523" s="5"/>
      <c r="L5523" s="1"/>
      <c r="M5523" s="7"/>
      <c r="N5523" s="7"/>
      <c r="O5523" s="7">
        <v>45237.040277777778</v>
      </c>
      <c r="P5523" s="4" t="s">
        <v>10008</v>
      </c>
      <c r="Q5523" s="10" t="s">
        <v>10008</v>
      </c>
      <c r="R5523" s="2" t="s">
        <v>10009</v>
      </c>
      <c r="S5523" s="6" t="str">
        <f>IF(OR(ISBLANK(Table1[[#This Row],[ValidEndUTC]]),ISBLANK(Table1[[#This Row],[ValidStartUTC]])),"",Table1[[#This Row],[ValidEndUTC]]-Table1[[#This Row],[ValidStartUTC]])</f>
        <v/>
      </c>
      <c r="T5523" s="5" t="str">
        <f>IF(OR(ISBLANK(Table1[[#This Row],[ValidEndUTC]]),ISBLANK(Table1[[#This Row],[ValidStartUTC]])),"",Table1[[#This Row],[Duration]]*24*60)</f>
        <v/>
      </c>
    </row>
    <row r="5524" spans="1:20" ht="409.6" x14ac:dyDescent="0.25">
      <c r="A5524" s="8" t="str">
        <f>IF(ISBLANK(Table1[[#This Row],[AdvisoryNumber]]),"NTML","ADVZY")</f>
        <v>ADVZY</v>
      </c>
      <c r="B5524" s="8" t="str">
        <f>_xlfn.TEXTJOIN("-",TRUE,Table1[[#This Row],[Source]],TEXT(Table1[[#This Row],[AdvisoryNumber]],"000"),TEXT(ROW()-1,"000000"),TEXT(Table1[[#This Row],[RecordTimeUTC]],"YYYY-MM-DD"))</f>
        <v>ADVZY-002-005523-2023-11-10</v>
      </c>
      <c r="C5524" s="1" t="s">
        <v>16</v>
      </c>
      <c r="D5524" s="2"/>
      <c r="E5524" s="1">
        <v>2</v>
      </c>
      <c r="F5524" s="2" t="s">
        <v>5996</v>
      </c>
      <c r="G5524" s="1"/>
      <c r="H5524" s="1" t="s">
        <v>6014</v>
      </c>
      <c r="I5524" s="8" t="str">
        <f>IF(Table1[[#This Row],[TMI_Type]]="Reroute",INDEX(_xlfn.REGEXEXTRACT(Table1[[#This Row],[RawText]],".*(ROUTE|FEA|FCA|ICR|CTOP|TBO).+([A-Z]{3})",2,0),1,2),"")</f>
        <v/>
      </c>
      <c r="J5524" s="5"/>
      <c r="K5524" s="5"/>
      <c r="L5524" s="1"/>
      <c r="M5524" s="7"/>
      <c r="N5524" s="7"/>
      <c r="O5524" s="7">
        <v>45240.917361111111</v>
      </c>
      <c r="P5524" s="4" t="s">
        <v>3444</v>
      </c>
      <c r="Q5524" s="10" t="s">
        <v>7575</v>
      </c>
      <c r="R5524" s="2" t="s">
        <v>7574</v>
      </c>
      <c r="S5524" s="6" t="str">
        <f>IF(OR(ISBLANK(Table1[[#This Row],[ValidEndUTC]]),ISBLANK(Table1[[#This Row],[ValidStartUTC]])),"",Table1[[#This Row],[ValidEndUTC]]-Table1[[#This Row],[ValidStartUTC]])</f>
        <v/>
      </c>
      <c r="T5524" s="5" t="str">
        <f>IF(OR(ISBLANK(Table1[[#This Row],[ValidEndUTC]]),ISBLANK(Table1[[#This Row],[ValidStartUTC]])),"",Table1[[#This Row],[Duration]]*24*60)</f>
        <v/>
      </c>
    </row>
    <row r="5525" spans="1:20" ht="21.6" x14ac:dyDescent="0.25">
      <c r="A5525" s="8" t="str">
        <f>IF(ISBLANK(Table1[[#This Row],[AdvisoryNumber]]),"NTML","ADVZY")</f>
        <v>NTML</v>
      </c>
      <c r="B5525" s="8" t="str">
        <f>_xlfn.TEXTJOIN("-",TRUE,Table1[[#This Row],[Source]],TEXT(Table1[[#This Row],[AdvisoryNumber]],"000"),TEXT(ROW()-1,"000000"),TEXT(Table1[[#This Row],[RecordTimeUTC]],"YYYY-MM-DD"))</f>
        <v>NTML-000-005524-2023-11-10</v>
      </c>
      <c r="C5525" s="1" t="s">
        <v>4480</v>
      </c>
      <c r="D5525" s="2"/>
      <c r="E5525" s="1"/>
      <c r="F5525" s="2"/>
      <c r="G5525" s="1"/>
      <c r="H5525" s="1" t="s">
        <v>2641</v>
      </c>
      <c r="I5525" s="8" t="str">
        <f>IF(Table1[[#This Row],[TMI_Type]]="Reroute",INDEX(_xlfn.REGEXEXTRACT(Table1[[#This Row],[RawText]],".*(ROUTE|FEA|FCA|ICR|CTOP|TBO).+([A-Z]{3})",2,0),1,2),"")</f>
        <v/>
      </c>
      <c r="J5525" s="5"/>
      <c r="K5525" s="5"/>
      <c r="L5525" s="1"/>
      <c r="M5525" s="7"/>
      <c r="N5525" s="7"/>
      <c r="O5525" s="7">
        <v>45240.972916666666</v>
      </c>
      <c r="P5525" s="4" t="s">
        <v>4481</v>
      </c>
      <c r="Q5525" s="10" t="s">
        <v>4481</v>
      </c>
      <c r="R5525" s="2" t="s">
        <v>10018</v>
      </c>
      <c r="S5525" s="6" t="str">
        <f>IF(OR(ISBLANK(Table1[[#This Row],[ValidEndUTC]]),ISBLANK(Table1[[#This Row],[ValidStartUTC]])),"",Table1[[#This Row],[ValidEndUTC]]-Table1[[#This Row],[ValidStartUTC]])</f>
        <v/>
      </c>
      <c r="T5525" s="5" t="str">
        <f>IF(OR(ISBLANK(Table1[[#This Row],[ValidEndUTC]]),ISBLANK(Table1[[#This Row],[ValidStartUTC]])),"",Table1[[#This Row],[Duration]]*24*60)</f>
        <v/>
      </c>
    </row>
    <row r="5526" spans="1:20" ht="21.6" x14ac:dyDescent="0.25">
      <c r="A5526" s="8" t="str">
        <f>IF(ISBLANK(Table1[[#This Row],[AdvisoryNumber]]),"NTML","ADVZY")</f>
        <v>NTML</v>
      </c>
      <c r="B5526" s="8" t="str">
        <f>_xlfn.TEXTJOIN("-",TRUE,Table1[[#This Row],[Source]],TEXT(Table1[[#This Row],[AdvisoryNumber]],"000"),TEXT(ROW()-1,"000000"),TEXT(Table1[[#This Row],[RecordTimeUTC]],"YYYY-MM-DD"))</f>
        <v>NTML-000-005525-2023-11-10</v>
      </c>
      <c r="C5526" s="1" t="s">
        <v>3115</v>
      </c>
      <c r="D5526" s="2"/>
      <c r="E5526" s="1"/>
      <c r="F5526" s="2"/>
      <c r="G5526" s="1"/>
      <c r="H5526" s="1" t="s">
        <v>2641</v>
      </c>
      <c r="I5526" s="8" t="str">
        <f>IF(Table1[[#This Row],[TMI_Type]]="Reroute",INDEX(_xlfn.REGEXEXTRACT(Table1[[#This Row],[RawText]],".*(ROUTE|FEA|FCA|ICR|CTOP|TBO).+([A-Z]{3})",2,0),1,2),"")</f>
        <v/>
      </c>
      <c r="J5526" s="5"/>
      <c r="K5526" s="5"/>
      <c r="L5526" s="1"/>
      <c r="M5526" s="7"/>
      <c r="N5526" s="7"/>
      <c r="O5526" s="7">
        <v>45240.974305555559</v>
      </c>
      <c r="P5526" s="4" t="s">
        <v>4482</v>
      </c>
      <c r="Q5526" s="10" t="s">
        <v>4482</v>
      </c>
      <c r="R5526" s="2" t="s">
        <v>10018</v>
      </c>
      <c r="S5526" s="6" t="str">
        <f>IF(OR(ISBLANK(Table1[[#This Row],[ValidEndUTC]]),ISBLANK(Table1[[#This Row],[ValidStartUTC]])),"",Table1[[#This Row],[ValidEndUTC]]-Table1[[#This Row],[ValidStartUTC]])</f>
        <v/>
      </c>
      <c r="T5526" s="5" t="str">
        <f>IF(OR(ISBLANK(Table1[[#This Row],[ValidEndUTC]]),ISBLANK(Table1[[#This Row],[ValidStartUTC]])),"",Table1[[#This Row],[Duration]]*24*60)</f>
        <v/>
      </c>
    </row>
    <row r="5527" spans="1:20" ht="21.6" x14ac:dyDescent="0.25">
      <c r="A5527" s="8" t="str">
        <f>IF(ISBLANK(Table1[[#This Row],[AdvisoryNumber]]),"NTML","ADVZY")</f>
        <v>NTML</v>
      </c>
      <c r="B5527" s="8" t="str">
        <f>_xlfn.TEXTJOIN("-",TRUE,Table1[[#This Row],[Source]],TEXT(Table1[[#This Row],[AdvisoryNumber]],"000"),TEXT(ROW()-1,"000000"),TEXT(Table1[[#This Row],[RecordTimeUTC]],"YYYY-MM-DD"))</f>
        <v>NTML-000-005526-2023-11-10</v>
      </c>
      <c r="C5527" s="1" t="s">
        <v>3116</v>
      </c>
      <c r="D5527" s="2"/>
      <c r="E5527" s="1"/>
      <c r="F5527" s="2"/>
      <c r="G5527" s="1"/>
      <c r="H5527" s="1" t="s">
        <v>2641</v>
      </c>
      <c r="I5527" s="8" t="str">
        <f>IF(Table1[[#This Row],[TMI_Type]]="Reroute",INDEX(_xlfn.REGEXEXTRACT(Table1[[#This Row],[RawText]],".*(ROUTE|FEA|FCA|ICR|CTOP|TBO).+([A-Z]{3})",2,0),1,2),"")</f>
        <v/>
      </c>
      <c r="J5527" s="5">
        <v>2</v>
      </c>
      <c r="K5527" s="5"/>
      <c r="L5527" s="1"/>
      <c r="M5527" s="7"/>
      <c r="N5527" s="7"/>
      <c r="O5527" s="7">
        <v>45240.977083333331</v>
      </c>
      <c r="P5527" s="4" t="s">
        <v>10019</v>
      </c>
      <c r="Q5527" s="10" t="s">
        <v>10019</v>
      </c>
      <c r="R5527" s="2" t="s">
        <v>10018</v>
      </c>
      <c r="S5527" s="6" t="str">
        <f>IF(OR(ISBLANK(Table1[[#This Row],[ValidEndUTC]]),ISBLANK(Table1[[#This Row],[ValidStartUTC]])),"",Table1[[#This Row],[ValidEndUTC]]-Table1[[#This Row],[ValidStartUTC]])</f>
        <v/>
      </c>
      <c r="T5527" s="5" t="str">
        <f>IF(OR(ISBLANK(Table1[[#This Row],[ValidEndUTC]]),ISBLANK(Table1[[#This Row],[ValidStartUTC]])),"",Table1[[#This Row],[Duration]]*24*60)</f>
        <v/>
      </c>
    </row>
    <row r="5528" spans="1:20" ht="21.6" x14ac:dyDescent="0.25">
      <c r="A5528" s="8" t="str">
        <f>IF(ISBLANK(Table1[[#This Row],[AdvisoryNumber]]),"NTML","ADVZY")</f>
        <v>NTML</v>
      </c>
      <c r="B5528" s="8" t="str">
        <f>_xlfn.TEXTJOIN("-",TRUE,Table1[[#This Row],[Source]],TEXT(Table1[[#This Row],[AdvisoryNumber]],"000"),TEXT(ROW()-1,"000000"),TEXT(Table1[[#This Row],[RecordTimeUTC]],"YYYY-MM-DD"))</f>
        <v>NTML-000-005527-2023-11-11</v>
      </c>
      <c r="C5528" s="1" t="s">
        <v>108</v>
      </c>
      <c r="D5528" s="2"/>
      <c r="E5528" s="1"/>
      <c r="F5528" s="2"/>
      <c r="G5528" s="1" t="s">
        <v>98</v>
      </c>
      <c r="H5528" s="1" t="s">
        <v>99</v>
      </c>
      <c r="I5528" s="8" t="str">
        <f>IF(Table1[[#This Row],[TMI_Type]]="Reroute",INDEX(_xlfn.REGEXEXTRACT(Table1[[#This Row],[RawText]],".*(ROUTE|FEA|FCA|ICR|CTOP|TBO).+([A-Z]{3})",2,0),1,2),"")</f>
        <v/>
      </c>
      <c r="J5528" s="5"/>
      <c r="K5528" s="5">
        <v>2</v>
      </c>
      <c r="L5528" s="1" t="s">
        <v>4174</v>
      </c>
      <c r="M5528" s="7"/>
      <c r="N5528" s="7"/>
      <c r="O5528" s="7">
        <v>45241.044444444444</v>
      </c>
      <c r="P5528" s="4" t="s">
        <v>10025</v>
      </c>
      <c r="Q5528" s="10" t="s">
        <v>10025</v>
      </c>
      <c r="R5528" s="2" t="s">
        <v>10026</v>
      </c>
      <c r="S5528" s="6" t="str">
        <f>IF(OR(ISBLANK(Table1[[#This Row],[ValidEndUTC]]),ISBLANK(Table1[[#This Row],[ValidStartUTC]])),"",Table1[[#This Row],[ValidEndUTC]]-Table1[[#This Row],[ValidStartUTC]])</f>
        <v/>
      </c>
      <c r="T5528" s="5" t="str">
        <f>IF(OR(ISBLANK(Table1[[#This Row],[ValidEndUTC]]),ISBLANK(Table1[[#This Row],[ValidStartUTC]])),"",Table1[[#This Row],[Duration]]*24*60)</f>
        <v/>
      </c>
    </row>
    <row r="5529" spans="1:20" ht="21.6" x14ac:dyDescent="0.25">
      <c r="A5529" s="8" t="str">
        <f>IF(ISBLANK(Table1[[#This Row],[AdvisoryNumber]]),"NTML","ADVZY")</f>
        <v>NTML</v>
      </c>
      <c r="B5529" s="8" t="str">
        <f>_xlfn.TEXTJOIN("-",TRUE,Table1[[#This Row],[Source]],TEXT(Table1[[#This Row],[AdvisoryNumber]],"000"),TEXT(ROW()-1,"000000"),TEXT(Table1[[#This Row],[RecordTimeUTC]],"YYYY-MM-DD"))</f>
        <v>NTML-000-005528-2023-11-11</v>
      </c>
      <c r="C5529" s="1" t="s">
        <v>108</v>
      </c>
      <c r="D5529" s="2"/>
      <c r="E5529" s="1"/>
      <c r="F5529" s="2"/>
      <c r="G5529" s="1"/>
      <c r="H5529" s="1" t="s">
        <v>2641</v>
      </c>
      <c r="I5529" s="8" t="str">
        <f>IF(Table1[[#This Row],[TMI_Type]]="Reroute",INDEX(_xlfn.REGEXEXTRACT(Table1[[#This Row],[RawText]],".*(ROUTE|FEA|FCA|ICR|CTOP|TBO).+([A-Z]{3})",2,0),1,2),"")</f>
        <v/>
      </c>
      <c r="J5529" s="5"/>
      <c r="K5529" s="5"/>
      <c r="L5529" s="1"/>
      <c r="M5529" s="7"/>
      <c r="N5529" s="7"/>
      <c r="O5529" s="7">
        <v>45241.958333333336</v>
      </c>
      <c r="P5529" s="4" t="s">
        <v>4485</v>
      </c>
      <c r="Q5529" s="10" t="s">
        <v>4485</v>
      </c>
      <c r="R5529" s="2" t="s">
        <v>10023</v>
      </c>
      <c r="S5529" s="6" t="str">
        <f>IF(OR(ISBLANK(Table1[[#This Row],[ValidEndUTC]]),ISBLANK(Table1[[#This Row],[ValidStartUTC]])),"",Table1[[#This Row],[ValidEndUTC]]-Table1[[#This Row],[ValidStartUTC]])</f>
        <v/>
      </c>
      <c r="T5529" s="5" t="str">
        <f>IF(OR(ISBLANK(Table1[[#This Row],[ValidEndUTC]]),ISBLANK(Table1[[#This Row],[ValidStartUTC]])),"",Table1[[#This Row],[Duration]]*24*60)</f>
        <v/>
      </c>
    </row>
    <row r="5530" spans="1:20" ht="21.6" x14ac:dyDescent="0.25">
      <c r="A5530" s="8" t="str">
        <f>IF(ISBLANK(Table1[[#This Row],[AdvisoryNumber]]),"NTML","ADVZY")</f>
        <v>NTML</v>
      </c>
      <c r="B5530" s="8" t="str">
        <f>_xlfn.TEXTJOIN("-",TRUE,Table1[[#This Row],[Source]],TEXT(Table1[[#This Row],[AdvisoryNumber]],"000"),TEXT(ROW()-1,"000000"),TEXT(Table1[[#This Row],[RecordTimeUTC]],"YYYY-MM-DD"))</f>
        <v>NTML-000-005529-2023-11-11</v>
      </c>
      <c r="C5530" s="1" t="s">
        <v>108</v>
      </c>
      <c r="D5530" s="2"/>
      <c r="E5530" s="1"/>
      <c r="F5530" s="2"/>
      <c r="G5530" s="1"/>
      <c r="H5530" s="1" t="s">
        <v>2641</v>
      </c>
      <c r="I5530" s="8" t="str">
        <f>IF(Table1[[#This Row],[TMI_Type]]="Reroute",INDEX(_xlfn.REGEXEXTRACT(Table1[[#This Row],[RawText]],".*(ROUTE|FEA|FCA|ICR|CTOP|TBO).+([A-Z]{3})",2,0),1,2),"")</f>
        <v/>
      </c>
      <c r="J5530" s="5"/>
      <c r="K5530" s="5"/>
      <c r="L5530" s="1"/>
      <c r="M5530" s="7"/>
      <c r="N5530" s="7"/>
      <c r="O5530" s="7">
        <v>45241.96875</v>
      </c>
      <c r="P5530" s="4" t="s">
        <v>4486</v>
      </c>
      <c r="Q5530" s="10" t="s">
        <v>4486</v>
      </c>
      <c r="R5530" s="2" t="s">
        <v>10024</v>
      </c>
      <c r="S5530" s="6" t="str">
        <f>IF(OR(ISBLANK(Table1[[#This Row],[ValidEndUTC]]),ISBLANK(Table1[[#This Row],[ValidStartUTC]])),"",Table1[[#This Row],[ValidEndUTC]]-Table1[[#This Row],[ValidStartUTC]])</f>
        <v/>
      </c>
      <c r="T5530" s="5" t="str">
        <f>IF(OR(ISBLANK(Table1[[#This Row],[ValidEndUTC]]),ISBLANK(Table1[[#This Row],[ValidStartUTC]])),"",Table1[[#This Row],[Duration]]*24*60)</f>
        <v/>
      </c>
    </row>
    <row r="5531" spans="1:20" ht="21.6" x14ac:dyDescent="0.25">
      <c r="A5531" s="8" t="str">
        <f>IF(ISBLANK(Table1[[#This Row],[AdvisoryNumber]]),"NTML","ADVZY")</f>
        <v>NTML</v>
      </c>
      <c r="B5531" s="8" t="str">
        <f>_xlfn.TEXTJOIN("-",TRUE,Table1[[#This Row],[Source]],TEXT(Table1[[#This Row],[AdvisoryNumber]],"000"),TEXT(ROW()-1,"000000"),TEXT(Table1[[#This Row],[RecordTimeUTC]],"YYYY-MM-DD"))</f>
        <v>NTML-000-005530-2023-11-12</v>
      </c>
      <c r="C5531" s="1" t="s">
        <v>1791</v>
      </c>
      <c r="D5531" s="2"/>
      <c r="E5531" s="1"/>
      <c r="F5531" s="2"/>
      <c r="G5531" s="1"/>
      <c r="H5531" s="1" t="s">
        <v>2641</v>
      </c>
      <c r="I5531" s="8" t="str">
        <f>IF(Table1[[#This Row],[TMI_Type]]="Reroute",INDEX(_xlfn.REGEXEXTRACT(Table1[[#This Row],[RawText]],".*(ROUTE|FEA|FCA|ICR|CTOP|TBO).+([A-Z]{3})",2,0),1,2),"")</f>
        <v/>
      </c>
      <c r="J5531" s="5"/>
      <c r="K5531" s="5"/>
      <c r="L5531" s="1"/>
      <c r="M5531" s="7"/>
      <c r="N5531" s="7"/>
      <c r="O5531" s="7">
        <v>45242.3</v>
      </c>
      <c r="P5531" s="4" t="s">
        <v>10027</v>
      </c>
      <c r="Q5531" s="10" t="s">
        <v>10027</v>
      </c>
      <c r="R5531" s="2" t="s">
        <v>10028</v>
      </c>
      <c r="S5531" s="6" t="str">
        <f>IF(OR(ISBLANK(Table1[[#This Row],[ValidEndUTC]]),ISBLANK(Table1[[#This Row],[ValidStartUTC]])),"",Table1[[#This Row],[ValidEndUTC]]-Table1[[#This Row],[ValidStartUTC]])</f>
        <v/>
      </c>
      <c r="T5531" s="5" t="str">
        <f>IF(OR(ISBLANK(Table1[[#This Row],[ValidEndUTC]]),ISBLANK(Table1[[#This Row],[ValidStartUTC]])),"",Table1[[#This Row],[Duration]]*24*60)</f>
        <v/>
      </c>
    </row>
    <row r="5532" spans="1:20" x14ac:dyDescent="0.25">
      <c r="A5532" s="8" t="str">
        <f>IF(ISBLANK(Table1[[#This Row],[AdvisoryNumber]]),"NTML","ADVZY")</f>
        <v>NTML</v>
      </c>
      <c r="B5532" s="8" t="str">
        <f>_xlfn.TEXTJOIN("-",TRUE,Table1[[#This Row],[Source]],TEXT(Table1[[#This Row],[AdvisoryNumber]],"000"),TEXT(ROW()-1,"000000"),TEXT(Table1[[#This Row],[RecordTimeUTC]],"YYYY-MM-DD"))</f>
        <v>NTML-000-005531-2023-11-17</v>
      </c>
      <c r="C5532" s="1" t="s">
        <v>217</v>
      </c>
      <c r="D5532" s="2"/>
      <c r="E5532" s="1"/>
      <c r="F5532" s="2"/>
      <c r="G5532" s="1"/>
      <c r="H5532" s="1" t="s">
        <v>2641</v>
      </c>
      <c r="I5532" s="8" t="str">
        <f>IF(Table1[[#This Row],[TMI_Type]]="Reroute",INDEX(_xlfn.REGEXEXTRACT(Table1[[#This Row],[RawText]],".*(ROUTE|FEA|FCA|ICR|CTOP|TBO).+([A-Z]{3})",2,0),1,2),"")</f>
        <v/>
      </c>
      <c r="J5532" s="5"/>
      <c r="K5532" s="5"/>
      <c r="L5532" s="1"/>
      <c r="M5532" s="7"/>
      <c r="N5532" s="7"/>
      <c r="O5532" s="7">
        <v>45247.873611111114</v>
      </c>
      <c r="P5532" s="4" t="s">
        <v>4489</v>
      </c>
      <c r="Q5532" s="10" t="s">
        <v>4489</v>
      </c>
      <c r="R5532" s="2" t="s">
        <v>10035</v>
      </c>
      <c r="S5532" s="6" t="str">
        <f>IF(OR(ISBLANK(Table1[[#This Row],[ValidEndUTC]]),ISBLANK(Table1[[#This Row],[ValidStartUTC]])),"",Table1[[#This Row],[ValidEndUTC]]-Table1[[#This Row],[ValidStartUTC]])</f>
        <v/>
      </c>
      <c r="T5532" s="5" t="str">
        <f>IF(OR(ISBLANK(Table1[[#This Row],[ValidEndUTC]]),ISBLANK(Table1[[#This Row],[ValidStartUTC]])),"",Table1[[#This Row],[Duration]]*24*60)</f>
        <v/>
      </c>
    </row>
    <row r="5533" spans="1:20" ht="21.6" x14ac:dyDescent="0.25">
      <c r="A5533" s="8" t="str">
        <f>IF(ISBLANK(Table1[[#This Row],[AdvisoryNumber]]),"NTML","ADVZY")</f>
        <v>NTML</v>
      </c>
      <c r="B5533" s="8" t="str">
        <f>_xlfn.TEXTJOIN("-",TRUE,Table1[[#This Row],[Source]],TEXT(Table1[[#This Row],[AdvisoryNumber]],"000"),TEXT(ROW()-1,"000000"),TEXT(Table1[[#This Row],[RecordTimeUTC]],"YYYY-MM-DD"))</f>
        <v>NTML-000-005532-2023-11-17</v>
      </c>
      <c r="C5533" s="1" t="s">
        <v>218</v>
      </c>
      <c r="D5533" s="2"/>
      <c r="E5533" s="1"/>
      <c r="F5533" s="2"/>
      <c r="G5533" s="1"/>
      <c r="H5533" s="1" t="s">
        <v>2641</v>
      </c>
      <c r="I5533" s="8" t="str">
        <f>IF(Table1[[#This Row],[TMI_Type]]="Reroute",INDEX(_xlfn.REGEXEXTRACT(Table1[[#This Row],[RawText]],".*(ROUTE|FEA|FCA|ICR|CTOP|TBO).+([A-Z]{3})",2,0),1,2),"")</f>
        <v/>
      </c>
      <c r="J5533" s="5"/>
      <c r="K5533" s="5"/>
      <c r="L5533" s="1"/>
      <c r="M5533" s="7"/>
      <c r="N5533" s="7"/>
      <c r="O5533" s="7">
        <v>45247.959722222222</v>
      </c>
      <c r="P5533" s="4" t="s">
        <v>4498</v>
      </c>
      <c r="Q5533" s="10" t="s">
        <v>4498</v>
      </c>
      <c r="R5533" s="2" t="s">
        <v>10041</v>
      </c>
      <c r="S5533" s="6" t="str">
        <f>IF(OR(ISBLANK(Table1[[#This Row],[ValidEndUTC]]),ISBLANK(Table1[[#This Row],[ValidStartUTC]])),"",Table1[[#This Row],[ValidEndUTC]]-Table1[[#This Row],[ValidStartUTC]])</f>
        <v/>
      </c>
      <c r="T5533" s="5" t="str">
        <f>IF(OR(ISBLANK(Table1[[#This Row],[ValidEndUTC]]),ISBLANK(Table1[[#This Row],[ValidStartUTC]])),"",Table1[[#This Row],[Duration]]*24*60)</f>
        <v/>
      </c>
    </row>
    <row r="5534" spans="1:20" x14ac:dyDescent="0.25">
      <c r="A5534" s="8" t="str">
        <f>IF(ISBLANK(Table1[[#This Row],[AdvisoryNumber]]),"NTML","ADVZY")</f>
        <v>NTML</v>
      </c>
      <c r="B5534" s="8" t="str">
        <f>_xlfn.TEXTJOIN("-",TRUE,Table1[[#This Row],[Source]],TEXT(Table1[[#This Row],[AdvisoryNumber]],"000"),TEXT(ROW()-1,"000000"),TEXT(Table1[[#This Row],[RecordTimeUTC]],"YYYY-MM-DD"))</f>
        <v>NTML-000-005533-2023-11-18</v>
      </c>
      <c r="C5534" s="1" t="s">
        <v>719</v>
      </c>
      <c r="D5534" s="2"/>
      <c r="E5534" s="1"/>
      <c r="F5534" s="2"/>
      <c r="G5534" s="1"/>
      <c r="H5534" s="1" t="s">
        <v>8351</v>
      </c>
      <c r="I5534" s="8" t="str">
        <f>IF(Table1[[#This Row],[TMI_Type]]="Reroute",INDEX(_xlfn.REGEXEXTRACT(Table1[[#This Row],[RawText]],".*(ROUTE|FEA|FCA|ICR|CTOP|TBO).+([A-Z]{3})",2,0),1,2),"")</f>
        <v/>
      </c>
      <c r="J5534" s="5"/>
      <c r="K5534" s="5"/>
      <c r="L5534" s="1"/>
      <c r="M5534" s="7"/>
      <c r="N5534" s="7"/>
      <c r="O5534" s="7">
        <v>45248.977083333331</v>
      </c>
      <c r="P5534" s="4" t="s">
        <v>4507</v>
      </c>
      <c r="Q5534" s="10" t="s">
        <v>4507</v>
      </c>
      <c r="R5534" s="2" t="s">
        <v>10047</v>
      </c>
      <c r="S5534" s="6" t="str">
        <f>IF(OR(ISBLANK(Table1[[#This Row],[ValidEndUTC]]),ISBLANK(Table1[[#This Row],[ValidStartUTC]])),"",Table1[[#This Row],[ValidEndUTC]]-Table1[[#This Row],[ValidStartUTC]])</f>
        <v/>
      </c>
      <c r="T5534" s="5" t="str">
        <f>IF(OR(ISBLANK(Table1[[#This Row],[ValidEndUTC]]),ISBLANK(Table1[[#This Row],[ValidStartUTC]])),"",Table1[[#This Row],[Duration]]*24*60)</f>
        <v/>
      </c>
    </row>
    <row r="5535" spans="1:20" x14ac:dyDescent="0.25">
      <c r="A5535" s="8" t="str">
        <f>IF(ISBLANK(Table1[[#This Row],[AdvisoryNumber]]),"NTML","ADVZY")</f>
        <v>NTML</v>
      </c>
      <c r="B5535" s="8" t="str">
        <f>_xlfn.TEXTJOIN("-",TRUE,Table1[[#This Row],[Source]],TEXT(Table1[[#This Row],[AdvisoryNumber]],"000"),TEXT(ROW()-1,"000000"),TEXT(Table1[[#This Row],[RecordTimeUTC]],"YYYY-MM-DD"))</f>
        <v>NTML-000-005534-2023-11-19</v>
      </c>
      <c r="C5535" s="1" t="s">
        <v>207</v>
      </c>
      <c r="D5535" s="2"/>
      <c r="E5535" s="1"/>
      <c r="F5535" s="2"/>
      <c r="G5535" s="1"/>
      <c r="H5535" s="1" t="s">
        <v>2641</v>
      </c>
      <c r="I5535" s="8" t="str">
        <f>IF(Table1[[#This Row],[TMI_Type]]="Reroute",INDEX(_xlfn.REGEXEXTRACT(Table1[[#This Row],[RawText]],".*(ROUTE|FEA|FCA|ICR|CTOP|TBO).+([A-Z]{3})",2,0),1,2),"")</f>
        <v/>
      </c>
      <c r="J5535" s="5"/>
      <c r="K5535" s="5"/>
      <c r="L5535" s="1"/>
      <c r="M5535" s="7"/>
      <c r="N5535" s="7"/>
      <c r="O5535" s="7">
        <v>45249.875</v>
      </c>
      <c r="P5535" s="4" t="s">
        <v>5974</v>
      </c>
      <c r="Q5535" s="10" t="s">
        <v>5974</v>
      </c>
      <c r="R5535" s="2" t="s">
        <v>10050</v>
      </c>
      <c r="S5535" s="6" t="str">
        <f>IF(OR(ISBLANK(Table1[[#This Row],[ValidEndUTC]]),ISBLANK(Table1[[#This Row],[ValidStartUTC]])),"",Table1[[#This Row],[ValidEndUTC]]-Table1[[#This Row],[ValidStartUTC]])</f>
        <v/>
      </c>
      <c r="T5535" s="5" t="str">
        <f>IF(OR(ISBLANK(Table1[[#This Row],[ValidEndUTC]]),ISBLANK(Table1[[#This Row],[ValidStartUTC]])),"",Table1[[#This Row],[Duration]]*24*60)</f>
        <v/>
      </c>
    </row>
    <row r="5536" spans="1:20" x14ac:dyDescent="0.25">
      <c r="A5536" s="8" t="str">
        <f>IF(ISBLANK(Table1[[#This Row],[AdvisoryNumber]]),"NTML","ADVZY")</f>
        <v>NTML</v>
      </c>
      <c r="B5536" s="8" t="str">
        <f>_xlfn.TEXTJOIN("-",TRUE,Table1[[#This Row],[Source]],TEXT(Table1[[#This Row],[AdvisoryNumber]],"000"),TEXT(ROW()-1,"000000"),TEXT(Table1[[#This Row],[RecordTimeUTC]],"YYYY-MM-DD"))</f>
        <v>NTML-000-005535-2023-11-24</v>
      </c>
      <c r="C5536" s="1" t="s">
        <v>274</v>
      </c>
      <c r="D5536" s="2"/>
      <c r="E5536" s="1"/>
      <c r="F5536" s="2"/>
      <c r="G5536" s="1"/>
      <c r="H5536" s="1" t="s">
        <v>2641</v>
      </c>
      <c r="I5536" s="8" t="str">
        <f>IF(Table1[[#This Row],[TMI_Type]]="Reroute",INDEX(_xlfn.REGEXEXTRACT(Table1[[#This Row],[RawText]],".*(ROUTE|FEA|FCA|ICR|CTOP|TBO).+([A-Z]{3})",2,0),1,2),"")</f>
        <v/>
      </c>
      <c r="J5536" s="5"/>
      <c r="K5536" s="5"/>
      <c r="L5536" s="1"/>
      <c r="M5536" s="7"/>
      <c r="N5536" s="7"/>
      <c r="O5536" s="7">
        <v>45254.989583333336</v>
      </c>
      <c r="P5536" s="4" t="s">
        <v>4513</v>
      </c>
      <c r="Q5536" s="10" t="s">
        <v>4513</v>
      </c>
      <c r="R5536" s="2" t="s">
        <v>10057</v>
      </c>
      <c r="S5536" s="6" t="str">
        <f>IF(OR(ISBLANK(Table1[[#This Row],[ValidEndUTC]]),ISBLANK(Table1[[#This Row],[ValidStartUTC]])),"",Table1[[#This Row],[ValidEndUTC]]-Table1[[#This Row],[ValidStartUTC]])</f>
        <v/>
      </c>
      <c r="T5536" s="5" t="str">
        <f>IF(OR(ISBLANK(Table1[[#This Row],[ValidEndUTC]]),ISBLANK(Table1[[#This Row],[ValidStartUTC]])),"",Table1[[#This Row],[Duration]]*24*60)</f>
        <v/>
      </c>
    </row>
    <row r="5537" spans="1:20" ht="21.6" x14ac:dyDescent="0.25">
      <c r="A5537" s="8" t="str">
        <f>IF(ISBLANK(Table1[[#This Row],[AdvisoryNumber]]),"NTML","ADVZY")</f>
        <v>NTML</v>
      </c>
      <c r="B5537" s="8" t="str">
        <f>_xlfn.TEXTJOIN("-",TRUE,Table1[[#This Row],[Source]],TEXT(Table1[[#This Row],[AdvisoryNumber]],"000"),TEXT(ROW()-1,"000000"),TEXT(Table1[[#This Row],[RecordTimeUTC]],"YYYY-MM-DD"))</f>
        <v>NTML-000-005536-2023-11-24</v>
      </c>
      <c r="C5537" s="1" t="s">
        <v>591</v>
      </c>
      <c r="D5537" s="2"/>
      <c r="E5537" s="1"/>
      <c r="F5537" s="2"/>
      <c r="G5537" s="1"/>
      <c r="H5537" s="1" t="s">
        <v>2641</v>
      </c>
      <c r="I5537" s="8" t="str">
        <f>IF(Table1[[#This Row],[TMI_Type]]="Reroute",INDEX(_xlfn.REGEXEXTRACT(Table1[[#This Row],[RawText]],".*(ROUTE|FEA|FCA|ICR|CTOP|TBO).+([A-Z]{3})",2,0),1,2),"")</f>
        <v/>
      </c>
      <c r="J5537" s="5"/>
      <c r="K5537" s="5"/>
      <c r="L5537" s="1"/>
      <c r="M5537" s="7"/>
      <c r="N5537" s="7"/>
      <c r="O5537" s="7">
        <v>45254.989583333336</v>
      </c>
      <c r="P5537" s="4" t="s">
        <v>10058</v>
      </c>
      <c r="Q5537" s="10" t="s">
        <v>10058</v>
      </c>
      <c r="R5537" s="2" t="s">
        <v>10057</v>
      </c>
      <c r="S5537" s="6" t="str">
        <f>IF(OR(ISBLANK(Table1[[#This Row],[ValidEndUTC]]),ISBLANK(Table1[[#This Row],[ValidStartUTC]])),"",Table1[[#This Row],[ValidEndUTC]]-Table1[[#This Row],[ValidStartUTC]])</f>
        <v/>
      </c>
      <c r="T5537" s="5" t="str">
        <f>IF(OR(ISBLANK(Table1[[#This Row],[ValidEndUTC]]),ISBLANK(Table1[[#This Row],[ValidStartUTC]])),"",Table1[[#This Row],[Duration]]*24*60)</f>
        <v/>
      </c>
    </row>
    <row r="5538" spans="1:20" x14ac:dyDescent="0.25">
      <c r="A5538" s="8" t="str">
        <f>IF(ISBLANK(Table1[[#This Row],[AdvisoryNumber]]),"NTML","ADVZY")</f>
        <v>NTML</v>
      </c>
      <c r="B5538" s="8" t="str">
        <f>_xlfn.TEXTJOIN("-",TRUE,Table1[[#This Row],[Source]],TEXT(Table1[[#This Row],[AdvisoryNumber]],"000"),TEXT(ROW()-1,"000000"),TEXT(Table1[[#This Row],[RecordTimeUTC]],"YYYY-MM-DD"))</f>
        <v>NTML-000-005537-2023-11-25</v>
      </c>
      <c r="C5538" s="1" t="s">
        <v>591</v>
      </c>
      <c r="D5538" s="2"/>
      <c r="E5538" s="1"/>
      <c r="F5538" s="2"/>
      <c r="G5538" s="1" t="s">
        <v>98</v>
      </c>
      <c r="H5538" s="1" t="s">
        <v>992</v>
      </c>
      <c r="I5538" s="8" t="str">
        <f>IF(Table1[[#This Row],[TMI_Type]]="Reroute",INDEX(_xlfn.REGEXEXTRACT(Table1[[#This Row],[RawText]],".*(ROUTE|FEA|FCA|ICR|CTOP|TBO).+([A-Z]{3})",2,0),1,2),"")</f>
        <v/>
      </c>
      <c r="J5538" s="5"/>
      <c r="K5538" s="5"/>
      <c r="L5538" s="1"/>
      <c r="M5538" s="7"/>
      <c r="N5538" s="7"/>
      <c r="O5538" s="7">
        <v>45255.067361111112</v>
      </c>
      <c r="P5538" s="4" t="s">
        <v>4516</v>
      </c>
      <c r="Q5538" s="10" t="s">
        <v>4516</v>
      </c>
      <c r="R5538" s="2" t="s">
        <v>10060</v>
      </c>
      <c r="S5538" s="6" t="str">
        <f>IF(OR(ISBLANK(Table1[[#This Row],[ValidEndUTC]]),ISBLANK(Table1[[#This Row],[ValidStartUTC]])),"",Table1[[#This Row],[ValidEndUTC]]-Table1[[#This Row],[ValidStartUTC]])</f>
        <v/>
      </c>
      <c r="T5538" s="5" t="str">
        <f>IF(OR(ISBLANK(Table1[[#This Row],[ValidEndUTC]]),ISBLANK(Table1[[#This Row],[ValidStartUTC]])),"",Table1[[#This Row],[Duration]]*24*60)</f>
        <v/>
      </c>
    </row>
    <row r="5539" spans="1:20" x14ac:dyDescent="0.25">
      <c r="A5539" s="8" t="str">
        <f>IF(ISBLANK(Table1[[#This Row],[AdvisoryNumber]]),"NTML","ADVZY")</f>
        <v>NTML</v>
      </c>
      <c r="B5539" s="8" t="str">
        <f>_xlfn.TEXTJOIN("-",TRUE,Table1[[#This Row],[Source]],TEXT(Table1[[#This Row],[AdvisoryNumber]],"000"),TEXT(ROW()-1,"000000"),TEXT(Table1[[#This Row],[RecordTimeUTC]],"YYYY-MM-DD"))</f>
        <v>NTML-000-005538-2023-11-25</v>
      </c>
      <c r="C5539" s="1" t="s">
        <v>591</v>
      </c>
      <c r="D5539" s="2"/>
      <c r="E5539" s="1"/>
      <c r="F5539" s="2"/>
      <c r="G5539" s="1" t="s">
        <v>98</v>
      </c>
      <c r="H5539" s="1" t="s">
        <v>992</v>
      </c>
      <c r="I5539" s="8" t="str">
        <f>IF(Table1[[#This Row],[TMI_Type]]="Reroute",INDEX(_xlfn.REGEXEXTRACT(Table1[[#This Row],[RawText]],".*(ROUTE|FEA|FCA|ICR|CTOP|TBO).+([A-Z]{3})",2,0),1,2),"")</f>
        <v/>
      </c>
      <c r="J5539" s="5"/>
      <c r="K5539" s="5"/>
      <c r="L5539" s="1"/>
      <c r="M5539" s="7"/>
      <c r="N5539" s="7"/>
      <c r="O5539" s="7">
        <v>45255.077777777777</v>
      </c>
      <c r="P5539" s="4" t="s">
        <v>4517</v>
      </c>
      <c r="Q5539" s="10" t="s">
        <v>4517</v>
      </c>
      <c r="R5539" s="2" t="s">
        <v>10061</v>
      </c>
      <c r="S5539" s="6" t="str">
        <f>IF(OR(ISBLANK(Table1[[#This Row],[ValidEndUTC]]),ISBLANK(Table1[[#This Row],[ValidStartUTC]])),"",Table1[[#This Row],[ValidEndUTC]]-Table1[[#This Row],[ValidStartUTC]])</f>
        <v/>
      </c>
      <c r="T5539" s="5" t="str">
        <f>IF(OR(ISBLANK(Table1[[#This Row],[ValidEndUTC]]),ISBLANK(Table1[[#This Row],[ValidStartUTC]])),"",Table1[[#This Row],[Duration]]*24*60)</f>
        <v/>
      </c>
    </row>
    <row r="5540" spans="1:20" x14ac:dyDescent="0.25">
      <c r="A5540" s="8" t="str">
        <f>IF(ISBLANK(Table1[[#This Row],[AdvisoryNumber]]),"NTML","ADVZY")</f>
        <v>NTML</v>
      </c>
      <c r="B5540" s="8" t="str">
        <f>_xlfn.TEXTJOIN("-",TRUE,Table1[[#This Row],[Source]],TEXT(Table1[[#This Row],[AdvisoryNumber]],"000"),TEXT(ROW()-1,"000000"),TEXT(Table1[[#This Row],[RecordTimeUTC]],"YYYY-MM-DD"))</f>
        <v>NTML-000-005539-2023-11-25</v>
      </c>
      <c r="C5540" s="1" t="s">
        <v>591</v>
      </c>
      <c r="D5540" s="2"/>
      <c r="E5540" s="1"/>
      <c r="F5540" s="2"/>
      <c r="G5540" s="1" t="s">
        <v>98</v>
      </c>
      <c r="H5540" s="1" t="s">
        <v>992</v>
      </c>
      <c r="I5540" s="8" t="str">
        <f>IF(Table1[[#This Row],[TMI_Type]]="Reroute",INDEX(_xlfn.REGEXEXTRACT(Table1[[#This Row],[RawText]],".*(ROUTE|FEA|FCA|ICR|CTOP|TBO).+([A-Z]{3})",2,0),1,2),"")</f>
        <v/>
      </c>
      <c r="J5540" s="5"/>
      <c r="K5540" s="5"/>
      <c r="L5540" s="1"/>
      <c r="M5540" s="7"/>
      <c r="N5540" s="7"/>
      <c r="O5540" s="7">
        <v>45255.088888888888</v>
      </c>
      <c r="P5540" s="4" t="s">
        <v>10062</v>
      </c>
      <c r="Q5540" s="10" t="s">
        <v>10062</v>
      </c>
      <c r="R5540" s="2" t="s">
        <v>10063</v>
      </c>
      <c r="S5540" s="6" t="str">
        <f>IF(OR(ISBLANK(Table1[[#This Row],[ValidEndUTC]]),ISBLANK(Table1[[#This Row],[ValidStartUTC]])),"",Table1[[#This Row],[ValidEndUTC]]-Table1[[#This Row],[ValidStartUTC]])</f>
        <v/>
      </c>
      <c r="T5540" s="5" t="str">
        <f>IF(OR(ISBLANK(Table1[[#This Row],[ValidEndUTC]]),ISBLANK(Table1[[#This Row],[ValidStartUTC]])),"",Table1[[#This Row],[Duration]]*24*60)</f>
        <v/>
      </c>
    </row>
    <row r="5541" spans="1:20" x14ac:dyDescent="0.25">
      <c r="A5541" s="8" t="str">
        <f>IF(ISBLANK(Table1[[#This Row],[AdvisoryNumber]]),"NTML","ADVZY")</f>
        <v>NTML</v>
      </c>
      <c r="B5541" s="8" t="str">
        <f>_xlfn.TEXTJOIN("-",TRUE,Table1[[#This Row],[Source]],TEXT(Table1[[#This Row],[AdvisoryNumber]],"000"),TEXT(ROW()-1,"000000"),TEXT(Table1[[#This Row],[RecordTimeUTC]],"YYYY-MM-DD"))</f>
        <v>NTML-000-005540-2023-12-01</v>
      </c>
      <c r="C5541" s="1" t="s">
        <v>97</v>
      </c>
      <c r="D5541" s="2"/>
      <c r="E5541" s="1"/>
      <c r="F5541" s="2"/>
      <c r="G5541" s="1"/>
      <c r="H5541" s="1" t="s">
        <v>2641</v>
      </c>
      <c r="I5541" s="8" t="str">
        <f>IF(Table1[[#This Row],[TMI_Type]]="Reroute",INDEX(_xlfn.REGEXEXTRACT(Table1[[#This Row],[RawText]],".*(ROUTE|FEA|FCA|ICR|CTOP|TBO).+([A-Z]{3})",2,0),1,2),"")</f>
        <v/>
      </c>
      <c r="J5541" s="5"/>
      <c r="K5541" s="5"/>
      <c r="L5541" s="1"/>
      <c r="M5541" s="7"/>
      <c r="N5541" s="7"/>
      <c r="O5541" s="7">
        <v>45261.958333333336</v>
      </c>
      <c r="P5541" s="4" t="s">
        <v>4519</v>
      </c>
      <c r="Q5541" s="10" t="s">
        <v>4519</v>
      </c>
      <c r="R5541" s="2" t="s">
        <v>10065</v>
      </c>
      <c r="S5541" s="6" t="str">
        <f>IF(OR(ISBLANK(Table1[[#This Row],[ValidEndUTC]]),ISBLANK(Table1[[#This Row],[ValidStartUTC]])),"",Table1[[#This Row],[ValidEndUTC]]-Table1[[#This Row],[ValidStartUTC]])</f>
        <v/>
      </c>
      <c r="T5541" s="5" t="str">
        <f>IF(OR(ISBLANK(Table1[[#This Row],[ValidEndUTC]]),ISBLANK(Table1[[#This Row],[ValidStartUTC]])),"",Table1[[#This Row],[Duration]]*24*60)</f>
        <v/>
      </c>
    </row>
    <row r="5542" spans="1:20" x14ac:dyDescent="0.25">
      <c r="A5542" s="8" t="str">
        <f>IF(ISBLANK(Table1[[#This Row],[AdvisoryNumber]]),"NTML","ADVZY")</f>
        <v>NTML</v>
      </c>
      <c r="B5542" s="8" t="str">
        <f>_xlfn.TEXTJOIN("-",TRUE,Table1[[#This Row],[Source]],TEXT(Table1[[#This Row],[AdvisoryNumber]],"000"),TEXT(ROW()-1,"000000"),TEXT(Table1[[#This Row],[RecordTimeUTC]],"YYYY-MM-DD"))</f>
        <v>NTML-000-005541-2023-12-01</v>
      </c>
      <c r="C5542" s="1" t="s">
        <v>619</v>
      </c>
      <c r="D5542" s="2"/>
      <c r="E5542" s="1"/>
      <c r="F5542" s="2"/>
      <c r="G5542" s="1"/>
      <c r="H5542" s="1" t="s">
        <v>2641</v>
      </c>
      <c r="I5542" s="8" t="str">
        <f>IF(Table1[[#This Row],[TMI_Type]]="Reroute",INDEX(_xlfn.REGEXEXTRACT(Table1[[#This Row],[RawText]],".*(ROUTE|FEA|FCA|ICR|CTOP|TBO).+([A-Z]{3})",2,0),1,2),"")</f>
        <v/>
      </c>
      <c r="J5542" s="5"/>
      <c r="K5542" s="5"/>
      <c r="L5542" s="1"/>
      <c r="M5542" s="7"/>
      <c r="N5542" s="7"/>
      <c r="O5542" s="7">
        <v>45261.958333333336</v>
      </c>
      <c r="P5542" s="4" t="s">
        <v>4520</v>
      </c>
      <c r="Q5542" s="10" t="s">
        <v>4520</v>
      </c>
      <c r="R5542" s="2" t="s">
        <v>10065</v>
      </c>
      <c r="S5542" s="6" t="str">
        <f>IF(OR(ISBLANK(Table1[[#This Row],[ValidEndUTC]]),ISBLANK(Table1[[#This Row],[ValidStartUTC]])),"",Table1[[#This Row],[ValidEndUTC]]-Table1[[#This Row],[ValidStartUTC]])</f>
        <v/>
      </c>
      <c r="T5542" s="5" t="str">
        <f>IF(OR(ISBLANK(Table1[[#This Row],[ValidEndUTC]]),ISBLANK(Table1[[#This Row],[ValidStartUTC]])),"",Table1[[#This Row],[Duration]]*24*60)</f>
        <v/>
      </c>
    </row>
    <row r="5543" spans="1:20" x14ac:dyDescent="0.25">
      <c r="A5543" s="8" t="str">
        <f>IF(ISBLANK(Table1[[#This Row],[AdvisoryNumber]]),"NTML","ADVZY")</f>
        <v>NTML</v>
      </c>
      <c r="B5543" s="8" t="str">
        <f>_xlfn.TEXTJOIN("-",TRUE,Table1[[#This Row],[Source]],TEXT(Table1[[#This Row],[AdvisoryNumber]],"000"),TEXT(ROW()-1,"000000"),TEXT(Table1[[#This Row],[RecordTimeUTC]],"YYYY-MM-DD"))</f>
        <v>NTML-000-005542-2023-12-01</v>
      </c>
      <c r="C5543" s="1" t="s">
        <v>4521</v>
      </c>
      <c r="D5543" s="2"/>
      <c r="E5543" s="1"/>
      <c r="F5543" s="2"/>
      <c r="G5543" s="1"/>
      <c r="H5543" s="1" t="s">
        <v>2641</v>
      </c>
      <c r="I5543" s="8" t="str">
        <f>IF(Table1[[#This Row],[TMI_Type]]="Reroute",INDEX(_xlfn.REGEXEXTRACT(Table1[[#This Row],[RawText]],".*(ROUTE|FEA|FCA|ICR|CTOP|TBO).+([A-Z]{3})",2,0),1,2),"")</f>
        <v/>
      </c>
      <c r="J5543" s="5"/>
      <c r="K5543" s="5"/>
      <c r="L5543" s="1"/>
      <c r="M5543" s="7"/>
      <c r="N5543" s="7"/>
      <c r="O5543" s="7">
        <v>45261.958333333336</v>
      </c>
      <c r="P5543" s="4" t="s">
        <v>4522</v>
      </c>
      <c r="Q5543" s="10" t="s">
        <v>4522</v>
      </c>
      <c r="R5543" s="2" t="s">
        <v>10065</v>
      </c>
      <c r="S5543" s="6" t="str">
        <f>IF(OR(ISBLANK(Table1[[#This Row],[ValidEndUTC]]),ISBLANK(Table1[[#This Row],[ValidStartUTC]])),"",Table1[[#This Row],[ValidEndUTC]]-Table1[[#This Row],[ValidStartUTC]])</f>
        <v/>
      </c>
      <c r="T5543" s="5" t="str">
        <f>IF(OR(ISBLANK(Table1[[#This Row],[ValidEndUTC]]),ISBLANK(Table1[[#This Row],[ValidStartUTC]])),"",Table1[[#This Row],[Duration]]*24*60)</f>
        <v/>
      </c>
    </row>
    <row r="5544" spans="1:20" x14ac:dyDescent="0.25">
      <c r="A5544" s="8" t="str">
        <f>IF(ISBLANK(Table1[[#This Row],[AdvisoryNumber]]),"NTML","ADVZY")</f>
        <v>NTML</v>
      </c>
      <c r="B5544" s="8" t="str">
        <f>_xlfn.TEXTJOIN("-",TRUE,Table1[[#This Row],[Source]],TEXT(Table1[[#This Row],[AdvisoryNumber]],"000"),TEXT(ROW()-1,"000000"),TEXT(Table1[[#This Row],[RecordTimeUTC]],"YYYY-MM-DD"))</f>
        <v>NTML-000-005543-2023-12-02</v>
      </c>
      <c r="C5544" s="1" t="s">
        <v>10075</v>
      </c>
      <c r="D5544" s="2"/>
      <c r="E5544" s="1"/>
      <c r="F5544" s="2"/>
      <c r="G5544" s="1" t="s">
        <v>98</v>
      </c>
      <c r="H5544" s="1" t="s">
        <v>992</v>
      </c>
      <c r="I5544" s="8" t="str">
        <f>IF(Table1[[#This Row],[TMI_Type]]="Reroute",INDEX(_xlfn.REGEXEXTRACT(Table1[[#This Row],[RawText]],".*(ROUTE|FEA|FCA|ICR|CTOP|TBO).+([A-Z]{3})",2,0),1,2),"")</f>
        <v/>
      </c>
      <c r="J5544" s="5"/>
      <c r="K5544" s="5"/>
      <c r="L5544" s="1"/>
      <c r="M5544" s="7"/>
      <c r="N5544" s="7"/>
      <c r="O5544" s="7">
        <v>45262.041666666664</v>
      </c>
      <c r="P5544" s="4" t="s">
        <v>4553</v>
      </c>
      <c r="Q5544" s="10" t="s">
        <v>4553</v>
      </c>
      <c r="R5544" s="2" t="s">
        <v>10076</v>
      </c>
      <c r="S5544" s="6" t="str">
        <f>IF(OR(ISBLANK(Table1[[#This Row],[ValidEndUTC]]),ISBLANK(Table1[[#This Row],[ValidStartUTC]])),"",Table1[[#This Row],[ValidEndUTC]]-Table1[[#This Row],[ValidStartUTC]])</f>
        <v/>
      </c>
      <c r="T5544" s="5" t="str">
        <f>IF(OR(ISBLANK(Table1[[#This Row],[ValidEndUTC]]),ISBLANK(Table1[[#This Row],[ValidStartUTC]])),"",Table1[[#This Row],[Duration]]*24*60)</f>
        <v/>
      </c>
    </row>
    <row r="5545" spans="1:20" x14ac:dyDescent="0.25">
      <c r="A5545" s="8" t="str">
        <f>IF(ISBLANK(Table1[[#This Row],[AdvisoryNumber]]),"NTML","ADVZY")</f>
        <v>NTML</v>
      </c>
      <c r="B5545" s="8" t="str">
        <f>_xlfn.TEXTJOIN("-",TRUE,Table1[[#This Row],[Source]],TEXT(Table1[[#This Row],[AdvisoryNumber]],"000"),TEXT(ROW()-1,"000000"),TEXT(Table1[[#This Row],[RecordTimeUTC]],"YYYY-MM-DD"))</f>
        <v>NTML-000-005544-2023-12-02</v>
      </c>
      <c r="C5545" s="1" t="s">
        <v>10077</v>
      </c>
      <c r="D5545" s="2"/>
      <c r="E5545" s="1"/>
      <c r="F5545" s="2"/>
      <c r="G5545" s="1" t="s">
        <v>98</v>
      </c>
      <c r="H5545" s="1" t="s">
        <v>99</v>
      </c>
      <c r="I5545" s="8" t="str">
        <f>IF(Table1[[#This Row],[TMI_Type]]="Reroute",INDEX(_xlfn.REGEXEXTRACT(Table1[[#This Row],[RawText]],".*(ROUTE|FEA|FCA|ICR|CTOP|TBO).+([A-Z]{3})",2,0),1,2),"")</f>
        <v/>
      </c>
      <c r="J5545" s="5"/>
      <c r="K5545" s="5"/>
      <c r="L5545" s="1"/>
      <c r="M5545" s="7"/>
      <c r="N5545" s="7"/>
      <c r="O5545" s="7">
        <v>45262.041666666664</v>
      </c>
      <c r="P5545" s="4" t="s">
        <v>10078</v>
      </c>
      <c r="Q5545" s="10" t="s">
        <v>10078</v>
      </c>
      <c r="R5545" s="2" t="s">
        <v>10076</v>
      </c>
      <c r="S5545" s="6" t="str">
        <f>IF(OR(ISBLANK(Table1[[#This Row],[ValidEndUTC]]),ISBLANK(Table1[[#This Row],[ValidStartUTC]])),"",Table1[[#This Row],[ValidEndUTC]]-Table1[[#This Row],[ValidStartUTC]])</f>
        <v/>
      </c>
      <c r="T5545" s="5" t="str">
        <f>IF(OR(ISBLANK(Table1[[#This Row],[ValidEndUTC]]),ISBLANK(Table1[[#This Row],[ValidStartUTC]])),"",Table1[[#This Row],[Duration]]*24*60)</f>
        <v/>
      </c>
    </row>
    <row r="5546" spans="1:20" ht="21.6" x14ac:dyDescent="0.25">
      <c r="A5546" s="8" t="str">
        <f>IF(ISBLANK(Table1[[#This Row],[AdvisoryNumber]]),"NTML","ADVZY")</f>
        <v>NTML</v>
      </c>
      <c r="B5546" s="8" t="str">
        <f>_xlfn.TEXTJOIN("-",TRUE,Table1[[#This Row],[Source]],TEXT(Table1[[#This Row],[AdvisoryNumber]],"000"),TEXT(ROW()-1,"000000"),TEXT(Table1[[#This Row],[RecordTimeUTC]],"YYYY-MM-DD"))</f>
        <v>NTML-000-005545-2023-12-02</v>
      </c>
      <c r="C5546" s="1" t="s">
        <v>97</v>
      </c>
      <c r="D5546" s="2"/>
      <c r="E5546" s="1"/>
      <c r="F5546" s="2"/>
      <c r="G5546" s="1" t="s">
        <v>98</v>
      </c>
      <c r="H5546" s="1" t="s">
        <v>101</v>
      </c>
      <c r="I5546" s="8" t="str">
        <f>IF(Table1[[#This Row],[TMI_Type]]="Reroute",INDEX(_xlfn.REGEXEXTRACT(Table1[[#This Row],[RawText]],".*(ROUTE|FEA|FCA|ICR|CTOP|TBO).+([A-Z]{3})",2,0),1,2),"")</f>
        <v/>
      </c>
      <c r="J5546" s="5">
        <v>15</v>
      </c>
      <c r="K5546" s="5"/>
      <c r="L5546" s="1" t="s">
        <v>642</v>
      </c>
      <c r="M5546" s="7"/>
      <c r="N5546" s="7"/>
      <c r="O5546" s="7">
        <v>45262.050694444442</v>
      </c>
      <c r="P5546" s="4" t="s">
        <v>4554</v>
      </c>
      <c r="Q5546" s="10" t="s">
        <v>4554</v>
      </c>
      <c r="R5546" s="2" t="s">
        <v>10079</v>
      </c>
      <c r="S5546" s="6" t="str">
        <f>IF(OR(ISBLANK(Table1[[#This Row],[ValidEndUTC]]),ISBLANK(Table1[[#This Row],[ValidStartUTC]])),"",Table1[[#This Row],[ValidEndUTC]]-Table1[[#This Row],[ValidStartUTC]])</f>
        <v/>
      </c>
      <c r="T5546" s="5" t="str">
        <f>IF(OR(ISBLANK(Table1[[#This Row],[ValidEndUTC]]),ISBLANK(Table1[[#This Row],[ValidStartUTC]])),"",Table1[[#This Row],[Duration]]*24*60)</f>
        <v/>
      </c>
    </row>
    <row r="5547" spans="1:20" ht="21.6" x14ac:dyDescent="0.25">
      <c r="A5547" s="8" t="str">
        <f>IF(ISBLANK(Table1[[#This Row],[AdvisoryNumber]]),"NTML","ADVZY")</f>
        <v>NTML</v>
      </c>
      <c r="B5547" s="8" t="str">
        <f>_xlfn.TEXTJOIN("-",TRUE,Table1[[#This Row],[Source]],TEXT(Table1[[#This Row],[AdvisoryNumber]],"000"),TEXT(ROW()-1,"000000"),TEXT(Table1[[#This Row],[RecordTimeUTC]],"YYYY-MM-DD"))</f>
        <v>NTML-000-005546-2023-12-02</v>
      </c>
      <c r="C5547" s="1" t="s">
        <v>97</v>
      </c>
      <c r="D5547" s="2"/>
      <c r="E5547" s="1"/>
      <c r="F5547" s="2"/>
      <c r="G5547" s="1" t="s">
        <v>98</v>
      </c>
      <c r="H5547" s="1" t="s">
        <v>101</v>
      </c>
      <c r="I5547" s="8" t="str">
        <f>IF(Table1[[#This Row],[TMI_Type]]="Reroute",INDEX(_xlfn.REGEXEXTRACT(Table1[[#This Row],[RawText]],".*(ROUTE|FEA|FCA|ICR|CTOP|TBO).+([A-Z]{3})",2,0),1,2),"")</f>
        <v/>
      </c>
      <c r="J5547" s="5">
        <v>30</v>
      </c>
      <c r="K5547" s="5"/>
      <c r="L5547" s="1" t="s">
        <v>102</v>
      </c>
      <c r="M5547" s="7"/>
      <c r="N5547" s="7"/>
      <c r="O5547" s="7">
        <v>45262.054166666669</v>
      </c>
      <c r="P5547" s="4" t="s">
        <v>4555</v>
      </c>
      <c r="Q5547" s="10" t="s">
        <v>4555</v>
      </c>
      <c r="R5547" s="2" t="s">
        <v>10079</v>
      </c>
      <c r="S5547" s="6" t="str">
        <f>IF(OR(ISBLANK(Table1[[#This Row],[ValidEndUTC]]),ISBLANK(Table1[[#This Row],[ValidStartUTC]])),"",Table1[[#This Row],[ValidEndUTC]]-Table1[[#This Row],[ValidStartUTC]])</f>
        <v/>
      </c>
      <c r="T5547" s="5" t="str">
        <f>IF(OR(ISBLANK(Table1[[#This Row],[ValidEndUTC]]),ISBLANK(Table1[[#This Row],[ValidStartUTC]])),"",Table1[[#This Row],[Duration]]*24*60)</f>
        <v/>
      </c>
    </row>
    <row r="5548" spans="1:20" ht="21.6" x14ac:dyDescent="0.25">
      <c r="A5548" s="8" t="str">
        <f>IF(ISBLANK(Table1[[#This Row],[AdvisoryNumber]]),"NTML","ADVZY")</f>
        <v>NTML</v>
      </c>
      <c r="B5548" s="8" t="str">
        <f>_xlfn.TEXTJOIN("-",TRUE,Table1[[#This Row],[Source]],TEXT(Table1[[#This Row],[AdvisoryNumber]],"000"),TEXT(ROW()-1,"000000"),TEXT(Table1[[#This Row],[RecordTimeUTC]],"YYYY-MM-DD"))</f>
        <v>NTML-000-005547-2023-12-02</v>
      </c>
      <c r="C5548" s="1" t="s">
        <v>97</v>
      </c>
      <c r="D5548" s="2"/>
      <c r="E5548" s="1"/>
      <c r="F5548" s="2"/>
      <c r="G5548" s="1" t="s">
        <v>98</v>
      </c>
      <c r="H5548" s="1" t="s">
        <v>101</v>
      </c>
      <c r="I5548" s="8" t="str">
        <f>IF(Table1[[#This Row],[TMI_Type]]="Reroute",INDEX(_xlfn.REGEXEXTRACT(Table1[[#This Row],[RawText]],".*(ROUTE|FEA|FCA|ICR|CTOP|TBO).+([A-Z]{3})",2,0),1,2),"")</f>
        <v/>
      </c>
      <c r="J5548" s="5">
        <v>20</v>
      </c>
      <c r="K5548" s="5"/>
      <c r="L5548" s="1" t="s">
        <v>642</v>
      </c>
      <c r="M5548" s="7"/>
      <c r="N5548" s="7"/>
      <c r="O5548" s="7">
        <v>45262.064583333333</v>
      </c>
      <c r="P5548" s="4" t="s">
        <v>4556</v>
      </c>
      <c r="Q5548" s="10" t="s">
        <v>4556</v>
      </c>
      <c r="R5548" s="2" t="s">
        <v>10082</v>
      </c>
      <c r="S5548" s="6" t="str">
        <f>IF(OR(ISBLANK(Table1[[#This Row],[ValidEndUTC]]),ISBLANK(Table1[[#This Row],[ValidStartUTC]])),"",Table1[[#This Row],[ValidEndUTC]]-Table1[[#This Row],[ValidStartUTC]])</f>
        <v/>
      </c>
      <c r="T5548" s="5" t="str">
        <f>IF(OR(ISBLANK(Table1[[#This Row],[ValidEndUTC]]),ISBLANK(Table1[[#This Row],[ValidStartUTC]])),"",Table1[[#This Row],[Duration]]*24*60)</f>
        <v/>
      </c>
    </row>
    <row r="5549" spans="1:20" ht="21.6" x14ac:dyDescent="0.25">
      <c r="A5549" s="8" t="str">
        <f>IF(ISBLANK(Table1[[#This Row],[AdvisoryNumber]]),"NTML","ADVZY")</f>
        <v>NTML</v>
      </c>
      <c r="B5549" s="8" t="str">
        <f>_xlfn.TEXTJOIN("-",TRUE,Table1[[#This Row],[Source]],TEXT(Table1[[#This Row],[AdvisoryNumber]],"000"),TEXT(ROW()-1,"000000"),TEXT(Table1[[#This Row],[RecordTimeUTC]],"YYYY-MM-DD"))</f>
        <v>NTML-000-005548-2023-12-02</v>
      </c>
      <c r="C5549" s="1" t="s">
        <v>97</v>
      </c>
      <c r="D5549" s="2"/>
      <c r="E5549" s="1"/>
      <c r="F5549" s="2"/>
      <c r="G5549" s="1" t="s">
        <v>98</v>
      </c>
      <c r="H5549" s="1" t="s">
        <v>101</v>
      </c>
      <c r="I5549" s="8" t="str">
        <f>IF(Table1[[#This Row],[TMI_Type]]="Reroute",INDEX(_xlfn.REGEXEXTRACT(Table1[[#This Row],[RawText]],".*(ROUTE|FEA|FCA|ICR|CTOP|TBO).+([A-Z]{3})",2,0),1,2),"")</f>
        <v/>
      </c>
      <c r="J5549" s="5">
        <v>20</v>
      </c>
      <c r="K5549" s="5"/>
      <c r="L5549" s="1" t="s">
        <v>102</v>
      </c>
      <c r="M5549" s="7"/>
      <c r="N5549" s="7"/>
      <c r="O5549" s="7">
        <v>45262.06527777778</v>
      </c>
      <c r="P5549" s="4" t="s">
        <v>4557</v>
      </c>
      <c r="Q5549" s="10" t="s">
        <v>4557</v>
      </c>
      <c r="R5549" s="2" t="s">
        <v>10082</v>
      </c>
      <c r="S5549" s="6" t="str">
        <f>IF(OR(ISBLANK(Table1[[#This Row],[ValidEndUTC]]),ISBLANK(Table1[[#This Row],[ValidStartUTC]])),"",Table1[[#This Row],[ValidEndUTC]]-Table1[[#This Row],[ValidStartUTC]])</f>
        <v/>
      </c>
      <c r="T5549" s="5" t="str">
        <f>IF(OR(ISBLANK(Table1[[#This Row],[ValidEndUTC]]),ISBLANK(Table1[[#This Row],[ValidStartUTC]])),"",Table1[[#This Row],[Duration]]*24*60)</f>
        <v/>
      </c>
    </row>
    <row r="5550" spans="1:20" x14ac:dyDescent="0.25">
      <c r="A5550" s="8" t="str">
        <f>IF(ISBLANK(Table1[[#This Row],[AdvisoryNumber]]),"NTML","ADVZY")</f>
        <v>NTML</v>
      </c>
      <c r="B5550" s="8" t="str">
        <f>_xlfn.TEXTJOIN("-",TRUE,Table1[[#This Row],[Source]],TEXT(Table1[[#This Row],[AdvisoryNumber]],"000"),TEXT(ROW()-1,"000000"),TEXT(Table1[[#This Row],[RecordTimeUTC]],"YYYY-MM-DD"))</f>
        <v>NTML-000-005549-2023-12-02</v>
      </c>
      <c r="C5550" s="1" t="s">
        <v>10084</v>
      </c>
      <c r="D5550" s="2"/>
      <c r="E5550" s="1"/>
      <c r="F5550" s="2"/>
      <c r="G5550" s="1" t="s">
        <v>98</v>
      </c>
      <c r="H5550" s="1" t="s">
        <v>992</v>
      </c>
      <c r="I5550" s="8" t="str">
        <f>IF(Table1[[#This Row],[TMI_Type]]="Reroute",INDEX(_xlfn.REGEXEXTRACT(Table1[[#This Row],[RawText]],".*(ROUTE|FEA|FCA|ICR|CTOP|TBO).+([A-Z]{3})",2,0),1,2),"")</f>
        <v/>
      </c>
      <c r="J5550" s="5"/>
      <c r="K5550" s="5"/>
      <c r="L5550" s="1"/>
      <c r="M5550" s="7"/>
      <c r="N5550" s="7"/>
      <c r="O5550" s="7">
        <v>45262.083333333336</v>
      </c>
      <c r="P5550" s="4" t="s">
        <v>4559</v>
      </c>
      <c r="Q5550" s="10" t="s">
        <v>4559</v>
      </c>
      <c r="R5550" s="2" t="s">
        <v>10085</v>
      </c>
      <c r="S5550" s="6" t="str">
        <f>IF(OR(ISBLANK(Table1[[#This Row],[ValidEndUTC]]),ISBLANK(Table1[[#This Row],[ValidStartUTC]])),"",Table1[[#This Row],[ValidEndUTC]]-Table1[[#This Row],[ValidStartUTC]])</f>
        <v/>
      </c>
      <c r="T5550" s="5" t="str">
        <f>IF(OR(ISBLANK(Table1[[#This Row],[ValidEndUTC]]),ISBLANK(Table1[[#This Row],[ValidStartUTC]])),"",Table1[[#This Row],[Duration]]*24*60)</f>
        <v/>
      </c>
    </row>
    <row r="5551" spans="1:20" x14ac:dyDescent="0.25">
      <c r="A5551" s="8" t="str">
        <f>IF(ISBLANK(Table1[[#This Row],[AdvisoryNumber]]),"NTML","ADVZY")</f>
        <v>NTML</v>
      </c>
      <c r="B5551" s="8" t="str">
        <f>_xlfn.TEXTJOIN("-",TRUE,Table1[[#This Row],[Source]],TEXT(Table1[[#This Row],[AdvisoryNumber]],"000"),TEXT(ROW()-1,"000000"),TEXT(Table1[[#This Row],[RecordTimeUTC]],"YYYY-MM-DD"))</f>
        <v>NTML-000-005550-2023-12-02</v>
      </c>
      <c r="C5551" s="1" t="s">
        <v>10086</v>
      </c>
      <c r="D5551" s="2"/>
      <c r="E5551" s="1"/>
      <c r="F5551" s="2"/>
      <c r="G5551" s="1" t="s">
        <v>98</v>
      </c>
      <c r="H5551" s="1" t="s">
        <v>992</v>
      </c>
      <c r="I5551" s="8" t="str">
        <f>IF(Table1[[#This Row],[TMI_Type]]="Reroute",INDEX(_xlfn.REGEXEXTRACT(Table1[[#This Row],[RawText]],".*(ROUTE|FEA|FCA|ICR|CTOP|TBO).+([A-Z]{3})",2,0),1,2),"")</f>
        <v/>
      </c>
      <c r="J5551" s="5"/>
      <c r="K5551" s="5"/>
      <c r="L5551" s="1"/>
      <c r="M5551" s="7"/>
      <c r="N5551" s="7"/>
      <c r="O5551" s="7">
        <v>45262.083333333336</v>
      </c>
      <c r="P5551" s="4" t="s">
        <v>4560</v>
      </c>
      <c r="Q5551" s="10" t="s">
        <v>4560</v>
      </c>
      <c r="R5551" s="2" t="s">
        <v>10085</v>
      </c>
      <c r="S5551" s="6" t="str">
        <f>IF(OR(ISBLANK(Table1[[#This Row],[ValidEndUTC]]),ISBLANK(Table1[[#This Row],[ValidStartUTC]])),"",Table1[[#This Row],[ValidEndUTC]]-Table1[[#This Row],[ValidStartUTC]])</f>
        <v/>
      </c>
      <c r="T5551" s="5" t="str">
        <f>IF(OR(ISBLANK(Table1[[#This Row],[ValidEndUTC]]),ISBLANK(Table1[[#This Row],[ValidStartUTC]])),"",Table1[[#This Row],[Duration]]*24*60)</f>
        <v/>
      </c>
    </row>
    <row r="5552" spans="1:20" x14ac:dyDescent="0.25">
      <c r="A5552" s="8" t="str">
        <f>IF(ISBLANK(Table1[[#This Row],[AdvisoryNumber]]),"NTML","ADVZY")</f>
        <v>NTML</v>
      </c>
      <c r="B5552" s="8" t="str">
        <f>_xlfn.TEXTJOIN("-",TRUE,Table1[[#This Row],[Source]],TEXT(Table1[[#This Row],[AdvisoryNumber]],"000"),TEXT(ROW()-1,"000000"),TEXT(Table1[[#This Row],[RecordTimeUTC]],"YYYY-MM-DD"))</f>
        <v>NTML-000-005551-2023-12-02</v>
      </c>
      <c r="C5552" s="1" t="s">
        <v>10087</v>
      </c>
      <c r="D5552" s="2"/>
      <c r="E5552" s="1"/>
      <c r="F5552" s="2"/>
      <c r="G5552" s="1" t="s">
        <v>98</v>
      </c>
      <c r="H5552" s="1" t="s">
        <v>992</v>
      </c>
      <c r="I5552" s="8" t="str">
        <f>IF(Table1[[#This Row],[TMI_Type]]="Reroute",INDEX(_xlfn.REGEXEXTRACT(Table1[[#This Row],[RawText]],".*(ROUTE|FEA|FCA|ICR|CTOP|TBO).+([A-Z]{3})",2,0),1,2),"")</f>
        <v/>
      </c>
      <c r="J5552" s="5"/>
      <c r="K5552" s="5"/>
      <c r="L5552" s="1"/>
      <c r="M5552" s="7"/>
      <c r="N5552" s="7"/>
      <c r="O5552" s="7">
        <v>45262.083333333336</v>
      </c>
      <c r="P5552" s="4" t="s">
        <v>4561</v>
      </c>
      <c r="Q5552" s="10" t="s">
        <v>4561</v>
      </c>
      <c r="R5552" s="2" t="s">
        <v>10085</v>
      </c>
      <c r="S5552" s="6" t="str">
        <f>IF(OR(ISBLANK(Table1[[#This Row],[ValidEndUTC]]),ISBLANK(Table1[[#This Row],[ValidStartUTC]])),"",Table1[[#This Row],[ValidEndUTC]]-Table1[[#This Row],[ValidStartUTC]])</f>
        <v/>
      </c>
      <c r="T5552" s="5" t="str">
        <f>IF(OR(ISBLANK(Table1[[#This Row],[ValidEndUTC]]),ISBLANK(Table1[[#This Row],[ValidStartUTC]])),"",Table1[[#This Row],[Duration]]*24*60)</f>
        <v/>
      </c>
    </row>
    <row r="5553" spans="1:20" x14ac:dyDescent="0.25">
      <c r="A5553" s="8" t="str">
        <f>IF(ISBLANK(Table1[[#This Row],[AdvisoryNumber]]),"NTML","ADVZY")</f>
        <v>NTML</v>
      </c>
      <c r="B5553" s="8" t="str">
        <f>_xlfn.TEXTJOIN("-",TRUE,Table1[[#This Row],[Source]],TEXT(Table1[[#This Row],[AdvisoryNumber]],"000"),TEXT(ROW()-1,"000000"),TEXT(Table1[[#This Row],[RecordTimeUTC]],"YYYY-MM-DD"))</f>
        <v>NTML-000-005552-2023-12-02</v>
      </c>
      <c r="C5553" s="1" t="s">
        <v>10088</v>
      </c>
      <c r="D5553" s="2"/>
      <c r="E5553" s="1"/>
      <c r="F5553" s="2"/>
      <c r="G5553" s="1" t="s">
        <v>98</v>
      </c>
      <c r="H5553" s="1" t="s">
        <v>992</v>
      </c>
      <c r="I5553" s="8" t="str">
        <f>IF(Table1[[#This Row],[TMI_Type]]="Reroute",INDEX(_xlfn.REGEXEXTRACT(Table1[[#This Row],[RawText]],".*(ROUTE|FEA|FCA|ICR|CTOP|TBO).+([A-Z]{3})",2,0),1,2),"")</f>
        <v/>
      </c>
      <c r="J5553" s="5"/>
      <c r="K5553" s="5"/>
      <c r="L5553" s="1"/>
      <c r="M5553" s="7"/>
      <c r="N5553" s="7"/>
      <c r="O5553" s="7">
        <v>45262.083333333336</v>
      </c>
      <c r="P5553" s="4" t="s">
        <v>4562</v>
      </c>
      <c r="Q5553" s="10" t="s">
        <v>4562</v>
      </c>
      <c r="R5553" s="2" t="s">
        <v>10085</v>
      </c>
      <c r="S5553" s="6" t="str">
        <f>IF(OR(ISBLANK(Table1[[#This Row],[ValidEndUTC]]),ISBLANK(Table1[[#This Row],[ValidStartUTC]])),"",Table1[[#This Row],[ValidEndUTC]]-Table1[[#This Row],[ValidStartUTC]])</f>
        <v/>
      </c>
      <c r="T5553" s="5" t="str">
        <f>IF(OR(ISBLANK(Table1[[#This Row],[ValidEndUTC]]),ISBLANK(Table1[[#This Row],[ValidStartUTC]])),"",Table1[[#This Row],[Duration]]*24*60)</f>
        <v/>
      </c>
    </row>
    <row r="5554" spans="1:20" x14ac:dyDescent="0.25">
      <c r="A5554" s="8" t="str">
        <f>IF(ISBLANK(Table1[[#This Row],[AdvisoryNumber]]),"NTML","ADVZY")</f>
        <v>NTML</v>
      </c>
      <c r="B5554" s="8" t="str">
        <f>_xlfn.TEXTJOIN("-",TRUE,Table1[[#This Row],[Source]],TEXT(Table1[[#This Row],[AdvisoryNumber]],"000"),TEXT(ROW()-1,"000000"),TEXT(Table1[[#This Row],[RecordTimeUTC]],"YYYY-MM-DD"))</f>
        <v>NTML-000-005553-2023-12-02</v>
      </c>
      <c r="C5554" s="1" t="s">
        <v>10094</v>
      </c>
      <c r="D5554" s="2"/>
      <c r="E5554" s="1"/>
      <c r="F5554" s="2"/>
      <c r="G5554" s="1" t="s">
        <v>98</v>
      </c>
      <c r="H5554" s="1" t="s">
        <v>992</v>
      </c>
      <c r="I5554" s="8" t="str">
        <f>IF(Table1[[#This Row],[TMI_Type]]="Reroute",INDEX(_xlfn.REGEXEXTRACT(Table1[[#This Row],[RawText]],".*(ROUTE|FEA|FCA|ICR|CTOP|TBO).+([A-Z]{3})",2,0),1,2),"")</f>
        <v/>
      </c>
      <c r="J5554" s="5"/>
      <c r="K5554" s="5"/>
      <c r="L5554" s="1"/>
      <c r="M5554" s="7"/>
      <c r="N5554" s="7"/>
      <c r="O5554" s="7">
        <v>45262.125</v>
      </c>
      <c r="P5554" s="4" t="s">
        <v>4565</v>
      </c>
      <c r="Q5554" s="10" t="s">
        <v>4565</v>
      </c>
      <c r="R5554" s="2" t="s">
        <v>10095</v>
      </c>
      <c r="S5554" s="6" t="str">
        <f>IF(OR(ISBLANK(Table1[[#This Row],[ValidEndUTC]]),ISBLANK(Table1[[#This Row],[ValidStartUTC]])),"",Table1[[#This Row],[ValidEndUTC]]-Table1[[#This Row],[ValidStartUTC]])</f>
        <v/>
      </c>
      <c r="T5554" s="5" t="str">
        <f>IF(OR(ISBLANK(Table1[[#This Row],[ValidEndUTC]]),ISBLANK(Table1[[#This Row],[ValidStartUTC]])),"",Table1[[#This Row],[Duration]]*24*60)</f>
        <v/>
      </c>
    </row>
    <row r="5555" spans="1:20" x14ac:dyDescent="0.25">
      <c r="A5555" s="8" t="str">
        <f>IF(ISBLANK(Table1[[#This Row],[AdvisoryNumber]]),"NTML","ADVZY")</f>
        <v>NTML</v>
      </c>
      <c r="B5555" s="8" t="str">
        <f>_xlfn.TEXTJOIN("-",TRUE,Table1[[#This Row],[Source]],TEXT(Table1[[#This Row],[AdvisoryNumber]],"000"),TEXT(ROW()-1,"000000"),TEXT(Table1[[#This Row],[RecordTimeUTC]],"YYYY-MM-DD"))</f>
        <v>NTML-000-005554-2023-12-02</v>
      </c>
      <c r="C5555" s="1" t="s">
        <v>10096</v>
      </c>
      <c r="D5555" s="2"/>
      <c r="E5555" s="1"/>
      <c r="F5555" s="2"/>
      <c r="G5555" s="1" t="s">
        <v>98</v>
      </c>
      <c r="H5555" s="1" t="s">
        <v>992</v>
      </c>
      <c r="I5555" s="8" t="str">
        <f>IF(Table1[[#This Row],[TMI_Type]]="Reroute",INDEX(_xlfn.REGEXEXTRACT(Table1[[#This Row],[RawText]],".*(ROUTE|FEA|FCA|ICR|CTOP|TBO).+([A-Z]{3})",2,0),1,2),"")</f>
        <v/>
      </c>
      <c r="J5555" s="5"/>
      <c r="K5555" s="5"/>
      <c r="L5555" s="1"/>
      <c r="M5555" s="7"/>
      <c r="N5555" s="7"/>
      <c r="O5555" s="7">
        <v>45262.125</v>
      </c>
      <c r="P5555" s="4" t="s">
        <v>4566</v>
      </c>
      <c r="Q5555" s="10" t="s">
        <v>4566</v>
      </c>
      <c r="R5555" s="2" t="s">
        <v>10095</v>
      </c>
      <c r="S5555" s="6" t="str">
        <f>IF(OR(ISBLANK(Table1[[#This Row],[ValidEndUTC]]),ISBLANK(Table1[[#This Row],[ValidStartUTC]])),"",Table1[[#This Row],[ValidEndUTC]]-Table1[[#This Row],[ValidStartUTC]])</f>
        <v/>
      </c>
      <c r="T5555" s="5" t="str">
        <f>IF(OR(ISBLANK(Table1[[#This Row],[ValidEndUTC]]),ISBLANK(Table1[[#This Row],[ValidStartUTC]])),"",Table1[[#This Row],[Duration]]*24*60)</f>
        <v/>
      </c>
    </row>
    <row r="5556" spans="1:20" x14ac:dyDescent="0.25">
      <c r="A5556" s="8" t="str">
        <f>IF(ISBLANK(Table1[[#This Row],[AdvisoryNumber]]),"NTML","ADVZY")</f>
        <v>NTML</v>
      </c>
      <c r="B5556" s="8" t="str">
        <f>_xlfn.TEXTJOIN("-",TRUE,Table1[[#This Row],[Source]],TEXT(Table1[[#This Row],[AdvisoryNumber]],"000"),TEXT(ROW()-1,"000000"),TEXT(Table1[[#This Row],[RecordTimeUTC]],"YYYY-MM-DD"))</f>
        <v>NTML-000-005555-2023-12-02</v>
      </c>
      <c r="C5556" s="1" t="s">
        <v>10097</v>
      </c>
      <c r="D5556" s="2"/>
      <c r="E5556" s="1"/>
      <c r="F5556" s="2"/>
      <c r="G5556" s="1" t="s">
        <v>98</v>
      </c>
      <c r="H5556" s="1" t="s">
        <v>992</v>
      </c>
      <c r="I5556" s="8" t="str">
        <f>IF(Table1[[#This Row],[TMI_Type]]="Reroute",INDEX(_xlfn.REGEXEXTRACT(Table1[[#This Row],[RawText]],".*(ROUTE|FEA|FCA|ICR|CTOP|TBO).+([A-Z]{3})",2,0),1,2),"")</f>
        <v/>
      </c>
      <c r="J5556" s="5"/>
      <c r="K5556" s="5"/>
      <c r="L5556" s="1"/>
      <c r="M5556" s="7"/>
      <c r="N5556" s="7"/>
      <c r="O5556" s="7">
        <v>45262.125</v>
      </c>
      <c r="P5556" s="4" t="s">
        <v>4567</v>
      </c>
      <c r="Q5556" s="10" t="s">
        <v>4567</v>
      </c>
      <c r="R5556" s="2" t="s">
        <v>10095</v>
      </c>
      <c r="S5556" s="6" t="str">
        <f>IF(OR(ISBLANK(Table1[[#This Row],[ValidEndUTC]]),ISBLANK(Table1[[#This Row],[ValidStartUTC]])),"",Table1[[#This Row],[ValidEndUTC]]-Table1[[#This Row],[ValidStartUTC]])</f>
        <v/>
      </c>
      <c r="T5556" s="5" t="str">
        <f>IF(OR(ISBLANK(Table1[[#This Row],[ValidEndUTC]]),ISBLANK(Table1[[#This Row],[ValidStartUTC]])),"",Table1[[#This Row],[Duration]]*24*60)</f>
        <v/>
      </c>
    </row>
    <row r="5557" spans="1:20" ht="21.6" x14ac:dyDescent="0.25">
      <c r="A5557" s="8" t="str">
        <f>IF(ISBLANK(Table1[[#This Row],[AdvisoryNumber]]),"NTML","ADVZY")</f>
        <v>NTML</v>
      </c>
      <c r="B5557" s="8" t="str">
        <f>_xlfn.TEXTJOIN("-",TRUE,Table1[[#This Row],[Source]],TEXT(Table1[[#This Row],[AdvisoryNumber]],"000"),TEXT(ROW()-1,"000000"),TEXT(Table1[[#This Row],[RecordTimeUTC]],"YYYY-MM-DD"))</f>
        <v>NTML-000-005556-2023-12-02</v>
      </c>
      <c r="C5557" s="1" t="s">
        <v>97</v>
      </c>
      <c r="D5557" s="2"/>
      <c r="E5557" s="1"/>
      <c r="F5557" s="2"/>
      <c r="G5557" s="1" t="s">
        <v>98</v>
      </c>
      <c r="H5557" s="1" t="s">
        <v>101</v>
      </c>
      <c r="I5557" s="8" t="str">
        <f>IF(Table1[[#This Row],[TMI_Type]]="Reroute",INDEX(_xlfn.REGEXEXTRACT(Table1[[#This Row],[RawText]],".*(ROUTE|FEA|FCA|ICR|CTOP|TBO).+([A-Z]{3})",2,0),1,2),"")</f>
        <v/>
      </c>
      <c r="J5557" s="5">
        <v>20</v>
      </c>
      <c r="K5557" s="5"/>
      <c r="L5557" s="1" t="s">
        <v>1110</v>
      </c>
      <c r="M5557" s="7"/>
      <c r="N5557" s="7"/>
      <c r="O5557" s="7">
        <v>45262.128472222219</v>
      </c>
      <c r="P5557" s="4" t="s">
        <v>4563</v>
      </c>
      <c r="Q5557" s="10" t="s">
        <v>4563</v>
      </c>
      <c r="R5557" s="2" t="s">
        <v>10091</v>
      </c>
      <c r="S5557" s="6" t="str">
        <f>IF(OR(ISBLANK(Table1[[#This Row],[ValidEndUTC]]),ISBLANK(Table1[[#This Row],[ValidStartUTC]])),"",Table1[[#This Row],[ValidEndUTC]]-Table1[[#This Row],[ValidStartUTC]])</f>
        <v/>
      </c>
      <c r="T5557" s="5" t="str">
        <f>IF(OR(ISBLANK(Table1[[#This Row],[ValidEndUTC]]),ISBLANK(Table1[[#This Row],[ValidStartUTC]])),"",Table1[[#This Row],[Duration]]*24*60)</f>
        <v/>
      </c>
    </row>
    <row r="5558" spans="1:20" x14ac:dyDescent="0.25">
      <c r="A5558" s="8" t="str">
        <f>IF(ISBLANK(Table1[[#This Row],[AdvisoryNumber]]),"NTML","ADVZY")</f>
        <v>NTML</v>
      </c>
      <c r="B5558" s="8" t="str">
        <f>_xlfn.TEXTJOIN("-",TRUE,Table1[[#This Row],[Source]],TEXT(Table1[[#This Row],[AdvisoryNumber]],"000"),TEXT(ROW()-1,"000000"),TEXT(Table1[[#This Row],[RecordTimeUTC]],"YYYY-MM-DD"))</f>
        <v>NTML-000-005557-2023-12-02</v>
      </c>
      <c r="C5558" s="1" t="s">
        <v>97</v>
      </c>
      <c r="D5558" s="2"/>
      <c r="E5558" s="1"/>
      <c r="F5558" s="2"/>
      <c r="G5558" s="1"/>
      <c r="H5558" s="1" t="s">
        <v>6014</v>
      </c>
      <c r="I5558" s="8" t="str">
        <f>IF(Table1[[#This Row],[TMI_Type]]="Reroute",INDEX(_xlfn.REGEXEXTRACT(Table1[[#This Row],[RawText]],".*(ROUTE|FEA|FCA|ICR|CTOP|TBO).+([A-Z]{3})",2,0),1,2),"")</f>
        <v/>
      </c>
      <c r="J5558" s="5"/>
      <c r="K5558" s="5"/>
      <c r="L5558" s="1" t="s">
        <v>10092</v>
      </c>
      <c r="M5558" s="7"/>
      <c r="N5558" s="7"/>
      <c r="O5558" s="7">
        <v>45262.145833333336</v>
      </c>
      <c r="P5558" s="4" t="s">
        <v>4564</v>
      </c>
      <c r="Q5558" s="10" t="s">
        <v>4564</v>
      </c>
      <c r="R5558" s="2" t="s">
        <v>10093</v>
      </c>
      <c r="S5558" s="6" t="str">
        <f>IF(OR(ISBLANK(Table1[[#This Row],[ValidEndUTC]]),ISBLANK(Table1[[#This Row],[ValidStartUTC]])),"",Table1[[#This Row],[ValidEndUTC]]-Table1[[#This Row],[ValidStartUTC]])</f>
        <v/>
      </c>
      <c r="T5558" s="5" t="str">
        <f>IF(OR(ISBLANK(Table1[[#This Row],[ValidEndUTC]]),ISBLANK(Table1[[#This Row],[ValidStartUTC]])),"",Table1[[#This Row],[Duration]]*24*60)</f>
        <v/>
      </c>
    </row>
    <row r="5559" spans="1:20" ht="21.6" x14ac:dyDescent="0.25">
      <c r="A5559" s="8" t="str">
        <f>IF(ISBLANK(Table1[[#This Row],[AdvisoryNumber]]),"NTML","ADVZY")</f>
        <v>NTML</v>
      </c>
      <c r="B5559" s="8" t="str">
        <f>_xlfn.TEXTJOIN("-",TRUE,Table1[[#This Row],[Source]],TEXT(Table1[[#This Row],[AdvisoryNumber]],"000"),TEXT(ROW()-1,"000000"),TEXT(Table1[[#This Row],[RecordTimeUTC]],"YYYY-MM-DD"))</f>
        <v>NTML-000-005558-2023-12-08</v>
      </c>
      <c r="C5559" s="1" t="s">
        <v>208</v>
      </c>
      <c r="D5559" s="2"/>
      <c r="E5559" s="1"/>
      <c r="F5559" s="2"/>
      <c r="G5559" s="1"/>
      <c r="H5559" s="1" t="s">
        <v>2641</v>
      </c>
      <c r="I5559" s="8" t="str">
        <f>IF(Table1[[#This Row],[TMI_Type]]="Reroute",INDEX(_xlfn.REGEXEXTRACT(Table1[[#This Row],[RawText]],".*(ROUTE|FEA|FCA|ICR|CTOP|TBO).+([A-Z]{3})",2,0),1,2),"")</f>
        <v/>
      </c>
      <c r="J5559" s="5"/>
      <c r="K5559" s="5"/>
      <c r="L5559" s="1"/>
      <c r="M5559" s="7"/>
      <c r="N5559" s="7"/>
      <c r="O5559" s="7">
        <v>45268.568749999999</v>
      </c>
      <c r="P5559" s="4" t="s">
        <v>4568</v>
      </c>
      <c r="Q5559" s="10" t="s">
        <v>4568</v>
      </c>
      <c r="R5559" s="2" t="s">
        <v>10098</v>
      </c>
      <c r="S5559" s="6" t="str">
        <f>IF(OR(ISBLANK(Table1[[#This Row],[ValidEndUTC]]),ISBLANK(Table1[[#This Row],[ValidStartUTC]])),"",Table1[[#This Row],[ValidEndUTC]]-Table1[[#This Row],[ValidStartUTC]])</f>
        <v/>
      </c>
      <c r="T5559" s="5" t="str">
        <f>IF(OR(ISBLANK(Table1[[#This Row],[ValidEndUTC]]),ISBLANK(Table1[[#This Row],[ValidStartUTC]])),"",Table1[[#This Row],[Duration]]*24*60)</f>
        <v/>
      </c>
    </row>
    <row r="5560" spans="1:20" x14ac:dyDescent="0.25">
      <c r="A5560" s="8" t="str">
        <f>IF(ISBLANK(Table1[[#This Row],[AdvisoryNumber]]),"NTML","ADVZY")</f>
        <v>NTML</v>
      </c>
      <c r="B5560" s="8" t="str">
        <f>_xlfn.TEXTJOIN("-",TRUE,Table1[[#This Row],[Source]],TEXT(Table1[[#This Row],[AdvisoryNumber]],"000"),TEXT(ROW()-1,"000000"),TEXT(Table1[[#This Row],[RecordTimeUTC]],"YYYY-MM-DD"))</f>
        <v>NTML-000-005559-2023-12-08</v>
      </c>
      <c r="C5560" s="1" t="s">
        <v>217</v>
      </c>
      <c r="D5560" s="2"/>
      <c r="E5560" s="1"/>
      <c r="F5560" s="2"/>
      <c r="G5560" s="1"/>
      <c r="H5560" s="1" t="s">
        <v>2641</v>
      </c>
      <c r="I5560" s="8" t="str">
        <f>IF(Table1[[#This Row],[TMI_Type]]="Reroute",INDEX(_xlfn.REGEXEXTRACT(Table1[[#This Row],[RawText]],".*(ROUTE|FEA|FCA|ICR|CTOP|TBO).+([A-Z]{3})",2,0),1,2),"")</f>
        <v/>
      </c>
      <c r="J5560" s="5"/>
      <c r="K5560" s="5"/>
      <c r="L5560" s="1"/>
      <c r="M5560" s="7"/>
      <c r="N5560" s="7"/>
      <c r="O5560" s="7">
        <v>45268.972222222219</v>
      </c>
      <c r="P5560" s="4" t="s">
        <v>4569</v>
      </c>
      <c r="Q5560" s="10" t="s">
        <v>4569</v>
      </c>
      <c r="R5560" s="2" t="s">
        <v>10099</v>
      </c>
      <c r="S5560" s="6" t="str">
        <f>IF(OR(ISBLANK(Table1[[#This Row],[ValidEndUTC]]),ISBLANK(Table1[[#This Row],[ValidStartUTC]])),"",Table1[[#This Row],[ValidEndUTC]]-Table1[[#This Row],[ValidStartUTC]])</f>
        <v/>
      </c>
      <c r="T5560" s="5" t="str">
        <f>IF(OR(ISBLANK(Table1[[#This Row],[ValidEndUTC]]),ISBLANK(Table1[[#This Row],[ValidStartUTC]])),"",Table1[[#This Row],[Duration]]*24*60)</f>
        <v/>
      </c>
    </row>
    <row r="5561" spans="1:20" ht="21.6" x14ac:dyDescent="0.25">
      <c r="A5561" s="8" t="str">
        <f>IF(ISBLANK(Table1[[#This Row],[AdvisoryNumber]]),"NTML","ADVZY")</f>
        <v>NTML</v>
      </c>
      <c r="B5561" s="8" t="str">
        <f>_xlfn.TEXTJOIN("-",TRUE,Table1[[#This Row],[Source]],TEXT(Table1[[#This Row],[AdvisoryNumber]],"000"),TEXT(ROW()-1,"000000"),TEXT(Table1[[#This Row],[RecordTimeUTC]],"YYYY-MM-DD"))</f>
        <v>NTML-000-005560-2023-12-08</v>
      </c>
      <c r="C5561" s="1" t="s">
        <v>1515</v>
      </c>
      <c r="D5561" s="2"/>
      <c r="E5561" s="1"/>
      <c r="F5561" s="2"/>
      <c r="G5561" s="1"/>
      <c r="H5561" s="1" t="s">
        <v>2641</v>
      </c>
      <c r="I5561" s="8" t="str">
        <f>IF(Table1[[#This Row],[TMI_Type]]="Reroute",INDEX(_xlfn.REGEXEXTRACT(Table1[[#This Row],[RawText]],".*(ROUTE|FEA|FCA|ICR|CTOP|TBO).+([A-Z]{3})",2,0),1,2),"")</f>
        <v/>
      </c>
      <c r="J5561" s="5"/>
      <c r="K5561" s="5"/>
      <c r="L5561" s="1"/>
      <c r="M5561" s="7"/>
      <c r="N5561" s="7"/>
      <c r="O5561" s="7">
        <v>45268.977777777778</v>
      </c>
      <c r="P5561" s="4" t="s">
        <v>4570</v>
      </c>
      <c r="Q5561" s="10" t="s">
        <v>4570</v>
      </c>
      <c r="R5561" s="2" t="s">
        <v>10100</v>
      </c>
      <c r="S5561" s="6" t="str">
        <f>IF(OR(ISBLANK(Table1[[#This Row],[ValidEndUTC]]),ISBLANK(Table1[[#This Row],[ValidStartUTC]])),"",Table1[[#This Row],[ValidEndUTC]]-Table1[[#This Row],[ValidStartUTC]])</f>
        <v/>
      </c>
      <c r="T5561" s="5" t="str">
        <f>IF(OR(ISBLANK(Table1[[#This Row],[ValidEndUTC]]),ISBLANK(Table1[[#This Row],[ValidStartUTC]])),"",Table1[[#This Row],[Duration]]*24*60)</f>
        <v/>
      </c>
    </row>
    <row r="5562" spans="1:20" x14ac:dyDescent="0.25">
      <c r="A5562" s="8" t="str">
        <f>IF(ISBLANK(Table1[[#This Row],[AdvisoryNumber]]),"NTML","ADVZY")</f>
        <v>NTML</v>
      </c>
      <c r="B5562" s="8" t="str">
        <f>_xlfn.TEXTJOIN("-",TRUE,Table1[[#This Row],[Source]],TEXT(Table1[[#This Row],[AdvisoryNumber]],"000"),TEXT(ROW()-1,"000000"),TEXT(Table1[[#This Row],[RecordTimeUTC]],"YYYY-MM-DD"))</f>
        <v>NTML-000-005561-2023-12-09</v>
      </c>
      <c r="C5562" s="1" t="s">
        <v>217</v>
      </c>
      <c r="D5562" s="2"/>
      <c r="E5562" s="1"/>
      <c r="F5562" s="2"/>
      <c r="G5562" s="1" t="s">
        <v>98</v>
      </c>
      <c r="H5562" s="1" t="s">
        <v>992</v>
      </c>
      <c r="I5562" s="8" t="str">
        <f>IF(Table1[[#This Row],[TMI_Type]]="Reroute",INDEX(_xlfn.REGEXEXTRACT(Table1[[#This Row],[RawText]],".*(ROUTE|FEA|FCA|ICR|CTOP|TBO).+([A-Z]{3})",2,0),1,2),"")</f>
        <v/>
      </c>
      <c r="J5562" s="5"/>
      <c r="K5562" s="5"/>
      <c r="L5562" s="1"/>
      <c r="M5562" s="7"/>
      <c r="N5562" s="7"/>
      <c r="O5562" s="7">
        <v>45269.065972222219</v>
      </c>
      <c r="P5562" s="4" t="s">
        <v>4599</v>
      </c>
      <c r="Q5562" s="10" t="s">
        <v>4599</v>
      </c>
      <c r="R5562" s="2" t="s">
        <v>10107</v>
      </c>
      <c r="S5562" s="6" t="str">
        <f>IF(OR(ISBLANK(Table1[[#This Row],[ValidEndUTC]]),ISBLANK(Table1[[#This Row],[ValidStartUTC]])),"",Table1[[#This Row],[ValidEndUTC]]-Table1[[#This Row],[ValidStartUTC]])</f>
        <v/>
      </c>
      <c r="T5562" s="5" t="str">
        <f>IF(OR(ISBLANK(Table1[[#This Row],[ValidEndUTC]]),ISBLANK(Table1[[#This Row],[ValidStartUTC]])),"",Table1[[#This Row],[Duration]]*24*60)</f>
        <v/>
      </c>
    </row>
    <row r="5563" spans="1:20" x14ac:dyDescent="0.25">
      <c r="A5563" s="8" t="str">
        <f>IF(ISBLANK(Table1[[#This Row],[AdvisoryNumber]]),"NTML","ADVZY")</f>
        <v>NTML</v>
      </c>
      <c r="B5563" s="8" t="str">
        <f>_xlfn.TEXTJOIN("-",TRUE,Table1[[#This Row],[Source]],TEXT(Table1[[#This Row],[AdvisoryNumber]],"000"),TEXT(ROW()-1,"000000"),TEXT(Table1[[#This Row],[RecordTimeUTC]],"YYYY-MM-DD"))</f>
        <v>NTML-000-005562-2023-12-17</v>
      </c>
      <c r="C5563" s="1" t="s">
        <v>232</v>
      </c>
      <c r="D5563" s="2"/>
      <c r="E5563" s="1"/>
      <c r="F5563" s="2"/>
      <c r="G5563" s="1"/>
      <c r="H5563" s="1" t="s">
        <v>2641</v>
      </c>
      <c r="I5563" s="8" t="str">
        <f>IF(Table1[[#This Row],[TMI_Type]]="Reroute",INDEX(_xlfn.REGEXEXTRACT(Table1[[#This Row],[RawText]],".*(ROUTE|FEA|FCA|ICR|CTOP|TBO).+([A-Z]{3})",2,0),1,2),"")</f>
        <v/>
      </c>
      <c r="J5563" s="5"/>
      <c r="K5563" s="5"/>
      <c r="L5563" s="1"/>
      <c r="M5563" s="7"/>
      <c r="N5563" s="7"/>
      <c r="O5563" s="7">
        <v>45277.84097222222</v>
      </c>
      <c r="P5563" s="4" t="s">
        <v>4608</v>
      </c>
      <c r="Q5563" s="10" t="s">
        <v>4608</v>
      </c>
      <c r="R5563" s="2" t="s">
        <v>10121</v>
      </c>
      <c r="S5563" s="6" t="str">
        <f>IF(OR(ISBLANK(Table1[[#This Row],[ValidEndUTC]]),ISBLANK(Table1[[#This Row],[ValidStartUTC]])),"",Table1[[#This Row],[ValidEndUTC]]-Table1[[#This Row],[ValidStartUTC]])</f>
        <v/>
      </c>
      <c r="T5563" s="5" t="str">
        <f>IF(OR(ISBLANK(Table1[[#This Row],[ValidEndUTC]]),ISBLANK(Table1[[#This Row],[ValidStartUTC]])),"",Table1[[#This Row],[Duration]]*24*60)</f>
        <v/>
      </c>
    </row>
    <row r="5564" spans="1:20" x14ac:dyDescent="0.25">
      <c r="A5564" s="8" t="str">
        <f>IF(ISBLANK(Table1[[#This Row],[AdvisoryNumber]]),"NTML","ADVZY")</f>
        <v>NTML</v>
      </c>
      <c r="B5564" s="8" t="str">
        <f>_xlfn.TEXTJOIN("-",TRUE,Table1[[#This Row],[Source]],TEXT(Table1[[#This Row],[AdvisoryNumber]],"000"),TEXT(ROW()-1,"000000"),TEXT(Table1[[#This Row],[RecordTimeUTC]],"YYYY-MM-DD"))</f>
        <v>NTML-000-005563-2023-12-22</v>
      </c>
      <c r="C5564" s="1" t="s">
        <v>208</v>
      </c>
      <c r="D5564" s="2"/>
      <c r="E5564" s="1"/>
      <c r="F5564" s="2"/>
      <c r="G5564" s="1"/>
      <c r="H5564" s="1" t="s">
        <v>2641</v>
      </c>
      <c r="I5564" s="8" t="str">
        <f>IF(Table1[[#This Row],[TMI_Type]]="Reroute",INDEX(_xlfn.REGEXEXTRACT(Table1[[#This Row],[RawText]],".*(ROUTE|FEA|FCA|ICR|CTOP|TBO).+([A-Z]{3})",2,0),1,2),"")</f>
        <v/>
      </c>
      <c r="J5564" s="5"/>
      <c r="K5564" s="5"/>
      <c r="L5564" s="1"/>
      <c r="M5564" s="7"/>
      <c r="N5564" s="7"/>
      <c r="O5564" s="7">
        <v>45282.763888888891</v>
      </c>
      <c r="P5564" s="4" t="s">
        <v>4609</v>
      </c>
      <c r="Q5564" s="10" t="s">
        <v>4609</v>
      </c>
      <c r="R5564" s="2" t="s">
        <v>10122</v>
      </c>
      <c r="S5564" s="6" t="str">
        <f>IF(OR(ISBLANK(Table1[[#This Row],[ValidEndUTC]]),ISBLANK(Table1[[#This Row],[ValidStartUTC]])),"",Table1[[#This Row],[ValidEndUTC]]-Table1[[#This Row],[ValidStartUTC]])</f>
        <v/>
      </c>
      <c r="T5564" s="5" t="str">
        <f>IF(OR(ISBLANK(Table1[[#This Row],[ValidEndUTC]]),ISBLANK(Table1[[#This Row],[ValidStartUTC]])),"",Table1[[#This Row],[Duration]]*24*60)</f>
        <v/>
      </c>
    </row>
    <row r="5565" spans="1:20" x14ac:dyDescent="0.25">
      <c r="A5565" s="8" t="str">
        <f>IF(ISBLANK(Table1[[#This Row],[AdvisoryNumber]]),"NTML","ADVZY")</f>
        <v>NTML</v>
      </c>
      <c r="B5565" s="8" t="str">
        <f>_xlfn.TEXTJOIN("-",TRUE,Table1[[#This Row],[Source]],TEXT(Table1[[#This Row],[AdvisoryNumber]],"000"),TEXT(ROW()-1,"000000"),TEXT(Table1[[#This Row],[RecordTimeUTC]],"YYYY-MM-DD"))</f>
        <v>NTML-000-005564-2023-12-22</v>
      </c>
      <c r="C5565" s="1" t="s">
        <v>1570</v>
      </c>
      <c r="D5565" s="2"/>
      <c r="E5565" s="1"/>
      <c r="F5565" s="2"/>
      <c r="G5565" s="1"/>
      <c r="H5565" s="1" t="s">
        <v>6014</v>
      </c>
      <c r="I5565" s="8" t="str">
        <f>IF(Table1[[#This Row],[TMI_Type]]="Reroute",INDEX(_xlfn.REGEXEXTRACT(Table1[[#This Row],[RawText]],".*(ROUTE|FEA|FCA|ICR|CTOP|TBO).+([A-Z]{3})",2,0),1,2),"")</f>
        <v/>
      </c>
      <c r="J5565" s="5"/>
      <c r="K5565" s="5"/>
      <c r="L5565" s="1"/>
      <c r="M5565" s="7"/>
      <c r="N5565" s="7"/>
      <c r="O5565" s="7">
        <v>45282.763888888891</v>
      </c>
      <c r="P5565" s="4" t="s">
        <v>4610</v>
      </c>
      <c r="Q5565" s="10" t="s">
        <v>4610</v>
      </c>
      <c r="R5565" s="2" t="s">
        <v>10122</v>
      </c>
      <c r="S5565" s="6" t="str">
        <f>IF(OR(ISBLANK(Table1[[#This Row],[ValidEndUTC]]),ISBLANK(Table1[[#This Row],[ValidStartUTC]])),"",Table1[[#This Row],[ValidEndUTC]]-Table1[[#This Row],[ValidStartUTC]])</f>
        <v/>
      </c>
      <c r="T5565" s="5" t="str">
        <f>IF(OR(ISBLANK(Table1[[#This Row],[ValidEndUTC]]),ISBLANK(Table1[[#This Row],[ValidStartUTC]])),"",Table1[[#This Row],[Duration]]*24*60)</f>
        <v/>
      </c>
    </row>
    <row r="5566" spans="1:20" x14ac:dyDescent="0.25">
      <c r="A5566" s="8" t="str">
        <f>IF(ISBLANK(Table1[[#This Row],[AdvisoryNumber]]),"NTML","ADVZY")</f>
        <v>NTML</v>
      </c>
      <c r="B5566" s="8" t="str">
        <f>_xlfn.TEXTJOIN("-",TRUE,Table1[[#This Row],[Source]],TEXT(Table1[[#This Row],[AdvisoryNumber]],"000"),TEXT(ROW()-1,"000000"),TEXT(Table1[[#This Row],[RecordTimeUTC]],"YYYY-MM-DD"))</f>
        <v>NTML-000-005565-2023-12-22</v>
      </c>
      <c r="C5566" s="1" t="s">
        <v>218</v>
      </c>
      <c r="D5566" s="2"/>
      <c r="E5566" s="1"/>
      <c r="F5566" s="2"/>
      <c r="G5566" s="1"/>
      <c r="H5566" s="1" t="s">
        <v>2641</v>
      </c>
      <c r="I5566" s="8" t="str">
        <f>IF(Table1[[#This Row],[TMI_Type]]="Reroute",INDEX(_xlfn.REGEXEXTRACT(Table1[[#This Row],[RawText]],".*(ROUTE|FEA|FCA|ICR|CTOP|TBO).+([A-Z]{3})",2,0),1,2),"")</f>
        <v/>
      </c>
      <c r="J5566" s="5"/>
      <c r="K5566" s="5"/>
      <c r="L5566" s="1"/>
      <c r="M5566" s="7"/>
      <c r="N5566" s="7"/>
      <c r="O5566" s="7">
        <v>45282.84375</v>
      </c>
      <c r="P5566" s="4" t="s">
        <v>4611</v>
      </c>
      <c r="Q5566" s="10" t="s">
        <v>4611</v>
      </c>
      <c r="R5566" s="2" t="s">
        <v>10123</v>
      </c>
      <c r="S5566" s="6" t="str">
        <f>IF(OR(ISBLANK(Table1[[#This Row],[ValidEndUTC]]),ISBLANK(Table1[[#This Row],[ValidStartUTC]])),"",Table1[[#This Row],[ValidEndUTC]]-Table1[[#This Row],[ValidStartUTC]])</f>
        <v/>
      </c>
      <c r="T5566" s="5" t="str">
        <f>IF(OR(ISBLANK(Table1[[#This Row],[ValidEndUTC]]),ISBLANK(Table1[[#This Row],[ValidStartUTC]])),"",Table1[[#This Row],[Duration]]*24*60)</f>
        <v/>
      </c>
    </row>
    <row r="5567" spans="1:20" ht="21.6" x14ac:dyDescent="0.25">
      <c r="A5567" s="8" t="str">
        <f>IF(ISBLANK(Table1[[#This Row],[AdvisoryNumber]]),"NTML","ADVZY")</f>
        <v>NTML</v>
      </c>
      <c r="B5567" s="8" t="str">
        <f>_xlfn.TEXTJOIN("-",TRUE,Table1[[#This Row],[Source]],TEXT(Table1[[#This Row],[AdvisoryNumber]],"000"),TEXT(ROW()-1,"000000"),TEXT(Table1[[#This Row],[RecordTimeUTC]],"YYYY-MM-DD"))</f>
        <v>NTML-000-005566-2023-12-23</v>
      </c>
      <c r="C5567" s="1" t="s">
        <v>711</v>
      </c>
      <c r="D5567" s="2"/>
      <c r="E5567" s="1"/>
      <c r="F5567" s="2"/>
      <c r="G5567" s="1"/>
      <c r="H5567" s="1" t="s">
        <v>2641</v>
      </c>
      <c r="I5567" s="8" t="str">
        <f>IF(Table1[[#This Row],[TMI_Type]]="Reroute",INDEX(_xlfn.REGEXEXTRACT(Table1[[#This Row],[RawText]],".*(ROUTE|FEA|FCA|ICR|CTOP|TBO).+([A-Z]{3})",2,0),1,2),"")</f>
        <v/>
      </c>
      <c r="J5567" s="5"/>
      <c r="K5567" s="5"/>
      <c r="L5567" s="1"/>
      <c r="M5567" s="7"/>
      <c r="N5567" s="7"/>
      <c r="O5567" s="7">
        <v>45283.96875</v>
      </c>
      <c r="P5567" s="4" t="s">
        <v>4627</v>
      </c>
      <c r="Q5567" s="10" t="s">
        <v>4627</v>
      </c>
      <c r="R5567" s="2" t="s">
        <v>10132</v>
      </c>
      <c r="S5567" s="6" t="str">
        <f>IF(OR(ISBLANK(Table1[[#This Row],[ValidEndUTC]]),ISBLANK(Table1[[#This Row],[ValidStartUTC]])),"",Table1[[#This Row],[ValidEndUTC]]-Table1[[#This Row],[ValidStartUTC]])</f>
        <v/>
      </c>
      <c r="T5567" s="5" t="str">
        <f>IF(OR(ISBLANK(Table1[[#This Row],[ValidEndUTC]]),ISBLANK(Table1[[#This Row],[ValidStartUTC]])),"",Table1[[#This Row],[Duration]]*24*60)</f>
        <v/>
      </c>
    </row>
    <row r="5568" spans="1:20" ht="21.6" x14ac:dyDescent="0.25">
      <c r="A5568" s="8" t="str">
        <f>IF(ISBLANK(Table1[[#This Row],[AdvisoryNumber]]),"NTML","ADVZY")</f>
        <v>NTML</v>
      </c>
      <c r="B5568" s="8" t="str">
        <f>_xlfn.TEXTJOIN("-",TRUE,Table1[[#This Row],[Source]],TEXT(Table1[[#This Row],[AdvisoryNumber]],"000"),TEXT(ROW()-1,"000000"),TEXT(Table1[[#This Row],[RecordTimeUTC]],"YYYY-MM-DD"))</f>
        <v>NTML-000-005567-2023-12-23</v>
      </c>
      <c r="C5568" s="1" t="s">
        <v>1727</v>
      </c>
      <c r="D5568" s="2"/>
      <c r="E5568" s="1"/>
      <c r="F5568" s="2"/>
      <c r="G5568" s="1"/>
      <c r="H5568" s="1" t="s">
        <v>2641</v>
      </c>
      <c r="I5568" s="8" t="str">
        <f>IF(Table1[[#This Row],[TMI_Type]]="Reroute",INDEX(_xlfn.REGEXEXTRACT(Table1[[#This Row],[RawText]],".*(ROUTE|FEA|FCA|ICR|CTOP|TBO).+([A-Z]{3})",2,0),1,2),"")</f>
        <v/>
      </c>
      <c r="J5568" s="5"/>
      <c r="K5568" s="5"/>
      <c r="L5568" s="1"/>
      <c r="M5568" s="7"/>
      <c r="N5568" s="7"/>
      <c r="O5568" s="7">
        <v>45283.96875</v>
      </c>
      <c r="P5568" s="4" t="s">
        <v>4628</v>
      </c>
      <c r="Q5568" s="10" t="s">
        <v>4628</v>
      </c>
      <c r="R5568" s="2" t="s">
        <v>10132</v>
      </c>
      <c r="S5568" s="6" t="str">
        <f>IF(OR(ISBLANK(Table1[[#This Row],[ValidEndUTC]]),ISBLANK(Table1[[#This Row],[ValidStartUTC]])),"",Table1[[#This Row],[ValidEndUTC]]-Table1[[#This Row],[ValidStartUTC]])</f>
        <v/>
      </c>
      <c r="T5568" s="5" t="str">
        <f>IF(OR(ISBLANK(Table1[[#This Row],[ValidEndUTC]]),ISBLANK(Table1[[#This Row],[ValidStartUTC]])),"",Table1[[#This Row],[Duration]]*24*60)</f>
        <v/>
      </c>
    </row>
    <row r="5569" spans="1:20" ht="21.6" x14ac:dyDescent="0.25">
      <c r="A5569" s="8" t="str">
        <f>IF(ISBLANK(Table1[[#This Row],[AdvisoryNumber]]),"NTML","ADVZY")</f>
        <v>NTML</v>
      </c>
      <c r="B5569" s="8" t="str">
        <f>_xlfn.TEXTJOIN("-",TRUE,Table1[[#This Row],[Source]],TEXT(Table1[[#This Row],[AdvisoryNumber]],"000"),TEXT(ROW()-1,"000000"),TEXT(Table1[[#This Row],[RecordTimeUTC]],"YYYY-MM-DD"))</f>
        <v>NTML-000-005568-2023-12-23</v>
      </c>
      <c r="C5569" s="1" t="s">
        <v>719</v>
      </c>
      <c r="D5569" s="2"/>
      <c r="E5569" s="1"/>
      <c r="F5569" s="2"/>
      <c r="G5569" s="1"/>
      <c r="H5569" s="1" t="s">
        <v>2641</v>
      </c>
      <c r="I5569" s="8" t="str">
        <f>IF(Table1[[#This Row],[TMI_Type]]="Reroute",INDEX(_xlfn.REGEXEXTRACT(Table1[[#This Row],[RawText]],".*(ROUTE|FEA|FCA|ICR|CTOP|TBO).+([A-Z]{3})",2,0),1,2),"")</f>
        <v/>
      </c>
      <c r="J5569" s="5"/>
      <c r="K5569" s="5"/>
      <c r="L5569" s="1"/>
      <c r="M5569" s="7"/>
      <c r="N5569" s="7"/>
      <c r="O5569" s="7">
        <v>45283.96875</v>
      </c>
      <c r="P5569" s="4" t="s">
        <v>4629</v>
      </c>
      <c r="Q5569" s="10" t="s">
        <v>4629</v>
      </c>
      <c r="R5569" s="2" t="s">
        <v>10132</v>
      </c>
      <c r="S5569" s="6" t="str">
        <f>IF(OR(ISBLANK(Table1[[#This Row],[ValidEndUTC]]),ISBLANK(Table1[[#This Row],[ValidStartUTC]])),"",Table1[[#This Row],[ValidEndUTC]]-Table1[[#This Row],[ValidStartUTC]])</f>
        <v/>
      </c>
      <c r="T5569" s="5" t="str">
        <f>IF(OR(ISBLANK(Table1[[#This Row],[ValidEndUTC]]),ISBLANK(Table1[[#This Row],[ValidStartUTC]])),"",Table1[[#This Row],[Duration]]*24*60)</f>
        <v/>
      </c>
    </row>
    <row r="5570" spans="1:20" ht="21.6" x14ac:dyDescent="0.25">
      <c r="A5570" s="8" t="str">
        <f>IF(ISBLANK(Table1[[#This Row],[AdvisoryNumber]]),"NTML","ADVZY")</f>
        <v>NTML</v>
      </c>
      <c r="B5570" s="8" t="str">
        <f>_xlfn.TEXTJOIN("-",TRUE,Table1[[#This Row],[Source]],TEXT(Table1[[#This Row],[AdvisoryNumber]],"000"),TEXT(ROW()-1,"000000"),TEXT(Table1[[#This Row],[RecordTimeUTC]],"YYYY-MM-DD"))</f>
        <v>NTML-000-005569-2023-12-23</v>
      </c>
      <c r="C5570" s="1" t="s">
        <v>495</v>
      </c>
      <c r="D5570" s="2"/>
      <c r="E5570" s="1"/>
      <c r="F5570" s="2"/>
      <c r="G5570" s="1"/>
      <c r="H5570" s="1" t="s">
        <v>2641</v>
      </c>
      <c r="I5570" s="8" t="str">
        <f>IF(Table1[[#This Row],[TMI_Type]]="Reroute",INDEX(_xlfn.REGEXEXTRACT(Table1[[#This Row],[RawText]],".*(ROUTE|FEA|FCA|ICR|CTOP|TBO).+([A-Z]{3})",2,0),1,2),"")</f>
        <v/>
      </c>
      <c r="J5570" s="5"/>
      <c r="K5570" s="5"/>
      <c r="L5570" s="1"/>
      <c r="M5570" s="7"/>
      <c r="N5570" s="7"/>
      <c r="O5570" s="7">
        <v>45283.96875</v>
      </c>
      <c r="P5570" s="4" t="s">
        <v>4634</v>
      </c>
      <c r="Q5570" s="10" t="s">
        <v>4634</v>
      </c>
      <c r="R5570" s="2" t="s">
        <v>10135</v>
      </c>
      <c r="S5570" s="6" t="str">
        <f>IF(OR(ISBLANK(Table1[[#This Row],[ValidEndUTC]]),ISBLANK(Table1[[#This Row],[ValidStartUTC]])),"",Table1[[#This Row],[ValidEndUTC]]-Table1[[#This Row],[ValidStartUTC]])</f>
        <v/>
      </c>
      <c r="T5570" s="5" t="str">
        <f>IF(OR(ISBLANK(Table1[[#This Row],[ValidEndUTC]]),ISBLANK(Table1[[#This Row],[ValidStartUTC]])),"",Table1[[#This Row],[Duration]]*24*60)</f>
        <v/>
      </c>
    </row>
    <row r="5571" spans="1:20" x14ac:dyDescent="0.25">
      <c r="A5571" s="8" t="str">
        <f>IF(ISBLANK(Table1[[#This Row],[AdvisoryNumber]]),"NTML","ADVZY")</f>
        <v>NTML</v>
      </c>
      <c r="B5571" s="8" t="str">
        <f>_xlfn.TEXTJOIN("-",TRUE,Table1[[#This Row],[Source]],TEXT(Table1[[#This Row],[AdvisoryNumber]],"000"),TEXT(ROW()-1,"000000"),TEXT(Table1[[#This Row],[RecordTimeUTC]],"YYYY-MM-DD"))</f>
        <v>NTML-000-005570-2023-12-24</v>
      </c>
      <c r="C5571" s="1" t="s">
        <v>218</v>
      </c>
      <c r="D5571" s="2"/>
      <c r="E5571" s="1"/>
      <c r="F5571" s="2"/>
      <c r="G5571" s="1"/>
      <c r="H5571" s="1" t="s">
        <v>2641</v>
      </c>
      <c r="I5571" s="8" t="str">
        <f>IF(Table1[[#This Row],[TMI_Type]]="Reroute",INDEX(_xlfn.REGEXEXTRACT(Table1[[#This Row],[RawText]],".*(ROUTE|FEA|FCA|ICR|CTOP|TBO).+([A-Z]{3})",2,0),1,2),"")</f>
        <v/>
      </c>
      <c r="J5571" s="5"/>
      <c r="K5571" s="5"/>
      <c r="L5571" s="1"/>
      <c r="M5571" s="7"/>
      <c r="N5571" s="7"/>
      <c r="O5571" s="7">
        <v>45284.958333333336</v>
      </c>
      <c r="P5571" s="4" t="s">
        <v>4635</v>
      </c>
      <c r="Q5571" s="10" t="s">
        <v>4635</v>
      </c>
      <c r="R5571" s="2" t="s">
        <v>10136</v>
      </c>
      <c r="S5571" s="6" t="str">
        <f>IF(OR(ISBLANK(Table1[[#This Row],[ValidEndUTC]]),ISBLANK(Table1[[#This Row],[ValidStartUTC]])),"",Table1[[#This Row],[ValidEndUTC]]-Table1[[#This Row],[ValidStartUTC]])</f>
        <v/>
      </c>
      <c r="T5571" s="5" t="str">
        <f>IF(OR(ISBLANK(Table1[[#This Row],[ValidEndUTC]]),ISBLANK(Table1[[#This Row],[ValidStartUTC]])),"",Table1[[#This Row],[Duration]]*24*60)</f>
        <v/>
      </c>
    </row>
    <row r="5572" spans="1:20" x14ac:dyDescent="0.25">
      <c r="A5572" s="8" t="str">
        <f>IF(ISBLANK(Table1[[#This Row],[AdvisoryNumber]]),"NTML","ADVZY")</f>
        <v>NTML</v>
      </c>
      <c r="B5572" s="8" t="str">
        <f>_xlfn.TEXTJOIN("-",TRUE,Table1[[#This Row],[Source]],TEXT(Table1[[#This Row],[AdvisoryNumber]],"000"),TEXT(ROW()-1,"000000"),TEXT(Table1[[#This Row],[RecordTimeUTC]],"YYYY-MM-DD"))</f>
        <v>NTML-000-005571-2023-12-30</v>
      </c>
      <c r="C5572" s="1" t="s">
        <v>343</v>
      </c>
      <c r="D5572" s="2"/>
      <c r="E5572" s="1"/>
      <c r="F5572" s="2"/>
      <c r="G5572" s="1"/>
      <c r="H5572" s="1" t="s">
        <v>2641</v>
      </c>
      <c r="I5572" s="8" t="str">
        <f>IF(Table1[[#This Row],[TMI_Type]]="Reroute",INDEX(_xlfn.REGEXEXTRACT(Table1[[#This Row],[RawText]],".*(ROUTE|FEA|FCA|ICR|CTOP|TBO).+([A-Z]{3})",2,0),1,2),"")</f>
        <v/>
      </c>
      <c r="J5572" s="5"/>
      <c r="K5572" s="5"/>
      <c r="L5572" s="1"/>
      <c r="M5572" s="7"/>
      <c r="N5572" s="7"/>
      <c r="O5572" s="7">
        <v>45290.999305555553</v>
      </c>
      <c r="P5572" s="4" t="s">
        <v>4636</v>
      </c>
      <c r="Q5572" s="10" t="s">
        <v>4636</v>
      </c>
      <c r="R5572" s="2" t="s">
        <v>10137</v>
      </c>
      <c r="S5572" s="6" t="str">
        <f>IF(OR(ISBLANK(Table1[[#This Row],[ValidEndUTC]]),ISBLANK(Table1[[#This Row],[ValidStartUTC]])),"",Table1[[#This Row],[ValidEndUTC]]-Table1[[#This Row],[ValidStartUTC]])</f>
        <v/>
      </c>
      <c r="T5572" s="5" t="str">
        <f>IF(OR(ISBLANK(Table1[[#This Row],[ValidEndUTC]]),ISBLANK(Table1[[#This Row],[ValidStartUTC]])),"",Table1[[#This Row],[Duration]]*24*60)</f>
        <v/>
      </c>
    </row>
    <row r="5573" spans="1:20" x14ac:dyDescent="0.25">
      <c r="A5573" s="8" t="str">
        <f>IF(ISBLANK(Table1[[#This Row],[AdvisoryNumber]]),"NTML","ADVZY")</f>
        <v>NTML</v>
      </c>
      <c r="B5573" s="8" t="str">
        <f>_xlfn.TEXTJOIN("-",TRUE,Table1[[#This Row],[Source]],TEXT(Table1[[#This Row],[AdvisoryNumber]],"000"),TEXT(ROW()-1,"000000"),TEXT(Table1[[#This Row],[RecordTimeUTC]],"YYYY-MM-DD"))</f>
        <v>NTML-000-005572-2023-12-30</v>
      </c>
      <c r="C5573" s="1" t="s">
        <v>343</v>
      </c>
      <c r="D5573" s="2"/>
      <c r="E5573" s="1"/>
      <c r="F5573" s="2"/>
      <c r="G5573" s="1"/>
      <c r="H5573" s="1" t="s">
        <v>101</v>
      </c>
      <c r="I5573" s="8" t="str">
        <f>IF(Table1[[#This Row],[TMI_Type]]="Reroute",INDEX(_xlfn.REGEXEXTRACT(Table1[[#This Row],[RawText]],".*(ROUTE|FEA|FCA|ICR|CTOP|TBO).+([A-Z]{3})",2,0),1,2),"")</f>
        <v/>
      </c>
      <c r="J5573" s="5">
        <v>10</v>
      </c>
      <c r="K5573" s="5"/>
      <c r="L5573" s="1" t="s">
        <v>2025</v>
      </c>
      <c r="M5573" s="7"/>
      <c r="N5573" s="7"/>
      <c r="O5573" s="7">
        <v>45290.999305555553</v>
      </c>
      <c r="P5573" s="4" t="s">
        <v>4637</v>
      </c>
      <c r="Q5573" s="10" t="s">
        <v>4637</v>
      </c>
      <c r="R5573" s="2" t="s">
        <v>10137</v>
      </c>
      <c r="S5573" s="6" t="str">
        <f>IF(OR(ISBLANK(Table1[[#This Row],[ValidEndUTC]]),ISBLANK(Table1[[#This Row],[ValidStartUTC]])),"",Table1[[#This Row],[ValidEndUTC]]-Table1[[#This Row],[ValidStartUTC]])</f>
        <v/>
      </c>
      <c r="T5573" s="5" t="str">
        <f>IF(OR(ISBLANK(Table1[[#This Row],[ValidEndUTC]]),ISBLANK(Table1[[#This Row],[ValidStartUTC]])),"",Table1[[#This Row],[Duration]]*24*60)</f>
        <v/>
      </c>
    </row>
    <row r="5574" spans="1:20" x14ac:dyDescent="0.25">
      <c r="A5574" s="8" t="str">
        <f>IF(ISBLANK(Table1[[#This Row],[AdvisoryNumber]]),"NTML","ADVZY")</f>
        <v>NTML</v>
      </c>
      <c r="B5574" s="8" t="str">
        <f>_xlfn.TEXTJOIN("-",TRUE,Table1[[#This Row],[Source]],TEXT(Table1[[#This Row],[AdvisoryNumber]],"000"),TEXT(ROW()-1,"000000"),TEXT(Table1[[#This Row],[RecordTimeUTC]],"YYYY-MM-DD"))</f>
        <v>NTML-000-005573-2023-12-30</v>
      </c>
      <c r="C5574" s="1" t="s">
        <v>343</v>
      </c>
      <c r="D5574" s="2"/>
      <c r="E5574" s="1"/>
      <c r="F5574" s="2"/>
      <c r="G5574" s="1"/>
      <c r="H5574" s="1" t="s">
        <v>101</v>
      </c>
      <c r="I5574" s="8" t="str">
        <f>IF(Table1[[#This Row],[TMI_Type]]="Reroute",INDEX(_xlfn.REGEXEXTRACT(Table1[[#This Row],[RawText]],".*(ROUTE|FEA|FCA|ICR|CTOP|TBO).+([A-Z]{3})",2,0),1,2),"")</f>
        <v/>
      </c>
      <c r="J5574" s="5">
        <v>10</v>
      </c>
      <c r="K5574" s="5"/>
      <c r="L5574" s="1" t="s">
        <v>4638</v>
      </c>
      <c r="M5574" s="7"/>
      <c r="N5574" s="7"/>
      <c r="O5574" s="7">
        <v>45290.999305555553</v>
      </c>
      <c r="P5574" s="4" t="s">
        <v>4639</v>
      </c>
      <c r="Q5574" s="10" t="s">
        <v>4639</v>
      </c>
      <c r="R5574" s="2" t="s">
        <v>10137</v>
      </c>
      <c r="S5574" s="6" t="str">
        <f>IF(OR(ISBLANK(Table1[[#This Row],[ValidEndUTC]]),ISBLANK(Table1[[#This Row],[ValidStartUTC]])),"",Table1[[#This Row],[ValidEndUTC]]-Table1[[#This Row],[ValidStartUTC]])</f>
        <v/>
      </c>
      <c r="T5574" s="5" t="str">
        <f>IF(OR(ISBLANK(Table1[[#This Row],[ValidEndUTC]]),ISBLANK(Table1[[#This Row],[ValidStartUTC]])),"",Table1[[#This Row],[Duration]]*24*60)</f>
        <v/>
      </c>
    </row>
    <row r="5575" spans="1:20" x14ac:dyDescent="0.25">
      <c r="A5575" s="8" t="str">
        <f>IF(ISBLANK(Table1[[#This Row],[AdvisoryNumber]]),"NTML","ADVZY")</f>
        <v>NTML</v>
      </c>
      <c r="B5575" s="8" t="str">
        <f>_xlfn.TEXTJOIN("-",TRUE,Table1[[#This Row],[Source]],TEXT(Table1[[#This Row],[AdvisoryNumber]],"000"),TEXT(ROW()-1,"000000"),TEXT(Table1[[#This Row],[RecordTimeUTC]],"YYYY-MM-DD"))</f>
        <v>NTML-000-005574-2023-12-30</v>
      </c>
      <c r="C5575" s="1" t="s">
        <v>343</v>
      </c>
      <c r="D5575" s="2"/>
      <c r="E5575" s="1"/>
      <c r="F5575" s="2"/>
      <c r="G5575" s="1"/>
      <c r="H5575" s="1" t="s">
        <v>101</v>
      </c>
      <c r="I5575" s="8" t="str">
        <f>IF(Table1[[#This Row],[TMI_Type]]="Reroute",INDEX(_xlfn.REGEXEXTRACT(Table1[[#This Row],[RawText]],".*(ROUTE|FEA|FCA|ICR|CTOP|TBO).+([A-Z]{3})",2,0),1,2),"")</f>
        <v/>
      </c>
      <c r="J5575" s="5">
        <v>15</v>
      </c>
      <c r="K5575" s="5"/>
      <c r="L5575" s="1" t="s">
        <v>4638</v>
      </c>
      <c r="M5575" s="7"/>
      <c r="N5575" s="7"/>
      <c r="O5575" s="7">
        <v>45290.999305555553</v>
      </c>
      <c r="P5575" s="4" t="s">
        <v>4640</v>
      </c>
      <c r="Q5575" s="10" t="s">
        <v>4640</v>
      </c>
      <c r="R5575" s="2" t="s">
        <v>10137</v>
      </c>
      <c r="S5575" s="6" t="str">
        <f>IF(OR(ISBLANK(Table1[[#This Row],[ValidEndUTC]]),ISBLANK(Table1[[#This Row],[ValidStartUTC]])),"",Table1[[#This Row],[ValidEndUTC]]-Table1[[#This Row],[ValidStartUTC]])</f>
        <v/>
      </c>
      <c r="T5575" s="5" t="str">
        <f>IF(OR(ISBLANK(Table1[[#This Row],[ValidEndUTC]]),ISBLANK(Table1[[#This Row],[ValidStartUTC]])),"",Table1[[#This Row],[Duration]]*24*60)</f>
        <v/>
      </c>
    </row>
    <row r="5576" spans="1:20" x14ac:dyDescent="0.25">
      <c r="A5576" s="8" t="str">
        <f>IF(ISBLANK(Table1[[#This Row],[AdvisoryNumber]]),"NTML","ADVZY")</f>
        <v>NTML</v>
      </c>
      <c r="B5576" s="8" t="str">
        <f>_xlfn.TEXTJOIN("-",TRUE,Table1[[#This Row],[Source]],TEXT(Table1[[#This Row],[AdvisoryNumber]],"000"),TEXT(ROW()-1,"000000"),TEXT(Table1[[#This Row],[RecordTimeUTC]],"YYYY-MM-DD"))</f>
        <v>NTML-000-005575-2023-12-30</v>
      </c>
      <c r="C5576" s="1" t="s">
        <v>343</v>
      </c>
      <c r="D5576" s="2"/>
      <c r="E5576" s="1"/>
      <c r="F5576" s="2"/>
      <c r="G5576" s="1"/>
      <c r="H5576" s="1" t="s">
        <v>101</v>
      </c>
      <c r="I5576" s="8" t="str">
        <f>IF(Table1[[#This Row],[TMI_Type]]="Reroute",INDEX(_xlfn.REGEXEXTRACT(Table1[[#This Row],[RawText]],".*(ROUTE|FEA|FCA|ICR|CTOP|TBO).+([A-Z]{3})",2,0),1,2),"")</f>
        <v/>
      </c>
      <c r="J5576" s="5">
        <v>15</v>
      </c>
      <c r="K5576" s="5"/>
      <c r="L5576" s="1" t="s">
        <v>1980</v>
      </c>
      <c r="M5576" s="7"/>
      <c r="N5576" s="7"/>
      <c r="O5576" s="7">
        <v>45290.999305555553</v>
      </c>
      <c r="P5576" s="4" t="s">
        <v>4641</v>
      </c>
      <c r="Q5576" s="10" t="s">
        <v>4641</v>
      </c>
      <c r="R5576" s="2" t="s">
        <v>10137</v>
      </c>
      <c r="S5576" s="6" t="str">
        <f>IF(OR(ISBLANK(Table1[[#This Row],[ValidEndUTC]]),ISBLANK(Table1[[#This Row],[ValidStartUTC]])),"",Table1[[#This Row],[ValidEndUTC]]-Table1[[#This Row],[ValidStartUTC]])</f>
        <v/>
      </c>
      <c r="T5576" s="5" t="str">
        <f>IF(OR(ISBLANK(Table1[[#This Row],[ValidEndUTC]]),ISBLANK(Table1[[#This Row],[ValidStartUTC]])),"",Table1[[#This Row],[Duration]]*24*60)</f>
        <v/>
      </c>
    </row>
    <row r="5577" spans="1:20" x14ac:dyDescent="0.25">
      <c r="A5577" s="8" t="str">
        <f>IF(ISBLANK(Table1[[#This Row],[AdvisoryNumber]]),"NTML","ADVZY")</f>
        <v>NTML</v>
      </c>
      <c r="B5577" s="8" t="str">
        <f>_xlfn.TEXTJOIN("-",TRUE,Table1[[#This Row],[Source]],TEXT(Table1[[#This Row],[AdvisoryNumber]],"000"),TEXT(ROW()-1,"000000"),TEXT(Table1[[#This Row],[RecordTimeUTC]],"YYYY-MM-DD"))</f>
        <v>NTML-000-005576-2023-12-30</v>
      </c>
      <c r="C5577" s="1" t="s">
        <v>343</v>
      </c>
      <c r="D5577" s="2"/>
      <c r="E5577" s="1"/>
      <c r="F5577" s="2"/>
      <c r="G5577" s="1"/>
      <c r="H5577" s="1" t="s">
        <v>101</v>
      </c>
      <c r="I5577" s="8" t="str">
        <f>IF(Table1[[#This Row],[TMI_Type]]="Reroute",INDEX(_xlfn.REGEXEXTRACT(Table1[[#This Row],[RawText]],".*(ROUTE|FEA|FCA|ICR|CTOP|TBO).+([A-Z]{3})",2,0),1,2),"")</f>
        <v/>
      </c>
      <c r="J5577" s="5">
        <v>15</v>
      </c>
      <c r="K5577" s="5"/>
      <c r="L5577" s="1" t="s">
        <v>1978</v>
      </c>
      <c r="M5577" s="7"/>
      <c r="N5577" s="7"/>
      <c r="O5577" s="7">
        <v>45290.999305555553</v>
      </c>
      <c r="P5577" s="4" t="s">
        <v>4642</v>
      </c>
      <c r="Q5577" s="10" t="s">
        <v>4642</v>
      </c>
      <c r="R5577" s="2" t="s">
        <v>10137</v>
      </c>
      <c r="S5577" s="6" t="str">
        <f>IF(OR(ISBLANK(Table1[[#This Row],[ValidEndUTC]]),ISBLANK(Table1[[#This Row],[ValidStartUTC]])),"",Table1[[#This Row],[ValidEndUTC]]-Table1[[#This Row],[ValidStartUTC]])</f>
        <v/>
      </c>
      <c r="T5577" s="5" t="str">
        <f>IF(OR(ISBLANK(Table1[[#This Row],[ValidEndUTC]]),ISBLANK(Table1[[#This Row],[ValidStartUTC]])),"",Table1[[#This Row],[Duration]]*24*60)</f>
        <v/>
      </c>
    </row>
    <row r="5578" spans="1:20" x14ac:dyDescent="0.25">
      <c r="A5578" s="8" t="str">
        <f>IF(ISBLANK(Table1[[#This Row],[AdvisoryNumber]]),"NTML","ADVZY")</f>
        <v>NTML</v>
      </c>
      <c r="B5578" s="8" t="str">
        <f>_xlfn.TEXTJOIN("-",TRUE,Table1[[#This Row],[Source]],TEXT(Table1[[#This Row],[AdvisoryNumber]],"000"),TEXT(ROW()-1,"000000"),TEXT(Table1[[#This Row],[RecordTimeUTC]],"YYYY-MM-DD"))</f>
        <v>NTML-000-005577-2023-12-30</v>
      </c>
      <c r="C5578" s="1" t="s">
        <v>343</v>
      </c>
      <c r="D5578" s="2"/>
      <c r="E5578" s="1"/>
      <c r="F5578" s="2"/>
      <c r="G5578" s="1"/>
      <c r="H5578" s="1" t="s">
        <v>101</v>
      </c>
      <c r="I5578" s="8" t="str">
        <f>IF(Table1[[#This Row],[TMI_Type]]="Reroute",INDEX(_xlfn.REGEXEXTRACT(Table1[[#This Row],[RawText]],".*(ROUTE|FEA|FCA|ICR|CTOP|TBO).+([A-Z]{3})",2,0),1,2),"")</f>
        <v/>
      </c>
      <c r="J5578" s="5">
        <v>15</v>
      </c>
      <c r="K5578" s="5"/>
      <c r="L5578" s="1" t="s">
        <v>1976</v>
      </c>
      <c r="M5578" s="7"/>
      <c r="N5578" s="7"/>
      <c r="O5578" s="7">
        <v>45290.999305555553</v>
      </c>
      <c r="P5578" s="4" t="s">
        <v>4643</v>
      </c>
      <c r="Q5578" s="10" t="s">
        <v>4643</v>
      </c>
      <c r="R5578" s="2" t="s">
        <v>10137</v>
      </c>
      <c r="S5578" s="6" t="str">
        <f>IF(OR(ISBLANK(Table1[[#This Row],[ValidEndUTC]]),ISBLANK(Table1[[#This Row],[ValidStartUTC]])),"",Table1[[#This Row],[ValidEndUTC]]-Table1[[#This Row],[ValidStartUTC]])</f>
        <v/>
      </c>
      <c r="T5578" s="5" t="str">
        <f>IF(OR(ISBLANK(Table1[[#This Row],[ValidEndUTC]]),ISBLANK(Table1[[#This Row],[ValidStartUTC]])),"",Table1[[#This Row],[Duration]]*24*60)</f>
        <v/>
      </c>
    </row>
    <row r="5579" spans="1:20" x14ac:dyDescent="0.25">
      <c r="A5579" s="8" t="str">
        <f>IF(ISBLANK(Table1[[#This Row],[AdvisoryNumber]]),"NTML","ADVZY")</f>
        <v>NTML</v>
      </c>
      <c r="B5579" s="8" t="str">
        <f>_xlfn.TEXTJOIN("-",TRUE,Table1[[#This Row],[Source]],TEXT(Table1[[#This Row],[AdvisoryNumber]],"000"),TEXT(ROW()-1,"000000"),TEXT(Table1[[#This Row],[RecordTimeUTC]],"YYYY-MM-DD"))</f>
        <v>NTML-000-005578-2023-12-31</v>
      </c>
      <c r="C5579" s="1" t="s">
        <v>108</v>
      </c>
      <c r="D5579" s="2"/>
      <c r="E5579" s="1"/>
      <c r="F5579" s="2"/>
      <c r="G5579" s="1" t="s">
        <v>2262</v>
      </c>
      <c r="H5579" s="1" t="s">
        <v>992</v>
      </c>
      <c r="I5579" s="8" t="str">
        <f>IF(Table1[[#This Row],[TMI_Type]]="Reroute",INDEX(_xlfn.REGEXEXTRACT(Table1[[#This Row],[RawText]],".*(ROUTE|FEA|FCA|ICR|CTOP|TBO).+([A-Z]{3})",2,0),1,2),"")</f>
        <v/>
      </c>
      <c r="J5579" s="5"/>
      <c r="K5579" s="5"/>
      <c r="L5579" s="1"/>
      <c r="M5579" s="7"/>
      <c r="N5579" s="7"/>
      <c r="O5579" s="7">
        <v>45291.129861111112</v>
      </c>
      <c r="P5579" s="4" t="s">
        <v>10140</v>
      </c>
      <c r="Q5579" s="10" t="s">
        <v>10140</v>
      </c>
      <c r="R5579" s="2" t="s">
        <v>10141</v>
      </c>
      <c r="S5579" s="6" t="str">
        <f>IF(OR(ISBLANK(Table1[[#This Row],[ValidEndUTC]]),ISBLANK(Table1[[#This Row],[ValidStartUTC]])),"",Table1[[#This Row],[ValidEndUTC]]-Table1[[#This Row],[ValidStartUTC]])</f>
        <v/>
      </c>
      <c r="T5579" s="5" t="str">
        <f>IF(OR(ISBLANK(Table1[[#This Row],[ValidEndUTC]]),ISBLANK(Table1[[#This Row],[ValidStartUTC]])),"",Table1[[#This Row],[Duration]]*24*60)</f>
        <v/>
      </c>
    </row>
    <row r="5580" spans="1:20" x14ac:dyDescent="0.25">
      <c r="A5580" s="8" t="str">
        <f>IF(ISBLANK(Table1[[#This Row],[AdvisoryNumber]]),"NTML","ADVZY")</f>
        <v>NTML</v>
      </c>
      <c r="B5580" s="8" t="str">
        <f>_xlfn.TEXTJOIN("-",TRUE,Table1[[#This Row],[Source]],TEXT(Table1[[#This Row],[AdvisoryNumber]],"000"),TEXT(ROW()-1,"000000"),TEXT(Table1[[#This Row],[RecordTimeUTC]],"YYYY-MM-DD"))</f>
        <v>NTML-000-005579-2024-01-05</v>
      </c>
      <c r="C5580" s="1" t="s">
        <v>1262</v>
      </c>
      <c r="D5580" s="2"/>
      <c r="E5580" s="1"/>
      <c r="F5580" s="2"/>
      <c r="G5580" s="1"/>
      <c r="H5580" s="1" t="s">
        <v>101</v>
      </c>
      <c r="I5580" s="8" t="str">
        <f>IF(Table1[[#This Row],[TMI_Type]]="Reroute",INDEX(_xlfn.REGEXEXTRACT(Table1[[#This Row],[RawText]],".*(ROUTE|FEA|FCA|ICR|CTOP|TBO).+([A-Z]{3})",2,0),1,2),"")</f>
        <v/>
      </c>
      <c r="J5580" s="5">
        <v>25</v>
      </c>
      <c r="K5580" s="5"/>
      <c r="L5580" s="1" t="s">
        <v>1876</v>
      </c>
      <c r="M5580" s="7"/>
      <c r="N5580" s="7"/>
      <c r="O5580" s="7">
        <v>45296.041666666664</v>
      </c>
      <c r="P5580" s="4" t="s">
        <v>10149</v>
      </c>
      <c r="Q5580" s="10" t="s">
        <v>10149</v>
      </c>
      <c r="R5580" s="2" t="s">
        <v>10150</v>
      </c>
      <c r="S5580" s="6" t="str">
        <f>IF(OR(ISBLANK(Table1[[#This Row],[ValidEndUTC]]),ISBLANK(Table1[[#This Row],[ValidStartUTC]])),"",Table1[[#This Row],[ValidEndUTC]]-Table1[[#This Row],[ValidStartUTC]])</f>
        <v/>
      </c>
      <c r="T5580" s="5" t="str">
        <f>IF(OR(ISBLANK(Table1[[#This Row],[ValidEndUTC]]),ISBLANK(Table1[[#This Row],[ValidStartUTC]])),"",Table1[[#This Row],[Duration]]*24*60)</f>
        <v/>
      </c>
    </row>
    <row r="5581" spans="1:20" ht="21.6" x14ac:dyDescent="0.25">
      <c r="A5581" s="8" t="str">
        <f>IF(ISBLANK(Table1[[#This Row],[AdvisoryNumber]]),"NTML","ADVZY")</f>
        <v>NTML</v>
      </c>
      <c r="B5581" s="8" t="str">
        <f>_xlfn.TEXTJOIN("-",TRUE,Table1[[#This Row],[Source]],TEXT(Table1[[#This Row],[AdvisoryNumber]],"000"),TEXT(ROW()-1,"000000"),TEXT(Table1[[#This Row],[RecordTimeUTC]],"YYYY-MM-DD"))</f>
        <v>NTML-000-005580-2024-01-05</v>
      </c>
      <c r="C5581" s="1" t="s">
        <v>1262</v>
      </c>
      <c r="D5581" s="2"/>
      <c r="E5581" s="1"/>
      <c r="F5581" s="2"/>
      <c r="G5581" s="1"/>
      <c r="H5581" s="1" t="s">
        <v>101</v>
      </c>
      <c r="I5581" s="8" t="str">
        <f>IF(Table1[[#This Row],[TMI_Type]]="Reroute",INDEX(_xlfn.REGEXEXTRACT(Table1[[#This Row],[RawText]],".*(ROUTE|FEA|FCA|ICR|CTOP|TBO).+([A-Z]{3})",2,0),1,2),"")</f>
        <v/>
      </c>
      <c r="J5581" s="5">
        <v>25</v>
      </c>
      <c r="K5581" s="5"/>
      <c r="L5581" s="1" t="s">
        <v>4654</v>
      </c>
      <c r="M5581" s="7"/>
      <c r="N5581" s="7"/>
      <c r="O5581" s="7">
        <v>45296.041666666664</v>
      </c>
      <c r="P5581" s="4" t="s">
        <v>10151</v>
      </c>
      <c r="Q5581" s="10" t="s">
        <v>10151</v>
      </c>
      <c r="R5581" s="2" t="s">
        <v>10150</v>
      </c>
      <c r="S5581" s="6" t="str">
        <f>IF(OR(ISBLANK(Table1[[#This Row],[ValidEndUTC]]),ISBLANK(Table1[[#This Row],[ValidStartUTC]])),"",Table1[[#This Row],[ValidEndUTC]]-Table1[[#This Row],[ValidStartUTC]])</f>
        <v/>
      </c>
      <c r="T5581" s="5" t="str">
        <f>IF(OR(ISBLANK(Table1[[#This Row],[ValidEndUTC]]),ISBLANK(Table1[[#This Row],[ValidStartUTC]])),"",Table1[[#This Row],[Duration]]*24*60)</f>
        <v/>
      </c>
    </row>
    <row r="5582" spans="1:20" x14ac:dyDescent="0.25">
      <c r="A5582" s="8" t="str">
        <f>IF(ISBLANK(Table1[[#This Row],[AdvisoryNumber]]),"NTML","ADVZY")</f>
        <v>NTML</v>
      </c>
      <c r="B5582" s="8" t="str">
        <f>_xlfn.TEXTJOIN("-",TRUE,Table1[[#This Row],[Source]],TEXT(Table1[[#This Row],[AdvisoryNumber]],"000"),TEXT(ROW()-1,"000000"),TEXT(Table1[[#This Row],[RecordTimeUTC]],"YYYY-MM-DD"))</f>
        <v>NTML-000-005581-2024-01-05</v>
      </c>
      <c r="C5582" s="1" t="s">
        <v>1262</v>
      </c>
      <c r="D5582" s="2"/>
      <c r="E5582" s="1"/>
      <c r="F5582" s="2"/>
      <c r="G5582" s="1"/>
      <c r="H5582" s="1" t="s">
        <v>101</v>
      </c>
      <c r="I5582" s="8" t="str">
        <f>IF(Table1[[#This Row],[TMI_Type]]="Reroute",INDEX(_xlfn.REGEXEXTRACT(Table1[[#This Row],[RawText]],".*(ROUTE|FEA|FCA|ICR|CTOP|TBO).+([A-Z]{3})",2,0),1,2),"")</f>
        <v/>
      </c>
      <c r="J5582" s="5">
        <v>25</v>
      </c>
      <c r="K5582" s="5"/>
      <c r="L5582" s="1" t="s">
        <v>1263</v>
      </c>
      <c r="M5582" s="7"/>
      <c r="N5582" s="7"/>
      <c r="O5582" s="7">
        <v>45296.041666666664</v>
      </c>
      <c r="P5582" s="4" t="s">
        <v>10152</v>
      </c>
      <c r="Q5582" s="10" t="s">
        <v>10152</v>
      </c>
      <c r="R5582" s="2" t="s">
        <v>10150</v>
      </c>
      <c r="S5582" s="6" t="str">
        <f>IF(OR(ISBLANK(Table1[[#This Row],[ValidEndUTC]]),ISBLANK(Table1[[#This Row],[ValidStartUTC]])),"",Table1[[#This Row],[ValidEndUTC]]-Table1[[#This Row],[ValidStartUTC]])</f>
        <v/>
      </c>
      <c r="T5582" s="5" t="str">
        <f>IF(OR(ISBLANK(Table1[[#This Row],[ValidEndUTC]]),ISBLANK(Table1[[#This Row],[ValidStartUTC]])),"",Table1[[#This Row],[Duration]]*24*60)</f>
        <v/>
      </c>
    </row>
    <row r="5583" spans="1:20" ht="21.6" x14ac:dyDescent="0.25">
      <c r="A5583" s="8" t="str">
        <f>IF(ISBLANK(Table1[[#This Row],[AdvisoryNumber]]),"NTML","ADVZY")</f>
        <v>NTML</v>
      </c>
      <c r="B5583" s="8" t="str">
        <f>_xlfn.TEXTJOIN("-",TRUE,Table1[[#This Row],[Source]],TEXT(Table1[[#This Row],[AdvisoryNumber]],"000"),TEXT(ROW()-1,"000000"),TEXT(Table1[[#This Row],[RecordTimeUTC]],"YYYY-MM-DD"))</f>
        <v>NTML-000-005582-2024-01-05</v>
      </c>
      <c r="C5583" s="1" t="s">
        <v>1262</v>
      </c>
      <c r="D5583" s="2"/>
      <c r="E5583" s="1"/>
      <c r="F5583" s="2"/>
      <c r="G5583" s="1"/>
      <c r="H5583" s="1" t="s">
        <v>101</v>
      </c>
      <c r="I5583" s="8" t="str">
        <f>IF(Table1[[#This Row],[TMI_Type]]="Reroute",INDEX(_xlfn.REGEXEXTRACT(Table1[[#This Row],[RawText]],".*(ROUTE|FEA|FCA|ICR|CTOP|TBO).+([A-Z]{3})",2,0),1,2),"")</f>
        <v/>
      </c>
      <c r="J5583" s="5">
        <v>25</v>
      </c>
      <c r="K5583" s="5"/>
      <c r="L5583" s="1" t="s">
        <v>1655</v>
      </c>
      <c r="M5583" s="7"/>
      <c r="N5583" s="7"/>
      <c r="O5583" s="7">
        <v>45296.041666666664</v>
      </c>
      <c r="P5583" s="4" t="s">
        <v>10153</v>
      </c>
      <c r="Q5583" s="10" t="s">
        <v>10153</v>
      </c>
      <c r="R5583" s="2" t="s">
        <v>10150</v>
      </c>
      <c r="S5583" s="6" t="str">
        <f>IF(OR(ISBLANK(Table1[[#This Row],[ValidEndUTC]]),ISBLANK(Table1[[#This Row],[ValidStartUTC]])),"",Table1[[#This Row],[ValidEndUTC]]-Table1[[#This Row],[ValidStartUTC]])</f>
        <v/>
      </c>
      <c r="T5583" s="5" t="str">
        <f>IF(OR(ISBLANK(Table1[[#This Row],[ValidEndUTC]]),ISBLANK(Table1[[#This Row],[ValidStartUTC]])),"",Table1[[#This Row],[Duration]]*24*60)</f>
        <v/>
      </c>
    </row>
    <row r="5584" spans="1:20" x14ac:dyDescent="0.25">
      <c r="A5584" s="8" t="str">
        <f>IF(ISBLANK(Table1[[#This Row],[AdvisoryNumber]]),"NTML","ADVZY")</f>
        <v>NTML</v>
      </c>
      <c r="B5584" s="8" t="str">
        <f>_xlfn.TEXTJOIN("-",TRUE,Table1[[#This Row],[Source]],TEXT(Table1[[#This Row],[AdvisoryNumber]],"000"),TEXT(ROW()-1,"000000"),TEXT(Table1[[#This Row],[RecordTimeUTC]],"YYYY-MM-DD"))</f>
        <v>NTML-000-005583-2024-01-05</v>
      </c>
      <c r="C5584" s="1" t="s">
        <v>1262</v>
      </c>
      <c r="D5584" s="2"/>
      <c r="E5584" s="1"/>
      <c r="F5584" s="2"/>
      <c r="G5584" s="1"/>
      <c r="H5584" s="1" t="s">
        <v>101</v>
      </c>
      <c r="I5584" s="8" t="str">
        <f>IF(Table1[[#This Row],[TMI_Type]]="Reroute",INDEX(_xlfn.REGEXEXTRACT(Table1[[#This Row],[RawText]],".*(ROUTE|FEA|FCA|ICR|CTOP|TBO).+([A-Z]{3})",2,0),1,2),"")</f>
        <v/>
      </c>
      <c r="J5584" s="5">
        <v>25</v>
      </c>
      <c r="K5584" s="5"/>
      <c r="L5584" s="1" t="s">
        <v>1876</v>
      </c>
      <c r="M5584" s="7"/>
      <c r="N5584" s="7"/>
      <c r="O5584" s="7">
        <v>45296.093055555553</v>
      </c>
      <c r="P5584" s="4" t="s">
        <v>10155</v>
      </c>
      <c r="Q5584" s="10" t="s">
        <v>10155</v>
      </c>
      <c r="R5584" s="2" t="s">
        <v>10156</v>
      </c>
      <c r="S5584" s="6" t="str">
        <f>IF(OR(ISBLANK(Table1[[#This Row],[ValidEndUTC]]),ISBLANK(Table1[[#This Row],[ValidStartUTC]])),"",Table1[[#This Row],[ValidEndUTC]]-Table1[[#This Row],[ValidStartUTC]])</f>
        <v/>
      </c>
      <c r="T5584" s="5" t="str">
        <f>IF(OR(ISBLANK(Table1[[#This Row],[ValidEndUTC]]),ISBLANK(Table1[[#This Row],[ValidStartUTC]])),"",Table1[[#This Row],[Duration]]*24*60)</f>
        <v/>
      </c>
    </row>
    <row r="5585" spans="1:20" ht="21.6" x14ac:dyDescent="0.25">
      <c r="A5585" s="8" t="str">
        <f>IF(ISBLANK(Table1[[#This Row],[AdvisoryNumber]]),"NTML","ADVZY")</f>
        <v>NTML</v>
      </c>
      <c r="B5585" s="8" t="str">
        <f>_xlfn.TEXTJOIN("-",TRUE,Table1[[#This Row],[Source]],TEXT(Table1[[#This Row],[AdvisoryNumber]],"000"),TEXT(ROW()-1,"000000"),TEXT(Table1[[#This Row],[RecordTimeUTC]],"YYYY-MM-DD"))</f>
        <v>NTML-000-005584-2024-01-05</v>
      </c>
      <c r="C5585" s="1" t="s">
        <v>1262</v>
      </c>
      <c r="D5585" s="2"/>
      <c r="E5585" s="1"/>
      <c r="F5585" s="2"/>
      <c r="G5585" s="1"/>
      <c r="H5585" s="1" t="s">
        <v>101</v>
      </c>
      <c r="I5585" s="8" t="str">
        <f>IF(Table1[[#This Row],[TMI_Type]]="Reroute",INDEX(_xlfn.REGEXEXTRACT(Table1[[#This Row],[RawText]],".*(ROUTE|FEA|FCA|ICR|CTOP|TBO).+([A-Z]{3})",2,0),1,2),"")</f>
        <v/>
      </c>
      <c r="J5585" s="5">
        <v>25</v>
      </c>
      <c r="K5585" s="5"/>
      <c r="L5585" s="1" t="s">
        <v>4654</v>
      </c>
      <c r="M5585" s="7"/>
      <c r="N5585" s="7"/>
      <c r="O5585" s="7">
        <v>45296.093055555553</v>
      </c>
      <c r="P5585" s="4" t="s">
        <v>10157</v>
      </c>
      <c r="Q5585" s="10" t="s">
        <v>10157</v>
      </c>
      <c r="R5585" s="2" t="s">
        <v>10156</v>
      </c>
      <c r="S5585" s="6" t="str">
        <f>IF(OR(ISBLANK(Table1[[#This Row],[ValidEndUTC]]),ISBLANK(Table1[[#This Row],[ValidStartUTC]])),"",Table1[[#This Row],[ValidEndUTC]]-Table1[[#This Row],[ValidStartUTC]])</f>
        <v/>
      </c>
      <c r="T5585" s="5" t="str">
        <f>IF(OR(ISBLANK(Table1[[#This Row],[ValidEndUTC]]),ISBLANK(Table1[[#This Row],[ValidStartUTC]])),"",Table1[[#This Row],[Duration]]*24*60)</f>
        <v/>
      </c>
    </row>
    <row r="5586" spans="1:20" x14ac:dyDescent="0.25">
      <c r="A5586" s="8" t="str">
        <f>IF(ISBLANK(Table1[[#This Row],[AdvisoryNumber]]),"NTML","ADVZY")</f>
        <v>NTML</v>
      </c>
      <c r="B5586" s="8" t="str">
        <f>_xlfn.TEXTJOIN("-",TRUE,Table1[[#This Row],[Source]],TEXT(Table1[[#This Row],[AdvisoryNumber]],"000"),TEXT(ROW()-1,"000000"),TEXT(Table1[[#This Row],[RecordTimeUTC]],"YYYY-MM-DD"))</f>
        <v>NTML-000-005585-2024-01-05</v>
      </c>
      <c r="C5586" s="1" t="s">
        <v>1262</v>
      </c>
      <c r="D5586" s="2"/>
      <c r="E5586" s="1"/>
      <c r="F5586" s="2"/>
      <c r="G5586" s="1"/>
      <c r="H5586" s="1" t="s">
        <v>101</v>
      </c>
      <c r="I5586" s="8" t="str">
        <f>IF(Table1[[#This Row],[TMI_Type]]="Reroute",INDEX(_xlfn.REGEXEXTRACT(Table1[[#This Row],[RawText]],".*(ROUTE|FEA|FCA|ICR|CTOP|TBO).+([A-Z]{3})",2,0),1,2),"")</f>
        <v/>
      </c>
      <c r="J5586" s="5">
        <v>35</v>
      </c>
      <c r="K5586" s="5"/>
      <c r="L5586" s="1" t="s">
        <v>1263</v>
      </c>
      <c r="M5586" s="7"/>
      <c r="N5586" s="7"/>
      <c r="O5586" s="7">
        <v>45296.093055555553</v>
      </c>
      <c r="P5586" s="4" t="s">
        <v>10158</v>
      </c>
      <c r="Q5586" s="10" t="s">
        <v>10158</v>
      </c>
      <c r="R5586" s="2" t="s">
        <v>10156</v>
      </c>
      <c r="S5586" s="6" t="str">
        <f>IF(OR(ISBLANK(Table1[[#This Row],[ValidEndUTC]]),ISBLANK(Table1[[#This Row],[ValidStartUTC]])),"",Table1[[#This Row],[ValidEndUTC]]-Table1[[#This Row],[ValidStartUTC]])</f>
        <v/>
      </c>
      <c r="T5586" s="5" t="str">
        <f>IF(OR(ISBLANK(Table1[[#This Row],[ValidEndUTC]]),ISBLANK(Table1[[#This Row],[ValidStartUTC]])),"",Table1[[#This Row],[Duration]]*24*60)</f>
        <v/>
      </c>
    </row>
    <row r="5587" spans="1:20" x14ac:dyDescent="0.25">
      <c r="A5587" s="8" t="str">
        <f>IF(ISBLANK(Table1[[#This Row],[AdvisoryNumber]]),"NTML","ADVZY")</f>
        <v>NTML</v>
      </c>
      <c r="B5587" s="8" t="str">
        <f>_xlfn.TEXTJOIN("-",TRUE,Table1[[#This Row],[Source]],TEXT(Table1[[#This Row],[AdvisoryNumber]],"000"),TEXT(ROW()-1,"000000"),TEXT(Table1[[#This Row],[RecordTimeUTC]],"YYYY-MM-DD"))</f>
        <v>NTML-000-005586-2024-01-05</v>
      </c>
      <c r="C5587" s="1" t="s">
        <v>1262</v>
      </c>
      <c r="D5587" s="2"/>
      <c r="E5587" s="1"/>
      <c r="F5587" s="2"/>
      <c r="G5587" s="1"/>
      <c r="H5587" s="1" t="s">
        <v>101</v>
      </c>
      <c r="I5587" s="8" t="str">
        <f>IF(Table1[[#This Row],[TMI_Type]]="Reroute",INDEX(_xlfn.REGEXEXTRACT(Table1[[#This Row],[RawText]],".*(ROUTE|FEA|FCA|ICR|CTOP|TBO).+([A-Z]{3})",2,0),1,2),"")</f>
        <v/>
      </c>
      <c r="J5587" s="5">
        <v>35</v>
      </c>
      <c r="K5587" s="5"/>
      <c r="L5587" s="1" t="s">
        <v>1655</v>
      </c>
      <c r="M5587" s="7"/>
      <c r="N5587" s="7"/>
      <c r="O5587" s="7">
        <v>45296.093055555553</v>
      </c>
      <c r="P5587" s="4" t="s">
        <v>10159</v>
      </c>
      <c r="Q5587" s="10" t="s">
        <v>10159</v>
      </c>
      <c r="R5587" s="2" t="s">
        <v>10156</v>
      </c>
      <c r="S5587" s="6" t="str">
        <f>IF(OR(ISBLANK(Table1[[#This Row],[ValidEndUTC]]),ISBLANK(Table1[[#This Row],[ValidStartUTC]])),"",Table1[[#This Row],[ValidEndUTC]]-Table1[[#This Row],[ValidStartUTC]])</f>
        <v/>
      </c>
      <c r="T5587" s="5" t="str">
        <f>IF(OR(ISBLANK(Table1[[#This Row],[ValidEndUTC]]),ISBLANK(Table1[[#This Row],[ValidStartUTC]])),"",Table1[[#This Row],[Duration]]*24*60)</f>
        <v/>
      </c>
    </row>
    <row r="5588" spans="1:20" x14ac:dyDescent="0.25">
      <c r="A5588" s="8" t="str">
        <f>IF(ISBLANK(Table1[[#This Row],[AdvisoryNumber]]),"NTML","ADVZY")</f>
        <v>NTML</v>
      </c>
      <c r="B5588" s="8" t="str">
        <f>_xlfn.TEXTJOIN("-",TRUE,Table1[[#This Row],[Source]],TEXT(Table1[[#This Row],[AdvisoryNumber]],"000"),TEXT(ROW()-1,"000000"),TEXT(Table1[[#This Row],[RecordTimeUTC]],"YYYY-MM-DD"))</f>
        <v>NTML-000-005587-2024-01-05</v>
      </c>
      <c r="C5588" s="1" t="s">
        <v>1262</v>
      </c>
      <c r="D5588" s="2"/>
      <c r="E5588" s="1"/>
      <c r="F5588" s="2"/>
      <c r="G5588" s="1"/>
      <c r="H5588" s="1" t="s">
        <v>101</v>
      </c>
      <c r="I5588" s="8" t="str">
        <f>IF(Table1[[#This Row],[TMI_Type]]="Reroute",INDEX(_xlfn.REGEXEXTRACT(Table1[[#This Row],[RawText]],".*(ROUTE|FEA|FCA|ICR|CTOP|TBO).+([A-Z]{3})",2,0),1,2),"")</f>
        <v/>
      </c>
      <c r="J5588" s="5">
        <v>20</v>
      </c>
      <c r="K5588" s="5"/>
      <c r="L5588" s="1" t="s">
        <v>1876</v>
      </c>
      <c r="M5588" s="7"/>
      <c r="N5588" s="7"/>
      <c r="O5588" s="7">
        <v>45296.121527777781</v>
      </c>
      <c r="P5588" s="4" t="s">
        <v>10161</v>
      </c>
      <c r="Q5588" s="10" t="s">
        <v>10161</v>
      </c>
      <c r="R5588" s="2" t="s">
        <v>10162</v>
      </c>
      <c r="S5588" s="6" t="str">
        <f>IF(OR(ISBLANK(Table1[[#This Row],[ValidEndUTC]]),ISBLANK(Table1[[#This Row],[ValidStartUTC]])),"",Table1[[#This Row],[ValidEndUTC]]-Table1[[#This Row],[ValidStartUTC]])</f>
        <v/>
      </c>
      <c r="T5588" s="5" t="str">
        <f>IF(OR(ISBLANK(Table1[[#This Row],[ValidEndUTC]]),ISBLANK(Table1[[#This Row],[ValidStartUTC]])),"",Table1[[#This Row],[Duration]]*24*60)</f>
        <v/>
      </c>
    </row>
    <row r="5589" spans="1:20" ht="21.6" x14ac:dyDescent="0.25">
      <c r="A5589" s="8" t="str">
        <f>IF(ISBLANK(Table1[[#This Row],[AdvisoryNumber]]),"NTML","ADVZY")</f>
        <v>NTML</v>
      </c>
      <c r="B5589" s="8" t="str">
        <f>_xlfn.TEXTJOIN("-",TRUE,Table1[[#This Row],[Source]],TEXT(Table1[[#This Row],[AdvisoryNumber]],"000"),TEXT(ROW()-1,"000000"),TEXT(Table1[[#This Row],[RecordTimeUTC]],"YYYY-MM-DD"))</f>
        <v>NTML-000-005588-2024-01-05</v>
      </c>
      <c r="C5589" s="1" t="s">
        <v>1262</v>
      </c>
      <c r="D5589" s="2"/>
      <c r="E5589" s="1"/>
      <c r="F5589" s="2"/>
      <c r="G5589" s="1"/>
      <c r="H5589" s="1" t="s">
        <v>101</v>
      </c>
      <c r="I5589" s="8" t="str">
        <f>IF(Table1[[#This Row],[TMI_Type]]="Reroute",INDEX(_xlfn.REGEXEXTRACT(Table1[[#This Row],[RawText]],".*(ROUTE|FEA|FCA|ICR|CTOP|TBO).+([A-Z]{3})",2,0),1,2),"")</f>
        <v/>
      </c>
      <c r="J5589" s="5">
        <v>25</v>
      </c>
      <c r="K5589" s="5"/>
      <c r="L5589" s="1" t="s">
        <v>4654</v>
      </c>
      <c r="M5589" s="7"/>
      <c r="N5589" s="7"/>
      <c r="O5589" s="7">
        <v>45296.121527777781</v>
      </c>
      <c r="P5589" s="4" t="s">
        <v>10163</v>
      </c>
      <c r="Q5589" s="10" t="s">
        <v>10163</v>
      </c>
      <c r="R5589" s="2" t="s">
        <v>10162</v>
      </c>
      <c r="S5589" s="6" t="str">
        <f>IF(OR(ISBLANK(Table1[[#This Row],[ValidEndUTC]]),ISBLANK(Table1[[#This Row],[ValidStartUTC]])),"",Table1[[#This Row],[ValidEndUTC]]-Table1[[#This Row],[ValidStartUTC]])</f>
        <v/>
      </c>
      <c r="T5589" s="5" t="str">
        <f>IF(OR(ISBLANK(Table1[[#This Row],[ValidEndUTC]]),ISBLANK(Table1[[#This Row],[ValidStartUTC]])),"",Table1[[#This Row],[Duration]]*24*60)</f>
        <v/>
      </c>
    </row>
    <row r="5590" spans="1:20" x14ac:dyDescent="0.25">
      <c r="A5590" s="8" t="str">
        <f>IF(ISBLANK(Table1[[#This Row],[AdvisoryNumber]]),"NTML","ADVZY")</f>
        <v>NTML</v>
      </c>
      <c r="B5590" s="8" t="str">
        <f>_xlfn.TEXTJOIN("-",TRUE,Table1[[#This Row],[Source]],TEXT(Table1[[#This Row],[AdvisoryNumber]],"000"),TEXT(ROW()-1,"000000"),TEXT(Table1[[#This Row],[RecordTimeUTC]],"YYYY-MM-DD"))</f>
        <v>NTML-000-005589-2024-01-05</v>
      </c>
      <c r="C5590" s="1" t="s">
        <v>1262</v>
      </c>
      <c r="D5590" s="2"/>
      <c r="E5590" s="1"/>
      <c r="F5590" s="2"/>
      <c r="G5590" s="1"/>
      <c r="H5590" s="1" t="s">
        <v>101</v>
      </c>
      <c r="I5590" s="8" t="str">
        <f>IF(Table1[[#This Row],[TMI_Type]]="Reroute",INDEX(_xlfn.REGEXEXTRACT(Table1[[#This Row],[RawText]],".*(ROUTE|FEA|FCA|ICR|CTOP|TBO).+([A-Z]{3})",2,0),1,2),"")</f>
        <v/>
      </c>
      <c r="J5590" s="5">
        <v>25</v>
      </c>
      <c r="K5590" s="5"/>
      <c r="L5590" s="1" t="s">
        <v>1263</v>
      </c>
      <c r="M5590" s="7"/>
      <c r="N5590" s="7"/>
      <c r="O5590" s="7">
        <v>45296.121527777781</v>
      </c>
      <c r="P5590" s="4" t="s">
        <v>10164</v>
      </c>
      <c r="Q5590" s="10" t="s">
        <v>10164</v>
      </c>
      <c r="R5590" s="2" t="s">
        <v>10162</v>
      </c>
      <c r="S5590" s="6" t="str">
        <f>IF(OR(ISBLANK(Table1[[#This Row],[ValidEndUTC]]),ISBLANK(Table1[[#This Row],[ValidStartUTC]])),"",Table1[[#This Row],[ValidEndUTC]]-Table1[[#This Row],[ValidStartUTC]])</f>
        <v/>
      </c>
      <c r="T5590" s="5" t="str">
        <f>IF(OR(ISBLANK(Table1[[#This Row],[ValidEndUTC]]),ISBLANK(Table1[[#This Row],[ValidStartUTC]])),"",Table1[[#This Row],[Duration]]*24*60)</f>
        <v/>
      </c>
    </row>
    <row r="5591" spans="1:20" x14ac:dyDescent="0.25">
      <c r="A5591" s="8" t="str">
        <f>IF(ISBLANK(Table1[[#This Row],[AdvisoryNumber]]),"NTML","ADVZY")</f>
        <v>NTML</v>
      </c>
      <c r="B5591" s="8" t="str">
        <f>_xlfn.TEXTJOIN("-",TRUE,Table1[[#This Row],[Source]],TEXT(Table1[[#This Row],[AdvisoryNumber]],"000"),TEXT(ROW()-1,"000000"),TEXT(Table1[[#This Row],[RecordTimeUTC]],"YYYY-MM-DD"))</f>
        <v>NTML-000-005590-2024-01-05</v>
      </c>
      <c r="C5591" s="1" t="s">
        <v>1262</v>
      </c>
      <c r="D5591" s="2"/>
      <c r="E5591" s="1"/>
      <c r="F5591" s="2"/>
      <c r="G5591" s="1"/>
      <c r="H5591" s="1" t="s">
        <v>101</v>
      </c>
      <c r="I5591" s="8" t="str">
        <f>IF(Table1[[#This Row],[TMI_Type]]="Reroute",INDEX(_xlfn.REGEXEXTRACT(Table1[[#This Row],[RawText]],".*(ROUTE|FEA|FCA|ICR|CTOP|TBO).+([A-Z]{3})",2,0),1,2),"")</f>
        <v/>
      </c>
      <c r="J5591" s="5">
        <v>25</v>
      </c>
      <c r="K5591" s="5"/>
      <c r="L5591" s="1" t="s">
        <v>1655</v>
      </c>
      <c r="M5591" s="7"/>
      <c r="N5591" s="7"/>
      <c r="O5591" s="7">
        <v>45296.121527777781</v>
      </c>
      <c r="P5591" s="4" t="s">
        <v>10165</v>
      </c>
      <c r="Q5591" s="10" t="s">
        <v>10165</v>
      </c>
      <c r="R5591" s="2" t="s">
        <v>10162</v>
      </c>
      <c r="S5591" s="6" t="str">
        <f>IF(OR(ISBLANK(Table1[[#This Row],[ValidEndUTC]]),ISBLANK(Table1[[#This Row],[ValidStartUTC]])),"",Table1[[#This Row],[ValidEndUTC]]-Table1[[#This Row],[ValidStartUTC]])</f>
        <v/>
      </c>
      <c r="T5591" s="5" t="str">
        <f>IF(OR(ISBLANK(Table1[[#This Row],[ValidEndUTC]]),ISBLANK(Table1[[#This Row],[ValidStartUTC]])),"",Table1[[#This Row],[Duration]]*24*60)</f>
        <v/>
      </c>
    </row>
    <row r="5592" spans="1:20" ht="21.6" x14ac:dyDescent="0.25">
      <c r="A5592" s="8" t="str">
        <f>IF(ISBLANK(Table1[[#This Row],[AdvisoryNumber]]),"NTML","ADVZY")</f>
        <v>NTML</v>
      </c>
      <c r="B5592" s="8" t="str">
        <f>_xlfn.TEXTJOIN("-",TRUE,Table1[[#This Row],[Source]],TEXT(Table1[[#This Row],[AdvisoryNumber]],"000"),TEXT(ROW()-1,"000000"),TEXT(Table1[[#This Row],[RecordTimeUTC]],"YYYY-MM-DD"))</f>
        <v>NTML-000-005591-2024-01-05</v>
      </c>
      <c r="C5592" s="1" t="s">
        <v>1698</v>
      </c>
      <c r="D5592" s="2"/>
      <c r="E5592" s="1"/>
      <c r="F5592" s="2"/>
      <c r="G5592" s="1"/>
      <c r="H5592" s="1" t="s">
        <v>2641</v>
      </c>
      <c r="I5592" s="8" t="str">
        <f>IF(Table1[[#This Row],[TMI_Type]]="Reroute",INDEX(_xlfn.REGEXEXTRACT(Table1[[#This Row],[RawText]],".*(ROUTE|FEA|FCA|ICR|CTOP|TBO).+([A-Z]{3})",2,0),1,2),"")</f>
        <v/>
      </c>
      <c r="J5592" s="5"/>
      <c r="K5592" s="5"/>
      <c r="L5592" s="1"/>
      <c r="M5592" s="7"/>
      <c r="N5592" s="7"/>
      <c r="O5592" s="7">
        <v>45296.924305555556</v>
      </c>
      <c r="P5592" s="4" t="s">
        <v>10142</v>
      </c>
      <c r="Q5592" s="10" t="s">
        <v>10142</v>
      </c>
      <c r="R5592" s="2" t="s">
        <v>10143</v>
      </c>
      <c r="S5592" s="6" t="str">
        <f>IF(OR(ISBLANK(Table1[[#This Row],[ValidEndUTC]]),ISBLANK(Table1[[#This Row],[ValidStartUTC]])),"",Table1[[#This Row],[ValidEndUTC]]-Table1[[#This Row],[ValidStartUTC]])</f>
        <v/>
      </c>
      <c r="T5592" s="5" t="str">
        <f>IF(OR(ISBLANK(Table1[[#This Row],[ValidEndUTC]]),ISBLANK(Table1[[#This Row],[ValidStartUTC]])),"",Table1[[#This Row],[Duration]]*24*60)</f>
        <v/>
      </c>
    </row>
    <row r="5593" spans="1:20" ht="21.6" x14ac:dyDescent="0.25">
      <c r="A5593" s="8" t="str">
        <f>IF(ISBLANK(Table1[[#This Row],[AdvisoryNumber]]),"NTML","ADVZY")</f>
        <v>NTML</v>
      </c>
      <c r="B5593" s="8" t="str">
        <f>_xlfn.TEXTJOIN("-",TRUE,Table1[[#This Row],[Source]],TEXT(Table1[[#This Row],[AdvisoryNumber]],"000"),TEXT(ROW()-1,"000000"),TEXT(Table1[[#This Row],[RecordTimeUTC]],"YYYY-MM-DD"))</f>
        <v>NTML-000-005592-2024-01-06</v>
      </c>
      <c r="C5593" s="1" t="s">
        <v>1262</v>
      </c>
      <c r="D5593" s="2"/>
      <c r="E5593" s="1"/>
      <c r="F5593" s="2"/>
      <c r="G5593" s="1"/>
      <c r="H5593" s="1" t="s">
        <v>2641</v>
      </c>
      <c r="I5593" s="8" t="str">
        <f>IF(Table1[[#This Row],[TMI_Type]]="Reroute",INDEX(_xlfn.REGEXEXTRACT(Table1[[#This Row],[RawText]],".*(ROUTE|FEA|FCA|ICR|CTOP|TBO).+([A-Z]{3})",2,0),1,2),"")</f>
        <v/>
      </c>
      <c r="J5593" s="5"/>
      <c r="K5593" s="5"/>
      <c r="L5593" s="1"/>
      <c r="M5593" s="7"/>
      <c r="N5593" s="7"/>
      <c r="O5593" s="7">
        <v>45297.010416666664</v>
      </c>
      <c r="P5593" s="4" t="s">
        <v>4653</v>
      </c>
      <c r="Q5593" s="10" t="s">
        <v>4653</v>
      </c>
      <c r="R5593" s="2" t="s">
        <v>10148</v>
      </c>
      <c r="S5593" s="6" t="str">
        <f>IF(OR(ISBLANK(Table1[[#This Row],[ValidEndUTC]]),ISBLANK(Table1[[#This Row],[ValidStartUTC]])),"",Table1[[#This Row],[ValidEndUTC]]-Table1[[#This Row],[ValidStartUTC]])</f>
        <v/>
      </c>
      <c r="T5593" s="5" t="str">
        <f>IF(OR(ISBLANK(Table1[[#This Row],[ValidEndUTC]]),ISBLANK(Table1[[#This Row],[ValidStartUTC]])),"",Table1[[#This Row],[Duration]]*24*60)</f>
        <v/>
      </c>
    </row>
    <row r="5594" spans="1:20" ht="21.6" x14ac:dyDescent="0.25">
      <c r="A5594" s="8" t="str">
        <f>IF(ISBLANK(Table1[[#This Row],[AdvisoryNumber]]),"NTML","ADVZY")</f>
        <v>NTML</v>
      </c>
      <c r="B5594" s="8" t="str">
        <f>_xlfn.TEXTJOIN("-",TRUE,Table1[[#This Row],[Source]],TEXT(Table1[[#This Row],[AdvisoryNumber]],"000"),TEXT(ROW()-1,"000000"),TEXT(Table1[[#This Row],[RecordTimeUTC]],"YYYY-MM-DD"))</f>
        <v>NTML-000-005593-2024-01-06</v>
      </c>
      <c r="C5594" s="1" t="s">
        <v>1262</v>
      </c>
      <c r="D5594" s="2"/>
      <c r="E5594" s="1"/>
      <c r="F5594" s="2"/>
      <c r="G5594" s="1"/>
      <c r="H5594" s="1" t="s">
        <v>2641</v>
      </c>
      <c r="I5594" s="8" t="str">
        <f>IF(Table1[[#This Row],[TMI_Type]]="Reroute",INDEX(_xlfn.REGEXEXTRACT(Table1[[#This Row],[RawText]],".*(ROUTE|FEA|FCA|ICR|CTOP|TBO).+([A-Z]{3})",2,0),1,2),"")</f>
        <v/>
      </c>
      <c r="J5594" s="5"/>
      <c r="K5594" s="5"/>
      <c r="L5594" s="1"/>
      <c r="M5594" s="7"/>
      <c r="N5594" s="7"/>
      <c r="O5594" s="7">
        <v>45297.091666666667</v>
      </c>
      <c r="P5594" s="4" t="s">
        <v>4655</v>
      </c>
      <c r="Q5594" s="10" t="s">
        <v>4655</v>
      </c>
      <c r="R5594" s="2" t="s">
        <v>10154</v>
      </c>
      <c r="S5594" s="6" t="str">
        <f>IF(OR(ISBLANK(Table1[[#This Row],[ValidEndUTC]]),ISBLANK(Table1[[#This Row],[ValidStartUTC]])),"",Table1[[#This Row],[ValidEndUTC]]-Table1[[#This Row],[ValidStartUTC]])</f>
        <v/>
      </c>
      <c r="T5594" s="5" t="str">
        <f>IF(OR(ISBLANK(Table1[[#This Row],[ValidEndUTC]]),ISBLANK(Table1[[#This Row],[ValidStartUTC]])),"",Table1[[#This Row],[Duration]]*24*60)</f>
        <v/>
      </c>
    </row>
    <row r="5595" spans="1:20" x14ac:dyDescent="0.25">
      <c r="A5595" s="8" t="str">
        <f>IF(ISBLANK(Table1[[#This Row],[AdvisoryNumber]]),"NTML","ADVZY")</f>
        <v>NTML</v>
      </c>
      <c r="B5595" s="8" t="str">
        <f>_xlfn.TEXTJOIN("-",TRUE,Table1[[#This Row],[Source]],TEXT(Table1[[#This Row],[AdvisoryNumber]],"000"),TEXT(ROW()-1,"000000"),TEXT(Table1[[#This Row],[RecordTimeUTC]],"YYYY-MM-DD"))</f>
        <v>NTML-000-005594-2024-01-06</v>
      </c>
      <c r="C5595" s="1" t="s">
        <v>1791</v>
      </c>
      <c r="D5595" s="2"/>
      <c r="E5595" s="1"/>
      <c r="F5595" s="2"/>
      <c r="G5595" s="1" t="s">
        <v>98</v>
      </c>
      <c r="H5595" s="1" t="s">
        <v>992</v>
      </c>
      <c r="I5595" s="8" t="str">
        <f>IF(Table1[[#This Row],[TMI_Type]]="Reroute",INDEX(_xlfn.REGEXEXTRACT(Table1[[#This Row],[RawText]],".*(ROUTE|FEA|FCA|ICR|CTOP|TBO).+([A-Z]{3})",2,0),1,2),"")</f>
        <v/>
      </c>
      <c r="J5595" s="5"/>
      <c r="K5595" s="5"/>
      <c r="L5595" s="1"/>
      <c r="M5595" s="7"/>
      <c r="N5595" s="7"/>
      <c r="O5595" s="7">
        <v>45297.094444444447</v>
      </c>
      <c r="P5595" s="4" t="s">
        <v>4656</v>
      </c>
      <c r="Q5595" s="10" t="s">
        <v>4656</v>
      </c>
      <c r="R5595" s="2" t="s">
        <v>10160</v>
      </c>
      <c r="S5595" s="6" t="str">
        <f>IF(OR(ISBLANK(Table1[[#This Row],[ValidEndUTC]]),ISBLANK(Table1[[#This Row],[ValidStartUTC]])),"",Table1[[#This Row],[ValidEndUTC]]-Table1[[#This Row],[ValidStartUTC]])</f>
        <v/>
      </c>
      <c r="T5595" s="5" t="str">
        <f>IF(OR(ISBLANK(Table1[[#This Row],[ValidEndUTC]]),ISBLANK(Table1[[#This Row],[ValidStartUTC]])),"",Table1[[#This Row],[Duration]]*24*60)</f>
        <v/>
      </c>
    </row>
    <row r="5596" spans="1:20" x14ac:dyDescent="0.25">
      <c r="A5596" s="8" t="str">
        <f>IF(ISBLANK(Table1[[#This Row],[AdvisoryNumber]]),"NTML","ADVZY")</f>
        <v>NTML</v>
      </c>
      <c r="B5596" s="8" t="str">
        <f>_xlfn.TEXTJOIN("-",TRUE,Table1[[#This Row],[Source]],TEXT(Table1[[#This Row],[AdvisoryNumber]],"000"),TEXT(ROW()-1,"000000"),TEXT(Table1[[#This Row],[RecordTimeUTC]],"YYYY-MM-DD"))</f>
        <v>NTML-000-005595-2024-01-06</v>
      </c>
      <c r="C5596" s="1" t="s">
        <v>1791</v>
      </c>
      <c r="D5596" s="2"/>
      <c r="E5596" s="1"/>
      <c r="F5596" s="2"/>
      <c r="G5596" s="1" t="s">
        <v>98</v>
      </c>
      <c r="H5596" s="1" t="s">
        <v>992</v>
      </c>
      <c r="I5596" s="8" t="str">
        <f>IF(Table1[[#This Row],[TMI_Type]]="Reroute",INDEX(_xlfn.REGEXEXTRACT(Table1[[#This Row],[RawText]],".*(ROUTE|FEA|FCA|ICR|CTOP|TBO).+([A-Z]{3})",2,0),1,2),"")</f>
        <v/>
      </c>
      <c r="J5596" s="5"/>
      <c r="K5596" s="5"/>
      <c r="L5596" s="1"/>
      <c r="M5596" s="7"/>
      <c r="N5596" s="7"/>
      <c r="O5596" s="7">
        <v>45297.137499999997</v>
      </c>
      <c r="P5596" s="4" t="s">
        <v>4657</v>
      </c>
      <c r="Q5596" s="10" t="s">
        <v>4657</v>
      </c>
      <c r="R5596" s="2" t="s">
        <v>10166</v>
      </c>
      <c r="S5596" s="6" t="str">
        <f>IF(OR(ISBLANK(Table1[[#This Row],[ValidEndUTC]]),ISBLANK(Table1[[#This Row],[ValidStartUTC]])),"",Table1[[#This Row],[ValidEndUTC]]-Table1[[#This Row],[ValidStartUTC]])</f>
        <v/>
      </c>
      <c r="T5596" s="5" t="str">
        <f>IF(OR(ISBLANK(Table1[[#This Row],[ValidEndUTC]]),ISBLANK(Table1[[#This Row],[ValidStartUTC]])),"",Table1[[#This Row],[Duration]]*24*60)</f>
        <v/>
      </c>
    </row>
    <row r="5597" spans="1:20" x14ac:dyDescent="0.25">
      <c r="A5597" s="8" t="str">
        <f>IF(ISBLANK(Table1[[#This Row],[AdvisoryNumber]]),"NTML","ADVZY")</f>
        <v>NTML</v>
      </c>
      <c r="B5597" s="8" t="str">
        <f>_xlfn.TEXTJOIN("-",TRUE,Table1[[#This Row],[Source]],TEXT(Table1[[#This Row],[AdvisoryNumber]],"000"),TEXT(ROW()-1,"000000"),TEXT(Table1[[#This Row],[RecordTimeUTC]],"YYYY-MM-DD"))</f>
        <v>NTML-000-005596-2024-01-06</v>
      </c>
      <c r="C5597" s="1" t="s">
        <v>711</v>
      </c>
      <c r="D5597" s="2"/>
      <c r="E5597" s="1"/>
      <c r="F5597" s="2"/>
      <c r="G5597" s="1" t="s">
        <v>98</v>
      </c>
      <c r="H5597" s="1" t="s">
        <v>992</v>
      </c>
      <c r="I5597" s="8" t="str">
        <f>IF(Table1[[#This Row],[TMI_Type]]="Reroute",INDEX(_xlfn.REGEXEXTRACT(Table1[[#This Row],[RawText]],".*(ROUTE|FEA|FCA|ICR|CTOP|TBO).+([A-Z]{3})",2,0),1,2),"")</f>
        <v/>
      </c>
      <c r="J5597" s="5"/>
      <c r="K5597" s="5"/>
      <c r="L5597" s="1"/>
      <c r="M5597" s="7"/>
      <c r="N5597" s="7"/>
      <c r="O5597" s="7">
        <v>45297.143055555556</v>
      </c>
      <c r="P5597" s="4" t="s">
        <v>4658</v>
      </c>
      <c r="Q5597" s="10" t="s">
        <v>4658</v>
      </c>
      <c r="R5597" s="2" t="s">
        <v>10167</v>
      </c>
      <c r="S5597" s="6" t="str">
        <f>IF(OR(ISBLANK(Table1[[#This Row],[ValidEndUTC]]),ISBLANK(Table1[[#This Row],[ValidStartUTC]])),"",Table1[[#This Row],[ValidEndUTC]]-Table1[[#This Row],[ValidStartUTC]])</f>
        <v/>
      </c>
      <c r="T5597" s="5" t="str">
        <f>IF(OR(ISBLANK(Table1[[#This Row],[ValidEndUTC]]),ISBLANK(Table1[[#This Row],[ValidStartUTC]])),"",Table1[[#This Row],[Duration]]*24*60)</f>
        <v/>
      </c>
    </row>
    <row r="5598" spans="1:20" x14ac:dyDescent="0.25">
      <c r="A5598" s="8" t="str">
        <f>IF(ISBLANK(Table1[[#This Row],[AdvisoryNumber]]),"NTML","ADVZY")</f>
        <v>NTML</v>
      </c>
      <c r="B5598" s="8" t="str">
        <f>_xlfn.TEXTJOIN("-",TRUE,Table1[[#This Row],[Source]],TEXT(Table1[[#This Row],[AdvisoryNumber]],"000"),TEXT(ROW()-1,"000000"),TEXT(Table1[[#This Row],[RecordTimeUTC]],"YYYY-MM-DD"))</f>
        <v>NTML-000-005597-2024-01-06</v>
      </c>
      <c r="C5598" s="1" t="s">
        <v>4659</v>
      </c>
      <c r="D5598" s="2"/>
      <c r="E5598" s="1"/>
      <c r="F5598" s="2"/>
      <c r="G5598" s="1" t="s">
        <v>98</v>
      </c>
      <c r="H5598" s="1" t="s">
        <v>992</v>
      </c>
      <c r="I5598" s="8" t="str">
        <f>IF(Table1[[#This Row],[TMI_Type]]="Reroute",INDEX(_xlfn.REGEXEXTRACT(Table1[[#This Row],[RawText]],".*(ROUTE|FEA|FCA|ICR|CTOP|TBO).+([A-Z]{3})",2,0),1,2),"")</f>
        <v/>
      </c>
      <c r="J5598" s="5"/>
      <c r="K5598" s="5"/>
      <c r="L5598" s="1"/>
      <c r="M5598" s="7"/>
      <c r="N5598" s="7"/>
      <c r="O5598" s="7">
        <v>45297.15</v>
      </c>
      <c r="P5598" s="4" t="s">
        <v>4660</v>
      </c>
      <c r="Q5598" s="10" t="s">
        <v>4660</v>
      </c>
      <c r="R5598" s="2" t="s">
        <v>10168</v>
      </c>
      <c r="S5598" s="6" t="str">
        <f>IF(OR(ISBLANK(Table1[[#This Row],[ValidEndUTC]]),ISBLANK(Table1[[#This Row],[ValidStartUTC]])),"",Table1[[#This Row],[ValidEndUTC]]-Table1[[#This Row],[ValidStartUTC]])</f>
        <v/>
      </c>
      <c r="T5598" s="5" t="str">
        <f>IF(OR(ISBLANK(Table1[[#This Row],[ValidEndUTC]]),ISBLANK(Table1[[#This Row],[ValidStartUTC]])),"",Table1[[#This Row],[Duration]]*24*60)</f>
        <v/>
      </c>
    </row>
    <row r="5599" spans="1:20" x14ac:dyDescent="0.25">
      <c r="A5599" s="8" t="str">
        <f>IF(ISBLANK(Table1[[#This Row],[AdvisoryNumber]]),"NTML","ADVZY")</f>
        <v>NTML</v>
      </c>
      <c r="B5599" s="8" t="str">
        <f>_xlfn.TEXTJOIN("-",TRUE,Table1[[#This Row],[Source]],TEXT(Table1[[#This Row],[AdvisoryNumber]],"000"),TEXT(ROW()-1,"000000"),TEXT(Table1[[#This Row],[RecordTimeUTC]],"YYYY-MM-DD"))</f>
        <v>NTML-000-005598-2024-01-06</v>
      </c>
      <c r="C5599" s="1" t="s">
        <v>1262</v>
      </c>
      <c r="D5599" s="2"/>
      <c r="E5599" s="1"/>
      <c r="F5599" s="2"/>
      <c r="G5599" s="1" t="s">
        <v>98</v>
      </c>
      <c r="H5599" s="1" t="s">
        <v>101</v>
      </c>
      <c r="I5599" s="8" t="str">
        <f>IF(Table1[[#This Row],[TMI_Type]]="Reroute",INDEX(_xlfn.REGEXEXTRACT(Table1[[#This Row],[RawText]],".*(ROUTE|FEA|FCA|ICR|CTOP|TBO).+([A-Z]{3})",2,0),1,2),"")</f>
        <v/>
      </c>
      <c r="J5599" s="5">
        <v>15</v>
      </c>
      <c r="K5599" s="5"/>
      <c r="L5599" s="1" t="s">
        <v>1876</v>
      </c>
      <c r="M5599" s="7"/>
      <c r="N5599" s="7"/>
      <c r="O5599" s="7">
        <v>45297.157638888886</v>
      </c>
      <c r="P5599" s="4" t="s">
        <v>10169</v>
      </c>
      <c r="Q5599" s="10" t="s">
        <v>10169</v>
      </c>
      <c r="R5599" s="2" t="s">
        <v>10170</v>
      </c>
      <c r="S5599" s="6" t="str">
        <f>IF(OR(ISBLANK(Table1[[#This Row],[ValidEndUTC]]),ISBLANK(Table1[[#This Row],[ValidStartUTC]])),"",Table1[[#This Row],[ValidEndUTC]]-Table1[[#This Row],[ValidStartUTC]])</f>
        <v/>
      </c>
      <c r="T5599" s="5" t="str">
        <f>IF(OR(ISBLANK(Table1[[#This Row],[ValidEndUTC]]),ISBLANK(Table1[[#This Row],[ValidStartUTC]])),"",Table1[[#This Row],[Duration]]*24*60)</f>
        <v/>
      </c>
    </row>
    <row r="5600" spans="1:20" x14ac:dyDescent="0.25">
      <c r="A5600" s="8" t="str">
        <f>IF(ISBLANK(Table1[[#This Row],[AdvisoryNumber]]),"NTML","ADVZY")</f>
        <v>NTML</v>
      </c>
      <c r="B5600" s="8" t="str">
        <f>_xlfn.TEXTJOIN("-",TRUE,Table1[[#This Row],[Source]],TEXT(Table1[[#This Row],[AdvisoryNumber]],"000"),TEXT(ROW()-1,"000000"),TEXT(Table1[[#This Row],[RecordTimeUTC]],"YYYY-MM-DD"))</f>
        <v>NTML-000-005599-2024-01-06</v>
      </c>
      <c r="C5600" s="1" t="s">
        <v>1698</v>
      </c>
      <c r="D5600" s="2"/>
      <c r="E5600" s="1"/>
      <c r="F5600" s="2"/>
      <c r="G5600" s="1" t="s">
        <v>98</v>
      </c>
      <c r="H5600" s="1" t="s">
        <v>101</v>
      </c>
      <c r="I5600" s="8" t="str">
        <f>IF(Table1[[#This Row],[TMI_Type]]="Reroute",INDEX(_xlfn.REGEXEXTRACT(Table1[[#This Row],[RawText]],".*(ROUTE|FEA|FCA|ICR|CTOP|TBO).+([A-Z]{3})",2,0),1,2),"")</f>
        <v/>
      </c>
      <c r="J5600" s="5">
        <v>10</v>
      </c>
      <c r="K5600" s="5"/>
      <c r="L5600" s="1" t="s">
        <v>1701</v>
      </c>
      <c r="M5600" s="7"/>
      <c r="N5600" s="7"/>
      <c r="O5600" s="7">
        <v>45297.163888888892</v>
      </c>
      <c r="P5600" s="4" t="s">
        <v>4661</v>
      </c>
      <c r="Q5600" s="10" t="s">
        <v>4661</v>
      </c>
      <c r="R5600" s="2" t="s">
        <v>10171</v>
      </c>
      <c r="S5600" s="6" t="str">
        <f>IF(OR(ISBLANK(Table1[[#This Row],[ValidEndUTC]]),ISBLANK(Table1[[#This Row],[ValidStartUTC]])),"",Table1[[#This Row],[ValidEndUTC]]-Table1[[#This Row],[ValidStartUTC]])</f>
        <v/>
      </c>
      <c r="T5600" s="5" t="str">
        <f>IF(OR(ISBLANK(Table1[[#This Row],[ValidEndUTC]]),ISBLANK(Table1[[#This Row],[ValidStartUTC]])),"",Table1[[#This Row],[Duration]]*24*60)</f>
        <v/>
      </c>
    </row>
    <row r="5601" spans="1:20" x14ac:dyDescent="0.25">
      <c r="A5601" s="8" t="str">
        <f>IF(ISBLANK(Table1[[#This Row],[AdvisoryNumber]]),"NTML","ADVZY")</f>
        <v>NTML</v>
      </c>
      <c r="B5601" s="8" t="str">
        <f>_xlfn.TEXTJOIN("-",TRUE,Table1[[#This Row],[Source]],TEXT(Table1[[#This Row],[AdvisoryNumber]],"000"),TEXT(ROW()-1,"000000"),TEXT(Table1[[#This Row],[RecordTimeUTC]],"YYYY-MM-DD"))</f>
        <v>NTML-000-005600-2024-01-06</v>
      </c>
      <c r="C5601" s="1" t="s">
        <v>1791</v>
      </c>
      <c r="D5601" s="2"/>
      <c r="E5601" s="1"/>
      <c r="F5601" s="2"/>
      <c r="G5601" s="1" t="s">
        <v>98</v>
      </c>
      <c r="H5601" s="1" t="s">
        <v>992</v>
      </c>
      <c r="I5601" s="8" t="str">
        <f>IF(Table1[[#This Row],[TMI_Type]]="Reroute",INDEX(_xlfn.REGEXEXTRACT(Table1[[#This Row],[RawText]],".*(ROUTE|FEA|FCA|ICR|CTOP|TBO).+([A-Z]{3})",2,0),1,2),"")</f>
        <v/>
      </c>
      <c r="J5601" s="5"/>
      <c r="K5601" s="5"/>
      <c r="L5601" s="1"/>
      <c r="M5601" s="7"/>
      <c r="N5601" s="7"/>
      <c r="O5601" s="7">
        <v>45297.175694444442</v>
      </c>
      <c r="P5601" s="4" t="s">
        <v>4662</v>
      </c>
      <c r="Q5601" s="10" t="s">
        <v>4662</v>
      </c>
      <c r="R5601" s="2" t="s">
        <v>10172</v>
      </c>
      <c r="S5601" s="6" t="str">
        <f>IF(OR(ISBLANK(Table1[[#This Row],[ValidEndUTC]]),ISBLANK(Table1[[#This Row],[ValidStartUTC]])),"",Table1[[#This Row],[ValidEndUTC]]-Table1[[#This Row],[ValidStartUTC]])</f>
        <v/>
      </c>
      <c r="T5601" s="5" t="str">
        <f>IF(OR(ISBLANK(Table1[[#This Row],[ValidEndUTC]]),ISBLANK(Table1[[#This Row],[ValidStartUTC]])),"",Table1[[#This Row],[Duration]]*24*60)</f>
        <v/>
      </c>
    </row>
    <row r="5602" spans="1:20" x14ac:dyDescent="0.25">
      <c r="A5602" s="8" t="str">
        <f>IF(ISBLANK(Table1[[#This Row],[AdvisoryNumber]]),"NTML","ADVZY")</f>
        <v>NTML</v>
      </c>
      <c r="B5602" s="8" t="str">
        <f>_xlfn.TEXTJOIN("-",TRUE,Table1[[#This Row],[Source]],TEXT(Table1[[#This Row],[AdvisoryNumber]],"000"),TEXT(ROW()-1,"000000"),TEXT(Table1[[#This Row],[RecordTimeUTC]],"YYYY-MM-DD"))</f>
        <v>NTML-000-005601-2024-01-06</v>
      </c>
      <c r="C5602" s="1" t="s">
        <v>232</v>
      </c>
      <c r="D5602" s="2"/>
      <c r="E5602" s="1"/>
      <c r="F5602" s="2"/>
      <c r="G5602" s="1"/>
      <c r="H5602" s="1" t="s">
        <v>2641</v>
      </c>
      <c r="I5602" s="8" t="str">
        <f>IF(Table1[[#This Row],[TMI_Type]]="Reroute",INDEX(_xlfn.REGEXEXTRACT(Table1[[#This Row],[RawText]],".*(ROUTE|FEA|FCA|ICR|CTOP|TBO).+([A-Z]{3})",2,0),1,2),"")</f>
        <v/>
      </c>
      <c r="J5602" s="5"/>
      <c r="K5602" s="5"/>
      <c r="L5602" s="1"/>
      <c r="M5602" s="7"/>
      <c r="N5602" s="7"/>
      <c r="O5602" s="7">
        <v>45297.901388888888</v>
      </c>
      <c r="P5602" s="4" t="s">
        <v>4674</v>
      </c>
      <c r="Q5602" s="10" t="s">
        <v>4674</v>
      </c>
      <c r="R5602" s="2" t="s">
        <v>10173</v>
      </c>
      <c r="S5602" s="6" t="str">
        <f>IF(OR(ISBLANK(Table1[[#This Row],[ValidEndUTC]]),ISBLANK(Table1[[#This Row],[ValidStartUTC]])),"",Table1[[#This Row],[ValidEndUTC]]-Table1[[#This Row],[ValidStartUTC]])</f>
        <v/>
      </c>
      <c r="T5602" s="5" t="str">
        <f>IF(OR(ISBLANK(Table1[[#This Row],[ValidEndUTC]]),ISBLANK(Table1[[#This Row],[ValidStartUTC]])),"",Table1[[#This Row],[Duration]]*24*60)</f>
        <v/>
      </c>
    </row>
    <row r="5603" spans="1:20" x14ac:dyDescent="0.25">
      <c r="A5603" s="8" t="str">
        <f>IF(ISBLANK(Table1[[#This Row],[AdvisoryNumber]]),"NTML","ADVZY")</f>
        <v>NTML</v>
      </c>
      <c r="B5603" s="8" t="str">
        <f>_xlfn.TEXTJOIN("-",TRUE,Table1[[#This Row],[Source]],TEXT(Table1[[#This Row],[AdvisoryNumber]],"000"),TEXT(ROW()-1,"000000"),TEXT(Table1[[#This Row],[RecordTimeUTC]],"YYYY-MM-DD"))</f>
        <v>NTML-000-005602-2024-01-06</v>
      </c>
      <c r="C5603" s="1" t="s">
        <v>202</v>
      </c>
      <c r="D5603" s="2"/>
      <c r="E5603" s="1"/>
      <c r="F5603" s="2"/>
      <c r="G5603" s="1"/>
      <c r="H5603" s="1" t="s">
        <v>2641</v>
      </c>
      <c r="I5603" s="8" t="str">
        <f>IF(Table1[[#This Row],[TMI_Type]]="Reroute",INDEX(_xlfn.REGEXEXTRACT(Table1[[#This Row],[RawText]],".*(ROUTE|FEA|FCA|ICR|CTOP|TBO).+([A-Z]{3})",2,0),1,2),"")</f>
        <v/>
      </c>
      <c r="J5603" s="5"/>
      <c r="K5603" s="5"/>
      <c r="L5603" s="1"/>
      <c r="M5603" s="7"/>
      <c r="N5603" s="7"/>
      <c r="O5603" s="7">
        <v>45297.901388888888</v>
      </c>
      <c r="P5603" s="4" t="s">
        <v>4675</v>
      </c>
      <c r="Q5603" s="10" t="s">
        <v>4675</v>
      </c>
      <c r="R5603" s="2" t="s">
        <v>10173</v>
      </c>
      <c r="S5603" s="6" t="str">
        <f>IF(OR(ISBLANK(Table1[[#This Row],[ValidEndUTC]]),ISBLANK(Table1[[#This Row],[ValidStartUTC]])),"",Table1[[#This Row],[ValidEndUTC]]-Table1[[#This Row],[ValidStartUTC]])</f>
        <v/>
      </c>
      <c r="T5603" s="5" t="str">
        <f>IF(OR(ISBLANK(Table1[[#This Row],[ValidEndUTC]]),ISBLANK(Table1[[#This Row],[ValidStartUTC]])),"",Table1[[#This Row],[Duration]]*24*60)</f>
        <v/>
      </c>
    </row>
    <row r="5604" spans="1:20" x14ac:dyDescent="0.25">
      <c r="A5604" s="8" t="str">
        <f>IF(ISBLANK(Table1[[#This Row],[AdvisoryNumber]]),"NTML","ADVZY")</f>
        <v>NTML</v>
      </c>
      <c r="B5604" s="8" t="str">
        <f>_xlfn.TEXTJOIN("-",TRUE,Table1[[#This Row],[Source]],TEXT(Table1[[#This Row],[AdvisoryNumber]],"000"),TEXT(ROW()-1,"000000"),TEXT(Table1[[#This Row],[RecordTimeUTC]],"YYYY-MM-DD"))</f>
        <v>NTML-000-005603-2024-01-06</v>
      </c>
      <c r="C5604" s="1" t="s">
        <v>270</v>
      </c>
      <c r="D5604" s="2"/>
      <c r="E5604" s="1"/>
      <c r="F5604" s="2"/>
      <c r="G5604" s="1"/>
      <c r="H5604" s="1" t="s">
        <v>2641</v>
      </c>
      <c r="I5604" s="8" t="str">
        <f>IF(Table1[[#This Row],[TMI_Type]]="Reroute",INDEX(_xlfn.REGEXEXTRACT(Table1[[#This Row],[RawText]],".*(ROUTE|FEA|FCA|ICR|CTOP|TBO).+([A-Z]{3})",2,0),1,2),"")</f>
        <v/>
      </c>
      <c r="J5604" s="5"/>
      <c r="K5604" s="5"/>
      <c r="L5604" s="1"/>
      <c r="M5604" s="7"/>
      <c r="N5604" s="7"/>
      <c r="O5604" s="7">
        <v>45297.901388888888</v>
      </c>
      <c r="P5604" s="4" t="s">
        <v>4676</v>
      </c>
      <c r="Q5604" s="10" t="s">
        <v>4676</v>
      </c>
      <c r="R5604" s="2" t="s">
        <v>10173</v>
      </c>
      <c r="S5604" s="6" t="str">
        <f>IF(OR(ISBLANK(Table1[[#This Row],[ValidEndUTC]]),ISBLANK(Table1[[#This Row],[ValidStartUTC]])),"",Table1[[#This Row],[ValidEndUTC]]-Table1[[#This Row],[ValidStartUTC]])</f>
        <v/>
      </c>
      <c r="T5604" s="5" t="str">
        <f>IF(OR(ISBLANK(Table1[[#This Row],[ValidEndUTC]]),ISBLANK(Table1[[#This Row],[ValidStartUTC]])),"",Table1[[#This Row],[Duration]]*24*60)</f>
        <v/>
      </c>
    </row>
    <row r="5605" spans="1:20" ht="21.6" x14ac:dyDescent="0.25">
      <c r="A5605" s="8" t="str">
        <f>IF(ISBLANK(Table1[[#This Row],[AdvisoryNumber]]),"NTML","ADVZY")</f>
        <v>NTML</v>
      </c>
      <c r="B5605" s="8" t="str">
        <f>_xlfn.TEXTJOIN("-",TRUE,Table1[[#This Row],[Source]],TEXT(Table1[[#This Row],[AdvisoryNumber]],"000"),TEXT(ROW()-1,"000000"),TEXT(Table1[[#This Row],[RecordTimeUTC]],"YYYY-MM-DD"))</f>
        <v>NTML-000-005604-2024-01-07</v>
      </c>
      <c r="C5605" s="1" t="s">
        <v>85</v>
      </c>
      <c r="D5605" s="2"/>
      <c r="E5605" s="1"/>
      <c r="F5605" s="2"/>
      <c r="G5605" s="1"/>
      <c r="H5605" s="1" t="s">
        <v>992</v>
      </c>
      <c r="I5605" s="8" t="str">
        <f>IF(Table1[[#This Row],[TMI_Type]]="Reroute",INDEX(_xlfn.REGEXEXTRACT(Table1[[#This Row],[RawText]],".*(ROUTE|FEA|FCA|ICR|CTOP|TBO).+([A-Z]{3})",2,0),1,2),"")</f>
        <v/>
      </c>
      <c r="J5605" s="5"/>
      <c r="K5605" s="5"/>
      <c r="L5605" s="1"/>
      <c r="M5605" s="7"/>
      <c r="N5605" s="7"/>
      <c r="O5605" s="7">
        <v>45298.042361111111</v>
      </c>
      <c r="P5605" s="4" t="s">
        <v>4680</v>
      </c>
      <c r="Q5605" s="10" t="s">
        <v>4680</v>
      </c>
      <c r="R5605" s="2" t="s">
        <v>10182</v>
      </c>
      <c r="S5605" s="6" t="str">
        <f>IF(OR(ISBLANK(Table1[[#This Row],[ValidEndUTC]]),ISBLANK(Table1[[#This Row],[ValidStartUTC]])),"",Table1[[#This Row],[ValidEndUTC]]-Table1[[#This Row],[ValidStartUTC]])</f>
        <v/>
      </c>
      <c r="T5605" s="5" t="str">
        <f>IF(OR(ISBLANK(Table1[[#This Row],[ValidEndUTC]]),ISBLANK(Table1[[#This Row],[ValidStartUTC]])),"",Table1[[#This Row],[Duration]]*24*60)</f>
        <v/>
      </c>
    </row>
    <row r="5606" spans="1:20" x14ac:dyDescent="0.25">
      <c r="A5606" s="8" t="str">
        <f>IF(ISBLANK(Table1[[#This Row],[AdvisoryNumber]]),"NTML","ADVZY")</f>
        <v>NTML</v>
      </c>
      <c r="B5606" s="8" t="str">
        <f>_xlfn.TEXTJOIN("-",TRUE,Table1[[#This Row],[Source]],TEXT(Table1[[#This Row],[AdvisoryNumber]],"000"),TEXT(ROW()-1,"000000"),TEXT(Table1[[#This Row],[RecordTimeUTC]],"YYYY-MM-DD"))</f>
        <v>NTML-000-005605-2024-01-07</v>
      </c>
      <c r="C5606" s="1" t="s">
        <v>343</v>
      </c>
      <c r="D5606" s="2"/>
      <c r="E5606" s="1"/>
      <c r="F5606" s="2"/>
      <c r="G5606" s="1" t="s">
        <v>98</v>
      </c>
      <c r="H5606" s="1" t="s">
        <v>99</v>
      </c>
      <c r="I5606" s="8" t="str">
        <f>IF(Table1[[#This Row],[TMI_Type]]="Reroute",INDEX(_xlfn.REGEXEXTRACT(Table1[[#This Row],[RawText]],".*(ROUTE|FEA|FCA|ICR|CTOP|TBO).+([A-Z]{3})",2,0),1,2),"")</f>
        <v/>
      </c>
      <c r="J5606" s="5"/>
      <c r="K5606" s="5"/>
      <c r="L5606" s="1"/>
      <c r="M5606" s="7"/>
      <c r="N5606" s="7"/>
      <c r="O5606" s="7">
        <v>45298.045138888891</v>
      </c>
      <c r="P5606" s="4" t="s">
        <v>10183</v>
      </c>
      <c r="Q5606" s="10" t="s">
        <v>10183</v>
      </c>
      <c r="R5606" s="2" t="s">
        <v>10184</v>
      </c>
      <c r="S5606" s="6" t="str">
        <f>IF(OR(ISBLANK(Table1[[#This Row],[ValidEndUTC]]),ISBLANK(Table1[[#This Row],[ValidStartUTC]])),"",Table1[[#This Row],[ValidEndUTC]]-Table1[[#This Row],[ValidStartUTC]])</f>
        <v/>
      </c>
      <c r="T5606" s="5" t="str">
        <f>IF(OR(ISBLANK(Table1[[#This Row],[ValidEndUTC]]),ISBLANK(Table1[[#This Row],[ValidStartUTC]])),"",Table1[[#This Row],[Duration]]*24*60)</f>
        <v/>
      </c>
    </row>
    <row r="5607" spans="1:20" x14ac:dyDescent="0.25">
      <c r="A5607" s="8" t="str">
        <f>IF(ISBLANK(Table1[[#This Row],[AdvisoryNumber]]),"NTML","ADVZY")</f>
        <v>NTML</v>
      </c>
      <c r="B5607" s="8" t="str">
        <f>_xlfn.TEXTJOIN("-",TRUE,Table1[[#This Row],[Source]],TEXT(Table1[[#This Row],[AdvisoryNumber]],"000"),TEXT(ROW()-1,"000000"),TEXT(Table1[[#This Row],[RecordTimeUTC]],"YYYY-MM-DD"))</f>
        <v>NTML-000-005606-2024-01-07</v>
      </c>
      <c r="C5607" s="1" t="s">
        <v>34</v>
      </c>
      <c r="D5607" s="2"/>
      <c r="E5607" s="1"/>
      <c r="F5607" s="2"/>
      <c r="G5607" s="1" t="s">
        <v>98</v>
      </c>
      <c r="H5607" s="1" t="s">
        <v>181</v>
      </c>
      <c r="I5607" s="8" t="str">
        <f>IF(Table1[[#This Row],[TMI_Type]]="Reroute",INDEX(_xlfn.REGEXEXTRACT(Table1[[#This Row],[RawText]],".*(ROUTE|FEA|FCA|ICR|CTOP|TBO).+([A-Z]{3})",2,0),1,2),"")</f>
        <v/>
      </c>
      <c r="J5607" s="5"/>
      <c r="K5607" s="5"/>
      <c r="L5607" s="1"/>
      <c r="M5607" s="7"/>
      <c r="N5607" s="7"/>
      <c r="O5607" s="7">
        <v>45298.057638888888</v>
      </c>
      <c r="P5607" s="4" t="s">
        <v>4682</v>
      </c>
      <c r="Q5607" s="10" t="s">
        <v>4682</v>
      </c>
      <c r="R5607" s="2" t="s">
        <v>10186</v>
      </c>
      <c r="S5607" s="6" t="str">
        <f>IF(OR(ISBLANK(Table1[[#This Row],[ValidEndUTC]]),ISBLANK(Table1[[#This Row],[ValidStartUTC]])),"",Table1[[#This Row],[ValidEndUTC]]-Table1[[#This Row],[ValidStartUTC]])</f>
        <v/>
      </c>
      <c r="T5607" s="5" t="str">
        <f>IF(OR(ISBLANK(Table1[[#This Row],[ValidEndUTC]]),ISBLANK(Table1[[#This Row],[ValidStartUTC]])),"",Table1[[#This Row],[Duration]]*24*60)</f>
        <v/>
      </c>
    </row>
    <row r="5608" spans="1:20" x14ac:dyDescent="0.25">
      <c r="A5608" s="8" t="str">
        <f>IF(ISBLANK(Table1[[#This Row],[AdvisoryNumber]]),"NTML","ADVZY")</f>
        <v>NTML</v>
      </c>
      <c r="B5608" s="8" t="str">
        <f>_xlfn.TEXTJOIN("-",TRUE,Table1[[#This Row],[Source]],TEXT(Table1[[#This Row],[AdvisoryNumber]],"000"),TEXT(ROW()-1,"000000"),TEXT(Table1[[#This Row],[RecordTimeUTC]],"YYYY-MM-DD"))</f>
        <v>NTML-000-005607-2024-01-07</v>
      </c>
      <c r="C5608" s="1" t="s">
        <v>208</v>
      </c>
      <c r="D5608" s="2"/>
      <c r="E5608" s="1"/>
      <c r="F5608" s="2"/>
      <c r="G5608" s="1" t="s">
        <v>98</v>
      </c>
      <c r="H5608" s="1" t="s">
        <v>992</v>
      </c>
      <c r="I5608" s="8" t="str">
        <f>IF(Table1[[#This Row],[TMI_Type]]="Reroute",INDEX(_xlfn.REGEXEXTRACT(Table1[[#This Row],[RawText]],".*(ROUTE|FEA|FCA|ICR|CTOP|TBO).+([A-Z]{3})",2,0),1,2),"")</f>
        <v/>
      </c>
      <c r="J5608" s="5"/>
      <c r="K5608" s="5"/>
      <c r="L5608" s="1"/>
      <c r="M5608" s="7"/>
      <c r="N5608" s="7"/>
      <c r="O5608" s="7">
        <v>45298.06527777778</v>
      </c>
      <c r="P5608" s="4" t="s">
        <v>10187</v>
      </c>
      <c r="Q5608" s="10" t="s">
        <v>10187</v>
      </c>
      <c r="R5608" s="2" t="s">
        <v>10188</v>
      </c>
      <c r="S5608" s="6" t="str">
        <f>IF(OR(ISBLANK(Table1[[#This Row],[ValidEndUTC]]),ISBLANK(Table1[[#This Row],[ValidStartUTC]])),"",Table1[[#This Row],[ValidEndUTC]]-Table1[[#This Row],[ValidStartUTC]])</f>
        <v/>
      </c>
      <c r="T5608" s="5" t="str">
        <f>IF(OR(ISBLANK(Table1[[#This Row],[ValidEndUTC]]),ISBLANK(Table1[[#This Row],[ValidStartUTC]])),"",Table1[[#This Row],[Duration]]*24*60)</f>
        <v/>
      </c>
    </row>
    <row r="5609" spans="1:20" ht="21.6" x14ac:dyDescent="0.25">
      <c r="A5609" s="8" t="str">
        <f>IF(ISBLANK(Table1[[#This Row],[AdvisoryNumber]]),"NTML","ADVZY")</f>
        <v>NTML</v>
      </c>
      <c r="B5609" s="8" t="str">
        <f>_xlfn.TEXTJOIN("-",TRUE,Table1[[#This Row],[Source]],TEXT(Table1[[#This Row],[AdvisoryNumber]],"000"),TEXT(ROW()-1,"000000"),TEXT(Table1[[#This Row],[RecordTimeUTC]],"YYYY-MM-DD"))</f>
        <v>NTML-000-005608-2024-01-07</v>
      </c>
      <c r="C5609" s="1" t="s">
        <v>294</v>
      </c>
      <c r="D5609" s="2"/>
      <c r="E5609" s="1"/>
      <c r="F5609" s="2"/>
      <c r="G5609" s="1"/>
      <c r="H5609" s="1" t="s">
        <v>992</v>
      </c>
      <c r="I5609" s="8" t="str">
        <f>IF(Table1[[#This Row],[TMI_Type]]="Reroute",INDEX(_xlfn.REGEXEXTRACT(Table1[[#This Row],[RawText]],".*(ROUTE|FEA|FCA|ICR|CTOP|TBO).+([A-Z]{3})",2,0),1,2),"")</f>
        <v/>
      </c>
      <c r="J5609" s="5"/>
      <c r="K5609" s="5"/>
      <c r="L5609" s="1" t="s">
        <v>294</v>
      </c>
      <c r="M5609" s="7"/>
      <c r="N5609" s="7"/>
      <c r="O5609" s="7">
        <v>45298.084027777775</v>
      </c>
      <c r="P5609" s="4" t="s">
        <v>10189</v>
      </c>
      <c r="Q5609" s="10" t="s">
        <v>10189</v>
      </c>
      <c r="R5609" s="2" t="s">
        <v>10190</v>
      </c>
      <c r="S5609" s="6" t="str">
        <f>IF(OR(ISBLANK(Table1[[#This Row],[ValidEndUTC]]),ISBLANK(Table1[[#This Row],[ValidStartUTC]])),"",Table1[[#This Row],[ValidEndUTC]]-Table1[[#This Row],[ValidStartUTC]])</f>
        <v/>
      </c>
      <c r="T5609" s="5" t="str">
        <f>IF(OR(ISBLANK(Table1[[#This Row],[ValidEndUTC]]),ISBLANK(Table1[[#This Row],[ValidStartUTC]])),"",Table1[[#This Row],[Duration]]*24*60)</f>
        <v/>
      </c>
    </row>
    <row r="5610" spans="1:20" ht="21.6" x14ac:dyDescent="0.25">
      <c r="A5610" s="8" t="str">
        <f>IF(ISBLANK(Table1[[#This Row],[AdvisoryNumber]]),"NTML","ADVZY")</f>
        <v>NTML</v>
      </c>
      <c r="B5610" s="8" t="str">
        <f>_xlfn.TEXTJOIN("-",TRUE,Table1[[#This Row],[Source]],TEXT(Table1[[#This Row],[AdvisoryNumber]],"000"),TEXT(ROW()-1,"000000"),TEXT(Table1[[#This Row],[RecordTimeUTC]],"YYYY-MM-DD"))</f>
        <v>NTML-000-005609-2024-01-07</v>
      </c>
      <c r="C5610" s="1" t="s">
        <v>294</v>
      </c>
      <c r="D5610" s="2"/>
      <c r="E5610" s="1"/>
      <c r="F5610" s="2"/>
      <c r="G5610" s="1"/>
      <c r="H5610" s="1" t="s">
        <v>992</v>
      </c>
      <c r="I5610" s="8" t="str">
        <f>IF(Table1[[#This Row],[TMI_Type]]="Reroute",INDEX(_xlfn.REGEXEXTRACT(Table1[[#This Row],[RawText]],".*(ROUTE|FEA|FCA|ICR|CTOP|TBO).+([A-Z]{3})",2,0),1,2),"")</f>
        <v/>
      </c>
      <c r="J5610" s="5"/>
      <c r="K5610" s="5"/>
      <c r="L5610" s="1"/>
      <c r="M5610" s="7"/>
      <c r="N5610" s="7"/>
      <c r="O5610" s="7">
        <v>45298.088888888888</v>
      </c>
      <c r="P5610" s="4" t="s">
        <v>4683</v>
      </c>
      <c r="Q5610" s="10" t="s">
        <v>4683</v>
      </c>
      <c r="R5610" s="2" t="s">
        <v>10191</v>
      </c>
      <c r="S5610" s="6" t="str">
        <f>IF(OR(ISBLANK(Table1[[#This Row],[ValidEndUTC]]),ISBLANK(Table1[[#This Row],[ValidStartUTC]])),"",Table1[[#This Row],[ValidEndUTC]]-Table1[[#This Row],[ValidStartUTC]])</f>
        <v/>
      </c>
      <c r="T5610" s="5" t="str">
        <f>IF(OR(ISBLANK(Table1[[#This Row],[ValidEndUTC]]),ISBLANK(Table1[[#This Row],[ValidStartUTC]])),"",Table1[[#This Row],[Duration]]*24*60)</f>
        <v/>
      </c>
    </row>
    <row r="5611" spans="1:20" x14ac:dyDescent="0.25">
      <c r="A5611" s="8" t="str">
        <f>IF(ISBLANK(Table1[[#This Row],[AdvisoryNumber]]),"NTML","ADVZY")</f>
        <v>NTML</v>
      </c>
      <c r="B5611" s="8" t="str">
        <f>_xlfn.TEXTJOIN("-",TRUE,Table1[[#This Row],[Source]],TEXT(Table1[[#This Row],[AdvisoryNumber]],"000"),TEXT(ROW()-1,"000000"),TEXT(Table1[[#This Row],[RecordTimeUTC]],"YYYY-MM-DD"))</f>
        <v>NTML-000-005610-2024-01-07</v>
      </c>
      <c r="C5611" s="1" t="s">
        <v>208</v>
      </c>
      <c r="D5611" s="2"/>
      <c r="E5611" s="1"/>
      <c r="F5611" s="2"/>
      <c r="G5611" s="1" t="s">
        <v>98</v>
      </c>
      <c r="H5611" s="1" t="s">
        <v>992</v>
      </c>
      <c r="I5611" s="8" t="str">
        <f>IF(Table1[[#This Row],[TMI_Type]]="Reroute",INDEX(_xlfn.REGEXEXTRACT(Table1[[#This Row],[RawText]],".*(ROUTE|FEA|FCA|ICR|CTOP|TBO).+([A-Z]{3})",2,0),1,2),"")</f>
        <v/>
      </c>
      <c r="J5611" s="5"/>
      <c r="K5611" s="5"/>
      <c r="L5611" s="1"/>
      <c r="M5611" s="7"/>
      <c r="N5611" s="7"/>
      <c r="O5611" s="7">
        <v>45298.113888888889</v>
      </c>
      <c r="P5611" s="4" t="s">
        <v>4685</v>
      </c>
      <c r="Q5611" s="10" t="s">
        <v>4685</v>
      </c>
      <c r="R5611" s="2" t="s">
        <v>10193</v>
      </c>
      <c r="S5611" s="6" t="str">
        <f>IF(OR(ISBLANK(Table1[[#This Row],[ValidEndUTC]]),ISBLANK(Table1[[#This Row],[ValidStartUTC]])),"",Table1[[#This Row],[ValidEndUTC]]-Table1[[#This Row],[ValidStartUTC]])</f>
        <v/>
      </c>
      <c r="T5611" s="5" t="str">
        <f>IF(OR(ISBLANK(Table1[[#This Row],[ValidEndUTC]]),ISBLANK(Table1[[#This Row],[ValidStartUTC]])),"",Table1[[#This Row],[Duration]]*24*60)</f>
        <v/>
      </c>
    </row>
    <row r="5612" spans="1:20" x14ac:dyDescent="0.25">
      <c r="A5612" s="8" t="str">
        <f>IF(ISBLANK(Table1[[#This Row],[AdvisoryNumber]]),"NTML","ADVZY")</f>
        <v>NTML</v>
      </c>
      <c r="B5612" s="8" t="str">
        <f>_xlfn.TEXTJOIN("-",TRUE,Table1[[#This Row],[Source]],TEXT(Table1[[#This Row],[AdvisoryNumber]],"000"),TEXT(ROW()-1,"000000"),TEXT(Table1[[#This Row],[RecordTimeUTC]],"YYYY-MM-DD"))</f>
        <v>NTML-000-005611-2024-01-07</v>
      </c>
      <c r="C5612" s="1" t="s">
        <v>34</v>
      </c>
      <c r="D5612" s="2"/>
      <c r="E5612" s="1"/>
      <c r="F5612" s="2"/>
      <c r="G5612" s="1" t="s">
        <v>98</v>
      </c>
      <c r="H5612" s="1" t="s">
        <v>181</v>
      </c>
      <c r="I5612" s="8" t="str">
        <f>IF(Table1[[#This Row],[TMI_Type]]="Reroute",INDEX(_xlfn.REGEXEXTRACT(Table1[[#This Row],[RawText]],".*(ROUTE|FEA|FCA|ICR|CTOP|TBO).+([A-Z]{3})",2,0),1,2),"")</f>
        <v/>
      </c>
      <c r="J5612" s="5"/>
      <c r="K5612" s="5"/>
      <c r="L5612" s="1"/>
      <c r="M5612" s="7"/>
      <c r="N5612" s="7"/>
      <c r="O5612" s="7">
        <v>45298.123611111114</v>
      </c>
      <c r="P5612" s="4" t="s">
        <v>4686</v>
      </c>
      <c r="Q5612" s="10" t="s">
        <v>4686</v>
      </c>
      <c r="R5612" s="2" t="s">
        <v>10194</v>
      </c>
      <c r="S5612" s="6" t="str">
        <f>IF(OR(ISBLANK(Table1[[#This Row],[ValidEndUTC]]),ISBLANK(Table1[[#This Row],[ValidStartUTC]])),"",Table1[[#This Row],[ValidEndUTC]]-Table1[[#This Row],[ValidStartUTC]])</f>
        <v/>
      </c>
      <c r="T5612" s="5" t="str">
        <f>IF(OR(ISBLANK(Table1[[#This Row],[ValidEndUTC]]),ISBLANK(Table1[[#This Row],[ValidStartUTC]])),"",Table1[[#This Row],[Duration]]*24*60)</f>
        <v/>
      </c>
    </row>
    <row r="5613" spans="1:20" x14ac:dyDescent="0.25">
      <c r="A5613" s="8" t="str">
        <f>IF(ISBLANK(Table1[[#This Row],[AdvisoryNumber]]),"NTML","ADVZY")</f>
        <v>NTML</v>
      </c>
      <c r="B5613" s="8" t="str">
        <f>_xlfn.TEXTJOIN("-",TRUE,Table1[[#This Row],[Source]],TEXT(Table1[[#This Row],[AdvisoryNumber]],"000"),TEXT(ROW()-1,"000000"),TEXT(Table1[[#This Row],[RecordTimeUTC]],"YYYY-MM-DD"))</f>
        <v>NTML-000-005612-2024-01-07</v>
      </c>
      <c r="C5613" s="1" t="s">
        <v>73</v>
      </c>
      <c r="D5613" s="2"/>
      <c r="E5613" s="1"/>
      <c r="F5613" s="2"/>
      <c r="G5613" s="1" t="s">
        <v>98</v>
      </c>
      <c r="H5613" s="1" t="s">
        <v>181</v>
      </c>
      <c r="I5613" s="8" t="str">
        <f>IF(Table1[[#This Row],[TMI_Type]]="Reroute",INDEX(_xlfn.REGEXEXTRACT(Table1[[#This Row],[RawText]],".*(ROUTE|FEA|FCA|ICR|CTOP|TBO).+([A-Z]{3})",2,0),1,2),"")</f>
        <v/>
      </c>
      <c r="J5613" s="5"/>
      <c r="K5613" s="5"/>
      <c r="L5613" s="1"/>
      <c r="M5613" s="7"/>
      <c r="N5613" s="7"/>
      <c r="O5613" s="7">
        <v>45298.140972222223</v>
      </c>
      <c r="P5613" s="4" t="s">
        <v>4687</v>
      </c>
      <c r="Q5613" s="10" t="s">
        <v>4687</v>
      </c>
      <c r="R5613" s="2" t="s">
        <v>10195</v>
      </c>
      <c r="S5613" s="6" t="str">
        <f>IF(OR(ISBLANK(Table1[[#This Row],[ValidEndUTC]]),ISBLANK(Table1[[#This Row],[ValidStartUTC]])),"",Table1[[#This Row],[ValidEndUTC]]-Table1[[#This Row],[ValidStartUTC]])</f>
        <v/>
      </c>
      <c r="T5613" s="5" t="str">
        <f>IF(OR(ISBLANK(Table1[[#This Row],[ValidEndUTC]]),ISBLANK(Table1[[#This Row],[ValidStartUTC]])),"",Table1[[#This Row],[Duration]]*24*60)</f>
        <v/>
      </c>
    </row>
    <row r="5614" spans="1:20" x14ac:dyDescent="0.25">
      <c r="A5614" s="8" t="str">
        <f>IF(ISBLANK(Table1[[#This Row],[AdvisoryNumber]]),"NTML","ADVZY")</f>
        <v>NTML</v>
      </c>
      <c r="B5614" s="8" t="str">
        <f>_xlfn.TEXTJOIN("-",TRUE,Table1[[#This Row],[Source]],TEXT(Table1[[#This Row],[AdvisoryNumber]],"000"),TEXT(ROW()-1,"000000"),TEXT(Table1[[#This Row],[RecordTimeUTC]],"YYYY-MM-DD"))</f>
        <v>NTML-000-005613-2024-01-07</v>
      </c>
      <c r="C5614" s="1" t="s">
        <v>232</v>
      </c>
      <c r="D5614" s="2"/>
      <c r="E5614" s="1"/>
      <c r="F5614" s="2"/>
      <c r="G5614" s="1" t="s">
        <v>98</v>
      </c>
      <c r="H5614" s="1" t="s">
        <v>992</v>
      </c>
      <c r="I5614" s="8" t="str">
        <f>IF(Table1[[#This Row],[TMI_Type]]="Reroute",INDEX(_xlfn.REGEXEXTRACT(Table1[[#This Row],[RawText]],".*(ROUTE|FEA|FCA|ICR|CTOP|TBO).+([A-Z]{3})",2,0),1,2),"")</f>
        <v/>
      </c>
      <c r="J5614" s="5"/>
      <c r="K5614" s="5"/>
      <c r="L5614" s="1"/>
      <c r="M5614" s="7"/>
      <c r="N5614" s="7"/>
      <c r="O5614" s="7">
        <v>45298.143750000003</v>
      </c>
      <c r="P5614" s="4" t="s">
        <v>10196</v>
      </c>
      <c r="Q5614" s="10" t="s">
        <v>10196</v>
      </c>
      <c r="R5614" s="2" t="s">
        <v>10195</v>
      </c>
      <c r="S5614" s="6" t="str">
        <f>IF(OR(ISBLANK(Table1[[#This Row],[ValidEndUTC]]),ISBLANK(Table1[[#This Row],[ValidStartUTC]])),"",Table1[[#This Row],[ValidEndUTC]]-Table1[[#This Row],[ValidStartUTC]])</f>
        <v/>
      </c>
      <c r="T5614" s="5" t="str">
        <f>IF(OR(ISBLANK(Table1[[#This Row],[ValidEndUTC]]),ISBLANK(Table1[[#This Row],[ValidStartUTC]])),"",Table1[[#This Row],[Duration]]*24*60)</f>
        <v/>
      </c>
    </row>
    <row r="5615" spans="1:20" x14ac:dyDescent="0.25">
      <c r="A5615" s="8" t="str">
        <f>IF(ISBLANK(Table1[[#This Row],[AdvisoryNumber]]),"NTML","ADVZY")</f>
        <v>NTML</v>
      </c>
      <c r="B5615" s="8" t="str">
        <f>_xlfn.TEXTJOIN("-",TRUE,Table1[[#This Row],[Source]],TEXT(Table1[[#This Row],[AdvisoryNumber]],"000"),TEXT(ROW()-1,"000000"),TEXT(Table1[[#This Row],[RecordTimeUTC]],"YYYY-MM-DD"))</f>
        <v>NTML-000-005614-2024-01-08</v>
      </c>
      <c r="C5615" s="1" t="s">
        <v>135</v>
      </c>
      <c r="D5615" s="2"/>
      <c r="E5615" s="1"/>
      <c r="F5615" s="2"/>
      <c r="G5615" s="1"/>
      <c r="H5615" s="1" t="s">
        <v>2641</v>
      </c>
      <c r="I5615" s="8" t="str">
        <f>IF(Table1[[#This Row],[TMI_Type]]="Reroute",INDEX(_xlfn.REGEXEXTRACT(Table1[[#This Row],[RawText]],".*(ROUTE|FEA|FCA|ICR|CTOP|TBO).+([A-Z]{3})",2,0),1,2),"")</f>
        <v/>
      </c>
      <c r="J5615" s="5"/>
      <c r="K5615" s="5"/>
      <c r="L5615" s="1"/>
      <c r="M5615" s="7"/>
      <c r="N5615" s="7"/>
      <c r="O5615" s="7">
        <v>45299.916666666664</v>
      </c>
      <c r="P5615" s="4" t="s">
        <v>4688</v>
      </c>
      <c r="Q5615" s="10" t="s">
        <v>4688</v>
      </c>
      <c r="R5615" s="2" t="s">
        <v>10197</v>
      </c>
      <c r="S5615" s="6" t="str">
        <f>IF(OR(ISBLANK(Table1[[#This Row],[ValidEndUTC]]),ISBLANK(Table1[[#This Row],[ValidStartUTC]])),"",Table1[[#This Row],[ValidEndUTC]]-Table1[[#This Row],[ValidStartUTC]])</f>
        <v/>
      </c>
      <c r="T5615" s="5" t="str">
        <f>IF(OR(ISBLANK(Table1[[#This Row],[ValidEndUTC]]),ISBLANK(Table1[[#This Row],[ValidStartUTC]])),"",Table1[[#This Row],[Duration]]*24*60)</f>
        <v/>
      </c>
    </row>
    <row r="5616" spans="1:20" x14ac:dyDescent="0.25">
      <c r="A5616" s="8" t="str">
        <f>IF(ISBLANK(Table1[[#This Row],[AdvisoryNumber]]),"NTML","ADVZY")</f>
        <v>NTML</v>
      </c>
      <c r="B5616" s="8" t="str">
        <f>_xlfn.TEXTJOIN("-",TRUE,Table1[[#This Row],[Source]],TEXT(Table1[[#This Row],[AdvisoryNumber]],"000"),TEXT(ROW()-1,"000000"),TEXT(Table1[[#This Row],[RecordTimeUTC]],"YYYY-MM-DD"))</f>
        <v>NTML-000-005615-2024-01-08</v>
      </c>
      <c r="C5616" s="1" t="s">
        <v>2768</v>
      </c>
      <c r="D5616" s="2"/>
      <c r="E5616" s="1"/>
      <c r="F5616" s="2"/>
      <c r="G5616" s="1"/>
      <c r="H5616" s="1" t="s">
        <v>2641</v>
      </c>
      <c r="I5616" s="8" t="str">
        <f>IF(Table1[[#This Row],[TMI_Type]]="Reroute",INDEX(_xlfn.REGEXEXTRACT(Table1[[#This Row],[RawText]],".*(ROUTE|FEA|FCA|ICR|CTOP|TBO).+([A-Z]{3})",2,0),1,2),"")</f>
        <v/>
      </c>
      <c r="J5616" s="5"/>
      <c r="K5616" s="5"/>
      <c r="L5616" s="1"/>
      <c r="M5616" s="7"/>
      <c r="N5616" s="7"/>
      <c r="O5616" s="7">
        <v>45299.916666666664</v>
      </c>
      <c r="P5616" s="4" t="s">
        <v>4689</v>
      </c>
      <c r="Q5616" s="10" t="s">
        <v>4689</v>
      </c>
      <c r="R5616" s="2" t="s">
        <v>10197</v>
      </c>
      <c r="S5616" s="6" t="str">
        <f>IF(OR(ISBLANK(Table1[[#This Row],[ValidEndUTC]]),ISBLANK(Table1[[#This Row],[ValidStartUTC]])),"",Table1[[#This Row],[ValidEndUTC]]-Table1[[#This Row],[ValidStartUTC]])</f>
        <v/>
      </c>
      <c r="T5616" s="5" t="str">
        <f>IF(OR(ISBLANK(Table1[[#This Row],[ValidEndUTC]]),ISBLANK(Table1[[#This Row],[ValidStartUTC]])),"",Table1[[#This Row],[Duration]]*24*60)</f>
        <v/>
      </c>
    </row>
    <row r="5617" spans="1:20" x14ac:dyDescent="0.25">
      <c r="A5617" s="8" t="str">
        <f>IF(ISBLANK(Table1[[#This Row],[AdvisoryNumber]]),"NTML","ADVZY")</f>
        <v>NTML</v>
      </c>
      <c r="B5617" s="8" t="str">
        <f>_xlfn.TEXTJOIN("-",TRUE,Table1[[#This Row],[Source]],TEXT(Table1[[#This Row],[AdvisoryNumber]],"000"),TEXT(ROW()-1,"000000"),TEXT(Table1[[#This Row],[RecordTimeUTC]],"YYYY-MM-DD"))</f>
        <v>NTML-000-005616-2024-01-08</v>
      </c>
      <c r="C5617" s="1" t="s">
        <v>4690</v>
      </c>
      <c r="D5617" s="2"/>
      <c r="E5617" s="1"/>
      <c r="F5617" s="2"/>
      <c r="G5617" s="1"/>
      <c r="H5617" s="1" t="s">
        <v>2641</v>
      </c>
      <c r="I5617" s="8" t="str">
        <f>IF(Table1[[#This Row],[TMI_Type]]="Reroute",INDEX(_xlfn.REGEXEXTRACT(Table1[[#This Row],[RawText]],".*(ROUTE|FEA|FCA|ICR|CTOP|TBO).+([A-Z]{3})",2,0),1,2),"")</f>
        <v/>
      </c>
      <c r="J5617" s="5"/>
      <c r="K5617" s="5"/>
      <c r="L5617" s="1"/>
      <c r="M5617" s="7"/>
      <c r="N5617" s="7"/>
      <c r="O5617" s="7">
        <v>45299.916666666664</v>
      </c>
      <c r="P5617" s="4" t="s">
        <v>4691</v>
      </c>
      <c r="Q5617" s="10" t="s">
        <v>4691</v>
      </c>
      <c r="R5617" s="2" t="s">
        <v>10197</v>
      </c>
      <c r="S5617" s="6" t="str">
        <f>IF(OR(ISBLANK(Table1[[#This Row],[ValidEndUTC]]),ISBLANK(Table1[[#This Row],[ValidStartUTC]])),"",Table1[[#This Row],[ValidEndUTC]]-Table1[[#This Row],[ValidStartUTC]])</f>
        <v/>
      </c>
      <c r="T5617" s="5" t="str">
        <f>IF(OR(ISBLANK(Table1[[#This Row],[ValidEndUTC]]),ISBLANK(Table1[[#This Row],[ValidStartUTC]])),"",Table1[[#This Row],[Duration]]*24*60)</f>
        <v/>
      </c>
    </row>
    <row r="5618" spans="1:20" x14ac:dyDescent="0.25">
      <c r="A5618" s="8" t="str">
        <f>IF(ISBLANK(Table1[[#This Row],[AdvisoryNumber]]),"NTML","ADVZY")</f>
        <v>NTML</v>
      </c>
      <c r="B5618" s="8" t="str">
        <f>_xlfn.TEXTJOIN("-",TRUE,Table1[[#This Row],[Source]],TEXT(Table1[[#This Row],[AdvisoryNumber]],"000"),TEXT(ROW()-1,"000000"),TEXT(Table1[[#This Row],[RecordTimeUTC]],"YYYY-MM-DD"))</f>
        <v>NTML-000-005617-2024-01-12</v>
      </c>
      <c r="C5618" s="1" t="s">
        <v>108</v>
      </c>
      <c r="D5618" s="2"/>
      <c r="E5618" s="1"/>
      <c r="F5618" s="2"/>
      <c r="G5618" s="1" t="s">
        <v>98</v>
      </c>
      <c r="H5618" s="1" t="s">
        <v>992</v>
      </c>
      <c r="I5618" s="8" t="str">
        <f>IF(Table1[[#This Row],[TMI_Type]]="Reroute",INDEX(_xlfn.REGEXEXTRACT(Table1[[#This Row],[RawText]],".*(ROUTE|FEA|FCA|ICR|CTOP|TBO).+([A-Z]{3})",2,0),1,2),"")</f>
        <v/>
      </c>
      <c r="J5618" s="5"/>
      <c r="K5618" s="5"/>
      <c r="L5618" s="1"/>
      <c r="M5618" s="7"/>
      <c r="N5618" s="7"/>
      <c r="O5618" s="7">
        <v>45303.116666666669</v>
      </c>
      <c r="P5618" s="4" t="s">
        <v>4709</v>
      </c>
      <c r="Q5618" s="10" t="s">
        <v>4709</v>
      </c>
      <c r="R5618" s="2" t="s">
        <v>10220</v>
      </c>
      <c r="S5618" s="6" t="str">
        <f>IF(OR(ISBLANK(Table1[[#This Row],[ValidEndUTC]]),ISBLANK(Table1[[#This Row],[ValidStartUTC]])),"",Table1[[#This Row],[ValidEndUTC]]-Table1[[#This Row],[ValidStartUTC]])</f>
        <v/>
      </c>
      <c r="T5618" s="5" t="str">
        <f>IF(OR(ISBLANK(Table1[[#This Row],[ValidEndUTC]]),ISBLANK(Table1[[#This Row],[ValidStartUTC]])),"",Table1[[#This Row],[Duration]]*24*60)</f>
        <v/>
      </c>
    </row>
    <row r="5619" spans="1:20" ht="21.6" x14ac:dyDescent="0.25">
      <c r="A5619" s="8" t="str">
        <f>IF(ISBLANK(Table1[[#This Row],[AdvisoryNumber]]),"NTML","ADVZY")</f>
        <v>NTML</v>
      </c>
      <c r="B5619" s="8" t="str">
        <f>_xlfn.TEXTJOIN("-",TRUE,Table1[[#This Row],[Source]],TEXT(Table1[[#This Row],[AdvisoryNumber]],"000"),TEXT(ROW()-1,"000000"),TEXT(Table1[[#This Row],[RecordTimeUTC]],"YYYY-MM-DD"))</f>
        <v>NTML-000-005618-2024-01-12</v>
      </c>
      <c r="C5619" s="1" t="s">
        <v>108</v>
      </c>
      <c r="D5619" s="2"/>
      <c r="E5619" s="1"/>
      <c r="F5619" s="2"/>
      <c r="G5619" s="1"/>
      <c r="H5619" s="1" t="s">
        <v>2641</v>
      </c>
      <c r="I5619" s="8" t="str">
        <f>IF(Table1[[#This Row],[TMI_Type]]="Reroute",INDEX(_xlfn.REGEXEXTRACT(Table1[[#This Row],[RawText]],".*(ROUTE|FEA|FCA|ICR|CTOP|TBO).+([A-Z]{3})",2,0),1,2),"")</f>
        <v/>
      </c>
      <c r="J5619" s="5"/>
      <c r="K5619" s="5"/>
      <c r="L5619" s="1"/>
      <c r="M5619" s="7"/>
      <c r="N5619" s="7"/>
      <c r="O5619" s="7">
        <v>45303.999305555553</v>
      </c>
      <c r="P5619" s="4" t="s">
        <v>4692</v>
      </c>
      <c r="Q5619" s="10" t="s">
        <v>4692</v>
      </c>
      <c r="R5619" s="2" t="s">
        <v>10198</v>
      </c>
      <c r="S5619" s="6" t="str">
        <f>IF(OR(ISBLANK(Table1[[#This Row],[ValidEndUTC]]),ISBLANK(Table1[[#This Row],[ValidStartUTC]])),"",Table1[[#This Row],[ValidEndUTC]]-Table1[[#This Row],[ValidStartUTC]])</f>
        <v/>
      </c>
      <c r="T5619" s="5" t="str">
        <f>IF(OR(ISBLANK(Table1[[#This Row],[ValidEndUTC]]),ISBLANK(Table1[[#This Row],[ValidStartUTC]])),"",Table1[[#This Row],[Duration]]*24*60)</f>
        <v/>
      </c>
    </row>
    <row r="5620" spans="1:20" ht="21.6" x14ac:dyDescent="0.25">
      <c r="A5620" s="8" t="str">
        <f>IF(ISBLANK(Table1[[#This Row],[AdvisoryNumber]]),"NTML","ADVZY")</f>
        <v>NTML</v>
      </c>
      <c r="B5620" s="8" t="str">
        <f>_xlfn.TEXTJOIN("-",TRUE,Table1[[#This Row],[Source]],TEXT(Table1[[#This Row],[AdvisoryNumber]],"000"),TEXT(ROW()-1,"000000"),TEXT(Table1[[#This Row],[RecordTimeUTC]],"YYYY-MM-DD"))</f>
        <v>NTML-000-005619-2024-01-12</v>
      </c>
      <c r="C5620" s="1" t="s">
        <v>108</v>
      </c>
      <c r="D5620" s="2"/>
      <c r="E5620" s="1"/>
      <c r="F5620" s="2"/>
      <c r="G5620" s="1"/>
      <c r="H5620" s="1" t="s">
        <v>2641</v>
      </c>
      <c r="I5620" s="8" t="str">
        <f>IF(Table1[[#This Row],[TMI_Type]]="Reroute",INDEX(_xlfn.REGEXEXTRACT(Table1[[#This Row],[RawText]],".*(ROUTE|FEA|FCA|ICR|CTOP|TBO).+([A-Z]{3})",2,0),1,2),"")</f>
        <v/>
      </c>
      <c r="J5620" s="5"/>
      <c r="K5620" s="5"/>
      <c r="L5620" s="1"/>
      <c r="M5620" s="7"/>
      <c r="N5620" s="7"/>
      <c r="O5620" s="7">
        <v>45303.999305555553</v>
      </c>
      <c r="P5620" s="4" t="s">
        <v>4693</v>
      </c>
      <c r="Q5620" s="10" t="s">
        <v>4693</v>
      </c>
      <c r="R5620" s="2" t="s">
        <v>10199</v>
      </c>
      <c r="S5620" s="6" t="str">
        <f>IF(OR(ISBLANK(Table1[[#This Row],[ValidEndUTC]]),ISBLANK(Table1[[#This Row],[ValidStartUTC]])),"",Table1[[#This Row],[ValidEndUTC]]-Table1[[#This Row],[ValidStartUTC]])</f>
        <v/>
      </c>
      <c r="T5620" s="5" t="str">
        <f>IF(OR(ISBLANK(Table1[[#This Row],[ValidEndUTC]]),ISBLANK(Table1[[#This Row],[ValidStartUTC]])),"",Table1[[#This Row],[Duration]]*24*60)</f>
        <v/>
      </c>
    </row>
    <row r="5621" spans="1:20" x14ac:dyDescent="0.25">
      <c r="A5621" s="8" t="str">
        <f>IF(ISBLANK(Table1[[#This Row],[AdvisoryNumber]]),"NTML","ADVZY")</f>
        <v>NTML</v>
      </c>
      <c r="B5621" s="8" t="str">
        <f>_xlfn.TEXTJOIN("-",TRUE,Table1[[#This Row],[Source]],TEXT(Table1[[#This Row],[AdvisoryNumber]],"000"),TEXT(ROW()-1,"000000"),TEXT(Table1[[#This Row],[RecordTimeUTC]],"YYYY-MM-DD"))</f>
        <v>NTML-000-005620-2024-01-13</v>
      </c>
      <c r="C5621" s="1" t="s">
        <v>10206</v>
      </c>
      <c r="D5621" s="2"/>
      <c r="E5621" s="1"/>
      <c r="F5621" s="2"/>
      <c r="G5621" s="1" t="s">
        <v>98</v>
      </c>
      <c r="H5621" s="1" t="s">
        <v>6014</v>
      </c>
      <c r="I5621" s="8" t="str">
        <f>IF(Table1[[#This Row],[TMI_Type]]="Reroute",INDEX(_xlfn.REGEXEXTRACT(Table1[[#This Row],[RawText]],".*(ROUTE|FEA|FCA|ICR|CTOP|TBO).+([A-Z]{3})",2,0),1,2),"")</f>
        <v/>
      </c>
      <c r="J5621" s="5"/>
      <c r="K5621" s="5"/>
      <c r="L5621" s="1"/>
      <c r="M5621" s="7"/>
      <c r="N5621" s="7"/>
      <c r="O5621" s="7">
        <v>45304.017361111109</v>
      </c>
      <c r="P5621" s="4" t="s">
        <v>4698</v>
      </c>
      <c r="Q5621" s="10" t="s">
        <v>4698</v>
      </c>
      <c r="R5621" s="2" t="s">
        <v>10207</v>
      </c>
      <c r="S5621" s="6" t="str">
        <f>IF(OR(ISBLANK(Table1[[#This Row],[ValidEndUTC]]),ISBLANK(Table1[[#This Row],[ValidStartUTC]])),"",Table1[[#This Row],[ValidEndUTC]]-Table1[[#This Row],[ValidStartUTC]])</f>
        <v/>
      </c>
      <c r="T5621" s="5" t="str">
        <f>IF(OR(ISBLANK(Table1[[#This Row],[ValidEndUTC]]),ISBLANK(Table1[[#This Row],[ValidStartUTC]])),"",Table1[[#This Row],[Duration]]*24*60)</f>
        <v/>
      </c>
    </row>
    <row r="5622" spans="1:20" ht="21.6" x14ac:dyDescent="0.25">
      <c r="A5622" s="8" t="str">
        <f>IF(ISBLANK(Table1[[#This Row],[AdvisoryNumber]]),"NTML","ADVZY")</f>
        <v>NTML</v>
      </c>
      <c r="B5622" s="8" t="str">
        <f>_xlfn.TEXTJOIN("-",TRUE,Table1[[#This Row],[Source]],TEXT(Table1[[#This Row],[AdvisoryNumber]],"000"),TEXT(ROW()-1,"000000"),TEXT(Table1[[#This Row],[RecordTimeUTC]],"YYYY-MM-DD"))</f>
        <v>NTML-000-005621-2024-01-13</v>
      </c>
      <c r="C5622" s="1" t="s">
        <v>10210</v>
      </c>
      <c r="D5622" s="2"/>
      <c r="E5622" s="1"/>
      <c r="F5622" s="2"/>
      <c r="G5622" s="1" t="s">
        <v>98</v>
      </c>
      <c r="H5622" s="1" t="s">
        <v>6014</v>
      </c>
      <c r="I5622" s="8" t="str">
        <f>IF(Table1[[#This Row],[TMI_Type]]="Reroute",INDEX(_xlfn.REGEXEXTRACT(Table1[[#This Row],[RawText]],".*(ROUTE|FEA|FCA|ICR|CTOP|TBO).+([A-Z]{3})",2,0),1,2),"")</f>
        <v/>
      </c>
      <c r="J5622" s="5"/>
      <c r="K5622" s="5"/>
      <c r="L5622" s="1"/>
      <c r="M5622" s="7"/>
      <c r="N5622" s="7"/>
      <c r="O5622" s="7">
        <v>45304.053472222222</v>
      </c>
      <c r="P5622" s="4" t="s">
        <v>4701</v>
      </c>
      <c r="Q5622" s="10" t="s">
        <v>4701</v>
      </c>
      <c r="R5622" s="2" t="s">
        <v>10211</v>
      </c>
      <c r="S5622" s="6" t="str">
        <f>IF(OR(ISBLANK(Table1[[#This Row],[ValidEndUTC]]),ISBLANK(Table1[[#This Row],[ValidStartUTC]])),"",Table1[[#This Row],[ValidEndUTC]]-Table1[[#This Row],[ValidStartUTC]])</f>
        <v/>
      </c>
      <c r="T5622" s="5" t="str">
        <f>IF(OR(ISBLANK(Table1[[#This Row],[ValidEndUTC]]),ISBLANK(Table1[[#This Row],[ValidStartUTC]])),"",Table1[[#This Row],[Duration]]*24*60)</f>
        <v/>
      </c>
    </row>
    <row r="5623" spans="1:20" ht="21.6" x14ac:dyDescent="0.25">
      <c r="A5623" s="8" t="str">
        <f>IF(ISBLANK(Table1[[#This Row],[AdvisoryNumber]]),"NTML","ADVZY")</f>
        <v>NTML</v>
      </c>
      <c r="B5623" s="8" t="str">
        <f>_xlfn.TEXTJOIN("-",TRUE,Table1[[#This Row],[Source]],TEXT(Table1[[#This Row],[AdvisoryNumber]],"000"),TEXT(ROW()-1,"000000"),TEXT(Table1[[#This Row],[RecordTimeUTC]],"YYYY-MM-DD"))</f>
        <v>NTML-000-005622-2024-01-13</v>
      </c>
      <c r="C5623" s="1" t="s">
        <v>10217</v>
      </c>
      <c r="D5623" s="2"/>
      <c r="E5623" s="1"/>
      <c r="F5623" s="2"/>
      <c r="G5623" s="1" t="s">
        <v>98</v>
      </c>
      <c r="H5623" s="1" t="s">
        <v>6014</v>
      </c>
      <c r="I5623" s="8" t="str">
        <f>IF(Table1[[#This Row],[TMI_Type]]="Reroute",INDEX(_xlfn.REGEXEXTRACT(Table1[[#This Row],[RawText]],".*(ROUTE|FEA|FCA|ICR|CTOP|TBO).+([A-Z]{3})",2,0),1,2),"")</f>
        <v/>
      </c>
      <c r="J5623" s="5"/>
      <c r="K5623" s="5"/>
      <c r="L5623" s="1"/>
      <c r="M5623" s="7"/>
      <c r="N5623" s="7"/>
      <c r="O5623" s="7">
        <v>45304.107638888891</v>
      </c>
      <c r="P5623" s="4" t="s">
        <v>4706</v>
      </c>
      <c r="Q5623" s="10" t="s">
        <v>4706</v>
      </c>
      <c r="R5623" s="2" t="s">
        <v>10218</v>
      </c>
      <c r="S5623" s="6" t="str">
        <f>IF(OR(ISBLANK(Table1[[#This Row],[ValidEndUTC]]),ISBLANK(Table1[[#This Row],[ValidStartUTC]])),"",Table1[[#This Row],[ValidEndUTC]]-Table1[[#This Row],[ValidStartUTC]])</f>
        <v/>
      </c>
      <c r="T5623" s="5" t="str">
        <f>IF(OR(ISBLANK(Table1[[#This Row],[ValidEndUTC]]),ISBLANK(Table1[[#This Row],[ValidStartUTC]])),"",Table1[[#This Row],[Duration]]*24*60)</f>
        <v/>
      </c>
    </row>
    <row r="5624" spans="1:20" x14ac:dyDescent="0.25">
      <c r="A5624" s="8" t="str">
        <f>IF(ISBLANK(Table1[[#This Row],[AdvisoryNumber]]),"NTML","ADVZY")</f>
        <v>NTML</v>
      </c>
      <c r="B5624" s="8" t="str">
        <f>_xlfn.TEXTJOIN("-",TRUE,Table1[[#This Row],[Source]],TEXT(Table1[[#This Row],[AdvisoryNumber]],"000"),TEXT(ROW()-1,"000000"),TEXT(Table1[[#This Row],[RecordTimeUTC]],"YYYY-MM-DD"))</f>
        <v>NTML-000-005623-2024-01-13</v>
      </c>
      <c r="C5624" s="1" t="s">
        <v>1513</v>
      </c>
      <c r="D5624" s="2"/>
      <c r="E5624" s="1"/>
      <c r="F5624" s="2"/>
      <c r="G5624" s="1"/>
      <c r="H5624" s="1" t="s">
        <v>2641</v>
      </c>
      <c r="I5624" s="8" t="str">
        <f>IF(Table1[[#This Row],[TMI_Type]]="Reroute",INDEX(_xlfn.REGEXEXTRACT(Table1[[#This Row],[RawText]],".*(ROUTE|FEA|FCA|ICR|CTOP|TBO).+([A-Z]{3})",2,0),1,2),"")</f>
        <v/>
      </c>
      <c r="J5624" s="5"/>
      <c r="K5624" s="5"/>
      <c r="L5624" s="1"/>
      <c r="M5624" s="7"/>
      <c r="N5624" s="7"/>
      <c r="O5624" s="7">
        <v>45304.999305555553</v>
      </c>
      <c r="P5624" s="4" t="s">
        <v>4716</v>
      </c>
      <c r="Q5624" s="10" t="s">
        <v>4716</v>
      </c>
      <c r="R5624" s="2" t="s">
        <v>10225</v>
      </c>
      <c r="S5624" s="6" t="str">
        <f>IF(OR(ISBLANK(Table1[[#This Row],[ValidEndUTC]]),ISBLANK(Table1[[#This Row],[ValidStartUTC]])),"",Table1[[#This Row],[ValidEndUTC]]-Table1[[#This Row],[ValidStartUTC]])</f>
        <v/>
      </c>
      <c r="T5624" s="5" t="str">
        <f>IF(OR(ISBLANK(Table1[[#This Row],[ValidEndUTC]]),ISBLANK(Table1[[#This Row],[ValidStartUTC]])),"",Table1[[#This Row],[Duration]]*24*60)</f>
        <v/>
      </c>
    </row>
    <row r="5625" spans="1:20" ht="21.6" x14ac:dyDescent="0.25">
      <c r="A5625" s="8" t="str">
        <f>IF(ISBLANK(Table1[[#This Row],[AdvisoryNumber]]),"NTML","ADVZY")</f>
        <v>NTML</v>
      </c>
      <c r="B5625" s="8" t="str">
        <f>_xlfn.TEXTJOIN("-",TRUE,Table1[[#This Row],[Source]],TEXT(Table1[[#This Row],[AdvisoryNumber]],"000"),TEXT(ROW()-1,"000000"),TEXT(Table1[[#This Row],[RecordTimeUTC]],"YYYY-MM-DD"))</f>
        <v>NTML-000-005624-2024-01-14</v>
      </c>
      <c r="C5625" s="1" t="s">
        <v>4659</v>
      </c>
      <c r="D5625" s="2"/>
      <c r="E5625" s="1"/>
      <c r="F5625" s="2"/>
      <c r="G5625" s="1"/>
      <c r="H5625" s="1" t="s">
        <v>2641</v>
      </c>
      <c r="I5625" s="8" t="str">
        <f>IF(Table1[[#This Row],[TMI_Type]]="Reroute",INDEX(_xlfn.REGEXEXTRACT(Table1[[#This Row],[RawText]],".*(ROUTE|FEA|FCA|ICR|CTOP|TBO).+([A-Z]{3})",2,0),1,2),"")</f>
        <v/>
      </c>
      <c r="J5625" s="5"/>
      <c r="K5625" s="5"/>
      <c r="L5625" s="1"/>
      <c r="M5625" s="7"/>
      <c r="N5625" s="7"/>
      <c r="O5625" s="7">
        <v>45305.009722222225</v>
      </c>
      <c r="P5625" s="4" t="s">
        <v>4710</v>
      </c>
      <c r="Q5625" s="10" t="s">
        <v>4710</v>
      </c>
      <c r="R5625" s="2" t="s">
        <v>10221</v>
      </c>
      <c r="S5625" s="6" t="str">
        <f>IF(OR(ISBLANK(Table1[[#This Row],[ValidEndUTC]]),ISBLANK(Table1[[#This Row],[ValidStartUTC]])),"",Table1[[#This Row],[ValidEndUTC]]-Table1[[#This Row],[ValidStartUTC]])</f>
        <v/>
      </c>
      <c r="T5625" s="5" t="str">
        <f>IF(OR(ISBLANK(Table1[[#This Row],[ValidEndUTC]]),ISBLANK(Table1[[#This Row],[ValidStartUTC]])),"",Table1[[#This Row],[Duration]]*24*60)</f>
        <v/>
      </c>
    </row>
    <row r="5626" spans="1:20" x14ac:dyDescent="0.25">
      <c r="A5626" s="8" t="str">
        <f>IF(ISBLANK(Table1[[#This Row],[AdvisoryNumber]]),"NTML","ADVZY")</f>
        <v>NTML</v>
      </c>
      <c r="B5626" s="8" t="str">
        <f>_xlfn.TEXTJOIN("-",TRUE,Table1[[#This Row],[Source]],TEXT(Table1[[#This Row],[AdvisoryNumber]],"000"),TEXT(ROW()-1,"000000"),TEXT(Table1[[#This Row],[RecordTimeUTC]],"YYYY-MM-DD"))</f>
        <v>NTML-000-005625-2024-01-14</v>
      </c>
      <c r="C5626" s="1" t="s">
        <v>108</v>
      </c>
      <c r="D5626" s="2"/>
      <c r="E5626" s="1"/>
      <c r="F5626" s="2"/>
      <c r="G5626" s="1" t="s">
        <v>4733</v>
      </c>
      <c r="H5626" s="1" t="s">
        <v>992</v>
      </c>
      <c r="I5626" s="8" t="str">
        <f>IF(Table1[[#This Row],[TMI_Type]]="Reroute",INDEX(_xlfn.REGEXEXTRACT(Table1[[#This Row],[RawText]],".*(ROUTE|FEA|FCA|ICR|CTOP|TBO).+([A-Z]{3})",2,0),1,2),"")</f>
        <v/>
      </c>
      <c r="J5626" s="5"/>
      <c r="K5626" s="5"/>
      <c r="L5626" s="1"/>
      <c r="M5626" s="7"/>
      <c r="N5626" s="7"/>
      <c r="O5626" s="7">
        <v>45305.083333333336</v>
      </c>
      <c r="P5626" s="4" t="s">
        <v>4734</v>
      </c>
      <c r="Q5626" s="10" t="s">
        <v>4734</v>
      </c>
      <c r="R5626" s="2" t="s">
        <v>10234</v>
      </c>
      <c r="S5626" s="6" t="str">
        <f>IF(OR(ISBLANK(Table1[[#This Row],[ValidEndUTC]]),ISBLANK(Table1[[#This Row],[ValidStartUTC]])),"",Table1[[#This Row],[ValidEndUTC]]-Table1[[#This Row],[ValidStartUTC]])</f>
        <v/>
      </c>
      <c r="T5626" s="5" t="str">
        <f>IF(OR(ISBLANK(Table1[[#This Row],[ValidEndUTC]]),ISBLANK(Table1[[#This Row],[ValidStartUTC]])),"",Table1[[#This Row],[Duration]]*24*60)</f>
        <v/>
      </c>
    </row>
    <row r="5627" spans="1:20" x14ac:dyDescent="0.25">
      <c r="A5627" s="8" t="str">
        <f>IF(ISBLANK(Table1[[#This Row],[AdvisoryNumber]]),"NTML","ADVZY")</f>
        <v>NTML</v>
      </c>
      <c r="B5627" s="8" t="str">
        <f>_xlfn.TEXTJOIN("-",TRUE,Table1[[#This Row],[Source]],TEXT(Table1[[#This Row],[AdvisoryNumber]],"000"),TEXT(ROW()-1,"000000"),TEXT(Table1[[#This Row],[RecordTimeUTC]],"YYYY-MM-DD"))</f>
        <v>NTML-000-005626-2024-01-15</v>
      </c>
      <c r="C5627" s="1" t="s">
        <v>34</v>
      </c>
      <c r="D5627" s="2"/>
      <c r="E5627" s="1"/>
      <c r="F5627" s="2"/>
      <c r="G5627" s="1" t="s">
        <v>98</v>
      </c>
      <c r="H5627" s="1" t="s">
        <v>181</v>
      </c>
      <c r="I5627" s="8" t="str">
        <f>IF(Table1[[#This Row],[TMI_Type]]="Reroute",INDEX(_xlfn.REGEXEXTRACT(Table1[[#This Row],[RawText]],".*(ROUTE|FEA|FCA|ICR|CTOP|TBO).+([A-Z]{3})",2,0),1,2),"")</f>
        <v/>
      </c>
      <c r="J5627" s="5"/>
      <c r="K5627" s="5"/>
      <c r="L5627" s="1"/>
      <c r="M5627" s="7"/>
      <c r="N5627" s="7"/>
      <c r="O5627" s="7">
        <v>45306.013888888891</v>
      </c>
      <c r="P5627" s="4" t="s">
        <v>4732</v>
      </c>
      <c r="Q5627" s="10" t="s">
        <v>4732</v>
      </c>
      <c r="R5627" s="2" t="s">
        <v>10233</v>
      </c>
      <c r="S5627" s="6" t="str">
        <f>IF(OR(ISBLANK(Table1[[#This Row],[ValidEndUTC]]),ISBLANK(Table1[[#This Row],[ValidStartUTC]])),"",Table1[[#This Row],[ValidEndUTC]]-Table1[[#This Row],[ValidStartUTC]])</f>
        <v/>
      </c>
      <c r="T5627" s="5" t="str">
        <f>IF(OR(ISBLANK(Table1[[#This Row],[ValidEndUTC]]),ISBLANK(Table1[[#This Row],[ValidStartUTC]])),"",Table1[[#This Row],[Duration]]*24*60)</f>
        <v/>
      </c>
    </row>
    <row r="5628" spans="1:20" ht="21.6" x14ac:dyDescent="0.25">
      <c r="A5628" s="8" t="str">
        <f>IF(ISBLANK(Table1[[#This Row],[AdvisoryNumber]]),"NTML","ADVZY")</f>
        <v>NTML</v>
      </c>
      <c r="B5628" s="8" t="str">
        <f>_xlfn.TEXTJOIN("-",TRUE,Table1[[#This Row],[Source]],TEXT(Table1[[#This Row],[AdvisoryNumber]],"000"),TEXT(ROW()-1,"000000"),TEXT(Table1[[#This Row],[RecordTimeUTC]],"YYYY-MM-DD"))</f>
        <v>NTML-000-005627-2024-01-15</v>
      </c>
      <c r="C5628" s="1" t="s">
        <v>1570</v>
      </c>
      <c r="D5628" s="2"/>
      <c r="E5628" s="1"/>
      <c r="F5628" s="2"/>
      <c r="G5628" s="1"/>
      <c r="H5628" s="1" t="s">
        <v>2641</v>
      </c>
      <c r="I5628" s="8" t="str">
        <f>IF(Table1[[#This Row],[TMI_Type]]="Reroute",INDEX(_xlfn.REGEXEXTRACT(Table1[[#This Row],[RawText]],".*(ROUTE|FEA|FCA|ICR|CTOP|TBO).+([A-Z]{3})",2,0),1,2),"")</f>
        <v/>
      </c>
      <c r="J5628" s="5">
        <v>36</v>
      </c>
      <c r="K5628" s="5"/>
      <c r="L5628" s="1"/>
      <c r="M5628" s="7"/>
      <c r="N5628" s="7"/>
      <c r="O5628" s="7">
        <v>45306.819444444445</v>
      </c>
      <c r="P5628" s="4" t="s">
        <v>10235</v>
      </c>
      <c r="Q5628" s="10" t="s">
        <v>10235</v>
      </c>
      <c r="R5628" s="2" t="s">
        <v>10236</v>
      </c>
      <c r="S5628" s="6" t="str">
        <f>IF(OR(ISBLANK(Table1[[#This Row],[ValidEndUTC]]),ISBLANK(Table1[[#This Row],[ValidStartUTC]])),"",Table1[[#This Row],[ValidEndUTC]]-Table1[[#This Row],[ValidStartUTC]])</f>
        <v/>
      </c>
      <c r="T5628" s="5" t="str">
        <f>IF(OR(ISBLANK(Table1[[#This Row],[ValidEndUTC]]),ISBLANK(Table1[[#This Row],[ValidStartUTC]])),"",Table1[[#This Row],[Duration]]*24*60)</f>
        <v/>
      </c>
    </row>
    <row r="5629" spans="1:20" ht="21.6" x14ac:dyDescent="0.25">
      <c r="A5629" s="8" t="str">
        <f>IF(ISBLANK(Table1[[#This Row],[AdvisoryNumber]]),"NTML","ADVZY")</f>
        <v>NTML</v>
      </c>
      <c r="B5629" s="8" t="str">
        <f>_xlfn.TEXTJOIN("-",TRUE,Table1[[#This Row],[Source]],TEXT(Table1[[#This Row],[AdvisoryNumber]],"000"),TEXT(ROW()-1,"000000"),TEXT(Table1[[#This Row],[RecordTimeUTC]],"YYYY-MM-DD"))</f>
        <v>NTML-000-005628-2024-01-15</v>
      </c>
      <c r="C5629" s="1" t="s">
        <v>1570</v>
      </c>
      <c r="D5629" s="2"/>
      <c r="E5629" s="1"/>
      <c r="F5629" s="2"/>
      <c r="G5629" s="1"/>
      <c r="H5629" s="1" t="s">
        <v>2641</v>
      </c>
      <c r="I5629" s="8" t="str">
        <f>IF(Table1[[#This Row],[TMI_Type]]="Reroute",INDEX(_xlfn.REGEXEXTRACT(Table1[[#This Row],[RawText]],".*(ROUTE|FEA|FCA|ICR|CTOP|TBO).+([A-Z]{3})",2,0),1,2),"")</f>
        <v/>
      </c>
      <c r="J5629" s="5">
        <v>36</v>
      </c>
      <c r="K5629" s="5"/>
      <c r="L5629" s="1"/>
      <c r="M5629" s="7"/>
      <c r="N5629" s="7"/>
      <c r="O5629" s="7">
        <v>45306.990277777775</v>
      </c>
      <c r="P5629" s="4" t="s">
        <v>10244</v>
      </c>
      <c r="Q5629" s="10" t="s">
        <v>10244</v>
      </c>
      <c r="R5629" s="2" t="s">
        <v>10245</v>
      </c>
      <c r="S5629" s="6" t="str">
        <f>IF(OR(ISBLANK(Table1[[#This Row],[ValidEndUTC]]),ISBLANK(Table1[[#This Row],[ValidStartUTC]])),"",Table1[[#This Row],[ValidEndUTC]]-Table1[[#This Row],[ValidStartUTC]])</f>
        <v/>
      </c>
      <c r="T5629" s="5" t="str">
        <f>IF(OR(ISBLANK(Table1[[#This Row],[ValidEndUTC]]),ISBLANK(Table1[[#This Row],[ValidStartUTC]])),"",Table1[[#This Row],[Duration]]*24*60)</f>
        <v/>
      </c>
    </row>
    <row r="5630" spans="1:20" x14ac:dyDescent="0.25">
      <c r="A5630" s="8" t="str">
        <f>IF(ISBLANK(Table1[[#This Row],[AdvisoryNumber]]),"NTML","ADVZY")</f>
        <v>NTML</v>
      </c>
      <c r="B5630" s="8" t="str">
        <f>_xlfn.TEXTJOIN("-",TRUE,Table1[[#This Row],[Source]],TEXT(Table1[[#This Row],[AdvisoryNumber]],"000"),TEXT(ROW()-1,"000000"),TEXT(Table1[[#This Row],[RecordTimeUTC]],"YYYY-MM-DD"))</f>
        <v>NTML-000-005629-2024-01-16</v>
      </c>
      <c r="C5630" s="1" t="s">
        <v>1570</v>
      </c>
      <c r="D5630" s="2"/>
      <c r="E5630" s="1"/>
      <c r="F5630" s="2"/>
      <c r="G5630" s="1" t="s">
        <v>98</v>
      </c>
      <c r="H5630" s="1" t="s">
        <v>992</v>
      </c>
      <c r="I5630" s="8" t="str">
        <f>IF(Table1[[#This Row],[TMI_Type]]="Reroute",INDEX(_xlfn.REGEXEXTRACT(Table1[[#This Row],[RawText]],".*(ROUTE|FEA|FCA|ICR|CTOP|TBO).+([A-Z]{3})",2,0),1,2),"")</f>
        <v/>
      </c>
      <c r="J5630" s="5"/>
      <c r="K5630" s="5"/>
      <c r="L5630" s="1"/>
      <c r="M5630" s="7"/>
      <c r="N5630" s="7"/>
      <c r="O5630" s="7">
        <v>45307.084027777775</v>
      </c>
      <c r="P5630" s="4" t="s">
        <v>4752</v>
      </c>
      <c r="Q5630" s="10" t="s">
        <v>4752</v>
      </c>
      <c r="R5630" s="2" t="s">
        <v>10250</v>
      </c>
      <c r="S5630" s="6" t="str">
        <f>IF(OR(ISBLANK(Table1[[#This Row],[ValidEndUTC]]),ISBLANK(Table1[[#This Row],[ValidStartUTC]])),"",Table1[[#This Row],[ValidEndUTC]]-Table1[[#This Row],[ValidStartUTC]])</f>
        <v/>
      </c>
      <c r="T5630" s="5" t="str">
        <f>IF(OR(ISBLANK(Table1[[#This Row],[ValidEndUTC]]),ISBLANK(Table1[[#This Row],[ValidStartUTC]])),"",Table1[[#This Row],[Duration]]*24*60)</f>
        <v/>
      </c>
    </row>
    <row r="5631" spans="1:20" x14ac:dyDescent="0.25">
      <c r="A5631" s="8" t="str">
        <f>IF(ISBLANK(Table1[[#This Row],[AdvisoryNumber]]),"NTML","ADVZY")</f>
        <v>NTML</v>
      </c>
      <c r="B5631" s="8" t="str">
        <f>_xlfn.TEXTJOIN("-",TRUE,Table1[[#This Row],[Source]],TEXT(Table1[[#This Row],[AdvisoryNumber]],"000"),TEXT(ROW()-1,"000000"),TEXT(Table1[[#This Row],[RecordTimeUTC]],"YYYY-MM-DD"))</f>
        <v>NTML-000-005630-2024-01-16</v>
      </c>
      <c r="C5631" s="1" t="s">
        <v>2416</v>
      </c>
      <c r="D5631" s="2"/>
      <c r="E5631" s="1"/>
      <c r="F5631" s="2"/>
      <c r="G5631" s="1" t="s">
        <v>98</v>
      </c>
      <c r="H5631" s="1" t="s">
        <v>992</v>
      </c>
      <c r="I5631" s="8" t="str">
        <f>IF(Table1[[#This Row],[TMI_Type]]="Reroute",INDEX(_xlfn.REGEXEXTRACT(Table1[[#This Row],[RawText]],".*(ROUTE|FEA|FCA|ICR|CTOP|TBO).+([A-Z]{3})",2,0),1,2),"")</f>
        <v/>
      </c>
      <c r="J5631" s="5"/>
      <c r="K5631" s="5"/>
      <c r="L5631" s="1"/>
      <c r="M5631" s="7"/>
      <c r="N5631" s="7"/>
      <c r="O5631" s="7">
        <v>45307.09097222222</v>
      </c>
      <c r="P5631" s="4" t="s">
        <v>4753</v>
      </c>
      <c r="Q5631" s="10" t="s">
        <v>4753</v>
      </c>
      <c r="R5631" s="2" t="s">
        <v>10251</v>
      </c>
      <c r="S5631" s="6" t="str">
        <f>IF(OR(ISBLANK(Table1[[#This Row],[ValidEndUTC]]),ISBLANK(Table1[[#This Row],[ValidStartUTC]])),"",Table1[[#This Row],[ValidEndUTC]]-Table1[[#This Row],[ValidStartUTC]])</f>
        <v/>
      </c>
      <c r="T5631" s="5" t="str">
        <f>IF(OR(ISBLANK(Table1[[#This Row],[ValidEndUTC]]),ISBLANK(Table1[[#This Row],[ValidStartUTC]])),"",Table1[[#This Row],[Duration]]*24*60)</f>
        <v/>
      </c>
    </row>
    <row r="5632" spans="1:20" x14ac:dyDescent="0.25">
      <c r="A5632" s="8" t="str">
        <f>IF(ISBLANK(Table1[[#This Row],[AdvisoryNumber]]),"NTML","ADVZY")</f>
        <v>NTML</v>
      </c>
      <c r="B5632" s="8" t="str">
        <f>_xlfn.TEXTJOIN("-",TRUE,Table1[[#This Row],[Source]],TEXT(Table1[[#This Row],[AdvisoryNumber]],"000"),TEXT(ROW()-1,"000000"),TEXT(Table1[[#This Row],[RecordTimeUTC]],"YYYY-MM-DD"))</f>
        <v>NTML-000-005631-2024-01-16</v>
      </c>
      <c r="C5632" s="1" t="s">
        <v>531</v>
      </c>
      <c r="D5632" s="2"/>
      <c r="E5632" s="1"/>
      <c r="F5632" s="2"/>
      <c r="G5632" s="1" t="s">
        <v>98</v>
      </c>
      <c r="H5632" s="1" t="s">
        <v>992</v>
      </c>
      <c r="I5632" s="8" t="str">
        <f>IF(Table1[[#This Row],[TMI_Type]]="Reroute",INDEX(_xlfn.REGEXEXTRACT(Table1[[#This Row],[RawText]],".*(ROUTE|FEA|FCA|ICR|CTOP|TBO).+([A-Z]{3})",2,0),1,2),"")</f>
        <v/>
      </c>
      <c r="J5632" s="5"/>
      <c r="K5632" s="5"/>
      <c r="L5632" s="1"/>
      <c r="M5632" s="7"/>
      <c r="N5632" s="7"/>
      <c r="O5632" s="7">
        <v>45307.092361111114</v>
      </c>
      <c r="P5632" s="4" t="s">
        <v>4754</v>
      </c>
      <c r="Q5632" s="10" t="s">
        <v>4754</v>
      </c>
      <c r="R5632" s="2" t="s">
        <v>10251</v>
      </c>
      <c r="S5632" s="6" t="str">
        <f>IF(OR(ISBLANK(Table1[[#This Row],[ValidEndUTC]]),ISBLANK(Table1[[#This Row],[ValidStartUTC]])),"",Table1[[#This Row],[ValidEndUTC]]-Table1[[#This Row],[ValidStartUTC]])</f>
        <v/>
      </c>
      <c r="T5632" s="5" t="str">
        <f>IF(OR(ISBLANK(Table1[[#This Row],[ValidEndUTC]]),ISBLANK(Table1[[#This Row],[ValidStartUTC]])),"",Table1[[#This Row],[Duration]]*24*60)</f>
        <v/>
      </c>
    </row>
    <row r="5633" spans="1:20" x14ac:dyDescent="0.25">
      <c r="A5633" s="8" t="str">
        <f>IF(ISBLANK(Table1[[#This Row],[AdvisoryNumber]]),"NTML","ADVZY")</f>
        <v>NTML</v>
      </c>
      <c r="B5633" s="8" t="str">
        <f>_xlfn.TEXTJOIN("-",TRUE,Table1[[#This Row],[Source]],TEXT(Table1[[#This Row],[AdvisoryNumber]],"000"),TEXT(ROW()-1,"000000"),TEXT(Table1[[#This Row],[RecordTimeUTC]],"YYYY-MM-DD"))</f>
        <v>NTML-000-005632-2024-01-20</v>
      </c>
      <c r="C5633" s="1" t="s">
        <v>711</v>
      </c>
      <c r="D5633" s="2"/>
      <c r="E5633" s="1"/>
      <c r="F5633" s="2"/>
      <c r="G5633" s="1"/>
      <c r="H5633" s="1" t="s">
        <v>2641</v>
      </c>
      <c r="I5633" s="8" t="str">
        <f>IF(Table1[[#This Row],[TMI_Type]]="Reroute",INDEX(_xlfn.REGEXEXTRACT(Table1[[#This Row],[RawText]],".*(ROUTE|FEA|FCA|ICR|CTOP|TBO).+([A-Z]{3})",2,0),1,2),"")</f>
        <v/>
      </c>
      <c r="J5633" s="5"/>
      <c r="K5633" s="5"/>
      <c r="L5633" s="1"/>
      <c r="M5633" s="7"/>
      <c r="N5633" s="7"/>
      <c r="O5633" s="7">
        <v>45311.041666666664</v>
      </c>
      <c r="P5633" s="4" t="s">
        <v>4795</v>
      </c>
      <c r="Q5633" s="10" t="s">
        <v>4795</v>
      </c>
      <c r="R5633" s="2" t="s">
        <v>10268</v>
      </c>
      <c r="S5633" s="6" t="str">
        <f>IF(OR(ISBLANK(Table1[[#This Row],[ValidEndUTC]]),ISBLANK(Table1[[#This Row],[ValidStartUTC]])),"",Table1[[#This Row],[ValidEndUTC]]-Table1[[#This Row],[ValidStartUTC]])</f>
        <v/>
      </c>
      <c r="T5633" s="5" t="str">
        <f>IF(OR(ISBLANK(Table1[[#This Row],[ValidEndUTC]]),ISBLANK(Table1[[#This Row],[ValidStartUTC]])),"",Table1[[#This Row],[Duration]]*24*60)</f>
        <v/>
      </c>
    </row>
    <row r="5634" spans="1:20" x14ac:dyDescent="0.25">
      <c r="A5634" s="8" t="str">
        <f>IF(ISBLANK(Table1[[#This Row],[AdvisoryNumber]]),"NTML","ADVZY")</f>
        <v>NTML</v>
      </c>
      <c r="B5634" s="8" t="str">
        <f>_xlfn.TEXTJOIN("-",TRUE,Table1[[#This Row],[Source]],TEXT(Table1[[#This Row],[AdvisoryNumber]],"000"),TEXT(ROW()-1,"000000"),TEXT(Table1[[#This Row],[RecordTimeUTC]],"YYYY-MM-DD"))</f>
        <v>NTML-000-005633-2024-01-20</v>
      </c>
      <c r="C5634" s="1" t="s">
        <v>1727</v>
      </c>
      <c r="D5634" s="2"/>
      <c r="E5634" s="1"/>
      <c r="F5634" s="2"/>
      <c r="G5634" s="1"/>
      <c r="H5634" s="1" t="s">
        <v>2641</v>
      </c>
      <c r="I5634" s="8" t="str">
        <f>IF(Table1[[#This Row],[TMI_Type]]="Reroute",INDEX(_xlfn.REGEXEXTRACT(Table1[[#This Row],[RawText]],".*(ROUTE|FEA|FCA|ICR|CTOP|TBO).+([A-Z]{3})",2,0),1,2),"")</f>
        <v/>
      </c>
      <c r="J5634" s="5"/>
      <c r="K5634" s="5"/>
      <c r="L5634" s="1"/>
      <c r="M5634" s="7"/>
      <c r="N5634" s="7"/>
      <c r="O5634" s="7">
        <v>45311.041666666664</v>
      </c>
      <c r="P5634" s="4" t="s">
        <v>4796</v>
      </c>
      <c r="Q5634" s="10" t="s">
        <v>4796</v>
      </c>
      <c r="R5634" s="2" t="s">
        <v>10268</v>
      </c>
      <c r="S5634" s="6" t="str">
        <f>IF(OR(ISBLANK(Table1[[#This Row],[ValidEndUTC]]),ISBLANK(Table1[[#This Row],[ValidStartUTC]])),"",Table1[[#This Row],[ValidEndUTC]]-Table1[[#This Row],[ValidStartUTC]])</f>
        <v/>
      </c>
      <c r="T5634" s="5" t="str">
        <f>IF(OR(ISBLANK(Table1[[#This Row],[ValidEndUTC]]),ISBLANK(Table1[[#This Row],[ValidStartUTC]])),"",Table1[[#This Row],[Duration]]*24*60)</f>
        <v/>
      </c>
    </row>
    <row r="5635" spans="1:20" ht="21.6" x14ac:dyDescent="0.25">
      <c r="A5635" s="8" t="str">
        <f>IF(ISBLANK(Table1[[#This Row],[AdvisoryNumber]]),"NTML","ADVZY")</f>
        <v>NTML</v>
      </c>
      <c r="B5635" s="8" t="str">
        <f>_xlfn.TEXTJOIN("-",TRUE,Table1[[#This Row],[Source]],TEXT(Table1[[#This Row],[AdvisoryNumber]],"000"),TEXT(ROW()-1,"000000"),TEXT(Table1[[#This Row],[RecordTimeUTC]],"YYYY-MM-DD"))</f>
        <v>NTML-000-005634-2024-01-20</v>
      </c>
      <c r="C5635" s="1" t="s">
        <v>719</v>
      </c>
      <c r="D5635" s="2"/>
      <c r="E5635" s="1"/>
      <c r="F5635" s="2"/>
      <c r="G5635" s="1"/>
      <c r="H5635" s="1" t="s">
        <v>2641</v>
      </c>
      <c r="I5635" s="8" t="str">
        <f>IF(Table1[[#This Row],[TMI_Type]]="Reroute",INDEX(_xlfn.REGEXEXTRACT(Table1[[#This Row],[RawText]],".*(ROUTE|FEA|FCA|ICR|CTOP|TBO).+([A-Z]{3})",2,0),1,2),"")</f>
        <v/>
      </c>
      <c r="J5635" s="5"/>
      <c r="K5635" s="5"/>
      <c r="L5635" s="1"/>
      <c r="M5635" s="7"/>
      <c r="N5635" s="7"/>
      <c r="O5635" s="7">
        <v>45311.041666666664</v>
      </c>
      <c r="P5635" s="4" t="s">
        <v>4797</v>
      </c>
      <c r="Q5635" s="10" t="s">
        <v>4797</v>
      </c>
      <c r="R5635" s="2" t="s">
        <v>10268</v>
      </c>
      <c r="S5635" s="6" t="str">
        <f>IF(OR(ISBLANK(Table1[[#This Row],[ValidEndUTC]]),ISBLANK(Table1[[#This Row],[ValidStartUTC]])),"",Table1[[#This Row],[ValidEndUTC]]-Table1[[#This Row],[ValidStartUTC]])</f>
        <v/>
      </c>
      <c r="T5635" s="5" t="str">
        <f>IF(OR(ISBLANK(Table1[[#This Row],[ValidEndUTC]]),ISBLANK(Table1[[#This Row],[ValidStartUTC]])),"",Table1[[#This Row],[Duration]]*24*60)</f>
        <v/>
      </c>
    </row>
    <row r="5636" spans="1:20" ht="21.6" x14ac:dyDescent="0.25">
      <c r="A5636" s="8" t="str">
        <f>IF(ISBLANK(Table1[[#This Row],[AdvisoryNumber]]),"NTML","ADVZY")</f>
        <v>NTML</v>
      </c>
      <c r="B5636" s="8" t="str">
        <f>_xlfn.TEXTJOIN("-",TRUE,Table1[[#This Row],[Source]],TEXT(Table1[[#This Row],[AdvisoryNumber]],"000"),TEXT(ROW()-1,"000000"),TEXT(Table1[[#This Row],[RecordTimeUTC]],"YYYY-MM-DD"))</f>
        <v>NTML-000-005635-2024-01-20</v>
      </c>
      <c r="C5636" s="1" t="s">
        <v>717</v>
      </c>
      <c r="D5636" s="2"/>
      <c r="E5636" s="1"/>
      <c r="F5636" s="2"/>
      <c r="G5636" s="1"/>
      <c r="H5636" s="1" t="s">
        <v>2641</v>
      </c>
      <c r="I5636" s="8" t="str">
        <f>IF(Table1[[#This Row],[TMI_Type]]="Reroute",INDEX(_xlfn.REGEXEXTRACT(Table1[[#This Row],[RawText]],".*(ROUTE|FEA|FCA|ICR|CTOP|TBO).+([A-Z]{3})",2,0),1,2),"")</f>
        <v/>
      </c>
      <c r="J5636" s="5"/>
      <c r="K5636" s="5"/>
      <c r="L5636" s="1"/>
      <c r="M5636" s="7"/>
      <c r="N5636" s="7"/>
      <c r="O5636" s="7">
        <v>45311.041666666664</v>
      </c>
      <c r="P5636" s="4" t="s">
        <v>4798</v>
      </c>
      <c r="Q5636" s="10" t="s">
        <v>4798</v>
      </c>
      <c r="R5636" s="2" t="s">
        <v>10268</v>
      </c>
      <c r="S5636" s="6" t="str">
        <f>IF(OR(ISBLANK(Table1[[#This Row],[ValidEndUTC]]),ISBLANK(Table1[[#This Row],[ValidStartUTC]])),"",Table1[[#This Row],[ValidEndUTC]]-Table1[[#This Row],[ValidStartUTC]])</f>
        <v/>
      </c>
      <c r="T5636" s="5" t="str">
        <f>IF(OR(ISBLANK(Table1[[#This Row],[ValidEndUTC]]),ISBLANK(Table1[[#This Row],[ValidStartUTC]])),"",Table1[[#This Row],[Duration]]*24*60)</f>
        <v/>
      </c>
    </row>
    <row r="5637" spans="1:20" x14ac:dyDescent="0.25">
      <c r="A5637" s="8" t="str">
        <f>IF(ISBLANK(Table1[[#This Row],[AdvisoryNumber]]),"NTML","ADVZY")</f>
        <v>NTML</v>
      </c>
      <c r="B5637" s="8" t="str">
        <f>_xlfn.TEXTJOIN("-",TRUE,Table1[[#This Row],[Source]],TEXT(Table1[[#This Row],[AdvisoryNumber]],"000"),TEXT(ROW()-1,"000000"),TEXT(Table1[[#This Row],[RecordTimeUTC]],"YYYY-MM-DD"))</f>
        <v>NTML-000-005636-2024-01-20</v>
      </c>
      <c r="C5637" s="1" t="s">
        <v>4799</v>
      </c>
      <c r="D5637" s="2"/>
      <c r="E5637" s="1"/>
      <c r="F5637" s="2"/>
      <c r="G5637" s="1"/>
      <c r="H5637" s="1" t="s">
        <v>2641</v>
      </c>
      <c r="I5637" s="8" t="str">
        <f>IF(Table1[[#This Row],[TMI_Type]]="Reroute",INDEX(_xlfn.REGEXEXTRACT(Table1[[#This Row],[RawText]],".*(ROUTE|FEA|FCA|ICR|CTOP|TBO).+([A-Z]{3})",2,0),1,2),"")</f>
        <v/>
      </c>
      <c r="J5637" s="5"/>
      <c r="K5637" s="5"/>
      <c r="L5637" s="1"/>
      <c r="M5637" s="7"/>
      <c r="N5637" s="7"/>
      <c r="O5637" s="7">
        <v>45311.041666666664</v>
      </c>
      <c r="P5637" s="4" t="s">
        <v>4800</v>
      </c>
      <c r="Q5637" s="10" t="s">
        <v>4800</v>
      </c>
      <c r="R5637" s="2" t="s">
        <v>10268</v>
      </c>
      <c r="S5637" s="6" t="str">
        <f>IF(OR(ISBLANK(Table1[[#This Row],[ValidEndUTC]]),ISBLANK(Table1[[#This Row],[ValidStartUTC]])),"",Table1[[#This Row],[ValidEndUTC]]-Table1[[#This Row],[ValidStartUTC]])</f>
        <v/>
      </c>
      <c r="T5637" s="5" t="str">
        <f>IF(OR(ISBLANK(Table1[[#This Row],[ValidEndUTC]]),ISBLANK(Table1[[#This Row],[ValidStartUTC]])),"",Table1[[#This Row],[Duration]]*24*60)</f>
        <v/>
      </c>
    </row>
    <row r="5638" spans="1:20" x14ac:dyDescent="0.25">
      <c r="A5638" s="8" t="str">
        <f>IF(ISBLANK(Table1[[#This Row],[AdvisoryNumber]]),"NTML","ADVZY")</f>
        <v>NTML</v>
      </c>
      <c r="B5638" s="8" t="str">
        <f>_xlfn.TEXTJOIN("-",TRUE,Table1[[#This Row],[Source]],TEXT(Table1[[#This Row],[AdvisoryNumber]],"000"),TEXT(ROW()-1,"000000"),TEXT(Table1[[#This Row],[RecordTimeUTC]],"YYYY-MM-DD"))</f>
        <v>NTML-000-005637-2024-01-20</v>
      </c>
      <c r="C5638" s="1" t="s">
        <v>3331</v>
      </c>
      <c r="D5638" s="2"/>
      <c r="E5638" s="1"/>
      <c r="F5638" s="2"/>
      <c r="G5638" s="1" t="s">
        <v>98</v>
      </c>
      <c r="H5638" s="1" t="s">
        <v>992</v>
      </c>
      <c r="I5638" s="8" t="str">
        <f>IF(Table1[[#This Row],[TMI_Type]]="Reroute",INDEX(_xlfn.REGEXEXTRACT(Table1[[#This Row],[RawText]],".*(ROUTE|FEA|FCA|ICR|CTOP|TBO).+([A-Z]{3})",2,0),1,2),"")</f>
        <v/>
      </c>
      <c r="J5638" s="5"/>
      <c r="K5638" s="5"/>
      <c r="L5638" s="1"/>
      <c r="M5638" s="7"/>
      <c r="N5638" s="7"/>
      <c r="O5638" s="7">
        <v>45311.043749999997</v>
      </c>
      <c r="P5638" s="4" t="s">
        <v>4769</v>
      </c>
      <c r="Q5638" s="10" t="s">
        <v>4769</v>
      </c>
      <c r="R5638" s="2" t="s">
        <v>10254</v>
      </c>
      <c r="S5638" s="6" t="str">
        <f>IF(OR(ISBLANK(Table1[[#This Row],[ValidEndUTC]]),ISBLANK(Table1[[#This Row],[ValidStartUTC]])),"",Table1[[#This Row],[ValidEndUTC]]-Table1[[#This Row],[ValidStartUTC]])</f>
        <v/>
      </c>
      <c r="T5638" s="5" t="str">
        <f>IF(OR(ISBLANK(Table1[[#This Row],[ValidEndUTC]]),ISBLANK(Table1[[#This Row],[ValidStartUTC]])),"",Table1[[#This Row],[Duration]]*24*60)</f>
        <v/>
      </c>
    </row>
    <row r="5639" spans="1:20" x14ac:dyDescent="0.25">
      <c r="A5639" s="8" t="str">
        <f>IF(ISBLANK(Table1[[#This Row],[AdvisoryNumber]]),"NTML","ADVZY")</f>
        <v>NTML</v>
      </c>
      <c r="B5639" s="8" t="str">
        <f>_xlfn.TEXTJOIN("-",TRUE,Table1[[#This Row],[Source]],TEXT(Table1[[#This Row],[AdvisoryNumber]],"000"),TEXT(ROW()-1,"000000"),TEXT(Table1[[#This Row],[RecordTimeUTC]],"YYYY-MM-DD"))</f>
        <v>NTML-000-005638-2024-01-20</v>
      </c>
      <c r="C5639" s="1" t="s">
        <v>258</v>
      </c>
      <c r="D5639" s="2"/>
      <c r="E5639" s="1"/>
      <c r="F5639" s="2"/>
      <c r="G5639" s="1" t="s">
        <v>98</v>
      </c>
      <c r="H5639" s="1" t="s">
        <v>992</v>
      </c>
      <c r="I5639" s="8" t="str">
        <f>IF(Table1[[#This Row],[TMI_Type]]="Reroute",INDEX(_xlfn.REGEXEXTRACT(Table1[[#This Row],[RawText]],".*(ROUTE|FEA|FCA|ICR|CTOP|TBO).+([A-Z]{3})",2,0),1,2),"")</f>
        <v/>
      </c>
      <c r="J5639" s="5"/>
      <c r="K5639" s="5"/>
      <c r="L5639" s="1"/>
      <c r="M5639" s="7"/>
      <c r="N5639" s="7"/>
      <c r="O5639" s="7">
        <v>45311.044444444444</v>
      </c>
      <c r="P5639" s="4" t="s">
        <v>4770</v>
      </c>
      <c r="Q5639" s="10" t="s">
        <v>4770</v>
      </c>
      <c r="R5639" s="2" t="s">
        <v>10254</v>
      </c>
      <c r="S5639" s="6" t="str">
        <f>IF(OR(ISBLANK(Table1[[#This Row],[ValidEndUTC]]),ISBLANK(Table1[[#This Row],[ValidStartUTC]])),"",Table1[[#This Row],[ValidEndUTC]]-Table1[[#This Row],[ValidStartUTC]])</f>
        <v/>
      </c>
      <c r="T5639" s="5" t="str">
        <f>IF(OR(ISBLANK(Table1[[#This Row],[ValidEndUTC]]),ISBLANK(Table1[[#This Row],[ValidStartUTC]])),"",Table1[[#This Row],[Duration]]*24*60)</f>
        <v/>
      </c>
    </row>
    <row r="5640" spans="1:20" x14ac:dyDescent="0.25">
      <c r="A5640" s="8" t="str">
        <f>IF(ISBLANK(Table1[[#This Row],[AdvisoryNumber]]),"NTML","ADVZY")</f>
        <v>NTML</v>
      </c>
      <c r="B5640" s="8" t="str">
        <f>_xlfn.TEXTJOIN("-",TRUE,Table1[[#This Row],[Source]],TEXT(Table1[[#This Row],[AdvisoryNumber]],"000"),TEXT(ROW()-1,"000000"),TEXT(Table1[[#This Row],[RecordTimeUTC]],"YYYY-MM-DD"))</f>
        <v>NTML-000-005639-2024-01-20</v>
      </c>
      <c r="C5640" s="1" t="s">
        <v>1031</v>
      </c>
      <c r="D5640" s="2"/>
      <c r="E5640" s="1"/>
      <c r="F5640" s="2"/>
      <c r="G5640" s="1" t="s">
        <v>98</v>
      </c>
      <c r="H5640" s="1" t="s">
        <v>992</v>
      </c>
      <c r="I5640" s="8" t="str">
        <f>IF(Table1[[#This Row],[TMI_Type]]="Reroute",INDEX(_xlfn.REGEXEXTRACT(Table1[[#This Row],[RawText]],".*(ROUTE|FEA|FCA|ICR|CTOP|TBO).+([A-Z]{3})",2,0),1,2),"")</f>
        <v/>
      </c>
      <c r="J5640" s="5"/>
      <c r="K5640" s="5"/>
      <c r="L5640" s="1"/>
      <c r="M5640" s="7"/>
      <c r="N5640" s="7"/>
      <c r="O5640" s="7">
        <v>45311.04583333333</v>
      </c>
      <c r="P5640" s="4" t="s">
        <v>4771</v>
      </c>
      <c r="Q5640" s="10" t="s">
        <v>4771</v>
      </c>
      <c r="R5640" s="2" t="s">
        <v>10254</v>
      </c>
      <c r="S5640" s="6" t="str">
        <f>IF(OR(ISBLANK(Table1[[#This Row],[ValidEndUTC]]),ISBLANK(Table1[[#This Row],[ValidStartUTC]])),"",Table1[[#This Row],[ValidEndUTC]]-Table1[[#This Row],[ValidStartUTC]])</f>
        <v/>
      </c>
      <c r="T5640" s="5" t="str">
        <f>IF(OR(ISBLANK(Table1[[#This Row],[ValidEndUTC]]),ISBLANK(Table1[[#This Row],[ValidStartUTC]])),"",Table1[[#This Row],[Duration]]*24*60)</f>
        <v/>
      </c>
    </row>
    <row r="5641" spans="1:20" x14ac:dyDescent="0.25">
      <c r="A5641" s="8" t="str">
        <f>IF(ISBLANK(Table1[[#This Row],[AdvisoryNumber]]),"NTML","ADVZY")</f>
        <v>NTML</v>
      </c>
      <c r="B5641" s="8" t="str">
        <f>_xlfn.TEXTJOIN("-",TRUE,Table1[[#This Row],[Source]],TEXT(Table1[[#This Row],[AdvisoryNumber]],"000"),TEXT(ROW()-1,"000000"),TEXT(Table1[[#This Row],[RecordTimeUTC]],"YYYY-MM-DD"))</f>
        <v>NTML-000-005640-2024-01-20</v>
      </c>
      <c r="C5641" s="1" t="s">
        <v>1262</v>
      </c>
      <c r="D5641" s="2"/>
      <c r="E5641" s="1"/>
      <c r="F5641" s="2"/>
      <c r="G5641" s="1" t="s">
        <v>98</v>
      </c>
      <c r="H5641" s="1" t="s">
        <v>992</v>
      </c>
      <c r="I5641" s="8" t="str">
        <f>IF(Table1[[#This Row],[TMI_Type]]="Reroute",INDEX(_xlfn.REGEXEXTRACT(Table1[[#This Row],[RawText]],".*(ROUTE|FEA|FCA|ICR|CTOP|TBO).+([A-Z]{3})",2,0),1,2),"")</f>
        <v/>
      </c>
      <c r="J5641" s="5"/>
      <c r="K5641" s="5"/>
      <c r="L5641" s="1"/>
      <c r="M5641" s="7"/>
      <c r="N5641" s="7"/>
      <c r="O5641" s="7">
        <v>45311.046527777777</v>
      </c>
      <c r="P5641" s="4" t="s">
        <v>4772</v>
      </c>
      <c r="Q5641" s="10" t="s">
        <v>4772</v>
      </c>
      <c r="R5641" s="2" t="s">
        <v>10254</v>
      </c>
      <c r="S5641" s="6" t="str">
        <f>IF(OR(ISBLANK(Table1[[#This Row],[ValidEndUTC]]),ISBLANK(Table1[[#This Row],[ValidStartUTC]])),"",Table1[[#This Row],[ValidEndUTC]]-Table1[[#This Row],[ValidStartUTC]])</f>
        <v/>
      </c>
      <c r="T5641" s="5" t="str">
        <f>IF(OR(ISBLANK(Table1[[#This Row],[ValidEndUTC]]),ISBLANK(Table1[[#This Row],[ValidStartUTC]])),"",Table1[[#This Row],[Duration]]*24*60)</f>
        <v/>
      </c>
    </row>
    <row r="5642" spans="1:20" x14ac:dyDescent="0.25">
      <c r="A5642" s="8" t="str">
        <f>IF(ISBLANK(Table1[[#This Row],[AdvisoryNumber]]),"NTML","ADVZY")</f>
        <v>NTML</v>
      </c>
      <c r="B5642" s="8" t="str">
        <f>_xlfn.TEXTJOIN("-",TRUE,Table1[[#This Row],[Source]],TEXT(Table1[[#This Row],[AdvisoryNumber]],"000"),TEXT(ROW()-1,"000000"),TEXT(Table1[[#This Row],[RecordTimeUTC]],"YYYY-MM-DD"))</f>
        <v>NTML-000-005641-2024-01-20</v>
      </c>
      <c r="C5642" s="1" t="s">
        <v>244</v>
      </c>
      <c r="D5642" s="2"/>
      <c r="E5642" s="1"/>
      <c r="F5642" s="2"/>
      <c r="G5642" s="1" t="s">
        <v>98</v>
      </c>
      <c r="H5642" s="1" t="s">
        <v>992</v>
      </c>
      <c r="I5642" s="8" t="str">
        <f>IF(Table1[[#This Row],[TMI_Type]]="Reroute",INDEX(_xlfn.REGEXEXTRACT(Table1[[#This Row],[RawText]],".*(ROUTE|FEA|FCA|ICR|CTOP|TBO).+([A-Z]{3})",2,0),1,2),"")</f>
        <v/>
      </c>
      <c r="J5642" s="5"/>
      <c r="K5642" s="5"/>
      <c r="L5642" s="1"/>
      <c r="M5642" s="7"/>
      <c r="N5642" s="7"/>
      <c r="O5642" s="7">
        <v>45311.047222222223</v>
      </c>
      <c r="P5642" s="4" t="s">
        <v>4773</v>
      </c>
      <c r="Q5642" s="10" t="s">
        <v>4773</v>
      </c>
      <c r="R5642" s="2" t="s">
        <v>10254</v>
      </c>
      <c r="S5642" s="6" t="str">
        <f>IF(OR(ISBLANK(Table1[[#This Row],[ValidEndUTC]]),ISBLANK(Table1[[#This Row],[ValidStartUTC]])),"",Table1[[#This Row],[ValidEndUTC]]-Table1[[#This Row],[ValidStartUTC]])</f>
        <v/>
      </c>
      <c r="T5642" s="5" t="str">
        <f>IF(OR(ISBLANK(Table1[[#This Row],[ValidEndUTC]]),ISBLANK(Table1[[#This Row],[ValidStartUTC]])),"",Table1[[#This Row],[Duration]]*24*60)</f>
        <v/>
      </c>
    </row>
    <row r="5643" spans="1:20" x14ac:dyDescent="0.25">
      <c r="A5643" s="8" t="str">
        <f>IF(ISBLANK(Table1[[#This Row],[AdvisoryNumber]]),"NTML","ADVZY")</f>
        <v>NTML</v>
      </c>
      <c r="B5643" s="8" t="str">
        <f>_xlfn.TEXTJOIN("-",TRUE,Table1[[#This Row],[Source]],TEXT(Table1[[#This Row],[AdvisoryNumber]],"000"),TEXT(ROW()-1,"000000"),TEXT(Table1[[#This Row],[RecordTimeUTC]],"YYYY-MM-DD"))</f>
        <v>NTML-000-005642-2024-01-20</v>
      </c>
      <c r="C5643" s="1" t="s">
        <v>1031</v>
      </c>
      <c r="D5643" s="2"/>
      <c r="E5643" s="1"/>
      <c r="F5643" s="2"/>
      <c r="G5643" s="1" t="s">
        <v>98</v>
      </c>
      <c r="H5643" s="1" t="s">
        <v>992</v>
      </c>
      <c r="I5643" s="8" t="str">
        <f>IF(Table1[[#This Row],[TMI_Type]]="Reroute",INDEX(_xlfn.REGEXEXTRACT(Table1[[#This Row],[RawText]],".*(ROUTE|FEA|FCA|ICR|CTOP|TBO).+([A-Z]{3})",2,0),1,2),"")</f>
        <v/>
      </c>
      <c r="J5643" s="5"/>
      <c r="K5643" s="5"/>
      <c r="L5643" s="1"/>
      <c r="M5643" s="7"/>
      <c r="N5643" s="7"/>
      <c r="O5643" s="7">
        <v>45311.09097222222</v>
      </c>
      <c r="P5643" s="4" t="s">
        <v>4780</v>
      </c>
      <c r="Q5643" s="10" t="s">
        <v>4780</v>
      </c>
      <c r="R5643" s="2" t="s">
        <v>10257</v>
      </c>
      <c r="S5643" s="6" t="str">
        <f>IF(OR(ISBLANK(Table1[[#This Row],[ValidEndUTC]]),ISBLANK(Table1[[#This Row],[ValidStartUTC]])),"",Table1[[#This Row],[ValidEndUTC]]-Table1[[#This Row],[ValidStartUTC]])</f>
        <v/>
      </c>
      <c r="T5643" s="5" t="str">
        <f>IF(OR(ISBLANK(Table1[[#This Row],[ValidEndUTC]]),ISBLANK(Table1[[#This Row],[ValidStartUTC]])),"",Table1[[#This Row],[Duration]]*24*60)</f>
        <v/>
      </c>
    </row>
    <row r="5644" spans="1:20" x14ac:dyDescent="0.25">
      <c r="A5644" s="8" t="str">
        <f>IF(ISBLANK(Table1[[#This Row],[AdvisoryNumber]]),"NTML","ADVZY")</f>
        <v>NTML</v>
      </c>
      <c r="B5644" s="8" t="str">
        <f>_xlfn.TEXTJOIN("-",TRUE,Table1[[#This Row],[Source]],TEXT(Table1[[#This Row],[AdvisoryNumber]],"000"),TEXT(ROW()-1,"000000"),TEXT(Table1[[#This Row],[RecordTimeUTC]],"YYYY-MM-DD"))</f>
        <v>NTML-000-005643-2024-01-20</v>
      </c>
      <c r="C5644" s="1" t="s">
        <v>1041</v>
      </c>
      <c r="D5644" s="2"/>
      <c r="E5644" s="1"/>
      <c r="F5644" s="2"/>
      <c r="G5644" s="1" t="s">
        <v>98</v>
      </c>
      <c r="H5644" s="1" t="s">
        <v>992</v>
      </c>
      <c r="I5644" s="8" t="str">
        <f>IF(Table1[[#This Row],[TMI_Type]]="Reroute",INDEX(_xlfn.REGEXEXTRACT(Table1[[#This Row],[RawText]],".*(ROUTE|FEA|FCA|ICR|CTOP|TBO).+([A-Z]{3})",2,0),1,2),"")</f>
        <v/>
      </c>
      <c r="J5644" s="5"/>
      <c r="K5644" s="5"/>
      <c r="L5644" s="1"/>
      <c r="M5644" s="7"/>
      <c r="N5644" s="7"/>
      <c r="O5644" s="7">
        <v>45311.09097222222</v>
      </c>
      <c r="P5644" s="4" t="s">
        <v>4781</v>
      </c>
      <c r="Q5644" s="10" t="s">
        <v>4781</v>
      </c>
      <c r="R5644" s="2" t="s">
        <v>10257</v>
      </c>
      <c r="S5644" s="6" t="str">
        <f>IF(OR(ISBLANK(Table1[[#This Row],[ValidEndUTC]]),ISBLANK(Table1[[#This Row],[ValidStartUTC]])),"",Table1[[#This Row],[ValidEndUTC]]-Table1[[#This Row],[ValidStartUTC]])</f>
        <v/>
      </c>
      <c r="T5644" s="5" t="str">
        <f>IF(OR(ISBLANK(Table1[[#This Row],[ValidEndUTC]]),ISBLANK(Table1[[#This Row],[ValidStartUTC]])),"",Table1[[#This Row],[Duration]]*24*60)</f>
        <v/>
      </c>
    </row>
    <row r="5645" spans="1:20" x14ac:dyDescent="0.25">
      <c r="A5645" s="8" t="str">
        <f>IF(ISBLANK(Table1[[#This Row],[AdvisoryNumber]]),"NTML","ADVZY")</f>
        <v>NTML</v>
      </c>
      <c r="B5645" s="8" t="str">
        <f>_xlfn.TEXTJOIN("-",TRUE,Table1[[#This Row],[Source]],TEXT(Table1[[#This Row],[AdvisoryNumber]],"000"),TEXT(ROW()-1,"000000"),TEXT(Table1[[#This Row],[RecordTimeUTC]],"YYYY-MM-DD"))</f>
        <v>NTML-000-005644-2024-01-20</v>
      </c>
      <c r="C5645" s="1" t="s">
        <v>244</v>
      </c>
      <c r="D5645" s="2"/>
      <c r="E5645" s="1"/>
      <c r="F5645" s="2"/>
      <c r="G5645" s="1" t="s">
        <v>98</v>
      </c>
      <c r="H5645" s="1" t="s">
        <v>992</v>
      </c>
      <c r="I5645" s="8" t="str">
        <f>IF(Table1[[#This Row],[TMI_Type]]="Reroute",INDEX(_xlfn.REGEXEXTRACT(Table1[[#This Row],[RawText]],".*(ROUTE|FEA|FCA|ICR|CTOP|TBO).+([A-Z]{3})",2,0),1,2),"")</f>
        <v/>
      </c>
      <c r="J5645" s="5"/>
      <c r="K5645" s="5"/>
      <c r="L5645" s="1"/>
      <c r="M5645" s="7"/>
      <c r="N5645" s="7"/>
      <c r="O5645" s="7">
        <v>45311.091666666667</v>
      </c>
      <c r="P5645" s="4" t="s">
        <v>4783</v>
      </c>
      <c r="Q5645" s="10" t="s">
        <v>4783</v>
      </c>
      <c r="R5645" s="2" t="s">
        <v>10259</v>
      </c>
      <c r="S5645" s="6" t="str">
        <f>IF(OR(ISBLANK(Table1[[#This Row],[ValidEndUTC]]),ISBLANK(Table1[[#This Row],[ValidStartUTC]])),"",Table1[[#This Row],[ValidEndUTC]]-Table1[[#This Row],[ValidStartUTC]])</f>
        <v/>
      </c>
      <c r="T5645" s="5" t="str">
        <f>IF(OR(ISBLANK(Table1[[#This Row],[ValidEndUTC]]),ISBLANK(Table1[[#This Row],[ValidStartUTC]])),"",Table1[[#This Row],[Duration]]*24*60)</f>
        <v/>
      </c>
    </row>
    <row r="5646" spans="1:20" x14ac:dyDescent="0.25">
      <c r="A5646" s="8" t="str">
        <f>IF(ISBLANK(Table1[[#This Row],[AdvisoryNumber]]),"NTML","ADVZY")</f>
        <v>NTML</v>
      </c>
      <c r="B5646" s="8" t="str">
        <f>_xlfn.TEXTJOIN("-",TRUE,Table1[[#This Row],[Source]],TEXT(Table1[[#This Row],[AdvisoryNumber]],"000"),TEXT(ROW()-1,"000000"),TEXT(Table1[[#This Row],[RecordTimeUTC]],"YYYY-MM-DD"))</f>
        <v>NTML-000-005645-2024-01-21</v>
      </c>
      <c r="C5646" s="1" t="s">
        <v>251</v>
      </c>
      <c r="D5646" s="2"/>
      <c r="E5646" s="1"/>
      <c r="F5646" s="2"/>
      <c r="G5646" s="1" t="s">
        <v>98</v>
      </c>
      <c r="H5646" s="1" t="s">
        <v>992</v>
      </c>
      <c r="I5646" s="8" t="str">
        <f>IF(Table1[[#This Row],[TMI_Type]]="Reroute",INDEX(_xlfn.REGEXEXTRACT(Table1[[#This Row],[RawText]],".*(ROUTE|FEA|FCA|ICR|CTOP|TBO).+([A-Z]{3})",2,0),1,2),"")</f>
        <v/>
      </c>
      <c r="J5646" s="5"/>
      <c r="K5646" s="5"/>
      <c r="L5646" s="1"/>
      <c r="M5646" s="7"/>
      <c r="N5646" s="7"/>
      <c r="O5646" s="7">
        <v>45312.111111111109</v>
      </c>
      <c r="P5646" s="4" t="s">
        <v>4826</v>
      </c>
      <c r="Q5646" s="10" t="s">
        <v>4826</v>
      </c>
      <c r="R5646" s="2" t="s">
        <v>10287</v>
      </c>
      <c r="S5646" s="6" t="str">
        <f>IF(OR(ISBLANK(Table1[[#This Row],[ValidEndUTC]]),ISBLANK(Table1[[#This Row],[ValidStartUTC]])),"",Table1[[#This Row],[ValidEndUTC]]-Table1[[#This Row],[ValidStartUTC]])</f>
        <v/>
      </c>
      <c r="T5646" s="5" t="str">
        <f>IF(OR(ISBLANK(Table1[[#This Row],[ValidEndUTC]]),ISBLANK(Table1[[#This Row],[ValidStartUTC]])),"",Table1[[#This Row],[Duration]]*24*60)</f>
        <v/>
      </c>
    </row>
    <row r="5647" spans="1:20" x14ac:dyDescent="0.25">
      <c r="A5647" s="8" t="str">
        <f>IF(ISBLANK(Table1[[#This Row],[AdvisoryNumber]]),"NTML","ADVZY")</f>
        <v>NTML</v>
      </c>
      <c r="B5647" s="8" t="str">
        <f>_xlfn.TEXTJOIN("-",TRUE,Table1[[#This Row],[Source]],TEXT(Table1[[#This Row],[AdvisoryNumber]],"000"),TEXT(ROW()-1,"000000"),TEXT(Table1[[#This Row],[RecordTimeUTC]],"YYYY-MM-DD"))</f>
        <v>NTML-000-005646-2024-01-21</v>
      </c>
      <c r="C5647" s="1" t="s">
        <v>719</v>
      </c>
      <c r="D5647" s="2"/>
      <c r="E5647" s="1"/>
      <c r="F5647" s="2"/>
      <c r="G5647" s="1" t="s">
        <v>98</v>
      </c>
      <c r="H5647" s="1" t="s">
        <v>992</v>
      </c>
      <c r="I5647" s="8" t="str">
        <f>IF(Table1[[#This Row],[TMI_Type]]="Reroute",INDEX(_xlfn.REGEXEXTRACT(Table1[[#This Row],[RawText]],".*(ROUTE|FEA|FCA|ICR|CTOP|TBO).+([A-Z]{3})",2,0),1,2),"")</f>
        <v/>
      </c>
      <c r="J5647" s="5"/>
      <c r="K5647" s="5"/>
      <c r="L5647" s="1"/>
      <c r="M5647" s="7"/>
      <c r="N5647" s="7"/>
      <c r="O5647" s="7">
        <v>45312.111111111109</v>
      </c>
      <c r="P5647" s="4" t="s">
        <v>4827</v>
      </c>
      <c r="Q5647" s="10" t="s">
        <v>4827</v>
      </c>
      <c r="R5647" s="2" t="s">
        <v>10287</v>
      </c>
      <c r="S5647" s="6" t="str">
        <f>IF(OR(ISBLANK(Table1[[#This Row],[ValidEndUTC]]),ISBLANK(Table1[[#This Row],[ValidStartUTC]])),"",Table1[[#This Row],[ValidEndUTC]]-Table1[[#This Row],[ValidStartUTC]])</f>
        <v/>
      </c>
      <c r="T5647" s="5" t="str">
        <f>IF(OR(ISBLANK(Table1[[#This Row],[ValidEndUTC]]),ISBLANK(Table1[[#This Row],[ValidStartUTC]])),"",Table1[[#This Row],[Duration]]*24*60)</f>
        <v/>
      </c>
    </row>
    <row r="5648" spans="1:20" ht="21.6" x14ac:dyDescent="0.25">
      <c r="A5648" s="8" t="str">
        <f>IF(ISBLANK(Table1[[#This Row],[AdvisoryNumber]]),"NTML","ADVZY")</f>
        <v>NTML</v>
      </c>
      <c r="B5648" s="8" t="str">
        <f>_xlfn.TEXTJOIN("-",TRUE,Table1[[#This Row],[Source]],TEXT(Table1[[#This Row],[AdvisoryNumber]],"000"),TEXT(ROW()-1,"000000"),TEXT(Table1[[#This Row],[RecordTimeUTC]],"YYYY-MM-DD"))</f>
        <v>NTML-000-005647-2024-01-21</v>
      </c>
      <c r="C5648" s="1" t="s">
        <v>4828</v>
      </c>
      <c r="D5648" s="2"/>
      <c r="E5648" s="1"/>
      <c r="F5648" s="2"/>
      <c r="G5648" s="1"/>
      <c r="H5648" s="1" t="s">
        <v>2641</v>
      </c>
      <c r="I5648" s="8" t="str">
        <f>IF(Table1[[#This Row],[TMI_Type]]="Reroute",INDEX(_xlfn.REGEXEXTRACT(Table1[[#This Row],[RawText]],".*(ROUTE|FEA|FCA|ICR|CTOP|TBO).+([A-Z]{3})",2,0),1,2),"")</f>
        <v/>
      </c>
      <c r="J5648" s="5"/>
      <c r="K5648" s="5"/>
      <c r="L5648" s="1"/>
      <c r="M5648" s="7"/>
      <c r="N5648" s="7"/>
      <c r="O5648" s="7">
        <v>45312.916666666664</v>
      </c>
      <c r="P5648" s="4" t="s">
        <v>10288</v>
      </c>
      <c r="Q5648" s="10" t="s">
        <v>10288</v>
      </c>
      <c r="R5648" s="2" t="s">
        <v>10289</v>
      </c>
      <c r="S5648" s="6" t="str">
        <f>IF(OR(ISBLANK(Table1[[#This Row],[ValidEndUTC]]),ISBLANK(Table1[[#This Row],[ValidStartUTC]])),"",Table1[[#This Row],[ValidEndUTC]]-Table1[[#This Row],[ValidStartUTC]])</f>
        <v/>
      </c>
      <c r="T5648" s="5" t="str">
        <f>IF(OR(ISBLANK(Table1[[#This Row],[ValidEndUTC]]),ISBLANK(Table1[[#This Row],[ValidStartUTC]])),"",Table1[[#This Row],[Duration]]*24*60)</f>
        <v/>
      </c>
    </row>
    <row r="5649" spans="1:20" ht="21.6" x14ac:dyDescent="0.25">
      <c r="A5649" s="8" t="str">
        <f>IF(ISBLANK(Table1[[#This Row],[AdvisoryNumber]]),"NTML","ADVZY")</f>
        <v>NTML</v>
      </c>
      <c r="B5649" s="8" t="str">
        <f>_xlfn.TEXTJOIN("-",TRUE,Table1[[#This Row],[Source]],TEXT(Table1[[#This Row],[AdvisoryNumber]],"000"),TEXT(ROW()-1,"000000"),TEXT(Table1[[#This Row],[RecordTimeUTC]],"YYYY-MM-DD"))</f>
        <v>NTML-000-005648-2024-01-25</v>
      </c>
      <c r="C5649" s="1" t="s">
        <v>108</v>
      </c>
      <c r="D5649" s="2"/>
      <c r="E5649" s="1"/>
      <c r="F5649" s="2"/>
      <c r="G5649" s="1"/>
      <c r="H5649" s="1" t="s">
        <v>2641</v>
      </c>
      <c r="I5649" s="8" t="str">
        <f>IF(Table1[[#This Row],[TMI_Type]]="Reroute",INDEX(_xlfn.REGEXEXTRACT(Table1[[#This Row],[RawText]],".*(ROUTE|FEA|FCA|ICR|CTOP|TBO).+([A-Z]{3})",2,0),1,2),"")</f>
        <v/>
      </c>
      <c r="J5649" s="5"/>
      <c r="K5649" s="5"/>
      <c r="L5649" s="1"/>
      <c r="M5649" s="7"/>
      <c r="N5649" s="7"/>
      <c r="O5649" s="7">
        <v>45316.246527777781</v>
      </c>
      <c r="P5649" s="4" t="s">
        <v>4829</v>
      </c>
      <c r="Q5649" s="10" t="s">
        <v>4829</v>
      </c>
      <c r="R5649" s="2" t="s">
        <v>10290</v>
      </c>
      <c r="S5649" s="6" t="str">
        <f>IF(OR(ISBLANK(Table1[[#This Row],[ValidEndUTC]]),ISBLANK(Table1[[#This Row],[ValidStartUTC]])),"",Table1[[#This Row],[ValidEndUTC]]-Table1[[#This Row],[ValidStartUTC]])</f>
        <v/>
      </c>
      <c r="T5649" s="5" t="str">
        <f>IF(OR(ISBLANK(Table1[[#This Row],[ValidEndUTC]]),ISBLANK(Table1[[#This Row],[ValidStartUTC]])),"",Table1[[#This Row],[Duration]]*24*60)</f>
        <v/>
      </c>
    </row>
    <row r="5650" spans="1:20" x14ac:dyDescent="0.25">
      <c r="A5650" s="8" t="str">
        <f>IF(ISBLANK(Table1[[#This Row],[AdvisoryNumber]]),"NTML","ADVZY")</f>
        <v>NTML</v>
      </c>
      <c r="B5650" s="8" t="str">
        <f>_xlfn.TEXTJOIN("-",TRUE,Table1[[#This Row],[Source]],TEXT(Table1[[#This Row],[AdvisoryNumber]],"000"),TEXT(ROW()-1,"000000"),TEXT(Table1[[#This Row],[RecordTimeUTC]],"YYYY-MM-DD"))</f>
        <v>NTML-000-005649-2024-01-26</v>
      </c>
      <c r="C5650" s="1" t="s">
        <v>270</v>
      </c>
      <c r="D5650" s="2"/>
      <c r="E5650" s="1"/>
      <c r="F5650" s="2"/>
      <c r="G5650" s="1"/>
      <c r="H5650" s="1" t="s">
        <v>2641</v>
      </c>
      <c r="I5650" s="8" t="str">
        <f>IF(Table1[[#This Row],[TMI_Type]]="Reroute",INDEX(_xlfn.REGEXEXTRACT(Table1[[#This Row],[RawText]],".*(ROUTE|FEA|FCA|ICR|CTOP|TBO).+([A-Z]{3})",2,0),1,2),"")</f>
        <v/>
      </c>
      <c r="J5650" s="5"/>
      <c r="K5650" s="5"/>
      <c r="L5650" s="1"/>
      <c r="M5650" s="7"/>
      <c r="N5650" s="7"/>
      <c r="O5650" s="7">
        <v>45317.958333333336</v>
      </c>
      <c r="P5650" s="4" t="s">
        <v>4843</v>
      </c>
      <c r="Q5650" s="10" t="s">
        <v>4843</v>
      </c>
      <c r="R5650" s="2" t="s">
        <v>10291</v>
      </c>
      <c r="S5650" s="6" t="str">
        <f>IF(OR(ISBLANK(Table1[[#This Row],[ValidEndUTC]]),ISBLANK(Table1[[#This Row],[ValidStartUTC]])),"",Table1[[#This Row],[ValidEndUTC]]-Table1[[#This Row],[ValidStartUTC]])</f>
        <v/>
      </c>
      <c r="T5650" s="5" t="str">
        <f>IF(OR(ISBLANK(Table1[[#This Row],[ValidEndUTC]]),ISBLANK(Table1[[#This Row],[ValidStartUTC]])),"",Table1[[#This Row],[Duration]]*24*60)</f>
        <v/>
      </c>
    </row>
    <row r="5651" spans="1:20" x14ac:dyDescent="0.25">
      <c r="A5651" s="8" t="str">
        <f>IF(ISBLANK(Table1[[#This Row],[AdvisoryNumber]]),"NTML","ADVZY")</f>
        <v>NTML</v>
      </c>
      <c r="B5651" s="8" t="str">
        <f>_xlfn.TEXTJOIN("-",TRUE,Table1[[#This Row],[Source]],TEXT(Table1[[#This Row],[AdvisoryNumber]],"000"),TEXT(ROW()-1,"000000"),TEXT(Table1[[#This Row],[RecordTimeUTC]],"YYYY-MM-DD"))</f>
        <v>NTML-000-005650-2024-01-26</v>
      </c>
      <c r="C5651" s="1" t="s">
        <v>229</v>
      </c>
      <c r="D5651" s="2"/>
      <c r="E5651" s="1"/>
      <c r="F5651" s="2"/>
      <c r="G5651" s="1"/>
      <c r="H5651" s="1" t="s">
        <v>2641</v>
      </c>
      <c r="I5651" s="8" t="str">
        <f>IF(Table1[[#This Row],[TMI_Type]]="Reroute",INDEX(_xlfn.REGEXEXTRACT(Table1[[#This Row],[RawText]],".*(ROUTE|FEA|FCA|ICR|CTOP|TBO).+([A-Z]{3})",2,0),1,2),"")</f>
        <v/>
      </c>
      <c r="J5651" s="5"/>
      <c r="K5651" s="5"/>
      <c r="L5651" s="1"/>
      <c r="M5651" s="7"/>
      <c r="N5651" s="7"/>
      <c r="O5651" s="7">
        <v>45317.958333333336</v>
      </c>
      <c r="P5651" s="4" t="s">
        <v>4844</v>
      </c>
      <c r="Q5651" s="10" t="s">
        <v>4844</v>
      </c>
      <c r="R5651" s="2" t="s">
        <v>10291</v>
      </c>
      <c r="S5651" s="6" t="str">
        <f>IF(OR(ISBLANK(Table1[[#This Row],[ValidEndUTC]]),ISBLANK(Table1[[#This Row],[ValidStartUTC]])),"",Table1[[#This Row],[ValidEndUTC]]-Table1[[#This Row],[ValidStartUTC]])</f>
        <v/>
      </c>
      <c r="T5651" s="5" t="str">
        <f>IF(OR(ISBLANK(Table1[[#This Row],[ValidEndUTC]]),ISBLANK(Table1[[#This Row],[ValidStartUTC]])),"",Table1[[#This Row],[Duration]]*24*60)</f>
        <v/>
      </c>
    </row>
    <row r="5652" spans="1:20" x14ac:dyDescent="0.25">
      <c r="A5652" s="8" t="str">
        <f>IF(ISBLANK(Table1[[#This Row],[AdvisoryNumber]]),"NTML","ADVZY")</f>
        <v>NTML</v>
      </c>
      <c r="B5652" s="8" t="str">
        <f>_xlfn.TEXTJOIN("-",TRUE,Table1[[#This Row],[Source]],TEXT(Table1[[#This Row],[AdvisoryNumber]],"000"),TEXT(ROW()-1,"000000"),TEXT(Table1[[#This Row],[RecordTimeUTC]],"YYYY-MM-DD"))</f>
        <v>NTML-000-005651-2024-01-26</v>
      </c>
      <c r="C5652" s="1" t="s">
        <v>97</v>
      </c>
      <c r="D5652" s="2"/>
      <c r="E5652" s="1"/>
      <c r="F5652" s="2"/>
      <c r="G5652" s="1"/>
      <c r="H5652" s="1" t="s">
        <v>2641</v>
      </c>
      <c r="I5652" s="8" t="str">
        <f>IF(Table1[[#This Row],[TMI_Type]]="Reroute",INDEX(_xlfn.REGEXEXTRACT(Table1[[#This Row],[RawText]],".*(ROUTE|FEA|FCA|ICR|CTOP|TBO).+([A-Z]{3})",2,0),1,2),"")</f>
        <v/>
      </c>
      <c r="J5652" s="5"/>
      <c r="K5652" s="5"/>
      <c r="L5652" s="1"/>
      <c r="M5652" s="7"/>
      <c r="N5652" s="7"/>
      <c r="O5652" s="7">
        <v>45317.979166666664</v>
      </c>
      <c r="P5652" s="4" t="s">
        <v>4857</v>
      </c>
      <c r="Q5652" s="10" t="s">
        <v>4857</v>
      </c>
      <c r="R5652" s="2" t="s">
        <v>10296</v>
      </c>
      <c r="S5652" s="6" t="str">
        <f>IF(OR(ISBLANK(Table1[[#This Row],[ValidEndUTC]]),ISBLANK(Table1[[#This Row],[ValidStartUTC]])),"",Table1[[#This Row],[ValidEndUTC]]-Table1[[#This Row],[ValidStartUTC]])</f>
        <v/>
      </c>
      <c r="T5652" s="5" t="str">
        <f>IF(OR(ISBLANK(Table1[[#This Row],[ValidEndUTC]]),ISBLANK(Table1[[#This Row],[ValidStartUTC]])),"",Table1[[#This Row],[Duration]]*24*60)</f>
        <v/>
      </c>
    </row>
    <row r="5653" spans="1:20" x14ac:dyDescent="0.25">
      <c r="A5653" s="8" t="str">
        <f>IF(ISBLANK(Table1[[#This Row],[AdvisoryNumber]]),"NTML","ADVZY")</f>
        <v>NTML</v>
      </c>
      <c r="B5653" s="8" t="str">
        <f>_xlfn.TEXTJOIN("-",TRUE,Table1[[#This Row],[Source]],TEXT(Table1[[#This Row],[AdvisoryNumber]],"000"),TEXT(ROW()-1,"000000"),TEXT(Table1[[#This Row],[RecordTimeUTC]],"YYYY-MM-DD"))</f>
        <v>NTML-000-005652-2024-01-26</v>
      </c>
      <c r="C5653" s="1" t="s">
        <v>621</v>
      </c>
      <c r="D5653" s="2"/>
      <c r="E5653" s="1"/>
      <c r="F5653" s="2"/>
      <c r="G5653" s="1"/>
      <c r="H5653" s="1" t="s">
        <v>2641</v>
      </c>
      <c r="I5653" s="8" t="str">
        <f>IF(Table1[[#This Row],[TMI_Type]]="Reroute",INDEX(_xlfn.REGEXEXTRACT(Table1[[#This Row],[RawText]],".*(ROUTE|FEA|FCA|ICR|CTOP|TBO).+([A-Z]{3})",2,0),1,2),"")</f>
        <v/>
      </c>
      <c r="J5653" s="5"/>
      <c r="K5653" s="5"/>
      <c r="L5653" s="1"/>
      <c r="M5653" s="7"/>
      <c r="N5653" s="7"/>
      <c r="O5653" s="7">
        <v>45317.979166666664</v>
      </c>
      <c r="P5653" s="4" t="s">
        <v>4858</v>
      </c>
      <c r="Q5653" s="10" t="s">
        <v>4858</v>
      </c>
      <c r="R5653" s="2" t="s">
        <v>10296</v>
      </c>
      <c r="S5653" s="6" t="str">
        <f>IF(OR(ISBLANK(Table1[[#This Row],[ValidEndUTC]]),ISBLANK(Table1[[#This Row],[ValidStartUTC]])),"",Table1[[#This Row],[ValidEndUTC]]-Table1[[#This Row],[ValidStartUTC]])</f>
        <v/>
      </c>
      <c r="T5653" s="5" t="str">
        <f>IF(OR(ISBLANK(Table1[[#This Row],[ValidEndUTC]]),ISBLANK(Table1[[#This Row],[ValidStartUTC]])),"",Table1[[#This Row],[Duration]]*24*60)</f>
        <v/>
      </c>
    </row>
    <row r="5654" spans="1:20" x14ac:dyDescent="0.25">
      <c r="A5654" s="8" t="str">
        <f>IF(ISBLANK(Table1[[#This Row],[AdvisoryNumber]]),"NTML","ADVZY")</f>
        <v>NTML</v>
      </c>
      <c r="B5654" s="8" t="str">
        <f>_xlfn.TEXTJOIN("-",TRUE,Table1[[#This Row],[Source]],TEXT(Table1[[#This Row],[AdvisoryNumber]],"000"),TEXT(ROW()-1,"000000"),TEXT(Table1[[#This Row],[RecordTimeUTC]],"YYYY-MM-DD"))</f>
        <v>NTML-000-005653-2024-01-27</v>
      </c>
      <c r="C5654" s="1" t="s">
        <v>270</v>
      </c>
      <c r="D5654" s="2"/>
      <c r="E5654" s="1"/>
      <c r="F5654" s="2"/>
      <c r="G5654" s="1" t="s">
        <v>98</v>
      </c>
      <c r="H5654" s="1" t="s">
        <v>992</v>
      </c>
      <c r="I5654" s="8" t="str">
        <f>IF(Table1[[#This Row],[TMI_Type]]="Reroute",INDEX(_xlfn.REGEXEXTRACT(Table1[[#This Row],[RawText]],".*(ROUTE|FEA|FCA|ICR|CTOP|TBO).+([A-Z]{3})",2,0),1,2),"")</f>
        <v/>
      </c>
      <c r="J5654" s="5"/>
      <c r="K5654" s="5"/>
      <c r="L5654" s="1"/>
      <c r="M5654" s="7"/>
      <c r="N5654" s="7"/>
      <c r="O5654" s="7">
        <v>45318.029166666667</v>
      </c>
      <c r="P5654" s="4" t="s">
        <v>4877</v>
      </c>
      <c r="Q5654" s="10" t="s">
        <v>4877</v>
      </c>
      <c r="R5654" s="2" t="s">
        <v>10298</v>
      </c>
      <c r="S5654" s="6" t="str">
        <f>IF(OR(ISBLANK(Table1[[#This Row],[ValidEndUTC]]),ISBLANK(Table1[[#This Row],[ValidStartUTC]])),"",Table1[[#This Row],[ValidEndUTC]]-Table1[[#This Row],[ValidStartUTC]])</f>
        <v/>
      </c>
      <c r="T5654" s="5" t="str">
        <f>IF(OR(ISBLANK(Table1[[#This Row],[ValidEndUTC]]),ISBLANK(Table1[[#This Row],[ValidStartUTC]])),"",Table1[[#This Row],[Duration]]*24*60)</f>
        <v/>
      </c>
    </row>
    <row r="5655" spans="1:20" x14ac:dyDescent="0.25">
      <c r="A5655" s="8" t="str">
        <f>IF(ISBLANK(Table1[[#This Row],[AdvisoryNumber]]),"NTML","ADVZY")</f>
        <v>NTML</v>
      </c>
      <c r="B5655" s="8" t="str">
        <f>_xlfn.TEXTJOIN("-",TRUE,Table1[[#This Row],[Source]],TEXT(Table1[[#This Row],[AdvisoryNumber]],"000"),TEXT(ROW()-1,"000000"),TEXT(Table1[[#This Row],[RecordTimeUTC]],"YYYY-MM-DD"))</f>
        <v>NTML-000-005654-2024-01-27</v>
      </c>
      <c r="C5655" s="1" t="s">
        <v>232</v>
      </c>
      <c r="D5655" s="2"/>
      <c r="E5655" s="1"/>
      <c r="F5655" s="2"/>
      <c r="G5655" s="1" t="s">
        <v>98</v>
      </c>
      <c r="H5655" s="1" t="s">
        <v>992</v>
      </c>
      <c r="I5655" s="8" t="str">
        <f>IF(Table1[[#This Row],[TMI_Type]]="Reroute",INDEX(_xlfn.REGEXEXTRACT(Table1[[#This Row],[RawText]],".*(ROUTE|FEA|FCA|ICR|CTOP|TBO).+([A-Z]{3})",2,0),1,2),"")</f>
        <v/>
      </c>
      <c r="J5655" s="5"/>
      <c r="K5655" s="5"/>
      <c r="L5655" s="1"/>
      <c r="M5655" s="7"/>
      <c r="N5655" s="7"/>
      <c r="O5655" s="7">
        <v>45318.03125</v>
      </c>
      <c r="P5655" s="4" t="s">
        <v>4878</v>
      </c>
      <c r="Q5655" s="10" t="s">
        <v>4878</v>
      </c>
      <c r="R5655" s="2" t="s">
        <v>10298</v>
      </c>
      <c r="S5655" s="6" t="str">
        <f>IF(OR(ISBLANK(Table1[[#This Row],[ValidEndUTC]]),ISBLANK(Table1[[#This Row],[ValidStartUTC]])),"",Table1[[#This Row],[ValidEndUTC]]-Table1[[#This Row],[ValidStartUTC]])</f>
        <v/>
      </c>
      <c r="T5655" s="5" t="str">
        <f>IF(OR(ISBLANK(Table1[[#This Row],[ValidEndUTC]]),ISBLANK(Table1[[#This Row],[ValidStartUTC]])),"",Table1[[#This Row],[Duration]]*24*60)</f>
        <v/>
      </c>
    </row>
    <row r="5656" spans="1:20" x14ac:dyDescent="0.25">
      <c r="A5656" s="8" t="str">
        <f>IF(ISBLANK(Table1[[#This Row],[AdvisoryNumber]]),"NTML","ADVZY")</f>
        <v>NTML</v>
      </c>
      <c r="B5656" s="8" t="str">
        <f>_xlfn.TEXTJOIN("-",TRUE,Table1[[#This Row],[Source]],TEXT(Table1[[#This Row],[AdvisoryNumber]],"000"),TEXT(ROW()-1,"000000"),TEXT(Table1[[#This Row],[RecordTimeUTC]],"YYYY-MM-DD"))</f>
        <v>NTML-000-005655-2024-01-27</v>
      </c>
      <c r="C5656" s="1" t="s">
        <v>229</v>
      </c>
      <c r="D5656" s="2"/>
      <c r="E5656" s="1"/>
      <c r="F5656" s="2"/>
      <c r="G5656" s="1" t="s">
        <v>98</v>
      </c>
      <c r="H5656" s="1" t="s">
        <v>992</v>
      </c>
      <c r="I5656" s="8" t="str">
        <f>IF(Table1[[#This Row],[TMI_Type]]="Reroute",INDEX(_xlfn.REGEXEXTRACT(Table1[[#This Row],[RawText]],".*(ROUTE|FEA|FCA|ICR|CTOP|TBO).+([A-Z]{3})",2,0),1,2),"")</f>
        <v/>
      </c>
      <c r="J5656" s="5"/>
      <c r="K5656" s="5"/>
      <c r="L5656" s="1"/>
      <c r="M5656" s="7"/>
      <c r="N5656" s="7"/>
      <c r="O5656" s="7">
        <v>45318.031944444447</v>
      </c>
      <c r="P5656" s="4" t="s">
        <v>4879</v>
      </c>
      <c r="Q5656" s="10" t="s">
        <v>4879</v>
      </c>
      <c r="R5656" s="2" t="s">
        <v>10298</v>
      </c>
      <c r="S5656" s="6" t="str">
        <f>IF(OR(ISBLANK(Table1[[#This Row],[ValidEndUTC]]),ISBLANK(Table1[[#This Row],[ValidStartUTC]])),"",Table1[[#This Row],[ValidEndUTC]]-Table1[[#This Row],[ValidStartUTC]])</f>
        <v/>
      </c>
      <c r="T5656" s="5" t="str">
        <f>IF(OR(ISBLANK(Table1[[#This Row],[ValidEndUTC]]),ISBLANK(Table1[[#This Row],[ValidStartUTC]])),"",Table1[[#This Row],[Duration]]*24*60)</f>
        <v/>
      </c>
    </row>
    <row r="5657" spans="1:20" x14ac:dyDescent="0.25">
      <c r="A5657" s="8" t="str">
        <f>IF(ISBLANK(Table1[[#This Row],[AdvisoryNumber]]),"NTML","ADVZY")</f>
        <v>NTML</v>
      </c>
      <c r="B5657" s="8" t="str">
        <f>_xlfn.TEXTJOIN("-",TRUE,Table1[[#This Row],[Source]],TEXT(Table1[[#This Row],[AdvisoryNumber]],"000"),TEXT(ROW()-1,"000000"),TEXT(Table1[[#This Row],[RecordTimeUTC]],"YYYY-MM-DD"))</f>
        <v>NTML-000-005656-2024-01-27</v>
      </c>
      <c r="C5657" s="1" t="s">
        <v>270</v>
      </c>
      <c r="D5657" s="2"/>
      <c r="E5657" s="1"/>
      <c r="F5657" s="2"/>
      <c r="G5657" s="1" t="s">
        <v>98</v>
      </c>
      <c r="H5657" s="1" t="s">
        <v>992</v>
      </c>
      <c r="I5657" s="8" t="str">
        <f>IF(Table1[[#This Row],[TMI_Type]]="Reroute",INDEX(_xlfn.REGEXEXTRACT(Table1[[#This Row],[RawText]],".*(ROUTE|FEA|FCA|ICR|CTOP|TBO).+([A-Z]{3})",2,0),1,2),"")</f>
        <v/>
      </c>
      <c r="J5657" s="5"/>
      <c r="K5657" s="5"/>
      <c r="L5657" s="1"/>
      <c r="M5657" s="7"/>
      <c r="N5657" s="7"/>
      <c r="O5657" s="7">
        <v>45318.055555555555</v>
      </c>
      <c r="P5657" s="4" t="s">
        <v>4889</v>
      </c>
      <c r="Q5657" s="10" t="s">
        <v>4889</v>
      </c>
      <c r="R5657" s="2" t="s">
        <v>10307</v>
      </c>
      <c r="S5657" s="6" t="str">
        <f>IF(OR(ISBLANK(Table1[[#This Row],[ValidEndUTC]]),ISBLANK(Table1[[#This Row],[ValidStartUTC]])),"",Table1[[#This Row],[ValidEndUTC]]-Table1[[#This Row],[ValidStartUTC]])</f>
        <v/>
      </c>
      <c r="T5657" s="5" t="str">
        <f>IF(OR(ISBLANK(Table1[[#This Row],[ValidEndUTC]]),ISBLANK(Table1[[#This Row],[ValidStartUTC]])),"",Table1[[#This Row],[Duration]]*24*60)</f>
        <v/>
      </c>
    </row>
    <row r="5658" spans="1:20" x14ac:dyDescent="0.25">
      <c r="A5658" s="8" t="str">
        <f>IF(ISBLANK(Table1[[#This Row],[AdvisoryNumber]]),"NTML","ADVZY")</f>
        <v>NTML</v>
      </c>
      <c r="B5658" s="8" t="str">
        <f>_xlfn.TEXTJOIN("-",TRUE,Table1[[#This Row],[Source]],TEXT(Table1[[#This Row],[AdvisoryNumber]],"000"),TEXT(ROW()-1,"000000"),TEXT(Table1[[#This Row],[RecordTimeUTC]],"YYYY-MM-DD"))</f>
        <v>NTML-000-005657-2024-01-27</v>
      </c>
      <c r="C5658" s="1" t="s">
        <v>229</v>
      </c>
      <c r="D5658" s="2"/>
      <c r="E5658" s="1"/>
      <c r="F5658" s="2"/>
      <c r="G5658" s="1" t="s">
        <v>98</v>
      </c>
      <c r="H5658" s="1" t="s">
        <v>992</v>
      </c>
      <c r="I5658" s="8" t="str">
        <f>IF(Table1[[#This Row],[TMI_Type]]="Reroute",INDEX(_xlfn.REGEXEXTRACT(Table1[[#This Row],[RawText]],".*(ROUTE|FEA|FCA|ICR|CTOP|TBO).+([A-Z]{3})",2,0),1,2),"")</f>
        <v/>
      </c>
      <c r="J5658" s="5"/>
      <c r="K5658" s="5"/>
      <c r="L5658" s="1"/>
      <c r="M5658" s="7"/>
      <c r="N5658" s="7"/>
      <c r="O5658" s="7">
        <v>45318.056250000001</v>
      </c>
      <c r="P5658" s="4" t="s">
        <v>4890</v>
      </c>
      <c r="Q5658" s="10" t="s">
        <v>4890</v>
      </c>
      <c r="R5658" s="2" t="s">
        <v>10307</v>
      </c>
      <c r="S5658" s="6" t="str">
        <f>IF(OR(ISBLANK(Table1[[#This Row],[ValidEndUTC]]),ISBLANK(Table1[[#This Row],[ValidStartUTC]])),"",Table1[[#This Row],[ValidEndUTC]]-Table1[[#This Row],[ValidStartUTC]])</f>
        <v/>
      </c>
      <c r="T5658" s="5" t="str">
        <f>IF(OR(ISBLANK(Table1[[#This Row],[ValidEndUTC]]),ISBLANK(Table1[[#This Row],[ValidStartUTC]])),"",Table1[[#This Row],[Duration]]*24*60)</f>
        <v/>
      </c>
    </row>
    <row r="5659" spans="1:20" x14ac:dyDescent="0.25">
      <c r="A5659" s="8" t="str">
        <f>IF(ISBLANK(Table1[[#This Row],[AdvisoryNumber]]),"NTML","ADVZY")</f>
        <v>NTML</v>
      </c>
      <c r="B5659" s="8" t="str">
        <f>_xlfn.TEXTJOIN("-",TRUE,Table1[[#This Row],[Source]],TEXT(Table1[[#This Row],[AdvisoryNumber]],"000"),TEXT(ROW()-1,"000000"),TEXT(Table1[[#This Row],[RecordTimeUTC]],"YYYY-MM-DD"))</f>
        <v>NTML-000-005658-2024-01-27</v>
      </c>
      <c r="C5659" s="1" t="s">
        <v>229</v>
      </c>
      <c r="D5659" s="2"/>
      <c r="E5659" s="1"/>
      <c r="F5659" s="2"/>
      <c r="G5659" s="1" t="s">
        <v>98</v>
      </c>
      <c r="H5659" s="1" t="s">
        <v>992</v>
      </c>
      <c r="I5659" s="8" t="str">
        <f>IF(Table1[[#This Row],[TMI_Type]]="Reroute",INDEX(_xlfn.REGEXEXTRACT(Table1[[#This Row],[RawText]],".*(ROUTE|FEA|FCA|ICR|CTOP|TBO).+([A-Z]{3})",2,0),1,2),"")</f>
        <v/>
      </c>
      <c r="J5659" s="5"/>
      <c r="K5659" s="5"/>
      <c r="L5659" s="1"/>
      <c r="M5659" s="7"/>
      <c r="N5659" s="7"/>
      <c r="O5659" s="7">
        <v>45318.074999999997</v>
      </c>
      <c r="P5659" s="4" t="s">
        <v>4892</v>
      </c>
      <c r="Q5659" s="10" t="s">
        <v>4892</v>
      </c>
      <c r="R5659" s="2" t="s">
        <v>10309</v>
      </c>
      <c r="S5659" s="6" t="str">
        <f>IF(OR(ISBLANK(Table1[[#This Row],[ValidEndUTC]]),ISBLANK(Table1[[#This Row],[ValidStartUTC]])),"",Table1[[#This Row],[ValidEndUTC]]-Table1[[#This Row],[ValidStartUTC]])</f>
        <v/>
      </c>
      <c r="T5659" s="5" t="str">
        <f>IF(OR(ISBLANK(Table1[[#This Row],[ValidEndUTC]]),ISBLANK(Table1[[#This Row],[ValidStartUTC]])),"",Table1[[#This Row],[Duration]]*24*60)</f>
        <v/>
      </c>
    </row>
    <row r="5660" spans="1:20" x14ac:dyDescent="0.25">
      <c r="A5660" s="8" t="str">
        <f>IF(ISBLANK(Table1[[#This Row],[AdvisoryNumber]]),"NTML","ADVZY")</f>
        <v>NTML</v>
      </c>
      <c r="B5660" s="8" t="str">
        <f>_xlfn.TEXTJOIN("-",TRUE,Table1[[#This Row],[Source]],TEXT(Table1[[#This Row],[AdvisoryNumber]],"000"),TEXT(ROW()-1,"000000"),TEXT(Table1[[#This Row],[RecordTimeUTC]],"YYYY-MM-DD"))</f>
        <v>NTML-000-005659-2024-01-27</v>
      </c>
      <c r="C5660" s="1" t="s">
        <v>270</v>
      </c>
      <c r="D5660" s="2"/>
      <c r="E5660" s="1"/>
      <c r="F5660" s="2"/>
      <c r="G5660" s="1" t="s">
        <v>98</v>
      </c>
      <c r="H5660" s="1" t="s">
        <v>992</v>
      </c>
      <c r="I5660" s="8" t="str">
        <f>IF(Table1[[#This Row],[TMI_Type]]="Reroute",INDEX(_xlfn.REGEXEXTRACT(Table1[[#This Row],[RawText]],".*(ROUTE|FEA|FCA|ICR|CTOP|TBO).+([A-Z]{3})",2,0),1,2),"")</f>
        <v/>
      </c>
      <c r="J5660" s="5"/>
      <c r="K5660" s="5"/>
      <c r="L5660" s="1"/>
      <c r="M5660" s="7"/>
      <c r="N5660" s="7"/>
      <c r="O5660" s="7">
        <v>45318.075694444444</v>
      </c>
      <c r="P5660" s="4" t="s">
        <v>4893</v>
      </c>
      <c r="Q5660" s="10" t="s">
        <v>4893</v>
      </c>
      <c r="R5660" s="2" t="s">
        <v>10309</v>
      </c>
      <c r="S5660" s="6" t="str">
        <f>IF(OR(ISBLANK(Table1[[#This Row],[ValidEndUTC]]),ISBLANK(Table1[[#This Row],[ValidStartUTC]])),"",Table1[[#This Row],[ValidEndUTC]]-Table1[[#This Row],[ValidStartUTC]])</f>
        <v/>
      </c>
      <c r="T5660" s="5" t="str">
        <f>IF(OR(ISBLANK(Table1[[#This Row],[ValidEndUTC]]),ISBLANK(Table1[[#This Row],[ValidStartUTC]])),"",Table1[[#This Row],[Duration]]*24*60)</f>
        <v/>
      </c>
    </row>
    <row r="5661" spans="1:20" x14ac:dyDescent="0.25">
      <c r="A5661" s="8" t="str">
        <f>IF(ISBLANK(Table1[[#This Row],[AdvisoryNumber]]),"NTML","ADVZY")</f>
        <v>NTML</v>
      </c>
      <c r="B5661" s="8" t="str">
        <f>_xlfn.TEXTJOIN("-",TRUE,Table1[[#This Row],[Source]],TEXT(Table1[[#This Row],[AdvisoryNumber]],"000"),TEXT(ROW()-1,"000000"),TEXT(Table1[[#This Row],[RecordTimeUTC]],"YYYY-MM-DD"))</f>
        <v>NTML-000-005660-2024-01-27</v>
      </c>
      <c r="C5661" s="1" t="s">
        <v>229</v>
      </c>
      <c r="D5661" s="2"/>
      <c r="E5661" s="1"/>
      <c r="F5661" s="2"/>
      <c r="G5661" s="1" t="s">
        <v>98</v>
      </c>
      <c r="H5661" s="1" t="s">
        <v>992</v>
      </c>
      <c r="I5661" s="8" t="str">
        <f>IF(Table1[[#This Row],[TMI_Type]]="Reroute",INDEX(_xlfn.REGEXEXTRACT(Table1[[#This Row],[RawText]],".*(ROUTE|FEA|FCA|ICR|CTOP|TBO).+([A-Z]{3})",2,0),1,2),"")</f>
        <v/>
      </c>
      <c r="J5661" s="5"/>
      <c r="K5661" s="5"/>
      <c r="L5661" s="1"/>
      <c r="M5661" s="7"/>
      <c r="N5661" s="7"/>
      <c r="O5661" s="7">
        <v>45318.082638888889</v>
      </c>
      <c r="P5661" s="4" t="s">
        <v>4894</v>
      </c>
      <c r="Q5661" s="10" t="s">
        <v>4894</v>
      </c>
      <c r="R5661" s="2" t="s">
        <v>10310</v>
      </c>
      <c r="S5661" s="6" t="str">
        <f>IF(OR(ISBLANK(Table1[[#This Row],[ValidEndUTC]]),ISBLANK(Table1[[#This Row],[ValidStartUTC]])),"",Table1[[#This Row],[ValidEndUTC]]-Table1[[#This Row],[ValidStartUTC]])</f>
        <v/>
      </c>
      <c r="T5661" s="5" t="str">
        <f>IF(OR(ISBLANK(Table1[[#This Row],[ValidEndUTC]]),ISBLANK(Table1[[#This Row],[ValidStartUTC]])),"",Table1[[#This Row],[Duration]]*24*60)</f>
        <v/>
      </c>
    </row>
    <row r="5662" spans="1:20" x14ac:dyDescent="0.25">
      <c r="A5662" s="8" t="str">
        <f>IF(ISBLANK(Table1[[#This Row],[AdvisoryNumber]]),"NTML","ADVZY")</f>
        <v>NTML</v>
      </c>
      <c r="B5662" s="8" t="str">
        <f>_xlfn.TEXTJOIN("-",TRUE,Table1[[#This Row],[Source]],TEXT(Table1[[#This Row],[AdvisoryNumber]],"000"),TEXT(ROW()-1,"000000"),TEXT(Table1[[#This Row],[RecordTimeUTC]],"YYYY-MM-DD"))</f>
        <v>NTML-000-005661-2024-01-27</v>
      </c>
      <c r="C5662" s="1" t="s">
        <v>229</v>
      </c>
      <c r="D5662" s="2"/>
      <c r="E5662" s="1"/>
      <c r="F5662" s="2"/>
      <c r="G5662" s="1" t="s">
        <v>98</v>
      </c>
      <c r="H5662" s="1" t="s">
        <v>992</v>
      </c>
      <c r="I5662" s="8" t="str">
        <f>IF(Table1[[#This Row],[TMI_Type]]="Reroute",INDEX(_xlfn.REGEXEXTRACT(Table1[[#This Row],[RawText]],".*(ROUTE|FEA|FCA|ICR|CTOP|TBO).+([A-Z]{3})",2,0),1,2),"")</f>
        <v/>
      </c>
      <c r="J5662" s="5"/>
      <c r="K5662" s="5"/>
      <c r="L5662" s="1"/>
      <c r="M5662" s="7"/>
      <c r="N5662" s="7"/>
      <c r="O5662" s="7">
        <v>45318.100694444445</v>
      </c>
      <c r="P5662" s="4" t="s">
        <v>4895</v>
      </c>
      <c r="Q5662" s="10" t="s">
        <v>4895</v>
      </c>
      <c r="R5662" s="2" t="s">
        <v>10311</v>
      </c>
      <c r="S5662" s="6" t="str">
        <f>IF(OR(ISBLANK(Table1[[#This Row],[ValidEndUTC]]),ISBLANK(Table1[[#This Row],[ValidStartUTC]])),"",Table1[[#This Row],[ValidEndUTC]]-Table1[[#This Row],[ValidStartUTC]])</f>
        <v/>
      </c>
      <c r="T5662" s="5" t="str">
        <f>IF(OR(ISBLANK(Table1[[#This Row],[ValidEndUTC]]),ISBLANK(Table1[[#This Row],[ValidStartUTC]])),"",Table1[[#This Row],[Duration]]*24*60)</f>
        <v/>
      </c>
    </row>
    <row r="5663" spans="1:20" x14ac:dyDescent="0.25">
      <c r="A5663" s="8" t="str">
        <f>IF(ISBLANK(Table1[[#This Row],[AdvisoryNumber]]),"NTML","ADVZY")</f>
        <v>NTML</v>
      </c>
      <c r="B5663" s="8" t="str">
        <f>_xlfn.TEXTJOIN("-",TRUE,Table1[[#This Row],[Source]],TEXT(Table1[[#This Row],[AdvisoryNumber]],"000"),TEXT(ROW()-1,"000000"),TEXT(Table1[[#This Row],[RecordTimeUTC]],"YYYY-MM-DD"))</f>
        <v>NTML-000-005662-2024-01-27</v>
      </c>
      <c r="C5663" s="1" t="s">
        <v>270</v>
      </c>
      <c r="D5663" s="2"/>
      <c r="E5663" s="1"/>
      <c r="F5663" s="2"/>
      <c r="G5663" s="1" t="s">
        <v>98</v>
      </c>
      <c r="H5663" s="1" t="s">
        <v>992</v>
      </c>
      <c r="I5663" s="8" t="str">
        <f>IF(Table1[[#This Row],[TMI_Type]]="Reroute",INDEX(_xlfn.REGEXEXTRACT(Table1[[#This Row],[RawText]],".*(ROUTE|FEA|FCA|ICR|CTOP|TBO).+([A-Z]{3})",2,0),1,2),"")</f>
        <v/>
      </c>
      <c r="J5663" s="5"/>
      <c r="K5663" s="5"/>
      <c r="L5663" s="1"/>
      <c r="M5663" s="7"/>
      <c r="N5663" s="7"/>
      <c r="O5663" s="7">
        <v>45318.100694444445</v>
      </c>
      <c r="P5663" s="4" t="s">
        <v>4896</v>
      </c>
      <c r="Q5663" s="10" t="s">
        <v>4896</v>
      </c>
      <c r="R5663" s="2" t="s">
        <v>10311</v>
      </c>
      <c r="S5663" s="6" t="str">
        <f>IF(OR(ISBLANK(Table1[[#This Row],[ValidEndUTC]]),ISBLANK(Table1[[#This Row],[ValidStartUTC]])),"",Table1[[#This Row],[ValidEndUTC]]-Table1[[#This Row],[ValidStartUTC]])</f>
        <v/>
      </c>
      <c r="T5663" s="5" t="str">
        <f>IF(OR(ISBLANK(Table1[[#This Row],[ValidEndUTC]]),ISBLANK(Table1[[#This Row],[ValidStartUTC]])),"",Table1[[#This Row],[Duration]]*24*60)</f>
        <v/>
      </c>
    </row>
    <row r="5664" spans="1:20" x14ac:dyDescent="0.25">
      <c r="A5664" s="8" t="str">
        <f>IF(ISBLANK(Table1[[#This Row],[AdvisoryNumber]]),"NTML","ADVZY")</f>
        <v>NTML</v>
      </c>
      <c r="B5664" s="8" t="str">
        <f>_xlfn.TEXTJOIN("-",TRUE,Table1[[#This Row],[Source]],TEXT(Table1[[#This Row],[AdvisoryNumber]],"000"),TEXT(ROW()-1,"000000"),TEXT(Table1[[#This Row],[RecordTimeUTC]],"YYYY-MM-DD"))</f>
        <v>NTML-000-005663-2024-01-27</v>
      </c>
      <c r="C5664" s="1" t="s">
        <v>202</v>
      </c>
      <c r="D5664" s="2"/>
      <c r="E5664" s="1"/>
      <c r="F5664" s="2"/>
      <c r="G5664" s="1" t="s">
        <v>98</v>
      </c>
      <c r="H5664" s="1" t="s">
        <v>992</v>
      </c>
      <c r="I5664" s="8" t="str">
        <f>IF(Table1[[#This Row],[TMI_Type]]="Reroute",INDEX(_xlfn.REGEXEXTRACT(Table1[[#This Row],[RawText]],".*(ROUTE|FEA|FCA|ICR|CTOP|TBO).+([A-Z]{3})",2,0),1,2),"")</f>
        <v/>
      </c>
      <c r="J5664" s="5"/>
      <c r="K5664" s="5"/>
      <c r="L5664" s="1"/>
      <c r="M5664" s="7"/>
      <c r="N5664" s="7"/>
      <c r="O5664" s="7">
        <v>45318.100694444445</v>
      </c>
      <c r="P5664" s="4" t="s">
        <v>4897</v>
      </c>
      <c r="Q5664" s="10" t="s">
        <v>4897</v>
      </c>
      <c r="R5664" s="2" t="s">
        <v>10311</v>
      </c>
      <c r="S5664" s="6" t="str">
        <f>IF(OR(ISBLANK(Table1[[#This Row],[ValidEndUTC]]),ISBLANK(Table1[[#This Row],[ValidStartUTC]])),"",Table1[[#This Row],[ValidEndUTC]]-Table1[[#This Row],[ValidStartUTC]])</f>
        <v/>
      </c>
      <c r="T5664" s="5" t="str">
        <f>IF(OR(ISBLANK(Table1[[#This Row],[ValidEndUTC]]),ISBLANK(Table1[[#This Row],[ValidStartUTC]])),"",Table1[[#This Row],[Duration]]*24*60)</f>
        <v/>
      </c>
    </row>
    <row r="5665" spans="1:20" x14ac:dyDescent="0.25">
      <c r="A5665" s="8" t="str">
        <f>IF(ISBLANK(Table1[[#This Row],[AdvisoryNumber]]),"NTML","ADVZY")</f>
        <v>NTML</v>
      </c>
      <c r="B5665" s="8" t="str">
        <f>_xlfn.TEXTJOIN("-",TRUE,Table1[[#This Row],[Source]],TEXT(Table1[[#This Row],[AdvisoryNumber]],"000"),TEXT(ROW()-1,"000000"),TEXT(Table1[[#This Row],[RecordTimeUTC]],"YYYY-MM-DD"))</f>
        <v>NTML-000-005664-2024-01-27</v>
      </c>
      <c r="C5665" s="1" t="s">
        <v>229</v>
      </c>
      <c r="D5665" s="2"/>
      <c r="E5665" s="1"/>
      <c r="F5665" s="2"/>
      <c r="G5665" s="1" t="s">
        <v>98</v>
      </c>
      <c r="H5665" s="1" t="s">
        <v>992</v>
      </c>
      <c r="I5665" s="8" t="str">
        <f>IF(Table1[[#This Row],[TMI_Type]]="Reroute",INDEX(_xlfn.REGEXEXTRACT(Table1[[#This Row],[RawText]],".*(ROUTE|FEA|FCA|ICR|CTOP|TBO).+([A-Z]{3})",2,0),1,2),"")</f>
        <v/>
      </c>
      <c r="J5665" s="5"/>
      <c r="K5665" s="5"/>
      <c r="L5665" s="1"/>
      <c r="M5665" s="7"/>
      <c r="N5665" s="7"/>
      <c r="O5665" s="7">
        <v>45318.111805555556</v>
      </c>
      <c r="P5665" s="4" t="s">
        <v>4901</v>
      </c>
      <c r="Q5665" s="10" t="s">
        <v>4901</v>
      </c>
      <c r="R5665" s="2" t="s">
        <v>10313</v>
      </c>
      <c r="S5665" s="6" t="str">
        <f>IF(OR(ISBLANK(Table1[[#This Row],[ValidEndUTC]]),ISBLANK(Table1[[#This Row],[ValidStartUTC]])),"",Table1[[#This Row],[ValidEndUTC]]-Table1[[#This Row],[ValidStartUTC]])</f>
        <v/>
      </c>
      <c r="T5665" s="5" t="str">
        <f>IF(OR(ISBLANK(Table1[[#This Row],[ValidEndUTC]]),ISBLANK(Table1[[#This Row],[ValidStartUTC]])),"",Table1[[#This Row],[Duration]]*24*60)</f>
        <v/>
      </c>
    </row>
    <row r="5666" spans="1:20" x14ac:dyDescent="0.25">
      <c r="A5666" s="8" t="str">
        <f>IF(ISBLANK(Table1[[#This Row],[AdvisoryNumber]]),"NTML","ADVZY")</f>
        <v>NTML</v>
      </c>
      <c r="B5666" s="8" t="str">
        <f>_xlfn.TEXTJOIN("-",TRUE,Table1[[#This Row],[Source]],TEXT(Table1[[#This Row],[AdvisoryNumber]],"000"),TEXT(ROW()-1,"000000"),TEXT(Table1[[#This Row],[RecordTimeUTC]],"YYYY-MM-DD"))</f>
        <v>NTML-000-005665-2024-01-27</v>
      </c>
      <c r="C5666" s="1" t="s">
        <v>202</v>
      </c>
      <c r="D5666" s="2"/>
      <c r="E5666" s="1"/>
      <c r="F5666" s="2"/>
      <c r="G5666" s="1" t="s">
        <v>98</v>
      </c>
      <c r="H5666" s="1" t="s">
        <v>992</v>
      </c>
      <c r="I5666" s="8" t="str">
        <f>IF(Table1[[#This Row],[TMI_Type]]="Reroute",INDEX(_xlfn.REGEXEXTRACT(Table1[[#This Row],[RawText]],".*(ROUTE|FEA|FCA|ICR|CTOP|TBO).+([A-Z]{3})",2,0),1,2),"")</f>
        <v/>
      </c>
      <c r="J5666" s="5"/>
      <c r="K5666" s="5"/>
      <c r="L5666" s="1"/>
      <c r="M5666" s="7"/>
      <c r="N5666" s="7"/>
      <c r="O5666" s="7">
        <v>45318.112500000003</v>
      </c>
      <c r="P5666" s="4" t="s">
        <v>4902</v>
      </c>
      <c r="Q5666" s="10" t="s">
        <v>4902</v>
      </c>
      <c r="R5666" s="2" t="s">
        <v>10313</v>
      </c>
      <c r="S5666" s="6" t="str">
        <f>IF(OR(ISBLANK(Table1[[#This Row],[ValidEndUTC]]),ISBLANK(Table1[[#This Row],[ValidStartUTC]])),"",Table1[[#This Row],[ValidEndUTC]]-Table1[[#This Row],[ValidStartUTC]])</f>
        <v/>
      </c>
      <c r="T5666" s="5" t="str">
        <f>IF(OR(ISBLANK(Table1[[#This Row],[ValidEndUTC]]),ISBLANK(Table1[[#This Row],[ValidStartUTC]])),"",Table1[[#This Row],[Duration]]*24*60)</f>
        <v/>
      </c>
    </row>
    <row r="5667" spans="1:20" x14ac:dyDescent="0.25">
      <c r="A5667" s="8" t="str">
        <f>IF(ISBLANK(Table1[[#This Row],[AdvisoryNumber]]),"NTML","ADVZY")</f>
        <v>NTML</v>
      </c>
      <c r="B5667" s="8" t="str">
        <f>_xlfn.TEXTJOIN("-",TRUE,Table1[[#This Row],[Source]],TEXT(Table1[[#This Row],[AdvisoryNumber]],"000"),TEXT(ROW()-1,"000000"),TEXT(Table1[[#This Row],[RecordTimeUTC]],"YYYY-MM-DD"))</f>
        <v>NTML-000-005666-2024-01-28</v>
      </c>
      <c r="C5667" s="1" t="s">
        <v>3731</v>
      </c>
      <c r="D5667" s="2"/>
      <c r="E5667" s="1"/>
      <c r="F5667" s="2"/>
      <c r="G5667" s="1"/>
      <c r="H5667" s="1" t="s">
        <v>2641</v>
      </c>
      <c r="I5667" s="8" t="str">
        <f>IF(Table1[[#This Row],[TMI_Type]]="Reroute",INDEX(_xlfn.REGEXEXTRACT(Table1[[#This Row],[RawText]],".*(ROUTE|FEA|FCA|ICR|CTOP|TBO).+([A-Z]{3})",2,0),1,2),"")</f>
        <v/>
      </c>
      <c r="J5667" s="5"/>
      <c r="K5667" s="5"/>
      <c r="L5667" s="1"/>
      <c r="M5667" s="7"/>
      <c r="N5667" s="7"/>
      <c r="O5667" s="7">
        <v>45319.958333333336</v>
      </c>
      <c r="P5667" s="4" t="s">
        <v>4906</v>
      </c>
      <c r="Q5667" s="10" t="s">
        <v>4906</v>
      </c>
      <c r="R5667" s="2" t="s">
        <v>10315</v>
      </c>
      <c r="S5667" s="6" t="str">
        <f>IF(OR(ISBLANK(Table1[[#This Row],[ValidEndUTC]]),ISBLANK(Table1[[#This Row],[ValidStartUTC]])),"",Table1[[#This Row],[ValidEndUTC]]-Table1[[#This Row],[ValidStartUTC]])</f>
        <v/>
      </c>
      <c r="T5667" s="5" t="str">
        <f>IF(OR(ISBLANK(Table1[[#This Row],[ValidEndUTC]]),ISBLANK(Table1[[#This Row],[ValidStartUTC]])),"",Table1[[#This Row],[Duration]]*24*60)</f>
        <v/>
      </c>
    </row>
    <row r="5668" spans="1:20" x14ac:dyDescent="0.25">
      <c r="A5668" s="8" t="str">
        <f>IF(ISBLANK(Table1[[#This Row],[AdvisoryNumber]]),"NTML","ADVZY")</f>
        <v>NTML</v>
      </c>
      <c r="B5668" s="8" t="str">
        <f>_xlfn.TEXTJOIN("-",TRUE,Table1[[#This Row],[Source]],TEXT(Table1[[#This Row],[AdvisoryNumber]],"000"),TEXT(ROW()-1,"000000"),TEXT(Table1[[#This Row],[RecordTimeUTC]],"YYYY-MM-DD"))</f>
        <v>NTML-000-005667-2024-01-28</v>
      </c>
      <c r="C5668" s="1" t="s">
        <v>3731</v>
      </c>
      <c r="D5668" s="2"/>
      <c r="E5668" s="1"/>
      <c r="F5668" s="2"/>
      <c r="G5668" s="1"/>
      <c r="H5668" s="1" t="s">
        <v>6014</v>
      </c>
      <c r="I5668" s="8" t="str">
        <f>IF(Table1[[#This Row],[TMI_Type]]="Reroute",INDEX(_xlfn.REGEXEXTRACT(Table1[[#This Row],[RawText]],".*(ROUTE|FEA|FCA|ICR|CTOP|TBO).+([A-Z]{3})",2,0),1,2),"")</f>
        <v/>
      </c>
      <c r="J5668" s="5"/>
      <c r="K5668" s="5"/>
      <c r="L5668" s="1"/>
      <c r="M5668" s="7"/>
      <c r="N5668" s="7"/>
      <c r="O5668" s="7">
        <v>45319.963194444441</v>
      </c>
      <c r="P5668" s="4" t="s">
        <v>4912</v>
      </c>
      <c r="Q5668" s="10" t="s">
        <v>4912</v>
      </c>
      <c r="R5668" s="2" t="s">
        <v>10319</v>
      </c>
      <c r="S5668" s="6" t="str">
        <f>IF(OR(ISBLANK(Table1[[#This Row],[ValidEndUTC]]),ISBLANK(Table1[[#This Row],[ValidStartUTC]])),"",Table1[[#This Row],[ValidEndUTC]]-Table1[[#This Row],[ValidStartUTC]])</f>
        <v/>
      </c>
      <c r="T5668" s="5" t="str">
        <f>IF(OR(ISBLANK(Table1[[#This Row],[ValidEndUTC]]),ISBLANK(Table1[[#This Row],[ValidStartUTC]])),"",Table1[[#This Row],[Duration]]*24*60)</f>
        <v/>
      </c>
    </row>
    <row r="5669" spans="1:20" x14ac:dyDescent="0.25">
      <c r="A5669" s="8" t="str">
        <f>IF(ISBLANK(Table1[[#This Row],[AdvisoryNumber]]),"NTML","ADVZY")</f>
        <v>NTML</v>
      </c>
      <c r="B5669" s="8" t="str">
        <f>_xlfn.TEXTJOIN("-",TRUE,Table1[[#This Row],[Source]],TEXT(Table1[[#This Row],[AdvisoryNumber]],"000"),TEXT(ROW()-1,"000000"),TEXT(Table1[[#This Row],[RecordTimeUTC]],"YYYY-MM-DD"))</f>
        <v>NTML-000-005668-2024-01-28</v>
      </c>
      <c r="C5669" s="1" t="s">
        <v>343</v>
      </c>
      <c r="D5669" s="2"/>
      <c r="E5669" s="1"/>
      <c r="F5669" s="2"/>
      <c r="G5669" s="1" t="s">
        <v>98</v>
      </c>
      <c r="H5669" s="1" t="s">
        <v>992</v>
      </c>
      <c r="I5669" s="8" t="str">
        <f>IF(Table1[[#This Row],[TMI_Type]]="Reroute",INDEX(_xlfn.REGEXEXTRACT(Table1[[#This Row],[RawText]],".*(ROUTE|FEA|FCA|ICR|CTOP|TBO).+([A-Z]{3})",2,0),1,2),"")</f>
        <v/>
      </c>
      <c r="J5669" s="5"/>
      <c r="K5669" s="5"/>
      <c r="L5669" s="1"/>
      <c r="M5669" s="7"/>
      <c r="N5669" s="7"/>
      <c r="O5669" s="7">
        <v>45319.991666666669</v>
      </c>
      <c r="P5669" s="4" t="s">
        <v>4917</v>
      </c>
      <c r="Q5669" s="10" t="s">
        <v>4917</v>
      </c>
      <c r="R5669" s="2" t="s">
        <v>10321</v>
      </c>
      <c r="S5669" s="6" t="str">
        <f>IF(OR(ISBLANK(Table1[[#This Row],[ValidEndUTC]]),ISBLANK(Table1[[#This Row],[ValidStartUTC]])),"",Table1[[#This Row],[ValidEndUTC]]-Table1[[#This Row],[ValidStartUTC]])</f>
        <v/>
      </c>
      <c r="T5669" s="5" t="str">
        <f>IF(OR(ISBLANK(Table1[[#This Row],[ValidEndUTC]]),ISBLANK(Table1[[#This Row],[ValidStartUTC]])),"",Table1[[#This Row],[Duration]]*24*60)</f>
        <v/>
      </c>
    </row>
    <row r="5670" spans="1:20" x14ac:dyDescent="0.25">
      <c r="A5670" s="8" t="str">
        <f>IF(ISBLANK(Table1[[#This Row],[AdvisoryNumber]]),"NTML","ADVZY")</f>
        <v>NTML</v>
      </c>
      <c r="B5670" s="8" t="str">
        <f>_xlfn.TEXTJOIN("-",TRUE,Table1[[#This Row],[Source]],TEXT(Table1[[#This Row],[AdvisoryNumber]],"000"),TEXT(ROW()-1,"000000"),TEXT(Table1[[#This Row],[RecordTimeUTC]],"YYYY-MM-DD"))</f>
        <v>NTML-000-005669-2024-01-29</v>
      </c>
      <c r="C5670" s="1" t="s">
        <v>343</v>
      </c>
      <c r="D5670" s="2"/>
      <c r="E5670" s="1"/>
      <c r="F5670" s="2"/>
      <c r="G5670" s="1" t="s">
        <v>98</v>
      </c>
      <c r="H5670" s="1" t="s">
        <v>992</v>
      </c>
      <c r="I5670" s="8" t="str">
        <f>IF(Table1[[#This Row],[TMI_Type]]="Reroute",INDEX(_xlfn.REGEXEXTRACT(Table1[[#This Row],[RawText]],".*(ROUTE|FEA|FCA|ICR|CTOP|TBO).+([A-Z]{3})",2,0),1,2),"")</f>
        <v/>
      </c>
      <c r="J5670" s="5"/>
      <c r="K5670" s="5"/>
      <c r="L5670" s="1"/>
      <c r="M5670" s="7"/>
      <c r="N5670" s="7"/>
      <c r="O5670" s="7">
        <v>45320.023611111108</v>
      </c>
      <c r="P5670" s="4" t="s">
        <v>4918</v>
      </c>
      <c r="Q5670" s="10" t="s">
        <v>4918</v>
      </c>
      <c r="R5670" s="2" t="s">
        <v>10322</v>
      </c>
      <c r="S5670" s="6" t="str">
        <f>IF(OR(ISBLANK(Table1[[#This Row],[ValidEndUTC]]),ISBLANK(Table1[[#This Row],[ValidStartUTC]])),"",Table1[[#This Row],[ValidEndUTC]]-Table1[[#This Row],[ValidStartUTC]])</f>
        <v/>
      </c>
      <c r="T5670" s="5" t="str">
        <f>IF(OR(ISBLANK(Table1[[#This Row],[ValidEndUTC]]),ISBLANK(Table1[[#This Row],[ValidStartUTC]])),"",Table1[[#This Row],[Duration]]*24*60)</f>
        <v/>
      </c>
    </row>
    <row r="5671" spans="1:20" x14ac:dyDescent="0.25">
      <c r="A5671" s="8" t="str">
        <f>IF(ISBLANK(Table1[[#This Row],[AdvisoryNumber]]),"NTML","ADVZY")</f>
        <v>NTML</v>
      </c>
      <c r="B5671" s="8" t="str">
        <f>_xlfn.TEXTJOIN("-",TRUE,Table1[[#This Row],[Source]],TEXT(Table1[[#This Row],[AdvisoryNumber]],"000"),TEXT(ROW()-1,"000000"),TEXT(Table1[[#This Row],[RecordTimeUTC]],"YYYY-MM-DD"))</f>
        <v>NTML-000-005670-2024-01-29</v>
      </c>
      <c r="C5671" s="1" t="s">
        <v>343</v>
      </c>
      <c r="D5671" s="2"/>
      <c r="E5671" s="1"/>
      <c r="F5671" s="2"/>
      <c r="G5671" s="1" t="s">
        <v>98</v>
      </c>
      <c r="H5671" s="1" t="s">
        <v>992</v>
      </c>
      <c r="I5671" s="8" t="str">
        <f>IF(Table1[[#This Row],[TMI_Type]]="Reroute",INDEX(_xlfn.REGEXEXTRACT(Table1[[#This Row],[RawText]],".*(ROUTE|FEA|FCA|ICR|CTOP|TBO).+([A-Z]{3})",2,0),1,2),"")</f>
        <v/>
      </c>
      <c r="J5671" s="5"/>
      <c r="K5671" s="5"/>
      <c r="L5671" s="1"/>
      <c r="M5671" s="7"/>
      <c r="N5671" s="7"/>
      <c r="O5671" s="7">
        <v>45320.038888888892</v>
      </c>
      <c r="P5671" s="4" t="s">
        <v>4919</v>
      </c>
      <c r="Q5671" s="10" t="s">
        <v>4919</v>
      </c>
      <c r="R5671" s="2" t="s">
        <v>10323</v>
      </c>
      <c r="S5671" s="6" t="str">
        <f>IF(OR(ISBLANK(Table1[[#This Row],[ValidEndUTC]]),ISBLANK(Table1[[#This Row],[ValidStartUTC]])),"",Table1[[#This Row],[ValidEndUTC]]-Table1[[#This Row],[ValidStartUTC]])</f>
        <v/>
      </c>
      <c r="T5671" s="5" t="str">
        <f>IF(OR(ISBLANK(Table1[[#This Row],[ValidEndUTC]]),ISBLANK(Table1[[#This Row],[ValidStartUTC]])),"",Table1[[#This Row],[Duration]]*24*60)</f>
        <v/>
      </c>
    </row>
    <row r="5672" spans="1:20" x14ac:dyDescent="0.25">
      <c r="A5672" s="8" t="str">
        <f>IF(ISBLANK(Table1[[#This Row],[AdvisoryNumber]]),"NTML","ADVZY")</f>
        <v>NTML</v>
      </c>
      <c r="B5672" s="8" t="str">
        <f>_xlfn.TEXTJOIN("-",TRUE,Table1[[#This Row],[Source]],TEXT(Table1[[#This Row],[AdvisoryNumber]],"000"),TEXT(ROW()-1,"000000"),TEXT(Table1[[#This Row],[RecordTimeUTC]],"YYYY-MM-DD"))</f>
        <v>NTML-000-005671-2024-01-29</v>
      </c>
      <c r="C5672" s="1" t="s">
        <v>343</v>
      </c>
      <c r="D5672" s="2"/>
      <c r="E5672" s="1"/>
      <c r="F5672" s="2"/>
      <c r="G5672" s="1" t="s">
        <v>98</v>
      </c>
      <c r="H5672" s="1" t="s">
        <v>99</v>
      </c>
      <c r="I5672" s="8" t="str">
        <f>IF(Table1[[#This Row],[TMI_Type]]="Reroute",INDEX(_xlfn.REGEXEXTRACT(Table1[[#This Row],[RawText]],".*(ROUTE|FEA|FCA|ICR|CTOP|TBO).+([A-Z]{3})",2,0),1,2),"")</f>
        <v/>
      </c>
      <c r="J5672" s="5"/>
      <c r="K5672" s="5"/>
      <c r="L5672" s="1"/>
      <c r="M5672" s="7"/>
      <c r="N5672" s="7"/>
      <c r="O5672" s="7">
        <v>45320.082638888889</v>
      </c>
      <c r="P5672" s="4" t="s">
        <v>10324</v>
      </c>
      <c r="Q5672" s="10" t="s">
        <v>10324</v>
      </c>
      <c r="R5672" s="2" t="s">
        <v>10325</v>
      </c>
      <c r="S5672" s="6" t="str">
        <f>IF(OR(ISBLANK(Table1[[#This Row],[ValidEndUTC]]),ISBLANK(Table1[[#This Row],[ValidStartUTC]])),"",Table1[[#This Row],[ValidEndUTC]]-Table1[[#This Row],[ValidStartUTC]])</f>
        <v/>
      </c>
      <c r="T5672" s="5" t="str">
        <f>IF(OR(ISBLANK(Table1[[#This Row],[ValidEndUTC]]),ISBLANK(Table1[[#This Row],[ValidStartUTC]])),"",Table1[[#This Row],[Duration]]*24*60)</f>
        <v/>
      </c>
    </row>
    <row r="5673" spans="1:20" x14ac:dyDescent="0.25">
      <c r="A5673" s="8" t="str">
        <f>IF(ISBLANK(Table1[[#This Row],[AdvisoryNumber]]),"NTML","ADVZY")</f>
        <v>NTML</v>
      </c>
      <c r="B5673" s="8" t="str">
        <f>_xlfn.TEXTJOIN("-",TRUE,Table1[[#This Row],[Source]],TEXT(Table1[[#This Row],[AdvisoryNumber]],"000"),TEXT(ROW()-1,"000000"),TEXT(Table1[[#This Row],[RecordTimeUTC]],"YYYY-MM-DD"))</f>
        <v>NTML-000-005672-2024-02-02</v>
      </c>
      <c r="C5673" s="1" t="s">
        <v>2416</v>
      </c>
      <c r="D5673" s="2"/>
      <c r="E5673" s="1"/>
      <c r="F5673" s="2"/>
      <c r="G5673" s="1" t="s">
        <v>98</v>
      </c>
      <c r="H5673" s="1" t="s">
        <v>101</v>
      </c>
      <c r="I5673" s="8" t="str">
        <f>IF(Table1[[#This Row],[TMI_Type]]="Reroute",INDEX(_xlfn.REGEXEXTRACT(Table1[[#This Row],[RawText]],".*(ROUTE|FEA|FCA|ICR|CTOP|TBO).+([A-Z]{3})",2,0),1,2),"")</f>
        <v/>
      </c>
      <c r="J5673" s="5">
        <v>15</v>
      </c>
      <c r="K5673" s="5"/>
      <c r="L5673" s="1" t="s">
        <v>2421</v>
      </c>
      <c r="M5673" s="7"/>
      <c r="N5673" s="7"/>
      <c r="O5673" s="7">
        <v>45324.040277777778</v>
      </c>
      <c r="P5673" s="4" t="s">
        <v>4950</v>
      </c>
      <c r="Q5673" s="10" t="s">
        <v>4950</v>
      </c>
      <c r="R5673" s="2" t="s">
        <v>10353</v>
      </c>
      <c r="S5673" s="6" t="str">
        <f>IF(OR(ISBLANK(Table1[[#This Row],[ValidEndUTC]]),ISBLANK(Table1[[#This Row],[ValidStartUTC]])),"",Table1[[#This Row],[ValidEndUTC]]-Table1[[#This Row],[ValidStartUTC]])</f>
        <v/>
      </c>
      <c r="T5673" s="5" t="str">
        <f>IF(OR(ISBLANK(Table1[[#This Row],[ValidEndUTC]]),ISBLANK(Table1[[#This Row],[ValidStartUTC]])),"",Table1[[#This Row],[Duration]]*24*60)</f>
        <v/>
      </c>
    </row>
    <row r="5674" spans="1:20" x14ac:dyDescent="0.25">
      <c r="A5674" s="8" t="str">
        <f>IF(ISBLANK(Table1[[#This Row],[AdvisoryNumber]]),"NTML","ADVZY")</f>
        <v>NTML</v>
      </c>
      <c r="B5674" s="8" t="str">
        <f>_xlfn.TEXTJOIN("-",TRUE,Table1[[#This Row],[Source]],TEXT(Table1[[#This Row],[AdvisoryNumber]],"000"),TEXT(ROW()-1,"000000"),TEXT(Table1[[#This Row],[RecordTimeUTC]],"YYYY-MM-DD"))</f>
        <v>NTML-000-005673-2024-02-02</v>
      </c>
      <c r="C5674" s="1" t="s">
        <v>2416</v>
      </c>
      <c r="D5674" s="2"/>
      <c r="E5674" s="1"/>
      <c r="F5674" s="2"/>
      <c r="G5674" s="1" t="s">
        <v>98</v>
      </c>
      <c r="H5674" s="1" t="s">
        <v>101</v>
      </c>
      <c r="I5674" s="8" t="str">
        <f>IF(Table1[[#This Row],[TMI_Type]]="Reroute",INDEX(_xlfn.REGEXEXTRACT(Table1[[#This Row],[RawText]],".*(ROUTE|FEA|FCA|ICR|CTOP|TBO).+([A-Z]{3})",2,0),1,2),"")</f>
        <v/>
      </c>
      <c r="J5674" s="5">
        <v>15</v>
      </c>
      <c r="K5674" s="5"/>
      <c r="L5674" s="1" t="s">
        <v>753</v>
      </c>
      <c r="M5674" s="7"/>
      <c r="N5674" s="7"/>
      <c r="O5674" s="7">
        <v>45324.040277777778</v>
      </c>
      <c r="P5674" s="4" t="s">
        <v>10354</v>
      </c>
      <c r="Q5674" s="10" t="s">
        <v>10354</v>
      </c>
      <c r="R5674" s="2" t="s">
        <v>10353</v>
      </c>
      <c r="S5674" s="6" t="str">
        <f>IF(OR(ISBLANK(Table1[[#This Row],[ValidEndUTC]]),ISBLANK(Table1[[#This Row],[ValidStartUTC]])),"",Table1[[#This Row],[ValidEndUTC]]-Table1[[#This Row],[ValidStartUTC]])</f>
        <v/>
      </c>
      <c r="T5674" s="5" t="str">
        <f>IF(OR(ISBLANK(Table1[[#This Row],[ValidEndUTC]]),ISBLANK(Table1[[#This Row],[ValidStartUTC]])),"",Table1[[#This Row],[Duration]]*24*60)</f>
        <v/>
      </c>
    </row>
    <row r="5675" spans="1:20" ht="21.6" x14ac:dyDescent="0.25">
      <c r="A5675" s="8" t="str">
        <f>IF(ISBLANK(Table1[[#This Row],[AdvisoryNumber]]),"NTML","ADVZY")</f>
        <v>NTML</v>
      </c>
      <c r="B5675" s="8" t="str">
        <f>_xlfn.TEXTJOIN("-",TRUE,Table1[[#This Row],[Source]],TEXT(Table1[[#This Row],[AdvisoryNumber]],"000"),TEXT(ROW()-1,"000000"),TEXT(Table1[[#This Row],[RecordTimeUTC]],"YYYY-MM-DD"))</f>
        <v>NTML-000-005674-2024-02-02</v>
      </c>
      <c r="C5675" s="1" t="s">
        <v>1515</v>
      </c>
      <c r="D5675" s="2"/>
      <c r="E5675" s="1"/>
      <c r="F5675" s="2"/>
      <c r="G5675" s="1"/>
      <c r="H5675" s="1" t="s">
        <v>2641</v>
      </c>
      <c r="I5675" s="8" t="str">
        <f>IF(Table1[[#This Row],[TMI_Type]]="Reroute",INDEX(_xlfn.REGEXEXTRACT(Table1[[#This Row],[RawText]],".*(ROUTE|FEA|FCA|ICR|CTOP|TBO).+([A-Z]{3})",2,0),1,2),"")</f>
        <v/>
      </c>
      <c r="J5675" s="5"/>
      <c r="K5675" s="5"/>
      <c r="L5675" s="1"/>
      <c r="M5675" s="7"/>
      <c r="N5675" s="7"/>
      <c r="O5675" s="7">
        <v>45324.982638888891</v>
      </c>
      <c r="P5675" s="4" t="s">
        <v>10349</v>
      </c>
      <c r="Q5675" s="10" t="s">
        <v>10349</v>
      </c>
      <c r="R5675" s="2" t="s">
        <v>10350</v>
      </c>
      <c r="S5675" s="6" t="str">
        <f>IF(OR(ISBLANK(Table1[[#This Row],[ValidEndUTC]]),ISBLANK(Table1[[#This Row],[ValidStartUTC]])),"",Table1[[#This Row],[ValidEndUTC]]-Table1[[#This Row],[ValidStartUTC]])</f>
        <v/>
      </c>
      <c r="T5675" s="5" t="str">
        <f>IF(OR(ISBLANK(Table1[[#This Row],[ValidEndUTC]]),ISBLANK(Table1[[#This Row],[ValidStartUTC]])),"",Table1[[#This Row],[Duration]]*24*60)</f>
        <v/>
      </c>
    </row>
    <row r="5676" spans="1:20" x14ac:dyDescent="0.25">
      <c r="A5676" s="8" t="str">
        <f>IF(ISBLANK(Table1[[#This Row],[AdvisoryNumber]]),"NTML","ADVZY")</f>
        <v>NTML</v>
      </c>
      <c r="B5676" s="8" t="str">
        <f>_xlfn.TEXTJOIN("-",TRUE,Table1[[#This Row],[Source]],TEXT(Table1[[#This Row],[AdvisoryNumber]],"000"),TEXT(ROW()-1,"000000"),TEXT(Table1[[#This Row],[RecordTimeUTC]],"YYYY-MM-DD"))</f>
        <v>NTML-000-005675-2024-02-02</v>
      </c>
      <c r="C5676" s="1" t="s">
        <v>2416</v>
      </c>
      <c r="D5676" s="2"/>
      <c r="E5676" s="1"/>
      <c r="F5676" s="2"/>
      <c r="G5676" s="1" t="s">
        <v>98</v>
      </c>
      <c r="H5676" s="1" t="s">
        <v>101</v>
      </c>
      <c r="I5676" s="8" t="str">
        <f>IF(Table1[[#This Row],[TMI_Type]]="Reroute",INDEX(_xlfn.REGEXEXTRACT(Table1[[#This Row],[RawText]],".*(ROUTE|FEA|FCA|ICR|CTOP|TBO).+([A-Z]{3})",2,0),1,2),"")</f>
        <v/>
      </c>
      <c r="J5676" s="5">
        <v>20</v>
      </c>
      <c r="K5676" s="5"/>
      <c r="L5676" s="1" t="s">
        <v>2421</v>
      </c>
      <c r="M5676" s="7"/>
      <c r="N5676" s="7"/>
      <c r="O5676" s="7">
        <v>45324.990972222222</v>
      </c>
      <c r="P5676" s="4" t="s">
        <v>4941</v>
      </c>
      <c r="Q5676" s="10" t="s">
        <v>4941</v>
      </c>
      <c r="R5676" s="2" t="s">
        <v>10352</v>
      </c>
      <c r="S5676" s="6" t="str">
        <f>IF(OR(ISBLANK(Table1[[#This Row],[ValidEndUTC]]),ISBLANK(Table1[[#This Row],[ValidStartUTC]])),"",Table1[[#This Row],[ValidEndUTC]]-Table1[[#This Row],[ValidStartUTC]])</f>
        <v/>
      </c>
      <c r="T5676" s="5" t="str">
        <f>IF(OR(ISBLANK(Table1[[#This Row],[ValidEndUTC]]),ISBLANK(Table1[[#This Row],[ValidStartUTC]])),"",Table1[[#This Row],[Duration]]*24*60)</f>
        <v/>
      </c>
    </row>
    <row r="5677" spans="1:20" x14ac:dyDescent="0.25">
      <c r="A5677" s="8" t="str">
        <f>IF(ISBLANK(Table1[[#This Row],[AdvisoryNumber]]),"NTML","ADVZY")</f>
        <v>NTML</v>
      </c>
      <c r="B5677" s="8" t="str">
        <f>_xlfn.TEXTJOIN("-",TRUE,Table1[[#This Row],[Source]],TEXT(Table1[[#This Row],[AdvisoryNumber]],"000"),TEXT(ROW()-1,"000000"),TEXT(Table1[[#This Row],[RecordTimeUTC]],"YYYY-MM-DD"))</f>
        <v>NTML-000-005676-2024-02-02</v>
      </c>
      <c r="C5677" s="1" t="s">
        <v>2416</v>
      </c>
      <c r="D5677" s="2"/>
      <c r="E5677" s="1"/>
      <c r="F5677" s="2"/>
      <c r="G5677" s="1" t="s">
        <v>98</v>
      </c>
      <c r="H5677" s="1" t="s">
        <v>101</v>
      </c>
      <c r="I5677" s="8" t="str">
        <f>IF(Table1[[#This Row],[TMI_Type]]="Reroute",INDEX(_xlfn.REGEXEXTRACT(Table1[[#This Row],[RawText]],".*(ROUTE|FEA|FCA|ICR|CTOP|TBO).+([A-Z]{3})",2,0),1,2),"")</f>
        <v/>
      </c>
      <c r="J5677" s="5">
        <v>20</v>
      </c>
      <c r="K5677" s="5"/>
      <c r="L5677" s="1" t="s">
        <v>753</v>
      </c>
      <c r="M5677" s="7"/>
      <c r="N5677" s="7"/>
      <c r="O5677" s="7">
        <v>45324.990972222222</v>
      </c>
      <c r="P5677" s="4" t="s">
        <v>4942</v>
      </c>
      <c r="Q5677" s="10" t="s">
        <v>4942</v>
      </c>
      <c r="R5677" s="2" t="s">
        <v>10352</v>
      </c>
      <c r="S5677" s="6" t="str">
        <f>IF(OR(ISBLANK(Table1[[#This Row],[ValidEndUTC]]),ISBLANK(Table1[[#This Row],[ValidStartUTC]])),"",Table1[[#This Row],[ValidEndUTC]]-Table1[[#This Row],[ValidStartUTC]])</f>
        <v/>
      </c>
      <c r="T5677" s="5" t="str">
        <f>IF(OR(ISBLANK(Table1[[#This Row],[ValidEndUTC]]),ISBLANK(Table1[[#This Row],[ValidStartUTC]])),"",Table1[[#This Row],[Duration]]*24*60)</f>
        <v/>
      </c>
    </row>
    <row r="5678" spans="1:20" x14ac:dyDescent="0.25">
      <c r="A5678" s="8" t="str">
        <f>IF(ISBLANK(Table1[[#This Row],[AdvisoryNumber]]),"NTML","ADVZY")</f>
        <v>NTML</v>
      </c>
      <c r="B5678" s="8" t="str">
        <f>_xlfn.TEXTJOIN("-",TRUE,Table1[[#This Row],[Source]],TEXT(Table1[[#This Row],[AdvisoryNumber]],"000"),TEXT(ROW()-1,"000000"),TEXT(Table1[[#This Row],[RecordTimeUTC]],"YYYY-MM-DD"))</f>
        <v>NTML-000-005677-2024-02-03</v>
      </c>
      <c r="C5678" s="1" t="s">
        <v>244</v>
      </c>
      <c r="D5678" s="2"/>
      <c r="E5678" s="1"/>
      <c r="F5678" s="2"/>
      <c r="G5678" s="1" t="s">
        <v>98</v>
      </c>
      <c r="H5678" s="1" t="s">
        <v>992</v>
      </c>
      <c r="I5678" s="8" t="str">
        <f>IF(Table1[[#This Row],[TMI_Type]]="Reroute",INDEX(_xlfn.REGEXEXTRACT(Table1[[#This Row],[RawText]],".*(ROUTE|FEA|FCA|ICR|CTOP|TBO).+([A-Z]{3})",2,0),1,2),"")</f>
        <v/>
      </c>
      <c r="J5678" s="5"/>
      <c r="K5678" s="5"/>
      <c r="L5678" s="1"/>
      <c r="M5678" s="7"/>
      <c r="N5678" s="7"/>
      <c r="O5678" s="7">
        <v>45325.104166666664</v>
      </c>
      <c r="P5678" s="4" t="s">
        <v>4970</v>
      </c>
      <c r="Q5678" s="10" t="s">
        <v>4970</v>
      </c>
      <c r="R5678" s="2" t="s">
        <v>10369</v>
      </c>
      <c r="S5678" s="6" t="str">
        <f>IF(OR(ISBLANK(Table1[[#This Row],[ValidEndUTC]]),ISBLANK(Table1[[#This Row],[ValidStartUTC]])),"",Table1[[#This Row],[ValidEndUTC]]-Table1[[#This Row],[ValidStartUTC]])</f>
        <v/>
      </c>
      <c r="T5678" s="5" t="str">
        <f>IF(OR(ISBLANK(Table1[[#This Row],[ValidEndUTC]]),ISBLANK(Table1[[#This Row],[ValidStartUTC]])),"",Table1[[#This Row],[Duration]]*24*60)</f>
        <v/>
      </c>
    </row>
    <row r="5679" spans="1:20" x14ac:dyDescent="0.25">
      <c r="A5679" s="8" t="str">
        <f>IF(ISBLANK(Table1[[#This Row],[AdvisoryNumber]]),"NTML","ADVZY")</f>
        <v>NTML</v>
      </c>
      <c r="B5679" s="8" t="str">
        <f>_xlfn.TEXTJOIN("-",TRUE,Table1[[#This Row],[Source]],TEXT(Table1[[#This Row],[AdvisoryNumber]],"000"),TEXT(ROW()-1,"000000"),TEXT(Table1[[#This Row],[RecordTimeUTC]],"YYYY-MM-DD"))</f>
        <v>NTML-000-005678-2024-02-03</v>
      </c>
      <c r="C5679" s="1" t="s">
        <v>1262</v>
      </c>
      <c r="D5679" s="2"/>
      <c r="E5679" s="1"/>
      <c r="F5679" s="2"/>
      <c r="G5679" s="1" t="s">
        <v>98</v>
      </c>
      <c r="H5679" s="1" t="s">
        <v>992</v>
      </c>
      <c r="I5679" s="8" t="str">
        <f>IF(Table1[[#This Row],[TMI_Type]]="Reroute",INDEX(_xlfn.REGEXEXTRACT(Table1[[#This Row],[RawText]],".*(ROUTE|FEA|FCA|ICR|CTOP|TBO).+([A-Z]{3})",2,0),1,2),"")</f>
        <v/>
      </c>
      <c r="J5679" s="5"/>
      <c r="K5679" s="5"/>
      <c r="L5679" s="1"/>
      <c r="M5679" s="7"/>
      <c r="N5679" s="7"/>
      <c r="O5679" s="7">
        <v>45325.104166666664</v>
      </c>
      <c r="P5679" s="4" t="s">
        <v>4971</v>
      </c>
      <c r="Q5679" s="10" t="s">
        <v>4971</v>
      </c>
      <c r="R5679" s="2" t="s">
        <v>10369</v>
      </c>
      <c r="S5679" s="6" t="str">
        <f>IF(OR(ISBLANK(Table1[[#This Row],[ValidEndUTC]]),ISBLANK(Table1[[#This Row],[ValidStartUTC]])),"",Table1[[#This Row],[ValidEndUTC]]-Table1[[#This Row],[ValidStartUTC]])</f>
        <v/>
      </c>
      <c r="T5679" s="5" t="str">
        <f>IF(OR(ISBLANK(Table1[[#This Row],[ValidEndUTC]]),ISBLANK(Table1[[#This Row],[ValidStartUTC]])),"",Table1[[#This Row],[Duration]]*24*60)</f>
        <v/>
      </c>
    </row>
    <row r="5680" spans="1:20" x14ac:dyDescent="0.25">
      <c r="A5680" s="8" t="str">
        <f>IF(ISBLANK(Table1[[#This Row],[AdvisoryNumber]]),"NTML","ADVZY")</f>
        <v>NTML</v>
      </c>
      <c r="B5680" s="8" t="str">
        <f>_xlfn.TEXTJOIN("-",TRUE,Table1[[#This Row],[Source]],TEXT(Table1[[#This Row],[AdvisoryNumber]],"000"),TEXT(ROW()-1,"000000"),TEXT(Table1[[#This Row],[RecordTimeUTC]],"YYYY-MM-DD"))</f>
        <v>NTML-000-005679-2024-02-03</v>
      </c>
      <c r="C5680" s="1" t="s">
        <v>244</v>
      </c>
      <c r="D5680" s="2"/>
      <c r="E5680" s="1"/>
      <c r="F5680" s="2"/>
      <c r="G5680" s="1" t="s">
        <v>98</v>
      </c>
      <c r="H5680" s="1" t="s">
        <v>992</v>
      </c>
      <c r="I5680" s="8" t="str">
        <f>IF(Table1[[#This Row],[TMI_Type]]="Reroute",INDEX(_xlfn.REGEXEXTRACT(Table1[[#This Row],[RawText]],".*(ROUTE|FEA|FCA|ICR|CTOP|TBO).+([A-Z]{3})",2,0),1,2),"")</f>
        <v/>
      </c>
      <c r="J5680" s="5"/>
      <c r="K5680" s="5"/>
      <c r="L5680" s="1"/>
      <c r="M5680" s="7"/>
      <c r="N5680" s="7"/>
      <c r="O5680" s="7">
        <v>45325.124305555553</v>
      </c>
      <c r="P5680" s="4" t="s">
        <v>4974</v>
      </c>
      <c r="Q5680" s="10" t="s">
        <v>4974</v>
      </c>
      <c r="R5680" s="2" t="s">
        <v>10373</v>
      </c>
      <c r="S5680" s="6" t="str">
        <f>IF(OR(ISBLANK(Table1[[#This Row],[ValidEndUTC]]),ISBLANK(Table1[[#This Row],[ValidStartUTC]])),"",Table1[[#This Row],[ValidEndUTC]]-Table1[[#This Row],[ValidStartUTC]])</f>
        <v/>
      </c>
      <c r="T5680" s="5" t="str">
        <f>IF(OR(ISBLANK(Table1[[#This Row],[ValidEndUTC]]),ISBLANK(Table1[[#This Row],[ValidStartUTC]])),"",Table1[[#This Row],[Duration]]*24*60)</f>
        <v/>
      </c>
    </row>
    <row r="5681" spans="1:20" x14ac:dyDescent="0.25">
      <c r="A5681" s="8" t="str">
        <f>IF(ISBLANK(Table1[[#This Row],[AdvisoryNumber]]),"NTML","ADVZY")</f>
        <v>NTML</v>
      </c>
      <c r="B5681" s="8" t="str">
        <f>_xlfn.TEXTJOIN("-",TRUE,Table1[[#This Row],[Source]],TEXT(Table1[[#This Row],[AdvisoryNumber]],"000"),TEXT(ROW()-1,"000000"),TEXT(Table1[[#This Row],[RecordTimeUTC]],"YYYY-MM-DD"))</f>
        <v>NTML-000-005680-2024-02-03</v>
      </c>
      <c r="C5681" s="1" t="s">
        <v>1262</v>
      </c>
      <c r="D5681" s="2"/>
      <c r="E5681" s="1"/>
      <c r="F5681" s="2"/>
      <c r="G5681" s="1" t="s">
        <v>98</v>
      </c>
      <c r="H5681" s="1" t="s">
        <v>992</v>
      </c>
      <c r="I5681" s="8" t="str">
        <f>IF(Table1[[#This Row],[TMI_Type]]="Reroute",INDEX(_xlfn.REGEXEXTRACT(Table1[[#This Row],[RawText]],".*(ROUTE|FEA|FCA|ICR|CTOP|TBO).+([A-Z]{3})",2,0),1,2),"")</f>
        <v/>
      </c>
      <c r="J5681" s="5"/>
      <c r="K5681" s="5"/>
      <c r="L5681" s="1"/>
      <c r="M5681" s="7"/>
      <c r="N5681" s="7"/>
      <c r="O5681" s="7">
        <v>45325.134722222225</v>
      </c>
      <c r="P5681" s="4" t="s">
        <v>4977</v>
      </c>
      <c r="Q5681" s="10" t="s">
        <v>4977</v>
      </c>
      <c r="R5681" s="2" t="s">
        <v>10376</v>
      </c>
      <c r="S5681" s="6" t="str">
        <f>IF(OR(ISBLANK(Table1[[#This Row],[ValidEndUTC]]),ISBLANK(Table1[[#This Row],[ValidStartUTC]])),"",Table1[[#This Row],[ValidEndUTC]]-Table1[[#This Row],[ValidStartUTC]])</f>
        <v/>
      </c>
      <c r="T5681" s="5" t="str">
        <f>IF(OR(ISBLANK(Table1[[#This Row],[ValidEndUTC]]),ISBLANK(Table1[[#This Row],[ValidStartUTC]])),"",Table1[[#This Row],[Duration]]*24*60)</f>
        <v/>
      </c>
    </row>
    <row r="5682" spans="1:20" x14ac:dyDescent="0.25">
      <c r="A5682" s="8" t="str">
        <f>IF(ISBLANK(Table1[[#This Row],[AdvisoryNumber]]),"NTML","ADVZY")</f>
        <v>NTML</v>
      </c>
      <c r="B5682" s="8" t="str">
        <f>_xlfn.TEXTJOIN("-",TRUE,Table1[[#This Row],[Source]],TEXT(Table1[[#This Row],[AdvisoryNumber]],"000"),TEXT(ROW()-1,"000000"),TEXT(Table1[[#This Row],[RecordTimeUTC]],"YYYY-MM-DD"))</f>
        <v>NTML-000-005681-2024-02-04</v>
      </c>
      <c r="C5682" s="1" t="s">
        <v>711</v>
      </c>
      <c r="D5682" s="2"/>
      <c r="E5682" s="1"/>
      <c r="F5682" s="2"/>
      <c r="G5682" s="1" t="s">
        <v>98</v>
      </c>
      <c r="H5682" s="1" t="s">
        <v>992</v>
      </c>
      <c r="I5682" s="8" t="str">
        <f>IF(Table1[[#This Row],[TMI_Type]]="Reroute",INDEX(_xlfn.REGEXEXTRACT(Table1[[#This Row],[RawText]],".*(ROUTE|FEA|FCA|ICR|CTOP|TBO).+([A-Z]{3})",2,0),1,2),"")</f>
        <v/>
      </c>
      <c r="J5682" s="5"/>
      <c r="K5682" s="5"/>
      <c r="L5682" s="1"/>
      <c r="M5682" s="7"/>
      <c r="N5682" s="7"/>
      <c r="O5682" s="7">
        <v>45326.12222222222</v>
      </c>
      <c r="P5682" s="4" t="s">
        <v>4973</v>
      </c>
      <c r="Q5682" s="10" t="s">
        <v>4973</v>
      </c>
      <c r="R5682" s="2" t="s">
        <v>10372</v>
      </c>
      <c r="S5682" s="6" t="str">
        <f>IF(OR(ISBLANK(Table1[[#This Row],[ValidEndUTC]]),ISBLANK(Table1[[#This Row],[ValidStartUTC]])),"",Table1[[#This Row],[ValidEndUTC]]-Table1[[#This Row],[ValidStartUTC]])</f>
        <v/>
      </c>
      <c r="T5682" s="5" t="str">
        <f>IF(OR(ISBLANK(Table1[[#This Row],[ValidEndUTC]]),ISBLANK(Table1[[#This Row],[ValidStartUTC]])),"",Table1[[#This Row],[Duration]]*24*60)</f>
        <v/>
      </c>
    </row>
    <row r="5683" spans="1:20" x14ac:dyDescent="0.25">
      <c r="A5683" s="8" t="str">
        <f>IF(ISBLANK(Table1[[#This Row],[AdvisoryNumber]]),"NTML","ADVZY")</f>
        <v>NTML</v>
      </c>
      <c r="B5683" s="8" t="str">
        <f>_xlfn.TEXTJOIN("-",TRUE,Table1[[#This Row],[Source]],TEXT(Table1[[#This Row],[AdvisoryNumber]],"000"),TEXT(ROW()-1,"000000"),TEXT(Table1[[#This Row],[RecordTimeUTC]],"YYYY-MM-DD"))</f>
        <v>NTML-000-005682-2024-02-04</v>
      </c>
      <c r="C5683" s="1" t="s">
        <v>711</v>
      </c>
      <c r="D5683" s="2"/>
      <c r="E5683" s="1"/>
      <c r="F5683" s="2"/>
      <c r="G5683" s="1" t="s">
        <v>98</v>
      </c>
      <c r="H5683" s="1" t="s">
        <v>992</v>
      </c>
      <c r="I5683" s="8" t="str">
        <f>IF(Table1[[#This Row],[TMI_Type]]="Reroute",INDEX(_xlfn.REGEXEXTRACT(Table1[[#This Row],[RawText]],".*(ROUTE|FEA|FCA|ICR|CTOP|TBO).+([A-Z]{3})",2,0),1,2),"")</f>
        <v/>
      </c>
      <c r="J5683" s="5"/>
      <c r="K5683" s="5"/>
      <c r="L5683" s="1"/>
      <c r="M5683" s="7"/>
      <c r="N5683" s="7"/>
      <c r="O5683" s="7">
        <v>45326.133333333331</v>
      </c>
      <c r="P5683" s="4" t="s">
        <v>4975</v>
      </c>
      <c r="Q5683" s="10" t="s">
        <v>4975</v>
      </c>
      <c r="R5683" s="2" t="s">
        <v>10375</v>
      </c>
      <c r="S5683" s="6" t="str">
        <f>IF(OR(ISBLANK(Table1[[#This Row],[ValidEndUTC]]),ISBLANK(Table1[[#This Row],[ValidStartUTC]])),"",Table1[[#This Row],[ValidEndUTC]]-Table1[[#This Row],[ValidStartUTC]])</f>
        <v/>
      </c>
      <c r="T5683" s="5" t="str">
        <f>IF(OR(ISBLANK(Table1[[#This Row],[ValidEndUTC]]),ISBLANK(Table1[[#This Row],[ValidStartUTC]])),"",Table1[[#This Row],[Duration]]*24*60)</f>
        <v/>
      </c>
    </row>
    <row r="5684" spans="1:20" x14ac:dyDescent="0.25">
      <c r="A5684" s="8" t="str">
        <f>IF(ISBLANK(Table1[[#This Row],[AdvisoryNumber]]),"NTML","ADVZY")</f>
        <v>NTML</v>
      </c>
      <c r="B5684" s="8" t="str">
        <f>_xlfn.TEXTJOIN("-",TRUE,Table1[[#This Row],[Source]],TEXT(Table1[[#This Row],[AdvisoryNumber]],"000"),TEXT(ROW()-1,"000000"),TEXT(Table1[[#This Row],[RecordTimeUTC]],"YYYY-MM-DD"))</f>
        <v>NTML-000-005683-2024-02-04</v>
      </c>
      <c r="C5684" s="1" t="s">
        <v>1727</v>
      </c>
      <c r="D5684" s="2"/>
      <c r="E5684" s="1"/>
      <c r="F5684" s="2"/>
      <c r="G5684" s="1" t="s">
        <v>98</v>
      </c>
      <c r="H5684" s="1" t="s">
        <v>992</v>
      </c>
      <c r="I5684" s="8" t="str">
        <f>IF(Table1[[#This Row],[TMI_Type]]="Reroute",INDEX(_xlfn.REGEXEXTRACT(Table1[[#This Row],[RawText]],".*(ROUTE|FEA|FCA|ICR|CTOP|TBO).+([A-Z]{3})",2,0),1,2),"")</f>
        <v/>
      </c>
      <c r="J5684" s="5"/>
      <c r="K5684" s="5"/>
      <c r="L5684" s="1"/>
      <c r="M5684" s="7"/>
      <c r="N5684" s="7"/>
      <c r="O5684" s="7">
        <v>45326.133333333331</v>
      </c>
      <c r="P5684" s="4" t="s">
        <v>4976</v>
      </c>
      <c r="Q5684" s="10" t="s">
        <v>4976</v>
      </c>
      <c r="R5684" s="2" t="s">
        <v>10375</v>
      </c>
      <c r="S5684" s="6" t="str">
        <f>IF(OR(ISBLANK(Table1[[#This Row],[ValidEndUTC]]),ISBLANK(Table1[[#This Row],[ValidStartUTC]])),"",Table1[[#This Row],[ValidEndUTC]]-Table1[[#This Row],[ValidStartUTC]])</f>
        <v/>
      </c>
      <c r="T5684" s="5" t="str">
        <f>IF(OR(ISBLANK(Table1[[#This Row],[ValidEndUTC]]),ISBLANK(Table1[[#This Row],[ValidStartUTC]])),"",Table1[[#This Row],[Duration]]*24*60)</f>
        <v/>
      </c>
    </row>
    <row r="5685" spans="1:20" x14ac:dyDescent="0.25">
      <c r="A5685" s="8" t="str">
        <f>IF(ISBLANK(Table1[[#This Row],[AdvisoryNumber]]),"NTML","ADVZY")</f>
        <v>NTML</v>
      </c>
      <c r="B5685" s="8" t="str">
        <f>_xlfn.TEXTJOIN("-",TRUE,Table1[[#This Row],[Source]],TEXT(Table1[[#This Row],[AdvisoryNumber]],"000"),TEXT(ROW()-1,"000000"),TEXT(Table1[[#This Row],[RecordTimeUTC]],"YYYY-MM-DD"))</f>
        <v>NTML-000-005684-2024-02-04</v>
      </c>
      <c r="C5685" s="1" t="s">
        <v>1698</v>
      </c>
      <c r="D5685" s="2"/>
      <c r="E5685" s="1"/>
      <c r="F5685" s="2"/>
      <c r="G5685" s="1" t="s">
        <v>98</v>
      </c>
      <c r="H5685" s="1" t="s">
        <v>992</v>
      </c>
      <c r="I5685" s="8" t="str">
        <f>IF(Table1[[#This Row],[TMI_Type]]="Reroute",INDEX(_xlfn.REGEXEXTRACT(Table1[[#This Row],[RawText]],".*(ROUTE|FEA|FCA|ICR|CTOP|TBO).+([A-Z]{3})",2,0),1,2),"")</f>
        <v/>
      </c>
      <c r="J5685" s="5"/>
      <c r="K5685" s="5"/>
      <c r="L5685" s="1"/>
      <c r="M5685" s="7"/>
      <c r="N5685" s="7"/>
      <c r="O5685" s="7">
        <v>45326.135416666664</v>
      </c>
      <c r="P5685" s="4" t="s">
        <v>4979</v>
      </c>
      <c r="Q5685" s="10" t="s">
        <v>4979</v>
      </c>
      <c r="R5685" s="2" t="s">
        <v>10379</v>
      </c>
      <c r="S5685" s="6" t="str">
        <f>IF(OR(ISBLANK(Table1[[#This Row],[ValidEndUTC]]),ISBLANK(Table1[[#This Row],[ValidStartUTC]])),"",Table1[[#This Row],[ValidEndUTC]]-Table1[[#This Row],[ValidStartUTC]])</f>
        <v/>
      </c>
      <c r="T5685" s="5" t="str">
        <f>IF(OR(ISBLANK(Table1[[#This Row],[ValidEndUTC]]),ISBLANK(Table1[[#This Row],[ValidStartUTC]])),"",Table1[[#This Row],[Duration]]*24*60)</f>
        <v/>
      </c>
    </row>
    <row r="5686" spans="1:20" x14ac:dyDescent="0.25">
      <c r="A5686" s="8" t="str">
        <f>IF(ISBLANK(Table1[[#This Row],[AdvisoryNumber]]),"NTML","ADVZY")</f>
        <v>NTML</v>
      </c>
      <c r="B5686" s="8" t="str">
        <f>_xlfn.TEXTJOIN("-",TRUE,Table1[[#This Row],[Source]],TEXT(Table1[[#This Row],[AdvisoryNumber]],"000"),TEXT(ROW()-1,"000000"),TEXT(Table1[[#This Row],[RecordTimeUTC]],"YYYY-MM-DD"))</f>
        <v>NTML-000-005685-2024-02-04</v>
      </c>
      <c r="C5686" s="1" t="s">
        <v>10387</v>
      </c>
      <c r="D5686" s="2"/>
      <c r="E5686" s="1"/>
      <c r="F5686" s="2"/>
      <c r="G5686" s="1"/>
      <c r="H5686" s="1" t="s">
        <v>6014</v>
      </c>
      <c r="I5686" s="8" t="str">
        <f>IF(Table1[[#This Row],[TMI_Type]]="Reroute",INDEX(_xlfn.REGEXEXTRACT(Table1[[#This Row],[RawText]],".*(ROUTE|FEA|FCA|ICR|CTOP|TBO).+([A-Z]{3})",2,0),1,2),"")</f>
        <v/>
      </c>
      <c r="J5686" s="5"/>
      <c r="K5686" s="5"/>
      <c r="L5686" s="1"/>
      <c r="M5686" s="7"/>
      <c r="N5686" s="7"/>
      <c r="O5686" s="7">
        <v>45326.180555555555</v>
      </c>
      <c r="P5686" s="4" t="s">
        <v>4981</v>
      </c>
      <c r="Q5686" s="10" t="s">
        <v>4981</v>
      </c>
      <c r="R5686" s="2" t="s">
        <v>10388</v>
      </c>
      <c r="S5686" s="6" t="str">
        <f>IF(OR(ISBLANK(Table1[[#This Row],[ValidEndUTC]]),ISBLANK(Table1[[#This Row],[ValidStartUTC]])),"",Table1[[#This Row],[ValidEndUTC]]-Table1[[#This Row],[ValidStartUTC]])</f>
        <v/>
      </c>
      <c r="T5686" s="5" t="str">
        <f>IF(OR(ISBLANK(Table1[[#This Row],[ValidEndUTC]]),ISBLANK(Table1[[#This Row],[ValidStartUTC]])),"",Table1[[#This Row],[Duration]]*24*60)</f>
        <v/>
      </c>
    </row>
    <row r="5687" spans="1:20" ht="21.6" x14ac:dyDescent="0.25">
      <c r="A5687" s="8" t="str">
        <f>IF(ISBLANK(Table1[[#This Row],[AdvisoryNumber]]),"NTML","ADVZY")</f>
        <v>NTML</v>
      </c>
      <c r="B5687" s="8" t="str">
        <f>_xlfn.TEXTJOIN("-",TRUE,Table1[[#This Row],[Source]],TEXT(Table1[[#This Row],[AdvisoryNumber]],"000"),TEXT(ROW()-1,"000000"),TEXT(Table1[[#This Row],[RecordTimeUTC]],"YYYY-MM-DD"))</f>
        <v>NTML-000-005686-2024-02-08</v>
      </c>
      <c r="C5687" s="1" t="s">
        <v>168</v>
      </c>
      <c r="D5687" s="2"/>
      <c r="E5687" s="1"/>
      <c r="F5687" s="2"/>
      <c r="G5687" s="1" t="s">
        <v>332</v>
      </c>
      <c r="H5687" s="1" t="s">
        <v>2641</v>
      </c>
      <c r="I5687" s="8" t="str">
        <f>IF(Table1[[#This Row],[TMI_Type]]="Reroute",INDEX(_xlfn.REGEXEXTRACT(Table1[[#This Row],[RawText]],".*(ROUTE|FEA|FCA|ICR|CTOP|TBO).+([A-Z]{3})",2,0),1,2),"")</f>
        <v/>
      </c>
      <c r="J5687" s="5"/>
      <c r="K5687" s="5"/>
      <c r="L5687" s="1"/>
      <c r="M5687" s="7"/>
      <c r="N5687" s="7"/>
      <c r="O5687" s="7">
        <v>45330.970138888886</v>
      </c>
      <c r="P5687" s="4" t="s">
        <v>4984</v>
      </c>
      <c r="Q5687" s="10" t="s">
        <v>4984</v>
      </c>
      <c r="R5687" s="2" t="s">
        <v>10394</v>
      </c>
      <c r="S5687" s="6" t="str">
        <f>IF(OR(ISBLANK(Table1[[#This Row],[ValidEndUTC]]),ISBLANK(Table1[[#This Row],[ValidStartUTC]])),"",Table1[[#This Row],[ValidEndUTC]]-Table1[[#This Row],[ValidStartUTC]])</f>
        <v/>
      </c>
      <c r="T5687" s="5" t="str">
        <f>IF(OR(ISBLANK(Table1[[#This Row],[ValidEndUTC]]),ISBLANK(Table1[[#This Row],[ValidStartUTC]])),"",Table1[[#This Row],[Duration]]*24*60)</f>
        <v/>
      </c>
    </row>
    <row r="5688" spans="1:20" ht="21.6" x14ac:dyDescent="0.25">
      <c r="A5688" s="8" t="str">
        <f>IF(ISBLANK(Table1[[#This Row],[AdvisoryNumber]]),"NTML","ADVZY")</f>
        <v>NTML</v>
      </c>
      <c r="B5688" s="8" t="str">
        <f>_xlfn.TEXTJOIN("-",TRUE,Table1[[#This Row],[Source]],TEXT(Table1[[#This Row],[AdvisoryNumber]],"000"),TEXT(ROW()-1,"000000"),TEXT(Table1[[#This Row],[RecordTimeUTC]],"YYYY-MM-DD"))</f>
        <v>NTML-000-005687-2024-02-09</v>
      </c>
      <c r="C5688" s="1" t="s">
        <v>4988</v>
      </c>
      <c r="D5688" s="2"/>
      <c r="E5688" s="1"/>
      <c r="F5688" s="2"/>
      <c r="G5688" s="1"/>
      <c r="H5688" s="1" t="s">
        <v>2641</v>
      </c>
      <c r="I5688" s="8" t="str">
        <f>IF(Table1[[#This Row],[TMI_Type]]="Reroute",INDEX(_xlfn.REGEXEXTRACT(Table1[[#This Row],[RawText]],".*(ROUTE|FEA|FCA|ICR|CTOP|TBO).+([A-Z]{3})",2,0),1,2),"")</f>
        <v/>
      </c>
      <c r="J5688" s="5"/>
      <c r="K5688" s="5"/>
      <c r="L5688" s="1"/>
      <c r="M5688" s="7"/>
      <c r="N5688" s="7"/>
      <c r="O5688" s="7">
        <v>45331.999305555553</v>
      </c>
      <c r="P5688" s="4" t="s">
        <v>5002</v>
      </c>
      <c r="Q5688" s="10" t="s">
        <v>5002</v>
      </c>
      <c r="R5688" s="2" t="s">
        <v>10423</v>
      </c>
      <c r="S5688" s="6" t="str">
        <f>IF(OR(ISBLANK(Table1[[#This Row],[ValidEndUTC]]),ISBLANK(Table1[[#This Row],[ValidStartUTC]])),"",Table1[[#This Row],[ValidEndUTC]]-Table1[[#This Row],[ValidStartUTC]])</f>
        <v/>
      </c>
      <c r="T5688" s="5" t="str">
        <f>IF(OR(ISBLANK(Table1[[#This Row],[ValidEndUTC]]),ISBLANK(Table1[[#This Row],[ValidStartUTC]])),"",Table1[[#This Row],[Duration]]*24*60)</f>
        <v/>
      </c>
    </row>
    <row r="5689" spans="1:20" ht="21.6" x14ac:dyDescent="0.25">
      <c r="A5689" s="8" t="str">
        <f>IF(ISBLANK(Table1[[#This Row],[AdvisoryNumber]]),"NTML","ADVZY")</f>
        <v>NTML</v>
      </c>
      <c r="B5689" s="8" t="str">
        <f>_xlfn.TEXTJOIN("-",TRUE,Table1[[#This Row],[Source]],TEXT(Table1[[#This Row],[AdvisoryNumber]],"000"),TEXT(ROW()-1,"000000"),TEXT(Table1[[#This Row],[RecordTimeUTC]],"YYYY-MM-DD"))</f>
        <v>NTML-000-005688-2024-02-09</v>
      </c>
      <c r="C5689" s="1" t="s">
        <v>109</v>
      </c>
      <c r="D5689" s="2"/>
      <c r="E5689" s="1"/>
      <c r="F5689" s="2"/>
      <c r="G5689" s="1"/>
      <c r="H5689" s="1" t="s">
        <v>2641</v>
      </c>
      <c r="I5689" s="8" t="str">
        <f>IF(Table1[[#This Row],[TMI_Type]]="Reroute",INDEX(_xlfn.REGEXEXTRACT(Table1[[#This Row],[RawText]],".*(ROUTE|FEA|FCA|ICR|CTOP|TBO).+([A-Z]{3})",2,0),1,2),"")</f>
        <v/>
      </c>
      <c r="J5689" s="5"/>
      <c r="K5689" s="5"/>
      <c r="L5689" s="1"/>
      <c r="M5689" s="7"/>
      <c r="N5689" s="7"/>
      <c r="O5689" s="7">
        <v>45331.999305555553</v>
      </c>
      <c r="P5689" s="4" t="s">
        <v>5003</v>
      </c>
      <c r="Q5689" s="10" t="s">
        <v>5003</v>
      </c>
      <c r="R5689" s="2" t="s">
        <v>10423</v>
      </c>
      <c r="S5689" s="6" t="str">
        <f>IF(OR(ISBLANK(Table1[[#This Row],[ValidEndUTC]]),ISBLANK(Table1[[#This Row],[ValidStartUTC]])),"",Table1[[#This Row],[ValidEndUTC]]-Table1[[#This Row],[ValidStartUTC]])</f>
        <v/>
      </c>
      <c r="T5689" s="5" t="str">
        <f>IF(OR(ISBLANK(Table1[[#This Row],[ValidEndUTC]]),ISBLANK(Table1[[#This Row],[ValidStartUTC]])),"",Table1[[#This Row],[Duration]]*24*60)</f>
        <v/>
      </c>
    </row>
    <row r="5690" spans="1:20" ht="21.6" x14ac:dyDescent="0.25">
      <c r="A5690" s="8" t="str">
        <f>IF(ISBLANK(Table1[[#This Row],[AdvisoryNumber]]),"NTML","ADVZY")</f>
        <v>NTML</v>
      </c>
      <c r="B5690" s="8" t="str">
        <f>_xlfn.TEXTJOIN("-",TRUE,Table1[[#This Row],[Source]],TEXT(Table1[[#This Row],[AdvisoryNumber]],"000"),TEXT(ROW()-1,"000000"),TEXT(Table1[[#This Row],[RecordTimeUTC]],"YYYY-MM-DD"))</f>
        <v>NTML-000-005689-2024-02-09</v>
      </c>
      <c r="C5690" s="1" t="s">
        <v>2524</v>
      </c>
      <c r="D5690" s="2"/>
      <c r="E5690" s="1"/>
      <c r="F5690" s="2"/>
      <c r="G5690" s="1"/>
      <c r="H5690" s="1" t="s">
        <v>2641</v>
      </c>
      <c r="I5690" s="8" t="str">
        <f>IF(Table1[[#This Row],[TMI_Type]]="Reroute",INDEX(_xlfn.REGEXEXTRACT(Table1[[#This Row],[RawText]],".*(ROUTE|FEA|FCA|ICR|CTOP|TBO).+([A-Z]{3})",2,0),1,2),"")</f>
        <v/>
      </c>
      <c r="J5690" s="5"/>
      <c r="K5690" s="5"/>
      <c r="L5690" s="1"/>
      <c r="M5690" s="7"/>
      <c r="N5690" s="7"/>
      <c r="O5690" s="7">
        <v>45331.999305555553</v>
      </c>
      <c r="P5690" s="4" t="s">
        <v>5004</v>
      </c>
      <c r="Q5690" s="10" t="s">
        <v>5004</v>
      </c>
      <c r="R5690" s="2" t="s">
        <v>10423</v>
      </c>
      <c r="S5690" s="6" t="str">
        <f>IF(OR(ISBLANK(Table1[[#This Row],[ValidEndUTC]]),ISBLANK(Table1[[#This Row],[ValidStartUTC]])),"",Table1[[#This Row],[ValidEndUTC]]-Table1[[#This Row],[ValidStartUTC]])</f>
        <v/>
      </c>
      <c r="T5690" s="5" t="str">
        <f>IF(OR(ISBLANK(Table1[[#This Row],[ValidEndUTC]]),ISBLANK(Table1[[#This Row],[ValidStartUTC]])),"",Table1[[#This Row],[Duration]]*24*60)</f>
        <v/>
      </c>
    </row>
    <row r="5691" spans="1:20" ht="21.6" x14ac:dyDescent="0.25">
      <c r="A5691" s="8" t="str">
        <f>IF(ISBLANK(Table1[[#This Row],[AdvisoryNumber]]),"NTML","ADVZY")</f>
        <v>NTML</v>
      </c>
      <c r="B5691" s="8" t="str">
        <f>_xlfn.TEXTJOIN("-",TRUE,Table1[[#This Row],[Source]],TEXT(Table1[[#This Row],[AdvisoryNumber]],"000"),TEXT(ROW()-1,"000000"),TEXT(Table1[[#This Row],[RecordTimeUTC]],"YYYY-MM-DD"))</f>
        <v>NTML-000-005690-2024-02-09</v>
      </c>
      <c r="C5691" s="1" t="s">
        <v>1488</v>
      </c>
      <c r="D5691" s="2"/>
      <c r="E5691" s="1"/>
      <c r="F5691" s="2"/>
      <c r="G5691" s="1"/>
      <c r="H5691" s="1" t="s">
        <v>2641</v>
      </c>
      <c r="I5691" s="8" t="str">
        <f>IF(Table1[[#This Row],[TMI_Type]]="Reroute",INDEX(_xlfn.REGEXEXTRACT(Table1[[#This Row],[RawText]],".*(ROUTE|FEA|FCA|ICR|CTOP|TBO).+([A-Z]{3})",2,0),1,2),"")</f>
        <v/>
      </c>
      <c r="J5691" s="5">
        <v>30</v>
      </c>
      <c r="K5691" s="5"/>
      <c r="L5691" s="1"/>
      <c r="M5691" s="7"/>
      <c r="N5691" s="7"/>
      <c r="O5691" s="7">
        <v>45331.999305555553</v>
      </c>
      <c r="P5691" s="4" t="s">
        <v>10424</v>
      </c>
      <c r="Q5691" s="10" t="s">
        <v>10424</v>
      </c>
      <c r="R5691" s="2" t="s">
        <v>10423</v>
      </c>
      <c r="S5691" s="6" t="str">
        <f>IF(OR(ISBLANK(Table1[[#This Row],[ValidEndUTC]]),ISBLANK(Table1[[#This Row],[ValidStartUTC]])),"",Table1[[#This Row],[ValidEndUTC]]-Table1[[#This Row],[ValidStartUTC]])</f>
        <v/>
      </c>
      <c r="T5691" s="5" t="str">
        <f>IF(OR(ISBLANK(Table1[[#This Row],[ValidEndUTC]]),ISBLANK(Table1[[#This Row],[ValidStartUTC]])),"",Table1[[#This Row],[Duration]]*24*60)</f>
        <v/>
      </c>
    </row>
    <row r="5692" spans="1:20" ht="409.6" x14ac:dyDescent="0.25">
      <c r="A5692" s="8" t="str">
        <f>IF(ISBLANK(Table1[[#This Row],[AdvisoryNumber]]),"NTML","ADVZY")</f>
        <v>ADVZY</v>
      </c>
      <c r="B5692" s="8" t="str">
        <f>_xlfn.TEXTJOIN("-",TRUE,Table1[[#This Row],[Source]],TEXT(Table1[[#This Row],[AdvisoryNumber]],"000"),TEXT(ROW()-1,"000000"),TEXT(Table1[[#This Row],[RecordTimeUTC]],"YYYY-MM-DD"))</f>
        <v>ADVZY-001-005691-2024-02-16</v>
      </c>
      <c r="C5692" s="1" t="s">
        <v>16</v>
      </c>
      <c r="D5692" s="2"/>
      <c r="E5692" s="1">
        <v>1</v>
      </c>
      <c r="F5692" s="2" t="s">
        <v>5996</v>
      </c>
      <c r="G5692" s="1"/>
      <c r="H5692" s="1" t="s">
        <v>6014</v>
      </c>
      <c r="I5692" s="8" t="str">
        <f>IF(Table1[[#This Row],[TMI_Type]]="Reroute",INDEX(_xlfn.REGEXEXTRACT(Table1[[#This Row],[RawText]],".*(ROUTE|FEA|FCA|ICR|CTOP|TBO).+([A-Z]{3})",2,0),1,2),"")</f>
        <v/>
      </c>
      <c r="J5692" s="5"/>
      <c r="K5692" s="5"/>
      <c r="L5692" s="1"/>
      <c r="M5692" s="7"/>
      <c r="N5692" s="7"/>
      <c r="O5692" s="7">
        <v>45338.9</v>
      </c>
      <c r="P5692" s="4" t="s">
        <v>3503</v>
      </c>
      <c r="Q5692" s="10" t="s">
        <v>7711</v>
      </c>
      <c r="R5692" s="2" t="s">
        <v>7712</v>
      </c>
      <c r="S5692" s="6" t="str">
        <f>IF(OR(ISBLANK(Table1[[#This Row],[ValidEndUTC]]),ISBLANK(Table1[[#This Row],[ValidStartUTC]])),"",Table1[[#This Row],[ValidEndUTC]]-Table1[[#This Row],[ValidStartUTC]])</f>
        <v/>
      </c>
      <c r="T5692" s="5" t="str">
        <f>IF(OR(ISBLANK(Table1[[#This Row],[ValidEndUTC]]),ISBLANK(Table1[[#This Row],[ValidStartUTC]])),"",Table1[[#This Row],[Duration]]*24*60)</f>
        <v/>
      </c>
    </row>
    <row r="5693" spans="1:20" ht="21.6" x14ac:dyDescent="0.25">
      <c r="A5693" s="8" t="str">
        <f>IF(ISBLANK(Table1[[#This Row],[AdvisoryNumber]]),"NTML","ADVZY")</f>
        <v>NTML</v>
      </c>
      <c r="B5693" s="8" t="str">
        <f>_xlfn.TEXTJOIN("-",TRUE,Table1[[#This Row],[Source]],TEXT(Table1[[#This Row],[AdvisoryNumber]],"000"),TEXT(ROW()-1,"000000"),TEXT(Table1[[#This Row],[RecordTimeUTC]],"YYYY-MM-DD"))</f>
        <v>NTML-000-005692-2024-02-16</v>
      </c>
      <c r="C5693" s="1" t="s">
        <v>3115</v>
      </c>
      <c r="D5693" s="2"/>
      <c r="E5693" s="1"/>
      <c r="F5693" s="2"/>
      <c r="G5693" s="1"/>
      <c r="H5693" s="1" t="s">
        <v>2641</v>
      </c>
      <c r="I5693" s="8" t="str">
        <f>IF(Table1[[#This Row],[TMI_Type]]="Reroute",INDEX(_xlfn.REGEXEXTRACT(Table1[[#This Row],[RawText]],".*(ROUTE|FEA|FCA|ICR|CTOP|TBO).+([A-Z]{3})",2,0),1,2),"")</f>
        <v/>
      </c>
      <c r="J5693" s="5"/>
      <c r="K5693" s="5"/>
      <c r="L5693" s="1"/>
      <c r="M5693" s="7"/>
      <c r="N5693" s="7"/>
      <c r="O5693" s="7">
        <v>45338.926388888889</v>
      </c>
      <c r="P5693" s="4" t="s">
        <v>10447</v>
      </c>
      <c r="Q5693" s="10" t="s">
        <v>10447</v>
      </c>
      <c r="R5693" s="2" t="s">
        <v>10448</v>
      </c>
      <c r="S5693" s="6" t="str">
        <f>IF(OR(ISBLANK(Table1[[#This Row],[ValidEndUTC]]),ISBLANK(Table1[[#This Row],[ValidStartUTC]])),"",Table1[[#This Row],[ValidEndUTC]]-Table1[[#This Row],[ValidStartUTC]])</f>
        <v/>
      </c>
      <c r="T5693" s="5" t="str">
        <f>IF(OR(ISBLANK(Table1[[#This Row],[ValidEndUTC]]),ISBLANK(Table1[[#This Row],[ValidStartUTC]])),"",Table1[[#This Row],[Duration]]*24*60)</f>
        <v/>
      </c>
    </row>
    <row r="5694" spans="1:20" ht="21.6" x14ac:dyDescent="0.25">
      <c r="A5694" s="8" t="str">
        <f>IF(ISBLANK(Table1[[#This Row],[AdvisoryNumber]]),"NTML","ADVZY")</f>
        <v>NTML</v>
      </c>
      <c r="B5694" s="8" t="str">
        <f>_xlfn.TEXTJOIN("-",TRUE,Table1[[#This Row],[Source]],TEXT(Table1[[#This Row],[AdvisoryNumber]],"000"),TEXT(ROW()-1,"000000"),TEXT(Table1[[#This Row],[RecordTimeUTC]],"YYYY-MM-DD"))</f>
        <v>NTML-000-005693-2024-02-16</v>
      </c>
      <c r="C5694" s="1" t="s">
        <v>3116</v>
      </c>
      <c r="D5694" s="2"/>
      <c r="E5694" s="1"/>
      <c r="F5694" s="2"/>
      <c r="G5694" s="1"/>
      <c r="H5694" s="1" t="s">
        <v>2641</v>
      </c>
      <c r="I5694" s="8" t="str">
        <f>IF(Table1[[#This Row],[TMI_Type]]="Reroute",INDEX(_xlfn.REGEXEXTRACT(Table1[[#This Row],[RawText]],".*(ROUTE|FEA|FCA|ICR|CTOP|TBO).+([A-Z]{3})",2,0),1,2),"")</f>
        <v/>
      </c>
      <c r="J5694" s="5"/>
      <c r="K5694" s="5"/>
      <c r="L5694" s="1"/>
      <c r="M5694" s="7"/>
      <c r="N5694" s="7"/>
      <c r="O5694" s="7">
        <v>45338.931250000001</v>
      </c>
      <c r="P5694" s="4" t="s">
        <v>3117</v>
      </c>
      <c r="Q5694" s="10" t="s">
        <v>3117</v>
      </c>
      <c r="R5694" s="2" t="s">
        <v>10451</v>
      </c>
      <c r="S5694" s="6" t="str">
        <f>IF(OR(ISBLANK(Table1[[#This Row],[ValidEndUTC]]),ISBLANK(Table1[[#This Row],[ValidStartUTC]])),"",Table1[[#This Row],[ValidEndUTC]]-Table1[[#This Row],[ValidStartUTC]])</f>
        <v/>
      </c>
      <c r="T5694" s="5" t="str">
        <f>IF(OR(ISBLANK(Table1[[#This Row],[ValidEndUTC]]),ISBLANK(Table1[[#This Row],[ValidStartUTC]])),"",Table1[[#This Row],[Duration]]*24*60)</f>
        <v/>
      </c>
    </row>
    <row r="5695" spans="1:20" x14ac:dyDescent="0.25">
      <c r="A5695" s="8" t="str">
        <f>IF(ISBLANK(Table1[[#This Row],[AdvisoryNumber]]),"NTML","ADVZY")</f>
        <v>NTML</v>
      </c>
      <c r="B5695" s="8" t="str">
        <f>_xlfn.TEXTJOIN("-",TRUE,Table1[[#This Row],[Source]],TEXT(Table1[[#This Row],[AdvisoryNumber]],"000"),TEXT(ROW()-1,"000000"),TEXT(Table1[[#This Row],[RecordTimeUTC]],"YYYY-MM-DD"))</f>
        <v>NTML-000-005694-2024-02-17</v>
      </c>
      <c r="C5695" s="1" t="s">
        <v>1500</v>
      </c>
      <c r="D5695" s="2"/>
      <c r="E5695" s="1"/>
      <c r="F5695" s="2"/>
      <c r="G5695" s="1" t="s">
        <v>98</v>
      </c>
      <c r="H5695" s="1" t="s">
        <v>181</v>
      </c>
      <c r="I5695" s="8" t="str">
        <f>IF(Table1[[#This Row],[TMI_Type]]="Reroute",INDEX(_xlfn.REGEXEXTRACT(Table1[[#This Row],[RawText]],".*(ROUTE|FEA|FCA|ICR|CTOP|TBO).+([A-Z]{3})",2,0),1,2),"")</f>
        <v/>
      </c>
      <c r="J5695" s="5"/>
      <c r="K5695" s="5"/>
      <c r="L5695" s="1"/>
      <c r="M5695" s="7"/>
      <c r="N5695" s="7"/>
      <c r="O5695" s="7">
        <v>45339.09652777778</v>
      </c>
      <c r="P5695" s="4" t="s">
        <v>1559</v>
      </c>
      <c r="Q5695" s="10" t="s">
        <v>1559</v>
      </c>
      <c r="R5695" s="2" t="s">
        <v>10461</v>
      </c>
      <c r="S5695" s="6" t="str">
        <f>IF(OR(ISBLANK(Table1[[#This Row],[ValidEndUTC]]),ISBLANK(Table1[[#This Row],[ValidStartUTC]])),"",Table1[[#This Row],[ValidEndUTC]]-Table1[[#This Row],[ValidStartUTC]])</f>
        <v/>
      </c>
      <c r="T5695" s="5" t="str">
        <f>IF(OR(ISBLANK(Table1[[#This Row],[ValidEndUTC]]),ISBLANK(Table1[[#This Row],[ValidStartUTC]])),"",Table1[[#This Row],[Duration]]*24*60)</f>
        <v/>
      </c>
    </row>
    <row r="5696" spans="1:20" x14ac:dyDescent="0.25">
      <c r="A5696" s="8" t="str">
        <f>IF(ISBLANK(Table1[[#This Row],[AdvisoryNumber]]),"NTML","ADVZY")</f>
        <v>NTML</v>
      </c>
      <c r="B5696" s="8" t="str">
        <f>_xlfn.TEXTJOIN("-",TRUE,Table1[[#This Row],[Source]],TEXT(Table1[[#This Row],[AdvisoryNumber]],"000"),TEXT(ROW()-1,"000000"),TEXT(Table1[[#This Row],[RecordTimeUTC]],"YYYY-MM-DD"))</f>
        <v>NTML-000-005695-2024-02-17</v>
      </c>
      <c r="C5696" s="1" t="s">
        <v>10465</v>
      </c>
      <c r="D5696" s="2"/>
      <c r="E5696" s="1"/>
      <c r="F5696" s="2"/>
      <c r="G5696" s="1"/>
      <c r="H5696" s="1" t="s">
        <v>6014</v>
      </c>
      <c r="I5696" s="8" t="str">
        <f>IF(Table1[[#This Row],[TMI_Type]]="Reroute",INDEX(_xlfn.REGEXEXTRACT(Table1[[#This Row],[RawText]],".*(ROUTE|FEA|FCA|ICR|CTOP|TBO).+([A-Z]{3})",2,0),1,2),"")</f>
        <v/>
      </c>
      <c r="J5696" s="5"/>
      <c r="K5696" s="5"/>
      <c r="L5696" s="1" t="s">
        <v>10466</v>
      </c>
      <c r="M5696" s="7"/>
      <c r="N5696" s="7"/>
      <c r="O5696" s="7">
        <v>45339.118055555555</v>
      </c>
      <c r="P5696" s="4" t="s">
        <v>3118</v>
      </c>
      <c r="Q5696" s="10" t="s">
        <v>3118</v>
      </c>
      <c r="R5696" s="2" t="s">
        <v>10467</v>
      </c>
      <c r="S5696" s="6" t="str">
        <f>IF(OR(ISBLANK(Table1[[#This Row],[ValidEndUTC]]),ISBLANK(Table1[[#This Row],[ValidStartUTC]])),"",Table1[[#This Row],[ValidEndUTC]]-Table1[[#This Row],[ValidStartUTC]])</f>
        <v/>
      </c>
      <c r="T5696" s="5" t="str">
        <f>IF(OR(ISBLANK(Table1[[#This Row],[ValidEndUTC]]),ISBLANK(Table1[[#This Row],[ValidStartUTC]])),"",Table1[[#This Row],[Duration]]*24*60)</f>
        <v/>
      </c>
    </row>
    <row r="5697" spans="1:20" x14ac:dyDescent="0.25">
      <c r="A5697" s="8" t="str">
        <f>IF(ISBLANK(Table1[[#This Row],[AdvisoryNumber]]),"NTML","ADVZY")</f>
        <v>NTML</v>
      </c>
      <c r="B5697" s="8" t="str">
        <f>_xlfn.TEXTJOIN("-",TRUE,Table1[[#This Row],[Source]],TEXT(Table1[[#This Row],[AdvisoryNumber]],"000"),TEXT(ROW()-1,"000000"),TEXT(Table1[[#This Row],[RecordTimeUTC]],"YYYY-MM-DD"))</f>
        <v>NTML-000-005696-2024-02-17</v>
      </c>
      <c r="C5697" s="1" t="s">
        <v>217</v>
      </c>
      <c r="D5697" s="2"/>
      <c r="E5697" s="1"/>
      <c r="F5697" s="2"/>
      <c r="G5697" s="1"/>
      <c r="H5697" s="1" t="s">
        <v>2641</v>
      </c>
      <c r="I5697" s="8" t="str">
        <f>IF(Table1[[#This Row],[TMI_Type]]="Reroute",INDEX(_xlfn.REGEXEXTRACT(Table1[[#This Row],[RawText]],".*(ROUTE|FEA|FCA|ICR|CTOP|TBO).+([A-Z]{3})",2,0),1,2),"")</f>
        <v/>
      </c>
      <c r="J5697" s="5"/>
      <c r="K5697" s="5"/>
      <c r="L5697" s="1"/>
      <c r="M5697" s="7"/>
      <c r="N5697" s="7"/>
      <c r="O5697" s="7">
        <v>45339.995138888888</v>
      </c>
      <c r="P5697" s="4" t="s">
        <v>3122</v>
      </c>
      <c r="Q5697" s="10" t="s">
        <v>3122</v>
      </c>
      <c r="R5697" s="2" t="s">
        <v>10470</v>
      </c>
      <c r="S5697" s="6" t="str">
        <f>IF(OR(ISBLANK(Table1[[#This Row],[ValidEndUTC]]),ISBLANK(Table1[[#This Row],[ValidStartUTC]])),"",Table1[[#This Row],[ValidEndUTC]]-Table1[[#This Row],[ValidStartUTC]])</f>
        <v/>
      </c>
      <c r="T5697" s="5" t="str">
        <f>IF(OR(ISBLANK(Table1[[#This Row],[ValidEndUTC]]),ISBLANK(Table1[[#This Row],[ValidStartUTC]])),"",Table1[[#This Row],[Duration]]*24*60)</f>
        <v/>
      </c>
    </row>
    <row r="5698" spans="1:20" ht="21.6" x14ac:dyDescent="0.25">
      <c r="A5698" s="8" t="str">
        <f>IF(ISBLANK(Table1[[#This Row],[AdvisoryNumber]]),"NTML","ADVZY")</f>
        <v>NTML</v>
      </c>
      <c r="B5698" s="8" t="str">
        <f>_xlfn.TEXTJOIN("-",TRUE,Table1[[#This Row],[Source]],TEXT(Table1[[#This Row],[AdvisoryNumber]],"000"),TEXT(ROW()-1,"000000"),TEXT(Table1[[#This Row],[RecordTimeUTC]],"YYYY-MM-DD"))</f>
        <v>NTML-000-005697-2024-02-17</v>
      </c>
      <c r="C5698" s="1" t="s">
        <v>1539</v>
      </c>
      <c r="D5698" s="2"/>
      <c r="E5698" s="1"/>
      <c r="F5698" s="2"/>
      <c r="G5698" s="1"/>
      <c r="H5698" s="1" t="s">
        <v>2641</v>
      </c>
      <c r="I5698" s="8" t="str">
        <f>IF(Table1[[#This Row],[TMI_Type]]="Reroute",INDEX(_xlfn.REGEXEXTRACT(Table1[[#This Row],[RawText]],".*(ROUTE|FEA|FCA|ICR|CTOP|TBO).+([A-Z]{3})",2,0),1,2),"")</f>
        <v/>
      </c>
      <c r="J5698" s="5"/>
      <c r="K5698" s="5"/>
      <c r="L5698" s="1"/>
      <c r="M5698" s="7"/>
      <c r="N5698" s="7"/>
      <c r="O5698" s="7">
        <v>45339.998611111114</v>
      </c>
      <c r="P5698" s="4" t="s">
        <v>10473</v>
      </c>
      <c r="Q5698" s="10" t="s">
        <v>10473</v>
      </c>
      <c r="R5698" s="2" t="s">
        <v>10470</v>
      </c>
      <c r="S5698" s="6" t="str">
        <f>IF(OR(ISBLANK(Table1[[#This Row],[ValidEndUTC]]),ISBLANK(Table1[[#This Row],[ValidStartUTC]])),"",Table1[[#This Row],[ValidEndUTC]]-Table1[[#This Row],[ValidStartUTC]])</f>
        <v/>
      </c>
      <c r="T5698" s="5" t="str">
        <f>IF(OR(ISBLANK(Table1[[#This Row],[ValidEndUTC]]),ISBLANK(Table1[[#This Row],[ValidStartUTC]])),"",Table1[[#This Row],[Duration]]*24*60)</f>
        <v/>
      </c>
    </row>
    <row r="5699" spans="1:20" ht="21.6" x14ac:dyDescent="0.25">
      <c r="A5699" s="8" t="str">
        <f>IF(ISBLANK(Table1[[#This Row],[AdvisoryNumber]]),"NTML","ADVZY")</f>
        <v>NTML</v>
      </c>
      <c r="B5699" s="8" t="str">
        <f>_xlfn.TEXTJOIN("-",TRUE,Table1[[#This Row],[Source]],TEXT(Table1[[#This Row],[AdvisoryNumber]],"000"),TEXT(ROW()-1,"000000"),TEXT(Table1[[#This Row],[RecordTimeUTC]],"YYYY-MM-DD"))</f>
        <v>NTML-000-005698-2024-02-18</v>
      </c>
      <c r="C5699" s="1" t="s">
        <v>217</v>
      </c>
      <c r="D5699" s="2"/>
      <c r="E5699" s="1"/>
      <c r="F5699" s="2"/>
      <c r="G5699" s="1" t="s">
        <v>98</v>
      </c>
      <c r="H5699" s="1" t="s">
        <v>101</v>
      </c>
      <c r="I5699" s="8" t="str">
        <f>IF(Table1[[#This Row],[TMI_Type]]="Reroute",INDEX(_xlfn.REGEXEXTRACT(Table1[[#This Row],[RawText]],".*(ROUTE|FEA|FCA|ICR|CTOP|TBO).+([A-Z]{3})",2,0),1,2),"")</f>
        <v/>
      </c>
      <c r="J5699" s="5">
        <v>20</v>
      </c>
      <c r="K5699" s="5"/>
      <c r="L5699" s="1" t="s">
        <v>1577</v>
      </c>
      <c r="M5699" s="7"/>
      <c r="N5699" s="7"/>
      <c r="O5699" s="7">
        <v>45340.010416666664</v>
      </c>
      <c r="P5699" s="4" t="s">
        <v>1578</v>
      </c>
      <c r="Q5699" s="10" t="s">
        <v>1578</v>
      </c>
      <c r="R5699" s="2" t="s">
        <v>10474</v>
      </c>
      <c r="S5699" s="6" t="str">
        <f>IF(OR(ISBLANK(Table1[[#This Row],[ValidEndUTC]]),ISBLANK(Table1[[#This Row],[ValidStartUTC]])),"",Table1[[#This Row],[ValidEndUTC]]-Table1[[#This Row],[ValidStartUTC]])</f>
        <v/>
      </c>
      <c r="T5699" s="5" t="str">
        <f>IF(OR(ISBLANK(Table1[[#This Row],[ValidEndUTC]]),ISBLANK(Table1[[#This Row],[ValidStartUTC]])),"",Table1[[#This Row],[Duration]]*24*60)</f>
        <v/>
      </c>
    </row>
    <row r="5700" spans="1:20" ht="21.6" x14ac:dyDescent="0.25">
      <c r="A5700" s="8" t="str">
        <f>IF(ISBLANK(Table1[[#This Row],[AdvisoryNumber]]),"NTML","ADVZY")</f>
        <v>NTML</v>
      </c>
      <c r="B5700" s="8" t="str">
        <f>_xlfn.TEXTJOIN("-",TRUE,Table1[[#This Row],[Source]],TEXT(Table1[[#This Row],[AdvisoryNumber]],"000"),TEXT(ROW()-1,"000000"),TEXT(Table1[[#This Row],[RecordTimeUTC]],"YYYY-MM-DD"))</f>
        <v>NTML-000-005699-2024-02-18</v>
      </c>
      <c r="C5700" s="1" t="s">
        <v>217</v>
      </c>
      <c r="D5700" s="2"/>
      <c r="E5700" s="1"/>
      <c r="F5700" s="2"/>
      <c r="G5700" s="1" t="s">
        <v>98</v>
      </c>
      <c r="H5700" s="1" t="s">
        <v>101</v>
      </c>
      <c r="I5700" s="8" t="str">
        <f>IF(Table1[[#This Row],[TMI_Type]]="Reroute",INDEX(_xlfn.REGEXEXTRACT(Table1[[#This Row],[RawText]],".*(ROUTE|FEA|FCA|ICR|CTOP|TBO).+([A-Z]{3})",2,0),1,2),"")</f>
        <v/>
      </c>
      <c r="J5700" s="5">
        <v>30</v>
      </c>
      <c r="K5700" s="5"/>
      <c r="L5700" s="1" t="s">
        <v>1579</v>
      </c>
      <c r="M5700" s="7"/>
      <c r="N5700" s="7"/>
      <c r="O5700" s="7">
        <v>45340.010416666664</v>
      </c>
      <c r="P5700" s="4" t="s">
        <v>10477</v>
      </c>
      <c r="Q5700" s="10" t="s">
        <v>10477</v>
      </c>
      <c r="R5700" s="2" t="s">
        <v>10474</v>
      </c>
      <c r="S5700" s="6" t="str">
        <f>IF(OR(ISBLANK(Table1[[#This Row],[ValidEndUTC]]),ISBLANK(Table1[[#This Row],[ValidStartUTC]])),"",Table1[[#This Row],[ValidEndUTC]]-Table1[[#This Row],[ValidStartUTC]])</f>
        <v/>
      </c>
      <c r="T5700" s="5" t="str">
        <f>IF(OR(ISBLANK(Table1[[#This Row],[ValidEndUTC]]),ISBLANK(Table1[[#This Row],[ValidStartUTC]])),"",Table1[[#This Row],[Duration]]*24*60)</f>
        <v/>
      </c>
    </row>
    <row r="5701" spans="1:20" ht="21.6" x14ac:dyDescent="0.25">
      <c r="A5701" s="8" t="str">
        <f>IF(ISBLANK(Table1[[#This Row],[AdvisoryNumber]]),"NTML","ADVZY")</f>
        <v>NTML</v>
      </c>
      <c r="B5701" s="8" t="str">
        <f>_xlfn.TEXTJOIN("-",TRUE,Table1[[#This Row],[Source]],TEXT(Table1[[#This Row],[AdvisoryNumber]],"000"),TEXT(ROW()-1,"000000"),TEXT(Table1[[#This Row],[RecordTimeUTC]],"YYYY-MM-DD"))</f>
        <v>NTML-000-005700-2024-02-18</v>
      </c>
      <c r="C5701" s="1" t="s">
        <v>108</v>
      </c>
      <c r="D5701" s="2"/>
      <c r="E5701" s="1"/>
      <c r="F5701" s="2"/>
      <c r="G5701" s="1"/>
      <c r="H5701" s="1" t="s">
        <v>2641</v>
      </c>
      <c r="I5701" s="8" t="str">
        <f>IF(Table1[[#This Row],[TMI_Type]]="Reroute",INDEX(_xlfn.REGEXEXTRACT(Table1[[#This Row],[RawText]],".*(ROUTE|FEA|FCA|ICR|CTOP|TBO).+([A-Z]{3})",2,0),1,2),"")</f>
        <v/>
      </c>
      <c r="J5701" s="5"/>
      <c r="K5701" s="5"/>
      <c r="L5701" s="1"/>
      <c r="M5701" s="7"/>
      <c r="N5701" s="7"/>
      <c r="O5701" s="7">
        <v>45340.249305555553</v>
      </c>
      <c r="P5701" s="4" t="s">
        <v>3126</v>
      </c>
      <c r="Q5701" s="10" t="s">
        <v>3126</v>
      </c>
      <c r="R5701" s="2" t="s">
        <v>10485</v>
      </c>
      <c r="S5701" s="6" t="str">
        <f>IF(OR(ISBLANK(Table1[[#This Row],[ValidEndUTC]]),ISBLANK(Table1[[#This Row],[ValidStartUTC]])),"",Table1[[#This Row],[ValidEndUTC]]-Table1[[#This Row],[ValidStartUTC]])</f>
        <v/>
      </c>
      <c r="T5701" s="5" t="str">
        <f>IF(OR(ISBLANK(Table1[[#This Row],[ValidEndUTC]]),ISBLANK(Table1[[#This Row],[ValidStartUTC]])),"",Table1[[#This Row],[Duration]]*24*60)</f>
        <v/>
      </c>
    </row>
    <row r="5702" spans="1:20" x14ac:dyDescent="0.25">
      <c r="A5702" s="8" t="str">
        <f>IF(ISBLANK(Table1[[#This Row],[AdvisoryNumber]]),"NTML","ADVZY")</f>
        <v>NTML</v>
      </c>
      <c r="B5702" s="8" t="str">
        <f>_xlfn.TEXTJOIN("-",TRUE,Table1[[#This Row],[Source]],TEXT(Table1[[#This Row],[AdvisoryNumber]],"000"),TEXT(ROW()-1,"000000"),TEXT(Table1[[#This Row],[RecordTimeUTC]],"YYYY-MM-DD"))</f>
        <v>NTML-000-005701-2024-02-23</v>
      </c>
      <c r="C5702" s="1" t="s">
        <v>97</v>
      </c>
      <c r="D5702" s="2"/>
      <c r="E5702" s="1"/>
      <c r="F5702" s="2"/>
      <c r="G5702" s="1"/>
      <c r="H5702" s="1" t="s">
        <v>2641</v>
      </c>
      <c r="I5702" s="8" t="str">
        <f>IF(Table1[[#This Row],[TMI_Type]]="Reroute",INDEX(_xlfn.REGEXEXTRACT(Table1[[#This Row],[RawText]],".*(ROUTE|FEA|FCA|ICR|CTOP|TBO).+([A-Z]{3})",2,0),1,2),"")</f>
        <v/>
      </c>
      <c r="J5702" s="5"/>
      <c r="K5702" s="5"/>
      <c r="L5702" s="1"/>
      <c r="M5702" s="7"/>
      <c r="N5702" s="7"/>
      <c r="O5702" s="7">
        <v>45345.916666666664</v>
      </c>
      <c r="P5702" s="4" t="s">
        <v>3127</v>
      </c>
      <c r="Q5702" s="10" t="s">
        <v>3127</v>
      </c>
      <c r="R5702" s="2" t="s">
        <v>10486</v>
      </c>
      <c r="S5702" s="6" t="str">
        <f>IF(OR(ISBLANK(Table1[[#This Row],[ValidEndUTC]]),ISBLANK(Table1[[#This Row],[ValidStartUTC]])),"",Table1[[#This Row],[ValidEndUTC]]-Table1[[#This Row],[ValidStartUTC]])</f>
        <v/>
      </c>
      <c r="T5702" s="5" t="str">
        <f>IF(OR(ISBLANK(Table1[[#This Row],[ValidEndUTC]]),ISBLANK(Table1[[#This Row],[ValidStartUTC]])),"",Table1[[#This Row],[Duration]]*24*60)</f>
        <v/>
      </c>
    </row>
    <row r="5703" spans="1:20" x14ac:dyDescent="0.25">
      <c r="A5703" s="8" t="str">
        <f>IF(ISBLANK(Table1[[#This Row],[AdvisoryNumber]]),"NTML","ADVZY")</f>
        <v>NTML</v>
      </c>
      <c r="B5703" s="8" t="str">
        <f>_xlfn.TEXTJOIN("-",TRUE,Table1[[#This Row],[Source]],TEXT(Table1[[#This Row],[AdvisoryNumber]],"000"),TEXT(ROW()-1,"000000"),TEXT(Table1[[#This Row],[RecordTimeUTC]],"YYYY-MM-DD"))</f>
        <v>NTML-000-005702-2024-02-23</v>
      </c>
      <c r="C5703" s="1" t="s">
        <v>232</v>
      </c>
      <c r="D5703" s="2"/>
      <c r="E5703" s="1"/>
      <c r="F5703" s="2"/>
      <c r="G5703" s="1"/>
      <c r="H5703" s="1" t="s">
        <v>2641</v>
      </c>
      <c r="I5703" s="8" t="str">
        <f>IF(Table1[[#This Row],[TMI_Type]]="Reroute",INDEX(_xlfn.REGEXEXTRACT(Table1[[#This Row],[RawText]],".*(ROUTE|FEA|FCA|ICR|CTOP|TBO).+([A-Z]{3})",2,0),1,2),"")</f>
        <v/>
      </c>
      <c r="J5703" s="5"/>
      <c r="K5703" s="5"/>
      <c r="L5703" s="1"/>
      <c r="M5703" s="7"/>
      <c r="N5703" s="7"/>
      <c r="O5703" s="7">
        <v>45345.951388888891</v>
      </c>
      <c r="P5703" s="4" t="s">
        <v>3128</v>
      </c>
      <c r="Q5703" s="10" t="s">
        <v>3128</v>
      </c>
      <c r="R5703" s="2" t="s">
        <v>10487</v>
      </c>
      <c r="S5703" s="6" t="str">
        <f>IF(OR(ISBLANK(Table1[[#This Row],[ValidEndUTC]]),ISBLANK(Table1[[#This Row],[ValidStartUTC]])),"",Table1[[#This Row],[ValidEndUTC]]-Table1[[#This Row],[ValidStartUTC]])</f>
        <v/>
      </c>
      <c r="T5703" s="5" t="str">
        <f>IF(OR(ISBLANK(Table1[[#This Row],[ValidEndUTC]]),ISBLANK(Table1[[#This Row],[ValidStartUTC]])),"",Table1[[#This Row],[Duration]]*24*60)</f>
        <v/>
      </c>
    </row>
    <row r="5704" spans="1:20" x14ac:dyDescent="0.25">
      <c r="A5704" s="8" t="str">
        <f>IF(ISBLANK(Table1[[#This Row],[AdvisoryNumber]]),"NTML","ADVZY")</f>
        <v>NTML</v>
      </c>
      <c r="B5704" s="8" t="str">
        <f>_xlfn.TEXTJOIN("-",TRUE,Table1[[#This Row],[Source]],TEXT(Table1[[#This Row],[AdvisoryNumber]],"000"),TEXT(ROW()-1,"000000"),TEXT(Table1[[#This Row],[RecordTimeUTC]],"YYYY-MM-DD"))</f>
        <v>NTML-000-005703-2024-02-24</v>
      </c>
      <c r="C5704" s="1" t="s">
        <v>344</v>
      </c>
      <c r="D5704" s="2"/>
      <c r="E5704" s="1"/>
      <c r="F5704" s="2"/>
      <c r="G5704" s="1"/>
      <c r="H5704" s="1" t="s">
        <v>992</v>
      </c>
      <c r="I5704" s="8" t="str">
        <f>IF(Table1[[#This Row],[TMI_Type]]="Reroute",INDEX(_xlfn.REGEXEXTRACT(Table1[[#This Row],[RawText]],".*(ROUTE|FEA|FCA|ICR|CTOP|TBO).+([A-Z]{3})",2,0),1,2),"")</f>
        <v/>
      </c>
      <c r="J5704" s="5"/>
      <c r="K5704" s="5"/>
      <c r="L5704" s="1"/>
      <c r="M5704" s="7"/>
      <c r="N5704" s="7"/>
      <c r="O5704" s="7">
        <v>45346.053472222222</v>
      </c>
      <c r="P5704" s="4" t="s">
        <v>3129</v>
      </c>
      <c r="Q5704" s="10" t="s">
        <v>3129</v>
      </c>
      <c r="R5704" s="2" t="s">
        <v>10506</v>
      </c>
      <c r="S5704" s="6" t="str">
        <f>IF(OR(ISBLANK(Table1[[#This Row],[ValidEndUTC]]),ISBLANK(Table1[[#This Row],[ValidStartUTC]])),"",Table1[[#This Row],[ValidEndUTC]]-Table1[[#This Row],[ValidStartUTC]])</f>
        <v/>
      </c>
      <c r="T5704" s="5" t="str">
        <f>IF(OR(ISBLANK(Table1[[#This Row],[ValidEndUTC]]),ISBLANK(Table1[[#This Row],[ValidStartUTC]])),"",Table1[[#This Row],[Duration]]*24*60)</f>
        <v/>
      </c>
    </row>
    <row r="5705" spans="1:20" x14ac:dyDescent="0.25">
      <c r="A5705" s="8" t="str">
        <f>IF(ISBLANK(Table1[[#This Row],[AdvisoryNumber]]),"NTML","ADVZY")</f>
        <v>NTML</v>
      </c>
      <c r="B5705" s="8" t="str">
        <f>_xlfn.TEXTJOIN("-",TRUE,Table1[[#This Row],[Source]],TEXT(Table1[[#This Row],[AdvisoryNumber]],"000"),TEXT(ROW()-1,"000000"),TEXT(Table1[[#This Row],[RecordTimeUTC]],"YYYY-MM-DD"))</f>
        <v>NTML-000-005704-2024-02-24</v>
      </c>
      <c r="C5705" s="1" t="s">
        <v>3285</v>
      </c>
      <c r="D5705" s="2"/>
      <c r="E5705" s="1"/>
      <c r="F5705" s="2"/>
      <c r="G5705" s="1"/>
      <c r="H5705" s="1" t="s">
        <v>992</v>
      </c>
      <c r="I5705" s="8" t="str">
        <f>IF(Table1[[#This Row],[TMI_Type]]="Reroute",INDEX(_xlfn.REGEXEXTRACT(Table1[[#This Row],[RawText]],".*(ROUTE|FEA|FCA|ICR|CTOP|TBO).+([A-Z]{3})",2,0),1,2),"")</f>
        <v/>
      </c>
      <c r="J5705" s="5"/>
      <c r="K5705" s="5"/>
      <c r="L5705" s="1"/>
      <c r="M5705" s="7"/>
      <c r="N5705" s="7"/>
      <c r="O5705" s="7">
        <v>45346.053472222222</v>
      </c>
      <c r="P5705" s="4" t="s">
        <v>3130</v>
      </c>
      <c r="Q5705" s="10" t="s">
        <v>3130</v>
      </c>
      <c r="R5705" s="2" t="s">
        <v>10506</v>
      </c>
      <c r="S5705" s="6" t="str">
        <f>IF(OR(ISBLANK(Table1[[#This Row],[ValidEndUTC]]),ISBLANK(Table1[[#This Row],[ValidStartUTC]])),"",Table1[[#This Row],[ValidEndUTC]]-Table1[[#This Row],[ValidStartUTC]])</f>
        <v/>
      </c>
      <c r="T5705" s="5" t="str">
        <f>IF(OR(ISBLANK(Table1[[#This Row],[ValidEndUTC]]),ISBLANK(Table1[[#This Row],[ValidStartUTC]])),"",Table1[[#This Row],[Duration]]*24*60)</f>
        <v/>
      </c>
    </row>
    <row r="5706" spans="1:20" x14ac:dyDescent="0.25">
      <c r="A5706" s="8" t="str">
        <f>IF(ISBLANK(Table1[[#This Row],[AdvisoryNumber]]),"NTML","ADVZY")</f>
        <v>NTML</v>
      </c>
      <c r="B5706" s="8" t="str">
        <f>_xlfn.TEXTJOIN("-",TRUE,Table1[[#This Row],[Source]],TEXT(Table1[[#This Row],[AdvisoryNumber]],"000"),TEXT(ROW()-1,"000000"),TEXT(Table1[[#This Row],[RecordTimeUTC]],"YYYY-MM-DD"))</f>
        <v>NTML-000-005705-2024-02-24</v>
      </c>
      <c r="C5706" s="1" t="s">
        <v>344</v>
      </c>
      <c r="D5706" s="2"/>
      <c r="E5706" s="1"/>
      <c r="F5706" s="2"/>
      <c r="G5706" s="1" t="s">
        <v>98</v>
      </c>
      <c r="H5706" s="1" t="s">
        <v>992</v>
      </c>
      <c r="I5706" s="8" t="str">
        <f>IF(Table1[[#This Row],[TMI_Type]]="Reroute",INDEX(_xlfn.REGEXEXTRACT(Table1[[#This Row],[RawText]],".*(ROUTE|FEA|FCA|ICR|CTOP|TBO).+([A-Z]{3})",2,0),1,2),"")</f>
        <v/>
      </c>
      <c r="J5706" s="5"/>
      <c r="K5706" s="5"/>
      <c r="L5706" s="1"/>
      <c r="M5706" s="7"/>
      <c r="N5706" s="7"/>
      <c r="O5706" s="7">
        <v>45346.07708333333</v>
      </c>
      <c r="P5706" s="4" t="s">
        <v>3131</v>
      </c>
      <c r="Q5706" s="10" t="s">
        <v>3131</v>
      </c>
      <c r="R5706" s="2" t="s">
        <v>10508</v>
      </c>
      <c r="S5706" s="6" t="str">
        <f>IF(OR(ISBLANK(Table1[[#This Row],[ValidEndUTC]]),ISBLANK(Table1[[#This Row],[ValidStartUTC]])),"",Table1[[#This Row],[ValidEndUTC]]-Table1[[#This Row],[ValidStartUTC]])</f>
        <v/>
      </c>
      <c r="T5706" s="5" t="str">
        <f>IF(OR(ISBLANK(Table1[[#This Row],[ValidEndUTC]]),ISBLANK(Table1[[#This Row],[ValidStartUTC]])),"",Table1[[#This Row],[Duration]]*24*60)</f>
        <v/>
      </c>
    </row>
    <row r="5707" spans="1:20" x14ac:dyDescent="0.25">
      <c r="A5707" s="8" t="str">
        <f>IF(ISBLANK(Table1[[#This Row],[AdvisoryNumber]]),"NTML","ADVZY")</f>
        <v>NTML</v>
      </c>
      <c r="B5707" s="8" t="str">
        <f>_xlfn.TEXTJOIN("-",TRUE,Table1[[#This Row],[Source]],TEXT(Table1[[#This Row],[AdvisoryNumber]],"000"),TEXT(ROW()-1,"000000"),TEXT(Table1[[#This Row],[RecordTimeUTC]],"YYYY-MM-DD"))</f>
        <v>NTML-000-005706-2024-02-24</v>
      </c>
      <c r="C5707" s="1" t="s">
        <v>31</v>
      </c>
      <c r="D5707" s="2"/>
      <c r="E5707" s="1"/>
      <c r="F5707" s="2"/>
      <c r="G5707" s="1" t="s">
        <v>98</v>
      </c>
      <c r="H5707" s="1" t="s">
        <v>992</v>
      </c>
      <c r="I5707" s="8" t="str">
        <f>IF(Table1[[#This Row],[TMI_Type]]="Reroute",INDEX(_xlfn.REGEXEXTRACT(Table1[[#This Row],[RawText]],".*(ROUTE|FEA|FCA|ICR|CTOP|TBO).+([A-Z]{3})",2,0),1,2),"")</f>
        <v/>
      </c>
      <c r="J5707" s="5"/>
      <c r="K5707" s="5"/>
      <c r="L5707" s="1"/>
      <c r="M5707" s="7"/>
      <c r="N5707" s="7"/>
      <c r="O5707" s="7">
        <v>45346.07708333333</v>
      </c>
      <c r="P5707" s="4" t="s">
        <v>3132</v>
      </c>
      <c r="Q5707" s="10" t="s">
        <v>3132</v>
      </c>
      <c r="R5707" s="2" t="s">
        <v>10508</v>
      </c>
      <c r="S5707" s="6" t="str">
        <f>IF(OR(ISBLANK(Table1[[#This Row],[ValidEndUTC]]),ISBLANK(Table1[[#This Row],[ValidStartUTC]])),"",Table1[[#This Row],[ValidEndUTC]]-Table1[[#This Row],[ValidStartUTC]])</f>
        <v/>
      </c>
      <c r="T5707" s="5" t="str">
        <f>IF(OR(ISBLANK(Table1[[#This Row],[ValidEndUTC]]),ISBLANK(Table1[[#This Row],[ValidStartUTC]])),"",Table1[[#This Row],[Duration]]*24*60)</f>
        <v/>
      </c>
    </row>
    <row r="5708" spans="1:20" x14ac:dyDescent="0.25">
      <c r="A5708" s="8" t="str">
        <f>IF(ISBLANK(Table1[[#This Row],[AdvisoryNumber]]),"NTML","ADVZY")</f>
        <v>NTML</v>
      </c>
      <c r="B5708" s="8" t="str">
        <f>_xlfn.TEXTJOIN("-",TRUE,Table1[[#This Row],[Source]],TEXT(Table1[[#This Row],[AdvisoryNumber]],"000"),TEXT(ROW()-1,"000000"),TEXT(Table1[[#This Row],[RecordTimeUTC]],"YYYY-MM-DD"))</f>
        <v>NTML-000-005707-2024-02-24</v>
      </c>
      <c r="C5708" s="1" t="s">
        <v>108</v>
      </c>
      <c r="D5708" s="2"/>
      <c r="E5708" s="1"/>
      <c r="F5708" s="2"/>
      <c r="G5708" s="1" t="s">
        <v>5005</v>
      </c>
      <c r="H5708" s="1" t="s">
        <v>992</v>
      </c>
      <c r="I5708" s="8" t="str">
        <f>IF(Table1[[#This Row],[TMI_Type]]="Reroute",INDEX(_xlfn.REGEXEXTRACT(Table1[[#This Row],[RawText]],".*(ROUTE|FEA|FCA|ICR|CTOP|TBO).+([A-Z]{3})",2,0),1,2),"")</f>
        <v/>
      </c>
      <c r="J5708" s="5"/>
      <c r="K5708" s="5"/>
      <c r="L5708" s="1"/>
      <c r="M5708" s="7"/>
      <c r="N5708" s="7"/>
      <c r="O5708" s="7">
        <v>45346.07916666667</v>
      </c>
      <c r="P5708" s="4" t="s">
        <v>3133</v>
      </c>
      <c r="Q5708" s="10" t="s">
        <v>3133</v>
      </c>
      <c r="R5708" s="2" t="s">
        <v>10509</v>
      </c>
      <c r="S5708" s="6" t="str">
        <f>IF(OR(ISBLANK(Table1[[#This Row],[ValidEndUTC]]),ISBLANK(Table1[[#This Row],[ValidStartUTC]])),"",Table1[[#This Row],[ValidEndUTC]]-Table1[[#This Row],[ValidStartUTC]])</f>
        <v/>
      </c>
      <c r="T5708" s="5" t="str">
        <f>IF(OR(ISBLANK(Table1[[#This Row],[ValidEndUTC]]),ISBLANK(Table1[[#This Row],[ValidStartUTC]])),"",Table1[[#This Row],[Duration]]*24*60)</f>
        <v/>
      </c>
    </row>
    <row r="5709" spans="1:20" x14ac:dyDescent="0.25">
      <c r="A5709" s="8" t="str">
        <f>IF(ISBLANK(Table1[[#This Row],[AdvisoryNumber]]),"NTML","ADVZY")</f>
        <v>NTML</v>
      </c>
      <c r="B5709" s="8" t="str">
        <f>_xlfn.TEXTJOIN("-",TRUE,Table1[[#This Row],[Source]],TEXT(Table1[[#This Row],[AdvisoryNumber]],"000"),TEXT(ROW()-1,"000000"),TEXT(Table1[[#This Row],[RecordTimeUTC]],"YYYY-MM-DD"))</f>
        <v>NTML-000-005708-2024-02-24</v>
      </c>
      <c r="C5709" s="1" t="s">
        <v>97</v>
      </c>
      <c r="D5709" s="2"/>
      <c r="E5709" s="1"/>
      <c r="F5709" s="2"/>
      <c r="G5709" s="1" t="s">
        <v>98</v>
      </c>
      <c r="H5709" s="1" t="s">
        <v>101</v>
      </c>
      <c r="I5709" s="8" t="str">
        <f>IF(Table1[[#This Row],[TMI_Type]]="Reroute",INDEX(_xlfn.REGEXEXTRACT(Table1[[#This Row],[RawText]],".*(ROUTE|FEA|FCA|ICR|CTOP|TBO).+([A-Z]{3})",2,0),1,2),"")</f>
        <v/>
      </c>
      <c r="J5709" s="5">
        <v>25</v>
      </c>
      <c r="K5709" s="5"/>
      <c r="L5709" s="1" t="s">
        <v>642</v>
      </c>
      <c r="M5709" s="7"/>
      <c r="N5709" s="7"/>
      <c r="O5709" s="7">
        <v>45346.09097222222</v>
      </c>
      <c r="P5709" s="4" t="s">
        <v>1646</v>
      </c>
      <c r="Q5709" s="10" t="s">
        <v>1646</v>
      </c>
      <c r="R5709" s="2" t="s">
        <v>10510</v>
      </c>
      <c r="S5709" s="6" t="str">
        <f>IF(OR(ISBLANK(Table1[[#This Row],[ValidEndUTC]]),ISBLANK(Table1[[#This Row],[ValidStartUTC]])),"",Table1[[#This Row],[ValidEndUTC]]-Table1[[#This Row],[ValidStartUTC]])</f>
        <v/>
      </c>
      <c r="T5709" s="5" t="str">
        <f>IF(OR(ISBLANK(Table1[[#This Row],[ValidEndUTC]]),ISBLANK(Table1[[#This Row],[ValidStartUTC]])),"",Table1[[#This Row],[Duration]]*24*60)</f>
        <v/>
      </c>
    </row>
    <row r="5710" spans="1:20" x14ac:dyDescent="0.25">
      <c r="A5710" s="8" t="str">
        <f>IF(ISBLANK(Table1[[#This Row],[AdvisoryNumber]]),"NTML","ADVZY")</f>
        <v>NTML</v>
      </c>
      <c r="B5710" s="8" t="str">
        <f>_xlfn.TEXTJOIN("-",TRUE,Table1[[#This Row],[Source]],TEXT(Table1[[#This Row],[AdvisoryNumber]],"000"),TEXT(ROW()-1,"000000"),TEXT(Table1[[#This Row],[RecordTimeUTC]],"YYYY-MM-DD"))</f>
        <v>NTML-000-005709-2024-02-24</v>
      </c>
      <c r="C5710" s="1" t="s">
        <v>97</v>
      </c>
      <c r="D5710" s="2"/>
      <c r="E5710" s="1"/>
      <c r="F5710" s="2"/>
      <c r="G5710" s="1" t="s">
        <v>98</v>
      </c>
      <c r="H5710" s="1" t="s">
        <v>101</v>
      </c>
      <c r="I5710" s="8" t="str">
        <f>IF(Table1[[#This Row],[TMI_Type]]="Reroute",INDEX(_xlfn.REGEXEXTRACT(Table1[[#This Row],[RawText]],".*(ROUTE|FEA|FCA|ICR|CTOP|TBO).+([A-Z]{3})",2,0),1,2),"")</f>
        <v/>
      </c>
      <c r="J5710" s="5">
        <v>30</v>
      </c>
      <c r="K5710" s="5"/>
      <c r="L5710" s="1" t="s">
        <v>232</v>
      </c>
      <c r="M5710" s="7"/>
      <c r="N5710" s="7"/>
      <c r="O5710" s="7">
        <v>45346.09097222222</v>
      </c>
      <c r="P5710" s="4" t="s">
        <v>1647</v>
      </c>
      <c r="Q5710" s="10" t="s">
        <v>1647</v>
      </c>
      <c r="R5710" s="2" t="s">
        <v>10510</v>
      </c>
      <c r="S5710" s="6" t="str">
        <f>IF(OR(ISBLANK(Table1[[#This Row],[ValidEndUTC]]),ISBLANK(Table1[[#This Row],[ValidStartUTC]])),"",Table1[[#This Row],[ValidEndUTC]]-Table1[[#This Row],[ValidStartUTC]])</f>
        <v/>
      </c>
      <c r="T5710" s="5" t="str">
        <f>IF(OR(ISBLANK(Table1[[#This Row],[ValidEndUTC]]),ISBLANK(Table1[[#This Row],[ValidStartUTC]])),"",Table1[[#This Row],[Duration]]*24*60)</f>
        <v/>
      </c>
    </row>
    <row r="5711" spans="1:20" x14ac:dyDescent="0.25">
      <c r="A5711" s="8" t="str">
        <f>IF(ISBLANK(Table1[[#This Row],[AdvisoryNumber]]),"NTML","ADVZY")</f>
        <v>NTML</v>
      </c>
      <c r="B5711" s="8" t="str">
        <f>_xlfn.TEXTJOIN("-",TRUE,Table1[[#This Row],[Source]],TEXT(Table1[[#This Row],[AdvisoryNumber]],"000"),TEXT(ROW()-1,"000000"),TEXT(Table1[[#This Row],[RecordTimeUTC]],"YYYY-MM-DD"))</f>
        <v>NTML-000-005710-2024-02-24</v>
      </c>
      <c r="C5711" s="1" t="s">
        <v>232</v>
      </c>
      <c r="D5711" s="2"/>
      <c r="E5711" s="1"/>
      <c r="F5711" s="2"/>
      <c r="G5711" s="1" t="s">
        <v>98</v>
      </c>
      <c r="H5711" s="1" t="s">
        <v>992</v>
      </c>
      <c r="I5711" s="8" t="str">
        <f>IF(Table1[[#This Row],[TMI_Type]]="Reroute",INDEX(_xlfn.REGEXEXTRACT(Table1[[#This Row],[RawText]],".*(ROUTE|FEA|FCA|ICR|CTOP|TBO).+([A-Z]{3})",2,0),1,2),"")</f>
        <v/>
      </c>
      <c r="J5711" s="5"/>
      <c r="K5711" s="5"/>
      <c r="L5711" s="1"/>
      <c r="M5711" s="7"/>
      <c r="N5711" s="7"/>
      <c r="O5711" s="7">
        <v>45346.127083333333</v>
      </c>
      <c r="P5711" s="4" t="s">
        <v>3134</v>
      </c>
      <c r="Q5711" s="10" t="s">
        <v>3134</v>
      </c>
      <c r="R5711" s="2" t="s">
        <v>10512</v>
      </c>
      <c r="S5711" s="6" t="str">
        <f>IF(OR(ISBLANK(Table1[[#This Row],[ValidEndUTC]]),ISBLANK(Table1[[#This Row],[ValidStartUTC]])),"",Table1[[#This Row],[ValidEndUTC]]-Table1[[#This Row],[ValidStartUTC]])</f>
        <v/>
      </c>
      <c r="T5711" s="5" t="str">
        <f>IF(OR(ISBLANK(Table1[[#This Row],[ValidEndUTC]]),ISBLANK(Table1[[#This Row],[ValidStartUTC]])),"",Table1[[#This Row],[Duration]]*24*60)</f>
        <v/>
      </c>
    </row>
    <row r="5712" spans="1:20" ht="409.6" x14ac:dyDescent="0.25">
      <c r="A5712" s="8" t="str">
        <f>IF(ISBLANK(Table1[[#This Row],[AdvisoryNumber]]),"NTML","ADVZY")</f>
        <v>ADVZY</v>
      </c>
      <c r="B5712" s="8" t="str">
        <f>_xlfn.TEXTJOIN("-",TRUE,Table1[[#This Row],[Source]],TEXT(Table1[[#This Row],[AdvisoryNumber]],"000"),TEXT(ROW()-1,"000000"),TEXT(Table1[[#This Row],[RecordTimeUTC]],"YYYY-MM-DD"))</f>
        <v>ADVZY-002-005711-2024-03-22</v>
      </c>
      <c r="C5712" s="1" t="s">
        <v>16</v>
      </c>
      <c r="D5712" s="2"/>
      <c r="E5712" s="1">
        <v>2</v>
      </c>
      <c r="F5712" s="2" t="s">
        <v>5996</v>
      </c>
      <c r="G5712" s="1"/>
      <c r="H5712" s="1" t="s">
        <v>6014</v>
      </c>
      <c r="I5712" s="8" t="str">
        <f>IF(Table1[[#This Row],[TMI_Type]]="Reroute",INDEX(_xlfn.REGEXEXTRACT(Table1[[#This Row],[RawText]],".*(ROUTE|FEA|FCA|ICR|CTOP|TBO).+([A-Z]{3})",2,0),1,2),"")</f>
        <v/>
      </c>
      <c r="J5712" s="5"/>
      <c r="K5712" s="5"/>
      <c r="L5712" s="1"/>
      <c r="M5712" s="7"/>
      <c r="N5712" s="7"/>
      <c r="O5712" s="7">
        <v>45373.875</v>
      </c>
      <c r="P5712" s="4" t="s">
        <v>3527</v>
      </c>
      <c r="Q5712" s="10" t="s">
        <v>7775</v>
      </c>
      <c r="R5712" s="2" t="s">
        <v>7776</v>
      </c>
      <c r="S5712" s="6" t="str">
        <f>IF(OR(ISBLANK(Table1[[#This Row],[ValidEndUTC]]),ISBLANK(Table1[[#This Row],[ValidStartUTC]])),"",Table1[[#This Row],[ValidEndUTC]]-Table1[[#This Row],[ValidStartUTC]])</f>
        <v/>
      </c>
      <c r="T5712" s="5" t="str">
        <f>IF(OR(ISBLANK(Table1[[#This Row],[ValidEndUTC]]),ISBLANK(Table1[[#This Row],[ValidStartUTC]])),"",Table1[[#This Row],[Duration]]*24*60)</f>
        <v/>
      </c>
    </row>
    <row r="5713" spans="1:20" ht="409.6" x14ac:dyDescent="0.25">
      <c r="A5713" s="8" t="str">
        <f>IF(ISBLANK(Table1[[#This Row],[AdvisoryNumber]]),"NTML","ADVZY")</f>
        <v>ADVZY</v>
      </c>
      <c r="B5713" s="8" t="str">
        <f>_xlfn.TEXTJOIN("-",TRUE,Table1[[#This Row],[Source]],TEXT(Table1[[#This Row],[AdvisoryNumber]],"000"),TEXT(ROW()-1,"000000"),TEXT(Table1[[#This Row],[RecordTimeUTC]],"YYYY-MM-DD"))</f>
        <v>ADVZY-001-005712-2024-05-24</v>
      </c>
      <c r="C5713" s="1" t="s">
        <v>16</v>
      </c>
      <c r="D5713" s="2"/>
      <c r="E5713" s="1">
        <v>1</v>
      </c>
      <c r="F5713" s="2" t="s">
        <v>5996</v>
      </c>
      <c r="G5713" s="1"/>
      <c r="H5713" s="1" t="s">
        <v>6014</v>
      </c>
      <c r="I5713" s="8" t="str">
        <f>IF(Table1[[#This Row],[TMI_Type]]="Reroute",INDEX(_xlfn.REGEXEXTRACT(Table1[[#This Row],[RawText]],".*(ROUTE|FEA|FCA|ICR|CTOP|TBO).+([A-Z]{3})",2,0),1,2),"")</f>
        <v/>
      </c>
      <c r="J5713" s="5"/>
      <c r="K5713" s="5"/>
      <c r="L5713" s="1"/>
      <c r="M5713" s="7"/>
      <c r="N5713" s="7"/>
      <c r="O5713" s="7">
        <v>45436.898611111108</v>
      </c>
      <c r="P5713" s="4" t="s">
        <v>3539</v>
      </c>
      <c r="Q5713" s="10" t="s">
        <v>7803</v>
      </c>
      <c r="R5713" s="2" t="s">
        <v>7804</v>
      </c>
      <c r="S5713" s="6" t="str">
        <f>IF(OR(ISBLANK(Table1[[#This Row],[ValidEndUTC]]),ISBLANK(Table1[[#This Row],[ValidStartUTC]])),"",Table1[[#This Row],[ValidEndUTC]]-Table1[[#This Row],[ValidStartUTC]])</f>
        <v/>
      </c>
      <c r="T5713" s="5" t="str">
        <f>IF(OR(ISBLANK(Table1[[#This Row],[ValidEndUTC]]),ISBLANK(Table1[[#This Row],[ValidStartUTC]])),"",Table1[[#This Row],[Duration]]*24*60)</f>
        <v/>
      </c>
    </row>
    <row r="5714" spans="1:20" x14ac:dyDescent="0.25">
      <c r="A5714" s="8" t="str">
        <f>IF(ISBLANK(Table1[[#This Row],[AdvisoryNumber]]),"NTML","ADVZY")</f>
        <v>NTML</v>
      </c>
      <c r="B5714" s="8" t="str">
        <f>_xlfn.TEXTJOIN("-",TRUE,Table1[[#This Row],[Source]],TEXT(Table1[[#This Row],[AdvisoryNumber]],"000"),TEXT(ROW()-1,"000000"),TEXT(Table1[[#This Row],[RecordTimeUTC]],"YYYY-MM-DD"))</f>
        <v>NTML-000-005713-2024-07-01</v>
      </c>
      <c r="C5714" s="1" t="s">
        <v>108</v>
      </c>
      <c r="D5714" s="2"/>
      <c r="E5714" s="1"/>
      <c r="F5714" s="2"/>
      <c r="G5714" s="1" t="s">
        <v>5021</v>
      </c>
      <c r="H5714" s="1" t="s">
        <v>992</v>
      </c>
      <c r="I5714" s="8" t="str">
        <f>IF(Table1[[#This Row],[TMI_Type]]="Reroute",INDEX(_xlfn.REGEXEXTRACT(Table1[[#This Row],[RawText]],".*(ROUTE|FEA|FCA|ICR|CTOP|TBO).+([A-Z]{3})",2,0),1,2),"")</f>
        <v/>
      </c>
      <c r="J5714" s="5"/>
      <c r="K5714" s="5"/>
      <c r="L5714" s="1"/>
      <c r="M5714" s="7"/>
      <c r="N5714" s="7"/>
      <c r="O5714" s="7">
        <v>45474.067361111112</v>
      </c>
      <c r="P5714" s="4" t="s">
        <v>5022</v>
      </c>
      <c r="Q5714" s="10" t="s">
        <v>5022</v>
      </c>
      <c r="R5714" s="2" t="s">
        <v>10526</v>
      </c>
      <c r="S5714" s="6" t="str">
        <f>IF(OR(ISBLANK(Table1[[#This Row],[ValidEndUTC]]),ISBLANK(Table1[[#This Row],[ValidStartUTC]])),"",Table1[[#This Row],[ValidEndUTC]]-Table1[[#This Row],[ValidStartUTC]])</f>
        <v/>
      </c>
      <c r="T5714" s="5" t="str">
        <f>IF(OR(ISBLANK(Table1[[#This Row],[ValidEndUTC]]),ISBLANK(Table1[[#This Row],[ValidStartUTC]])),"",Table1[[#This Row],[Duration]]*24*60)</f>
        <v/>
      </c>
    </row>
    <row r="5715" spans="1:20" ht="75.599999999999994" x14ac:dyDescent="0.25">
      <c r="A5715" s="8" t="str">
        <f>IF(ISBLANK(Table1[[#This Row],[AdvisoryNumber]]),"NTML","ADVZY")</f>
        <v>ADVZY</v>
      </c>
      <c r="B5715" s="8" t="str">
        <f>_xlfn.TEXTJOIN("-",TRUE,Table1[[#This Row],[Source]],TEXT(Table1[[#This Row],[AdvisoryNumber]],"000"),TEXT(ROW()-1,"000000"),TEXT(Table1[[#This Row],[RecordTimeUTC]],"YYYY-MM-DD"))</f>
        <v>ADVZY-003-005714-2024-07-13</v>
      </c>
      <c r="C5715" s="1" t="s">
        <v>16</v>
      </c>
      <c r="D5715" s="2"/>
      <c r="E5715" s="1">
        <v>3</v>
      </c>
      <c r="F5715" s="2" t="s">
        <v>6250</v>
      </c>
      <c r="G5715" s="1"/>
      <c r="H5715" s="1" t="s">
        <v>6019</v>
      </c>
      <c r="I5715" s="8" t="str">
        <f>IF(Table1[[#This Row],[TMI_Type]]="Reroute",INDEX(_xlfn.REGEXEXTRACT(Table1[[#This Row],[RawText]],".*(ROUTE|FEA|FCA|ICR|CTOP|TBO).+([A-Z]{3})",2,0),1,2),"")</f>
        <v/>
      </c>
      <c r="J5715" s="5"/>
      <c r="K5715" s="5"/>
      <c r="L5715" s="1"/>
      <c r="M5715" s="7"/>
      <c r="N5715" s="7"/>
      <c r="O5715" s="7">
        <v>45486.173611111109</v>
      </c>
      <c r="P5715" s="4" t="s">
        <v>3553</v>
      </c>
      <c r="Q5715" s="10" t="s">
        <v>7872</v>
      </c>
      <c r="R5715" s="2" t="s">
        <v>7868</v>
      </c>
      <c r="S5715" s="6" t="str">
        <f>IF(OR(ISBLANK(Table1[[#This Row],[ValidEndUTC]]),ISBLANK(Table1[[#This Row],[ValidStartUTC]])),"",Table1[[#This Row],[ValidEndUTC]]-Table1[[#This Row],[ValidStartUTC]])</f>
        <v/>
      </c>
      <c r="T5715" s="5" t="str">
        <f>IF(OR(ISBLANK(Table1[[#This Row],[ValidEndUTC]]),ISBLANK(Table1[[#This Row],[ValidStartUTC]])),"",Table1[[#This Row],[Duration]]*24*60)</f>
        <v/>
      </c>
    </row>
    <row r="5716" spans="1:20" ht="21.6" x14ac:dyDescent="0.25">
      <c r="A5716" s="8" t="str">
        <f>IF(ISBLANK(Table1[[#This Row],[AdvisoryNumber]]),"NTML","ADVZY")</f>
        <v>NTML</v>
      </c>
      <c r="B5716" s="8" t="str">
        <f>_xlfn.TEXTJOIN("-",TRUE,Table1[[#This Row],[Source]],TEXT(Table1[[#This Row],[AdvisoryNumber]],"000"),TEXT(ROW()-1,"000000"),TEXT(Table1[[#This Row],[RecordTimeUTC]],"YYYY-MM-DD"))</f>
        <v>NTML-000-005715-2024-07-26</v>
      </c>
      <c r="C5716" s="1" t="s">
        <v>372</v>
      </c>
      <c r="D5716" s="2"/>
      <c r="E5716" s="1"/>
      <c r="F5716" s="2"/>
      <c r="G5716" s="1"/>
      <c r="H5716" s="1" t="s">
        <v>2641</v>
      </c>
      <c r="I5716" s="8" t="str">
        <f>IF(Table1[[#This Row],[TMI_Type]]="Reroute",INDEX(_xlfn.REGEXEXTRACT(Table1[[#This Row],[RawText]],".*(ROUTE|FEA|FCA|ICR|CTOP|TBO).+([A-Z]{3})",2,0),1,2),"")</f>
        <v/>
      </c>
      <c r="J5716" s="5"/>
      <c r="K5716" s="5"/>
      <c r="L5716" s="1"/>
      <c r="M5716" s="7"/>
      <c r="N5716" s="7"/>
      <c r="O5716" s="7">
        <v>45499.96875</v>
      </c>
      <c r="P5716" s="4" t="s">
        <v>5010</v>
      </c>
      <c r="Q5716" s="10" t="s">
        <v>5010</v>
      </c>
      <c r="R5716" s="2" t="s">
        <v>10520</v>
      </c>
      <c r="S5716" s="6" t="str">
        <f>IF(OR(ISBLANK(Table1[[#This Row],[ValidEndUTC]]),ISBLANK(Table1[[#This Row],[ValidStartUTC]])),"",Table1[[#This Row],[ValidEndUTC]]-Table1[[#This Row],[ValidStartUTC]])</f>
        <v/>
      </c>
      <c r="T5716" s="5" t="str">
        <f>IF(OR(ISBLANK(Table1[[#This Row],[ValidEndUTC]]),ISBLANK(Table1[[#This Row],[ValidStartUTC]])),"",Table1[[#This Row],[Duration]]*24*60)</f>
        <v/>
      </c>
    </row>
    <row r="5717" spans="1:20" ht="21.6" x14ac:dyDescent="0.25">
      <c r="A5717" s="8" t="str">
        <f>IF(ISBLANK(Table1[[#This Row],[AdvisoryNumber]]),"NTML","ADVZY")</f>
        <v>NTML</v>
      </c>
      <c r="B5717" s="8" t="str">
        <f>_xlfn.TEXTJOIN("-",TRUE,Table1[[#This Row],[Source]],TEXT(Table1[[#This Row],[AdvisoryNumber]],"000"),TEXT(ROW()-1,"000000"),TEXT(Table1[[#This Row],[RecordTimeUTC]],"YYYY-MM-DD"))</f>
        <v>NTML-000-005716-2024-07-27</v>
      </c>
      <c r="C5717" s="1" t="s">
        <v>372</v>
      </c>
      <c r="D5717" s="2"/>
      <c r="E5717" s="1"/>
      <c r="F5717" s="2"/>
      <c r="G5717" s="1"/>
      <c r="H5717" s="1" t="s">
        <v>2641</v>
      </c>
      <c r="I5717" s="8" t="str">
        <f>IF(Table1[[#This Row],[TMI_Type]]="Reroute",INDEX(_xlfn.REGEXEXTRACT(Table1[[#This Row],[RawText]],".*(ROUTE|FEA|FCA|ICR|CTOP|TBO).+([A-Z]{3})",2,0),1,2),"")</f>
        <v/>
      </c>
      <c r="J5717" s="5"/>
      <c r="K5717" s="5"/>
      <c r="L5717" s="1"/>
      <c r="M5717" s="7"/>
      <c r="N5717" s="7"/>
      <c r="O5717" s="7">
        <v>45500.05</v>
      </c>
      <c r="P5717" s="4" t="s">
        <v>5012</v>
      </c>
      <c r="Q5717" s="10" t="s">
        <v>5012</v>
      </c>
      <c r="R5717" s="2" t="s">
        <v>10523</v>
      </c>
      <c r="S5717" s="6" t="str">
        <f>IF(OR(ISBLANK(Table1[[#This Row],[ValidEndUTC]]),ISBLANK(Table1[[#This Row],[ValidStartUTC]])),"",Table1[[#This Row],[ValidEndUTC]]-Table1[[#This Row],[ValidStartUTC]])</f>
        <v/>
      </c>
      <c r="T5717" s="5" t="str">
        <f>IF(OR(ISBLANK(Table1[[#This Row],[ValidEndUTC]]),ISBLANK(Table1[[#This Row],[ValidStartUTC]])),"",Table1[[#This Row],[Duration]]*24*60)</f>
        <v/>
      </c>
    </row>
    <row r="5718" spans="1:20" ht="21.6" x14ac:dyDescent="0.25">
      <c r="A5718" s="8" t="str">
        <f>IF(ISBLANK(Table1[[#This Row],[AdvisoryNumber]]),"NTML","ADVZY")</f>
        <v>NTML</v>
      </c>
      <c r="B5718" s="8" t="str">
        <f>_xlfn.TEXTJOIN("-",TRUE,Table1[[#This Row],[Source]],TEXT(Table1[[#This Row],[AdvisoryNumber]],"000"),TEXT(ROW()-1,"000000"),TEXT(Table1[[#This Row],[RecordTimeUTC]],"YYYY-MM-DD"))</f>
        <v>NTML-000-005717-2024-07-27</v>
      </c>
      <c r="C5718" s="1" t="s">
        <v>372</v>
      </c>
      <c r="D5718" s="2"/>
      <c r="E5718" s="1"/>
      <c r="F5718" s="2"/>
      <c r="G5718" s="1"/>
      <c r="H5718" s="1" t="s">
        <v>2641</v>
      </c>
      <c r="I5718" s="8" t="str">
        <f>IF(Table1[[#This Row],[TMI_Type]]="Reroute",INDEX(_xlfn.REGEXEXTRACT(Table1[[#This Row],[RawText]],".*(ROUTE|FEA|FCA|ICR|CTOP|TBO).+([A-Z]{3})",2,0),1,2),"")</f>
        <v/>
      </c>
      <c r="J5718" s="5"/>
      <c r="K5718" s="5"/>
      <c r="L5718" s="1"/>
      <c r="M5718" s="7"/>
      <c r="N5718" s="7"/>
      <c r="O5718" s="7">
        <v>45500.053472222222</v>
      </c>
      <c r="P5718" s="4" t="s">
        <v>10524</v>
      </c>
      <c r="Q5718" s="10" t="s">
        <v>10524</v>
      </c>
      <c r="R5718" s="2" t="s">
        <v>10523</v>
      </c>
      <c r="S5718" s="6" t="str">
        <f>IF(OR(ISBLANK(Table1[[#This Row],[ValidEndUTC]]),ISBLANK(Table1[[#This Row],[ValidStartUTC]])),"",Table1[[#This Row],[ValidEndUTC]]-Table1[[#This Row],[ValidStartUTC]])</f>
        <v/>
      </c>
      <c r="T5718" s="5" t="str">
        <f>IF(OR(ISBLANK(Table1[[#This Row],[ValidEndUTC]]),ISBLANK(Table1[[#This Row],[ValidStartUTC]])),"",Table1[[#This Row],[Duration]]*24*60)</f>
        <v/>
      </c>
    </row>
    <row r="5719" spans="1:20" ht="21.6" x14ac:dyDescent="0.25">
      <c r="A5719" s="8" t="str">
        <f>IF(ISBLANK(Table1[[#This Row],[AdvisoryNumber]]),"NTML","ADVZY")</f>
        <v>NTML</v>
      </c>
      <c r="B5719" s="8" t="str">
        <f>_xlfn.TEXTJOIN("-",TRUE,Table1[[#This Row],[Source]],TEXT(Table1[[#This Row],[AdvisoryNumber]],"000"),TEXT(ROW()-1,"000000"),TEXT(Table1[[#This Row],[RecordTimeUTC]],"YYYY-MM-DD"))</f>
        <v>NTML-000-005718-2024-07-31</v>
      </c>
      <c r="C5719" s="1" t="s">
        <v>343</v>
      </c>
      <c r="D5719" s="2"/>
      <c r="E5719" s="1"/>
      <c r="F5719" s="2"/>
      <c r="G5719" s="1"/>
      <c r="H5719" s="1" t="s">
        <v>2641</v>
      </c>
      <c r="I5719" s="8" t="str">
        <f>IF(Table1[[#This Row],[TMI_Type]]="Reroute",INDEX(_xlfn.REGEXEXTRACT(Table1[[#This Row],[RawText]],".*(ROUTE|FEA|FCA|ICR|CTOP|TBO).+([A-Z]{3})",2,0),1,2),"")</f>
        <v/>
      </c>
      <c r="J5719" s="5"/>
      <c r="K5719" s="5"/>
      <c r="L5719" s="1"/>
      <c r="M5719" s="7"/>
      <c r="N5719" s="7"/>
      <c r="O5719" s="7">
        <v>45504.958333333336</v>
      </c>
      <c r="P5719" s="4" t="s">
        <v>5020</v>
      </c>
      <c r="Q5719" s="10" t="s">
        <v>5020</v>
      </c>
      <c r="R5719" s="2" t="s">
        <v>10525</v>
      </c>
      <c r="S5719" s="6" t="str">
        <f>IF(OR(ISBLANK(Table1[[#This Row],[ValidEndUTC]]),ISBLANK(Table1[[#This Row],[ValidStartUTC]])),"",Table1[[#This Row],[ValidEndUTC]]-Table1[[#This Row],[ValidStartUTC]])</f>
        <v/>
      </c>
      <c r="T5719" s="5" t="str">
        <f>IF(OR(ISBLANK(Table1[[#This Row],[ValidEndUTC]]),ISBLANK(Table1[[#This Row],[ValidStartUTC]])),"",Table1[[#This Row],[Duration]]*24*60)</f>
        <v/>
      </c>
    </row>
    <row r="5720" spans="1:20" x14ac:dyDescent="0.25">
      <c r="A5720" s="8" t="str">
        <f>IF(ISBLANK(Table1[[#This Row],[AdvisoryNumber]]),"NTML","ADVZY")</f>
        <v>NTML</v>
      </c>
      <c r="B5720" s="8" t="str">
        <f>_xlfn.TEXTJOIN("-",TRUE,Table1[[#This Row],[Source]],TEXT(Table1[[#This Row],[AdvisoryNumber]],"000"),TEXT(ROW()-1,"000000"),TEXT(Table1[[#This Row],[RecordTimeUTC]],"YYYY-MM-DD"))</f>
        <v>NTML-000-005719-2024-08-01</v>
      </c>
      <c r="C5720" s="1" t="s">
        <v>217</v>
      </c>
      <c r="D5720" s="2"/>
      <c r="E5720" s="1"/>
      <c r="F5720" s="2"/>
      <c r="G5720" s="1" t="s">
        <v>5154</v>
      </c>
      <c r="H5720" s="1" t="s">
        <v>101</v>
      </c>
      <c r="I5720" s="8" t="str">
        <f>IF(Table1[[#This Row],[TMI_Type]]="Reroute",INDEX(_xlfn.REGEXEXTRACT(Table1[[#This Row],[RawText]],".*(ROUTE|FEA|FCA|ICR|CTOP|TBO).+([A-Z]{3})",2,0),1,2),"")</f>
        <v/>
      </c>
      <c r="J5720" s="5">
        <v>5</v>
      </c>
      <c r="K5720" s="5"/>
      <c r="L5720" s="1" t="s">
        <v>198</v>
      </c>
      <c r="M5720" s="7"/>
      <c r="N5720" s="7"/>
      <c r="O5720" s="7">
        <v>45505.009027777778</v>
      </c>
      <c r="P5720" s="4" t="s">
        <v>5163</v>
      </c>
      <c r="Q5720" s="10" t="s">
        <v>5163</v>
      </c>
      <c r="R5720" s="2" t="s">
        <v>10609</v>
      </c>
      <c r="S5720" s="6" t="str">
        <f>IF(OR(ISBLANK(Table1[[#This Row],[ValidEndUTC]]),ISBLANK(Table1[[#This Row],[ValidStartUTC]])),"",Table1[[#This Row],[ValidEndUTC]]-Table1[[#This Row],[ValidStartUTC]])</f>
        <v/>
      </c>
      <c r="T5720" s="5" t="str">
        <f>IF(OR(ISBLANK(Table1[[#This Row],[ValidEndUTC]]),ISBLANK(Table1[[#This Row],[ValidStartUTC]])),"",Table1[[#This Row],[Duration]]*24*60)</f>
        <v/>
      </c>
    </row>
    <row r="5721" spans="1:20" x14ac:dyDescent="0.25">
      <c r="A5721" s="8" t="str">
        <f>IF(ISBLANK(Table1[[#This Row],[AdvisoryNumber]]),"NTML","ADVZY")</f>
        <v>NTML</v>
      </c>
      <c r="B5721" s="8" t="str">
        <f>_xlfn.TEXTJOIN("-",TRUE,Table1[[#This Row],[Source]],TEXT(Table1[[#This Row],[AdvisoryNumber]],"000"),TEXT(ROW()-1,"000000"),TEXT(Table1[[#This Row],[RecordTimeUTC]],"YYYY-MM-DD"))</f>
        <v>NTML-000-005720-2024-08-02</v>
      </c>
      <c r="C5721" s="1" t="s">
        <v>317</v>
      </c>
      <c r="D5721" s="2"/>
      <c r="E5721" s="1"/>
      <c r="F5721" s="2"/>
      <c r="G5721" s="1" t="s">
        <v>2262</v>
      </c>
      <c r="H5721" s="1" t="s">
        <v>181</v>
      </c>
      <c r="I5721" s="8" t="str">
        <f>IF(Table1[[#This Row],[TMI_Type]]="Reroute",INDEX(_xlfn.REGEXEXTRACT(Table1[[#This Row],[RawText]],".*(ROUTE|FEA|FCA|ICR|CTOP|TBO).+([A-Z]{3})",2,0),1,2),"")</f>
        <v/>
      </c>
      <c r="J5721" s="5"/>
      <c r="K5721" s="5"/>
      <c r="L5721" s="1" t="s">
        <v>2576</v>
      </c>
      <c r="M5721" s="7"/>
      <c r="N5721" s="7"/>
      <c r="O5721" s="7">
        <v>45506.048611111109</v>
      </c>
      <c r="P5721" s="4" t="s">
        <v>5066</v>
      </c>
      <c r="Q5721" s="10" t="s">
        <v>5066</v>
      </c>
      <c r="R5721" s="2" t="s">
        <v>10542</v>
      </c>
      <c r="S5721" s="6" t="str">
        <f>IF(OR(ISBLANK(Table1[[#This Row],[ValidEndUTC]]),ISBLANK(Table1[[#This Row],[ValidStartUTC]])),"",Table1[[#This Row],[ValidEndUTC]]-Table1[[#This Row],[ValidStartUTC]])</f>
        <v/>
      </c>
      <c r="T5721" s="5" t="str">
        <f>IF(OR(ISBLANK(Table1[[#This Row],[ValidEndUTC]]),ISBLANK(Table1[[#This Row],[ValidStartUTC]])),"",Table1[[#This Row],[Duration]]*24*60)</f>
        <v/>
      </c>
    </row>
    <row r="5722" spans="1:20" x14ac:dyDescent="0.25">
      <c r="A5722" s="8" t="str">
        <f>IF(ISBLANK(Table1[[#This Row],[AdvisoryNumber]]),"NTML","ADVZY")</f>
        <v>NTML</v>
      </c>
      <c r="B5722" s="8" t="str">
        <f>_xlfn.TEXTJOIN("-",TRUE,Table1[[#This Row],[Source]],TEXT(Table1[[#This Row],[AdvisoryNumber]],"000"),TEXT(ROW()-1,"000000"),TEXT(Table1[[#This Row],[RecordTimeUTC]],"YYYY-MM-DD"))</f>
        <v>NTML-000-005721-2024-08-02</v>
      </c>
      <c r="C5722" s="1" t="s">
        <v>317</v>
      </c>
      <c r="D5722" s="2"/>
      <c r="E5722" s="1"/>
      <c r="F5722" s="2"/>
      <c r="G5722" s="1" t="s">
        <v>2262</v>
      </c>
      <c r="H5722" s="1" t="s">
        <v>181</v>
      </c>
      <c r="I5722" s="8" t="str">
        <f>IF(Table1[[#This Row],[TMI_Type]]="Reroute",INDEX(_xlfn.REGEXEXTRACT(Table1[[#This Row],[RawText]],".*(ROUTE|FEA|FCA|ICR|CTOP|TBO).+([A-Z]{3})",2,0),1,2),"")</f>
        <v/>
      </c>
      <c r="J5722" s="5"/>
      <c r="K5722" s="5"/>
      <c r="L5722" s="1" t="s">
        <v>2574</v>
      </c>
      <c r="M5722" s="7"/>
      <c r="N5722" s="7"/>
      <c r="O5722" s="7">
        <v>45506.048611111109</v>
      </c>
      <c r="P5722" s="4" t="s">
        <v>5067</v>
      </c>
      <c r="Q5722" s="10" t="s">
        <v>5067</v>
      </c>
      <c r="R5722" s="2" t="s">
        <v>10542</v>
      </c>
      <c r="S5722" s="6" t="str">
        <f>IF(OR(ISBLANK(Table1[[#This Row],[ValidEndUTC]]),ISBLANK(Table1[[#This Row],[ValidStartUTC]])),"",Table1[[#This Row],[ValidEndUTC]]-Table1[[#This Row],[ValidStartUTC]])</f>
        <v/>
      </c>
      <c r="T5722" s="5" t="str">
        <f>IF(OR(ISBLANK(Table1[[#This Row],[ValidEndUTC]]),ISBLANK(Table1[[#This Row],[ValidStartUTC]])),"",Table1[[#This Row],[Duration]]*24*60)</f>
        <v/>
      </c>
    </row>
    <row r="5723" spans="1:20" x14ac:dyDescent="0.25">
      <c r="A5723" s="8" t="str">
        <f>IF(ISBLANK(Table1[[#This Row],[AdvisoryNumber]]),"NTML","ADVZY")</f>
        <v>NTML</v>
      </c>
      <c r="B5723" s="8" t="str">
        <f>_xlfn.TEXTJOIN("-",TRUE,Table1[[#This Row],[Source]],TEXT(Table1[[#This Row],[AdvisoryNumber]],"000"),TEXT(ROW()-1,"000000"),TEXT(Table1[[#This Row],[RecordTimeUTC]],"YYYY-MM-DD"))</f>
        <v>NTML-000-005722-2024-08-02</v>
      </c>
      <c r="C5723" s="1" t="s">
        <v>317</v>
      </c>
      <c r="D5723" s="2"/>
      <c r="E5723" s="1"/>
      <c r="F5723" s="2"/>
      <c r="G5723" s="1" t="s">
        <v>2262</v>
      </c>
      <c r="H5723" s="1" t="s">
        <v>181</v>
      </c>
      <c r="I5723" s="8" t="str">
        <f>IF(Table1[[#This Row],[TMI_Type]]="Reroute",INDEX(_xlfn.REGEXEXTRACT(Table1[[#This Row],[RawText]],".*(ROUTE|FEA|FCA|ICR|CTOP|TBO).+([A-Z]{3})",2,0),1,2),"")</f>
        <v/>
      </c>
      <c r="J5723" s="5"/>
      <c r="K5723" s="5"/>
      <c r="L5723" s="1" t="s">
        <v>2576</v>
      </c>
      <c r="M5723" s="7"/>
      <c r="N5723" s="7"/>
      <c r="O5723" s="7">
        <v>45506.072916666664</v>
      </c>
      <c r="P5723" s="4" t="s">
        <v>5068</v>
      </c>
      <c r="Q5723" s="10" t="s">
        <v>5068</v>
      </c>
      <c r="R5723" s="2" t="s">
        <v>10543</v>
      </c>
      <c r="S5723" s="6" t="str">
        <f>IF(OR(ISBLANK(Table1[[#This Row],[ValidEndUTC]]),ISBLANK(Table1[[#This Row],[ValidStartUTC]])),"",Table1[[#This Row],[ValidEndUTC]]-Table1[[#This Row],[ValidStartUTC]])</f>
        <v/>
      </c>
      <c r="T5723" s="5" t="str">
        <f>IF(OR(ISBLANK(Table1[[#This Row],[ValidEndUTC]]),ISBLANK(Table1[[#This Row],[ValidStartUTC]])),"",Table1[[#This Row],[Duration]]*24*60)</f>
        <v/>
      </c>
    </row>
    <row r="5724" spans="1:20" x14ac:dyDescent="0.25">
      <c r="A5724" s="8" t="str">
        <f>IF(ISBLANK(Table1[[#This Row],[AdvisoryNumber]]),"NTML","ADVZY")</f>
        <v>NTML</v>
      </c>
      <c r="B5724" s="8" t="str">
        <f>_xlfn.TEXTJOIN("-",TRUE,Table1[[#This Row],[Source]],TEXT(Table1[[#This Row],[AdvisoryNumber]],"000"),TEXT(ROW()-1,"000000"),TEXT(Table1[[#This Row],[RecordTimeUTC]],"YYYY-MM-DD"))</f>
        <v>NTML-000-005723-2024-08-02</v>
      </c>
      <c r="C5724" s="1" t="s">
        <v>317</v>
      </c>
      <c r="D5724" s="2"/>
      <c r="E5724" s="1"/>
      <c r="F5724" s="2"/>
      <c r="G5724" s="1" t="s">
        <v>2262</v>
      </c>
      <c r="H5724" s="1" t="s">
        <v>181</v>
      </c>
      <c r="I5724" s="8" t="str">
        <f>IF(Table1[[#This Row],[TMI_Type]]="Reroute",INDEX(_xlfn.REGEXEXTRACT(Table1[[#This Row],[RawText]],".*(ROUTE|FEA|FCA|ICR|CTOP|TBO).+([A-Z]{3})",2,0),1,2),"")</f>
        <v/>
      </c>
      <c r="J5724" s="5"/>
      <c r="K5724" s="5"/>
      <c r="L5724" s="1" t="s">
        <v>2574</v>
      </c>
      <c r="M5724" s="7"/>
      <c r="N5724" s="7"/>
      <c r="O5724" s="7">
        <v>45506.072916666664</v>
      </c>
      <c r="P5724" s="4" t="s">
        <v>5069</v>
      </c>
      <c r="Q5724" s="10" t="s">
        <v>5069</v>
      </c>
      <c r="R5724" s="2" t="s">
        <v>10543</v>
      </c>
      <c r="S5724" s="6" t="str">
        <f>IF(OR(ISBLANK(Table1[[#This Row],[ValidEndUTC]]),ISBLANK(Table1[[#This Row],[ValidStartUTC]])),"",Table1[[#This Row],[ValidEndUTC]]-Table1[[#This Row],[ValidStartUTC]])</f>
        <v/>
      </c>
      <c r="T5724" s="5" t="str">
        <f>IF(OR(ISBLANK(Table1[[#This Row],[ValidEndUTC]]),ISBLANK(Table1[[#This Row],[ValidStartUTC]])),"",Table1[[#This Row],[Duration]]*24*60)</f>
        <v/>
      </c>
    </row>
    <row r="5725" spans="1:20" ht="21.6" x14ac:dyDescent="0.25">
      <c r="A5725" s="8" t="str">
        <f>IF(ISBLANK(Table1[[#This Row],[AdvisoryNumber]]),"NTML","ADVZY")</f>
        <v>NTML</v>
      </c>
      <c r="B5725" s="8" t="str">
        <f>_xlfn.TEXTJOIN("-",TRUE,Table1[[#This Row],[Source]],TEXT(Table1[[#This Row],[AdvisoryNumber]],"000"),TEXT(ROW()-1,"000000"),TEXT(Table1[[#This Row],[RecordTimeUTC]],"YYYY-MM-DD"))</f>
        <v>NTML-000-005724-2024-08-02</v>
      </c>
      <c r="C5725" s="1" t="s">
        <v>2573</v>
      </c>
      <c r="D5725" s="2"/>
      <c r="E5725" s="1"/>
      <c r="F5725" s="2"/>
      <c r="G5725" s="1" t="s">
        <v>10530</v>
      </c>
      <c r="H5725" s="1" t="s">
        <v>104</v>
      </c>
      <c r="I5725" s="8" t="str">
        <f>IF(Table1[[#This Row],[TMI_Type]]="Reroute",INDEX(_xlfn.REGEXEXTRACT(Table1[[#This Row],[RawText]],".*(ROUTE|FEA|FCA|ICR|CTOP|TBO).+([A-Z]{3})",2,0),1,2),"")</f>
        <v/>
      </c>
      <c r="J5725" s="5"/>
      <c r="K5725" s="5"/>
      <c r="L5725" s="1" t="s">
        <v>2585</v>
      </c>
      <c r="M5725" s="7"/>
      <c r="N5725" s="7"/>
      <c r="O5725" s="7">
        <v>45506.930555555555</v>
      </c>
      <c r="P5725" s="4" t="s">
        <v>5032</v>
      </c>
      <c r="Q5725" s="10" t="s">
        <v>5032</v>
      </c>
      <c r="R5725" s="2" t="s">
        <v>10529</v>
      </c>
      <c r="S5725" s="6" t="str">
        <f>IF(OR(ISBLANK(Table1[[#This Row],[ValidEndUTC]]),ISBLANK(Table1[[#This Row],[ValidStartUTC]])),"",Table1[[#This Row],[ValidEndUTC]]-Table1[[#This Row],[ValidStartUTC]])</f>
        <v/>
      </c>
      <c r="T5725" s="5" t="str">
        <f>IF(OR(ISBLANK(Table1[[#This Row],[ValidEndUTC]]),ISBLANK(Table1[[#This Row],[ValidStartUTC]])),"",Table1[[#This Row],[Duration]]*24*60)</f>
        <v/>
      </c>
    </row>
    <row r="5726" spans="1:20" x14ac:dyDescent="0.25">
      <c r="A5726" s="8" t="str">
        <f>IF(ISBLANK(Table1[[#This Row],[AdvisoryNumber]]),"NTML","ADVZY")</f>
        <v>NTML</v>
      </c>
      <c r="B5726" s="8" t="str">
        <f>_xlfn.TEXTJOIN("-",TRUE,Table1[[#This Row],[Source]],TEXT(Table1[[#This Row],[AdvisoryNumber]],"000"),TEXT(ROW()-1,"000000"),TEXT(Table1[[#This Row],[RecordTimeUTC]],"YYYY-MM-DD"))</f>
        <v>NTML-000-005725-2024-08-02</v>
      </c>
      <c r="C5726" s="1" t="s">
        <v>10531</v>
      </c>
      <c r="D5726" s="2"/>
      <c r="E5726" s="1"/>
      <c r="F5726" s="2"/>
      <c r="G5726" s="1"/>
      <c r="H5726" s="1" t="s">
        <v>2641</v>
      </c>
      <c r="I5726" s="8" t="str">
        <f>IF(Table1[[#This Row],[TMI_Type]]="Reroute",INDEX(_xlfn.REGEXEXTRACT(Table1[[#This Row],[RawText]],".*(ROUTE|FEA|FCA|ICR|CTOP|TBO).+([A-Z]{3})",2,0),1,2),"")</f>
        <v/>
      </c>
      <c r="J5726" s="5"/>
      <c r="K5726" s="5"/>
      <c r="L5726" s="1"/>
      <c r="M5726" s="7"/>
      <c r="N5726" s="7"/>
      <c r="O5726" s="7">
        <v>45506.932638888888</v>
      </c>
      <c r="P5726" s="4" t="s">
        <v>5035</v>
      </c>
      <c r="Q5726" s="10" t="s">
        <v>5035</v>
      </c>
      <c r="R5726" s="2" t="s">
        <v>10529</v>
      </c>
      <c r="S5726" s="6" t="str">
        <f>IF(OR(ISBLANK(Table1[[#This Row],[ValidEndUTC]]),ISBLANK(Table1[[#This Row],[ValidStartUTC]])),"",Table1[[#This Row],[ValidEndUTC]]-Table1[[#This Row],[ValidStartUTC]])</f>
        <v/>
      </c>
      <c r="T5726" s="5" t="str">
        <f>IF(OR(ISBLANK(Table1[[#This Row],[ValidEndUTC]]),ISBLANK(Table1[[#This Row],[ValidStartUTC]])),"",Table1[[#This Row],[Duration]]*24*60)</f>
        <v/>
      </c>
    </row>
    <row r="5727" spans="1:20" x14ac:dyDescent="0.25">
      <c r="A5727" s="8" t="str">
        <f>IF(ISBLANK(Table1[[#This Row],[AdvisoryNumber]]),"NTML","ADVZY")</f>
        <v>NTML</v>
      </c>
      <c r="B5727" s="8" t="str">
        <f>_xlfn.TEXTJOIN("-",TRUE,Table1[[#This Row],[Source]],TEXT(Table1[[#This Row],[AdvisoryNumber]],"000"),TEXT(ROW()-1,"000000"),TEXT(Table1[[#This Row],[RecordTimeUTC]],"YYYY-MM-DD"))</f>
        <v>NTML-000-005726-2024-08-02</v>
      </c>
      <c r="C5727" s="1" t="s">
        <v>10532</v>
      </c>
      <c r="D5727" s="2"/>
      <c r="E5727" s="1"/>
      <c r="F5727" s="2"/>
      <c r="G5727" s="1"/>
      <c r="H5727" s="1" t="s">
        <v>2641</v>
      </c>
      <c r="I5727" s="8" t="str">
        <f>IF(Table1[[#This Row],[TMI_Type]]="Reroute",INDEX(_xlfn.REGEXEXTRACT(Table1[[#This Row],[RawText]],".*(ROUTE|FEA|FCA|ICR|CTOP|TBO).+([A-Z]{3})",2,0),1,2),"")</f>
        <v/>
      </c>
      <c r="J5727" s="5"/>
      <c r="K5727" s="5"/>
      <c r="L5727" s="1"/>
      <c r="M5727" s="7"/>
      <c r="N5727" s="7"/>
      <c r="O5727" s="7">
        <v>45506.932638888888</v>
      </c>
      <c r="P5727" s="4" t="s">
        <v>5036</v>
      </c>
      <c r="Q5727" s="10" t="s">
        <v>5036</v>
      </c>
      <c r="R5727" s="2" t="s">
        <v>10529</v>
      </c>
      <c r="S5727" s="6" t="str">
        <f>IF(OR(ISBLANK(Table1[[#This Row],[ValidEndUTC]]),ISBLANK(Table1[[#This Row],[ValidStartUTC]])),"",Table1[[#This Row],[ValidEndUTC]]-Table1[[#This Row],[ValidStartUTC]])</f>
        <v/>
      </c>
      <c r="T5727" s="5" t="str">
        <f>IF(OR(ISBLANK(Table1[[#This Row],[ValidEndUTC]]),ISBLANK(Table1[[#This Row],[ValidStartUTC]])),"",Table1[[#This Row],[Duration]]*24*60)</f>
        <v/>
      </c>
    </row>
    <row r="5728" spans="1:20" x14ac:dyDescent="0.25">
      <c r="A5728" s="8" t="str">
        <f>IF(ISBLANK(Table1[[#This Row],[AdvisoryNumber]]),"NTML","ADVZY")</f>
        <v>NTML</v>
      </c>
      <c r="B5728" s="8" t="str">
        <f>_xlfn.TEXTJOIN("-",TRUE,Table1[[#This Row],[Source]],TEXT(Table1[[#This Row],[AdvisoryNumber]],"000"),TEXT(ROW()-1,"000000"),TEXT(Table1[[#This Row],[RecordTimeUTC]],"YYYY-MM-DD"))</f>
        <v>NTML-000-005727-2024-08-02</v>
      </c>
      <c r="C5728" s="1" t="s">
        <v>3765</v>
      </c>
      <c r="D5728" s="2"/>
      <c r="E5728" s="1"/>
      <c r="F5728" s="2"/>
      <c r="G5728" s="1"/>
      <c r="H5728" s="1" t="s">
        <v>2641</v>
      </c>
      <c r="I5728" s="8" t="str">
        <f>IF(Table1[[#This Row],[TMI_Type]]="Reroute",INDEX(_xlfn.REGEXEXTRACT(Table1[[#This Row],[RawText]],".*(ROUTE|FEA|FCA|ICR|CTOP|TBO).+([A-Z]{3})",2,0),1,2),"")</f>
        <v/>
      </c>
      <c r="J5728" s="5"/>
      <c r="K5728" s="5"/>
      <c r="L5728" s="1"/>
      <c r="M5728" s="7"/>
      <c r="N5728" s="7"/>
      <c r="O5728" s="7">
        <v>45506.932638888888</v>
      </c>
      <c r="P5728" s="4" t="s">
        <v>5037</v>
      </c>
      <c r="Q5728" s="10" t="s">
        <v>5037</v>
      </c>
      <c r="R5728" s="2" t="s">
        <v>10529</v>
      </c>
      <c r="S5728" s="6" t="str">
        <f>IF(OR(ISBLANK(Table1[[#This Row],[ValidEndUTC]]),ISBLANK(Table1[[#This Row],[ValidStartUTC]])),"",Table1[[#This Row],[ValidEndUTC]]-Table1[[#This Row],[ValidStartUTC]])</f>
        <v/>
      </c>
      <c r="T5728" s="5" t="str">
        <f>IF(OR(ISBLANK(Table1[[#This Row],[ValidEndUTC]]),ISBLANK(Table1[[#This Row],[ValidStartUTC]])),"",Table1[[#This Row],[Duration]]*24*60)</f>
        <v/>
      </c>
    </row>
    <row r="5729" spans="1:20" x14ac:dyDescent="0.25">
      <c r="A5729" s="8" t="str">
        <f>IF(ISBLANK(Table1[[#This Row],[AdvisoryNumber]]),"NTML","ADVZY")</f>
        <v>NTML</v>
      </c>
      <c r="B5729" s="8" t="str">
        <f>_xlfn.TEXTJOIN("-",TRUE,Table1[[#This Row],[Source]],TEXT(Table1[[#This Row],[AdvisoryNumber]],"000"),TEXT(ROW()-1,"000000"),TEXT(Table1[[#This Row],[RecordTimeUTC]],"YYYY-MM-DD"))</f>
        <v>NTML-000-005728-2024-08-02</v>
      </c>
      <c r="C5729" s="1" t="s">
        <v>10535</v>
      </c>
      <c r="D5729" s="2"/>
      <c r="E5729" s="1"/>
      <c r="F5729" s="2"/>
      <c r="G5729" s="1"/>
      <c r="H5729" s="1" t="s">
        <v>2641</v>
      </c>
      <c r="I5729" s="8" t="str">
        <f>IF(Table1[[#This Row],[TMI_Type]]="Reroute",INDEX(_xlfn.REGEXEXTRACT(Table1[[#This Row],[RawText]],".*(ROUTE|FEA|FCA|ICR|CTOP|TBO).+([A-Z]{3})",2,0),1,2),"")</f>
        <v/>
      </c>
      <c r="J5729" s="5"/>
      <c r="K5729" s="5"/>
      <c r="L5729" s="1"/>
      <c r="M5729" s="7"/>
      <c r="N5729" s="7"/>
      <c r="O5729" s="7">
        <v>45506.94027777778</v>
      </c>
      <c r="P5729" s="4" t="s">
        <v>5059</v>
      </c>
      <c r="Q5729" s="10" t="s">
        <v>5059</v>
      </c>
      <c r="R5729" s="2" t="s">
        <v>10536</v>
      </c>
      <c r="S5729" s="6" t="str">
        <f>IF(OR(ISBLANK(Table1[[#This Row],[ValidEndUTC]]),ISBLANK(Table1[[#This Row],[ValidStartUTC]])),"",Table1[[#This Row],[ValidEndUTC]]-Table1[[#This Row],[ValidStartUTC]])</f>
        <v/>
      </c>
      <c r="T5729" s="5" t="str">
        <f>IF(OR(ISBLANK(Table1[[#This Row],[ValidEndUTC]]),ISBLANK(Table1[[#This Row],[ValidStartUTC]])),"",Table1[[#This Row],[Duration]]*24*60)</f>
        <v/>
      </c>
    </row>
    <row r="5730" spans="1:20" x14ac:dyDescent="0.25">
      <c r="A5730" s="8" t="str">
        <f>IF(ISBLANK(Table1[[#This Row],[AdvisoryNumber]]),"NTML","ADVZY")</f>
        <v>NTML</v>
      </c>
      <c r="B5730" s="8" t="str">
        <f>_xlfn.TEXTJOIN("-",TRUE,Table1[[#This Row],[Source]],TEXT(Table1[[#This Row],[AdvisoryNumber]],"000"),TEXT(ROW()-1,"000000"),TEXT(Table1[[#This Row],[RecordTimeUTC]],"YYYY-MM-DD"))</f>
        <v>NTML-000-005729-2024-08-02</v>
      </c>
      <c r="C5730" s="1" t="s">
        <v>10537</v>
      </c>
      <c r="D5730" s="2"/>
      <c r="E5730" s="1"/>
      <c r="F5730" s="2"/>
      <c r="G5730" s="1"/>
      <c r="H5730" s="1" t="s">
        <v>2641</v>
      </c>
      <c r="I5730" s="8" t="str">
        <f>IF(Table1[[#This Row],[TMI_Type]]="Reroute",INDEX(_xlfn.REGEXEXTRACT(Table1[[#This Row],[RawText]],".*(ROUTE|FEA|FCA|ICR|CTOP|TBO).+([A-Z]{3})",2,0),1,2),"")</f>
        <v/>
      </c>
      <c r="J5730" s="5"/>
      <c r="K5730" s="5"/>
      <c r="L5730" s="1"/>
      <c r="M5730" s="7"/>
      <c r="N5730" s="7"/>
      <c r="O5730" s="7">
        <v>45506.94027777778</v>
      </c>
      <c r="P5730" s="4" t="s">
        <v>5060</v>
      </c>
      <c r="Q5730" s="10" t="s">
        <v>5060</v>
      </c>
      <c r="R5730" s="2" t="s">
        <v>10536</v>
      </c>
      <c r="S5730" s="6" t="str">
        <f>IF(OR(ISBLANK(Table1[[#This Row],[ValidEndUTC]]),ISBLANK(Table1[[#This Row],[ValidStartUTC]])),"",Table1[[#This Row],[ValidEndUTC]]-Table1[[#This Row],[ValidStartUTC]])</f>
        <v/>
      </c>
      <c r="T5730" s="5" t="str">
        <f>IF(OR(ISBLANK(Table1[[#This Row],[ValidEndUTC]]),ISBLANK(Table1[[#This Row],[ValidStartUTC]])),"",Table1[[#This Row],[Duration]]*24*60)</f>
        <v/>
      </c>
    </row>
    <row r="5731" spans="1:20" ht="21.6" x14ac:dyDescent="0.25">
      <c r="A5731" s="8" t="str">
        <f>IF(ISBLANK(Table1[[#This Row],[AdvisoryNumber]]),"NTML","ADVZY")</f>
        <v>NTML</v>
      </c>
      <c r="B5731" s="8" t="str">
        <f>_xlfn.TEXTJOIN("-",TRUE,Table1[[#This Row],[Source]],TEXT(Table1[[#This Row],[AdvisoryNumber]],"000"),TEXT(ROW()-1,"000000"),TEXT(Table1[[#This Row],[RecordTimeUTC]],"YYYY-MM-DD"))</f>
        <v>NTML-000-005730-2024-08-04</v>
      </c>
      <c r="C5731" s="1" t="s">
        <v>711</v>
      </c>
      <c r="D5731" s="2"/>
      <c r="E5731" s="1"/>
      <c r="F5731" s="2"/>
      <c r="G5731" s="1" t="s">
        <v>98</v>
      </c>
      <c r="H5731" s="1" t="s">
        <v>101</v>
      </c>
      <c r="I5731" s="8" t="str">
        <f>IF(Table1[[#This Row],[TMI_Type]]="Reroute",INDEX(_xlfn.REGEXEXTRACT(Table1[[#This Row],[RawText]],".*(ROUTE|FEA|FCA|ICR|CTOP|TBO).+([A-Z]{3})",2,0),1,2),"")</f>
        <v/>
      </c>
      <c r="J5731" s="5">
        <v>20</v>
      </c>
      <c r="K5731" s="5"/>
      <c r="L5731" s="1" t="s">
        <v>712</v>
      </c>
      <c r="M5731" s="7"/>
      <c r="N5731" s="7"/>
      <c r="O5731" s="7">
        <v>45508.000694444447</v>
      </c>
      <c r="P5731" s="4" t="s">
        <v>10550</v>
      </c>
      <c r="Q5731" s="10" t="s">
        <v>10550</v>
      </c>
      <c r="R5731" s="2" t="s">
        <v>10551</v>
      </c>
      <c r="S5731" s="6" t="str">
        <f>IF(OR(ISBLANK(Table1[[#This Row],[ValidEndUTC]]),ISBLANK(Table1[[#This Row],[ValidStartUTC]])),"",Table1[[#This Row],[ValidEndUTC]]-Table1[[#This Row],[ValidStartUTC]])</f>
        <v/>
      </c>
      <c r="T5731" s="5" t="str">
        <f>IF(OR(ISBLANK(Table1[[#This Row],[ValidEndUTC]]),ISBLANK(Table1[[#This Row],[ValidStartUTC]])),"",Table1[[#This Row],[Duration]]*24*60)</f>
        <v/>
      </c>
    </row>
    <row r="5732" spans="1:20" x14ac:dyDescent="0.25">
      <c r="A5732" s="8" t="str">
        <f>IF(ISBLANK(Table1[[#This Row],[AdvisoryNumber]]),"NTML","ADVZY")</f>
        <v>NTML</v>
      </c>
      <c r="B5732" s="8" t="str">
        <f>_xlfn.TEXTJOIN("-",TRUE,Table1[[#This Row],[Source]],TEXT(Table1[[#This Row],[AdvisoryNumber]],"000"),TEXT(ROW()-1,"000000"),TEXT(Table1[[#This Row],[RecordTimeUTC]],"YYYY-MM-DD"))</f>
        <v>NTML-000-005731-2024-08-17</v>
      </c>
      <c r="C5732" s="1" t="s">
        <v>1031</v>
      </c>
      <c r="D5732" s="2"/>
      <c r="E5732" s="1"/>
      <c r="F5732" s="2"/>
      <c r="G5732" s="1"/>
      <c r="H5732" s="1" t="s">
        <v>2641</v>
      </c>
      <c r="I5732" s="8" t="str">
        <f>IF(Table1[[#This Row],[TMI_Type]]="Reroute",INDEX(_xlfn.REGEXEXTRACT(Table1[[#This Row],[RawText]],".*(ROUTE|FEA|FCA|ICR|CTOP|TBO).+([A-Z]{3})",2,0),1,2),"")</f>
        <v/>
      </c>
      <c r="J5732" s="5"/>
      <c r="K5732" s="5"/>
      <c r="L5732" s="1"/>
      <c r="M5732" s="7"/>
      <c r="N5732" s="7"/>
      <c r="O5732" s="7">
        <v>45521.944444444445</v>
      </c>
      <c r="P5732" s="4" t="s">
        <v>5094</v>
      </c>
      <c r="Q5732" s="10" t="s">
        <v>5094</v>
      </c>
      <c r="R5732" s="2" t="s">
        <v>10566</v>
      </c>
      <c r="S5732" s="6" t="str">
        <f>IF(OR(ISBLANK(Table1[[#This Row],[ValidEndUTC]]),ISBLANK(Table1[[#This Row],[ValidStartUTC]])),"",Table1[[#This Row],[ValidEndUTC]]-Table1[[#This Row],[ValidStartUTC]])</f>
        <v/>
      </c>
      <c r="T5732" s="5" t="str">
        <f>IF(OR(ISBLANK(Table1[[#This Row],[ValidEndUTC]]),ISBLANK(Table1[[#This Row],[ValidStartUTC]])),"",Table1[[#This Row],[Duration]]*24*60)</f>
        <v/>
      </c>
    </row>
    <row r="5733" spans="1:20" x14ac:dyDescent="0.25">
      <c r="A5733" s="8" t="str">
        <f>IF(ISBLANK(Table1[[#This Row],[AdvisoryNumber]]),"NTML","ADVZY")</f>
        <v>NTML</v>
      </c>
      <c r="B5733" s="8" t="str">
        <f>_xlfn.TEXTJOIN("-",TRUE,Table1[[#This Row],[Source]],TEXT(Table1[[#This Row],[AdvisoryNumber]],"000"),TEXT(ROW()-1,"000000"),TEXT(Table1[[#This Row],[RecordTimeUTC]],"YYYY-MM-DD"))</f>
        <v>NTML-000-005732-2024-08-18</v>
      </c>
      <c r="C5733" s="1" t="s">
        <v>1031</v>
      </c>
      <c r="D5733" s="2"/>
      <c r="E5733" s="1"/>
      <c r="F5733" s="2"/>
      <c r="G5733" s="1"/>
      <c r="H5733" s="1" t="s">
        <v>992</v>
      </c>
      <c r="I5733" s="8" t="str">
        <f>IF(Table1[[#This Row],[TMI_Type]]="Reroute",INDEX(_xlfn.REGEXEXTRACT(Table1[[#This Row],[RawText]],".*(ROUTE|FEA|FCA|ICR|CTOP|TBO).+([A-Z]{3})",2,0),1,2),"")</f>
        <v/>
      </c>
      <c r="J5733" s="5"/>
      <c r="K5733" s="5"/>
      <c r="L5733" s="1" t="s">
        <v>10580</v>
      </c>
      <c r="M5733" s="7"/>
      <c r="N5733" s="7"/>
      <c r="O5733" s="7">
        <v>45522.090277777781</v>
      </c>
      <c r="P5733" s="4" t="s">
        <v>5109</v>
      </c>
      <c r="Q5733" s="10" t="s">
        <v>5109</v>
      </c>
      <c r="R5733" s="2" t="s">
        <v>10581</v>
      </c>
      <c r="S5733" s="6" t="str">
        <f>IF(OR(ISBLANK(Table1[[#This Row],[ValidEndUTC]]),ISBLANK(Table1[[#This Row],[ValidStartUTC]])),"",Table1[[#This Row],[ValidEndUTC]]-Table1[[#This Row],[ValidStartUTC]])</f>
        <v/>
      </c>
      <c r="T5733" s="5" t="str">
        <f>IF(OR(ISBLANK(Table1[[#This Row],[ValidEndUTC]]),ISBLANK(Table1[[#This Row],[ValidStartUTC]])),"",Table1[[#This Row],[Duration]]*24*60)</f>
        <v/>
      </c>
    </row>
    <row r="5734" spans="1:20" x14ac:dyDescent="0.25">
      <c r="A5734" s="8" t="str">
        <f>IF(ISBLANK(Table1[[#This Row],[AdvisoryNumber]]),"NTML","ADVZY")</f>
        <v>NTML</v>
      </c>
      <c r="B5734" s="8" t="str">
        <f>_xlfn.TEXTJOIN("-",TRUE,Table1[[#This Row],[Source]],TEXT(Table1[[#This Row],[AdvisoryNumber]],"000"),TEXT(ROW()-1,"000000"),TEXT(Table1[[#This Row],[RecordTimeUTC]],"YYYY-MM-DD"))</f>
        <v>NTML-000-005733-2024-08-18</v>
      </c>
      <c r="C5734" s="1" t="s">
        <v>1041</v>
      </c>
      <c r="D5734" s="2"/>
      <c r="E5734" s="1"/>
      <c r="F5734" s="2"/>
      <c r="G5734" s="1"/>
      <c r="H5734" s="1" t="s">
        <v>992</v>
      </c>
      <c r="I5734" s="8" t="str">
        <f>IF(Table1[[#This Row],[TMI_Type]]="Reroute",INDEX(_xlfn.REGEXEXTRACT(Table1[[#This Row],[RawText]],".*(ROUTE|FEA|FCA|ICR|CTOP|TBO).+([A-Z]{3})",2,0),1,2),"")</f>
        <v/>
      </c>
      <c r="J5734" s="5"/>
      <c r="K5734" s="5"/>
      <c r="L5734" s="1"/>
      <c r="M5734" s="7"/>
      <c r="N5734" s="7"/>
      <c r="O5734" s="7">
        <v>45522.090277777781</v>
      </c>
      <c r="P5734" s="4" t="s">
        <v>5110</v>
      </c>
      <c r="Q5734" s="10" t="s">
        <v>5110</v>
      </c>
      <c r="R5734" s="2" t="s">
        <v>10581</v>
      </c>
      <c r="S5734" s="6" t="str">
        <f>IF(OR(ISBLANK(Table1[[#This Row],[ValidEndUTC]]),ISBLANK(Table1[[#This Row],[ValidStartUTC]])),"",Table1[[#This Row],[ValidEndUTC]]-Table1[[#This Row],[ValidStartUTC]])</f>
        <v/>
      </c>
      <c r="T5734" s="5" t="str">
        <f>IF(OR(ISBLANK(Table1[[#This Row],[ValidEndUTC]]),ISBLANK(Table1[[#This Row],[ValidStartUTC]])),"",Table1[[#This Row],[Duration]]*24*60)</f>
        <v/>
      </c>
    </row>
    <row r="5735" spans="1:20" x14ac:dyDescent="0.25">
      <c r="A5735" s="8" t="str">
        <f>IF(ISBLANK(Table1[[#This Row],[AdvisoryNumber]]),"NTML","ADVZY")</f>
        <v>NTML</v>
      </c>
      <c r="B5735" s="8" t="str">
        <f>_xlfn.TEXTJOIN("-",TRUE,Table1[[#This Row],[Source]],TEXT(Table1[[#This Row],[AdvisoryNumber]],"000"),TEXT(ROW()-1,"000000"),TEXT(Table1[[#This Row],[RecordTimeUTC]],"YYYY-MM-DD"))</f>
        <v>NTML-000-005734-2024-08-18</v>
      </c>
      <c r="C5735" s="1" t="s">
        <v>1041</v>
      </c>
      <c r="D5735" s="2"/>
      <c r="E5735" s="1"/>
      <c r="F5735" s="2"/>
      <c r="G5735" s="1"/>
      <c r="H5735" s="1" t="s">
        <v>992</v>
      </c>
      <c r="I5735" s="8" t="str">
        <f>IF(Table1[[#This Row],[TMI_Type]]="Reroute",INDEX(_xlfn.REGEXEXTRACT(Table1[[#This Row],[RawText]],".*(ROUTE|FEA|FCA|ICR|CTOP|TBO).+([A-Z]{3})",2,0),1,2),"")</f>
        <v/>
      </c>
      <c r="J5735" s="5"/>
      <c r="K5735" s="5"/>
      <c r="L5735" s="1"/>
      <c r="M5735" s="7"/>
      <c r="N5735" s="7"/>
      <c r="O5735" s="7">
        <v>45522.101388888892</v>
      </c>
      <c r="P5735" s="4" t="s">
        <v>5112</v>
      </c>
      <c r="Q5735" s="10" t="s">
        <v>5112</v>
      </c>
      <c r="R5735" s="2" t="s">
        <v>10581</v>
      </c>
      <c r="S5735" s="6" t="str">
        <f>IF(OR(ISBLANK(Table1[[#This Row],[ValidEndUTC]]),ISBLANK(Table1[[#This Row],[ValidStartUTC]])),"",Table1[[#This Row],[ValidEndUTC]]-Table1[[#This Row],[ValidStartUTC]])</f>
        <v/>
      </c>
      <c r="T5735" s="5" t="str">
        <f>IF(OR(ISBLANK(Table1[[#This Row],[ValidEndUTC]]),ISBLANK(Table1[[#This Row],[ValidStartUTC]])),"",Table1[[#This Row],[Duration]]*24*60)</f>
        <v/>
      </c>
    </row>
    <row r="5736" spans="1:20" ht="409.6" x14ac:dyDescent="0.25">
      <c r="A5736" s="8" t="str">
        <f>IF(ISBLANK(Table1[[#This Row],[AdvisoryNumber]]),"NTML","ADVZY")</f>
        <v>ADVZY</v>
      </c>
      <c r="B5736" s="8" t="str">
        <f>_xlfn.TEXTJOIN("-",TRUE,Table1[[#This Row],[Source]],TEXT(Table1[[#This Row],[AdvisoryNumber]],"000"),TEXT(ROW()-1,"000000"),TEXT(Table1[[#This Row],[RecordTimeUTC]],"YYYY-MM-DD"))</f>
        <v>ADVZY-001-005735-2024-08-23</v>
      </c>
      <c r="C5736" s="1" t="s">
        <v>16</v>
      </c>
      <c r="D5736" s="2"/>
      <c r="E5736" s="1">
        <v>1</v>
      </c>
      <c r="F5736" s="2" t="s">
        <v>5996</v>
      </c>
      <c r="G5736" s="1"/>
      <c r="H5736" s="1" t="s">
        <v>6014</v>
      </c>
      <c r="I5736" s="8" t="str">
        <f>IF(Table1[[#This Row],[TMI_Type]]="Reroute",INDEX(_xlfn.REGEXEXTRACT(Table1[[#This Row],[RawText]],".*(ROUTE|FEA|FCA|ICR|CTOP|TBO).+([A-Z]{3})",2,0),1,2),"")</f>
        <v/>
      </c>
      <c r="J5736" s="5"/>
      <c r="K5736" s="5"/>
      <c r="L5736" s="1"/>
      <c r="M5736" s="7"/>
      <c r="N5736" s="7"/>
      <c r="O5736" s="7">
        <v>45527.828472222223</v>
      </c>
      <c r="P5736" s="4" t="s">
        <v>3556</v>
      </c>
      <c r="Q5736" s="10" t="s">
        <v>7883</v>
      </c>
      <c r="R5736" s="2" t="s">
        <v>7884</v>
      </c>
      <c r="S5736" s="6" t="str">
        <f>IF(OR(ISBLANK(Table1[[#This Row],[ValidEndUTC]]),ISBLANK(Table1[[#This Row],[ValidStartUTC]])),"",Table1[[#This Row],[ValidEndUTC]]-Table1[[#This Row],[ValidStartUTC]])</f>
        <v/>
      </c>
      <c r="T5736" s="5" t="str">
        <f>IF(OR(ISBLANK(Table1[[#This Row],[ValidEndUTC]]),ISBLANK(Table1[[#This Row],[ValidStartUTC]])),"",Table1[[#This Row],[Duration]]*24*60)</f>
        <v/>
      </c>
    </row>
    <row r="5737" spans="1:20" ht="21.6" x14ac:dyDescent="0.25">
      <c r="A5737" s="8" t="str">
        <f>IF(ISBLANK(Table1[[#This Row],[AdvisoryNumber]]),"NTML","ADVZY")</f>
        <v>NTML</v>
      </c>
      <c r="B5737" s="8" t="str">
        <f>_xlfn.TEXTJOIN("-",TRUE,Table1[[#This Row],[Source]],TEXT(Table1[[#This Row],[AdvisoryNumber]],"000"),TEXT(ROW()-1,"000000"),TEXT(Table1[[#This Row],[RecordTimeUTC]],"YYYY-MM-DD"))</f>
        <v>NTML-000-005736-2024-08-23</v>
      </c>
      <c r="C5737" s="1" t="s">
        <v>3098</v>
      </c>
      <c r="D5737" s="2"/>
      <c r="E5737" s="1"/>
      <c r="F5737" s="2"/>
      <c r="G5737" s="1"/>
      <c r="H5737" s="1" t="s">
        <v>2641</v>
      </c>
      <c r="I5737" s="8" t="str">
        <f>IF(Table1[[#This Row],[TMI_Type]]="Reroute",INDEX(_xlfn.REGEXEXTRACT(Table1[[#This Row],[RawText]],".*(ROUTE|FEA|FCA|ICR|CTOP|TBO).+([A-Z]{3})",2,0),1,2),"")</f>
        <v/>
      </c>
      <c r="J5737" s="5"/>
      <c r="K5737" s="5"/>
      <c r="L5737" s="1"/>
      <c r="M5737" s="7"/>
      <c r="N5737" s="7"/>
      <c r="O5737" s="7">
        <v>45527.972222222219</v>
      </c>
      <c r="P5737" s="4" t="s">
        <v>10591</v>
      </c>
      <c r="Q5737" s="10" t="s">
        <v>10591</v>
      </c>
      <c r="R5737" s="2" t="s">
        <v>10592</v>
      </c>
      <c r="S5737" s="6" t="str">
        <f>IF(OR(ISBLANK(Table1[[#This Row],[ValidEndUTC]]),ISBLANK(Table1[[#This Row],[ValidStartUTC]])),"",Table1[[#This Row],[ValidEndUTC]]-Table1[[#This Row],[ValidStartUTC]])</f>
        <v/>
      </c>
      <c r="T5737" s="5" t="str">
        <f>IF(OR(ISBLANK(Table1[[#This Row],[ValidEndUTC]]),ISBLANK(Table1[[#This Row],[ValidStartUTC]])),"",Table1[[#This Row],[Duration]]*24*60)</f>
        <v/>
      </c>
    </row>
    <row r="5738" spans="1:20" x14ac:dyDescent="0.25">
      <c r="A5738" s="8" t="str">
        <f>IF(ISBLANK(Table1[[#This Row],[AdvisoryNumber]]),"NTML","ADVZY")</f>
        <v>NTML</v>
      </c>
      <c r="B5738" s="8" t="str">
        <f>_xlfn.TEXTJOIN("-",TRUE,Table1[[#This Row],[Source]],TEXT(Table1[[#This Row],[AdvisoryNumber]],"000"),TEXT(ROW()-1,"000000"),TEXT(Table1[[#This Row],[RecordTimeUTC]],"YYYY-MM-DD"))</f>
        <v>NTML-000-005737-2024-08-23</v>
      </c>
      <c r="C5738" s="1" t="s">
        <v>5125</v>
      </c>
      <c r="D5738" s="2"/>
      <c r="E5738" s="1"/>
      <c r="F5738" s="2"/>
      <c r="G5738" s="1"/>
      <c r="H5738" s="1" t="s">
        <v>2641</v>
      </c>
      <c r="I5738" s="8" t="str">
        <f>IF(Table1[[#This Row],[TMI_Type]]="Reroute",INDEX(_xlfn.REGEXEXTRACT(Table1[[#This Row],[RawText]],".*(ROUTE|FEA|FCA|ICR|CTOP|TBO).+([A-Z]{3})",2,0),1,2),"")</f>
        <v/>
      </c>
      <c r="J5738" s="5"/>
      <c r="K5738" s="5"/>
      <c r="L5738" s="1"/>
      <c r="M5738" s="7"/>
      <c r="N5738" s="7"/>
      <c r="O5738" s="7">
        <v>45527.972222222219</v>
      </c>
      <c r="P5738" s="4" t="s">
        <v>5126</v>
      </c>
      <c r="Q5738" s="10" t="s">
        <v>5126</v>
      </c>
      <c r="R5738" s="2" t="s">
        <v>10593</v>
      </c>
      <c r="S5738" s="6" t="str">
        <f>IF(OR(ISBLANK(Table1[[#This Row],[ValidEndUTC]]),ISBLANK(Table1[[#This Row],[ValidStartUTC]])),"",Table1[[#This Row],[ValidEndUTC]]-Table1[[#This Row],[ValidStartUTC]])</f>
        <v/>
      </c>
      <c r="T5738" s="5" t="str">
        <f>IF(OR(ISBLANK(Table1[[#This Row],[ValidEndUTC]]),ISBLANK(Table1[[#This Row],[ValidStartUTC]])),"",Table1[[#This Row],[Duration]]*24*60)</f>
        <v/>
      </c>
    </row>
    <row r="5739" spans="1:20" ht="21.6" x14ac:dyDescent="0.25">
      <c r="A5739" s="8" t="str">
        <f>IF(ISBLANK(Table1[[#This Row],[AdvisoryNumber]]),"NTML","ADVZY")</f>
        <v>NTML</v>
      </c>
      <c r="B5739" s="8" t="str">
        <f>_xlfn.TEXTJOIN("-",TRUE,Table1[[#This Row],[Source]],TEXT(Table1[[#This Row],[AdvisoryNumber]],"000"),TEXT(ROW()-1,"000000"),TEXT(Table1[[#This Row],[RecordTimeUTC]],"YYYY-MM-DD"))</f>
        <v>NTML-000-005738-2024-08-23</v>
      </c>
      <c r="C5739" s="1" t="s">
        <v>3110</v>
      </c>
      <c r="D5739" s="2"/>
      <c r="E5739" s="1"/>
      <c r="F5739" s="2"/>
      <c r="G5739" s="1"/>
      <c r="H5739" s="1" t="s">
        <v>2641</v>
      </c>
      <c r="I5739" s="8" t="str">
        <f>IF(Table1[[#This Row],[TMI_Type]]="Reroute",INDEX(_xlfn.REGEXEXTRACT(Table1[[#This Row],[RawText]],".*(ROUTE|FEA|FCA|ICR|CTOP|TBO).+([A-Z]{3})",2,0),1,2),"")</f>
        <v/>
      </c>
      <c r="J5739" s="5"/>
      <c r="K5739" s="5"/>
      <c r="L5739" s="1"/>
      <c r="M5739" s="7"/>
      <c r="N5739" s="7"/>
      <c r="O5739" s="7">
        <v>45527.972222222219</v>
      </c>
      <c r="P5739" s="4" t="s">
        <v>5127</v>
      </c>
      <c r="Q5739" s="10" t="s">
        <v>5127</v>
      </c>
      <c r="R5739" s="2" t="s">
        <v>10593</v>
      </c>
      <c r="S5739" s="6" t="str">
        <f>IF(OR(ISBLANK(Table1[[#This Row],[ValidEndUTC]]),ISBLANK(Table1[[#This Row],[ValidStartUTC]])),"",Table1[[#This Row],[ValidEndUTC]]-Table1[[#This Row],[ValidStartUTC]])</f>
        <v/>
      </c>
      <c r="T5739" s="5" t="str">
        <f>IF(OR(ISBLANK(Table1[[#This Row],[ValidEndUTC]]),ISBLANK(Table1[[#This Row],[ValidStartUTC]])),"",Table1[[#This Row],[Duration]]*24*60)</f>
        <v/>
      </c>
    </row>
    <row r="5740" spans="1:20" ht="21.6" x14ac:dyDescent="0.25">
      <c r="A5740" s="8" t="str">
        <f>IF(ISBLANK(Table1[[#This Row],[AdvisoryNumber]]),"NTML","ADVZY")</f>
        <v>NTML</v>
      </c>
      <c r="B5740" s="8" t="str">
        <f>_xlfn.TEXTJOIN("-",TRUE,Table1[[#This Row],[Source]],TEXT(Table1[[#This Row],[AdvisoryNumber]],"000"),TEXT(ROW()-1,"000000"),TEXT(Table1[[#This Row],[RecordTimeUTC]],"YYYY-MM-DD"))</f>
        <v>NTML-000-005739-2024-08-23</v>
      </c>
      <c r="C5740" s="1" t="s">
        <v>5128</v>
      </c>
      <c r="D5740" s="2"/>
      <c r="E5740" s="1"/>
      <c r="F5740" s="2"/>
      <c r="G5740" s="1"/>
      <c r="H5740" s="1" t="s">
        <v>2641</v>
      </c>
      <c r="I5740" s="8" t="str">
        <f>IF(Table1[[#This Row],[TMI_Type]]="Reroute",INDEX(_xlfn.REGEXEXTRACT(Table1[[#This Row],[RawText]],".*(ROUTE|FEA|FCA|ICR|CTOP|TBO).+([A-Z]{3})",2,0),1,2),"")</f>
        <v/>
      </c>
      <c r="J5740" s="5"/>
      <c r="K5740" s="5"/>
      <c r="L5740" s="1"/>
      <c r="M5740" s="7"/>
      <c r="N5740" s="7"/>
      <c r="O5740" s="7">
        <v>45527.972222222219</v>
      </c>
      <c r="P5740" s="4" t="s">
        <v>5129</v>
      </c>
      <c r="Q5740" s="10" t="s">
        <v>5129</v>
      </c>
      <c r="R5740" s="2" t="s">
        <v>10593</v>
      </c>
      <c r="S5740" s="6" t="str">
        <f>IF(OR(ISBLANK(Table1[[#This Row],[ValidEndUTC]]),ISBLANK(Table1[[#This Row],[ValidStartUTC]])),"",Table1[[#This Row],[ValidEndUTC]]-Table1[[#This Row],[ValidStartUTC]])</f>
        <v/>
      </c>
      <c r="T5740" s="5" t="str">
        <f>IF(OR(ISBLANK(Table1[[#This Row],[ValidEndUTC]]),ISBLANK(Table1[[#This Row],[ValidStartUTC]])),"",Table1[[#This Row],[Duration]]*24*60)</f>
        <v/>
      </c>
    </row>
    <row r="5741" spans="1:20" x14ac:dyDescent="0.25">
      <c r="A5741" s="8" t="str">
        <f>IF(ISBLANK(Table1[[#This Row],[AdvisoryNumber]]),"NTML","ADVZY")</f>
        <v>NTML</v>
      </c>
      <c r="B5741" s="8" t="str">
        <f>_xlfn.TEXTJOIN("-",TRUE,Table1[[#This Row],[Source]],TEXT(Table1[[#This Row],[AdvisoryNumber]],"000"),TEXT(ROW()-1,"000000"),TEXT(Table1[[#This Row],[RecordTimeUTC]],"YYYY-MM-DD"))</f>
        <v>NTML-000-005740-2024-08-28</v>
      </c>
      <c r="C5741" s="1" t="s">
        <v>218</v>
      </c>
      <c r="D5741" s="2"/>
      <c r="E5741" s="1"/>
      <c r="F5741" s="2"/>
      <c r="G5741" s="1"/>
      <c r="H5741" s="1" t="s">
        <v>2641</v>
      </c>
      <c r="I5741" s="8" t="str">
        <f>IF(Table1[[#This Row],[TMI_Type]]="Reroute",INDEX(_xlfn.REGEXEXTRACT(Table1[[#This Row],[RawText]],".*(ROUTE|FEA|FCA|ICR|CTOP|TBO).+([A-Z]{3})",2,0),1,2),"")</f>
        <v/>
      </c>
      <c r="J5741" s="5"/>
      <c r="K5741" s="5"/>
      <c r="L5741" s="1"/>
      <c r="M5741" s="7"/>
      <c r="N5741" s="7"/>
      <c r="O5741" s="7">
        <v>45532.961111111108</v>
      </c>
      <c r="P5741" s="4" t="s">
        <v>5133</v>
      </c>
      <c r="Q5741" s="10" t="s">
        <v>5133</v>
      </c>
      <c r="R5741" s="2" t="s">
        <v>10601</v>
      </c>
      <c r="S5741" s="6" t="str">
        <f>IF(OR(ISBLANK(Table1[[#This Row],[ValidEndUTC]]),ISBLANK(Table1[[#This Row],[ValidStartUTC]])),"",Table1[[#This Row],[ValidEndUTC]]-Table1[[#This Row],[ValidStartUTC]])</f>
        <v/>
      </c>
      <c r="T5741" s="5" t="str">
        <f>IF(OR(ISBLANK(Table1[[#This Row],[ValidEndUTC]]),ISBLANK(Table1[[#This Row],[ValidStartUTC]])),"",Table1[[#This Row],[Duration]]*24*60)</f>
        <v/>
      </c>
    </row>
    <row r="5742" spans="1:20" x14ac:dyDescent="0.25">
      <c r="A5742" s="8" t="str">
        <f>IF(ISBLANK(Table1[[#This Row],[AdvisoryNumber]]),"NTML","ADVZY")</f>
        <v>NTML</v>
      </c>
      <c r="B5742" s="8" t="str">
        <f>_xlfn.TEXTJOIN("-",TRUE,Table1[[#This Row],[Source]],TEXT(Table1[[#This Row],[AdvisoryNumber]],"000"),TEXT(ROW()-1,"000000"),TEXT(Table1[[#This Row],[RecordTimeUTC]],"YYYY-MM-DD"))</f>
        <v>NTML-000-005741-2024-08-31</v>
      </c>
      <c r="C5742" s="1" t="s">
        <v>217</v>
      </c>
      <c r="D5742" s="2"/>
      <c r="E5742" s="1"/>
      <c r="F5742" s="2"/>
      <c r="G5742" s="1"/>
      <c r="H5742" s="1" t="s">
        <v>2641</v>
      </c>
      <c r="I5742" s="8" t="str">
        <f>IF(Table1[[#This Row],[TMI_Type]]="Reroute",INDEX(_xlfn.REGEXEXTRACT(Table1[[#This Row],[RawText]],".*(ROUTE|FEA|FCA|ICR|CTOP|TBO).+([A-Z]{3})",2,0),1,2),"")</f>
        <v/>
      </c>
      <c r="J5742" s="5"/>
      <c r="K5742" s="5"/>
      <c r="L5742" s="1"/>
      <c r="M5742" s="7"/>
      <c r="N5742" s="7"/>
      <c r="O5742" s="7">
        <v>45535.9375</v>
      </c>
      <c r="P5742" s="4" t="s">
        <v>5152</v>
      </c>
      <c r="Q5742" s="10" t="s">
        <v>5152</v>
      </c>
      <c r="R5742" s="2" t="s">
        <v>10604</v>
      </c>
      <c r="S5742" s="6" t="str">
        <f>IF(OR(ISBLANK(Table1[[#This Row],[ValidEndUTC]]),ISBLANK(Table1[[#This Row],[ValidStartUTC]])),"",Table1[[#This Row],[ValidEndUTC]]-Table1[[#This Row],[ValidStartUTC]])</f>
        <v/>
      </c>
      <c r="T5742" s="5" t="str">
        <f>IF(OR(ISBLANK(Table1[[#This Row],[ValidEndUTC]]),ISBLANK(Table1[[#This Row],[ValidStartUTC]])),"",Table1[[#This Row],[Duration]]*24*60)</f>
        <v/>
      </c>
    </row>
    <row r="5743" spans="1:20" x14ac:dyDescent="0.25">
      <c r="A5743" s="8" t="str">
        <f>IF(ISBLANK(Table1[[#This Row],[AdvisoryNumber]]),"NTML","ADVZY")</f>
        <v>NTML</v>
      </c>
      <c r="B5743" s="8" t="str">
        <f>_xlfn.TEXTJOIN("-",TRUE,Table1[[#This Row],[Source]],TEXT(Table1[[#This Row],[AdvisoryNumber]],"000"),TEXT(ROW()-1,"000000"),TEXT(Table1[[#This Row],[RecordTimeUTC]],"YYYY-MM-DD"))</f>
        <v>NTML-000-005742-2024-08-31</v>
      </c>
      <c r="C5743" s="1" t="s">
        <v>5149</v>
      </c>
      <c r="D5743" s="2"/>
      <c r="E5743" s="1"/>
      <c r="F5743" s="2"/>
      <c r="G5743" s="1"/>
      <c r="H5743" s="1" t="s">
        <v>2641</v>
      </c>
      <c r="I5743" s="8" t="str">
        <f>IF(Table1[[#This Row],[TMI_Type]]="Reroute",INDEX(_xlfn.REGEXEXTRACT(Table1[[#This Row],[RawText]],".*(ROUTE|FEA|FCA|ICR|CTOP|TBO).+([A-Z]{3})",2,0),1,2),"")</f>
        <v/>
      </c>
      <c r="J5743" s="5"/>
      <c r="K5743" s="5"/>
      <c r="L5743" s="1"/>
      <c r="M5743" s="7"/>
      <c r="N5743" s="7"/>
      <c r="O5743" s="7">
        <v>45535.9375</v>
      </c>
      <c r="P5743" s="4" t="s">
        <v>5153</v>
      </c>
      <c r="Q5743" s="10" t="s">
        <v>5153</v>
      </c>
      <c r="R5743" s="2" t="s">
        <v>10604</v>
      </c>
      <c r="S5743" s="6" t="str">
        <f>IF(OR(ISBLANK(Table1[[#This Row],[ValidEndUTC]]),ISBLANK(Table1[[#This Row],[ValidStartUTC]])),"",Table1[[#This Row],[ValidEndUTC]]-Table1[[#This Row],[ValidStartUTC]])</f>
        <v/>
      </c>
      <c r="T5743" s="5" t="str">
        <f>IF(OR(ISBLANK(Table1[[#This Row],[ValidEndUTC]]),ISBLANK(Table1[[#This Row],[ValidStartUTC]])),"",Table1[[#This Row],[Duration]]*24*60)</f>
        <v/>
      </c>
    </row>
    <row r="5744" spans="1:20" ht="409.6" x14ac:dyDescent="0.25">
      <c r="A5744" s="8" t="str">
        <f>IF(ISBLANK(Table1[[#This Row],[AdvisoryNumber]]),"NTML","ADVZY")</f>
        <v>ADVZY</v>
      </c>
      <c r="B5744" s="8" t="str">
        <f>_xlfn.TEXTJOIN("-",TRUE,Table1[[#This Row],[Source]],TEXT(Table1[[#This Row],[AdvisoryNumber]],"000"),TEXT(ROW()-1,"000000"),TEXT(Table1[[#This Row],[RecordTimeUTC]],"YYYY-MM-DD"))</f>
        <v>ADVZY-001-005743-2024-08-31</v>
      </c>
      <c r="C5744" s="1" t="s">
        <v>16</v>
      </c>
      <c r="D5744" s="2"/>
      <c r="E5744" s="1">
        <v>1</v>
      </c>
      <c r="F5744" s="2" t="s">
        <v>5996</v>
      </c>
      <c r="G5744" s="1"/>
      <c r="H5744" s="1" t="s">
        <v>6014</v>
      </c>
      <c r="I5744" s="8" t="str">
        <f>IF(Table1[[#This Row],[TMI_Type]]="Reroute",INDEX(_xlfn.REGEXEXTRACT(Table1[[#This Row],[RawText]],".*(ROUTE|FEA|FCA|ICR|CTOP|TBO).+([A-Z]{3})",2,0),1,2),"")</f>
        <v/>
      </c>
      <c r="J5744" s="5"/>
      <c r="K5744" s="5"/>
      <c r="L5744" s="1"/>
      <c r="M5744" s="7"/>
      <c r="N5744" s="7"/>
      <c r="O5744" s="7">
        <v>45535.984027777777</v>
      </c>
      <c r="P5744" s="4" t="s">
        <v>3560</v>
      </c>
      <c r="Q5744" s="10" t="s">
        <v>7892</v>
      </c>
      <c r="R5744" s="2" t="s">
        <v>7893</v>
      </c>
      <c r="S5744" s="6" t="str">
        <f>IF(OR(ISBLANK(Table1[[#This Row],[ValidEndUTC]]),ISBLANK(Table1[[#This Row],[ValidStartUTC]])),"",Table1[[#This Row],[ValidEndUTC]]-Table1[[#This Row],[ValidStartUTC]])</f>
        <v/>
      </c>
      <c r="T5744" s="5" t="str">
        <f>IF(OR(ISBLANK(Table1[[#This Row],[ValidEndUTC]]),ISBLANK(Table1[[#This Row],[ValidStartUTC]])),"",Table1[[#This Row],[Duration]]*24*60)</f>
        <v/>
      </c>
    </row>
    <row r="5745" spans="1:20" x14ac:dyDescent="0.25">
      <c r="A5745" s="8" t="str">
        <f>IF(ISBLANK(Table1[[#This Row],[AdvisoryNumber]]),"NTML","ADVZY")</f>
        <v>NTML</v>
      </c>
      <c r="B5745" s="8" t="str">
        <f>_xlfn.TEXTJOIN("-",TRUE,Table1[[#This Row],[Source]],TEXT(Table1[[#This Row],[AdvisoryNumber]],"000"),TEXT(ROW()-1,"000000"),TEXT(Table1[[#This Row],[RecordTimeUTC]],"YYYY-MM-DD"))</f>
        <v>NTML-000-005744-2024-08-31</v>
      </c>
      <c r="C5745" s="1" t="s">
        <v>217</v>
      </c>
      <c r="D5745" s="2"/>
      <c r="E5745" s="1"/>
      <c r="F5745" s="2"/>
      <c r="G5745" s="1" t="s">
        <v>5154</v>
      </c>
      <c r="H5745" s="1" t="s">
        <v>101</v>
      </c>
      <c r="I5745" s="8" t="str">
        <f>IF(Table1[[#This Row],[TMI_Type]]="Reroute",INDEX(_xlfn.REGEXEXTRACT(Table1[[#This Row],[RawText]],".*(ROUTE|FEA|FCA|ICR|CTOP|TBO).+([A-Z]{3})",2,0),1,2),"")</f>
        <v/>
      </c>
      <c r="J5745" s="5">
        <v>30</v>
      </c>
      <c r="K5745" s="5"/>
      <c r="L5745" s="1" t="s">
        <v>198</v>
      </c>
      <c r="M5745" s="7"/>
      <c r="N5745" s="7"/>
      <c r="O5745" s="7">
        <v>45535.999305555553</v>
      </c>
      <c r="P5745" s="4" t="s">
        <v>5156</v>
      </c>
      <c r="Q5745" s="10" t="s">
        <v>5156</v>
      </c>
      <c r="R5745" s="2" t="s">
        <v>10608</v>
      </c>
      <c r="S5745" s="6" t="str">
        <f>IF(OR(ISBLANK(Table1[[#This Row],[ValidEndUTC]]),ISBLANK(Table1[[#This Row],[ValidStartUTC]])),"",Table1[[#This Row],[ValidEndUTC]]-Table1[[#This Row],[ValidStartUTC]])</f>
        <v/>
      </c>
      <c r="T5745" s="5" t="str">
        <f>IF(OR(ISBLANK(Table1[[#This Row],[ValidEndUTC]]),ISBLANK(Table1[[#This Row],[ValidStartUTC]])),"",Table1[[#This Row],[Duration]]*24*60)</f>
        <v/>
      </c>
    </row>
    <row r="5746" spans="1:20" ht="21.6" x14ac:dyDescent="0.25">
      <c r="A5746" s="8" t="str">
        <f>IF(ISBLANK(Table1[[#This Row],[AdvisoryNumber]]),"NTML","ADVZY")</f>
        <v>NTML</v>
      </c>
      <c r="B5746" s="8" t="str">
        <f>_xlfn.TEXTJOIN("-",TRUE,Table1[[#This Row],[Source]],TEXT(Table1[[#This Row],[AdvisoryNumber]],"000"),TEXT(ROW()-1,"000000"),TEXT(Table1[[#This Row],[RecordTimeUTC]],"YYYY-MM-DD"))</f>
        <v>NTML-000-005745-2024-09-06</v>
      </c>
      <c r="C5746" s="1" t="s">
        <v>108</v>
      </c>
      <c r="D5746" s="2"/>
      <c r="E5746" s="1"/>
      <c r="F5746" s="2"/>
      <c r="G5746" s="1"/>
      <c r="H5746" s="1" t="s">
        <v>2641</v>
      </c>
      <c r="I5746" s="8" t="str">
        <f>IF(Table1[[#This Row],[TMI_Type]]="Reroute",INDEX(_xlfn.REGEXEXTRACT(Table1[[#This Row],[RawText]],".*(ROUTE|FEA|FCA|ICR|CTOP|TBO).+([A-Z]{3})",2,0),1,2),"")</f>
        <v/>
      </c>
      <c r="J5746" s="5"/>
      <c r="K5746" s="5"/>
      <c r="L5746" s="1"/>
      <c r="M5746" s="7"/>
      <c r="N5746" s="7"/>
      <c r="O5746" s="7">
        <v>45541.958333333336</v>
      </c>
      <c r="P5746" s="4" t="s">
        <v>5168</v>
      </c>
      <c r="Q5746" s="10" t="s">
        <v>5168</v>
      </c>
      <c r="R5746" s="2" t="s">
        <v>10616</v>
      </c>
      <c r="S5746" s="6" t="str">
        <f>IF(OR(ISBLANK(Table1[[#This Row],[ValidEndUTC]]),ISBLANK(Table1[[#This Row],[ValidStartUTC]])),"",Table1[[#This Row],[ValidEndUTC]]-Table1[[#This Row],[ValidStartUTC]])</f>
        <v/>
      </c>
      <c r="T5746" s="5" t="str">
        <f>IF(OR(ISBLANK(Table1[[#This Row],[ValidEndUTC]]),ISBLANK(Table1[[#This Row],[ValidStartUTC]])),"",Table1[[#This Row],[Duration]]*24*60)</f>
        <v/>
      </c>
    </row>
    <row r="5747" spans="1:20" x14ac:dyDescent="0.25">
      <c r="A5747" s="8" t="str">
        <f>IF(ISBLANK(Table1[[#This Row],[AdvisoryNumber]]),"NTML","ADVZY")</f>
        <v>NTML</v>
      </c>
      <c r="B5747" s="8" t="str">
        <f>_xlfn.TEXTJOIN("-",TRUE,Table1[[#This Row],[Source]],TEXT(Table1[[#This Row],[AdvisoryNumber]],"000"),TEXT(ROW()-1,"000000"),TEXT(Table1[[#This Row],[RecordTimeUTC]],"YYYY-MM-DD"))</f>
        <v>NTML-000-005746-2024-09-07</v>
      </c>
      <c r="C5747" s="1" t="s">
        <v>2876</v>
      </c>
      <c r="D5747" s="2"/>
      <c r="E5747" s="1"/>
      <c r="F5747" s="2"/>
      <c r="G5747" s="1"/>
      <c r="H5747" s="1" t="s">
        <v>2641</v>
      </c>
      <c r="I5747" s="8" t="str">
        <f>IF(Table1[[#This Row],[TMI_Type]]="Reroute",INDEX(_xlfn.REGEXEXTRACT(Table1[[#This Row],[RawText]],".*(ROUTE|FEA|FCA|ICR|CTOP|TBO).+([A-Z]{3})",2,0),1,2),"")</f>
        <v/>
      </c>
      <c r="J5747" s="5"/>
      <c r="K5747" s="5"/>
      <c r="L5747" s="1"/>
      <c r="M5747" s="7"/>
      <c r="N5747" s="7"/>
      <c r="O5747" s="7">
        <v>45542.772222222222</v>
      </c>
      <c r="P5747" s="4" t="s">
        <v>5186</v>
      </c>
      <c r="Q5747" s="10" t="s">
        <v>5186</v>
      </c>
      <c r="R5747" s="2" t="s">
        <v>10632</v>
      </c>
      <c r="S5747" s="6" t="str">
        <f>IF(OR(ISBLANK(Table1[[#This Row],[ValidEndUTC]]),ISBLANK(Table1[[#This Row],[ValidStartUTC]])),"",Table1[[#This Row],[ValidEndUTC]]-Table1[[#This Row],[ValidStartUTC]])</f>
        <v/>
      </c>
      <c r="T5747" s="5" t="str">
        <f>IF(OR(ISBLANK(Table1[[#This Row],[ValidEndUTC]]),ISBLANK(Table1[[#This Row],[ValidStartUTC]])),"",Table1[[#This Row],[Duration]]*24*60)</f>
        <v/>
      </c>
    </row>
    <row r="5748" spans="1:20" x14ac:dyDescent="0.25">
      <c r="A5748" s="8" t="str">
        <f>IF(ISBLANK(Table1[[#This Row],[AdvisoryNumber]]),"NTML","ADVZY")</f>
        <v>NTML</v>
      </c>
      <c r="B5748" s="8" t="str">
        <f>_xlfn.TEXTJOIN("-",TRUE,Table1[[#This Row],[Source]],TEXT(Table1[[#This Row],[AdvisoryNumber]],"000"),TEXT(ROW()-1,"000000"),TEXT(Table1[[#This Row],[RecordTimeUTC]],"YYYY-MM-DD"))</f>
        <v>NTML-000-005747-2024-09-07</v>
      </c>
      <c r="C5748" s="1" t="s">
        <v>2876</v>
      </c>
      <c r="D5748" s="2"/>
      <c r="E5748" s="1"/>
      <c r="F5748" s="2"/>
      <c r="G5748" s="1"/>
      <c r="H5748" s="1" t="s">
        <v>992</v>
      </c>
      <c r="I5748" s="8" t="str">
        <f>IF(Table1[[#This Row],[TMI_Type]]="Reroute",INDEX(_xlfn.REGEXEXTRACT(Table1[[#This Row],[RawText]],".*(ROUTE|FEA|FCA|ICR|CTOP|TBO).+([A-Z]{3})",2,0),1,2),"")</f>
        <v/>
      </c>
      <c r="J5748" s="5"/>
      <c r="K5748" s="5"/>
      <c r="L5748" s="1"/>
      <c r="M5748" s="7"/>
      <c r="N5748" s="7"/>
      <c r="O5748" s="7">
        <v>45542.975694444445</v>
      </c>
      <c r="P5748" s="4" t="s">
        <v>10648</v>
      </c>
      <c r="Q5748" s="10" t="s">
        <v>10648</v>
      </c>
      <c r="R5748" s="2" t="s">
        <v>10649</v>
      </c>
      <c r="S5748" s="6" t="str">
        <f>IF(OR(ISBLANK(Table1[[#This Row],[ValidEndUTC]]),ISBLANK(Table1[[#This Row],[ValidStartUTC]])),"",Table1[[#This Row],[ValidEndUTC]]-Table1[[#This Row],[ValidStartUTC]])</f>
        <v/>
      </c>
      <c r="T5748" s="5" t="str">
        <f>IF(OR(ISBLANK(Table1[[#This Row],[ValidEndUTC]]),ISBLANK(Table1[[#This Row],[ValidStartUTC]])),"",Table1[[#This Row],[Duration]]*24*60)</f>
        <v/>
      </c>
    </row>
    <row r="5749" spans="1:20" x14ac:dyDescent="0.25">
      <c r="A5749" s="8" t="str">
        <f>IF(ISBLANK(Table1[[#This Row],[AdvisoryNumber]]),"NTML","ADVZY")</f>
        <v>NTML</v>
      </c>
      <c r="B5749" s="8" t="str">
        <f>_xlfn.TEXTJOIN("-",TRUE,Table1[[#This Row],[Source]],TEXT(Table1[[#This Row],[AdvisoryNumber]],"000"),TEXT(ROW()-1,"000000"),TEXT(Table1[[#This Row],[RecordTimeUTC]],"YYYY-MM-DD"))</f>
        <v>NTML-000-005748-2024-09-20</v>
      </c>
      <c r="C5749" s="1" t="s">
        <v>1513</v>
      </c>
      <c r="D5749" s="2"/>
      <c r="E5749" s="1"/>
      <c r="F5749" s="2"/>
      <c r="G5749" s="1"/>
      <c r="H5749" s="1" t="s">
        <v>992</v>
      </c>
      <c r="I5749" s="8" t="str">
        <f>IF(Table1[[#This Row],[TMI_Type]]="Reroute",INDEX(_xlfn.REGEXEXTRACT(Table1[[#This Row],[RawText]],".*(ROUTE|FEA|FCA|ICR|CTOP|TBO).+([A-Z]{3})",2,0),1,2),"")</f>
        <v/>
      </c>
      <c r="J5749" s="5"/>
      <c r="K5749" s="5"/>
      <c r="L5749" s="1"/>
      <c r="M5749" s="7"/>
      <c r="N5749" s="7"/>
      <c r="O5749" s="7">
        <v>45555.023611111108</v>
      </c>
      <c r="P5749" s="4" t="s">
        <v>5215</v>
      </c>
      <c r="Q5749" s="10" t="s">
        <v>5215</v>
      </c>
      <c r="R5749" s="2" t="s">
        <v>10680</v>
      </c>
      <c r="S5749" s="6" t="str">
        <f>IF(OR(ISBLANK(Table1[[#This Row],[ValidEndUTC]]),ISBLANK(Table1[[#This Row],[ValidStartUTC]])),"",Table1[[#This Row],[ValidEndUTC]]-Table1[[#This Row],[ValidStartUTC]])</f>
        <v/>
      </c>
      <c r="T5749" s="5" t="str">
        <f>IF(OR(ISBLANK(Table1[[#This Row],[ValidEndUTC]]),ISBLANK(Table1[[#This Row],[ValidStartUTC]])),"",Table1[[#This Row],[Duration]]*24*60)</f>
        <v/>
      </c>
    </row>
    <row r="5750" spans="1:20" x14ac:dyDescent="0.25">
      <c r="A5750" s="8" t="str">
        <f>IF(ISBLANK(Table1[[#This Row],[AdvisoryNumber]]),"NTML","ADVZY")</f>
        <v>NTML</v>
      </c>
      <c r="B5750" s="8" t="str">
        <f>_xlfn.TEXTJOIN("-",TRUE,Table1[[#This Row],[Source]],TEXT(Table1[[#This Row],[AdvisoryNumber]],"000"),TEXT(ROW()-1,"000000"),TEXT(Table1[[#This Row],[RecordTimeUTC]],"YYYY-MM-DD"))</f>
        <v>NTML-000-005749-2024-09-20</v>
      </c>
      <c r="C5750" s="1" t="s">
        <v>1513</v>
      </c>
      <c r="D5750" s="2"/>
      <c r="E5750" s="1"/>
      <c r="F5750" s="2"/>
      <c r="G5750" s="1"/>
      <c r="H5750" s="1" t="s">
        <v>992</v>
      </c>
      <c r="I5750" s="8" t="str">
        <f>IF(Table1[[#This Row],[TMI_Type]]="Reroute",INDEX(_xlfn.REGEXEXTRACT(Table1[[#This Row],[RawText]],".*(ROUTE|FEA|FCA|ICR|CTOP|TBO).+([A-Z]{3})",2,0),1,2),"")</f>
        <v/>
      </c>
      <c r="J5750" s="5"/>
      <c r="K5750" s="5"/>
      <c r="L5750" s="1"/>
      <c r="M5750" s="7"/>
      <c r="N5750" s="7"/>
      <c r="O5750" s="7">
        <v>45555.046527777777</v>
      </c>
      <c r="P5750" s="4" t="s">
        <v>5216</v>
      </c>
      <c r="Q5750" s="10" t="s">
        <v>5216</v>
      </c>
      <c r="R5750" s="2" t="s">
        <v>10681</v>
      </c>
      <c r="S5750" s="6" t="str">
        <f>IF(OR(ISBLANK(Table1[[#This Row],[ValidEndUTC]]),ISBLANK(Table1[[#This Row],[ValidStartUTC]])),"",Table1[[#This Row],[ValidEndUTC]]-Table1[[#This Row],[ValidStartUTC]])</f>
        <v/>
      </c>
      <c r="T5750" s="5" t="str">
        <f>IF(OR(ISBLANK(Table1[[#This Row],[ValidEndUTC]]),ISBLANK(Table1[[#This Row],[ValidStartUTC]])),"",Table1[[#This Row],[Duration]]*24*60)</f>
        <v/>
      </c>
    </row>
    <row r="5751" spans="1:20" ht="21.6" x14ac:dyDescent="0.25">
      <c r="A5751" s="8" t="str">
        <f>IF(ISBLANK(Table1[[#This Row],[AdvisoryNumber]]),"NTML","ADVZY")</f>
        <v>NTML</v>
      </c>
      <c r="B5751" s="8" t="str">
        <f>_xlfn.TEXTJOIN("-",TRUE,Table1[[#This Row],[Source]],TEXT(Table1[[#This Row],[AdvisoryNumber]],"000"),TEXT(ROW()-1,"000000"),TEXT(Table1[[#This Row],[RecordTimeUTC]],"YYYY-MM-DD"))</f>
        <v>NTML-000-005750-2024-09-20</v>
      </c>
      <c r="C5751" s="1" t="s">
        <v>495</v>
      </c>
      <c r="D5751" s="2"/>
      <c r="E5751" s="1"/>
      <c r="F5751" s="2"/>
      <c r="G5751" s="1"/>
      <c r="H5751" s="1" t="s">
        <v>2641</v>
      </c>
      <c r="I5751" s="8" t="str">
        <f>IF(Table1[[#This Row],[TMI_Type]]="Reroute",INDEX(_xlfn.REGEXEXTRACT(Table1[[#This Row],[RawText]],".*(ROUTE|FEA|FCA|ICR|CTOP|TBO).+([A-Z]{3})",2,0),1,2),"")</f>
        <v/>
      </c>
      <c r="J5751" s="5"/>
      <c r="K5751" s="5"/>
      <c r="L5751" s="1"/>
      <c r="M5751" s="7"/>
      <c r="N5751" s="7"/>
      <c r="O5751" s="7">
        <v>45555.87777777778</v>
      </c>
      <c r="P5751" s="4" t="s">
        <v>5196</v>
      </c>
      <c r="Q5751" s="10" t="s">
        <v>5196</v>
      </c>
      <c r="R5751" s="2" t="s">
        <v>10661</v>
      </c>
      <c r="S5751" s="6" t="str">
        <f>IF(OR(ISBLANK(Table1[[#This Row],[ValidEndUTC]]),ISBLANK(Table1[[#This Row],[ValidStartUTC]])),"",Table1[[#This Row],[ValidEndUTC]]-Table1[[#This Row],[ValidStartUTC]])</f>
        <v/>
      </c>
      <c r="T5751" s="5" t="str">
        <f>IF(OR(ISBLANK(Table1[[#This Row],[ValidEndUTC]]),ISBLANK(Table1[[#This Row],[ValidStartUTC]])),"",Table1[[#This Row],[Duration]]*24*60)</f>
        <v/>
      </c>
    </row>
    <row r="5752" spans="1:20" x14ac:dyDescent="0.25">
      <c r="A5752" s="8" t="str">
        <f>IF(ISBLANK(Table1[[#This Row],[AdvisoryNumber]]),"NTML","ADVZY")</f>
        <v>NTML</v>
      </c>
      <c r="B5752" s="8" t="str">
        <f>_xlfn.TEXTJOIN("-",TRUE,Table1[[#This Row],[Source]],TEXT(Table1[[#This Row],[AdvisoryNumber]],"000"),TEXT(ROW()-1,"000000"),TEXT(Table1[[#This Row],[RecordTimeUTC]],"YYYY-MM-DD"))</f>
        <v>NTML-000-005751-2024-09-20</v>
      </c>
      <c r="C5752" s="1" t="s">
        <v>1513</v>
      </c>
      <c r="D5752" s="2"/>
      <c r="E5752" s="1"/>
      <c r="F5752" s="2"/>
      <c r="G5752" s="1"/>
      <c r="H5752" s="1" t="s">
        <v>2641</v>
      </c>
      <c r="I5752" s="8" t="str">
        <f>IF(Table1[[#This Row],[TMI_Type]]="Reroute",INDEX(_xlfn.REGEXEXTRACT(Table1[[#This Row],[RawText]],".*(ROUTE|FEA|FCA|ICR|CTOP|TBO).+([A-Z]{3})",2,0),1,2),"")</f>
        <v/>
      </c>
      <c r="J5752" s="5"/>
      <c r="K5752" s="5"/>
      <c r="L5752" s="1"/>
      <c r="M5752" s="7"/>
      <c r="N5752" s="7"/>
      <c r="O5752" s="7">
        <v>45555.945833333331</v>
      </c>
      <c r="P5752" s="4" t="s">
        <v>5197</v>
      </c>
      <c r="Q5752" s="10" t="s">
        <v>5197</v>
      </c>
      <c r="R5752" s="2" t="s">
        <v>10662</v>
      </c>
      <c r="S5752" s="6" t="str">
        <f>IF(OR(ISBLANK(Table1[[#This Row],[ValidEndUTC]]),ISBLANK(Table1[[#This Row],[ValidStartUTC]])),"",Table1[[#This Row],[ValidEndUTC]]-Table1[[#This Row],[ValidStartUTC]])</f>
        <v/>
      </c>
      <c r="T5752" s="5" t="str">
        <f>IF(OR(ISBLANK(Table1[[#This Row],[ValidEndUTC]]),ISBLANK(Table1[[#This Row],[ValidStartUTC]])),"",Table1[[#This Row],[Duration]]*24*60)</f>
        <v/>
      </c>
    </row>
    <row r="5753" spans="1:20" ht="409.6" x14ac:dyDescent="0.25">
      <c r="A5753" s="8" t="str">
        <f>IF(ISBLANK(Table1[[#This Row],[AdvisoryNumber]]),"NTML","ADVZY")</f>
        <v>ADVZY</v>
      </c>
      <c r="B5753" s="8" t="str">
        <f>_xlfn.TEXTJOIN("-",TRUE,Table1[[#This Row],[Source]],TEXT(Table1[[#This Row],[AdvisoryNumber]],"000"),TEXT(ROW()-1,"000000"),TEXT(Table1[[#This Row],[RecordTimeUTC]],"YYYY-MM-DD"))</f>
        <v>ADVZY-001-005752-2024-09-20</v>
      </c>
      <c r="C5753" s="1" t="s">
        <v>16</v>
      </c>
      <c r="D5753" s="2"/>
      <c r="E5753" s="1">
        <v>1</v>
      </c>
      <c r="F5753" s="2" t="s">
        <v>5996</v>
      </c>
      <c r="G5753" s="1"/>
      <c r="H5753" s="1" t="s">
        <v>6014</v>
      </c>
      <c r="I5753" s="8" t="str">
        <f>IF(Table1[[#This Row],[TMI_Type]]="Reroute",INDEX(_xlfn.REGEXEXTRACT(Table1[[#This Row],[RawText]],".*(ROUTE|FEA|FCA|ICR|CTOP|TBO).+([A-Z]{3})",2,0),1,2),"")</f>
        <v/>
      </c>
      <c r="J5753" s="5"/>
      <c r="K5753" s="5"/>
      <c r="L5753" s="1"/>
      <c r="M5753" s="7"/>
      <c r="N5753" s="7"/>
      <c r="O5753" s="7">
        <v>45555.959027777775</v>
      </c>
      <c r="P5753" s="4" t="s">
        <v>3567</v>
      </c>
      <c r="Q5753" s="10" t="s">
        <v>7909</v>
      </c>
      <c r="R5753" s="2" t="s">
        <v>7910</v>
      </c>
      <c r="S5753" s="6" t="str">
        <f>IF(OR(ISBLANK(Table1[[#This Row],[ValidEndUTC]]),ISBLANK(Table1[[#This Row],[ValidStartUTC]])),"",Table1[[#This Row],[ValidEndUTC]]-Table1[[#This Row],[ValidStartUTC]])</f>
        <v/>
      </c>
      <c r="T5753" s="5" t="str">
        <f>IF(OR(ISBLANK(Table1[[#This Row],[ValidEndUTC]]),ISBLANK(Table1[[#This Row],[ValidStartUTC]])),"",Table1[[#This Row],[Duration]]*24*60)</f>
        <v/>
      </c>
    </row>
    <row r="5754" spans="1:20" x14ac:dyDescent="0.25">
      <c r="A5754" s="8" t="str">
        <f>IF(ISBLANK(Table1[[#This Row],[AdvisoryNumber]]),"NTML","ADVZY")</f>
        <v>NTML</v>
      </c>
      <c r="B5754" s="8" t="str">
        <f>_xlfn.TEXTJOIN("-",TRUE,Table1[[#This Row],[Source]],TEXT(Table1[[#This Row],[AdvisoryNumber]],"000"),TEXT(ROW()-1,"000000"),TEXT(Table1[[#This Row],[RecordTimeUTC]],"YYYY-MM-DD"))</f>
        <v>NTML-000-005753-2024-09-27</v>
      </c>
      <c r="C5754" s="1" t="s">
        <v>270</v>
      </c>
      <c r="D5754" s="2"/>
      <c r="E5754" s="1"/>
      <c r="F5754" s="2"/>
      <c r="G5754" s="1" t="s">
        <v>98</v>
      </c>
      <c r="H5754" s="1" t="s">
        <v>101</v>
      </c>
      <c r="I5754" s="8" t="str">
        <f>IF(Table1[[#This Row],[TMI_Type]]="Reroute",INDEX(_xlfn.REGEXEXTRACT(Table1[[#This Row],[RawText]],".*(ROUTE|FEA|FCA|ICR|CTOP|TBO).+([A-Z]{3})",2,0),1,2),"")</f>
        <v/>
      </c>
      <c r="J5754" s="5">
        <v>20</v>
      </c>
      <c r="K5754" s="5"/>
      <c r="L5754" s="1" t="s">
        <v>286</v>
      </c>
      <c r="M5754" s="7"/>
      <c r="N5754" s="7"/>
      <c r="O5754" s="7">
        <v>45562.930555555555</v>
      </c>
      <c r="P5754" s="4" t="s">
        <v>5226</v>
      </c>
      <c r="Q5754" s="10" t="s">
        <v>5226</v>
      </c>
      <c r="R5754" s="2" t="s">
        <v>10690</v>
      </c>
      <c r="S5754" s="6" t="str">
        <f>IF(OR(ISBLANK(Table1[[#This Row],[ValidEndUTC]]),ISBLANK(Table1[[#This Row],[ValidStartUTC]])),"",Table1[[#This Row],[ValidEndUTC]]-Table1[[#This Row],[ValidStartUTC]])</f>
        <v/>
      </c>
      <c r="T5754" s="5" t="str">
        <f>IF(OR(ISBLANK(Table1[[#This Row],[ValidEndUTC]]),ISBLANK(Table1[[#This Row],[ValidStartUTC]])),"",Table1[[#This Row],[Duration]]*24*60)</f>
        <v/>
      </c>
    </row>
    <row r="5755" spans="1:20" x14ac:dyDescent="0.25">
      <c r="A5755" s="8" t="str">
        <f>IF(ISBLANK(Table1[[#This Row],[AdvisoryNumber]]),"NTML","ADVZY")</f>
        <v>NTML</v>
      </c>
      <c r="B5755" s="8" t="str">
        <f>_xlfn.TEXTJOIN("-",TRUE,Table1[[#This Row],[Source]],TEXT(Table1[[#This Row],[AdvisoryNumber]],"000"),TEXT(ROW()-1,"000000"),TEXT(Table1[[#This Row],[RecordTimeUTC]],"YYYY-MM-DD"))</f>
        <v>NTML-000-005754-2024-09-27</v>
      </c>
      <c r="C5755" s="1" t="s">
        <v>270</v>
      </c>
      <c r="D5755" s="2"/>
      <c r="E5755" s="1"/>
      <c r="F5755" s="2"/>
      <c r="G5755" s="1"/>
      <c r="H5755" s="1" t="s">
        <v>2641</v>
      </c>
      <c r="I5755" s="8" t="str">
        <f>IF(Table1[[#This Row],[TMI_Type]]="Reroute",INDEX(_xlfn.REGEXEXTRACT(Table1[[#This Row],[RawText]],".*(ROUTE|FEA|FCA|ICR|CTOP|TBO).+([A-Z]{3})",2,0),1,2),"")</f>
        <v/>
      </c>
      <c r="J5755" s="5"/>
      <c r="K5755" s="5"/>
      <c r="L5755" s="1"/>
      <c r="M5755" s="7"/>
      <c r="N5755" s="7"/>
      <c r="O5755" s="7">
        <v>45562.930555555555</v>
      </c>
      <c r="P5755" s="4" t="s">
        <v>5238</v>
      </c>
      <c r="Q5755" s="10" t="s">
        <v>5238</v>
      </c>
      <c r="R5755" s="2" t="s">
        <v>10690</v>
      </c>
      <c r="S5755" s="6" t="str">
        <f>IF(OR(ISBLANK(Table1[[#This Row],[ValidEndUTC]]),ISBLANK(Table1[[#This Row],[ValidStartUTC]])),"",Table1[[#This Row],[ValidEndUTC]]-Table1[[#This Row],[ValidStartUTC]])</f>
        <v/>
      </c>
      <c r="T5755" s="5" t="str">
        <f>IF(OR(ISBLANK(Table1[[#This Row],[ValidEndUTC]]),ISBLANK(Table1[[#This Row],[ValidStartUTC]])),"",Table1[[#This Row],[Duration]]*24*60)</f>
        <v/>
      </c>
    </row>
    <row r="5756" spans="1:20" x14ac:dyDescent="0.25">
      <c r="A5756" s="8" t="str">
        <f>IF(ISBLANK(Table1[[#This Row],[AdvisoryNumber]]),"NTML","ADVZY")</f>
        <v>NTML</v>
      </c>
      <c r="B5756" s="8" t="str">
        <f>_xlfn.TEXTJOIN("-",TRUE,Table1[[#This Row],[Source]],TEXT(Table1[[#This Row],[AdvisoryNumber]],"000"),TEXT(ROW()-1,"000000"),TEXT(Table1[[#This Row],[RecordTimeUTC]],"YYYY-MM-DD"))</f>
        <v>NTML-000-005755-2024-09-27</v>
      </c>
      <c r="C5756" s="1" t="s">
        <v>202</v>
      </c>
      <c r="D5756" s="2"/>
      <c r="E5756" s="1"/>
      <c r="F5756" s="2"/>
      <c r="G5756" s="1"/>
      <c r="H5756" s="1" t="s">
        <v>2641</v>
      </c>
      <c r="I5756" s="8" t="str">
        <f>IF(Table1[[#This Row],[TMI_Type]]="Reroute",INDEX(_xlfn.REGEXEXTRACT(Table1[[#This Row],[RawText]],".*(ROUTE|FEA|FCA|ICR|CTOP|TBO).+([A-Z]{3})",2,0),1,2),"")</f>
        <v/>
      </c>
      <c r="J5756" s="5"/>
      <c r="K5756" s="5"/>
      <c r="L5756" s="1"/>
      <c r="M5756" s="7"/>
      <c r="N5756" s="7"/>
      <c r="O5756" s="7">
        <v>45562.930555555555</v>
      </c>
      <c r="P5756" s="4" t="s">
        <v>5239</v>
      </c>
      <c r="Q5756" s="10" t="s">
        <v>5239</v>
      </c>
      <c r="R5756" s="2" t="s">
        <v>10690</v>
      </c>
      <c r="S5756" s="6" t="str">
        <f>IF(OR(ISBLANK(Table1[[#This Row],[ValidEndUTC]]),ISBLANK(Table1[[#This Row],[ValidStartUTC]])),"",Table1[[#This Row],[ValidEndUTC]]-Table1[[#This Row],[ValidStartUTC]])</f>
        <v/>
      </c>
      <c r="T5756" s="5" t="str">
        <f>IF(OR(ISBLANK(Table1[[#This Row],[ValidEndUTC]]),ISBLANK(Table1[[#This Row],[ValidStartUTC]])),"",Table1[[#This Row],[Duration]]*24*60)</f>
        <v/>
      </c>
    </row>
    <row r="5757" spans="1:20" x14ac:dyDescent="0.25">
      <c r="A5757" s="8" t="str">
        <f>IF(ISBLANK(Table1[[#This Row],[AdvisoryNumber]]),"NTML","ADVZY")</f>
        <v>NTML</v>
      </c>
      <c r="B5757" s="8" t="str">
        <f>_xlfn.TEXTJOIN("-",TRUE,Table1[[#This Row],[Source]],TEXT(Table1[[#This Row],[AdvisoryNumber]],"000"),TEXT(ROW()-1,"000000"),TEXT(Table1[[#This Row],[RecordTimeUTC]],"YYYY-MM-DD"))</f>
        <v>NTML-000-005756-2024-09-27</v>
      </c>
      <c r="C5757" s="1" t="s">
        <v>232</v>
      </c>
      <c r="D5757" s="2"/>
      <c r="E5757" s="1"/>
      <c r="F5757" s="2"/>
      <c r="G5757" s="1"/>
      <c r="H5757" s="1" t="s">
        <v>2641</v>
      </c>
      <c r="I5757" s="8" t="str">
        <f>IF(Table1[[#This Row],[TMI_Type]]="Reroute",INDEX(_xlfn.REGEXEXTRACT(Table1[[#This Row],[RawText]],".*(ROUTE|FEA|FCA|ICR|CTOP|TBO).+([A-Z]{3})",2,0),1,2),"")</f>
        <v/>
      </c>
      <c r="J5757" s="5"/>
      <c r="K5757" s="5"/>
      <c r="L5757" s="1"/>
      <c r="M5757" s="7"/>
      <c r="N5757" s="7"/>
      <c r="O5757" s="7">
        <v>45562.930555555555</v>
      </c>
      <c r="P5757" s="4" t="s">
        <v>5240</v>
      </c>
      <c r="Q5757" s="10" t="s">
        <v>5240</v>
      </c>
      <c r="R5757" s="2" t="s">
        <v>10690</v>
      </c>
      <c r="S5757" s="6" t="str">
        <f>IF(OR(ISBLANK(Table1[[#This Row],[ValidEndUTC]]),ISBLANK(Table1[[#This Row],[ValidStartUTC]])),"",Table1[[#This Row],[ValidEndUTC]]-Table1[[#This Row],[ValidStartUTC]])</f>
        <v/>
      </c>
      <c r="T5757" s="5" t="str">
        <f>IF(OR(ISBLANK(Table1[[#This Row],[ValidEndUTC]]),ISBLANK(Table1[[#This Row],[ValidStartUTC]])),"",Table1[[#This Row],[Duration]]*24*60)</f>
        <v/>
      </c>
    </row>
    <row r="5758" spans="1:20" x14ac:dyDescent="0.25">
      <c r="A5758" s="8" t="str">
        <f>IF(ISBLANK(Table1[[#This Row],[AdvisoryNumber]]),"NTML","ADVZY")</f>
        <v>NTML</v>
      </c>
      <c r="B5758" s="8" t="str">
        <f>_xlfn.TEXTJOIN("-",TRUE,Table1[[#This Row],[Source]],TEXT(Table1[[#This Row],[AdvisoryNumber]],"000"),TEXT(ROW()-1,"000000"),TEXT(Table1[[#This Row],[RecordTimeUTC]],"YYYY-MM-DD"))</f>
        <v>NTML-000-005757-2024-09-28</v>
      </c>
      <c r="C5758" s="1" t="s">
        <v>495</v>
      </c>
      <c r="D5758" s="2"/>
      <c r="E5758" s="1"/>
      <c r="F5758" s="2"/>
      <c r="G5758" s="1"/>
      <c r="H5758" s="1" t="s">
        <v>992</v>
      </c>
      <c r="I5758" s="8" t="str">
        <f>IF(Table1[[#This Row],[TMI_Type]]="Reroute",INDEX(_xlfn.REGEXEXTRACT(Table1[[#This Row],[RawText]],".*(ROUTE|FEA|FCA|ICR|CTOP|TBO).+([A-Z]{3})",2,0),1,2),"")</f>
        <v/>
      </c>
      <c r="J5758" s="5"/>
      <c r="K5758" s="5"/>
      <c r="L5758" s="1"/>
      <c r="M5758" s="7"/>
      <c r="N5758" s="7"/>
      <c r="O5758" s="7">
        <v>45563.008333333331</v>
      </c>
      <c r="P5758" s="4" t="s">
        <v>5242</v>
      </c>
      <c r="Q5758" s="10" t="s">
        <v>5242</v>
      </c>
      <c r="R5758" s="2" t="s">
        <v>10693</v>
      </c>
      <c r="S5758" s="6" t="str">
        <f>IF(OR(ISBLANK(Table1[[#This Row],[ValidEndUTC]]),ISBLANK(Table1[[#This Row],[ValidStartUTC]])),"",Table1[[#This Row],[ValidEndUTC]]-Table1[[#This Row],[ValidStartUTC]])</f>
        <v/>
      </c>
      <c r="T5758" s="5" t="str">
        <f>IF(OR(ISBLANK(Table1[[#This Row],[ValidEndUTC]]),ISBLANK(Table1[[#This Row],[ValidStartUTC]])),"",Table1[[#This Row],[Duration]]*24*60)</f>
        <v/>
      </c>
    </row>
    <row r="5759" spans="1:20" x14ac:dyDescent="0.25">
      <c r="A5759" s="8" t="str">
        <f>IF(ISBLANK(Table1[[#This Row],[AdvisoryNumber]]),"NTML","ADVZY")</f>
        <v>NTML</v>
      </c>
      <c r="B5759" s="8" t="str">
        <f>_xlfn.TEXTJOIN("-",TRUE,Table1[[#This Row],[Source]],TEXT(Table1[[#This Row],[AdvisoryNumber]],"000"),TEXT(ROW()-1,"000000"),TEXT(Table1[[#This Row],[RecordTimeUTC]],"YYYY-MM-DD"))</f>
        <v>NTML-000-005758-2024-10-03</v>
      </c>
      <c r="C5759" s="1" t="s">
        <v>343</v>
      </c>
      <c r="D5759" s="2"/>
      <c r="E5759" s="1"/>
      <c r="F5759" s="2"/>
      <c r="G5759" s="1"/>
      <c r="H5759" s="1" t="s">
        <v>2641</v>
      </c>
      <c r="I5759" s="8" t="str">
        <f>IF(Table1[[#This Row],[TMI_Type]]="Reroute",INDEX(_xlfn.REGEXEXTRACT(Table1[[#This Row],[RawText]],".*(ROUTE|FEA|FCA|ICR|CTOP|TBO).+([A-Z]{3})",2,0),1,2),"")</f>
        <v/>
      </c>
      <c r="J5759" s="5"/>
      <c r="K5759" s="5"/>
      <c r="L5759" s="1"/>
      <c r="M5759" s="7"/>
      <c r="N5759" s="7"/>
      <c r="O5759" s="7">
        <v>45568.958333333336</v>
      </c>
      <c r="P5759" s="4" t="s">
        <v>5251</v>
      </c>
      <c r="Q5759" s="10" t="s">
        <v>5251</v>
      </c>
      <c r="R5759" s="2" t="s">
        <v>10700</v>
      </c>
      <c r="S5759" s="6" t="str">
        <f>IF(OR(ISBLANK(Table1[[#This Row],[ValidEndUTC]]),ISBLANK(Table1[[#This Row],[ValidStartUTC]])),"",Table1[[#This Row],[ValidEndUTC]]-Table1[[#This Row],[ValidStartUTC]])</f>
        <v/>
      </c>
      <c r="T5759" s="5" t="str">
        <f>IF(OR(ISBLANK(Table1[[#This Row],[ValidEndUTC]]),ISBLANK(Table1[[#This Row],[ValidStartUTC]])),"",Table1[[#This Row],[Duration]]*24*60)</f>
        <v/>
      </c>
    </row>
    <row r="5760" spans="1:20" x14ac:dyDescent="0.25">
      <c r="A5760" s="8" t="str">
        <f>IF(ISBLANK(Table1[[#This Row],[AdvisoryNumber]]),"NTML","ADVZY")</f>
        <v>NTML</v>
      </c>
      <c r="B5760" s="8" t="str">
        <f>_xlfn.TEXTJOIN("-",TRUE,Table1[[#This Row],[Source]],TEXT(Table1[[#This Row],[AdvisoryNumber]],"000"),TEXT(ROW()-1,"000000"),TEXT(Table1[[#This Row],[RecordTimeUTC]],"YYYY-MM-DD"))</f>
        <v>NTML-000-005759-2024-10-05</v>
      </c>
      <c r="C5760" s="1" t="s">
        <v>1522</v>
      </c>
      <c r="D5760" s="2"/>
      <c r="E5760" s="1"/>
      <c r="F5760" s="2"/>
      <c r="G5760" s="1"/>
      <c r="H5760" s="1" t="s">
        <v>2641</v>
      </c>
      <c r="I5760" s="8" t="str">
        <f>IF(Table1[[#This Row],[TMI_Type]]="Reroute",INDEX(_xlfn.REGEXEXTRACT(Table1[[#This Row],[RawText]],".*(ROUTE|FEA|FCA|ICR|CTOP|TBO).+([A-Z]{3})",2,0),1,2),"")</f>
        <v/>
      </c>
      <c r="J5760" s="5"/>
      <c r="K5760" s="5"/>
      <c r="L5760" s="1"/>
      <c r="M5760" s="7"/>
      <c r="N5760" s="7"/>
      <c r="O5760" s="7">
        <v>45570.86041666667</v>
      </c>
      <c r="P5760" s="4" t="s">
        <v>5257</v>
      </c>
      <c r="Q5760" s="10" t="s">
        <v>5257</v>
      </c>
      <c r="R5760" s="2" t="s">
        <v>10704</v>
      </c>
      <c r="S5760" s="6" t="str">
        <f>IF(OR(ISBLANK(Table1[[#This Row],[ValidEndUTC]]),ISBLANK(Table1[[#This Row],[ValidStartUTC]])),"",Table1[[#This Row],[ValidEndUTC]]-Table1[[#This Row],[ValidStartUTC]])</f>
        <v/>
      </c>
      <c r="T5760" s="5" t="str">
        <f>IF(OR(ISBLANK(Table1[[#This Row],[ValidEndUTC]]),ISBLANK(Table1[[#This Row],[ValidStartUTC]])),"",Table1[[#This Row],[Duration]]*24*60)</f>
        <v/>
      </c>
    </row>
    <row r="5761" spans="1:20" ht="21.6" x14ac:dyDescent="0.25">
      <c r="A5761" s="8" t="str">
        <f>IF(ISBLANK(Table1[[#This Row],[AdvisoryNumber]]),"NTML","ADVZY")</f>
        <v>NTML</v>
      </c>
      <c r="B5761" s="8" t="str">
        <f>_xlfn.TEXTJOIN("-",TRUE,Table1[[#This Row],[Source]],TEXT(Table1[[#This Row],[AdvisoryNumber]],"000"),TEXT(ROW()-1,"000000"),TEXT(Table1[[#This Row],[RecordTimeUTC]],"YYYY-MM-DD"))</f>
        <v>NTML-000-005760-2024-10-11</v>
      </c>
      <c r="C5761" s="1" t="s">
        <v>10720</v>
      </c>
      <c r="D5761" s="2"/>
      <c r="E5761" s="1"/>
      <c r="F5761" s="2"/>
      <c r="G5761" s="1"/>
      <c r="H5761" s="1" t="s">
        <v>2641</v>
      </c>
      <c r="I5761" s="8" t="str">
        <f>IF(Table1[[#This Row],[TMI_Type]]="Reroute",INDEX(_xlfn.REGEXEXTRACT(Table1[[#This Row],[RawText]],".*(ROUTE|FEA|FCA|ICR|CTOP|TBO).+([A-Z]{3})",2,0),1,2),"")</f>
        <v/>
      </c>
      <c r="J5761" s="5"/>
      <c r="K5761" s="5"/>
      <c r="L5761" s="1"/>
      <c r="M5761" s="7"/>
      <c r="N5761" s="7"/>
      <c r="O5761" s="7">
        <v>45576.938194444447</v>
      </c>
      <c r="P5761" s="4" t="s">
        <v>3138</v>
      </c>
      <c r="Q5761" s="10" t="s">
        <v>3138</v>
      </c>
      <c r="R5761" s="2" t="s">
        <v>10717</v>
      </c>
      <c r="S5761" s="6" t="str">
        <f>IF(OR(ISBLANK(Table1[[#This Row],[ValidEndUTC]]),ISBLANK(Table1[[#This Row],[ValidStartUTC]])),"",Table1[[#This Row],[ValidEndUTC]]-Table1[[#This Row],[ValidStartUTC]])</f>
        <v/>
      </c>
      <c r="T5761" s="5" t="str">
        <f>IF(OR(ISBLANK(Table1[[#This Row],[ValidEndUTC]]),ISBLANK(Table1[[#This Row],[ValidStartUTC]])),"",Table1[[#This Row],[Duration]]*24*60)</f>
        <v/>
      </c>
    </row>
    <row r="5762" spans="1:20" ht="21.6" x14ac:dyDescent="0.25">
      <c r="A5762" s="8" t="str">
        <f>IF(ISBLANK(Table1[[#This Row],[AdvisoryNumber]]),"NTML","ADVZY")</f>
        <v>NTML</v>
      </c>
      <c r="B5762" s="8" t="str">
        <f>_xlfn.TEXTJOIN("-",TRUE,Table1[[#This Row],[Source]],TEXT(Table1[[#This Row],[AdvisoryNumber]],"000"),TEXT(ROW()-1,"000000"),TEXT(Table1[[#This Row],[RecordTimeUTC]],"YYYY-MM-DD"))</f>
        <v>NTML-000-005761-2024-10-11</v>
      </c>
      <c r="C5762" s="1" t="s">
        <v>1522</v>
      </c>
      <c r="D5762" s="2"/>
      <c r="E5762" s="1"/>
      <c r="F5762" s="2"/>
      <c r="G5762" s="1"/>
      <c r="H5762" s="1" t="s">
        <v>2641</v>
      </c>
      <c r="I5762" s="8" t="str">
        <f>IF(Table1[[#This Row],[TMI_Type]]="Reroute",INDEX(_xlfn.REGEXEXTRACT(Table1[[#This Row],[RawText]],".*(ROUTE|FEA|FCA|ICR|CTOP|TBO).+([A-Z]{3})",2,0),1,2),"")</f>
        <v/>
      </c>
      <c r="J5762" s="5"/>
      <c r="K5762" s="5"/>
      <c r="L5762" s="1"/>
      <c r="M5762" s="7"/>
      <c r="N5762" s="7"/>
      <c r="O5762" s="7">
        <v>45576.938194444447</v>
      </c>
      <c r="P5762" s="4" t="s">
        <v>3139</v>
      </c>
      <c r="Q5762" s="10" t="s">
        <v>3139</v>
      </c>
      <c r="R5762" s="2" t="s">
        <v>10717</v>
      </c>
      <c r="S5762" s="6" t="str">
        <f>IF(OR(ISBLANK(Table1[[#This Row],[ValidEndUTC]]),ISBLANK(Table1[[#This Row],[ValidStartUTC]])),"",Table1[[#This Row],[ValidEndUTC]]-Table1[[#This Row],[ValidStartUTC]])</f>
        <v/>
      </c>
      <c r="T5762" s="5" t="str">
        <f>IF(OR(ISBLANK(Table1[[#This Row],[ValidEndUTC]]),ISBLANK(Table1[[#This Row],[ValidStartUTC]])),"",Table1[[#This Row],[Duration]]*24*60)</f>
        <v/>
      </c>
    </row>
    <row r="5763" spans="1:20" x14ac:dyDescent="0.25">
      <c r="A5763" s="8" t="str">
        <f>IF(ISBLANK(Table1[[#This Row],[AdvisoryNumber]]),"NTML","ADVZY")</f>
        <v>NTML</v>
      </c>
      <c r="B5763" s="8" t="str">
        <f>_xlfn.TEXTJOIN("-",TRUE,Table1[[#This Row],[Source]],TEXT(Table1[[#This Row],[AdvisoryNumber]],"000"),TEXT(ROW()-1,"000000"),TEXT(Table1[[#This Row],[RecordTimeUTC]],"YYYY-MM-DD"))</f>
        <v>NTML-000-005762-2024-10-11</v>
      </c>
      <c r="C5763" s="1" t="s">
        <v>1041</v>
      </c>
      <c r="D5763" s="2"/>
      <c r="E5763" s="1"/>
      <c r="F5763" s="2"/>
      <c r="G5763" s="1"/>
      <c r="H5763" s="1" t="s">
        <v>2641</v>
      </c>
      <c r="I5763" s="8" t="str">
        <f>IF(Table1[[#This Row],[TMI_Type]]="Reroute",INDEX(_xlfn.REGEXEXTRACT(Table1[[#This Row],[RawText]],".*(ROUTE|FEA|FCA|ICR|CTOP|TBO).+([A-Z]{3})",2,0),1,2),"")</f>
        <v/>
      </c>
      <c r="J5763" s="5"/>
      <c r="K5763" s="5"/>
      <c r="L5763" s="1"/>
      <c r="M5763" s="7"/>
      <c r="N5763" s="7"/>
      <c r="O5763" s="7">
        <v>45576.938194444447</v>
      </c>
      <c r="P5763" s="4" t="s">
        <v>3140</v>
      </c>
      <c r="Q5763" s="10" t="s">
        <v>3140</v>
      </c>
      <c r="R5763" s="2" t="s">
        <v>10717</v>
      </c>
      <c r="S5763" s="6" t="str">
        <f>IF(OR(ISBLANK(Table1[[#This Row],[ValidEndUTC]]),ISBLANK(Table1[[#This Row],[ValidStartUTC]])),"",Table1[[#This Row],[ValidEndUTC]]-Table1[[#This Row],[ValidStartUTC]])</f>
        <v/>
      </c>
      <c r="T5763" s="5" t="str">
        <f>IF(OR(ISBLANK(Table1[[#This Row],[ValidEndUTC]]),ISBLANK(Table1[[#This Row],[ValidStartUTC]])),"",Table1[[#This Row],[Duration]]*24*60)</f>
        <v/>
      </c>
    </row>
    <row r="5764" spans="1:20" ht="21.6" x14ac:dyDescent="0.25">
      <c r="A5764" s="8" t="str">
        <f>IF(ISBLANK(Table1[[#This Row],[AdvisoryNumber]]),"NTML","ADVZY")</f>
        <v>NTML</v>
      </c>
      <c r="B5764" s="8" t="str">
        <f>_xlfn.TEXTJOIN("-",TRUE,Table1[[#This Row],[Source]],TEXT(Table1[[#This Row],[AdvisoryNumber]],"000"),TEXT(ROW()-1,"000000"),TEXT(Table1[[#This Row],[RecordTimeUTC]],"YYYY-MM-DD"))</f>
        <v>NTML-000-005763-2024-10-11</v>
      </c>
      <c r="C5764" s="1" t="s">
        <v>711</v>
      </c>
      <c r="D5764" s="2"/>
      <c r="E5764" s="1"/>
      <c r="F5764" s="2"/>
      <c r="G5764" s="1" t="s">
        <v>98</v>
      </c>
      <c r="H5764" s="1" t="s">
        <v>99</v>
      </c>
      <c r="I5764" s="8" t="str">
        <f>IF(Table1[[#This Row],[TMI_Type]]="Reroute",INDEX(_xlfn.REGEXEXTRACT(Table1[[#This Row],[RawText]],".*(ROUTE|FEA|FCA|ICR|CTOP|TBO).+([A-Z]{3})",2,0),1,2),"")</f>
        <v/>
      </c>
      <c r="J5764" s="5">
        <v>15</v>
      </c>
      <c r="K5764" s="5"/>
      <c r="L5764" s="1"/>
      <c r="M5764" s="7"/>
      <c r="N5764" s="7"/>
      <c r="O5764" s="7">
        <v>45576.959027777775</v>
      </c>
      <c r="P5764" s="4" t="s">
        <v>10721</v>
      </c>
      <c r="Q5764" s="10" t="s">
        <v>10721</v>
      </c>
      <c r="R5764" s="2" t="s">
        <v>10722</v>
      </c>
      <c r="S5764" s="6" t="str">
        <f>IF(OR(ISBLANK(Table1[[#This Row],[ValidEndUTC]]),ISBLANK(Table1[[#This Row],[ValidStartUTC]])),"",Table1[[#This Row],[ValidEndUTC]]-Table1[[#This Row],[ValidStartUTC]])</f>
        <v/>
      </c>
      <c r="T5764" s="5" t="str">
        <f>IF(OR(ISBLANK(Table1[[#This Row],[ValidEndUTC]]),ISBLANK(Table1[[#This Row],[ValidStartUTC]])),"",Table1[[#This Row],[Duration]]*24*60)</f>
        <v/>
      </c>
    </row>
    <row r="5765" spans="1:20" ht="21.6" x14ac:dyDescent="0.25">
      <c r="A5765" s="8" t="str">
        <f>IF(ISBLANK(Table1[[#This Row],[AdvisoryNumber]]),"NTML","ADVZY")</f>
        <v>NTML</v>
      </c>
      <c r="B5765" s="8" t="str">
        <f>_xlfn.TEXTJOIN("-",TRUE,Table1[[#This Row],[Source]],TEXT(Table1[[#This Row],[AdvisoryNumber]],"000"),TEXT(ROW()-1,"000000"),TEXT(Table1[[#This Row],[RecordTimeUTC]],"YYYY-MM-DD"))</f>
        <v>NTML-000-005764-2024-10-12</v>
      </c>
      <c r="C5765" s="1" t="s">
        <v>1667</v>
      </c>
      <c r="D5765" s="2"/>
      <c r="E5765" s="1"/>
      <c r="F5765" s="2"/>
      <c r="G5765" s="1" t="s">
        <v>98</v>
      </c>
      <c r="H5765" s="1" t="s">
        <v>181</v>
      </c>
      <c r="I5765" s="8" t="str">
        <f>IF(Table1[[#This Row],[TMI_Type]]="Reroute",INDEX(_xlfn.REGEXEXTRACT(Table1[[#This Row],[RawText]],".*(ROUTE|FEA|FCA|ICR|CTOP|TBO).+([A-Z]{3})",2,0),1,2),"")</f>
        <v/>
      </c>
      <c r="J5765" s="5"/>
      <c r="K5765" s="5"/>
      <c r="L5765" s="1" t="s">
        <v>10725</v>
      </c>
      <c r="M5765" s="7"/>
      <c r="N5765" s="7"/>
      <c r="O5765" s="7">
        <v>45577.067361111112</v>
      </c>
      <c r="P5765" s="4" t="s">
        <v>1668</v>
      </c>
      <c r="Q5765" s="10" t="s">
        <v>1668</v>
      </c>
      <c r="R5765" s="2" t="s">
        <v>10726</v>
      </c>
      <c r="S5765" s="6" t="str">
        <f>IF(OR(ISBLANK(Table1[[#This Row],[ValidEndUTC]]),ISBLANK(Table1[[#This Row],[ValidStartUTC]])),"",Table1[[#This Row],[ValidEndUTC]]-Table1[[#This Row],[ValidStartUTC]])</f>
        <v/>
      </c>
      <c r="T5765" s="5" t="str">
        <f>IF(OR(ISBLANK(Table1[[#This Row],[ValidEndUTC]]),ISBLANK(Table1[[#This Row],[ValidStartUTC]])),"",Table1[[#This Row],[Duration]]*24*60)</f>
        <v/>
      </c>
    </row>
    <row r="5766" spans="1:20" ht="21.6" x14ac:dyDescent="0.25">
      <c r="A5766" s="8" t="str">
        <f>IF(ISBLANK(Table1[[#This Row],[AdvisoryNumber]]),"NTML","ADVZY")</f>
        <v>NTML</v>
      </c>
      <c r="B5766" s="8" t="str">
        <f>_xlfn.TEXTJOIN("-",TRUE,Table1[[#This Row],[Source]],TEXT(Table1[[#This Row],[AdvisoryNumber]],"000"),TEXT(ROW()-1,"000000"),TEXT(Table1[[#This Row],[RecordTimeUTC]],"YYYY-MM-DD"))</f>
        <v>NTML-000-005765-2024-10-12</v>
      </c>
      <c r="C5766" s="1" t="s">
        <v>1667</v>
      </c>
      <c r="D5766" s="2"/>
      <c r="E5766" s="1"/>
      <c r="F5766" s="2"/>
      <c r="G5766" s="1" t="s">
        <v>98</v>
      </c>
      <c r="H5766" s="1" t="s">
        <v>992</v>
      </c>
      <c r="I5766" s="8" t="str">
        <f>IF(Table1[[#This Row],[TMI_Type]]="Reroute",INDEX(_xlfn.REGEXEXTRACT(Table1[[#This Row],[RawText]],".*(ROUTE|FEA|FCA|ICR|CTOP|TBO).+([A-Z]{3})",2,0),1,2),"")</f>
        <v/>
      </c>
      <c r="J5766" s="5"/>
      <c r="K5766" s="5"/>
      <c r="L5766" s="1" t="s">
        <v>10725</v>
      </c>
      <c r="M5766" s="7"/>
      <c r="N5766" s="7"/>
      <c r="O5766" s="7">
        <v>45577.077777777777</v>
      </c>
      <c r="P5766" s="4" t="s">
        <v>10727</v>
      </c>
      <c r="Q5766" s="10" t="s">
        <v>10727</v>
      </c>
      <c r="R5766" s="2" t="s">
        <v>10728</v>
      </c>
      <c r="S5766" s="6" t="str">
        <f>IF(OR(ISBLANK(Table1[[#This Row],[ValidEndUTC]]),ISBLANK(Table1[[#This Row],[ValidStartUTC]])),"",Table1[[#This Row],[ValidEndUTC]]-Table1[[#This Row],[ValidStartUTC]])</f>
        <v/>
      </c>
      <c r="T5766" s="5" t="str">
        <f>IF(OR(ISBLANK(Table1[[#This Row],[ValidEndUTC]]),ISBLANK(Table1[[#This Row],[ValidStartUTC]])),"",Table1[[#This Row],[Duration]]*24*60)</f>
        <v/>
      </c>
    </row>
    <row r="5767" spans="1:20" ht="409.6" x14ac:dyDescent="0.25">
      <c r="A5767" s="8" t="str">
        <f>IF(ISBLANK(Table1[[#This Row],[AdvisoryNumber]]),"NTML","ADVZY")</f>
        <v>ADVZY</v>
      </c>
      <c r="B5767" s="8" t="str">
        <f>_xlfn.TEXTJOIN("-",TRUE,Table1[[#This Row],[Source]],TEXT(Table1[[#This Row],[AdvisoryNumber]],"000"),TEXT(ROW()-1,"000000"),TEXT(Table1[[#This Row],[RecordTimeUTC]],"YYYY-MM-DD"))</f>
        <v>ADVZY-006-005766-2024-10-12</v>
      </c>
      <c r="C5767" s="1" t="s">
        <v>16</v>
      </c>
      <c r="D5767" s="2"/>
      <c r="E5767" s="1">
        <v>6</v>
      </c>
      <c r="F5767" s="2" t="s">
        <v>5996</v>
      </c>
      <c r="G5767" s="1"/>
      <c r="H5767" s="1" t="s">
        <v>6014</v>
      </c>
      <c r="I5767" s="8" t="str">
        <f>IF(Table1[[#This Row],[TMI_Type]]="Reroute",INDEX(_xlfn.REGEXEXTRACT(Table1[[#This Row],[RawText]],".*(ROUTE|FEA|FCA|ICR|CTOP|TBO).+([A-Z]{3})",2,0),1,2),"")</f>
        <v/>
      </c>
      <c r="J5767" s="5"/>
      <c r="K5767" s="5"/>
      <c r="L5767" s="1"/>
      <c r="M5767" s="7"/>
      <c r="N5767" s="7"/>
      <c r="O5767" s="7">
        <v>45577.748611111114</v>
      </c>
      <c r="P5767" s="4" t="s">
        <v>3586</v>
      </c>
      <c r="Q5767" s="10" t="s">
        <v>7943</v>
      </c>
      <c r="R5767" s="2" t="s">
        <v>7944</v>
      </c>
      <c r="S5767" s="6" t="str">
        <f>IF(OR(ISBLANK(Table1[[#This Row],[ValidEndUTC]]),ISBLANK(Table1[[#This Row],[ValidStartUTC]])),"",Table1[[#This Row],[ValidEndUTC]]-Table1[[#This Row],[ValidStartUTC]])</f>
        <v/>
      </c>
      <c r="T5767" s="5" t="str">
        <f>IF(OR(ISBLANK(Table1[[#This Row],[ValidEndUTC]]),ISBLANK(Table1[[#This Row],[ValidStartUTC]])),"",Table1[[#This Row],[Duration]]*24*60)</f>
        <v/>
      </c>
    </row>
    <row r="5768" spans="1:20" x14ac:dyDescent="0.25">
      <c r="A5768" s="8" t="str">
        <f>IF(ISBLANK(Table1[[#This Row],[AdvisoryNumber]]),"NTML","ADVZY")</f>
        <v>NTML</v>
      </c>
      <c r="B5768" s="8" t="str">
        <f>_xlfn.TEXTJOIN("-",TRUE,Table1[[#This Row],[Source]],TEXT(Table1[[#This Row],[AdvisoryNumber]],"000"),TEXT(ROW()-1,"000000"),TEXT(Table1[[#This Row],[RecordTimeUTC]],"YYYY-MM-DD"))</f>
        <v>NTML-000-005767-2024-10-19</v>
      </c>
      <c r="C5768" s="1" t="s">
        <v>270</v>
      </c>
      <c r="D5768" s="2"/>
      <c r="E5768" s="1"/>
      <c r="F5768" s="2"/>
      <c r="G5768" s="1"/>
      <c r="H5768" s="1" t="s">
        <v>2641</v>
      </c>
      <c r="I5768" s="8" t="str">
        <f>IF(Table1[[#This Row],[TMI_Type]]="Reroute",INDEX(_xlfn.REGEXEXTRACT(Table1[[#This Row],[RawText]],".*(ROUTE|FEA|FCA|ICR|CTOP|TBO).+([A-Z]{3})",2,0),1,2),"")</f>
        <v/>
      </c>
      <c r="J5768" s="5"/>
      <c r="K5768" s="5"/>
      <c r="L5768" s="1"/>
      <c r="M5768" s="7"/>
      <c r="N5768" s="7"/>
      <c r="O5768" s="7">
        <v>45584.4</v>
      </c>
      <c r="P5768" s="4" t="s">
        <v>5975</v>
      </c>
      <c r="Q5768" s="10" t="s">
        <v>5975</v>
      </c>
      <c r="R5768" s="2" t="s">
        <v>10743</v>
      </c>
      <c r="S5768" s="6" t="str">
        <f>IF(OR(ISBLANK(Table1[[#This Row],[ValidEndUTC]]),ISBLANK(Table1[[#This Row],[ValidStartUTC]])),"",Table1[[#This Row],[ValidEndUTC]]-Table1[[#This Row],[ValidStartUTC]])</f>
        <v/>
      </c>
      <c r="T5768" s="5" t="str">
        <f>IF(OR(ISBLANK(Table1[[#This Row],[ValidEndUTC]]),ISBLANK(Table1[[#This Row],[ValidStartUTC]])),"",Table1[[#This Row],[Duration]]*24*60)</f>
        <v/>
      </c>
    </row>
    <row r="5769" spans="1:20" x14ac:dyDescent="0.25">
      <c r="A5769" s="8" t="str">
        <f>IF(ISBLANK(Table1[[#This Row],[AdvisoryNumber]]),"NTML","ADVZY")</f>
        <v>NTML</v>
      </c>
      <c r="B5769" s="8" t="str">
        <f>_xlfn.TEXTJOIN("-",TRUE,Table1[[#This Row],[Source]],TEXT(Table1[[#This Row],[AdvisoryNumber]],"000"),TEXT(ROW()-1,"000000"),TEXT(Table1[[#This Row],[RecordTimeUTC]],"YYYY-MM-DD"))</f>
        <v>NTML-000-005768-2024-10-19</v>
      </c>
      <c r="C5769" s="1" t="s">
        <v>232</v>
      </c>
      <c r="D5769" s="2"/>
      <c r="E5769" s="1"/>
      <c r="F5769" s="2"/>
      <c r="G5769" s="1"/>
      <c r="H5769" s="1" t="s">
        <v>2641</v>
      </c>
      <c r="I5769" s="8" t="str">
        <f>IF(Table1[[#This Row],[TMI_Type]]="Reroute",INDEX(_xlfn.REGEXEXTRACT(Table1[[#This Row],[RawText]],".*(ROUTE|FEA|FCA|ICR|CTOP|TBO).+([A-Z]{3})",2,0),1,2),"")</f>
        <v/>
      </c>
      <c r="J5769" s="5"/>
      <c r="K5769" s="5"/>
      <c r="L5769" s="1"/>
      <c r="M5769" s="7"/>
      <c r="N5769" s="7"/>
      <c r="O5769" s="7">
        <v>45584.4</v>
      </c>
      <c r="P5769" s="4" t="s">
        <v>5976</v>
      </c>
      <c r="Q5769" s="10" t="s">
        <v>5976</v>
      </c>
      <c r="R5769" s="2" t="s">
        <v>10743</v>
      </c>
      <c r="S5769" s="6" t="str">
        <f>IF(OR(ISBLANK(Table1[[#This Row],[ValidEndUTC]]),ISBLANK(Table1[[#This Row],[ValidStartUTC]])),"",Table1[[#This Row],[ValidEndUTC]]-Table1[[#This Row],[ValidStartUTC]])</f>
        <v/>
      </c>
      <c r="T5769" s="5" t="str">
        <f>IF(OR(ISBLANK(Table1[[#This Row],[ValidEndUTC]]),ISBLANK(Table1[[#This Row],[ValidStartUTC]])),"",Table1[[#This Row],[Duration]]*24*60)</f>
        <v/>
      </c>
    </row>
    <row r="5770" spans="1:20" x14ac:dyDescent="0.25">
      <c r="A5770" s="8" t="str">
        <f>IF(ISBLANK(Table1[[#This Row],[AdvisoryNumber]]),"NTML","ADVZY")</f>
        <v>NTML</v>
      </c>
      <c r="B5770" s="8" t="str">
        <f>_xlfn.TEXTJOIN("-",TRUE,Table1[[#This Row],[Source]],TEXT(Table1[[#This Row],[AdvisoryNumber]],"000"),TEXT(ROW()-1,"000000"),TEXT(Table1[[#This Row],[RecordTimeUTC]],"YYYY-MM-DD"))</f>
        <v>NTML-000-005769-2024-10-19</v>
      </c>
      <c r="C5770" s="1" t="s">
        <v>229</v>
      </c>
      <c r="D5770" s="2"/>
      <c r="E5770" s="1"/>
      <c r="F5770" s="2"/>
      <c r="G5770" s="1"/>
      <c r="H5770" s="1" t="s">
        <v>2641</v>
      </c>
      <c r="I5770" s="8" t="str">
        <f>IF(Table1[[#This Row],[TMI_Type]]="Reroute",INDEX(_xlfn.REGEXEXTRACT(Table1[[#This Row],[RawText]],".*(ROUTE|FEA|FCA|ICR|CTOP|TBO).+([A-Z]{3})",2,0),1,2),"")</f>
        <v/>
      </c>
      <c r="J5770" s="5"/>
      <c r="K5770" s="5"/>
      <c r="L5770" s="1"/>
      <c r="M5770" s="7"/>
      <c r="N5770" s="7"/>
      <c r="O5770" s="7">
        <v>45584.4</v>
      </c>
      <c r="P5770" s="4" t="s">
        <v>3142</v>
      </c>
      <c r="Q5770" s="10" t="s">
        <v>3142</v>
      </c>
      <c r="R5770" s="2" t="s">
        <v>10743</v>
      </c>
      <c r="S5770" s="6" t="str">
        <f>IF(OR(ISBLANK(Table1[[#This Row],[ValidEndUTC]]),ISBLANK(Table1[[#This Row],[ValidStartUTC]])),"",Table1[[#This Row],[ValidEndUTC]]-Table1[[#This Row],[ValidStartUTC]])</f>
        <v/>
      </c>
      <c r="T5770" s="5" t="str">
        <f>IF(OR(ISBLANK(Table1[[#This Row],[ValidEndUTC]]),ISBLANK(Table1[[#This Row],[ValidStartUTC]])),"",Table1[[#This Row],[Duration]]*24*60)</f>
        <v/>
      </c>
    </row>
    <row r="5771" spans="1:20" ht="21.6" x14ac:dyDescent="0.25">
      <c r="A5771" s="8" t="str">
        <f>IF(ISBLANK(Table1[[#This Row],[AdvisoryNumber]]),"NTML","ADVZY")</f>
        <v>NTML</v>
      </c>
      <c r="B5771" s="8" t="str">
        <f>_xlfn.TEXTJOIN("-",TRUE,Table1[[#This Row],[Source]],TEXT(Table1[[#This Row],[AdvisoryNumber]],"000"),TEXT(ROW()-1,"000000"),TEXT(Table1[[#This Row],[RecordTimeUTC]],"YYYY-MM-DD"))</f>
        <v>NTML-000-005770-2024-10-19</v>
      </c>
      <c r="C5771" s="1" t="s">
        <v>343</v>
      </c>
      <c r="D5771" s="2"/>
      <c r="E5771" s="1"/>
      <c r="F5771" s="2"/>
      <c r="G5771" s="1"/>
      <c r="H5771" s="1" t="s">
        <v>2641</v>
      </c>
      <c r="I5771" s="8" t="str">
        <f>IF(Table1[[#This Row],[TMI_Type]]="Reroute",INDEX(_xlfn.REGEXEXTRACT(Table1[[#This Row],[RawText]],".*(ROUTE|FEA|FCA|ICR|CTOP|TBO).+([A-Z]{3})",2,0),1,2),"")</f>
        <v/>
      </c>
      <c r="J5771" s="5"/>
      <c r="K5771" s="5"/>
      <c r="L5771" s="1"/>
      <c r="M5771" s="7"/>
      <c r="N5771" s="7"/>
      <c r="O5771" s="7">
        <v>45584.4</v>
      </c>
      <c r="P5771" s="4" t="s">
        <v>5977</v>
      </c>
      <c r="Q5771" s="10" t="s">
        <v>5977</v>
      </c>
      <c r="R5771" s="2" t="s">
        <v>10743</v>
      </c>
      <c r="S5771" s="6" t="str">
        <f>IF(OR(ISBLANK(Table1[[#This Row],[ValidEndUTC]]),ISBLANK(Table1[[#This Row],[ValidStartUTC]])),"",Table1[[#This Row],[ValidEndUTC]]-Table1[[#This Row],[ValidStartUTC]])</f>
        <v/>
      </c>
      <c r="T5771" s="5" t="str">
        <f>IF(OR(ISBLANK(Table1[[#This Row],[ValidEndUTC]]),ISBLANK(Table1[[#This Row],[ValidStartUTC]])),"",Table1[[#This Row],[Duration]]*24*60)</f>
        <v/>
      </c>
    </row>
    <row r="5772" spans="1:20" ht="21.6" x14ac:dyDescent="0.25">
      <c r="A5772" s="8" t="str">
        <f>IF(ISBLANK(Table1[[#This Row],[AdvisoryNumber]]),"NTML","ADVZY")</f>
        <v>NTML</v>
      </c>
      <c r="B5772" s="8" t="str">
        <f>_xlfn.TEXTJOIN("-",TRUE,Table1[[#This Row],[Source]],TEXT(Table1[[#This Row],[AdvisoryNumber]],"000"),TEXT(ROW()-1,"000000"),TEXT(Table1[[#This Row],[RecordTimeUTC]],"YYYY-MM-DD"))</f>
        <v>NTML-000-005771-2024-10-19</v>
      </c>
      <c r="C5772" s="1" t="s">
        <v>97</v>
      </c>
      <c r="D5772" s="2"/>
      <c r="E5772" s="1"/>
      <c r="F5772" s="2"/>
      <c r="G5772" s="1"/>
      <c r="H5772" s="1" t="s">
        <v>2641</v>
      </c>
      <c r="I5772" s="8" t="str">
        <f>IF(Table1[[#This Row],[TMI_Type]]="Reroute",INDEX(_xlfn.REGEXEXTRACT(Table1[[#This Row],[RawText]],".*(ROUTE|FEA|FCA|ICR|CTOP|TBO).+([A-Z]{3})",2,0),1,2),"")</f>
        <v/>
      </c>
      <c r="J5772" s="5"/>
      <c r="K5772" s="5"/>
      <c r="L5772" s="1"/>
      <c r="M5772" s="7"/>
      <c r="N5772" s="7"/>
      <c r="O5772" s="7">
        <v>45584.4</v>
      </c>
      <c r="P5772" s="4" t="s">
        <v>5978</v>
      </c>
      <c r="Q5772" s="10" t="s">
        <v>5978</v>
      </c>
      <c r="R5772" s="2" t="s">
        <v>10743</v>
      </c>
      <c r="S5772" s="6" t="str">
        <f>IF(OR(ISBLANK(Table1[[#This Row],[ValidEndUTC]]),ISBLANK(Table1[[#This Row],[ValidStartUTC]])),"",Table1[[#This Row],[ValidEndUTC]]-Table1[[#This Row],[ValidStartUTC]])</f>
        <v/>
      </c>
      <c r="T5772" s="5" t="str">
        <f>IF(OR(ISBLANK(Table1[[#This Row],[ValidEndUTC]]),ISBLANK(Table1[[#This Row],[ValidStartUTC]])),"",Table1[[#This Row],[Duration]]*24*60)</f>
        <v/>
      </c>
    </row>
    <row r="5773" spans="1:20" x14ac:dyDescent="0.25">
      <c r="A5773" s="8" t="str">
        <f>IF(ISBLANK(Table1[[#This Row],[AdvisoryNumber]]),"NTML","ADVZY")</f>
        <v>NTML</v>
      </c>
      <c r="B5773" s="8" t="str">
        <f>_xlfn.TEXTJOIN("-",TRUE,Table1[[#This Row],[Source]],TEXT(Table1[[#This Row],[AdvisoryNumber]],"000"),TEXT(ROW()-1,"000000"),TEXT(Table1[[#This Row],[RecordTimeUTC]],"YYYY-MM-DD"))</f>
        <v>NTML-000-005772-2024-10-19</v>
      </c>
      <c r="C5773" s="1" t="s">
        <v>97</v>
      </c>
      <c r="D5773" s="2"/>
      <c r="E5773" s="1"/>
      <c r="F5773" s="2"/>
      <c r="G5773" s="1"/>
      <c r="H5773" s="1" t="s">
        <v>2641</v>
      </c>
      <c r="I5773" s="8" t="str">
        <f>IF(Table1[[#This Row],[TMI_Type]]="Reroute",INDEX(_xlfn.REGEXEXTRACT(Table1[[#This Row],[RawText]],".*(ROUTE|FEA|FCA|ICR|CTOP|TBO).+([A-Z]{3})",2,0),1,2),"")</f>
        <v/>
      </c>
      <c r="J5773" s="5"/>
      <c r="K5773" s="5"/>
      <c r="L5773" s="1"/>
      <c r="M5773" s="7"/>
      <c r="N5773" s="7"/>
      <c r="O5773" s="7">
        <v>45584.435416666667</v>
      </c>
      <c r="P5773" s="4" t="s">
        <v>5979</v>
      </c>
      <c r="Q5773" s="10" t="s">
        <v>5979</v>
      </c>
      <c r="R5773" s="2" t="s">
        <v>10744</v>
      </c>
      <c r="S5773" s="6" t="str">
        <f>IF(OR(ISBLANK(Table1[[#This Row],[ValidEndUTC]]),ISBLANK(Table1[[#This Row],[ValidStartUTC]])),"",Table1[[#This Row],[ValidEndUTC]]-Table1[[#This Row],[ValidStartUTC]])</f>
        <v/>
      </c>
      <c r="T5773" s="5" t="str">
        <f>IF(OR(ISBLANK(Table1[[#This Row],[ValidEndUTC]]),ISBLANK(Table1[[#This Row],[ValidStartUTC]])),"",Table1[[#This Row],[Duration]]*24*60)</f>
        <v/>
      </c>
    </row>
    <row r="5774" spans="1:20" x14ac:dyDescent="0.25">
      <c r="A5774" s="8" t="str">
        <f>IF(ISBLANK(Table1[[#This Row],[AdvisoryNumber]]),"NTML","ADVZY")</f>
        <v>NTML</v>
      </c>
      <c r="B5774" s="8" t="str">
        <f>_xlfn.TEXTJOIN("-",TRUE,Table1[[#This Row],[Source]],TEXT(Table1[[#This Row],[AdvisoryNumber]],"000"),TEXT(ROW()-1,"000000"),TEXT(Table1[[#This Row],[RecordTimeUTC]],"YYYY-MM-DD"))</f>
        <v>NTML-000-005773-2024-10-19</v>
      </c>
      <c r="C5774" s="1" t="s">
        <v>619</v>
      </c>
      <c r="D5774" s="2"/>
      <c r="E5774" s="1"/>
      <c r="F5774" s="2"/>
      <c r="G5774" s="1"/>
      <c r="H5774" s="1" t="s">
        <v>2641</v>
      </c>
      <c r="I5774" s="8" t="str">
        <f>IF(Table1[[#This Row],[TMI_Type]]="Reroute",INDEX(_xlfn.REGEXEXTRACT(Table1[[#This Row],[RawText]],".*(ROUTE|FEA|FCA|ICR|CTOP|TBO).+([A-Z]{3})",2,0),1,2),"")</f>
        <v/>
      </c>
      <c r="J5774" s="5"/>
      <c r="K5774" s="5"/>
      <c r="L5774" s="1"/>
      <c r="M5774" s="7"/>
      <c r="N5774" s="7"/>
      <c r="O5774" s="7">
        <v>45584.438194444447</v>
      </c>
      <c r="P5774" s="4" t="s">
        <v>5980</v>
      </c>
      <c r="Q5774" s="10" t="s">
        <v>5980</v>
      </c>
      <c r="R5774" s="2" t="s">
        <v>10744</v>
      </c>
      <c r="S5774" s="6" t="str">
        <f>IF(OR(ISBLANK(Table1[[#This Row],[ValidEndUTC]]),ISBLANK(Table1[[#This Row],[ValidStartUTC]])),"",Table1[[#This Row],[ValidEndUTC]]-Table1[[#This Row],[ValidStartUTC]])</f>
        <v/>
      </c>
      <c r="T5774" s="5" t="str">
        <f>IF(OR(ISBLANK(Table1[[#This Row],[ValidEndUTC]]),ISBLANK(Table1[[#This Row],[ValidStartUTC]])),"",Table1[[#This Row],[Duration]]*24*60)</f>
        <v/>
      </c>
    </row>
    <row r="5775" spans="1:20" x14ac:dyDescent="0.25">
      <c r="A5775" s="8" t="str">
        <f>IF(ISBLANK(Table1[[#This Row],[AdvisoryNumber]]),"NTML","ADVZY")</f>
        <v>NTML</v>
      </c>
      <c r="B5775" s="8" t="str">
        <f>_xlfn.TEXTJOIN("-",TRUE,Table1[[#This Row],[Source]],TEXT(Table1[[#This Row],[AdvisoryNumber]],"000"),TEXT(ROW()-1,"000000"),TEXT(Table1[[#This Row],[RecordTimeUTC]],"YYYY-MM-DD"))</f>
        <v>NTML-000-005774-2024-10-19</v>
      </c>
      <c r="C5775" s="1" t="s">
        <v>270</v>
      </c>
      <c r="D5775" s="2"/>
      <c r="E5775" s="1"/>
      <c r="F5775" s="2"/>
      <c r="G5775" s="1" t="s">
        <v>5268</v>
      </c>
      <c r="H5775" s="1" t="s">
        <v>992</v>
      </c>
      <c r="I5775" s="8" t="str">
        <f>IF(Table1[[#This Row],[TMI_Type]]="Reroute",INDEX(_xlfn.REGEXEXTRACT(Table1[[#This Row],[RawText]],".*(ROUTE|FEA|FCA|ICR|CTOP|TBO).+([A-Z]{3})",2,0),1,2),"")</f>
        <v/>
      </c>
      <c r="J5775" s="5"/>
      <c r="K5775" s="5"/>
      <c r="L5775" s="1"/>
      <c r="M5775" s="7"/>
      <c r="N5775" s="7"/>
      <c r="O5775" s="7">
        <v>45584.478472222225</v>
      </c>
      <c r="P5775" s="4" t="s">
        <v>10745</v>
      </c>
      <c r="Q5775" s="10" t="s">
        <v>10745</v>
      </c>
      <c r="R5775" s="2" t="s">
        <v>10746</v>
      </c>
      <c r="S5775" s="6" t="str">
        <f>IF(OR(ISBLANK(Table1[[#This Row],[ValidEndUTC]]),ISBLANK(Table1[[#This Row],[ValidStartUTC]])),"",Table1[[#This Row],[ValidEndUTC]]-Table1[[#This Row],[ValidStartUTC]])</f>
        <v/>
      </c>
      <c r="T5775" s="5" t="str">
        <f>IF(OR(ISBLANK(Table1[[#This Row],[ValidEndUTC]]),ISBLANK(Table1[[#This Row],[ValidStartUTC]])),"",Table1[[#This Row],[Duration]]*24*60)</f>
        <v/>
      </c>
    </row>
    <row r="5776" spans="1:20" x14ac:dyDescent="0.25">
      <c r="A5776" s="8" t="str">
        <f>IF(ISBLANK(Table1[[#This Row],[AdvisoryNumber]]),"NTML","ADVZY")</f>
        <v>NTML</v>
      </c>
      <c r="B5776" s="8" t="str">
        <f>_xlfn.TEXTJOIN("-",TRUE,Table1[[#This Row],[Source]],TEXT(Table1[[#This Row],[AdvisoryNumber]],"000"),TEXT(ROW()-1,"000000"),TEXT(Table1[[#This Row],[RecordTimeUTC]],"YYYY-MM-DD"))</f>
        <v>NTML-000-005775-2024-10-20</v>
      </c>
      <c r="C5776" s="1" t="s">
        <v>1698</v>
      </c>
      <c r="D5776" s="2"/>
      <c r="E5776" s="1"/>
      <c r="F5776" s="2"/>
      <c r="G5776" s="1"/>
      <c r="H5776" s="1" t="s">
        <v>2641</v>
      </c>
      <c r="I5776" s="8" t="str">
        <f>IF(Table1[[#This Row],[TMI_Type]]="Reroute",INDEX(_xlfn.REGEXEXTRACT(Table1[[#This Row],[RawText]],".*(ROUTE|FEA|FCA|ICR|CTOP|TBO).+([A-Z]{3})",2,0),1,2),"")</f>
        <v/>
      </c>
      <c r="J5776" s="5"/>
      <c r="K5776" s="5"/>
      <c r="L5776" s="1"/>
      <c r="M5776" s="7"/>
      <c r="N5776" s="7"/>
      <c r="O5776" s="7">
        <v>45585.875</v>
      </c>
      <c r="P5776" s="4" t="s">
        <v>5981</v>
      </c>
      <c r="Q5776" s="10" t="s">
        <v>5981</v>
      </c>
      <c r="R5776" s="2" t="s">
        <v>10747</v>
      </c>
      <c r="S5776" s="6" t="str">
        <f>IF(OR(ISBLANK(Table1[[#This Row],[ValidEndUTC]]),ISBLANK(Table1[[#This Row],[ValidStartUTC]])),"",Table1[[#This Row],[ValidEndUTC]]-Table1[[#This Row],[ValidStartUTC]])</f>
        <v/>
      </c>
      <c r="T5776" s="5" t="str">
        <f>IF(OR(ISBLANK(Table1[[#This Row],[ValidEndUTC]]),ISBLANK(Table1[[#This Row],[ValidStartUTC]])),"",Table1[[#This Row],[Duration]]*24*60)</f>
        <v/>
      </c>
    </row>
    <row r="5777" spans="1:20" ht="409.6" x14ac:dyDescent="0.25">
      <c r="A5777" s="8" t="str">
        <f>IF(ISBLANK(Table1[[#This Row],[AdvisoryNumber]]),"NTML","ADVZY")</f>
        <v>ADVZY</v>
      </c>
      <c r="B5777" s="8" t="str">
        <f>_xlfn.TEXTJOIN("-",TRUE,Table1[[#This Row],[Source]],TEXT(Table1[[#This Row],[AdvisoryNumber]],"000"),TEXT(ROW()-1,"000000"),TEXT(Table1[[#This Row],[RecordTimeUTC]],"YYYY-MM-DD"))</f>
        <v>ADVZY-001-005776-2024-10-26</v>
      </c>
      <c r="C5777" s="1" t="s">
        <v>16</v>
      </c>
      <c r="D5777" s="2"/>
      <c r="E5777" s="1">
        <v>1</v>
      </c>
      <c r="F5777" s="2" t="s">
        <v>5996</v>
      </c>
      <c r="G5777" s="1"/>
      <c r="H5777" s="1" t="s">
        <v>6014</v>
      </c>
      <c r="I5777" s="8" t="str">
        <f>IF(Table1[[#This Row],[TMI_Type]]="Reroute",INDEX(_xlfn.REGEXEXTRACT(Table1[[#This Row],[RawText]],".*(ROUTE|FEA|FCA|ICR|CTOP|TBO).+([A-Z]{3})",2,0),1,2),"")</f>
        <v/>
      </c>
      <c r="J5777" s="5"/>
      <c r="K5777" s="5"/>
      <c r="L5777" s="1"/>
      <c r="M5777" s="7"/>
      <c r="N5777" s="7"/>
      <c r="O5777" s="7">
        <v>45591.954861111109</v>
      </c>
      <c r="P5777" s="4" t="s">
        <v>1721</v>
      </c>
      <c r="Q5777" s="10" t="s">
        <v>7974</v>
      </c>
      <c r="R5777" s="2" t="s">
        <v>7975</v>
      </c>
      <c r="S5777" s="6" t="str">
        <f>IF(OR(ISBLANK(Table1[[#This Row],[ValidEndUTC]]),ISBLANK(Table1[[#This Row],[ValidStartUTC]])),"",Table1[[#This Row],[ValidEndUTC]]-Table1[[#This Row],[ValidStartUTC]])</f>
        <v/>
      </c>
      <c r="T5777" s="5" t="str">
        <f>IF(OR(ISBLANK(Table1[[#This Row],[ValidEndUTC]]),ISBLANK(Table1[[#This Row],[ValidStartUTC]])),"",Table1[[#This Row],[Duration]]*24*60)</f>
        <v/>
      </c>
    </row>
    <row r="5778" spans="1:20" x14ac:dyDescent="0.25">
      <c r="A5778" s="8" t="str">
        <f>IF(ISBLANK(Table1[[#This Row],[AdvisoryNumber]]),"NTML","ADVZY")</f>
        <v>NTML</v>
      </c>
      <c r="B5778" s="8" t="str">
        <f>_xlfn.TEXTJOIN("-",TRUE,Table1[[#This Row],[Source]],TEXT(Table1[[#This Row],[AdvisoryNumber]],"000"),TEXT(ROW()-1,"000000"),TEXT(Table1[[#This Row],[RecordTimeUTC]],"YYYY-MM-DD"))</f>
        <v>NTML-000-005777-2024-10-26</v>
      </c>
      <c r="C5778" s="1" t="s">
        <v>31</v>
      </c>
      <c r="D5778" s="2"/>
      <c r="E5778" s="1"/>
      <c r="F5778" s="2"/>
      <c r="G5778" s="1"/>
      <c r="H5778" s="1" t="s">
        <v>2641</v>
      </c>
      <c r="I5778" s="8" t="str">
        <f>IF(Table1[[#This Row],[TMI_Type]]="Reroute",INDEX(_xlfn.REGEXEXTRACT(Table1[[#This Row],[RawText]],".*(ROUTE|FEA|FCA|ICR|CTOP|TBO).+([A-Z]{3})",2,0),1,2),"")</f>
        <v/>
      </c>
      <c r="J5778" s="5"/>
      <c r="K5778" s="5"/>
      <c r="L5778" s="1"/>
      <c r="M5778" s="7"/>
      <c r="N5778" s="7"/>
      <c r="O5778" s="7">
        <v>45591.984027777777</v>
      </c>
      <c r="P5778" s="4" t="s">
        <v>3143</v>
      </c>
      <c r="Q5778" s="10" t="s">
        <v>3143</v>
      </c>
      <c r="R5778" s="2" t="s">
        <v>10755</v>
      </c>
      <c r="S5778" s="6" t="str">
        <f>IF(OR(ISBLANK(Table1[[#This Row],[ValidEndUTC]]),ISBLANK(Table1[[#This Row],[ValidStartUTC]])),"",Table1[[#This Row],[ValidEndUTC]]-Table1[[#This Row],[ValidStartUTC]])</f>
        <v/>
      </c>
      <c r="T5778" s="5" t="str">
        <f>IF(OR(ISBLANK(Table1[[#This Row],[ValidEndUTC]]),ISBLANK(Table1[[#This Row],[ValidStartUTC]])),"",Table1[[#This Row],[Duration]]*24*60)</f>
        <v/>
      </c>
    </row>
    <row r="5779" spans="1:20" ht="21.6" x14ac:dyDescent="0.25">
      <c r="A5779" s="8" t="str">
        <f>IF(ISBLANK(Table1[[#This Row],[AdvisoryNumber]]),"NTML","ADVZY")</f>
        <v>NTML</v>
      </c>
      <c r="B5779" s="8" t="str">
        <f>_xlfn.TEXTJOIN("-",TRUE,Table1[[#This Row],[Source]],TEXT(Table1[[#This Row],[AdvisoryNumber]],"000"),TEXT(ROW()-1,"000000"),TEXT(Table1[[#This Row],[RecordTimeUTC]],"YYYY-MM-DD"))</f>
        <v>NTML-000-005778-2024-10-27</v>
      </c>
      <c r="C5779" s="1" t="s">
        <v>711</v>
      </c>
      <c r="D5779" s="2"/>
      <c r="E5779" s="1"/>
      <c r="F5779" s="2"/>
      <c r="G5779" s="1"/>
      <c r="H5779" s="1" t="s">
        <v>2641</v>
      </c>
      <c r="I5779" s="8" t="str">
        <f>IF(Table1[[#This Row],[TMI_Type]]="Reroute",INDEX(_xlfn.REGEXEXTRACT(Table1[[#This Row],[RawText]],".*(ROUTE|FEA|FCA|ICR|CTOP|TBO).+([A-Z]{3})",2,0),1,2),"")</f>
        <v/>
      </c>
      <c r="J5779" s="5"/>
      <c r="K5779" s="5"/>
      <c r="L5779" s="1"/>
      <c r="M5779" s="7"/>
      <c r="N5779" s="7"/>
      <c r="O5779" s="7">
        <v>45592.841666666667</v>
      </c>
      <c r="P5779" s="4" t="s">
        <v>3145</v>
      </c>
      <c r="Q5779" s="10" t="s">
        <v>3145</v>
      </c>
      <c r="R5779" s="2" t="s">
        <v>10760</v>
      </c>
      <c r="S5779" s="6" t="str">
        <f>IF(OR(ISBLANK(Table1[[#This Row],[ValidEndUTC]]),ISBLANK(Table1[[#This Row],[ValidStartUTC]])),"",Table1[[#This Row],[ValidEndUTC]]-Table1[[#This Row],[ValidStartUTC]])</f>
        <v/>
      </c>
      <c r="T5779" s="5" t="str">
        <f>IF(OR(ISBLANK(Table1[[#This Row],[ValidEndUTC]]),ISBLANK(Table1[[#This Row],[ValidStartUTC]])),"",Table1[[#This Row],[Duration]]*24*60)</f>
        <v/>
      </c>
    </row>
    <row r="5780" spans="1:20" ht="21.6" x14ac:dyDescent="0.25">
      <c r="A5780" s="8" t="str">
        <f>IF(ISBLANK(Table1[[#This Row],[AdvisoryNumber]]),"NTML","ADVZY")</f>
        <v>NTML</v>
      </c>
      <c r="B5780" s="8" t="str">
        <f>_xlfn.TEXTJOIN("-",TRUE,Table1[[#This Row],[Source]],TEXT(Table1[[#This Row],[AdvisoryNumber]],"000"),TEXT(ROW()-1,"000000"),TEXT(Table1[[#This Row],[RecordTimeUTC]],"YYYY-MM-DD"))</f>
        <v>NTML-000-005779-2024-10-27</v>
      </c>
      <c r="C5780" s="1" t="s">
        <v>719</v>
      </c>
      <c r="D5780" s="2"/>
      <c r="E5780" s="1"/>
      <c r="F5780" s="2"/>
      <c r="G5780" s="1"/>
      <c r="H5780" s="1" t="s">
        <v>2641</v>
      </c>
      <c r="I5780" s="8" t="str">
        <f>IF(Table1[[#This Row],[TMI_Type]]="Reroute",INDEX(_xlfn.REGEXEXTRACT(Table1[[#This Row],[RawText]],".*(ROUTE|FEA|FCA|ICR|CTOP|TBO).+([A-Z]{3})",2,0),1,2),"")</f>
        <v/>
      </c>
      <c r="J5780" s="5"/>
      <c r="K5780" s="5"/>
      <c r="L5780" s="1"/>
      <c r="M5780" s="7"/>
      <c r="N5780" s="7"/>
      <c r="O5780" s="7">
        <v>45592.843055555553</v>
      </c>
      <c r="P5780" s="4" t="s">
        <v>3146</v>
      </c>
      <c r="Q5780" s="10" t="s">
        <v>3146</v>
      </c>
      <c r="R5780" s="2" t="s">
        <v>10760</v>
      </c>
      <c r="S5780" s="6" t="str">
        <f>IF(OR(ISBLANK(Table1[[#This Row],[ValidEndUTC]]),ISBLANK(Table1[[#This Row],[ValidStartUTC]])),"",Table1[[#This Row],[ValidEndUTC]]-Table1[[#This Row],[ValidStartUTC]])</f>
        <v/>
      </c>
      <c r="T5780" s="5" t="str">
        <f>IF(OR(ISBLANK(Table1[[#This Row],[ValidEndUTC]]),ISBLANK(Table1[[#This Row],[ValidStartUTC]])),"",Table1[[#This Row],[Duration]]*24*60)</f>
        <v/>
      </c>
    </row>
    <row r="5781" spans="1:20" ht="21.6" x14ac:dyDescent="0.25">
      <c r="A5781" s="8" t="str">
        <f>IF(ISBLANK(Table1[[#This Row],[AdvisoryNumber]]),"NTML","ADVZY")</f>
        <v>NTML</v>
      </c>
      <c r="B5781" s="8" t="str">
        <f>_xlfn.TEXTJOIN("-",TRUE,Table1[[#This Row],[Source]],TEXT(Table1[[#This Row],[AdvisoryNumber]],"000"),TEXT(ROW()-1,"000000"),TEXT(Table1[[#This Row],[RecordTimeUTC]],"YYYY-MM-DD"))</f>
        <v>NTML-000-005780-2024-10-27</v>
      </c>
      <c r="C5781" s="1" t="s">
        <v>1727</v>
      </c>
      <c r="D5781" s="2"/>
      <c r="E5781" s="1"/>
      <c r="F5781" s="2"/>
      <c r="G5781" s="1"/>
      <c r="H5781" s="1" t="s">
        <v>2641</v>
      </c>
      <c r="I5781" s="8" t="str">
        <f>IF(Table1[[#This Row],[TMI_Type]]="Reroute",INDEX(_xlfn.REGEXEXTRACT(Table1[[#This Row],[RawText]],".*(ROUTE|FEA|FCA|ICR|CTOP|TBO).+([A-Z]{3})",2,0),1,2),"")</f>
        <v/>
      </c>
      <c r="J5781" s="5"/>
      <c r="K5781" s="5"/>
      <c r="L5781" s="1"/>
      <c r="M5781" s="7"/>
      <c r="N5781" s="7"/>
      <c r="O5781" s="7">
        <v>45592.844444444447</v>
      </c>
      <c r="P5781" s="4" t="s">
        <v>3147</v>
      </c>
      <c r="Q5781" s="10" t="s">
        <v>3147</v>
      </c>
      <c r="R5781" s="2" t="s">
        <v>10760</v>
      </c>
      <c r="S5781" s="6" t="str">
        <f>IF(OR(ISBLANK(Table1[[#This Row],[ValidEndUTC]]),ISBLANK(Table1[[#This Row],[ValidStartUTC]])),"",Table1[[#This Row],[ValidEndUTC]]-Table1[[#This Row],[ValidStartUTC]])</f>
        <v/>
      </c>
      <c r="T5781" s="5" t="str">
        <f>IF(OR(ISBLANK(Table1[[#This Row],[ValidEndUTC]]),ISBLANK(Table1[[#This Row],[ValidStartUTC]])),"",Table1[[#This Row],[Duration]]*24*60)</f>
        <v/>
      </c>
    </row>
    <row r="5782" spans="1:20" ht="21.6" x14ac:dyDescent="0.25">
      <c r="A5782" s="8" t="str">
        <f>IF(ISBLANK(Table1[[#This Row],[AdvisoryNumber]]),"NTML","ADVZY")</f>
        <v>NTML</v>
      </c>
      <c r="B5782" s="8" t="str">
        <f>_xlfn.TEXTJOIN("-",TRUE,Table1[[#This Row],[Source]],TEXT(Table1[[#This Row],[AdvisoryNumber]],"000"),TEXT(ROW()-1,"000000"),TEXT(Table1[[#This Row],[RecordTimeUTC]],"YYYY-MM-DD"))</f>
        <v>NTML-000-005781-2024-11-02</v>
      </c>
      <c r="C5782" s="1" t="s">
        <v>711</v>
      </c>
      <c r="D5782" s="2"/>
      <c r="E5782" s="1"/>
      <c r="F5782" s="2"/>
      <c r="G5782" s="1"/>
      <c r="H5782" s="1" t="s">
        <v>2641</v>
      </c>
      <c r="I5782" s="8" t="str">
        <f>IF(Table1[[#This Row],[TMI_Type]]="Reroute",INDEX(_xlfn.REGEXEXTRACT(Table1[[#This Row],[RawText]],".*(ROUTE|FEA|FCA|ICR|CTOP|TBO).+([A-Z]{3})",2,0),1,2),"")</f>
        <v/>
      </c>
      <c r="J5782" s="5"/>
      <c r="K5782" s="5"/>
      <c r="L5782" s="1"/>
      <c r="M5782" s="7"/>
      <c r="N5782" s="7"/>
      <c r="O5782" s="7">
        <v>45598.717361111114</v>
      </c>
      <c r="P5782" s="4" t="s">
        <v>10771</v>
      </c>
      <c r="Q5782" s="10" t="s">
        <v>10771</v>
      </c>
      <c r="R5782" s="2" t="s">
        <v>10772</v>
      </c>
      <c r="S5782" s="6" t="str">
        <f>IF(OR(ISBLANK(Table1[[#This Row],[ValidEndUTC]]),ISBLANK(Table1[[#This Row],[ValidStartUTC]])),"",Table1[[#This Row],[ValidEndUTC]]-Table1[[#This Row],[ValidStartUTC]])</f>
        <v/>
      </c>
      <c r="T5782" s="5" t="str">
        <f>IF(OR(ISBLANK(Table1[[#This Row],[ValidEndUTC]]),ISBLANK(Table1[[#This Row],[ValidStartUTC]])),"",Table1[[#This Row],[Duration]]*24*60)</f>
        <v/>
      </c>
    </row>
    <row r="5783" spans="1:20" ht="21.6" x14ac:dyDescent="0.25">
      <c r="A5783" s="8" t="str">
        <f>IF(ISBLANK(Table1[[#This Row],[AdvisoryNumber]]),"NTML","ADVZY")</f>
        <v>NTML</v>
      </c>
      <c r="B5783" s="8" t="str">
        <f>_xlfn.TEXTJOIN("-",TRUE,Table1[[#This Row],[Source]],TEXT(Table1[[#This Row],[AdvisoryNumber]],"000"),TEXT(ROW()-1,"000000"),TEXT(Table1[[#This Row],[RecordTimeUTC]],"YYYY-MM-DD"))</f>
        <v>NTML-000-005782-2024-11-02</v>
      </c>
      <c r="C5783" s="1" t="s">
        <v>1031</v>
      </c>
      <c r="D5783" s="2"/>
      <c r="E5783" s="1"/>
      <c r="F5783" s="2"/>
      <c r="G5783" s="1"/>
      <c r="H5783" s="1" t="s">
        <v>2641</v>
      </c>
      <c r="I5783" s="8" t="str">
        <f>IF(Table1[[#This Row],[TMI_Type]]="Reroute",INDEX(_xlfn.REGEXEXTRACT(Table1[[#This Row],[RawText]],".*(ROUTE|FEA|FCA|ICR|CTOP|TBO).+([A-Z]{3})",2,0),1,2),"")</f>
        <v/>
      </c>
      <c r="J5783" s="5"/>
      <c r="K5783" s="5"/>
      <c r="L5783" s="1"/>
      <c r="M5783" s="7"/>
      <c r="N5783" s="7"/>
      <c r="O5783" s="7">
        <v>45598.867361111108</v>
      </c>
      <c r="P5783" s="4" t="s">
        <v>3149</v>
      </c>
      <c r="Q5783" s="10" t="s">
        <v>3149</v>
      </c>
      <c r="R5783" s="2" t="s">
        <v>10774</v>
      </c>
      <c r="S5783" s="6" t="str">
        <f>IF(OR(ISBLANK(Table1[[#This Row],[ValidEndUTC]]),ISBLANK(Table1[[#This Row],[ValidStartUTC]])),"",Table1[[#This Row],[ValidEndUTC]]-Table1[[#This Row],[ValidStartUTC]])</f>
        <v/>
      </c>
      <c r="T5783" s="5" t="str">
        <f>IF(OR(ISBLANK(Table1[[#This Row],[ValidEndUTC]]),ISBLANK(Table1[[#This Row],[ValidStartUTC]])),"",Table1[[#This Row],[Duration]]*24*60)</f>
        <v/>
      </c>
    </row>
    <row r="5784" spans="1:20" x14ac:dyDescent="0.25">
      <c r="A5784" s="8" t="str">
        <f>IF(ISBLANK(Table1[[#This Row],[AdvisoryNumber]]),"NTML","ADVZY")</f>
        <v>NTML</v>
      </c>
      <c r="B5784" s="8" t="str">
        <f>_xlfn.TEXTJOIN("-",TRUE,Table1[[#This Row],[Source]],TEXT(Table1[[#This Row],[AdvisoryNumber]],"000"),TEXT(ROW()-1,"000000"),TEXT(Table1[[#This Row],[RecordTimeUTC]],"YYYY-MM-DD"))</f>
        <v>NTML-000-005783-2024-11-02</v>
      </c>
      <c r="C5784" s="1" t="s">
        <v>1742</v>
      </c>
      <c r="D5784" s="2"/>
      <c r="E5784" s="1"/>
      <c r="F5784" s="2"/>
      <c r="G5784" s="1"/>
      <c r="H5784" s="1" t="s">
        <v>2641</v>
      </c>
      <c r="I5784" s="8" t="str">
        <f>IF(Table1[[#This Row],[TMI_Type]]="Reroute",INDEX(_xlfn.REGEXEXTRACT(Table1[[#This Row],[RawText]],".*(ROUTE|FEA|FCA|ICR|CTOP|TBO).+([A-Z]{3})",2,0),1,2),"")</f>
        <v/>
      </c>
      <c r="J5784" s="5"/>
      <c r="K5784" s="5"/>
      <c r="L5784" s="1"/>
      <c r="M5784" s="7"/>
      <c r="N5784" s="7"/>
      <c r="O5784" s="7">
        <v>45598.867361111108</v>
      </c>
      <c r="P5784" s="4" t="s">
        <v>3150</v>
      </c>
      <c r="Q5784" s="10" t="s">
        <v>3150</v>
      </c>
      <c r="R5784" s="2" t="s">
        <v>10774</v>
      </c>
      <c r="S5784" s="6" t="str">
        <f>IF(OR(ISBLANK(Table1[[#This Row],[ValidEndUTC]]),ISBLANK(Table1[[#This Row],[ValidStartUTC]])),"",Table1[[#This Row],[ValidEndUTC]]-Table1[[#This Row],[ValidStartUTC]])</f>
        <v/>
      </c>
      <c r="T5784" s="5" t="str">
        <f>IF(OR(ISBLANK(Table1[[#This Row],[ValidEndUTC]]),ISBLANK(Table1[[#This Row],[ValidStartUTC]])),"",Table1[[#This Row],[Duration]]*24*60)</f>
        <v/>
      </c>
    </row>
    <row r="5785" spans="1:20" ht="21.6" x14ac:dyDescent="0.25">
      <c r="A5785" s="8" t="str">
        <f>IF(ISBLANK(Table1[[#This Row],[AdvisoryNumber]]),"NTML","ADVZY")</f>
        <v>NTML</v>
      </c>
      <c r="B5785" s="8" t="str">
        <f>_xlfn.TEXTJOIN("-",TRUE,Table1[[#This Row],[Source]],TEXT(Table1[[#This Row],[AdvisoryNumber]],"000"),TEXT(ROW()-1,"000000"),TEXT(Table1[[#This Row],[RecordTimeUTC]],"YYYY-MM-DD"))</f>
        <v>NTML-000-005784-2024-11-02</v>
      </c>
      <c r="C5785" s="1" t="s">
        <v>3151</v>
      </c>
      <c r="D5785" s="2"/>
      <c r="E5785" s="1"/>
      <c r="F5785" s="2"/>
      <c r="G5785" s="1"/>
      <c r="H5785" s="1" t="s">
        <v>2641</v>
      </c>
      <c r="I5785" s="8" t="str">
        <f>IF(Table1[[#This Row],[TMI_Type]]="Reroute",INDEX(_xlfn.REGEXEXTRACT(Table1[[#This Row],[RawText]],".*(ROUTE|FEA|FCA|ICR|CTOP|TBO).+([A-Z]{3})",2,0),1,2),"")</f>
        <v/>
      </c>
      <c r="J5785" s="5"/>
      <c r="K5785" s="5"/>
      <c r="L5785" s="1"/>
      <c r="M5785" s="7"/>
      <c r="N5785" s="7"/>
      <c r="O5785" s="7">
        <v>45598.867361111108</v>
      </c>
      <c r="P5785" s="4" t="s">
        <v>10778</v>
      </c>
      <c r="Q5785" s="10" t="s">
        <v>10778</v>
      </c>
      <c r="R5785" s="2" t="s">
        <v>10774</v>
      </c>
      <c r="S5785" s="6" t="str">
        <f>IF(OR(ISBLANK(Table1[[#This Row],[ValidEndUTC]]),ISBLANK(Table1[[#This Row],[ValidStartUTC]])),"",Table1[[#This Row],[ValidEndUTC]]-Table1[[#This Row],[ValidStartUTC]])</f>
        <v/>
      </c>
      <c r="T5785" s="5" t="str">
        <f>IF(OR(ISBLANK(Table1[[#This Row],[ValidEndUTC]]),ISBLANK(Table1[[#This Row],[ValidStartUTC]])),"",Table1[[#This Row],[Duration]]*24*60)</f>
        <v/>
      </c>
    </row>
    <row r="5786" spans="1:20" ht="21.6" x14ac:dyDescent="0.25">
      <c r="A5786" s="8" t="str">
        <f>IF(ISBLANK(Table1[[#This Row],[AdvisoryNumber]]),"NTML","ADVZY")</f>
        <v>NTML</v>
      </c>
      <c r="B5786" s="8" t="str">
        <f>_xlfn.TEXTJOIN("-",TRUE,Table1[[#This Row],[Source]],TEXT(Table1[[#This Row],[AdvisoryNumber]],"000"),TEXT(ROW()-1,"000000"),TEXT(Table1[[#This Row],[RecordTimeUTC]],"YYYY-MM-DD"))</f>
        <v>NTML-000-005785-2024-11-03</v>
      </c>
      <c r="C5786" s="1" t="s">
        <v>1667</v>
      </c>
      <c r="D5786" s="2"/>
      <c r="E5786" s="1"/>
      <c r="F5786" s="2"/>
      <c r="G5786" s="1"/>
      <c r="H5786" s="1" t="s">
        <v>992</v>
      </c>
      <c r="I5786" s="8" t="str">
        <f>IF(Table1[[#This Row],[TMI_Type]]="Reroute",INDEX(_xlfn.REGEXEXTRACT(Table1[[#This Row],[RawText]],".*(ROUTE|FEA|FCA|ICR|CTOP|TBO).+([A-Z]{3})",2,0),1,2),"")</f>
        <v/>
      </c>
      <c r="J5786" s="5"/>
      <c r="K5786" s="5"/>
      <c r="L5786" s="1"/>
      <c r="M5786" s="7"/>
      <c r="N5786" s="7"/>
      <c r="O5786" s="7">
        <v>45599.011111111111</v>
      </c>
      <c r="P5786" s="4" t="s">
        <v>3152</v>
      </c>
      <c r="Q5786" s="10" t="s">
        <v>3152</v>
      </c>
      <c r="R5786" s="2" t="s">
        <v>10784</v>
      </c>
      <c r="S5786" s="6" t="str">
        <f>IF(OR(ISBLANK(Table1[[#This Row],[ValidEndUTC]]),ISBLANK(Table1[[#This Row],[ValidStartUTC]])),"",Table1[[#This Row],[ValidEndUTC]]-Table1[[#This Row],[ValidStartUTC]])</f>
        <v/>
      </c>
      <c r="T5786" s="5" t="str">
        <f>IF(OR(ISBLANK(Table1[[#This Row],[ValidEndUTC]]),ISBLANK(Table1[[#This Row],[ValidStartUTC]])),"",Table1[[#This Row],[Duration]]*24*60)</f>
        <v/>
      </c>
    </row>
    <row r="5787" spans="1:20" ht="21.6" x14ac:dyDescent="0.25">
      <c r="A5787" s="8" t="str">
        <f>IF(ISBLANK(Table1[[#This Row],[AdvisoryNumber]]),"NTML","ADVZY")</f>
        <v>NTML</v>
      </c>
      <c r="B5787" s="8" t="str">
        <f>_xlfn.TEXTJOIN("-",TRUE,Table1[[#This Row],[Source]],TEXT(Table1[[#This Row],[AdvisoryNumber]],"000"),TEXT(ROW()-1,"000000"),TEXT(Table1[[#This Row],[RecordTimeUTC]],"YYYY-MM-DD"))</f>
        <v>NTML-000-005786-2024-11-08</v>
      </c>
      <c r="C5787" s="1" t="s">
        <v>251</v>
      </c>
      <c r="D5787" s="2"/>
      <c r="E5787" s="1"/>
      <c r="F5787" s="2"/>
      <c r="G5787" s="1"/>
      <c r="H5787" s="1" t="s">
        <v>2641</v>
      </c>
      <c r="I5787" s="8" t="str">
        <f>IF(Table1[[#This Row],[TMI_Type]]="Reroute",INDEX(_xlfn.REGEXEXTRACT(Table1[[#This Row],[RawText]],".*(ROUTE|FEA|FCA|ICR|CTOP|TBO).+([A-Z]{3})",2,0),1,2),"")</f>
        <v/>
      </c>
      <c r="J5787" s="5"/>
      <c r="K5787" s="5"/>
      <c r="L5787" s="1"/>
      <c r="M5787" s="7"/>
      <c r="N5787" s="7"/>
      <c r="O5787" s="7">
        <v>45604.999305555553</v>
      </c>
      <c r="P5787" s="4" t="s">
        <v>5982</v>
      </c>
      <c r="Q5787" s="10" t="s">
        <v>5982</v>
      </c>
      <c r="R5787" s="2" t="s">
        <v>10785</v>
      </c>
      <c r="S5787" s="6" t="str">
        <f>IF(OR(ISBLANK(Table1[[#This Row],[ValidEndUTC]]),ISBLANK(Table1[[#This Row],[ValidStartUTC]])),"",Table1[[#This Row],[ValidEndUTC]]-Table1[[#This Row],[ValidStartUTC]])</f>
        <v/>
      </c>
      <c r="T5787" s="5" t="str">
        <f>IF(OR(ISBLANK(Table1[[#This Row],[ValidEndUTC]]),ISBLANK(Table1[[#This Row],[ValidStartUTC]])),"",Table1[[#This Row],[Duration]]*24*60)</f>
        <v/>
      </c>
    </row>
    <row r="5788" spans="1:20" ht="140.4" x14ac:dyDescent="0.25">
      <c r="A5788" s="8" t="str">
        <f>IF(ISBLANK(Table1[[#This Row],[AdvisoryNumber]]),"NTML","ADVZY")</f>
        <v>ADVZY</v>
      </c>
      <c r="B5788" s="8" t="str">
        <f>_xlfn.TEXTJOIN("-",TRUE,Table1[[#This Row],[Source]],TEXT(Table1[[#This Row],[AdvisoryNumber]],"000"),TEXT(ROW()-1,"000000"),TEXT(Table1[[#This Row],[RecordTimeUTC]],"YYYY-MM-DD"))</f>
        <v>ADVZY-003-005787-2024-11-09</v>
      </c>
      <c r="C5788" s="1" t="s">
        <v>16</v>
      </c>
      <c r="D5788" s="2" t="s">
        <v>7982</v>
      </c>
      <c r="E5788" s="1">
        <v>3</v>
      </c>
      <c r="F5788" s="2" t="s">
        <v>7988</v>
      </c>
      <c r="G5788" s="1"/>
      <c r="H5788" s="1" t="s">
        <v>32</v>
      </c>
      <c r="I5788" s="8" t="str">
        <f>IF(Table1[[#This Row],[TMI_Type]]="Reroute",INDEX(_xlfn.REGEXEXTRACT(Table1[[#This Row],[RawText]],".*(ROUTE|FEA|FCA|ICR|CTOP|TBO).+([A-Z]{3})",2,0),1,2),"")</f>
        <v/>
      </c>
      <c r="J5788" s="5"/>
      <c r="K5788" s="5"/>
      <c r="L5788" s="1"/>
      <c r="M5788" s="7"/>
      <c r="N5788" s="7"/>
      <c r="O5788" s="7">
        <v>45605.092361111114</v>
      </c>
      <c r="P5788" s="4" t="s">
        <v>1752</v>
      </c>
      <c r="Q5788" s="10" t="s">
        <v>7989</v>
      </c>
      <c r="R5788" s="2" t="s">
        <v>7990</v>
      </c>
      <c r="S5788" s="6" t="str">
        <f>IF(OR(ISBLANK(Table1[[#This Row],[ValidEndUTC]]),ISBLANK(Table1[[#This Row],[ValidStartUTC]])),"",Table1[[#This Row],[ValidEndUTC]]-Table1[[#This Row],[ValidStartUTC]])</f>
        <v/>
      </c>
      <c r="T5788" s="5" t="str">
        <f>IF(OR(ISBLANK(Table1[[#This Row],[ValidEndUTC]]),ISBLANK(Table1[[#This Row],[ValidStartUTC]])),"",Table1[[#This Row],[Duration]]*24*60)</f>
        <v/>
      </c>
    </row>
    <row r="5789" spans="1:20" ht="21.6" x14ac:dyDescent="0.25">
      <c r="A5789" s="8" t="str">
        <f>IF(ISBLANK(Table1[[#This Row],[AdvisoryNumber]]),"NTML","ADVZY")</f>
        <v>NTML</v>
      </c>
      <c r="B5789" s="8" t="str">
        <f>_xlfn.TEXTJOIN("-",TRUE,Table1[[#This Row],[Source]],TEXT(Table1[[#This Row],[AdvisoryNumber]],"000"),TEXT(ROW()-1,"000000"),TEXT(Table1[[#This Row],[RecordTimeUTC]],"YYYY-MM-DD"))</f>
        <v>NTML-000-005788-2024-11-10</v>
      </c>
      <c r="C5789" s="1" t="s">
        <v>10822</v>
      </c>
      <c r="D5789" s="2"/>
      <c r="E5789" s="1"/>
      <c r="F5789" s="2"/>
      <c r="G5789" s="1" t="s">
        <v>10823</v>
      </c>
      <c r="H5789" s="1" t="s">
        <v>101</v>
      </c>
      <c r="I5789" s="8" t="str">
        <f>IF(Table1[[#This Row],[TMI_Type]]="Reroute",INDEX(_xlfn.REGEXEXTRACT(Table1[[#This Row],[RawText]],".*(ROUTE|FEA|FCA|ICR|CTOP|TBO).+([A-Z]{3})",2,0),1,2),"")</f>
        <v/>
      </c>
      <c r="J5789" s="5">
        <v>40</v>
      </c>
      <c r="K5789" s="5"/>
      <c r="L5789" s="1"/>
      <c r="M5789" s="7"/>
      <c r="N5789" s="7"/>
      <c r="O5789" s="7">
        <v>45606.034722222219</v>
      </c>
      <c r="P5789" s="4" t="s">
        <v>1753</v>
      </c>
      <c r="Q5789" s="10" t="s">
        <v>1753</v>
      </c>
      <c r="R5789" s="2" t="s">
        <v>10824</v>
      </c>
      <c r="S5789" s="6" t="str">
        <f>IF(OR(ISBLANK(Table1[[#This Row],[ValidEndUTC]]),ISBLANK(Table1[[#This Row],[ValidStartUTC]])),"",Table1[[#This Row],[ValidEndUTC]]-Table1[[#This Row],[ValidStartUTC]])</f>
        <v/>
      </c>
      <c r="T5789" s="5" t="str">
        <f>IF(OR(ISBLANK(Table1[[#This Row],[ValidEndUTC]]),ISBLANK(Table1[[#This Row],[ValidStartUTC]])),"",Table1[[#This Row],[Duration]]*24*60)</f>
        <v/>
      </c>
    </row>
    <row r="5790" spans="1:20" x14ac:dyDescent="0.25">
      <c r="A5790" s="8" t="str">
        <f>IF(ISBLANK(Table1[[#This Row],[AdvisoryNumber]]),"NTML","ADVZY")</f>
        <v>NTML</v>
      </c>
      <c r="B5790" s="8" t="str">
        <f>_xlfn.TEXTJOIN("-",TRUE,Table1[[#This Row],[Source]],TEXT(Table1[[#This Row],[AdvisoryNumber]],"000"),TEXT(ROW()-1,"000000"),TEXT(Table1[[#This Row],[RecordTimeUTC]],"YYYY-MM-DD"))</f>
        <v>NTML-000-005789-2024-11-16</v>
      </c>
      <c r="C5790" s="1" t="s">
        <v>217</v>
      </c>
      <c r="D5790" s="2"/>
      <c r="E5790" s="1"/>
      <c r="F5790" s="2"/>
      <c r="G5790" s="1"/>
      <c r="H5790" s="1" t="s">
        <v>2641</v>
      </c>
      <c r="I5790" s="8" t="str">
        <f>IF(Table1[[#This Row],[TMI_Type]]="Reroute",INDEX(_xlfn.REGEXEXTRACT(Table1[[#This Row],[RawText]],".*(ROUTE|FEA|FCA|ICR|CTOP|TBO).+([A-Z]{3})",2,0),1,2),"")</f>
        <v/>
      </c>
      <c r="J5790" s="5"/>
      <c r="K5790" s="5"/>
      <c r="L5790" s="1"/>
      <c r="M5790" s="7"/>
      <c r="N5790" s="7"/>
      <c r="O5790" s="7">
        <v>45612.03402777778</v>
      </c>
      <c r="P5790" s="4" t="s">
        <v>3154</v>
      </c>
      <c r="Q5790" s="10" t="s">
        <v>3154</v>
      </c>
      <c r="R5790" s="2" t="s">
        <v>10838</v>
      </c>
      <c r="S5790" s="6" t="str">
        <f>IF(OR(ISBLANK(Table1[[#This Row],[ValidEndUTC]]),ISBLANK(Table1[[#This Row],[ValidStartUTC]])),"",Table1[[#This Row],[ValidEndUTC]]-Table1[[#This Row],[ValidStartUTC]])</f>
        <v/>
      </c>
      <c r="T5790" s="5" t="str">
        <f>IF(OR(ISBLANK(Table1[[#This Row],[ValidEndUTC]]),ISBLANK(Table1[[#This Row],[ValidStartUTC]])),"",Table1[[#This Row],[Duration]]*24*60)</f>
        <v/>
      </c>
    </row>
    <row r="5791" spans="1:20" ht="409.6" x14ac:dyDescent="0.25">
      <c r="A5791" s="8" t="str">
        <f>IF(ISBLANK(Table1[[#This Row],[AdvisoryNumber]]),"NTML","ADVZY")</f>
        <v>ADVZY</v>
      </c>
      <c r="B5791" s="8" t="str">
        <f>_xlfn.TEXTJOIN("-",TRUE,Table1[[#This Row],[Source]],TEXT(Table1[[#This Row],[AdvisoryNumber]],"000"),TEXT(ROW()-1,"000000"),TEXT(Table1[[#This Row],[RecordTimeUTC]],"YYYY-MM-DD"))</f>
        <v>ADVZY-001-005790-2024-11-16</v>
      </c>
      <c r="C5791" s="1" t="s">
        <v>16</v>
      </c>
      <c r="D5791" s="2"/>
      <c r="E5791" s="1">
        <v>1</v>
      </c>
      <c r="F5791" s="2" t="s">
        <v>5996</v>
      </c>
      <c r="G5791" s="1"/>
      <c r="H5791" s="1" t="s">
        <v>6014</v>
      </c>
      <c r="I5791" s="8" t="str">
        <f>IF(Table1[[#This Row],[TMI_Type]]="Reroute",INDEX(_xlfn.REGEXEXTRACT(Table1[[#This Row],[RawText]],".*(ROUTE|FEA|FCA|ICR|CTOP|TBO).+([A-Z]{3})",2,0),1,2),"")</f>
        <v/>
      </c>
      <c r="J5791" s="5"/>
      <c r="K5791" s="5"/>
      <c r="L5791" s="1"/>
      <c r="M5791" s="7"/>
      <c r="N5791" s="7"/>
      <c r="O5791" s="7">
        <v>45612.034722222219</v>
      </c>
      <c r="P5791" s="4" t="s">
        <v>1785</v>
      </c>
      <c r="Q5791" s="10" t="s">
        <v>7993</v>
      </c>
      <c r="R5791" s="2" t="s">
        <v>7994</v>
      </c>
      <c r="S5791" s="6" t="str">
        <f>IF(OR(ISBLANK(Table1[[#This Row],[ValidEndUTC]]),ISBLANK(Table1[[#This Row],[ValidStartUTC]])),"",Table1[[#This Row],[ValidEndUTC]]-Table1[[#This Row],[ValidStartUTC]])</f>
        <v/>
      </c>
      <c r="T5791" s="5" t="str">
        <f>IF(OR(ISBLANK(Table1[[#This Row],[ValidEndUTC]]),ISBLANK(Table1[[#This Row],[ValidStartUTC]])),"",Table1[[#This Row],[Duration]]*24*60)</f>
        <v/>
      </c>
    </row>
    <row r="5792" spans="1:20" x14ac:dyDescent="0.25">
      <c r="A5792" s="8" t="str">
        <f>IF(ISBLANK(Table1[[#This Row],[AdvisoryNumber]]),"NTML","ADVZY")</f>
        <v>NTML</v>
      </c>
      <c r="B5792" s="8" t="str">
        <f>_xlfn.TEXTJOIN("-",TRUE,Table1[[#This Row],[Source]],TEXT(Table1[[#This Row],[AdvisoryNumber]],"000"),TEXT(ROW()-1,"000000"),TEXT(Table1[[#This Row],[RecordTimeUTC]],"YYYY-MM-DD"))</f>
        <v>NTML-000-005791-2024-11-16</v>
      </c>
      <c r="C5792" s="1" t="s">
        <v>3271</v>
      </c>
      <c r="D5792" s="2"/>
      <c r="E5792" s="1"/>
      <c r="F5792" s="2"/>
      <c r="G5792" s="1" t="s">
        <v>98</v>
      </c>
      <c r="H5792" s="1" t="s">
        <v>992</v>
      </c>
      <c r="I5792" s="8" t="str">
        <f>IF(Table1[[#This Row],[TMI_Type]]="Reroute",INDEX(_xlfn.REGEXEXTRACT(Table1[[#This Row],[RawText]],".*(ROUTE|FEA|FCA|ICR|CTOP|TBO).+([A-Z]{3})",2,0),1,2),"")</f>
        <v/>
      </c>
      <c r="J5792" s="5"/>
      <c r="K5792" s="5"/>
      <c r="L5792" s="1" t="s">
        <v>1551</v>
      </c>
      <c r="M5792" s="7"/>
      <c r="N5792" s="7"/>
      <c r="O5792" s="7">
        <v>45612.083333333336</v>
      </c>
      <c r="P5792" s="4" t="s">
        <v>3155</v>
      </c>
      <c r="Q5792" s="10" t="s">
        <v>3155</v>
      </c>
      <c r="R5792" s="2" t="s">
        <v>10840</v>
      </c>
      <c r="S5792" s="6" t="str">
        <f>IF(OR(ISBLANK(Table1[[#This Row],[ValidEndUTC]]),ISBLANK(Table1[[#This Row],[ValidStartUTC]])),"",Table1[[#This Row],[ValidEndUTC]]-Table1[[#This Row],[ValidStartUTC]])</f>
        <v/>
      </c>
      <c r="T5792" s="5" t="str">
        <f>IF(OR(ISBLANK(Table1[[#This Row],[ValidEndUTC]]),ISBLANK(Table1[[#This Row],[ValidStartUTC]])),"",Table1[[#This Row],[Duration]]*24*60)</f>
        <v/>
      </c>
    </row>
    <row r="5793" spans="1:20" ht="21.6" x14ac:dyDescent="0.25">
      <c r="A5793" s="8" t="str">
        <f>IF(ISBLANK(Table1[[#This Row],[AdvisoryNumber]]),"NTML","ADVZY")</f>
        <v>NTML</v>
      </c>
      <c r="B5793" s="8" t="str">
        <f>_xlfn.TEXTJOIN("-",TRUE,Table1[[#This Row],[Source]],TEXT(Table1[[#This Row],[AdvisoryNumber]],"000"),TEXT(ROW()-1,"000000"),TEXT(Table1[[#This Row],[RecordTimeUTC]],"YYYY-MM-DD"))</f>
        <v>NTML-000-005792-2024-11-16</v>
      </c>
      <c r="C5793" s="1" t="s">
        <v>1791</v>
      </c>
      <c r="D5793" s="2"/>
      <c r="E5793" s="1"/>
      <c r="F5793" s="2"/>
      <c r="G5793" s="1"/>
      <c r="H5793" s="1" t="s">
        <v>2641</v>
      </c>
      <c r="I5793" s="8" t="str">
        <f>IF(Table1[[#This Row],[TMI_Type]]="Reroute",INDEX(_xlfn.REGEXEXTRACT(Table1[[#This Row],[RawText]],".*(ROUTE|FEA|FCA|ICR|CTOP|TBO).+([A-Z]{3})",2,0),1,2),"")</f>
        <v/>
      </c>
      <c r="J5793" s="5"/>
      <c r="K5793" s="5"/>
      <c r="L5793" s="1"/>
      <c r="M5793" s="7"/>
      <c r="N5793" s="7"/>
      <c r="O5793" s="7">
        <v>45612.958333333336</v>
      </c>
      <c r="P5793" s="4" t="s">
        <v>3163</v>
      </c>
      <c r="Q5793" s="10" t="s">
        <v>3163</v>
      </c>
      <c r="R5793" s="2" t="s">
        <v>10846</v>
      </c>
      <c r="S5793" s="6" t="str">
        <f>IF(OR(ISBLANK(Table1[[#This Row],[ValidEndUTC]]),ISBLANK(Table1[[#This Row],[ValidStartUTC]])),"",Table1[[#This Row],[ValidEndUTC]]-Table1[[#This Row],[ValidStartUTC]])</f>
        <v/>
      </c>
      <c r="T5793" s="5" t="str">
        <f>IF(OR(ISBLANK(Table1[[#This Row],[ValidEndUTC]]),ISBLANK(Table1[[#This Row],[ValidStartUTC]])),"",Table1[[#This Row],[Duration]]*24*60)</f>
        <v/>
      </c>
    </row>
    <row r="5794" spans="1:20" x14ac:dyDescent="0.25">
      <c r="A5794" s="8" t="str">
        <f>IF(ISBLANK(Table1[[#This Row],[AdvisoryNumber]]),"NTML","ADVZY")</f>
        <v>NTML</v>
      </c>
      <c r="B5794" s="8" t="str">
        <f>_xlfn.TEXTJOIN("-",TRUE,Table1[[#This Row],[Source]],TEXT(Table1[[#This Row],[AdvisoryNumber]],"000"),TEXT(ROW()-1,"000000"),TEXT(Table1[[#This Row],[RecordTimeUTC]],"YYYY-MM-DD"))</f>
        <v>NTML-000-005793-2024-11-17</v>
      </c>
      <c r="C5794" s="1" t="s">
        <v>1698</v>
      </c>
      <c r="D5794" s="2"/>
      <c r="E5794" s="1"/>
      <c r="F5794" s="2"/>
      <c r="G5794" s="1"/>
      <c r="H5794" s="1" t="s">
        <v>101</v>
      </c>
      <c r="I5794" s="8" t="str">
        <f>IF(Table1[[#This Row],[TMI_Type]]="Reroute",INDEX(_xlfn.REGEXEXTRACT(Table1[[#This Row],[RawText]],".*(ROUTE|FEA|FCA|ICR|CTOP|TBO).+([A-Z]{3})",2,0),1,2),"")</f>
        <v/>
      </c>
      <c r="J5794" s="5">
        <v>10</v>
      </c>
      <c r="K5794" s="5"/>
      <c r="L5794" s="1" t="s">
        <v>198</v>
      </c>
      <c r="M5794" s="7"/>
      <c r="N5794" s="7"/>
      <c r="O5794" s="7">
        <v>45613.036111111112</v>
      </c>
      <c r="P5794" s="4" t="s">
        <v>10848</v>
      </c>
      <c r="Q5794" s="10" t="s">
        <v>10848</v>
      </c>
      <c r="R5794" s="2" t="s">
        <v>10849</v>
      </c>
      <c r="S5794" s="6" t="str">
        <f>IF(OR(ISBLANK(Table1[[#This Row],[ValidEndUTC]]),ISBLANK(Table1[[#This Row],[ValidStartUTC]])),"",Table1[[#This Row],[ValidEndUTC]]-Table1[[#This Row],[ValidStartUTC]])</f>
        <v/>
      </c>
      <c r="T5794" s="5" t="str">
        <f>IF(OR(ISBLANK(Table1[[#This Row],[ValidEndUTC]]),ISBLANK(Table1[[#This Row],[ValidStartUTC]])),"",Table1[[#This Row],[Duration]]*24*60)</f>
        <v/>
      </c>
    </row>
    <row r="5795" spans="1:20" ht="409.6" x14ac:dyDescent="0.25">
      <c r="A5795" s="8" t="str">
        <f>IF(ISBLANK(Table1[[#This Row],[AdvisoryNumber]]),"NTML","ADVZY")</f>
        <v>ADVZY</v>
      </c>
      <c r="B5795" s="8" t="str">
        <f>_xlfn.TEXTJOIN("-",TRUE,Table1[[#This Row],[Source]],TEXT(Table1[[#This Row],[AdvisoryNumber]],"000"),TEXT(ROW()-1,"000000"),TEXT(Table1[[#This Row],[RecordTimeUTC]],"YYYY-MM-DD"))</f>
        <v>ADVZY-001-005794-2024-11-29</v>
      </c>
      <c r="C5795" s="1" t="s">
        <v>16</v>
      </c>
      <c r="D5795" s="2"/>
      <c r="E5795" s="1">
        <v>1</v>
      </c>
      <c r="F5795" s="2" t="s">
        <v>5996</v>
      </c>
      <c r="G5795" s="1"/>
      <c r="H5795" s="1" t="s">
        <v>6014</v>
      </c>
      <c r="I5795" s="8" t="str">
        <f>IF(Table1[[#This Row],[TMI_Type]]="Reroute",INDEX(_xlfn.REGEXEXTRACT(Table1[[#This Row],[RawText]],".*(ROUTE|FEA|FCA|ICR|CTOP|TBO).+([A-Z]{3})",2,0),1,2),"")</f>
        <v/>
      </c>
      <c r="J5795" s="5"/>
      <c r="K5795" s="5"/>
      <c r="L5795" s="1"/>
      <c r="M5795" s="7"/>
      <c r="N5795" s="7"/>
      <c r="O5795" s="7">
        <v>45625.599999999999</v>
      </c>
      <c r="P5795" s="4" t="s">
        <v>1844</v>
      </c>
      <c r="Q5795" s="10" t="s">
        <v>7999</v>
      </c>
      <c r="R5795" s="2" t="s">
        <v>8000</v>
      </c>
      <c r="S5795" s="6" t="str">
        <f>IF(OR(ISBLANK(Table1[[#This Row],[ValidEndUTC]]),ISBLANK(Table1[[#This Row],[ValidStartUTC]])),"",Table1[[#This Row],[ValidEndUTC]]-Table1[[#This Row],[ValidStartUTC]])</f>
        <v/>
      </c>
      <c r="T5795" s="5" t="str">
        <f>IF(OR(ISBLANK(Table1[[#This Row],[ValidEndUTC]]),ISBLANK(Table1[[#This Row],[ValidStartUTC]])),"",Table1[[#This Row],[Duration]]*24*60)</f>
        <v/>
      </c>
    </row>
    <row r="5796" spans="1:20" x14ac:dyDescent="0.25">
      <c r="A5796" s="8" t="str">
        <f>IF(ISBLANK(Table1[[#This Row],[AdvisoryNumber]]),"NTML","ADVZY")</f>
        <v>NTML</v>
      </c>
      <c r="B5796" s="8" t="str">
        <f>_xlfn.TEXTJOIN("-",TRUE,Table1[[#This Row],[Source]],TEXT(Table1[[#This Row],[AdvisoryNumber]],"000"),TEXT(ROW()-1,"000000"),TEXT(Table1[[#This Row],[RecordTimeUTC]],"YYYY-MM-DD"))</f>
        <v>NTML-000-005795-2024-11-29</v>
      </c>
      <c r="C5796" s="1" t="s">
        <v>274</v>
      </c>
      <c r="D5796" s="2"/>
      <c r="E5796" s="1"/>
      <c r="F5796" s="2"/>
      <c r="G5796" s="1"/>
      <c r="H5796" s="1" t="s">
        <v>2641</v>
      </c>
      <c r="I5796" s="8" t="str">
        <f>IF(Table1[[#This Row],[TMI_Type]]="Reroute",INDEX(_xlfn.REGEXEXTRACT(Table1[[#This Row],[RawText]],".*(ROUTE|FEA|FCA|ICR|CTOP|TBO).+([A-Z]{3})",2,0),1,2),"")</f>
        <v/>
      </c>
      <c r="J5796" s="5"/>
      <c r="K5796" s="5"/>
      <c r="L5796" s="1"/>
      <c r="M5796" s="7"/>
      <c r="N5796" s="7"/>
      <c r="O5796" s="7">
        <v>45625.945138888892</v>
      </c>
      <c r="P5796" s="4" t="s">
        <v>3165</v>
      </c>
      <c r="Q5796" s="10" t="s">
        <v>3165</v>
      </c>
      <c r="R5796" s="2" t="s">
        <v>10873</v>
      </c>
      <c r="S5796" s="6" t="str">
        <f>IF(OR(ISBLANK(Table1[[#This Row],[ValidEndUTC]]),ISBLANK(Table1[[#This Row],[ValidStartUTC]])),"",Table1[[#This Row],[ValidEndUTC]]-Table1[[#This Row],[ValidStartUTC]])</f>
        <v/>
      </c>
      <c r="T5796" s="5" t="str">
        <f>IF(OR(ISBLANK(Table1[[#This Row],[ValidEndUTC]]),ISBLANK(Table1[[#This Row],[ValidStartUTC]])),"",Table1[[#This Row],[Duration]]*24*60)</f>
        <v/>
      </c>
    </row>
    <row r="5797" spans="1:20" ht="21.6" x14ac:dyDescent="0.25">
      <c r="A5797" s="8" t="str">
        <f>IF(ISBLANK(Table1[[#This Row],[AdvisoryNumber]]),"NTML","ADVZY")</f>
        <v>NTML</v>
      </c>
      <c r="B5797" s="8" t="str">
        <f>_xlfn.TEXTJOIN("-",TRUE,Table1[[#This Row],[Source]],TEXT(Table1[[#This Row],[AdvisoryNumber]],"000"),TEXT(ROW()-1,"000000"),TEXT(Table1[[#This Row],[RecordTimeUTC]],"YYYY-MM-DD"))</f>
        <v>NTML-000-005796-2024-11-29</v>
      </c>
      <c r="C5797" s="1" t="s">
        <v>591</v>
      </c>
      <c r="D5797" s="2"/>
      <c r="E5797" s="1"/>
      <c r="F5797" s="2"/>
      <c r="G5797" s="1" t="s">
        <v>18</v>
      </c>
      <c r="H5797" s="1" t="s">
        <v>2641</v>
      </c>
      <c r="I5797" s="8" t="str">
        <f>IF(Table1[[#This Row],[TMI_Type]]="Reroute",INDEX(_xlfn.REGEXEXTRACT(Table1[[#This Row],[RawText]],".*(ROUTE|FEA|FCA|ICR|CTOP|TBO).+([A-Z]{3})",2,0),1,2),"")</f>
        <v/>
      </c>
      <c r="J5797" s="5"/>
      <c r="K5797" s="5"/>
      <c r="L5797" s="1"/>
      <c r="M5797" s="7"/>
      <c r="N5797" s="7"/>
      <c r="O5797" s="7">
        <v>45625.945138888892</v>
      </c>
      <c r="P5797" s="4" t="s">
        <v>3166</v>
      </c>
      <c r="Q5797" s="10" t="s">
        <v>3166</v>
      </c>
      <c r="R5797" s="2" t="s">
        <v>10873</v>
      </c>
      <c r="S5797" s="6" t="str">
        <f>IF(OR(ISBLANK(Table1[[#This Row],[ValidEndUTC]]),ISBLANK(Table1[[#This Row],[ValidStartUTC]])),"",Table1[[#This Row],[ValidEndUTC]]-Table1[[#This Row],[ValidStartUTC]])</f>
        <v/>
      </c>
      <c r="T5797" s="5" t="str">
        <f>IF(OR(ISBLANK(Table1[[#This Row],[ValidEndUTC]]),ISBLANK(Table1[[#This Row],[ValidStartUTC]])),"",Table1[[#This Row],[Duration]]*24*60)</f>
        <v/>
      </c>
    </row>
    <row r="5798" spans="1:20" x14ac:dyDescent="0.25">
      <c r="A5798" s="8" t="str">
        <f>IF(ISBLANK(Table1[[#This Row],[AdvisoryNumber]]),"NTML","ADVZY")</f>
        <v>NTML</v>
      </c>
      <c r="B5798" s="8" t="str">
        <f>_xlfn.TEXTJOIN("-",TRUE,Table1[[#This Row],[Source]],TEXT(Table1[[#This Row],[AdvisoryNumber]],"000"),TEXT(ROW()-1,"000000"),TEXT(Table1[[#This Row],[RecordTimeUTC]],"YYYY-MM-DD"))</f>
        <v>NTML-000-005797-2024-11-30</v>
      </c>
      <c r="C5798" s="1" t="s">
        <v>108</v>
      </c>
      <c r="D5798" s="2"/>
      <c r="E5798" s="1"/>
      <c r="F5798" s="2"/>
      <c r="G5798" s="1"/>
      <c r="H5798" s="1" t="s">
        <v>2641</v>
      </c>
      <c r="I5798" s="8" t="str">
        <f>IF(Table1[[#This Row],[TMI_Type]]="Reroute",INDEX(_xlfn.REGEXEXTRACT(Table1[[#This Row],[RawText]],".*(ROUTE|FEA|FCA|ICR|CTOP|TBO).+([A-Z]{3})",2,0),1,2),"")</f>
        <v/>
      </c>
      <c r="J5798" s="5"/>
      <c r="K5798" s="5"/>
      <c r="L5798" s="1"/>
      <c r="M5798" s="7"/>
      <c r="N5798" s="7"/>
      <c r="O5798" s="7">
        <v>45626.938888888886</v>
      </c>
      <c r="P5798" s="4" t="s">
        <v>3167</v>
      </c>
      <c r="Q5798" s="10" t="s">
        <v>3167</v>
      </c>
      <c r="R5798" s="2" t="s">
        <v>10877</v>
      </c>
      <c r="S5798" s="6" t="str">
        <f>IF(OR(ISBLANK(Table1[[#This Row],[ValidEndUTC]]),ISBLANK(Table1[[#This Row],[ValidStartUTC]])),"",Table1[[#This Row],[ValidEndUTC]]-Table1[[#This Row],[ValidStartUTC]])</f>
        <v/>
      </c>
      <c r="T5798" s="5" t="str">
        <f>IF(OR(ISBLANK(Table1[[#This Row],[ValidEndUTC]]),ISBLANK(Table1[[#This Row],[ValidStartUTC]])),"",Table1[[#This Row],[Duration]]*24*60)</f>
        <v/>
      </c>
    </row>
    <row r="5799" spans="1:20" x14ac:dyDescent="0.25">
      <c r="A5799" s="8" t="str">
        <f>IF(ISBLANK(Table1[[#This Row],[AdvisoryNumber]]),"NTML","ADVZY")</f>
        <v>NTML</v>
      </c>
      <c r="B5799" s="8" t="str">
        <f>_xlfn.TEXTJOIN("-",TRUE,Table1[[#This Row],[Source]],TEXT(Table1[[#This Row],[AdvisoryNumber]],"000"),TEXT(ROW()-1,"000000"),TEXT(Table1[[#This Row],[RecordTimeUTC]],"YYYY-MM-DD"))</f>
        <v>NTML-000-005798-2024-11-30</v>
      </c>
      <c r="C5799" s="1" t="s">
        <v>495</v>
      </c>
      <c r="D5799" s="2"/>
      <c r="E5799" s="1"/>
      <c r="F5799" s="2"/>
      <c r="G5799" s="1"/>
      <c r="H5799" s="1" t="s">
        <v>2641</v>
      </c>
      <c r="I5799" s="8" t="str">
        <f>IF(Table1[[#This Row],[TMI_Type]]="Reroute",INDEX(_xlfn.REGEXEXTRACT(Table1[[#This Row],[RawText]],".*(ROUTE|FEA|FCA|ICR|CTOP|TBO).+([A-Z]{3})",2,0),1,2),"")</f>
        <v/>
      </c>
      <c r="J5799" s="5"/>
      <c r="K5799" s="5"/>
      <c r="L5799" s="1"/>
      <c r="M5799" s="7"/>
      <c r="N5799" s="7"/>
      <c r="O5799" s="7">
        <v>45626.938888888886</v>
      </c>
      <c r="P5799" s="4" t="s">
        <v>3168</v>
      </c>
      <c r="Q5799" s="10" t="s">
        <v>3168</v>
      </c>
      <c r="R5799" s="2" t="s">
        <v>10877</v>
      </c>
      <c r="S5799" s="6" t="str">
        <f>IF(OR(ISBLANK(Table1[[#This Row],[ValidEndUTC]]),ISBLANK(Table1[[#This Row],[ValidStartUTC]])),"",Table1[[#This Row],[ValidEndUTC]]-Table1[[#This Row],[ValidStartUTC]])</f>
        <v/>
      </c>
      <c r="T5799" s="5" t="str">
        <f>IF(OR(ISBLANK(Table1[[#This Row],[ValidEndUTC]]),ISBLANK(Table1[[#This Row],[ValidStartUTC]])),"",Table1[[#This Row],[Duration]]*24*60)</f>
        <v/>
      </c>
    </row>
    <row r="5800" spans="1:20" ht="409.6" x14ac:dyDescent="0.25">
      <c r="A5800" s="8" t="str">
        <f>IF(ISBLANK(Table1[[#This Row],[AdvisoryNumber]]),"NTML","ADVZY")</f>
        <v>ADVZY</v>
      </c>
      <c r="B5800" s="8" t="str">
        <f>_xlfn.TEXTJOIN("-",TRUE,Table1[[#This Row],[Source]],TEXT(Table1[[#This Row],[AdvisoryNumber]],"000"),TEXT(ROW()-1,"000000"),TEXT(Table1[[#This Row],[RecordTimeUTC]],"YYYY-MM-DD"))</f>
        <v>ADVZY-002-005799-2024-11-30</v>
      </c>
      <c r="C5800" s="1" t="s">
        <v>16</v>
      </c>
      <c r="D5800" s="2"/>
      <c r="E5800" s="1">
        <v>2</v>
      </c>
      <c r="F5800" s="2" t="s">
        <v>5996</v>
      </c>
      <c r="G5800" s="1"/>
      <c r="H5800" s="1" t="s">
        <v>6014</v>
      </c>
      <c r="I5800" s="8" t="str">
        <f>IF(Table1[[#This Row],[TMI_Type]]="Reroute",INDEX(_xlfn.REGEXEXTRACT(Table1[[#This Row],[RawText]],".*(ROUTE|FEA|FCA|ICR|CTOP|TBO).+([A-Z]{3})",2,0),1,2),"")</f>
        <v/>
      </c>
      <c r="J5800" s="5"/>
      <c r="K5800" s="5"/>
      <c r="L5800" s="1"/>
      <c r="M5800" s="7"/>
      <c r="N5800" s="7"/>
      <c r="O5800" s="7">
        <v>45626.997916666667</v>
      </c>
      <c r="P5800" s="4" t="s">
        <v>1856</v>
      </c>
      <c r="Q5800" s="10" t="s">
        <v>8005</v>
      </c>
      <c r="R5800" s="2" t="s">
        <v>8006</v>
      </c>
      <c r="S5800" s="6" t="str">
        <f>IF(OR(ISBLANK(Table1[[#This Row],[ValidEndUTC]]),ISBLANK(Table1[[#This Row],[ValidStartUTC]])),"",Table1[[#This Row],[ValidEndUTC]]-Table1[[#This Row],[ValidStartUTC]])</f>
        <v/>
      </c>
      <c r="T5800" s="5" t="str">
        <f>IF(OR(ISBLANK(Table1[[#This Row],[ValidEndUTC]]),ISBLANK(Table1[[#This Row],[ValidStartUTC]])),"",Table1[[#This Row],[Duration]]*24*60)</f>
        <v/>
      </c>
    </row>
    <row r="5801" spans="1:20" x14ac:dyDescent="0.25">
      <c r="A5801" s="8" t="str">
        <f>IF(ISBLANK(Table1[[#This Row],[AdvisoryNumber]]),"NTML","ADVZY")</f>
        <v>NTML</v>
      </c>
      <c r="B5801" s="8" t="str">
        <f>_xlfn.TEXTJOIN("-",TRUE,Table1[[#This Row],[Source]],TEXT(Table1[[#This Row],[AdvisoryNumber]],"000"),TEXT(ROW()-1,"000000"),TEXT(Table1[[#This Row],[RecordTimeUTC]],"YYYY-MM-DD"))</f>
        <v>NTML-000-005800-2024-12-06</v>
      </c>
      <c r="C5801" s="1" t="s">
        <v>1262</v>
      </c>
      <c r="D5801" s="2"/>
      <c r="E5801" s="1"/>
      <c r="F5801" s="2"/>
      <c r="G5801" s="1"/>
      <c r="H5801" s="1" t="s">
        <v>2641</v>
      </c>
      <c r="I5801" s="8" t="str">
        <f>IF(Table1[[#This Row],[TMI_Type]]="Reroute",INDEX(_xlfn.REGEXEXTRACT(Table1[[#This Row],[RawText]],".*(ROUTE|FEA|FCA|ICR|CTOP|TBO).+([A-Z]{3})",2,0),1,2),"")</f>
        <v/>
      </c>
      <c r="J5801" s="5"/>
      <c r="K5801" s="5"/>
      <c r="L5801" s="1"/>
      <c r="M5801" s="7"/>
      <c r="N5801" s="7"/>
      <c r="O5801" s="7">
        <v>45632.009027777778</v>
      </c>
      <c r="P5801" s="4" t="s">
        <v>3170</v>
      </c>
      <c r="Q5801" s="10" t="s">
        <v>3170</v>
      </c>
      <c r="R5801" s="2" t="s">
        <v>10878</v>
      </c>
      <c r="S5801" s="6" t="str">
        <f>IF(OR(ISBLANK(Table1[[#This Row],[ValidEndUTC]]),ISBLANK(Table1[[#This Row],[ValidStartUTC]])),"",Table1[[#This Row],[ValidEndUTC]]-Table1[[#This Row],[ValidStartUTC]])</f>
        <v/>
      </c>
      <c r="T5801" s="5" t="str">
        <f>IF(OR(ISBLANK(Table1[[#This Row],[ValidEndUTC]]),ISBLANK(Table1[[#This Row],[ValidStartUTC]])),"",Table1[[#This Row],[Duration]]*24*60)</f>
        <v/>
      </c>
    </row>
    <row r="5802" spans="1:20" x14ac:dyDescent="0.25">
      <c r="A5802" s="8" t="str">
        <f>IF(ISBLANK(Table1[[#This Row],[AdvisoryNumber]]),"NTML","ADVZY")</f>
        <v>NTML</v>
      </c>
      <c r="B5802" s="8" t="str">
        <f>_xlfn.TEXTJOIN("-",TRUE,Table1[[#This Row],[Source]],TEXT(Table1[[#This Row],[AdvisoryNumber]],"000"),TEXT(ROW()-1,"000000"),TEXT(Table1[[#This Row],[RecordTimeUTC]],"YYYY-MM-DD"))</f>
        <v>NTML-000-005801-2024-12-06</v>
      </c>
      <c r="C5802" s="1" t="s">
        <v>97</v>
      </c>
      <c r="D5802" s="2"/>
      <c r="E5802" s="1"/>
      <c r="F5802" s="2"/>
      <c r="G5802" s="1"/>
      <c r="H5802" s="1" t="s">
        <v>2641</v>
      </c>
      <c r="I5802" s="8" t="str">
        <f>IF(Table1[[#This Row],[TMI_Type]]="Reroute",INDEX(_xlfn.REGEXEXTRACT(Table1[[#This Row],[RawText]],".*(ROUTE|FEA|FCA|ICR|CTOP|TBO).+([A-Z]{3})",2,0),1,2),"")</f>
        <v/>
      </c>
      <c r="J5802" s="5"/>
      <c r="K5802" s="5"/>
      <c r="L5802" s="1"/>
      <c r="M5802" s="7"/>
      <c r="N5802" s="7"/>
      <c r="O5802" s="7">
        <v>45632.997916666667</v>
      </c>
      <c r="P5802" s="4" t="s">
        <v>3171</v>
      </c>
      <c r="Q5802" s="10" t="s">
        <v>3171</v>
      </c>
      <c r="R5802" s="2" t="s">
        <v>10884</v>
      </c>
      <c r="S5802" s="6" t="str">
        <f>IF(OR(ISBLANK(Table1[[#This Row],[ValidEndUTC]]),ISBLANK(Table1[[#This Row],[ValidStartUTC]])),"",Table1[[#This Row],[ValidEndUTC]]-Table1[[#This Row],[ValidStartUTC]])</f>
        <v/>
      </c>
      <c r="T5802" s="5" t="str">
        <f>IF(OR(ISBLANK(Table1[[#This Row],[ValidEndUTC]]),ISBLANK(Table1[[#This Row],[ValidStartUTC]])),"",Table1[[#This Row],[Duration]]*24*60)</f>
        <v/>
      </c>
    </row>
    <row r="5803" spans="1:20" x14ac:dyDescent="0.25">
      <c r="A5803" s="8" t="str">
        <f>IF(ISBLANK(Table1[[#This Row],[AdvisoryNumber]]),"NTML","ADVZY")</f>
        <v>NTML</v>
      </c>
      <c r="B5803" s="8" t="str">
        <f>_xlfn.TEXTJOIN("-",TRUE,Table1[[#This Row],[Source]],TEXT(Table1[[#This Row],[AdvisoryNumber]],"000"),TEXT(ROW()-1,"000000"),TEXT(Table1[[#This Row],[RecordTimeUTC]],"YYYY-MM-DD"))</f>
        <v>NTML-000-005802-2024-12-06</v>
      </c>
      <c r="C5803" s="1" t="s">
        <v>619</v>
      </c>
      <c r="D5803" s="2"/>
      <c r="E5803" s="1"/>
      <c r="F5803" s="2"/>
      <c r="G5803" s="1"/>
      <c r="H5803" s="1" t="s">
        <v>2641</v>
      </c>
      <c r="I5803" s="8" t="str">
        <f>IF(Table1[[#This Row],[TMI_Type]]="Reroute",INDEX(_xlfn.REGEXEXTRACT(Table1[[#This Row],[RawText]],".*(ROUTE|FEA|FCA|ICR|CTOP|TBO).+([A-Z]{3})",2,0),1,2),"")</f>
        <v/>
      </c>
      <c r="J5803" s="5"/>
      <c r="K5803" s="5"/>
      <c r="L5803" s="1"/>
      <c r="M5803" s="7"/>
      <c r="N5803" s="7"/>
      <c r="O5803" s="7">
        <v>45632.997916666667</v>
      </c>
      <c r="P5803" s="4" t="s">
        <v>3172</v>
      </c>
      <c r="Q5803" s="10" t="s">
        <v>3172</v>
      </c>
      <c r="R5803" s="2" t="s">
        <v>10884</v>
      </c>
      <c r="S5803" s="6" t="str">
        <f>IF(OR(ISBLANK(Table1[[#This Row],[ValidEndUTC]]),ISBLANK(Table1[[#This Row],[ValidStartUTC]])),"",Table1[[#This Row],[ValidEndUTC]]-Table1[[#This Row],[ValidStartUTC]])</f>
        <v/>
      </c>
      <c r="T5803" s="5" t="str">
        <f>IF(OR(ISBLANK(Table1[[#This Row],[ValidEndUTC]]),ISBLANK(Table1[[#This Row],[ValidStartUTC]])),"",Table1[[#This Row],[Duration]]*24*60)</f>
        <v/>
      </c>
    </row>
    <row r="5804" spans="1:20" x14ac:dyDescent="0.25">
      <c r="A5804" s="8" t="str">
        <f>IF(ISBLANK(Table1[[#This Row],[AdvisoryNumber]]),"NTML","ADVZY")</f>
        <v>NTML</v>
      </c>
      <c r="B5804" s="8" t="str">
        <f>_xlfn.TEXTJOIN("-",TRUE,Table1[[#This Row],[Source]],TEXT(Table1[[#This Row],[AdvisoryNumber]],"000"),TEXT(ROW()-1,"000000"),TEXT(Table1[[#This Row],[RecordTimeUTC]],"YYYY-MM-DD"))</f>
        <v>NTML-000-005803-2024-12-06</v>
      </c>
      <c r="C5804" s="1" t="s">
        <v>3173</v>
      </c>
      <c r="D5804" s="2"/>
      <c r="E5804" s="1"/>
      <c r="F5804" s="2"/>
      <c r="G5804" s="1"/>
      <c r="H5804" s="1" t="s">
        <v>2641</v>
      </c>
      <c r="I5804" s="8" t="str">
        <f>IF(Table1[[#This Row],[TMI_Type]]="Reroute",INDEX(_xlfn.REGEXEXTRACT(Table1[[#This Row],[RawText]],".*(ROUTE|FEA|FCA|ICR|CTOP|TBO).+([A-Z]{3})",2,0),1,2),"")</f>
        <v/>
      </c>
      <c r="J5804" s="5"/>
      <c r="K5804" s="5"/>
      <c r="L5804" s="1"/>
      <c r="M5804" s="7"/>
      <c r="N5804" s="7"/>
      <c r="O5804" s="7">
        <v>45632.997916666667</v>
      </c>
      <c r="P5804" s="4" t="s">
        <v>3174</v>
      </c>
      <c r="Q5804" s="10" t="s">
        <v>3174</v>
      </c>
      <c r="R5804" s="2" t="s">
        <v>10884</v>
      </c>
      <c r="S5804" s="6" t="str">
        <f>IF(OR(ISBLANK(Table1[[#This Row],[ValidEndUTC]]),ISBLANK(Table1[[#This Row],[ValidStartUTC]])),"",Table1[[#This Row],[ValidEndUTC]]-Table1[[#This Row],[ValidStartUTC]])</f>
        <v/>
      </c>
      <c r="T5804" s="5" t="str">
        <f>IF(OR(ISBLANK(Table1[[#This Row],[ValidEndUTC]]),ISBLANK(Table1[[#This Row],[ValidStartUTC]])),"",Table1[[#This Row],[Duration]]*24*60)</f>
        <v/>
      </c>
    </row>
    <row r="5805" spans="1:20" x14ac:dyDescent="0.25">
      <c r="A5805" s="8" t="str">
        <f>IF(ISBLANK(Table1[[#This Row],[AdvisoryNumber]]),"NTML","ADVZY")</f>
        <v>NTML</v>
      </c>
      <c r="B5805" s="8" t="str">
        <f>_xlfn.TEXTJOIN("-",TRUE,Table1[[#This Row],[Source]],TEXT(Table1[[#This Row],[AdvisoryNumber]],"000"),TEXT(ROW()-1,"000000"),TEXT(Table1[[#This Row],[RecordTimeUTC]],"YYYY-MM-DD"))</f>
        <v>NTML-000-005804-2024-12-07</v>
      </c>
      <c r="C5805" s="1" t="s">
        <v>31</v>
      </c>
      <c r="D5805" s="2"/>
      <c r="E5805" s="1"/>
      <c r="F5805" s="2"/>
      <c r="G5805" s="1" t="s">
        <v>98</v>
      </c>
      <c r="H5805" s="1" t="s">
        <v>992</v>
      </c>
      <c r="I5805" s="8" t="str">
        <f>IF(Table1[[#This Row],[TMI_Type]]="Reroute",INDEX(_xlfn.REGEXEXTRACT(Table1[[#This Row],[RawText]],".*(ROUTE|FEA|FCA|ICR|CTOP|TBO).+([A-Z]{3})",2,0),1,2),"")</f>
        <v/>
      </c>
      <c r="J5805" s="5"/>
      <c r="K5805" s="5"/>
      <c r="L5805" s="1"/>
      <c r="M5805" s="7"/>
      <c r="N5805" s="7"/>
      <c r="O5805" s="7">
        <v>45633.061805555553</v>
      </c>
      <c r="P5805" s="4" t="s">
        <v>3175</v>
      </c>
      <c r="Q5805" s="10" t="s">
        <v>3175</v>
      </c>
      <c r="R5805" s="2" t="s">
        <v>10897</v>
      </c>
      <c r="S5805" s="6" t="str">
        <f>IF(OR(ISBLANK(Table1[[#This Row],[ValidEndUTC]]),ISBLANK(Table1[[#This Row],[ValidStartUTC]])),"",Table1[[#This Row],[ValidEndUTC]]-Table1[[#This Row],[ValidStartUTC]])</f>
        <v/>
      </c>
      <c r="T5805" s="5" t="str">
        <f>IF(OR(ISBLANK(Table1[[#This Row],[ValidEndUTC]]),ISBLANK(Table1[[#This Row],[ValidStartUTC]])),"",Table1[[#This Row],[Duration]]*24*60)</f>
        <v/>
      </c>
    </row>
    <row r="5806" spans="1:20" ht="21.6" x14ac:dyDescent="0.25">
      <c r="A5806" s="8" t="str">
        <f>IF(ISBLANK(Table1[[#This Row],[AdvisoryNumber]]),"NTML","ADVZY")</f>
        <v>NTML</v>
      </c>
      <c r="B5806" s="8" t="str">
        <f>_xlfn.TEXTJOIN("-",TRUE,Table1[[#This Row],[Source]],TEXT(Table1[[#This Row],[AdvisoryNumber]],"000"),TEXT(ROW()-1,"000000"),TEXT(Table1[[#This Row],[RecordTimeUTC]],"YYYY-MM-DD"))</f>
        <v>NTML-000-005805-2024-12-08</v>
      </c>
      <c r="C5806" s="1" t="s">
        <v>10912</v>
      </c>
      <c r="D5806" s="2"/>
      <c r="E5806" s="1"/>
      <c r="F5806" s="2"/>
      <c r="G5806" s="1"/>
      <c r="H5806" s="1" t="s">
        <v>2641</v>
      </c>
      <c r="I5806" s="8" t="str">
        <f>IF(Table1[[#This Row],[TMI_Type]]="Reroute",INDEX(_xlfn.REGEXEXTRACT(Table1[[#This Row],[RawText]],".*(ROUTE|FEA|FCA|ICR|CTOP|TBO).+([A-Z]{3})",2,0),1,2),"")</f>
        <v/>
      </c>
      <c r="J5806" s="5"/>
      <c r="K5806" s="5"/>
      <c r="L5806" s="1"/>
      <c r="M5806" s="7"/>
      <c r="N5806" s="7"/>
      <c r="O5806" s="7">
        <v>45634.033333333333</v>
      </c>
      <c r="P5806" s="4" t="s">
        <v>3177</v>
      </c>
      <c r="Q5806" s="10" t="s">
        <v>3177</v>
      </c>
      <c r="R5806" s="2" t="s">
        <v>10913</v>
      </c>
      <c r="S5806" s="6" t="str">
        <f>IF(OR(ISBLANK(Table1[[#This Row],[ValidEndUTC]]),ISBLANK(Table1[[#This Row],[ValidStartUTC]])),"",Table1[[#This Row],[ValidEndUTC]]-Table1[[#This Row],[ValidStartUTC]])</f>
        <v/>
      </c>
      <c r="T5806" s="5" t="str">
        <f>IF(OR(ISBLANK(Table1[[#This Row],[ValidEndUTC]]),ISBLANK(Table1[[#This Row],[ValidStartUTC]])),"",Table1[[#This Row],[Duration]]*24*60)</f>
        <v/>
      </c>
    </row>
    <row r="5807" spans="1:20" ht="21.6" x14ac:dyDescent="0.25">
      <c r="A5807" s="8" t="str">
        <f>IF(ISBLANK(Table1[[#This Row],[AdvisoryNumber]]),"NTML","ADVZY")</f>
        <v>NTML</v>
      </c>
      <c r="B5807" s="8" t="str">
        <f>_xlfn.TEXTJOIN("-",TRUE,Table1[[#This Row],[Source]],TEXT(Table1[[#This Row],[AdvisoryNumber]],"000"),TEXT(ROW()-1,"000000"),TEXT(Table1[[#This Row],[RecordTimeUTC]],"YYYY-MM-DD"))</f>
        <v>NTML-000-005806-2024-12-14</v>
      </c>
      <c r="C5807" s="1" t="s">
        <v>248</v>
      </c>
      <c r="D5807" s="2"/>
      <c r="E5807" s="1"/>
      <c r="F5807" s="2"/>
      <c r="G5807" s="1"/>
      <c r="H5807" s="1" t="s">
        <v>2641</v>
      </c>
      <c r="I5807" s="8" t="str">
        <f>IF(Table1[[#This Row],[TMI_Type]]="Reroute",INDEX(_xlfn.REGEXEXTRACT(Table1[[#This Row],[RawText]],".*(ROUTE|FEA|FCA|ICR|CTOP|TBO).+([A-Z]{3})",2,0),1,2),"")</f>
        <v/>
      </c>
      <c r="J5807" s="5"/>
      <c r="K5807" s="5"/>
      <c r="L5807" s="1"/>
      <c r="M5807" s="7"/>
      <c r="N5807" s="7"/>
      <c r="O5807" s="7">
        <v>45640.006944444445</v>
      </c>
      <c r="P5807" s="4" t="s">
        <v>3178</v>
      </c>
      <c r="Q5807" s="10" t="s">
        <v>3178</v>
      </c>
      <c r="R5807" s="2" t="s">
        <v>10919</v>
      </c>
      <c r="S5807" s="6" t="str">
        <f>IF(OR(ISBLANK(Table1[[#This Row],[ValidEndUTC]]),ISBLANK(Table1[[#This Row],[ValidStartUTC]])),"",Table1[[#This Row],[ValidEndUTC]]-Table1[[#This Row],[ValidStartUTC]])</f>
        <v/>
      </c>
      <c r="T5807" s="5" t="str">
        <f>IF(OR(ISBLANK(Table1[[#This Row],[ValidEndUTC]]),ISBLANK(Table1[[#This Row],[ValidStartUTC]])),"",Table1[[#This Row],[Duration]]*24*60)</f>
        <v/>
      </c>
    </row>
    <row r="5808" spans="1:20" x14ac:dyDescent="0.25">
      <c r="A5808" s="8" t="str">
        <f>IF(ISBLANK(Table1[[#This Row],[AdvisoryNumber]]),"NTML","ADVZY")</f>
        <v>NTML</v>
      </c>
      <c r="B5808" s="8" t="str">
        <f>_xlfn.TEXTJOIN("-",TRUE,Table1[[#This Row],[Source]],TEXT(Table1[[#This Row],[AdvisoryNumber]],"000"),TEXT(ROW()-1,"000000"),TEXT(Table1[[#This Row],[RecordTimeUTC]],"YYYY-MM-DD"))</f>
        <v>NTML-000-005807-2024-12-14</v>
      </c>
      <c r="C5808" s="1" t="s">
        <v>1522</v>
      </c>
      <c r="D5808" s="2"/>
      <c r="E5808" s="1"/>
      <c r="F5808" s="2"/>
      <c r="G5808" s="1"/>
      <c r="H5808" s="1" t="s">
        <v>2641</v>
      </c>
      <c r="I5808" s="8" t="str">
        <f>IF(Table1[[#This Row],[TMI_Type]]="Reroute",INDEX(_xlfn.REGEXEXTRACT(Table1[[#This Row],[RawText]],".*(ROUTE|FEA|FCA|ICR|CTOP|TBO).+([A-Z]{3})",2,0),1,2),"")</f>
        <v/>
      </c>
      <c r="J5808" s="5"/>
      <c r="K5808" s="5"/>
      <c r="L5808" s="1"/>
      <c r="M5808" s="7"/>
      <c r="N5808" s="7"/>
      <c r="O5808" s="7">
        <v>45640.009722222225</v>
      </c>
      <c r="P5808" s="4" t="s">
        <v>3179</v>
      </c>
      <c r="Q5808" s="10" t="s">
        <v>3179</v>
      </c>
      <c r="R5808" s="2" t="s">
        <v>10926</v>
      </c>
      <c r="S5808" s="6" t="str">
        <f>IF(OR(ISBLANK(Table1[[#This Row],[ValidEndUTC]]),ISBLANK(Table1[[#This Row],[ValidStartUTC]])),"",Table1[[#This Row],[ValidEndUTC]]-Table1[[#This Row],[ValidStartUTC]])</f>
        <v/>
      </c>
      <c r="T5808" s="5" t="str">
        <f>IF(OR(ISBLANK(Table1[[#This Row],[ValidEndUTC]]),ISBLANK(Table1[[#This Row],[ValidStartUTC]])),"",Table1[[#This Row],[Duration]]*24*60)</f>
        <v/>
      </c>
    </row>
    <row r="5809" spans="1:20" x14ac:dyDescent="0.25">
      <c r="A5809" s="8" t="str">
        <f>IF(ISBLANK(Table1[[#This Row],[AdvisoryNumber]]),"NTML","ADVZY")</f>
        <v>NTML</v>
      </c>
      <c r="B5809" s="8" t="str">
        <f>_xlfn.TEXTJOIN("-",TRUE,Table1[[#This Row],[Source]],TEXT(Table1[[#This Row],[AdvisoryNumber]],"000"),TEXT(ROW()-1,"000000"),TEXT(Table1[[#This Row],[RecordTimeUTC]],"YYYY-MM-DD"))</f>
        <v>NTML-000-005808-2024-12-14</v>
      </c>
      <c r="C5809" s="1" t="s">
        <v>248</v>
      </c>
      <c r="D5809" s="2"/>
      <c r="E5809" s="1"/>
      <c r="F5809" s="2"/>
      <c r="G5809" s="1" t="s">
        <v>98</v>
      </c>
      <c r="H5809" s="1" t="s">
        <v>101</v>
      </c>
      <c r="I5809" s="8" t="str">
        <f>IF(Table1[[#This Row],[TMI_Type]]="Reroute",INDEX(_xlfn.REGEXEXTRACT(Table1[[#This Row],[RawText]],".*(ROUTE|FEA|FCA|ICR|CTOP|TBO).+([A-Z]{3})",2,0),1,2),"")</f>
        <v/>
      </c>
      <c r="J5809" s="5">
        <v>15</v>
      </c>
      <c r="K5809" s="5"/>
      <c r="L5809" s="1" t="s">
        <v>1938</v>
      </c>
      <c r="M5809" s="7"/>
      <c r="N5809" s="7"/>
      <c r="O5809" s="7">
        <v>45640.041666666664</v>
      </c>
      <c r="P5809" s="4" t="s">
        <v>10933</v>
      </c>
      <c r="Q5809" s="10" t="s">
        <v>10933</v>
      </c>
      <c r="R5809" s="2" t="s">
        <v>10934</v>
      </c>
      <c r="S5809" s="6" t="str">
        <f>IF(OR(ISBLANK(Table1[[#This Row],[ValidEndUTC]]),ISBLANK(Table1[[#This Row],[ValidStartUTC]])),"",Table1[[#This Row],[ValidEndUTC]]-Table1[[#This Row],[ValidStartUTC]])</f>
        <v/>
      </c>
      <c r="T5809" s="5" t="str">
        <f>IF(OR(ISBLANK(Table1[[#This Row],[ValidEndUTC]]),ISBLANK(Table1[[#This Row],[ValidStartUTC]])),"",Table1[[#This Row],[Duration]]*24*60)</f>
        <v/>
      </c>
    </row>
    <row r="5810" spans="1:20" x14ac:dyDescent="0.25">
      <c r="A5810" s="8" t="str">
        <f>IF(ISBLANK(Table1[[#This Row],[AdvisoryNumber]]),"NTML","ADVZY")</f>
        <v>NTML</v>
      </c>
      <c r="B5810" s="8" t="str">
        <f>_xlfn.TEXTJOIN("-",TRUE,Table1[[#This Row],[Source]],TEXT(Table1[[#This Row],[AdvisoryNumber]],"000"),TEXT(ROW()-1,"000000"),TEXT(Table1[[#This Row],[RecordTimeUTC]],"YYYY-MM-DD"))</f>
        <v>NTML-000-005809-2024-12-14</v>
      </c>
      <c r="C5810" s="1" t="s">
        <v>711</v>
      </c>
      <c r="D5810" s="2"/>
      <c r="E5810" s="1"/>
      <c r="F5810" s="2"/>
      <c r="G5810" s="1"/>
      <c r="H5810" s="1" t="s">
        <v>6014</v>
      </c>
      <c r="I5810" s="8" t="str">
        <f>IF(Table1[[#This Row],[TMI_Type]]="Reroute",INDEX(_xlfn.REGEXEXTRACT(Table1[[#This Row],[RawText]],".*(ROUTE|FEA|FCA|ICR|CTOP|TBO).+([A-Z]{3})",2,0),1,2),"")</f>
        <v/>
      </c>
      <c r="J5810" s="5"/>
      <c r="K5810" s="5"/>
      <c r="L5810" s="1"/>
      <c r="M5810" s="7"/>
      <c r="N5810" s="7"/>
      <c r="O5810" s="7">
        <v>45640.134027777778</v>
      </c>
      <c r="P5810" s="4" t="s">
        <v>10939</v>
      </c>
      <c r="Q5810" s="10" t="s">
        <v>10939</v>
      </c>
      <c r="R5810" s="2" t="s">
        <v>10940</v>
      </c>
      <c r="S5810" s="6" t="str">
        <f>IF(OR(ISBLANK(Table1[[#This Row],[ValidEndUTC]]),ISBLANK(Table1[[#This Row],[ValidStartUTC]])),"",Table1[[#This Row],[ValidEndUTC]]-Table1[[#This Row],[ValidStartUTC]])</f>
        <v/>
      </c>
      <c r="T5810" s="5" t="str">
        <f>IF(OR(ISBLANK(Table1[[#This Row],[ValidEndUTC]]),ISBLANK(Table1[[#This Row],[ValidStartUTC]])),"",Table1[[#This Row],[Duration]]*24*60)</f>
        <v/>
      </c>
    </row>
    <row r="5811" spans="1:20" ht="21.6" x14ac:dyDescent="0.25">
      <c r="A5811" s="8" t="str">
        <f>IF(ISBLANK(Table1[[#This Row],[AdvisoryNumber]]),"NTML","ADVZY")</f>
        <v>NTML</v>
      </c>
      <c r="B5811" s="8" t="str">
        <f>_xlfn.TEXTJOIN("-",TRUE,Table1[[#This Row],[Source]],TEXT(Table1[[#This Row],[AdvisoryNumber]],"000"),TEXT(ROW()-1,"000000"),TEXT(Table1[[#This Row],[RecordTimeUTC]],"YYYY-MM-DD"))</f>
        <v>NTML-000-005810-2024-12-14</v>
      </c>
      <c r="C5811" s="1" t="s">
        <v>300</v>
      </c>
      <c r="D5811" s="2"/>
      <c r="E5811" s="1"/>
      <c r="F5811" s="2"/>
      <c r="G5811" s="1"/>
      <c r="H5811" s="1" t="s">
        <v>2641</v>
      </c>
      <c r="I5811" s="8" t="str">
        <f>IF(Table1[[#This Row],[TMI_Type]]="Reroute",INDEX(_xlfn.REGEXEXTRACT(Table1[[#This Row],[RawText]],".*(ROUTE|FEA|FCA|ICR|CTOP|TBO).+([A-Z]{3})",2,0),1,2),"")</f>
        <v/>
      </c>
      <c r="J5811" s="5"/>
      <c r="K5811" s="5"/>
      <c r="L5811" s="1"/>
      <c r="M5811" s="7"/>
      <c r="N5811" s="7"/>
      <c r="O5811" s="7">
        <v>45640.974999999999</v>
      </c>
      <c r="P5811" s="4" t="s">
        <v>3181</v>
      </c>
      <c r="Q5811" s="10" t="s">
        <v>3181</v>
      </c>
      <c r="R5811" s="2" t="s">
        <v>10941</v>
      </c>
      <c r="S5811" s="6" t="str">
        <f>IF(OR(ISBLANK(Table1[[#This Row],[ValidEndUTC]]),ISBLANK(Table1[[#This Row],[ValidStartUTC]])),"",Table1[[#This Row],[ValidEndUTC]]-Table1[[#This Row],[ValidStartUTC]])</f>
        <v/>
      </c>
      <c r="T5811" s="5" t="str">
        <f>IF(OR(ISBLANK(Table1[[#This Row],[ValidEndUTC]]),ISBLANK(Table1[[#This Row],[ValidStartUTC]])),"",Table1[[#This Row],[Duration]]*24*60)</f>
        <v/>
      </c>
    </row>
    <row r="5812" spans="1:20" ht="21.6" x14ac:dyDescent="0.25">
      <c r="A5812" s="8" t="str">
        <f>IF(ISBLANK(Table1[[#This Row],[AdvisoryNumber]]),"NTML","ADVZY")</f>
        <v>NTML</v>
      </c>
      <c r="B5812" s="8" t="str">
        <f>_xlfn.TEXTJOIN("-",TRUE,Table1[[#This Row],[Source]],TEXT(Table1[[#This Row],[AdvisoryNumber]],"000"),TEXT(ROW()-1,"000000"),TEXT(Table1[[#This Row],[RecordTimeUTC]],"YYYY-MM-DD"))</f>
        <v>NTML-000-005811-2024-12-14</v>
      </c>
      <c r="C5812" s="1" t="s">
        <v>31</v>
      </c>
      <c r="D5812" s="2"/>
      <c r="E5812" s="1"/>
      <c r="F5812" s="2"/>
      <c r="G5812" s="1"/>
      <c r="H5812" s="1" t="s">
        <v>2641</v>
      </c>
      <c r="I5812" s="8" t="str">
        <f>IF(Table1[[#This Row],[TMI_Type]]="Reroute",INDEX(_xlfn.REGEXEXTRACT(Table1[[#This Row],[RawText]],".*(ROUTE|FEA|FCA|ICR|CTOP|TBO).+([A-Z]{3})",2,0),1,2),"")</f>
        <v/>
      </c>
      <c r="J5812" s="5"/>
      <c r="K5812" s="5"/>
      <c r="L5812" s="1"/>
      <c r="M5812" s="7"/>
      <c r="N5812" s="7"/>
      <c r="O5812" s="7">
        <v>45640.977083333331</v>
      </c>
      <c r="P5812" s="4" t="s">
        <v>3182</v>
      </c>
      <c r="Q5812" s="10" t="s">
        <v>3182</v>
      </c>
      <c r="R5812" s="2" t="s">
        <v>10941</v>
      </c>
      <c r="S5812" s="6" t="str">
        <f>IF(OR(ISBLANK(Table1[[#This Row],[ValidEndUTC]]),ISBLANK(Table1[[#This Row],[ValidStartUTC]])),"",Table1[[#This Row],[ValidEndUTC]]-Table1[[#This Row],[ValidStartUTC]])</f>
        <v/>
      </c>
      <c r="T5812" s="5" t="str">
        <f>IF(OR(ISBLANK(Table1[[#This Row],[ValidEndUTC]]),ISBLANK(Table1[[#This Row],[ValidStartUTC]])),"",Table1[[#This Row],[Duration]]*24*60)</f>
        <v/>
      </c>
    </row>
    <row r="5813" spans="1:20" ht="21.6" x14ac:dyDescent="0.25">
      <c r="A5813" s="8" t="str">
        <f>IF(ISBLANK(Table1[[#This Row],[AdvisoryNumber]]),"NTML","ADVZY")</f>
        <v>NTML</v>
      </c>
      <c r="B5813" s="8" t="str">
        <f>_xlfn.TEXTJOIN("-",TRUE,Table1[[#This Row],[Source]],TEXT(Table1[[#This Row],[AdvisoryNumber]],"000"),TEXT(ROW()-1,"000000"),TEXT(Table1[[#This Row],[RecordTimeUTC]],"YYYY-MM-DD"))</f>
        <v>NTML-000-005812-2024-12-14</v>
      </c>
      <c r="C5813" s="1" t="s">
        <v>344</v>
      </c>
      <c r="D5813" s="2"/>
      <c r="E5813" s="1"/>
      <c r="F5813" s="2"/>
      <c r="G5813" s="1"/>
      <c r="H5813" s="1" t="s">
        <v>2641</v>
      </c>
      <c r="I5813" s="8" t="str">
        <f>IF(Table1[[#This Row],[TMI_Type]]="Reroute",INDEX(_xlfn.REGEXEXTRACT(Table1[[#This Row],[RawText]],".*(ROUTE|FEA|FCA|ICR|CTOP|TBO).+([A-Z]{3})",2,0),1,2),"")</f>
        <v/>
      </c>
      <c r="J5813" s="5"/>
      <c r="K5813" s="5"/>
      <c r="L5813" s="1"/>
      <c r="M5813" s="7"/>
      <c r="N5813" s="7"/>
      <c r="O5813" s="7">
        <v>45640.979166666664</v>
      </c>
      <c r="P5813" s="4" t="s">
        <v>10942</v>
      </c>
      <c r="Q5813" s="10" t="s">
        <v>10942</v>
      </c>
      <c r="R5813" s="2" t="s">
        <v>10941</v>
      </c>
      <c r="S5813" s="6" t="str">
        <f>IF(OR(ISBLANK(Table1[[#This Row],[ValidEndUTC]]),ISBLANK(Table1[[#This Row],[ValidStartUTC]])),"",Table1[[#This Row],[ValidEndUTC]]-Table1[[#This Row],[ValidStartUTC]])</f>
        <v/>
      </c>
      <c r="T5813" s="5" t="str">
        <f>IF(OR(ISBLANK(Table1[[#This Row],[ValidEndUTC]]),ISBLANK(Table1[[#This Row],[ValidStartUTC]])),"",Table1[[#This Row],[Duration]]*24*60)</f>
        <v/>
      </c>
    </row>
    <row r="5814" spans="1:20" x14ac:dyDescent="0.25">
      <c r="A5814" s="8" t="str">
        <f>IF(ISBLANK(Table1[[#This Row],[AdvisoryNumber]]),"NTML","ADVZY")</f>
        <v>NTML</v>
      </c>
      <c r="B5814" s="8" t="str">
        <f>_xlfn.TEXTJOIN("-",TRUE,Table1[[#This Row],[Source]],TEXT(Table1[[#This Row],[AdvisoryNumber]],"000"),TEXT(ROW()-1,"000000"),TEXT(Table1[[#This Row],[RecordTimeUTC]],"YYYY-MM-DD"))</f>
        <v>NTML-000-005813-2024-12-20</v>
      </c>
      <c r="C5814" s="1" t="s">
        <v>208</v>
      </c>
      <c r="D5814" s="2"/>
      <c r="E5814" s="1"/>
      <c r="F5814" s="2"/>
      <c r="G5814" s="1"/>
      <c r="H5814" s="1" t="s">
        <v>2641</v>
      </c>
      <c r="I5814" s="8" t="str">
        <f>IF(Table1[[#This Row],[TMI_Type]]="Reroute",INDEX(_xlfn.REGEXEXTRACT(Table1[[#This Row],[RawText]],".*(ROUTE|FEA|FCA|ICR|CTOP|TBO).+([A-Z]{3})",2,0),1,2),"")</f>
        <v/>
      </c>
      <c r="J5814" s="5"/>
      <c r="K5814" s="5"/>
      <c r="L5814" s="1"/>
      <c r="M5814" s="7"/>
      <c r="N5814" s="7"/>
      <c r="O5814" s="7">
        <v>45646.999305555553</v>
      </c>
      <c r="P5814" s="4" t="s">
        <v>3185</v>
      </c>
      <c r="Q5814" s="10" t="s">
        <v>3185</v>
      </c>
      <c r="R5814" s="2" t="s">
        <v>10961</v>
      </c>
      <c r="S5814" s="6" t="str">
        <f>IF(OR(ISBLANK(Table1[[#This Row],[ValidEndUTC]]),ISBLANK(Table1[[#This Row],[ValidStartUTC]])),"",Table1[[#This Row],[ValidEndUTC]]-Table1[[#This Row],[ValidStartUTC]])</f>
        <v/>
      </c>
      <c r="T5814" s="5" t="str">
        <f>IF(OR(ISBLANK(Table1[[#This Row],[ValidEndUTC]]),ISBLANK(Table1[[#This Row],[ValidStartUTC]])),"",Table1[[#This Row],[Duration]]*24*60)</f>
        <v/>
      </c>
    </row>
    <row r="5815" spans="1:20" x14ac:dyDescent="0.25">
      <c r="A5815" s="8" t="str">
        <f>IF(ISBLANK(Table1[[#This Row],[AdvisoryNumber]]),"NTML","ADVZY")</f>
        <v>NTML</v>
      </c>
      <c r="B5815" s="8" t="str">
        <f>_xlfn.TEXTJOIN("-",TRUE,Table1[[#This Row],[Source]],TEXT(Table1[[#This Row],[AdvisoryNumber]],"000"),TEXT(ROW()-1,"000000"),TEXT(Table1[[#This Row],[RecordTimeUTC]],"YYYY-MM-DD"))</f>
        <v>NTML-000-005814-2024-12-20</v>
      </c>
      <c r="C5815" s="1" t="s">
        <v>1570</v>
      </c>
      <c r="D5815" s="2"/>
      <c r="E5815" s="1"/>
      <c r="F5815" s="2"/>
      <c r="G5815" s="1"/>
      <c r="H5815" s="1" t="s">
        <v>2641</v>
      </c>
      <c r="I5815" s="8" t="str">
        <f>IF(Table1[[#This Row],[TMI_Type]]="Reroute",INDEX(_xlfn.REGEXEXTRACT(Table1[[#This Row],[RawText]],".*(ROUTE|FEA|FCA|ICR|CTOP|TBO).+([A-Z]{3})",2,0),1,2),"")</f>
        <v/>
      </c>
      <c r="J5815" s="5"/>
      <c r="K5815" s="5"/>
      <c r="L5815" s="1"/>
      <c r="M5815" s="7"/>
      <c r="N5815" s="7"/>
      <c r="O5815" s="7">
        <v>45646.999305555553</v>
      </c>
      <c r="P5815" s="4" t="s">
        <v>3186</v>
      </c>
      <c r="Q5815" s="10" t="s">
        <v>3186</v>
      </c>
      <c r="R5815" s="2" t="s">
        <v>10961</v>
      </c>
      <c r="S5815" s="6" t="str">
        <f>IF(OR(ISBLANK(Table1[[#This Row],[ValidEndUTC]]),ISBLANK(Table1[[#This Row],[ValidStartUTC]])),"",Table1[[#This Row],[ValidEndUTC]]-Table1[[#This Row],[ValidStartUTC]])</f>
        <v/>
      </c>
      <c r="T5815" s="5" t="str">
        <f>IF(OR(ISBLANK(Table1[[#This Row],[ValidEndUTC]]),ISBLANK(Table1[[#This Row],[ValidStartUTC]])),"",Table1[[#This Row],[Duration]]*24*60)</f>
        <v/>
      </c>
    </row>
    <row r="5816" spans="1:20" ht="21.6" x14ac:dyDescent="0.25">
      <c r="A5816" s="8" t="str">
        <f>IF(ISBLANK(Table1[[#This Row],[AdvisoryNumber]]),"NTML","ADVZY")</f>
        <v>NTML</v>
      </c>
      <c r="B5816" s="8" t="str">
        <f>_xlfn.TEXTJOIN("-",TRUE,Table1[[#This Row],[Source]],TEXT(Table1[[#This Row],[AdvisoryNumber]],"000"),TEXT(ROW()-1,"000000"),TEXT(Table1[[#This Row],[RecordTimeUTC]],"YYYY-MM-DD"))</f>
        <v>NTML-000-005815-2024-12-29</v>
      </c>
      <c r="C5816" s="1" t="s">
        <v>108</v>
      </c>
      <c r="D5816" s="2"/>
      <c r="E5816" s="1"/>
      <c r="F5816" s="2"/>
      <c r="G5816" s="1"/>
      <c r="H5816" s="1" t="s">
        <v>2641</v>
      </c>
      <c r="I5816" s="8" t="str">
        <f>IF(Table1[[#This Row],[TMI_Type]]="Reroute",INDEX(_xlfn.REGEXEXTRACT(Table1[[#This Row],[RawText]],".*(ROUTE|FEA|FCA|ICR|CTOP|TBO).+([A-Z]{3})",2,0),1,2),"")</f>
        <v/>
      </c>
      <c r="J5816" s="5"/>
      <c r="K5816" s="5"/>
      <c r="L5816" s="1"/>
      <c r="M5816" s="7"/>
      <c r="N5816" s="7"/>
      <c r="O5816" s="7">
        <v>45655.01666666667</v>
      </c>
      <c r="P5816" s="4" t="s">
        <v>3193</v>
      </c>
      <c r="Q5816" s="10" t="s">
        <v>3193</v>
      </c>
      <c r="R5816" s="2" t="s">
        <v>10974</v>
      </c>
      <c r="S5816" s="6" t="str">
        <f>IF(OR(ISBLANK(Table1[[#This Row],[ValidEndUTC]]),ISBLANK(Table1[[#This Row],[ValidStartUTC]])),"",Table1[[#This Row],[ValidEndUTC]]-Table1[[#This Row],[ValidStartUTC]])</f>
        <v/>
      </c>
      <c r="T5816" s="5" t="str">
        <f>IF(OR(ISBLANK(Table1[[#This Row],[ValidEndUTC]]),ISBLANK(Table1[[#This Row],[ValidStartUTC]])),"",Table1[[#This Row],[Duration]]*24*60)</f>
        <v/>
      </c>
    </row>
    <row r="5817" spans="1:20" x14ac:dyDescent="0.25">
      <c r="A5817" s="8" t="str">
        <f>IF(ISBLANK(Table1[[#This Row],[AdvisoryNumber]]),"NTML","ADVZY")</f>
        <v>NTML</v>
      </c>
      <c r="B5817" s="8" t="str">
        <f>_xlfn.TEXTJOIN("-",TRUE,Table1[[#This Row],[Source]],TEXT(Table1[[#This Row],[AdvisoryNumber]],"000"),TEXT(ROW()-1,"000000"),TEXT(Table1[[#This Row],[RecordTimeUTC]],"YYYY-MM-DD"))</f>
        <v>NTML-000-005816-2024-12-29</v>
      </c>
      <c r="C5817" s="1" t="s">
        <v>343</v>
      </c>
      <c r="D5817" s="2"/>
      <c r="E5817" s="1"/>
      <c r="F5817" s="2"/>
      <c r="G5817" s="1"/>
      <c r="H5817" s="1" t="s">
        <v>2641</v>
      </c>
      <c r="I5817" s="8" t="str">
        <f>IF(Table1[[#This Row],[TMI_Type]]="Reroute",INDEX(_xlfn.REGEXEXTRACT(Table1[[#This Row],[RawText]],".*(ROUTE|FEA|FCA|ICR|CTOP|TBO).+([A-Z]{3})",2,0),1,2),"")</f>
        <v/>
      </c>
      <c r="J5817" s="5"/>
      <c r="K5817" s="5"/>
      <c r="L5817" s="1"/>
      <c r="M5817" s="7"/>
      <c r="N5817" s="7"/>
      <c r="O5817" s="7">
        <v>45655.02847222222</v>
      </c>
      <c r="P5817" s="4" t="s">
        <v>3194</v>
      </c>
      <c r="Q5817" s="10" t="s">
        <v>3194</v>
      </c>
      <c r="R5817" s="2" t="s">
        <v>10975</v>
      </c>
      <c r="S5817" s="6" t="str">
        <f>IF(OR(ISBLANK(Table1[[#This Row],[ValidEndUTC]]),ISBLANK(Table1[[#This Row],[ValidStartUTC]])),"",Table1[[#This Row],[ValidEndUTC]]-Table1[[#This Row],[ValidStartUTC]])</f>
        <v/>
      </c>
      <c r="T5817" s="5" t="str">
        <f>IF(OR(ISBLANK(Table1[[#This Row],[ValidEndUTC]]),ISBLANK(Table1[[#This Row],[ValidStartUTC]])),"",Table1[[#This Row],[Duration]]*24*60)</f>
        <v/>
      </c>
    </row>
    <row r="5818" spans="1:20" x14ac:dyDescent="0.25">
      <c r="A5818" s="8" t="str">
        <f>IF(ISBLANK(Table1[[#This Row],[AdvisoryNumber]]),"NTML","ADVZY")</f>
        <v>NTML</v>
      </c>
      <c r="B5818" s="8" t="str">
        <f>_xlfn.TEXTJOIN("-",TRUE,Table1[[#This Row],[Source]],TEXT(Table1[[#This Row],[AdvisoryNumber]],"000"),TEXT(ROW()-1,"000000"),TEXT(Table1[[#This Row],[RecordTimeUTC]],"YYYY-MM-DD"))</f>
        <v>NTML-000-005817-2024-12-30</v>
      </c>
      <c r="C5818" s="1" t="s">
        <v>2035</v>
      </c>
      <c r="D5818" s="2"/>
      <c r="E5818" s="1"/>
      <c r="F5818" s="2"/>
      <c r="G5818" s="1"/>
      <c r="H5818" s="1" t="s">
        <v>2641</v>
      </c>
      <c r="I5818" s="8" t="str">
        <f>IF(Table1[[#This Row],[TMI_Type]]="Reroute",INDEX(_xlfn.REGEXEXTRACT(Table1[[#This Row],[RawText]],".*(ROUTE|FEA|FCA|ICR|CTOP|TBO).+([A-Z]{3})",2,0),1,2),"")</f>
        <v/>
      </c>
      <c r="J5818" s="5"/>
      <c r="K5818" s="5"/>
      <c r="L5818" s="1"/>
      <c r="M5818" s="7"/>
      <c r="N5818" s="7"/>
      <c r="O5818" s="7">
        <v>45656.001388888886</v>
      </c>
      <c r="P5818" s="4" t="s">
        <v>3195</v>
      </c>
      <c r="Q5818" s="10" t="s">
        <v>3195</v>
      </c>
      <c r="R5818" s="2" t="s">
        <v>10979</v>
      </c>
      <c r="S5818" s="6" t="str">
        <f>IF(OR(ISBLANK(Table1[[#This Row],[ValidEndUTC]]),ISBLANK(Table1[[#This Row],[ValidStartUTC]])),"",Table1[[#This Row],[ValidEndUTC]]-Table1[[#This Row],[ValidStartUTC]])</f>
        <v/>
      </c>
      <c r="T5818" s="5" t="str">
        <f>IF(OR(ISBLANK(Table1[[#This Row],[ValidEndUTC]]),ISBLANK(Table1[[#This Row],[ValidStartUTC]])),"",Table1[[#This Row],[Duration]]*24*60)</f>
        <v/>
      </c>
    </row>
    <row r="5819" spans="1:20" ht="32.4" x14ac:dyDescent="0.25">
      <c r="A5819" s="8" t="str">
        <f>IF(ISBLANK(Table1[[#This Row],[AdvisoryNumber]]),"NTML","ADVZY")</f>
        <v>NTML</v>
      </c>
      <c r="B5819" s="8" t="str">
        <f>_xlfn.TEXTJOIN("-",TRUE,Table1[[#This Row],[Source]],TEXT(Table1[[#This Row],[AdvisoryNumber]],"000"),TEXT(ROW()-1,"000000"),TEXT(Table1[[#This Row],[RecordTimeUTC]],"YYYY-MM-DD"))</f>
        <v>NTML-000-005818-2025-01-02</v>
      </c>
      <c r="C5819" s="1"/>
      <c r="D5819" s="2"/>
      <c r="E5819" s="1"/>
      <c r="F5819" s="2"/>
      <c r="G5819" s="1"/>
      <c r="H5819" s="1" t="s">
        <v>6014</v>
      </c>
      <c r="I5819" s="8" t="str">
        <f>IF(Table1[[#This Row],[TMI_Type]]="Reroute",INDEX(_xlfn.REGEXEXTRACT(Table1[[#This Row],[RawText]],".*(ROUTE|FEA|FCA|ICR|CTOP|TBO).+([A-Z]{3})",2,0),1,2),"")</f>
        <v/>
      </c>
      <c r="J5819" s="5"/>
      <c r="K5819" s="5"/>
      <c r="L5819" s="1"/>
      <c r="M5819" s="7"/>
      <c r="N5819" s="7"/>
      <c r="O5819" s="7">
        <v>45659.156944444447</v>
      </c>
      <c r="P5819" s="4" t="s">
        <v>3199</v>
      </c>
      <c r="Q5819" s="10" t="s">
        <v>3199</v>
      </c>
      <c r="R5819" s="2" t="s">
        <v>10987</v>
      </c>
      <c r="S5819" s="6" t="str">
        <f>IF(OR(ISBLANK(Table1[[#This Row],[ValidEndUTC]]),ISBLANK(Table1[[#This Row],[ValidStartUTC]])),"",Table1[[#This Row],[ValidEndUTC]]-Table1[[#This Row],[ValidStartUTC]])</f>
        <v/>
      </c>
      <c r="T5819" s="5" t="str">
        <f>IF(OR(ISBLANK(Table1[[#This Row],[ValidEndUTC]]),ISBLANK(Table1[[#This Row],[ValidStartUTC]])),"",Table1[[#This Row],[Duration]]*24*60)</f>
        <v/>
      </c>
    </row>
    <row r="5820" spans="1:20" x14ac:dyDescent="0.25">
      <c r="A5820" s="8" t="str">
        <f>IF(ISBLANK(Table1[[#This Row],[AdvisoryNumber]]),"NTML","ADVZY")</f>
        <v>NTML</v>
      </c>
      <c r="B5820" s="8" t="str">
        <f>_xlfn.TEXTJOIN("-",TRUE,Table1[[#This Row],[Source]],TEXT(Table1[[#This Row],[AdvisoryNumber]],"000"),TEXT(ROW()-1,"000000"),TEXT(Table1[[#This Row],[RecordTimeUTC]],"YYYY-MM-DD"))</f>
        <v>NTML-000-005819-2025-01-03</v>
      </c>
      <c r="C5820" s="1" t="s">
        <v>1309</v>
      </c>
      <c r="D5820" s="2"/>
      <c r="E5820" s="1"/>
      <c r="F5820" s="2"/>
      <c r="G5820" s="1"/>
      <c r="H5820" s="1" t="s">
        <v>101</v>
      </c>
      <c r="I5820" s="8" t="str">
        <f>IF(Table1[[#This Row],[TMI_Type]]="Reroute",INDEX(_xlfn.REGEXEXTRACT(Table1[[#This Row],[RawText]],".*(ROUTE|FEA|FCA|ICR|CTOP|TBO).+([A-Z]{3})",2,0),1,2),"")</f>
        <v/>
      </c>
      <c r="J5820" s="5">
        <v>15</v>
      </c>
      <c r="K5820" s="5"/>
      <c r="L5820" s="1" t="s">
        <v>198</v>
      </c>
      <c r="M5820" s="7"/>
      <c r="N5820" s="7"/>
      <c r="O5820" s="7">
        <v>45660.125</v>
      </c>
      <c r="P5820" s="4" t="s">
        <v>2064</v>
      </c>
      <c r="Q5820" s="10" t="s">
        <v>2064</v>
      </c>
      <c r="R5820" s="2" t="s">
        <v>10993</v>
      </c>
      <c r="S5820" s="6" t="str">
        <f>IF(OR(ISBLANK(Table1[[#This Row],[ValidEndUTC]]),ISBLANK(Table1[[#This Row],[ValidStartUTC]])),"",Table1[[#This Row],[ValidEndUTC]]-Table1[[#This Row],[ValidStartUTC]])</f>
        <v/>
      </c>
      <c r="T5820" s="5" t="str">
        <f>IF(OR(ISBLANK(Table1[[#This Row],[ValidEndUTC]]),ISBLANK(Table1[[#This Row],[ValidStartUTC]])),"",Table1[[#This Row],[Duration]]*24*60)</f>
        <v/>
      </c>
    </row>
    <row r="5821" spans="1:20" ht="21.6" x14ac:dyDescent="0.25">
      <c r="A5821" s="8" t="str">
        <f>IF(ISBLANK(Table1[[#This Row],[AdvisoryNumber]]),"NTML","ADVZY")</f>
        <v>NTML</v>
      </c>
      <c r="B5821" s="8" t="str">
        <f>_xlfn.TEXTJOIN("-",TRUE,Table1[[#This Row],[Source]],TEXT(Table1[[#This Row],[AdvisoryNumber]],"000"),TEXT(ROW()-1,"000000"),TEXT(Table1[[#This Row],[RecordTimeUTC]],"YYYY-MM-DD"))</f>
        <v>NTML-000-005820-2025-01-05</v>
      </c>
      <c r="C5821" s="1" t="s">
        <v>294</v>
      </c>
      <c r="D5821" s="2"/>
      <c r="E5821" s="1"/>
      <c r="F5821" s="2"/>
      <c r="G5821" s="1"/>
      <c r="H5821" s="1" t="s">
        <v>992</v>
      </c>
      <c r="I5821" s="8" t="str">
        <f>IF(Table1[[#This Row],[TMI_Type]]="Reroute",INDEX(_xlfn.REGEXEXTRACT(Table1[[#This Row],[RawText]],".*(ROUTE|FEA|FCA|ICR|CTOP|TBO).+([A-Z]{3})",2,0),1,2),"")</f>
        <v/>
      </c>
      <c r="J5821" s="5"/>
      <c r="K5821" s="5"/>
      <c r="L5821" s="1" t="s">
        <v>1184</v>
      </c>
      <c r="M5821" s="7"/>
      <c r="N5821" s="7"/>
      <c r="O5821" s="7">
        <v>45662.075694444444</v>
      </c>
      <c r="P5821" s="4" t="s">
        <v>3207</v>
      </c>
      <c r="Q5821" s="10" t="s">
        <v>3207</v>
      </c>
      <c r="R5821" s="2" t="s">
        <v>11006</v>
      </c>
      <c r="S5821" s="6" t="str">
        <f>IF(OR(ISBLANK(Table1[[#This Row],[ValidEndUTC]]),ISBLANK(Table1[[#This Row],[ValidStartUTC]])),"",Table1[[#This Row],[ValidEndUTC]]-Table1[[#This Row],[ValidStartUTC]])</f>
        <v/>
      </c>
      <c r="T5821" s="5" t="str">
        <f>IF(OR(ISBLANK(Table1[[#This Row],[ValidEndUTC]]),ISBLANK(Table1[[#This Row],[ValidStartUTC]])),"",Table1[[#This Row],[Duration]]*24*60)</f>
        <v/>
      </c>
    </row>
    <row r="5822" spans="1:20" ht="21.6" x14ac:dyDescent="0.25">
      <c r="A5822" s="8" t="str">
        <f>IF(ISBLANK(Table1[[#This Row],[AdvisoryNumber]]),"NTML","ADVZY")</f>
        <v>NTML</v>
      </c>
      <c r="B5822" s="8" t="str">
        <f>_xlfn.TEXTJOIN("-",TRUE,Table1[[#This Row],[Source]],TEXT(Table1[[#This Row],[AdvisoryNumber]],"000"),TEXT(ROW()-1,"000000"),TEXT(Table1[[#This Row],[RecordTimeUTC]],"YYYY-MM-DD"))</f>
        <v>NTML-000-005821-2025-01-05</v>
      </c>
      <c r="C5822" s="1" t="s">
        <v>294</v>
      </c>
      <c r="D5822" s="2"/>
      <c r="E5822" s="1"/>
      <c r="F5822" s="2"/>
      <c r="G5822" s="1"/>
      <c r="H5822" s="1" t="s">
        <v>992</v>
      </c>
      <c r="I5822" s="8" t="str">
        <f>IF(Table1[[#This Row],[TMI_Type]]="Reroute",INDEX(_xlfn.REGEXEXTRACT(Table1[[#This Row],[RawText]],".*(ROUTE|FEA|FCA|ICR|CTOP|TBO).+([A-Z]{3})",2,0),1,2),"")</f>
        <v/>
      </c>
      <c r="J5822" s="5"/>
      <c r="K5822" s="5"/>
      <c r="L5822" s="1" t="s">
        <v>621</v>
      </c>
      <c r="M5822" s="7"/>
      <c r="N5822" s="7"/>
      <c r="O5822" s="7">
        <v>45662.077777777777</v>
      </c>
      <c r="P5822" s="4" t="s">
        <v>3208</v>
      </c>
      <c r="Q5822" s="10" t="s">
        <v>3208</v>
      </c>
      <c r="R5822" s="2" t="s">
        <v>11006</v>
      </c>
      <c r="S5822" s="6" t="str">
        <f>IF(OR(ISBLANK(Table1[[#This Row],[ValidEndUTC]]),ISBLANK(Table1[[#This Row],[ValidStartUTC]])),"",Table1[[#This Row],[ValidEndUTC]]-Table1[[#This Row],[ValidStartUTC]])</f>
        <v/>
      </c>
      <c r="T5822" s="5" t="str">
        <f>IF(OR(ISBLANK(Table1[[#This Row],[ValidEndUTC]]),ISBLANK(Table1[[#This Row],[ValidStartUTC]])),"",Table1[[#This Row],[Duration]]*24*60)</f>
        <v/>
      </c>
    </row>
    <row r="5823" spans="1:20" ht="21.6" x14ac:dyDescent="0.25">
      <c r="A5823" s="8" t="str">
        <f>IF(ISBLANK(Table1[[#This Row],[AdvisoryNumber]]),"NTML","ADVZY")</f>
        <v>NTML</v>
      </c>
      <c r="B5823" s="8" t="str">
        <f>_xlfn.TEXTJOIN("-",TRUE,Table1[[#This Row],[Source]],TEXT(Table1[[#This Row],[AdvisoryNumber]],"000"),TEXT(ROW()-1,"000000"),TEXT(Table1[[#This Row],[RecordTimeUTC]],"YYYY-MM-DD"))</f>
        <v>NTML-000-005822-2025-01-05</v>
      </c>
      <c r="C5823" s="1" t="s">
        <v>97</v>
      </c>
      <c r="D5823" s="2"/>
      <c r="E5823" s="1"/>
      <c r="F5823" s="2"/>
      <c r="G5823" s="1"/>
      <c r="H5823" s="1" t="s">
        <v>992</v>
      </c>
      <c r="I5823" s="8" t="str">
        <f>IF(Table1[[#This Row],[TMI_Type]]="Reroute",INDEX(_xlfn.REGEXEXTRACT(Table1[[#This Row],[RawText]],".*(ROUTE|FEA|FCA|ICR|CTOP|TBO).+([A-Z]{3})",2,0),1,2),"")</f>
        <v/>
      </c>
      <c r="J5823" s="5"/>
      <c r="K5823" s="5"/>
      <c r="L5823" s="1"/>
      <c r="M5823" s="7"/>
      <c r="N5823" s="7"/>
      <c r="O5823" s="7">
        <v>45662.07916666667</v>
      </c>
      <c r="P5823" s="4" t="s">
        <v>3209</v>
      </c>
      <c r="Q5823" s="10" t="s">
        <v>3209</v>
      </c>
      <c r="R5823" s="2" t="s">
        <v>11006</v>
      </c>
      <c r="S5823" s="6" t="str">
        <f>IF(OR(ISBLANK(Table1[[#This Row],[ValidEndUTC]]),ISBLANK(Table1[[#This Row],[ValidStartUTC]])),"",Table1[[#This Row],[ValidEndUTC]]-Table1[[#This Row],[ValidStartUTC]])</f>
        <v/>
      </c>
      <c r="T5823" s="5" t="str">
        <f>IF(OR(ISBLANK(Table1[[#This Row],[ValidEndUTC]]),ISBLANK(Table1[[#This Row],[ValidStartUTC]])),"",Table1[[#This Row],[Duration]]*24*60)</f>
        <v/>
      </c>
    </row>
    <row r="5824" spans="1:20" ht="21.6" x14ac:dyDescent="0.25">
      <c r="A5824" s="8" t="str">
        <f>IF(ISBLANK(Table1[[#This Row],[AdvisoryNumber]]),"NTML","ADVZY")</f>
        <v>NTML</v>
      </c>
      <c r="B5824" s="8" t="str">
        <f>_xlfn.TEXTJOIN("-",TRUE,Table1[[#This Row],[Source]],TEXT(Table1[[#This Row],[AdvisoryNumber]],"000"),TEXT(ROW()-1,"000000"),TEXT(Table1[[#This Row],[RecordTimeUTC]],"YYYY-MM-DD"))</f>
        <v>NTML-000-005823-2025-01-05</v>
      </c>
      <c r="C5824" s="1" t="s">
        <v>97</v>
      </c>
      <c r="D5824" s="2"/>
      <c r="E5824" s="1"/>
      <c r="F5824" s="2"/>
      <c r="G5824" s="1"/>
      <c r="H5824" s="1" t="s">
        <v>992</v>
      </c>
      <c r="I5824" s="8" t="str">
        <f>IF(Table1[[#This Row],[TMI_Type]]="Reroute",INDEX(_xlfn.REGEXEXTRACT(Table1[[#This Row],[RawText]],".*(ROUTE|FEA|FCA|ICR|CTOP|TBO).+([A-Z]{3})",2,0),1,2),"")</f>
        <v/>
      </c>
      <c r="J5824" s="5"/>
      <c r="K5824" s="5"/>
      <c r="L5824" s="1"/>
      <c r="M5824" s="7"/>
      <c r="N5824" s="7"/>
      <c r="O5824" s="7">
        <v>45662.09375</v>
      </c>
      <c r="P5824" s="4" t="s">
        <v>3211</v>
      </c>
      <c r="Q5824" s="10" t="s">
        <v>3211</v>
      </c>
      <c r="R5824" s="2" t="s">
        <v>11010</v>
      </c>
      <c r="S5824" s="6" t="str">
        <f>IF(OR(ISBLANK(Table1[[#This Row],[ValidEndUTC]]),ISBLANK(Table1[[#This Row],[ValidStartUTC]])),"",Table1[[#This Row],[ValidEndUTC]]-Table1[[#This Row],[ValidStartUTC]])</f>
        <v/>
      </c>
      <c r="T5824" s="5" t="str">
        <f>IF(OR(ISBLANK(Table1[[#This Row],[ValidEndUTC]]),ISBLANK(Table1[[#This Row],[ValidStartUTC]])),"",Table1[[#This Row],[Duration]]*24*60)</f>
        <v/>
      </c>
    </row>
    <row r="5825" spans="1:20" x14ac:dyDescent="0.25">
      <c r="A5825" s="8" t="str">
        <f>IF(ISBLANK(Table1[[#This Row],[AdvisoryNumber]]),"NTML","ADVZY")</f>
        <v>NTML</v>
      </c>
      <c r="B5825" s="8" t="str">
        <f>_xlfn.TEXTJOIN("-",TRUE,Table1[[#This Row],[Source]],TEXT(Table1[[#This Row],[AdvisoryNumber]],"000"),TEXT(ROW()-1,"000000"),TEXT(Table1[[#This Row],[RecordTimeUTC]],"YYYY-MM-DD"))</f>
        <v>NTML-000-005824-2025-01-05</v>
      </c>
      <c r="C5825" s="1" t="s">
        <v>270</v>
      </c>
      <c r="D5825" s="2"/>
      <c r="E5825" s="1"/>
      <c r="F5825" s="2"/>
      <c r="G5825" s="1"/>
      <c r="H5825" s="1" t="s">
        <v>2641</v>
      </c>
      <c r="I5825" s="8" t="str">
        <f>IF(Table1[[#This Row],[TMI_Type]]="Reroute",INDEX(_xlfn.REGEXEXTRACT(Table1[[#This Row],[RawText]],".*(ROUTE|FEA|FCA|ICR|CTOP|TBO).+([A-Z]{3})",2,0),1,2),"")</f>
        <v/>
      </c>
      <c r="J5825" s="5"/>
      <c r="K5825" s="5"/>
      <c r="L5825" s="1"/>
      <c r="M5825" s="7"/>
      <c r="N5825" s="7"/>
      <c r="O5825" s="7">
        <v>45662.578472222223</v>
      </c>
      <c r="P5825" s="4" t="s">
        <v>3213</v>
      </c>
      <c r="Q5825" s="10" t="s">
        <v>3213</v>
      </c>
      <c r="R5825" s="2" t="s">
        <v>11015</v>
      </c>
      <c r="S5825" s="6" t="str">
        <f>IF(OR(ISBLANK(Table1[[#This Row],[ValidEndUTC]]),ISBLANK(Table1[[#This Row],[ValidStartUTC]])),"",Table1[[#This Row],[ValidEndUTC]]-Table1[[#This Row],[ValidStartUTC]])</f>
        <v/>
      </c>
      <c r="T5825" s="5" t="str">
        <f>IF(OR(ISBLANK(Table1[[#This Row],[ValidEndUTC]]),ISBLANK(Table1[[#This Row],[ValidStartUTC]])),"",Table1[[#This Row],[Duration]]*24*60)</f>
        <v/>
      </c>
    </row>
    <row r="5826" spans="1:20" x14ac:dyDescent="0.25">
      <c r="A5826" s="8" t="str">
        <f>IF(ISBLANK(Table1[[#This Row],[AdvisoryNumber]]),"NTML","ADVZY")</f>
        <v>NTML</v>
      </c>
      <c r="B5826" s="8" t="str">
        <f>_xlfn.TEXTJOIN("-",TRUE,Table1[[#This Row],[Source]],TEXT(Table1[[#This Row],[AdvisoryNumber]],"000"),TEXT(ROW()-1,"000000"),TEXT(Table1[[#This Row],[RecordTimeUTC]],"YYYY-MM-DD"))</f>
        <v>NTML-000-005825-2025-01-05</v>
      </c>
      <c r="C5826" s="1" t="s">
        <v>232</v>
      </c>
      <c r="D5826" s="2"/>
      <c r="E5826" s="1"/>
      <c r="F5826" s="2"/>
      <c r="G5826" s="1"/>
      <c r="H5826" s="1" t="s">
        <v>2641</v>
      </c>
      <c r="I5826" s="8" t="str">
        <f>IF(Table1[[#This Row],[TMI_Type]]="Reroute",INDEX(_xlfn.REGEXEXTRACT(Table1[[#This Row],[RawText]],".*(ROUTE|FEA|FCA|ICR|CTOP|TBO).+([A-Z]{3})",2,0),1,2),"")</f>
        <v/>
      </c>
      <c r="J5826" s="5"/>
      <c r="K5826" s="5"/>
      <c r="L5826" s="1"/>
      <c r="M5826" s="7"/>
      <c r="N5826" s="7"/>
      <c r="O5826" s="7">
        <v>45662.578472222223</v>
      </c>
      <c r="P5826" s="4" t="s">
        <v>3214</v>
      </c>
      <c r="Q5826" s="10" t="s">
        <v>3214</v>
      </c>
      <c r="R5826" s="2" t="s">
        <v>11015</v>
      </c>
      <c r="S5826" s="6" t="str">
        <f>IF(OR(ISBLANK(Table1[[#This Row],[ValidEndUTC]]),ISBLANK(Table1[[#This Row],[ValidStartUTC]])),"",Table1[[#This Row],[ValidEndUTC]]-Table1[[#This Row],[ValidStartUTC]])</f>
        <v/>
      </c>
      <c r="T5826" s="5" t="str">
        <f>IF(OR(ISBLANK(Table1[[#This Row],[ValidEndUTC]]),ISBLANK(Table1[[#This Row],[ValidStartUTC]])),"",Table1[[#This Row],[Duration]]*24*60)</f>
        <v/>
      </c>
    </row>
    <row r="5827" spans="1:20" ht="21.6" x14ac:dyDescent="0.25">
      <c r="A5827" s="8" t="str">
        <f>IF(ISBLANK(Table1[[#This Row],[AdvisoryNumber]]),"NTML","ADVZY")</f>
        <v>NTML</v>
      </c>
      <c r="B5827" s="8" t="str">
        <f>_xlfn.TEXTJOIN("-",TRUE,Table1[[#This Row],[Source]],TEXT(Table1[[#This Row],[AdvisoryNumber]],"000"),TEXT(ROW()-1,"000000"),TEXT(Table1[[#This Row],[RecordTimeUTC]],"YYYY-MM-DD"))</f>
        <v>NTML-000-005826-2025-01-05</v>
      </c>
      <c r="C5827" s="1" t="s">
        <v>202</v>
      </c>
      <c r="D5827" s="2"/>
      <c r="E5827" s="1"/>
      <c r="F5827" s="2"/>
      <c r="G5827" s="1"/>
      <c r="H5827" s="1" t="s">
        <v>2641</v>
      </c>
      <c r="I5827" s="8" t="str">
        <f>IF(Table1[[#This Row],[TMI_Type]]="Reroute",INDEX(_xlfn.REGEXEXTRACT(Table1[[#This Row],[RawText]],".*(ROUTE|FEA|FCA|ICR|CTOP|TBO).+([A-Z]{3})",2,0),1,2),"")</f>
        <v/>
      </c>
      <c r="J5827" s="5"/>
      <c r="K5827" s="5"/>
      <c r="L5827" s="1"/>
      <c r="M5827" s="7"/>
      <c r="N5827" s="7"/>
      <c r="O5827" s="7">
        <v>45662.578472222223</v>
      </c>
      <c r="P5827" s="4" t="s">
        <v>11016</v>
      </c>
      <c r="Q5827" s="10" t="s">
        <v>11016</v>
      </c>
      <c r="R5827" s="2" t="s">
        <v>11015</v>
      </c>
      <c r="S5827" s="6" t="str">
        <f>IF(OR(ISBLANK(Table1[[#This Row],[ValidEndUTC]]),ISBLANK(Table1[[#This Row],[ValidStartUTC]])),"",Table1[[#This Row],[ValidEndUTC]]-Table1[[#This Row],[ValidStartUTC]])</f>
        <v/>
      </c>
      <c r="T5827" s="5" t="str">
        <f>IF(OR(ISBLANK(Table1[[#This Row],[ValidEndUTC]]),ISBLANK(Table1[[#This Row],[ValidStartUTC]])),"",Table1[[#This Row],[Duration]]*24*60)</f>
        <v/>
      </c>
    </row>
    <row r="5828" spans="1:20" ht="43.2" x14ac:dyDescent="0.25">
      <c r="A5828" s="8" t="str">
        <f>IF(ISBLANK(Table1[[#This Row],[AdvisoryNumber]]),"NTML","ADVZY")</f>
        <v>NTML</v>
      </c>
      <c r="B5828" s="8" t="str">
        <f>_xlfn.TEXTJOIN("-",TRUE,Table1[[#This Row],[Source]],TEXT(Table1[[#This Row],[AdvisoryNumber]],"000"),TEXT(ROW()-1,"000000"),TEXT(Table1[[#This Row],[RecordTimeUTC]],"YYYY-MM-DD"))</f>
        <v>NTML-000-005827-2025-01-11</v>
      </c>
      <c r="C5828" s="1"/>
      <c r="D5828" s="2"/>
      <c r="E5828" s="1"/>
      <c r="F5828" s="2"/>
      <c r="G5828" s="1"/>
      <c r="H5828" s="1" t="s">
        <v>6014</v>
      </c>
      <c r="I5828" s="8" t="str">
        <f>IF(Table1[[#This Row],[TMI_Type]]="Reroute",INDEX(_xlfn.REGEXEXTRACT(Table1[[#This Row],[RawText]],".*(ROUTE|FEA|FCA|ICR|CTOP|TBO).+([A-Z]{3})",2,0),1,2),"")</f>
        <v/>
      </c>
      <c r="J5828" s="5"/>
      <c r="K5828" s="5"/>
      <c r="L5828" s="1"/>
      <c r="M5828" s="7"/>
      <c r="N5828" s="7"/>
      <c r="O5828" s="7">
        <v>45668.887499999997</v>
      </c>
      <c r="P5828" s="4" t="s">
        <v>11017</v>
      </c>
      <c r="Q5828" s="10" t="s">
        <v>11017</v>
      </c>
      <c r="R5828" s="2" t="s">
        <v>11018</v>
      </c>
      <c r="S5828" s="6" t="str">
        <f>IF(OR(ISBLANK(Table1[[#This Row],[ValidEndUTC]]),ISBLANK(Table1[[#This Row],[ValidStartUTC]])),"",Table1[[#This Row],[ValidEndUTC]]-Table1[[#This Row],[ValidStartUTC]])</f>
        <v/>
      </c>
      <c r="T5828" s="5" t="str">
        <f>IF(OR(ISBLANK(Table1[[#This Row],[ValidEndUTC]]),ISBLANK(Table1[[#This Row],[ValidStartUTC]])),"",Table1[[#This Row],[Duration]]*24*60)</f>
        <v/>
      </c>
    </row>
    <row r="5829" spans="1:20" ht="21.6" x14ac:dyDescent="0.25">
      <c r="A5829" s="8" t="str">
        <f>IF(ISBLANK(Table1[[#This Row],[AdvisoryNumber]]),"NTML","ADVZY")</f>
        <v>NTML</v>
      </c>
      <c r="B5829" s="8" t="str">
        <f>_xlfn.TEXTJOIN("-",TRUE,Table1[[#This Row],[Source]],TEXT(Table1[[#This Row],[AdvisoryNumber]],"000"),TEXT(ROW()-1,"000000"),TEXT(Table1[[#This Row],[RecordTimeUTC]],"YYYY-MM-DD"))</f>
        <v>NTML-000-005828-2025-01-11</v>
      </c>
      <c r="C5829" s="1" t="s">
        <v>382</v>
      </c>
      <c r="D5829" s="2"/>
      <c r="E5829" s="1"/>
      <c r="F5829" s="2"/>
      <c r="G5829" s="1"/>
      <c r="H5829" s="1" t="s">
        <v>2641</v>
      </c>
      <c r="I5829" s="8" t="str">
        <f>IF(Table1[[#This Row],[TMI_Type]]="Reroute",INDEX(_xlfn.REGEXEXTRACT(Table1[[#This Row],[RawText]],".*(ROUTE|FEA|FCA|ICR|CTOP|TBO).+([A-Z]{3})",2,0),1,2),"")</f>
        <v/>
      </c>
      <c r="J5829" s="5"/>
      <c r="K5829" s="5"/>
      <c r="L5829" s="1"/>
      <c r="M5829" s="7"/>
      <c r="N5829" s="7"/>
      <c r="O5829" s="7">
        <v>45668.999305555553</v>
      </c>
      <c r="P5829" s="4" t="s">
        <v>11019</v>
      </c>
      <c r="Q5829" s="10" t="s">
        <v>11019</v>
      </c>
      <c r="R5829" s="2" t="s">
        <v>11020</v>
      </c>
      <c r="S5829" s="6" t="str">
        <f>IF(OR(ISBLANK(Table1[[#This Row],[ValidEndUTC]]),ISBLANK(Table1[[#This Row],[ValidStartUTC]])),"",Table1[[#This Row],[ValidEndUTC]]-Table1[[#This Row],[ValidStartUTC]])</f>
        <v/>
      </c>
      <c r="T5829" s="5" t="str">
        <f>IF(OR(ISBLANK(Table1[[#This Row],[ValidEndUTC]]),ISBLANK(Table1[[#This Row],[ValidStartUTC]])),"",Table1[[#This Row],[Duration]]*24*60)</f>
        <v/>
      </c>
    </row>
    <row r="5830" spans="1:20" x14ac:dyDescent="0.25">
      <c r="A5830" s="8" t="str">
        <f>IF(ISBLANK(Table1[[#This Row],[AdvisoryNumber]]),"NTML","ADVZY")</f>
        <v>NTML</v>
      </c>
      <c r="B5830" s="8" t="str">
        <f>_xlfn.TEXTJOIN("-",TRUE,Table1[[#This Row],[Source]],TEXT(Table1[[#This Row],[AdvisoryNumber]],"000"),TEXT(ROW()-1,"000000"),TEXT(Table1[[#This Row],[RecordTimeUTC]],"YYYY-MM-DD"))</f>
        <v>NTML-000-005829-2025-02-15</v>
      </c>
      <c r="C5830" s="1" t="s">
        <v>1791</v>
      </c>
      <c r="D5830" s="2"/>
      <c r="E5830" s="1"/>
      <c r="F5830" s="2"/>
      <c r="G5830" s="1"/>
      <c r="H5830" s="1" t="s">
        <v>2641</v>
      </c>
      <c r="I5830" s="8" t="str">
        <f>IF(Table1[[#This Row],[TMI_Type]]="Reroute",INDEX(_xlfn.REGEXEXTRACT(Table1[[#This Row],[RawText]],".*(ROUTE|FEA|FCA|ICR|CTOP|TBO).+([A-Z]{3})",2,0),1,2),"")</f>
        <v/>
      </c>
      <c r="J5830" s="5"/>
      <c r="K5830" s="5"/>
      <c r="L5830" s="1"/>
      <c r="M5830" s="7"/>
      <c r="N5830" s="7"/>
      <c r="O5830" s="7">
        <v>45703.708333333336</v>
      </c>
      <c r="P5830" s="4" t="s">
        <v>5271</v>
      </c>
      <c r="Q5830" s="10" t="s">
        <v>5271</v>
      </c>
      <c r="R5830" s="2" t="s">
        <v>11032</v>
      </c>
      <c r="S5830" s="6" t="str">
        <f>IF(OR(ISBLANK(Table1[[#This Row],[ValidEndUTC]]),ISBLANK(Table1[[#This Row],[ValidStartUTC]])),"",Table1[[#This Row],[ValidEndUTC]]-Table1[[#This Row],[ValidStartUTC]])</f>
        <v/>
      </c>
      <c r="T5830" s="5" t="str">
        <f>IF(OR(ISBLANK(Table1[[#This Row],[ValidEndUTC]]),ISBLANK(Table1[[#This Row],[ValidStartUTC]])),"",Table1[[#This Row],[Duration]]*24*60)</f>
        <v/>
      </c>
    </row>
    <row r="5831" spans="1:20" x14ac:dyDescent="0.25">
      <c r="A5831" s="8" t="str">
        <f>IF(ISBLANK(Table1[[#This Row],[AdvisoryNumber]]),"NTML","ADVZY")</f>
        <v>NTML</v>
      </c>
      <c r="B5831" s="8" t="str">
        <f>_xlfn.TEXTJOIN("-",TRUE,Table1[[#This Row],[Source]],TEXT(Table1[[#This Row],[AdvisoryNumber]],"000"),TEXT(ROW()-1,"000000"),TEXT(Table1[[#This Row],[RecordTimeUTC]],"YYYY-MM-DD"))</f>
        <v>NTML-000-005830-2025-02-15</v>
      </c>
      <c r="C5831" s="1" t="s">
        <v>5272</v>
      </c>
      <c r="D5831" s="2"/>
      <c r="E5831" s="1"/>
      <c r="F5831" s="2"/>
      <c r="G5831" s="1"/>
      <c r="H5831" s="1" t="s">
        <v>2641</v>
      </c>
      <c r="I5831" s="8" t="str">
        <f>IF(Table1[[#This Row],[TMI_Type]]="Reroute",INDEX(_xlfn.REGEXEXTRACT(Table1[[#This Row],[RawText]],".*(ROUTE|FEA|FCA|ICR|CTOP|TBO).+([A-Z]{3})",2,0),1,2),"")</f>
        <v/>
      </c>
      <c r="J5831" s="5"/>
      <c r="K5831" s="5"/>
      <c r="L5831" s="1"/>
      <c r="M5831" s="7"/>
      <c r="N5831" s="7"/>
      <c r="O5831" s="7">
        <v>45703.708333333336</v>
      </c>
      <c r="P5831" s="4" t="s">
        <v>5273</v>
      </c>
      <c r="Q5831" s="10" t="s">
        <v>5273</v>
      </c>
      <c r="R5831" s="2" t="s">
        <v>11032</v>
      </c>
      <c r="S5831" s="6" t="str">
        <f>IF(OR(ISBLANK(Table1[[#This Row],[ValidEndUTC]]),ISBLANK(Table1[[#This Row],[ValidStartUTC]])),"",Table1[[#This Row],[ValidEndUTC]]-Table1[[#This Row],[ValidStartUTC]])</f>
        <v/>
      </c>
      <c r="T5831" s="5" t="str">
        <f>IF(OR(ISBLANK(Table1[[#This Row],[ValidEndUTC]]),ISBLANK(Table1[[#This Row],[ValidStartUTC]])),"",Table1[[#This Row],[Duration]]*24*60)</f>
        <v/>
      </c>
    </row>
    <row r="5832" spans="1:20" x14ac:dyDescent="0.25">
      <c r="A5832" s="8" t="str">
        <f>IF(ISBLANK(Table1[[#This Row],[AdvisoryNumber]]),"NTML","ADVZY")</f>
        <v>NTML</v>
      </c>
      <c r="B5832" s="8" t="str">
        <f>_xlfn.TEXTJOIN("-",TRUE,Table1[[#This Row],[Source]],TEXT(Table1[[#This Row],[AdvisoryNumber]],"000"),TEXT(ROW()-1,"000000"),TEXT(Table1[[#This Row],[RecordTimeUTC]],"YYYY-MM-DD"))</f>
        <v>NTML-000-005831-2025-02-15</v>
      </c>
      <c r="C5832" s="1" t="s">
        <v>11033</v>
      </c>
      <c r="D5832" s="2"/>
      <c r="E5832" s="1"/>
      <c r="F5832" s="2"/>
      <c r="G5832" s="1"/>
      <c r="H5832" s="1" t="s">
        <v>2641</v>
      </c>
      <c r="I5832" s="8" t="str">
        <f>IF(Table1[[#This Row],[TMI_Type]]="Reroute",INDEX(_xlfn.REGEXEXTRACT(Table1[[#This Row],[RawText]],".*(ROUTE|FEA|FCA|ICR|CTOP|TBO).+([A-Z]{3})",2,0),1,2),"")</f>
        <v/>
      </c>
      <c r="J5832" s="5"/>
      <c r="K5832" s="5"/>
      <c r="L5832" s="1"/>
      <c r="M5832" s="7"/>
      <c r="N5832" s="7"/>
      <c r="O5832" s="7">
        <v>45703.708333333336</v>
      </c>
      <c r="P5832" s="4" t="s">
        <v>5275</v>
      </c>
      <c r="Q5832" s="10" t="s">
        <v>5275</v>
      </c>
      <c r="R5832" s="2" t="s">
        <v>11032</v>
      </c>
      <c r="S5832" s="6" t="str">
        <f>IF(OR(ISBLANK(Table1[[#This Row],[ValidEndUTC]]),ISBLANK(Table1[[#This Row],[ValidStartUTC]])),"",Table1[[#This Row],[ValidEndUTC]]-Table1[[#This Row],[ValidStartUTC]])</f>
        <v/>
      </c>
      <c r="T5832" s="5" t="str">
        <f>IF(OR(ISBLANK(Table1[[#This Row],[ValidEndUTC]]),ISBLANK(Table1[[#This Row],[ValidStartUTC]])),"",Table1[[#This Row],[Duration]]*24*60)</f>
        <v/>
      </c>
    </row>
    <row r="5833" spans="1:20" ht="21.6" x14ac:dyDescent="0.25">
      <c r="A5833" s="8" t="str">
        <f>IF(ISBLANK(Table1[[#This Row],[AdvisoryNumber]]),"NTML","ADVZY")</f>
        <v>NTML</v>
      </c>
      <c r="B5833" s="8" t="str">
        <f>_xlfn.TEXTJOIN("-",TRUE,Table1[[#This Row],[Source]],TEXT(Table1[[#This Row],[AdvisoryNumber]],"000"),TEXT(ROW()-1,"000000"),TEXT(Table1[[#This Row],[RecordTimeUTC]],"YYYY-MM-DD"))</f>
        <v>NTML-000-005832-2025-02-15</v>
      </c>
      <c r="C5833" s="1" t="s">
        <v>5272</v>
      </c>
      <c r="D5833" s="2"/>
      <c r="E5833" s="1"/>
      <c r="F5833" s="2"/>
      <c r="G5833" s="1" t="s">
        <v>98</v>
      </c>
      <c r="H5833" s="1" t="s">
        <v>101</v>
      </c>
      <c r="I5833" s="8" t="str">
        <f>IF(Table1[[#This Row],[TMI_Type]]="Reroute",INDEX(_xlfn.REGEXEXTRACT(Table1[[#This Row],[RawText]],".*(ROUTE|FEA|FCA|ICR|CTOP|TBO).+([A-Z]{3})",2,0),1,2),"")</f>
        <v/>
      </c>
      <c r="J5833" s="5">
        <v>15</v>
      </c>
      <c r="K5833" s="5"/>
      <c r="L5833" s="1" t="s">
        <v>5280</v>
      </c>
      <c r="M5833" s="7"/>
      <c r="N5833" s="7"/>
      <c r="O5833" s="7">
        <v>45703.708333333336</v>
      </c>
      <c r="P5833" s="4" t="s">
        <v>11034</v>
      </c>
      <c r="Q5833" s="10" t="s">
        <v>11034</v>
      </c>
      <c r="R5833" s="2" t="s">
        <v>11032</v>
      </c>
      <c r="S5833" s="6" t="str">
        <f>IF(OR(ISBLANK(Table1[[#This Row],[ValidEndUTC]]),ISBLANK(Table1[[#This Row],[ValidStartUTC]])),"",Table1[[#This Row],[ValidEndUTC]]-Table1[[#This Row],[ValidStartUTC]])</f>
        <v/>
      </c>
      <c r="T5833" s="5" t="str">
        <f>IF(OR(ISBLANK(Table1[[#This Row],[ValidEndUTC]]),ISBLANK(Table1[[#This Row],[ValidStartUTC]])),"",Table1[[#This Row],[Duration]]*24*60)</f>
        <v/>
      </c>
    </row>
    <row r="5834" spans="1:20" x14ac:dyDescent="0.25">
      <c r="A5834" s="8" t="str">
        <f>IF(ISBLANK(Table1[[#This Row],[AdvisoryNumber]]),"NTML","ADVZY")</f>
        <v>NTML</v>
      </c>
      <c r="B5834" s="8" t="str">
        <f>_xlfn.TEXTJOIN("-",TRUE,Table1[[#This Row],[Source]],TEXT(Table1[[#This Row],[AdvisoryNumber]],"000"),TEXT(ROW()-1,"000000"),TEXT(Table1[[#This Row],[RecordTimeUTC]],"YYYY-MM-DD"))</f>
        <v>NTML-000-005833-2025-02-21</v>
      </c>
      <c r="C5834" s="1" t="s">
        <v>217</v>
      </c>
      <c r="D5834" s="2"/>
      <c r="E5834" s="1"/>
      <c r="F5834" s="2"/>
      <c r="G5834" s="1"/>
      <c r="H5834" s="1" t="s">
        <v>2641</v>
      </c>
      <c r="I5834" s="8" t="str">
        <f>IF(Table1[[#This Row],[TMI_Type]]="Reroute",INDEX(_xlfn.REGEXEXTRACT(Table1[[#This Row],[RawText]],".*(ROUTE|FEA|FCA|ICR|CTOP|TBO).+([A-Z]{3})",2,0),1,2),"")</f>
        <v/>
      </c>
      <c r="J5834" s="5"/>
      <c r="K5834" s="5"/>
      <c r="L5834" s="1"/>
      <c r="M5834" s="7"/>
      <c r="N5834" s="7"/>
      <c r="O5834" s="7">
        <v>45709.993055555555</v>
      </c>
      <c r="P5834" s="4" t="s">
        <v>5317</v>
      </c>
      <c r="Q5834" s="10" t="s">
        <v>5317</v>
      </c>
      <c r="R5834" s="2" t="s">
        <v>11040</v>
      </c>
      <c r="S5834" s="6" t="str">
        <f>IF(OR(ISBLANK(Table1[[#This Row],[ValidEndUTC]]),ISBLANK(Table1[[#This Row],[ValidStartUTC]])),"",Table1[[#This Row],[ValidEndUTC]]-Table1[[#This Row],[ValidStartUTC]])</f>
        <v/>
      </c>
      <c r="T5834" s="5" t="str">
        <f>IF(OR(ISBLANK(Table1[[#This Row],[ValidEndUTC]]),ISBLANK(Table1[[#This Row],[ValidStartUTC]])),"",Table1[[#This Row],[Duration]]*24*60)</f>
        <v/>
      </c>
    </row>
    <row r="5835" spans="1:20" ht="21.6" x14ac:dyDescent="0.25">
      <c r="A5835" s="8" t="str">
        <f>IF(ISBLANK(Table1[[#This Row],[AdvisoryNumber]]),"NTML","ADVZY")</f>
        <v>NTML</v>
      </c>
      <c r="B5835" s="8" t="str">
        <f>_xlfn.TEXTJOIN("-",TRUE,Table1[[#This Row],[Source]],TEXT(Table1[[#This Row],[AdvisoryNumber]],"000"),TEXT(ROW()-1,"000000"),TEXT(Table1[[#This Row],[RecordTimeUTC]],"YYYY-MM-DD"))</f>
        <v>NTML-000-005834-2025-02-28</v>
      </c>
      <c r="C5835" s="1" t="s">
        <v>251</v>
      </c>
      <c r="D5835" s="2"/>
      <c r="E5835" s="1"/>
      <c r="F5835" s="2"/>
      <c r="G5835" s="1"/>
      <c r="H5835" s="1" t="s">
        <v>2641</v>
      </c>
      <c r="I5835" s="8" t="str">
        <f>IF(Table1[[#This Row],[TMI_Type]]="Reroute",INDEX(_xlfn.REGEXEXTRACT(Table1[[#This Row],[RawText]],".*(ROUTE|FEA|FCA|ICR|CTOP|TBO).+([A-Z]{3})",2,0),1,2),"")</f>
        <v/>
      </c>
      <c r="J5835" s="5"/>
      <c r="K5835" s="5"/>
      <c r="L5835" s="1"/>
      <c r="M5835" s="7"/>
      <c r="N5835" s="7"/>
      <c r="O5835" s="7">
        <v>45716.958333333336</v>
      </c>
      <c r="P5835" s="4" t="s">
        <v>5325</v>
      </c>
      <c r="Q5835" s="10" t="s">
        <v>5325</v>
      </c>
      <c r="R5835" s="2" t="s">
        <v>11052</v>
      </c>
      <c r="S5835" s="6" t="str">
        <f>IF(OR(ISBLANK(Table1[[#This Row],[ValidEndUTC]]),ISBLANK(Table1[[#This Row],[ValidStartUTC]])),"",Table1[[#This Row],[ValidEndUTC]]-Table1[[#This Row],[ValidStartUTC]])</f>
        <v/>
      </c>
      <c r="T5835" s="5" t="str">
        <f>IF(OR(ISBLANK(Table1[[#This Row],[ValidEndUTC]]),ISBLANK(Table1[[#This Row],[ValidStartUTC]])),"",Table1[[#This Row],[Duration]]*24*60)</f>
        <v/>
      </c>
    </row>
    <row r="5836" spans="1:20" ht="21.6" x14ac:dyDescent="0.25">
      <c r="A5836" s="8" t="str">
        <f>IF(ISBLANK(Table1[[#This Row],[AdvisoryNumber]]),"NTML","ADVZY")</f>
        <v>NTML</v>
      </c>
      <c r="B5836" s="8" t="str">
        <f>_xlfn.TEXTJOIN("-",TRUE,Table1[[#This Row],[Source]],TEXT(Table1[[#This Row],[AdvisoryNumber]],"000"),TEXT(ROW()-1,"000000"),TEXT(Table1[[#This Row],[RecordTimeUTC]],"YYYY-MM-DD"))</f>
        <v>NTML-000-005835-2025-03-02</v>
      </c>
      <c r="C5836" s="1" t="s">
        <v>495</v>
      </c>
      <c r="D5836" s="2"/>
      <c r="E5836" s="1"/>
      <c r="F5836" s="2"/>
      <c r="G5836" s="1"/>
      <c r="H5836" s="1" t="s">
        <v>2641</v>
      </c>
      <c r="I5836" s="8" t="str">
        <f>IF(Table1[[#This Row],[TMI_Type]]="Reroute",INDEX(_xlfn.REGEXEXTRACT(Table1[[#This Row],[RawText]],".*(ROUTE|FEA|FCA|ICR|CTOP|TBO).+([A-Z]{3})",2,0),1,2),"")</f>
        <v/>
      </c>
      <c r="J5836" s="5"/>
      <c r="K5836" s="5"/>
      <c r="L5836" s="1"/>
      <c r="M5836" s="7"/>
      <c r="N5836" s="7"/>
      <c r="O5836" s="7">
        <v>45718.021527777775</v>
      </c>
      <c r="P5836" s="4" t="s">
        <v>5353</v>
      </c>
      <c r="Q5836" s="10" t="s">
        <v>5353</v>
      </c>
      <c r="R5836" s="2" t="s">
        <v>11070</v>
      </c>
      <c r="S5836" s="6" t="str">
        <f>IF(OR(ISBLANK(Table1[[#This Row],[ValidEndUTC]]),ISBLANK(Table1[[#This Row],[ValidStartUTC]])),"",Table1[[#This Row],[ValidEndUTC]]-Table1[[#This Row],[ValidStartUTC]])</f>
        <v/>
      </c>
      <c r="T5836" s="5" t="str">
        <f>IF(OR(ISBLANK(Table1[[#This Row],[ValidEndUTC]]),ISBLANK(Table1[[#This Row],[ValidStartUTC]])),"",Table1[[#This Row],[Duration]]*24*60)</f>
        <v/>
      </c>
    </row>
    <row r="5837" spans="1:20" ht="21.6" x14ac:dyDescent="0.25">
      <c r="A5837" s="8" t="str">
        <f>IF(ISBLANK(Table1[[#This Row],[AdvisoryNumber]]),"NTML","ADVZY")</f>
        <v>NTML</v>
      </c>
      <c r="B5837" s="8" t="str">
        <f>_xlfn.TEXTJOIN("-",TRUE,Table1[[#This Row],[Source]],TEXT(Table1[[#This Row],[AdvisoryNumber]],"000"),TEXT(ROW()-1,"000000"),TEXT(Table1[[#This Row],[RecordTimeUTC]],"YYYY-MM-DD"))</f>
        <v>NTML-000-005836-2025-03-06</v>
      </c>
      <c r="C5837" s="1" t="s">
        <v>197</v>
      </c>
      <c r="D5837" s="2"/>
      <c r="E5837" s="1"/>
      <c r="F5837" s="2"/>
      <c r="G5837" s="1"/>
      <c r="H5837" s="1" t="s">
        <v>2641</v>
      </c>
      <c r="I5837" s="8" t="str">
        <f>IF(Table1[[#This Row],[TMI_Type]]="Reroute",INDEX(_xlfn.REGEXEXTRACT(Table1[[#This Row],[RawText]],".*(ROUTE|FEA|FCA|ICR|CTOP|TBO).+([A-Z]{3})",2,0),1,2),"")</f>
        <v/>
      </c>
      <c r="J5837" s="5"/>
      <c r="K5837" s="5"/>
      <c r="L5837" s="1"/>
      <c r="M5837" s="7"/>
      <c r="N5837" s="7"/>
      <c r="O5837" s="7">
        <v>45722.988194444442</v>
      </c>
      <c r="P5837" s="4" t="s">
        <v>5358</v>
      </c>
      <c r="Q5837" s="10" t="s">
        <v>5358</v>
      </c>
      <c r="R5837" s="2" t="s">
        <v>11075</v>
      </c>
      <c r="S5837" s="6" t="str">
        <f>IF(OR(ISBLANK(Table1[[#This Row],[ValidEndUTC]]),ISBLANK(Table1[[#This Row],[ValidStartUTC]])),"",Table1[[#This Row],[ValidEndUTC]]-Table1[[#This Row],[ValidStartUTC]])</f>
        <v/>
      </c>
      <c r="T5837" s="5" t="str">
        <f>IF(OR(ISBLANK(Table1[[#This Row],[ValidEndUTC]]),ISBLANK(Table1[[#This Row],[ValidStartUTC]])),"",Table1[[#This Row],[Duration]]*24*60)</f>
        <v/>
      </c>
    </row>
    <row r="5838" spans="1:20" x14ac:dyDescent="0.25">
      <c r="A5838" s="8" t="str">
        <f>IF(ISBLANK(Table1[[#This Row],[AdvisoryNumber]]),"NTML","ADVZY")</f>
        <v>NTML</v>
      </c>
      <c r="B5838" s="8" t="str">
        <f>_xlfn.TEXTJOIN("-",TRUE,Table1[[#This Row],[Source]],TEXT(Table1[[#This Row],[AdvisoryNumber]],"000"),TEXT(ROW()-1,"000000"),TEXT(Table1[[#This Row],[RecordTimeUTC]],"YYYY-MM-DD"))</f>
        <v>NTML-000-005837-2025-03-09</v>
      </c>
      <c r="C5838" s="1" t="s">
        <v>217</v>
      </c>
      <c r="D5838" s="2"/>
      <c r="E5838" s="1"/>
      <c r="F5838" s="2"/>
      <c r="G5838" s="1"/>
      <c r="H5838" s="1" t="s">
        <v>2641</v>
      </c>
      <c r="I5838" s="8" t="str">
        <f>IF(Table1[[#This Row],[TMI_Type]]="Reroute",INDEX(_xlfn.REGEXEXTRACT(Table1[[#This Row],[RawText]],".*(ROUTE|FEA|FCA|ICR|CTOP|TBO).+([A-Z]{3})",2,0),1,2),"")</f>
        <v/>
      </c>
      <c r="J5838" s="5"/>
      <c r="K5838" s="5"/>
      <c r="L5838" s="1"/>
      <c r="M5838" s="7"/>
      <c r="N5838" s="7"/>
      <c r="O5838" s="7">
        <v>45725.033333333333</v>
      </c>
      <c r="P5838" s="4" t="s">
        <v>5400</v>
      </c>
      <c r="Q5838" s="10" t="s">
        <v>5400</v>
      </c>
      <c r="R5838" s="2" t="s">
        <v>11084</v>
      </c>
      <c r="S5838" s="6" t="str">
        <f>IF(OR(ISBLANK(Table1[[#This Row],[ValidEndUTC]]),ISBLANK(Table1[[#This Row],[ValidStartUTC]])),"",Table1[[#This Row],[ValidEndUTC]]-Table1[[#This Row],[ValidStartUTC]])</f>
        <v/>
      </c>
      <c r="T5838" s="5" t="str">
        <f>IF(OR(ISBLANK(Table1[[#This Row],[ValidEndUTC]]),ISBLANK(Table1[[#This Row],[ValidStartUTC]])),"",Table1[[#This Row],[Duration]]*24*60)</f>
        <v/>
      </c>
    </row>
    <row r="5839" spans="1:20" x14ac:dyDescent="0.25">
      <c r="A5839" s="8" t="str">
        <f>IF(ISBLANK(Table1[[#This Row],[AdvisoryNumber]]),"NTML","ADVZY")</f>
        <v>NTML</v>
      </c>
      <c r="B5839" s="8" t="str">
        <f>_xlfn.TEXTJOIN("-",TRUE,Table1[[#This Row],[Source]],TEXT(Table1[[#This Row],[AdvisoryNumber]],"000"),TEXT(ROW()-1,"000000"),TEXT(Table1[[#This Row],[RecordTimeUTC]],"YYYY-MM-DD"))</f>
        <v>NTML-000-005838-2025-03-09</v>
      </c>
      <c r="C5839" s="1" t="s">
        <v>217</v>
      </c>
      <c r="D5839" s="2"/>
      <c r="E5839" s="1"/>
      <c r="F5839" s="2"/>
      <c r="G5839" s="1"/>
      <c r="H5839" s="1" t="s">
        <v>2641</v>
      </c>
      <c r="I5839" s="8" t="str">
        <f>IF(Table1[[#This Row],[TMI_Type]]="Reroute",INDEX(_xlfn.REGEXEXTRACT(Table1[[#This Row],[RawText]],".*(ROUTE|FEA|FCA|ICR|CTOP|TBO).+([A-Z]{3})",2,0),1,2),"")</f>
        <v/>
      </c>
      <c r="J5839" s="5"/>
      <c r="K5839" s="5"/>
      <c r="L5839" s="1"/>
      <c r="M5839" s="7"/>
      <c r="N5839" s="7"/>
      <c r="O5839" s="7">
        <v>45725.967361111114</v>
      </c>
      <c r="P5839" s="4" t="s">
        <v>5513</v>
      </c>
      <c r="Q5839" s="10" t="s">
        <v>5513</v>
      </c>
      <c r="R5839" s="2" t="s">
        <v>11157</v>
      </c>
      <c r="S5839" s="6" t="str">
        <f>IF(OR(ISBLANK(Table1[[#This Row],[ValidEndUTC]]),ISBLANK(Table1[[#This Row],[ValidStartUTC]])),"",Table1[[#This Row],[ValidEndUTC]]-Table1[[#This Row],[ValidStartUTC]])</f>
        <v/>
      </c>
      <c r="T5839" s="5" t="str">
        <f>IF(OR(ISBLANK(Table1[[#This Row],[ValidEndUTC]]),ISBLANK(Table1[[#This Row],[ValidStartUTC]])),"",Table1[[#This Row],[Duration]]*24*60)</f>
        <v/>
      </c>
    </row>
    <row r="5840" spans="1:20" x14ac:dyDescent="0.25">
      <c r="A5840" s="8" t="str">
        <f>IF(ISBLANK(Table1[[#This Row],[AdvisoryNumber]]),"NTML","ADVZY")</f>
        <v>NTML</v>
      </c>
      <c r="B5840" s="8" t="str">
        <f>_xlfn.TEXTJOIN("-",TRUE,Table1[[#This Row],[Source]],TEXT(Table1[[#This Row],[AdvisoryNumber]],"000"),TEXT(ROW()-1,"000000"),TEXT(Table1[[#This Row],[RecordTimeUTC]],"YYYY-MM-DD"))</f>
        <v>NTML-000-005839-2025-03-14</v>
      </c>
      <c r="C5840" s="1" t="s">
        <v>382</v>
      </c>
      <c r="D5840" s="2"/>
      <c r="E5840" s="1"/>
      <c r="F5840" s="2"/>
      <c r="G5840" s="1"/>
      <c r="H5840" s="1" t="s">
        <v>2641</v>
      </c>
      <c r="I5840" s="8" t="str">
        <f>IF(Table1[[#This Row],[TMI_Type]]="Reroute",INDEX(_xlfn.REGEXEXTRACT(Table1[[#This Row],[RawText]],".*(ROUTE|FEA|FCA|ICR|CTOP|TBO).+([A-Z]{3})",2,0),1,2),"")</f>
        <v/>
      </c>
      <c r="J5840" s="5"/>
      <c r="K5840" s="5"/>
      <c r="L5840" s="1"/>
      <c r="M5840" s="7"/>
      <c r="N5840" s="7"/>
      <c r="O5840" s="7">
        <v>45730.119444444441</v>
      </c>
      <c r="P5840" s="4" t="s">
        <v>5444</v>
      </c>
      <c r="Q5840" s="10" t="s">
        <v>5444</v>
      </c>
      <c r="R5840" s="2" t="s">
        <v>11120</v>
      </c>
      <c r="S5840" s="6" t="str">
        <f>IF(OR(ISBLANK(Table1[[#This Row],[ValidEndUTC]]),ISBLANK(Table1[[#This Row],[ValidStartUTC]])),"",Table1[[#This Row],[ValidEndUTC]]-Table1[[#This Row],[ValidStartUTC]])</f>
        <v/>
      </c>
      <c r="T5840" s="5" t="str">
        <f>IF(OR(ISBLANK(Table1[[#This Row],[ValidEndUTC]]),ISBLANK(Table1[[#This Row],[ValidStartUTC]])),"",Table1[[#This Row],[Duration]]*24*60)</f>
        <v/>
      </c>
    </row>
    <row r="5841" spans="1:20" ht="21.6" x14ac:dyDescent="0.25">
      <c r="A5841" s="8" t="str">
        <f>IF(ISBLANK(Table1[[#This Row],[AdvisoryNumber]]),"NTML","ADVZY")</f>
        <v>NTML</v>
      </c>
      <c r="B5841" s="8" t="str">
        <f>_xlfn.TEXTJOIN("-",TRUE,Table1[[#This Row],[Source]],TEXT(Table1[[#This Row],[AdvisoryNumber]],"000"),TEXT(ROW()-1,"000000"),TEXT(Table1[[#This Row],[RecordTimeUTC]],"YYYY-MM-DD"))</f>
        <v>NTML-000-005840-2025-03-14</v>
      </c>
      <c r="C5841" s="1" t="s">
        <v>248</v>
      </c>
      <c r="D5841" s="2"/>
      <c r="E5841" s="1"/>
      <c r="F5841" s="2"/>
      <c r="G5841" s="1"/>
      <c r="H5841" s="1" t="s">
        <v>2641</v>
      </c>
      <c r="I5841" s="8" t="str">
        <f>IF(Table1[[#This Row],[TMI_Type]]="Reroute",INDEX(_xlfn.REGEXEXTRACT(Table1[[#This Row],[RawText]],".*(ROUTE|FEA|FCA|ICR|CTOP|TBO).+([A-Z]{3})",2,0),1,2),"")</f>
        <v/>
      </c>
      <c r="J5841" s="5"/>
      <c r="K5841" s="5"/>
      <c r="L5841" s="1"/>
      <c r="M5841" s="7"/>
      <c r="N5841" s="7"/>
      <c r="O5841" s="7">
        <v>45730.119444444441</v>
      </c>
      <c r="P5841" s="4" t="s">
        <v>11131</v>
      </c>
      <c r="Q5841" s="10" t="s">
        <v>11131</v>
      </c>
      <c r="R5841" s="2" t="s">
        <v>11132</v>
      </c>
      <c r="S5841" s="6" t="str">
        <f>IF(OR(ISBLANK(Table1[[#This Row],[ValidEndUTC]]),ISBLANK(Table1[[#This Row],[ValidStartUTC]])),"",Table1[[#This Row],[ValidEndUTC]]-Table1[[#This Row],[ValidStartUTC]])</f>
        <v/>
      </c>
      <c r="T5841" s="5" t="str">
        <f>IF(OR(ISBLANK(Table1[[#This Row],[ValidEndUTC]]),ISBLANK(Table1[[#This Row],[ValidStartUTC]])),"",Table1[[#This Row],[Duration]]*24*60)</f>
        <v/>
      </c>
    </row>
    <row r="5842" spans="1:20" x14ac:dyDescent="0.25">
      <c r="A5842" s="8" t="str">
        <f>IF(ISBLANK(Table1[[#This Row],[AdvisoryNumber]]),"NTML","ADVZY")</f>
        <v>NTML</v>
      </c>
      <c r="B5842" s="8" t="str">
        <f>_xlfn.TEXTJOIN("-",TRUE,Table1[[#This Row],[Source]],TEXT(Table1[[#This Row],[AdvisoryNumber]],"000"),TEXT(ROW()-1,"000000"),TEXT(Table1[[#This Row],[RecordTimeUTC]],"YYYY-MM-DD"))</f>
        <v>NTML-000-005841-2025-03-15</v>
      </c>
      <c r="C5842" s="1" t="s">
        <v>108</v>
      </c>
      <c r="D5842" s="2"/>
      <c r="E5842" s="1"/>
      <c r="F5842" s="2"/>
      <c r="G5842" s="1"/>
      <c r="H5842" s="1" t="s">
        <v>992</v>
      </c>
      <c r="I5842" s="8" t="str">
        <f>IF(Table1[[#This Row],[TMI_Type]]="Reroute",INDEX(_xlfn.REGEXEXTRACT(Table1[[#This Row],[RawText]],".*(ROUTE|FEA|FCA|ICR|CTOP|TBO).+([A-Z]{3})",2,0),1,2),"")</f>
        <v/>
      </c>
      <c r="J5842" s="5"/>
      <c r="K5842" s="5"/>
      <c r="L5842" s="1"/>
      <c r="M5842" s="7"/>
      <c r="N5842" s="7"/>
      <c r="O5842" s="7">
        <v>45731.041666666664</v>
      </c>
      <c r="P5842" s="4" t="s">
        <v>5439</v>
      </c>
      <c r="Q5842" s="10" t="s">
        <v>5439</v>
      </c>
      <c r="R5842" s="2" t="s">
        <v>11114</v>
      </c>
      <c r="S5842" s="6" t="str">
        <f>IF(OR(ISBLANK(Table1[[#This Row],[ValidEndUTC]]),ISBLANK(Table1[[#This Row],[ValidStartUTC]])),"",Table1[[#This Row],[ValidEndUTC]]-Table1[[#This Row],[ValidStartUTC]])</f>
        <v/>
      </c>
      <c r="T5842" s="5" t="str">
        <f>IF(OR(ISBLANK(Table1[[#This Row],[ValidEndUTC]]),ISBLANK(Table1[[#This Row],[ValidStartUTC]])),"",Table1[[#This Row],[Duration]]*24*60)</f>
        <v/>
      </c>
    </row>
    <row r="5843" spans="1:20" x14ac:dyDescent="0.25">
      <c r="A5843" s="8" t="str">
        <f>IF(ISBLANK(Table1[[#This Row],[AdvisoryNumber]]),"NTML","ADVZY")</f>
        <v>NTML</v>
      </c>
      <c r="B5843" s="8" t="str">
        <f>_xlfn.TEXTJOIN("-",TRUE,Table1[[#This Row],[Source]],TEXT(Table1[[#This Row],[AdvisoryNumber]],"000"),TEXT(ROW()-1,"000000"),TEXT(Table1[[#This Row],[RecordTimeUTC]],"YYYY-MM-DD"))</f>
        <v>NTML-000-005842-2025-03-15</v>
      </c>
      <c r="C5843" s="1" t="s">
        <v>108</v>
      </c>
      <c r="D5843" s="2"/>
      <c r="E5843" s="1"/>
      <c r="F5843" s="2"/>
      <c r="G5843" s="1"/>
      <c r="H5843" s="1" t="s">
        <v>992</v>
      </c>
      <c r="I5843" s="8" t="str">
        <f>IF(Table1[[#This Row],[TMI_Type]]="Reroute",INDEX(_xlfn.REGEXEXTRACT(Table1[[#This Row],[RawText]],".*(ROUTE|FEA|FCA|ICR|CTOP|TBO).+([A-Z]{3})",2,0),1,2),"")</f>
        <v/>
      </c>
      <c r="J5843" s="5"/>
      <c r="K5843" s="5"/>
      <c r="L5843" s="1"/>
      <c r="M5843" s="7"/>
      <c r="N5843" s="7"/>
      <c r="O5843" s="7">
        <v>45731.048611111109</v>
      </c>
      <c r="P5843" s="4" t="s">
        <v>5440</v>
      </c>
      <c r="Q5843" s="10" t="s">
        <v>5440</v>
      </c>
      <c r="R5843" s="2" t="s">
        <v>11115</v>
      </c>
      <c r="S5843" s="6" t="str">
        <f>IF(OR(ISBLANK(Table1[[#This Row],[ValidEndUTC]]),ISBLANK(Table1[[#This Row],[ValidStartUTC]])),"",Table1[[#This Row],[ValidEndUTC]]-Table1[[#This Row],[ValidStartUTC]])</f>
        <v/>
      </c>
      <c r="T5843" s="5" t="str">
        <f>IF(OR(ISBLANK(Table1[[#This Row],[ValidEndUTC]]),ISBLANK(Table1[[#This Row],[ValidStartUTC]])),"",Table1[[#This Row],[Duration]]*24*60)</f>
        <v/>
      </c>
    </row>
    <row r="5844" spans="1:20" x14ac:dyDescent="0.25">
      <c r="A5844" s="8" t="str">
        <f>IF(ISBLANK(Table1[[#This Row],[AdvisoryNumber]]),"NTML","ADVZY")</f>
        <v>NTML</v>
      </c>
      <c r="B5844" s="8" t="str">
        <f>_xlfn.TEXTJOIN("-",TRUE,Table1[[#This Row],[Source]],TEXT(Table1[[#This Row],[AdvisoryNumber]],"000"),TEXT(ROW()-1,"000000"),TEXT(Table1[[#This Row],[RecordTimeUTC]],"YYYY-MM-DD"))</f>
        <v>NTML-000-005843-2025-03-15</v>
      </c>
      <c r="C5844" s="1" t="s">
        <v>1791</v>
      </c>
      <c r="D5844" s="2"/>
      <c r="E5844" s="1"/>
      <c r="F5844" s="2"/>
      <c r="G5844" s="1"/>
      <c r="H5844" s="1" t="s">
        <v>2641</v>
      </c>
      <c r="I5844" s="8" t="str">
        <f>IF(Table1[[#This Row],[TMI_Type]]="Reroute",INDEX(_xlfn.REGEXEXTRACT(Table1[[#This Row],[RawText]],".*(ROUTE|FEA|FCA|ICR|CTOP|TBO).+([A-Z]{3})",2,0),1,2),"")</f>
        <v/>
      </c>
      <c r="J5844" s="5"/>
      <c r="K5844" s="5"/>
      <c r="L5844" s="1"/>
      <c r="M5844" s="7"/>
      <c r="N5844" s="7"/>
      <c r="O5844" s="7">
        <v>45731.979166666664</v>
      </c>
      <c r="P5844" s="4" t="s">
        <v>5449</v>
      </c>
      <c r="Q5844" s="10" t="s">
        <v>5449</v>
      </c>
      <c r="R5844" s="2" t="s">
        <v>11124</v>
      </c>
      <c r="S5844" s="6" t="str">
        <f>IF(OR(ISBLANK(Table1[[#This Row],[ValidEndUTC]]),ISBLANK(Table1[[#This Row],[ValidStartUTC]])),"",Table1[[#This Row],[ValidEndUTC]]-Table1[[#This Row],[ValidStartUTC]])</f>
        <v/>
      </c>
      <c r="T5844" s="5" t="str">
        <f>IF(OR(ISBLANK(Table1[[#This Row],[ValidEndUTC]]),ISBLANK(Table1[[#This Row],[ValidStartUTC]])),"",Table1[[#This Row],[Duration]]*24*60)</f>
        <v/>
      </c>
    </row>
    <row r="5845" spans="1:20" x14ac:dyDescent="0.25">
      <c r="A5845" s="8" t="str">
        <f>IF(ISBLANK(Table1[[#This Row],[AdvisoryNumber]]),"NTML","ADVZY")</f>
        <v>NTML</v>
      </c>
      <c r="B5845" s="8" t="str">
        <f>_xlfn.TEXTJOIN("-",TRUE,Table1[[#This Row],[Source]],TEXT(Table1[[#This Row],[AdvisoryNumber]],"000"),TEXT(ROW()-1,"000000"),TEXT(Table1[[#This Row],[RecordTimeUTC]],"YYYY-MM-DD"))</f>
        <v>NTML-000-005844-2025-03-16</v>
      </c>
      <c r="C5845" s="1" t="s">
        <v>1031</v>
      </c>
      <c r="D5845" s="2"/>
      <c r="E5845" s="1"/>
      <c r="F5845" s="2"/>
      <c r="G5845" s="1"/>
      <c r="H5845" s="1" t="s">
        <v>101</v>
      </c>
      <c r="I5845" s="8" t="str">
        <f>IF(Table1[[#This Row],[TMI_Type]]="Reroute",INDEX(_xlfn.REGEXEXTRACT(Table1[[#This Row],[RawText]],".*(ROUTE|FEA|FCA|ICR|CTOP|TBO).+([A-Z]{3})",2,0),1,2),"")</f>
        <v/>
      </c>
      <c r="J5845" s="5">
        <v>30</v>
      </c>
      <c r="K5845" s="5"/>
      <c r="L5845" s="1" t="s">
        <v>198</v>
      </c>
      <c r="M5845" s="7"/>
      <c r="N5845" s="7"/>
      <c r="O5845" s="7">
        <v>45732.031944444447</v>
      </c>
      <c r="P5845" s="4" t="s">
        <v>11127</v>
      </c>
      <c r="Q5845" s="10" t="s">
        <v>11127</v>
      </c>
      <c r="R5845" s="2" t="s">
        <v>11128</v>
      </c>
      <c r="S5845" s="6" t="str">
        <f>IF(OR(ISBLANK(Table1[[#This Row],[ValidEndUTC]]),ISBLANK(Table1[[#This Row],[ValidStartUTC]])),"",Table1[[#This Row],[ValidEndUTC]]-Table1[[#This Row],[ValidStartUTC]])</f>
        <v/>
      </c>
      <c r="T5845" s="5" t="str">
        <f>IF(OR(ISBLANK(Table1[[#This Row],[ValidEndUTC]]),ISBLANK(Table1[[#This Row],[ValidStartUTC]])),"",Table1[[#This Row],[Duration]]*24*60)</f>
        <v/>
      </c>
    </row>
    <row r="5846" spans="1:20" x14ac:dyDescent="0.25">
      <c r="A5846" s="8" t="str">
        <f>IF(ISBLANK(Table1[[#This Row],[AdvisoryNumber]]),"NTML","ADVZY")</f>
        <v>NTML</v>
      </c>
      <c r="B5846" s="8" t="str">
        <f>_xlfn.TEXTJOIN("-",TRUE,Table1[[#This Row],[Source]],TEXT(Table1[[#This Row],[AdvisoryNumber]],"000"),TEXT(ROW()-1,"000000"),TEXT(Table1[[#This Row],[RecordTimeUTC]],"YYYY-MM-DD"))</f>
        <v>NTML-000-005845-2025-03-16</v>
      </c>
      <c r="C5846" s="1" t="s">
        <v>1031</v>
      </c>
      <c r="D5846" s="2"/>
      <c r="E5846" s="1"/>
      <c r="F5846" s="2"/>
      <c r="G5846" s="1"/>
      <c r="H5846" s="1" t="s">
        <v>101</v>
      </c>
      <c r="I5846" s="8" t="str">
        <f>IF(Table1[[#This Row],[TMI_Type]]="Reroute",INDEX(_xlfn.REGEXEXTRACT(Table1[[#This Row],[RawText]],".*(ROUTE|FEA|FCA|ICR|CTOP|TBO).+([A-Z]{3})",2,0),1,2),"")</f>
        <v/>
      </c>
      <c r="J5846" s="5">
        <v>30</v>
      </c>
      <c r="K5846" s="5"/>
      <c r="L5846" s="1" t="s">
        <v>198</v>
      </c>
      <c r="M5846" s="7"/>
      <c r="N5846" s="7"/>
      <c r="O5846" s="7">
        <v>45732.033333333333</v>
      </c>
      <c r="P5846" s="4" t="s">
        <v>11129</v>
      </c>
      <c r="Q5846" s="10" t="s">
        <v>11129</v>
      </c>
      <c r="R5846" s="2" t="s">
        <v>11128</v>
      </c>
      <c r="S5846" s="6" t="str">
        <f>IF(OR(ISBLANK(Table1[[#This Row],[ValidEndUTC]]),ISBLANK(Table1[[#This Row],[ValidStartUTC]])),"",Table1[[#This Row],[ValidEndUTC]]-Table1[[#This Row],[ValidStartUTC]])</f>
        <v/>
      </c>
      <c r="T5846" s="5" t="str">
        <f>IF(OR(ISBLANK(Table1[[#This Row],[ValidEndUTC]]),ISBLANK(Table1[[#This Row],[ValidStartUTC]])),"",Table1[[#This Row],[Duration]]*24*60)</f>
        <v/>
      </c>
    </row>
    <row r="5847" spans="1:20" x14ac:dyDescent="0.25">
      <c r="A5847" s="8" t="str">
        <f>IF(ISBLANK(Table1[[#This Row],[AdvisoryNumber]]),"NTML","ADVZY")</f>
        <v>NTML</v>
      </c>
      <c r="B5847" s="8" t="str">
        <f>_xlfn.TEXTJOIN("-",TRUE,Table1[[#This Row],[Source]],TEXT(Table1[[#This Row],[AdvisoryNumber]],"000"),TEXT(ROW()-1,"000000"),TEXT(Table1[[#This Row],[RecordTimeUTC]],"YYYY-MM-DD"))</f>
        <v>NTML-000-005846-2025-03-16</v>
      </c>
      <c r="C5847" s="1" t="s">
        <v>1031</v>
      </c>
      <c r="D5847" s="2"/>
      <c r="E5847" s="1"/>
      <c r="F5847" s="2"/>
      <c r="G5847" s="1"/>
      <c r="H5847" s="1" t="s">
        <v>101</v>
      </c>
      <c r="I5847" s="8" t="str">
        <f>IF(Table1[[#This Row],[TMI_Type]]="Reroute",INDEX(_xlfn.REGEXEXTRACT(Table1[[#This Row],[RawText]],".*(ROUTE|FEA|FCA|ICR|CTOP|TBO).+([A-Z]{3})",2,0),1,2),"")</f>
        <v/>
      </c>
      <c r="J5847" s="5">
        <v>25</v>
      </c>
      <c r="K5847" s="5"/>
      <c r="L5847" s="1" t="s">
        <v>198</v>
      </c>
      <c r="M5847" s="7"/>
      <c r="N5847" s="7"/>
      <c r="O5847" s="7">
        <v>45732.046527777777</v>
      </c>
      <c r="P5847" s="4" t="s">
        <v>5451</v>
      </c>
      <c r="Q5847" s="10" t="s">
        <v>5451</v>
      </c>
      <c r="R5847" s="2" t="s">
        <v>11130</v>
      </c>
      <c r="S5847" s="6" t="str">
        <f>IF(OR(ISBLANK(Table1[[#This Row],[ValidEndUTC]]),ISBLANK(Table1[[#This Row],[ValidStartUTC]])),"",Table1[[#This Row],[ValidEndUTC]]-Table1[[#This Row],[ValidStartUTC]])</f>
        <v/>
      </c>
      <c r="T5847" s="5" t="str">
        <f>IF(OR(ISBLANK(Table1[[#This Row],[ValidEndUTC]]),ISBLANK(Table1[[#This Row],[ValidStartUTC]])),"",Table1[[#This Row],[Duration]]*24*60)</f>
        <v/>
      </c>
    </row>
    <row r="5848" spans="1:20" x14ac:dyDescent="0.25">
      <c r="A5848" s="8" t="str">
        <f>IF(ISBLANK(Table1[[#This Row],[AdvisoryNumber]]),"NTML","ADVZY")</f>
        <v>NTML</v>
      </c>
      <c r="B5848" s="8" t="str">
        <f>_xlfn.TEXTJOIN("-",TRUE,Table1[[#This Row],[Source]],TEXT(Table1[[#This Row],[AdvisoryNumber]],"000"),TEXT(ROW()-1,"000000"),TEXT(Table1[[#This Row],[RecordTimeUTC]],"YYYY-MM-DD"))</f>
        <v>NTML-000-005847-2025-03-16</v>
      </c>
      <c r="C5848" s="1" t="s">
        <v>1031</v>
      </c>
      <c r="D5848" s="2"/>
      <c r="E5848" s="1"/>
      <c r="F5848" s="2"/>
      <c r="G5848" s="1"/>
      <c r="H5848" s="1" t="s">
        <v>6014</v>
      </c>
      <c r="I5848" s="8" t="str">
        <f>IF(Table1[[#This Row],[TMI_Type]]="Reroute",INDEX(_xlfn.REGEXEXTRACT(Table1[[#This Row],[RawText]],".*(ROUTE|FEA|FCA|ICR|CTOP|TBO).+([A-Z]{3})",2,0),1,2),"")</f>
        <v/>
      </c>
      <c r="J5848" s="5"/>
      <c r="K5848" s="5"/>
      <c r="L5848" s="1" t="s">
        <v>11133</v>
      </c>
      <c r="M5848" s="7"/>
      <c r="N5848" s="7"/>
      <c r="O5848" s="7">
        <v>45732.077777777777</v>
      </c>
      <c r="P5848" s="4" t="s">
        <v>11134</v>
      </c>
      <c r="Q5848" s="10" t="s">
        <v>11134</v>
      </c>
      <c r="R5848" s="2" t="s">
        <v>11135</v>
      </c>
      <c r="S5848" s="6" t="str">
        <f>IF(OR(ISBLANK(Table1[[#This Row],[ValidEndUTC]]),ISBLANK(Table1[[#This Row],[ValidStartUTC]])),"",Table1[[#This Row],[ValidEndUTC]]-Table1[[#This Row],[ValidStartUTC]])</f>
        <v/>
      </c>
      <c r="T5848" s="5" t="str">
        <f>IF(OR(ISBLANK(Table1[[#This Row],[ValidEndUTC]]),ISBLANK(Table1[[#This Row],[ValidStartUTC]])),"",Table1[[#This Row],[Duration]]*24*60)</f>
        <v/>
      </c>
    </row>
    <row r="5849" spans="1:20" ht="21.6" x14ac:dyDescent="0.25">
      <c r="A5849" s="8" t="str">
        <f>IF(ISBLANK(Table1[[#This Row],[AdvisoryNumber]]),"NTML","ADVZY")</f>
        <v>NTML</v>
      </c>
      <c r="B5849" s="8" t="str">
        <f>_xlfn.TEXTJOIN("-",TRUE,Table1[[#This Row],[Source]],TEXT(Table1[[#This Row],[AdvisoryNumber]],"000"),TEXT(ROW()-1,"000000"),TEXT(Table1[[#This Row],[RecordTimeUTC]],"YYYY-MM-DD"))</f>
        <v>NTML-000-005848-2025-03-16</v>
      </c>
      <c r="C5849" s="1" t="s">
        <v>2876</v>
      </c>
      <c r="D5849" s="2"/>
      <c r="E5849" s="1"/>
      <c r="F5849" s="2"/>
      <c r="G5849" s="1"/>
      <c r="H5849" s="1" t="s">
        <v>2641</v>
      </c>
      <c r="I5849" s="8" t="str">
        <f>IF(Table1[[#This Row],[TMI_Type]]="Reroute",INDEX(_xlfn.REGEXEXTRACT(Table1[[#This Row],[RawText]],".*(ROUTE|FEA|FCA|ICR|CTOP|TBO).+([A-Z]{3})",2,0),1,2),"")</f>
        <v/>
      </c>
      <c r="J5849" s="5"/>
      <c r="K5849" s="5"/>
      <c r="L5849" s="1"/>
      <c r="M5849" s="7"/>
      <c r="N5849" s="7"/>
      <c r="O5849" s="7">
        <v>45732.907638888886</v>
      </c>
      <c r="P5849" s="4" t="s">
        <v>5452</v>
      </c>
      <c r="Q5849" s="10" t="s">
        <v>5452</v>
      </c>
      <c r="R5849" s="2" t="s">
        <v>11136</v>
      </c>
      <c r="S5849" s="6" t="str">
        <f>IF(OR(ISBLANK(Table1[[#This Row],[ValidEndUTC]]),ISBLANK(Table1[[#This Row],[ValidStartUTC]])),"",Table1[[#This Row],[ValidEndUTC]]-Table1[[#This Row],[ValidStartUTC]])</f>
        <v/>
      </c>
      <c r="T5849" s="5" t="str">
        <f>IF(OR(ISBLANK(Table1[[#This Row],[ValidEndUTC]]),ISBLANK(Table1[[#This Row],[ValidStartUTC]])),"",Table1[[#This Row],[Duration]]*24*60)</f>
        <v/>
      </c>
    </row>
    <row r="5850" spans="1:20" ht="21.6" x14ac:dyDescent="0.25">
      <c r="A5850" s="8" t="str">
        <f>IF(ISBLANK(Table1[[#This Row],[AdvisoryNumber]]),"NTML","ADVZY")</f>
        <v>NTML</v>
      </c>
      <c r="B5850" s="8" t="str">
        <f>_xlfn.TEXTJOIN("-",TRUE,Table1[[#This Row],[Source]],TEXT(Table1[[#This Row],[AdvisoryNumber]],"000"),TEXT(ROW()-1,"000000"),TEXT(Table1[[#This Row],[RecordTimeUTC]],"YYYY-MM-DD"))</f>
        <v>NTML-000-005849-2025-03-21</v>
      </c>
      <c r="C5850" s="1" t="s">
        <v>711</v>
      </c>
      <c r="D5850" s="2"/>
      <c r="E5850" s="1"/>
      <c r="F5850" s="2"/>
      <c r="G5850" s="1"/>
      <c r="H5850" s="1" t="s">
        <v>2641</v>
      </c>
      <c r="I5850" s="8" t="str">
        <f>IF(Table1[[#This Row],[TMI_Type]]="Reroute",INDEX(_xlfn.REGEXEXTRACT(Table1[[#This Row],[RawText]],".*(ROUTE|FEA|FCA|ICR|CTOP|TBO).+([A-Z]{3})",2,0),1,2),"")</f>
        <v/>
      </c>
      <c r="J5850" s="5"/>
      <c r="K5850" s="5"/>
      <c r="L5850" s="1"/>
      <c r="M5850" s="7"/>
      <c r="N5850" s="7"/>
      <c r="O5850" s="7">
        <v>45737.932638888888</v>
      </c>
      <c r="P5850" s="4" t="s">
        <v>5463</v>
      </c>
      <c r="Q5850" s="10" t="s">
        <v>5463</v>
      </c>
      <c r="R5850" s="2" t="s">
        <v>11140</v>
      </c>
      <c r="S5850" s="6" t="str">
        <f>IF(OR(ISBLANK(Table1[[#This Row],[ValidEndUTC]]),ISBLANK(Table1[[#This Row],[ValidStartUTC]])),"",Table1[[#This Row],[ValidEndUTC]]-Table1[[#This Row],[ValidStartUTC]])</f>
        <v/>
      </c>
      <c r="T5850" s="5" t="str">
        <f>IF(OR(ISBLANK(Table1[[#This Row],[ValidEndUTC]]),ISBLANK(Table1[[#This Row],[ValidStartUTC]])),"",Table1[[#This Row],[Duration]]*24*60)</f>
        <v/>
      </c>
    </row>
    <row r="5851" spans="1:20" ht="21.6" x14ac:dyDescent="0.25">
      <c r="A5851" s="8" t="str">
        <f>IF(ISBLANK(Table1[[#This Row],[AdvisoryNumber]]),"NTML","ADVZY")</f>
        <v>NTML</v>
      </c>
      <c r="B5851" s="8" t="str">
        <f>_xlfn.TEXTJOIN("-",TRUE,Table1[[#This Row],[Source]],TEXT(Table1[[#This Row],[AdvisoryNumber]],"000"),TEXT(ROW()-1,"000000"),TEXT(Table1[[#This Row],[RecordTimeUTC]],"YYYY-MM-DD"))</f>
        <v>NTML-000-005850-2025-03-21</v>
      </c>
      <c r="C5851" s="1" t="s">
        <v>719</v>
      </c>
      <c r="D5851" s="2"/>
      <c r="E5851" s="1"/>
      <c r="F5851" s="2"/>
      <c r="G5851" s="1"/>
      <c r="H5851" s="1" t="s">
        <v>2641</v>
      </c>
      <c r="I5851" s="8" t="str">
        <f>IF(Table1[[#This Row],[TMI_Type]]="Reroute",INDEX(_xlfn.REGEXEXTRACT(Table1[[#This Row],[RawText]],".*(ROUTE|FEA|FCA|ICR|CTOP|TBO).+([A-Z]{3})",2,0),1,2),"")</f>
        <v/>
      </c>
      <c r="J5851" s="5"/>
      <c r="K5851" s="5"/>
      <c r="L5851" s="1"/>
      <c r="M5851" s="7"/>
      <c r="N5851" s="7"/>
      <c r="O5851" s="7">
        <v>45737.933333333334</v>
      </c>
      <c r="P5851" s="4" t="s">
        <v>11141</v>
      </c>
      <c r="Q5851" s="10" t="s">
        <v>11141</v>
      </c>
      <c r="R5851" s="2" t="s">
        <v>11140</v>
      </c>
      <c r="S5851" s="6" t="str">
        <f>IF(OR(ISBLANK(Table1[[#This Row],[ValidEndUTC]]),ISBLANK(Table1[[#This Row],[ValidStartUTC]])),"",Table1[[#This Row],[ValidEndUTC]]-Table1[[#This Row],[ValidStartUTC]])</f>
        <v/>
      </c>
      <c r="T5851" s="5" t="str">
        <f>IF(OR(ISBLANK(Table1[[#This Row],[ValidEndUTC]]),ISBLANK(Table1[[#This Row],[ValidStartUTC]])),"",Table1[[#This Row],[Duration]]*24*60)</f>
        <v/>
      </c>
    </row>
    <row r="5852" spans="1:20" x14ac:dyDescent="0.25">
      <c r="A5852" s="8" t="str">
        <f>IF(ISBLANK(Table1[[#This Row],[AdvisoryNumber]]),"NTML","ADVZY")</f>
        <v>NTML</v>
      </c>
      <c r="B5852" s="8" t="str">
        <f>_xlfn.TEXTJOIN("-",TRUE,Table1[[#This Row],[Source]],TEXT(Table1[[#This Row],[AdvisoryNumber]],"000"),TEXT(ROW()-1,"000000"),TEXT(Table1[[#This Row],[RecordTimeUTC]],"YYYY-MM-DD"))</f>
        <v>NTML-000-005851-2025-03-21</v>
      </c>
      <c r="C5852" s="1" t="s">
        <v>1262</v>
      </c>
      <c r="D5852" s="2"/>
      <c r="E5852" s="1"/>
      <c r="F5852" s="2"/>
      <c r="G5852" s="1"/>
      <c r="H5852" s="1" t="s">
        <v>2641</v>
      </c>
      <c r="I5852" s="8" t="str">
        <f>IF(Table1[[#This Row],[TMI_Type]]="Reroute",INDEX(_xlfn.REGEXEXTRACT(Table1[[#This Row],[RawText]],".*(ROUTE|FEA|FCA|ICR|CTOP|TBO).+([A-Z]{3})",2,0),1,2),"")</f>
        <v/>
      </c>
      <c r="J5852" s="5"/>
      <c r="K5852" s="5"/>
      <c r="L5852" s="1"/>
      <c r="M5852" s="7"/>
      <c r="N5852" s="7"/>
      <c r="O5852" s="7">
        <v>45737.973611111112</v>
      </c>
      <c r="P5852" s="4" t="s">
        <v>5470</v>
      </c>
      <c r="Q5852" s="10" t="s">
        <v>5470</v>
      </c>
      <c r="R5852" s="2" t="s">
        <v>11144</v>
      </c>
      <c r="S5852" s="6" t="str">
        <f>IF(OR(ISBLANK(Table1[[#This Row],[ValidEndUTC]]),ISBLANK(Table1[[#This Row],[ValidStartUTC]])),"",Table1[[#This Row],[ValidEndUTC]]-Table1[[#This Row],[ValidStartUTC]])</f>
        <v/>
      </c>
      <c r="T5852" s="5" t="str">
        <f>IF(OR(ISBLANK(Table1[[#This Row],[ValidEndUTC]]),ISBLANK(Table1[[#This Row],[ValidStartUTC]])),"",Table1[[#This Row],[Duration]]*24*60)</f>
        <v/>
      </c>
    </row>
    <row r="5853" spans="1:20" x14ac:dyDescent="0.25">
      <c r="A5853" s="8" t="str">
        <f>IF(ISBLANK(Table1[[#This Row],[AdvisoryNumber]]),"NTML","ADVZY")</f>
        <v>NTML</v>
      </c>
      <c r="B5853" s="8" t="str">
        <f>_xlfn.TEXTJOIN("-",TRUE,Table1[[#This Row],[Source]],TEXT(Table1[[#This Row],[AdvisoryNumber]],"000"),TEXT(ROW()-1,"000000"),TEXT(Table1[[#This Row],[RecordTimeUTC]],"YYYY-MM-DD"))</f>
        <v>NTML-000-005852-2025-03-21</v>
      </c>
      <c r="C5853" s="1" t="s">
        <v>244</v>
      </c>
      <c r="D5853" s="2"/>
      <c r="E5853" s="1"/>
      <c r="F5853" s="2"/>
      <c r="G5853" s="1"/>
      <c r="H5853" s="1" t="s">
        <v>2641</v>
      </c>
      <c r="I5853" s="8" t="str">
        <f>IF(Table1[[#This Row],[TMI_Type]]="Reroute",INDEX(_xlfn.REGEXEXTRACT(Table1[[#This Row],[RawText]],".*(ROUTE|FEA|FCA|ICR|CTOP|TBO).+([A-Z]{3})",2,0),1,2),"")</f>
        <v/>
      </c>
      <c r="J5853" s="5"/>
      <c r="K5853" s="5"/>
      <c r="L5853" s="1"/>
      <c r="M5853" s="7"/>
      <c r="N5853" s="7"/>
      <c r="O5853" s="7">
        <v>45737.973611111112</v>
      </c>
      <c r="P5853" s="4" t="s">
        <v>5471</v>
      </c>
      <c r="Q5853" s="10" t="s">
        <v>5471</v>
      </c>
      <c r="R5853" s="2" t="s">
        <v>11144</v>
      </c>
      <c r="S5853" s="6" t="str">
        <f>IF(OR(ISBLANK(Table1[[#This Row],[ValidEndUTC]]),ISBLANK(Table1[[#This Row],[ValidStartUTC]])),"",Table1[[#This Row],[ValidEndUTC]]-Table1[[#This Row],[ValidStartUTC]])</f>
        <v/>
      </c>
      <c r="T5853" s="5" t="str">
        <f>IF(OR(ISBLANK(Table1[[#This Row],[ValidEndUTC]]),ISBLANK(Table1[[#This Row],[ValidStartUTC]])),"",Table1[[#This Row],[Duration]]*24*60)</f>
        <v/>
      </c>
    </row>
    <row r="5854" spans="1:20" x14ac:dyDescent="0.25">
      <c r="A5854" s="8" t="str">
        <f>IF(ISBLANK(Table1[[#This Row],[AdvisoryNumber]]),"NTML","ADVZY")</f>
        <v>NTML</v>
      </c>
      <c r="B5854" s="8" t="str">
        <f>_xlfn.TEXTJOIN("-",TRUE,Table1[[#This Row],[Source]],TEXT(Table1[[#This Row],[AdvisoryNumber]],"000"),TEXT(ROW()-1,"000000"),TEXT(Table1[[#This Row],[RecordTimeUTC]],"YYYY-MM-DD"))</f>
        <v>NTML-000-005853-2025-03-22</v>
      </c>
      <c r="C5854" s="1" t="s">
        <v>244</v>
      </c>
      <c r="D5854" s="2"/>
      <c r="E5854" s="1"/>
      <c r="F5854" s="2"/>
      <c r="G5854" s="1" t="s">
        <v>10242</v>
      </c>
      <c r="H5854" s="1" t="s">
        <v>992</v>
      </c>
      <c r="I5854" s="8" t="str">
        <f>IF(Table1[[#This Row],[TMI_Type]]="Reroute",INDEX(_xlfn.REGEXEXTRACT(Table1[[#This Row],[RawText]],".*(ROUTE|FEA|FCA|ICR|CTOP|TBO).+([A-Z]{3})",2,0),1,2),"")</f>
        <v/>
      </c>
      <c r="J5854" s="5"/>
      <c r="K5854" s="5"/>
      <c r="L5854" s="1"/>
      <c r="M5854" s="7"/>
      <c r="N5854" s="7"/>
      <c r="O5854" s="7">
        <v>45738.193749999999</v>
      </c>
      <c r="P5854" s="4" t="s">
        <v>5474</v>
      </c>
      <c r="Q5854" s="10" t="s">
        <v>5474</v>
      </c>
      <c r="R5854" s="2" t="s">
        <v>11150</v>
      </c>
      <c r="S5854" s="6" t="str">
        <f>IF(OR(ISBLANK(Table1[[#This Row],[ValidEndUTC]]),ISBLANK(Table1[[#This Row],[ValidStartUTC]])),"",Table1[[#This Row],[ValidEndUTC]]-Table1[[#This Row],[ValidStartUTC]])</f>
        <v/>
      </c>
      <c r="T5854" s="5" t="str">
        <f>IF(OR(ISBLANK(Table1[[#This Row],[ValidEndUTC]]),ISBLANK(Table1[[#This Row],[ValidStartUTC]])),"",Table1[[#This Row],[Duration]]*24*60)</f>
        <v/>
      </c>
    </row>
    <row r="5855" spans="1:20" ht="21.6" x14ac:dyDescent="0.25">
      <c r="A5855" s="8" t="str">
        <f>IF(ISBLANK(Table1[[#This Row],[AdvisoryNumber]]),"NTML","ADVZY")</f>
        <v>NTML</v>
      </c>
      <c r="B5855" s="8" t="str">
        <f>_xlfn.TEXTJOIN("-",TRUE,Table1[[#This Row],[Source]],TEXT(Table1[[#This Row],[AdvisoryNumber]],"000"),TEXT(ROW()-1,"000000"),TEXT(Table1[[#This Row],[RecordTimeUTC]],"YYYY-MM-DD"))</f>
        <v>NTML-000-005854-2025-03-22</v>
      </c>
      <c r="C5855" s="1" t="s">
        <v>3696</v>
      </c>
      <c r="D5855" s="2"/>
      <c r="E5855" s="1"/>
      <c r="F5855" s="2"/>
      <c r="G5855" s="1"/>
      <c r="H5855" s="1" t="s">
        <v>2641</v>
      </c>
      <c r="I5855" s="8" t="str">
        <f>IF(Table1[[#This Row],[TMI_Type]]="Reroute",INDEX(_xlfn.REGEXEXTRACT(Table1[[#This Row],[RawText]],".*(ROUTE|FEA|FCA|ICR|CTOP|TBO).+([A-Z]{3})",2,0),1,2),"")</f>
        <v/>
      </c>
      <c r="J5855" s="5"/>
      <c r="K5855" s="5"/>
      <c r="L5855" s="1"/>
      <c r="M5855" s="7"/>
      <c r="N5855" s="7"/>
      <c r="O5855" s="7">
        <v>45738.854166666664</v>
      </c>
      <c r="P5855" s="4" t="s">
        <v>11152</v>
      </c>
      <c r="Q5855" s="10" t="s">
        <v>11152</v>
      </c>
      <c r="R5855" s="2" t="s">
        <v>11153</v>
      </c>
      <c r="S5855" s="6" t="str">
        <f>IF(OR(ISBLANK(Table1[[#This Row],[ValidEndUTC]]),ISBLANK(Table1[[#This Row],[ValidStartUTC]])),"",Table1[[#This Row],[ValidEndUTC]]-Table1[[#This Row],[ValidStartUTC]])</f>
        <v/>
      </c>
      <c r="T5855" s="5" t="str">
        <f>IF(OR(ISBLANK(Table1[[#This Row],[ValidEndUTC]]),ISBLANK(Table1[[#This Row],[ValidStartUTC]])),"",Table1[[#This Row],[Duration]]*24*60)</f>
        <v/>
      </c>
    </row>
    <row r="5856" spans="1:20" x14ac:dyDescent="0.25">
      <c r="A5856" s="8" t="str">
        <f>IF(ISBLANK(Table1[[#This Row],[AdvisoryNumber]]),"NTML","ADVZY")</f>
        <v>NTML</v>
      </c>
      <c r="B5856" s="8" t="str">
        <f>_xlfn.TEXTJOIN("-",TRUE,Table1[[#This Row],[Source]],TEXT(Table1[[#This Row],[AdvisoryNumber]],"000"),TEXT(ROW()-1,"000000"),TEXT(Table1[[#This Row],[RecordTimeUTC]],"YYYY-MM-DD"))</f>
        <v>NTML-000-005855-2025-04-05</v>
      </c>
      <c r="C5856" s="1" t="s">
        <v>31</v>
      </c>
      <c r="D5856" s="2"/>
      <c r="E5856" s="1"/>
      <c r="F5856" s="2"/>
      <c r="G5856" s="1"/>
      <c r="H5856" s="1" t="s">
        <v>2641</v>
      </c>
      <c r="I5856" s="8" t="str">
        <f>IF(Table1[[#This Row],[TMI_Type]]="Reroute",INDEX(_xlfn.REGEXEXTRACT(Table1[[#This Row],[RawText]],".*(ROUTE|FEA|FCA|ICR|CTOP|TBO).+([A-Z]{3})",2,0),1,2),"")</f>
        <v/>
      </c>
      <c r="J5856" s="5"/>
      <c r="K5856" s="5"/>
      <c r="L5856" s="1"/>
      <c r="M5856" s="7"/>
      <c r="N5856" s="7"/>
      <c r="O5856" s="7">
        <v>45752.875</v>
      </c>
      <c r="P5856" s="4" t="s">
        <v>11164</v>
      </c>
      <c r="Q5856" s="10" t="s">
        <v>11164</v>
      </c>
      <c r="R5856" s="2" t="s">
        <v>11165</v>
      </c>
      <c r="S5856" s="6" t="str">
        <f>IF(OR(ISBLANK(Table1[[#This Row],[ValidEndUTC]]),ISBLANK(Table1[[#This Row],[ValidStartUTC]])),"",Table1[[#This Row],[ValidEndUTC]]-Table1[[#This Row],[ValidStartUTC]])</f>
        <v/>
      </c>
      <c r="T5856" s="5" t="str">
        <f>IF(OR(ISBLANK(Table1[[#This Row],[ValidEndUTC]]),ISBLANK(Table1[[#This Row],[ValidStartUTC]])),"",Table1[[#This Row],[Duration]]*24*60)</f>
        <v/>
      </c>
    </row>
    <row r="5857" spans="1:20" x14ac:dyDescent="0.25">
      <c r="A5857" s="8" t="str">
        <f>IF(ISBLANK(Table1[[#This Row],[AdvisoryNumber]]),"NTML","ADVZY")</f>
        <v>NTML</v>
      </c>
      <c r="B5857" s="8" t="str">
        <f>_xlfn.TEXTJOIN("-",TRUE,Table1[[#This Row],[Source]],TEXT(Table1[[#This Row],[AdvisoryNumber]],"000"),TEXT(ROW()-1,"000000"),TEXT(Table1[[#This Row],[RecordTimeUTC]],"YYYY-MM-DD"))</f>
        <v>NTML-000-005856-2025-04-11</v>
      </c>
      <c r="C5857" s="1" t="s">
        <v>208</v>
      </c>
      <c r="D5857" s="2"/>
      <c r="E5857" s="1"/>
      <c r="F5857" s="2"/>
      <c r="G5857" s="1"/>
      <c r="H5857" s="1" t="s">
        <v>2641</v>
      </c>
      <c r="I5857" s="8" t="str">
        <f>IF(Table1[[#This Row],[TMI_Type]]="Reroute",INDEX(_xlfn.REGEXEXTRACT(Table1[[#This Row],[RawText]],".*(ROUTE|FEA|FCA|ICR|CTOP|TBO).+([A-Z]{3})",2,0),1,2),"")</f>
        <v/>
      </c>
      <c r="J5857" s="5"/>
      <c r="K5857" s="5"/>
      <c r="L5857" s="1"/>
      <c r="M5857" s="7"/>
      <c r="N5857" s="7"/>
      <c r="O5857" s="7">
        <v>45758.895833333336</v>
      </c>
      <c r="P5857" s="4" t="s">
        <v>11176</v>
      </c>
      <c r="Q5857" s="10" t="s">
        <v>11176</v>
      </c>
      <c r="R5857" s="2" t="s">
        <v>11177</v>
      </c>
      <c r="S5857" s="6" t="str">
        <f>IF(OR(ISBLANK(Table1[[#This Row],[ValidEndUTC]]),ISBLANK(Table1[[#This Row],[ValidStartUTC]])),"",Table1[[#This Row],[ValidEndUTC]]-Table1[[#This Row],[ValidStartUTC]])</f>
        <v/>
      </c>
      <c r="T5857" s="5" t="str">
        <f>IF(OR(ISBLANK(Table1[[#This Row],[ValidEndUTC]]),ISBLANK(Table1[[#This Row],[ValidStartUTC]])),"",Table1[[#This Row],[Duration]]*24*60)</f>
        <v/>
      </c>
    </row>
    <row r="5858" spans="1:20" x14ac:dyDescent="0.25">
      <c r="A5858" s="8" t="str">
        <f>IF(ISBLANK(Table1[[#This Row],[AdvisoryNumber]]),"NTML","ADVZY")</f>
        <v>NTML</v>
      </c>
      <c r="B5858" s="8" t="str">
        <f>_xlfn.TEXTJOIN("-",TRUE,Table1[[#This Row],[Source]],TEXT(Table1[[#This Row],[AdvisoryNumber]],"000"),TEXT(ROW()-1,"000000"),TEXT(Table1[[#This Row],[RecordTimeUTC]],"YYYY-MM-DD"))</f>
        <v>NTML-000-005857-2025-04-11</v>
      </c>
      <c r="C5858" s="1" t="s">
        <v>1570</v>
      </c>
      <c r="D5858" s="2"/>
      <c r="E5858" s="1"/>
      <c r="F5858" s="2"/>
      <c r="G5858" s="1"/>
      <c r="H5858" s="1" t="s">
        <v>2641</v>
      </c>
      <c r="I5858" s="8" t="str">
        <f>IF(Table1[[#This Row],[TMI_Type]]="Reroute",INDEX(_xlfn.REGEXEXTRACT(Table1[[#This Row],[RawText]],".*(ROUTE|FEA|FCA|ICR|CTOP|TBO).+([A-Z]{3})",2,0),1,2),"")</f>
        <v/>
      </c>
      <c r="J5858" s="5"/>
      <c r="K5858" s="5"/>
      <c r="L5858" s="1"/>
      <c r="M5858" s="7"/>
      <c r="N5858" s="7"/>
      <c r="O5858" s="7">
        <v>45758.895833333336</v>
      </c>
      <c r="P5858" s="4" t="s">
        <v>5983</v>
      </c>
      <c r="Q5858" s="10" t="s">
        <v>5983</v>
      </c>
      <c r="R5858" s="2" t="s">
        <v>11177</v>
      </c>
      <c r="S5858" s="6" t="str">
        <f>IF(OR(ISBLANK(Table1[[#This Row],[ValidEndUTC]]),ISBLANK(Table1[[#This Row],[ValidStartUTC]])),"",Table1[[#This Row],[ValidEndUTC]]-Table1[[#This Row],[ValidStartUTC]])</f>
        <v/>
      </c>
      <c r="T5858" s="5" t="str">
        <f>IF(OR(ISBLANK(Table1[[#This Row],[ValidEndUTC]]),ISBLANK(Table1[[#This Row],[ValidStartUTC]])),"",Table1[[#This Row],[Duration]]*24*60)</f>
        <v/>
      </c>
    </row>
    <row r="5859" spans="1:20" x14ac:dyDescent="0.25">
      <c r="A5859" s="8" t="str">
        <f>IF(ISBLANK(Table1[[#This Row],[AdvisoryNumber]]),"NTML","ADVZY")</f>
        <v>NTML</v>
      </c>
      <c r="B5859" s="8" t="str">
        <f>_xlfn.TEXTJOIN("-",TRUE,Table1[[#This Row],[Source]],TEXT(Table1[[#This Row],[AdvisoryNumber]],"000"),TEXT(ROW()-1,"000000"),TEXT(Table1[[#This Row],[RecordTimeUTC]],"YYYY-MM-DD"))</f>
        <v>NTML-000-005858-2025-04-14</v>
      </c>
      <c r="C5859" s="1" t="s">
        <v>11190</v>
      </c>
      <c r="D5859" s="2"/>
      <c r="E5859" s="1"/>
      <c r="F5859" s="2"/>
      <c r="G5859" s="1"/>
      <c r="H5859" s="1" t="s">
        <v>6014</v>
      </c>
      <c r="I5859" s="8" t="str">
        <f>IF(Table1[[#This Row],[TMI_Type]]="Reroute",INDEX(_xlfn.REGEXEXTRACT(Table1[[#This Row],[RawText]],".*(ROUTE|FEA|FCA|ICR|CTOP|TBO).+([A-Z]{3})",2,0),1,2),"")</f>
        <v/>
      </c>
      <c r="J5859" s="5"/>
      <c r="K5859" s="5"/>
      <c r="L5859" s="1" t="s">
        <v>198</v>
      </c>
      <c r="M5859" s="7"/>
      <c r="N5859" s="7"/>
      <c r="O5859" s="7">
        <v>45761.147222222222</v>
      </c>
      <c r="P5859" s="4" t="s">
        <v>5569</v>
      </c>
      <c r="Q5859" s="10" t="s">
        <v>5569</v>
      </c>
      <c r="R5859" s="2" t="s">
        <v>11191</v>
      </c>
      <c r="S5859" s="6" t="str">
        <f>IF(OR(ISBLANK(Table1[[#This Row],[ValidEndUTC]]),ISBLANK(Table1[[#This Row],[ValidStartUTC]])),"",Table1[[#This Row],[ValidEndUTC]]-Table1[[#This Row],[ValidStartUTC]])</f>
        <v/>
      </c>
      <c r="T5859" s="5" t="str">
        <f>IF(OR(ISBLANK(Table1[[#This Row],[ValidEndUTC]]),ISBLANK(Table1[[#This Row],[ValidStartUTC]])),"",Table1[[#This Row],[Duration]]*24*60)</f>
        <v/>
      </c>
    </row>
    <row r="5860" spans="1:20" ht="21.6" x14ac:dyDescent="0.25">
      <c r="A5860" s="8" t="str">
        <f>IF(ISBLANK(Table1[[#This Row],[AdvisoryNumber]]),"NTML","ADVZY")</f>
        <v>NTML</v>
      </c>
      <c r="B5860" s="8" t="str">
        <f>_xlfn.TEXTJOIN("-",TRUE,Table1[[#This Row],[Source]],TEXT(Table1[[#This Row],[AdvisoryNumber]],"000"),TEXT(ROW()-1,"000000"),TEXT(Table1[[#This Row],[RecordTimeUTC]],"YYYY-MM-DD"))</f>
        <v>NTML-000-005859-2025-04-19</v>
      </c>
      <c r="C5860" s="1" t="s">
        <v>108</v>
      </c>
      <c r="D5860" s="2"/>
      <c r="E5860" s="1"/>
      <c r="F5860" s="2"/>
      <c r="G5860" s="1" t="s">
        <v>2262</v>
      </c>
      <c r="H5860" s="1" t="s">
        <v>2641</v>
      </c>
      <c r="I5860" s="8" t="str">
        <f>IF(Table1[[#This Row],[TMI_Type]]="Reroute",INDEX(_xlfn.REGEXEXTRACT(Table1[[#This Row],[RawText]],".*(ROUTE|FEA|FCA|ICR|CTOP|TBO).+([A-Z]{3})",2,0),1,2),"")</f>
        <v/>
      </c>
      <c r="J5860" s="5"/>
      <c r="K5860" s="5"/>
      <c r="L5860" s="1"/>
      <c r="M5860" s="7"/>
      <c r="N5860" s="7"/>
      <c r="O5860" s="7">
        <v>45766.60833333333</v>
      </c>
      <c r="P5860" s="4" t="s">
        <v>5572</v>
      </c>
      <c r="Q5860" s="10" t="s">
        <v>5572</v>
      </c>
      <c r="R5860" s="2" t="s">
        <v>11196</v>
      </c>
      <c r="S5860" s="6" t="str">
        <f>IF(OR(ISBLANK(Table1[[#This Row],[ValidEndUTC]]),ISBLANK(Table1[[#This Row],[ValidStartUTC]])),"",Table1[[#This Row],[ValidEndUTC]]-Table1[[#This Row],[ValidStartUTC]])</f>
        <v/>
      </c>
      <c r="T5860" s="5" t="str">
        <f>IF(OR(ISBLANK(Table1[[#This Row],[ValidEndUTC]]),ISBLANK(Table1[[#This Row],[ValidStartUTC]])),"",Table1[[#This Row],[Duration]]*24*60)</f>
        <v/>
      </c>
    </row>
    <row r="5861" spans="1:20" ht="75.599999999999994" x14ac:dyDescent="0.25">
      <c r="A5861" s="8" t="str">
        <f>IF(ISBLANK(Table1[[#This Row],[AdvisoryNumber]]),"NTML","ADVZY")</f>
        <v>ADVZY</v>
      </c>
      <c r="B5861" s="8" t="str">
        <f>_xlfn.TEXTJOIN("-",TRUE,Table1[[#This Row],[Source]],TEXT(Table1[[#This Row],[AdvisoryNumber]],"000"),TEXT(ROW()-1,"000000"),TEXT(Table1[[#This Row],[RecordTimeUTC]],"YYYY-MM-DD"))</f>
        <v>ADVZY-001-005860-2025-05-25</v>
      </c>
      <c r="C5861" s="1" t="s">
        <v>16</v>
      </c>
      <c r="D5861" s="2"/>
      <c r="E5861" s="1">
        <v>1</v>
      </c>
      <c r="F5861" s="2" t="s">
        <v>6250</v>
      </c>
      <c r="G5861" s="1"/>
      <c r="H5861" s="1" t="s">
        <v>6019</v>
      </c>
      <c r="I5861" s="8" t="str">
        <f>IF(Table1[[#This Row],[TMI_Type]]="Reroute",INDEX(_xlfn.REGEXEXTRACT(Table1[[#This Row],[RawText]],".*(ROUTE|FEA|FCA|ICR|CTOP|TBO).+([A-Z]{3})",2,0),1,2),"")</f>
        <v/>
      </c>
      <c r="J5861" s="5"/>
      <c r="K5861" s="5"/>
      <c r="L5861" s="1"/>
      <c r="M5861" s="7"/>
      <c r="N5861" s="7"/>
      <c r="O5861" s="7">
        <v>45802.097222222219</v>
      </c>
      <c r="P5861" s="4" t="s">
        <v>2149</v>
      </c>
      <c r="Q5861" s="10" t="s">
        <v>8138</v>
      </c>
      <c r="R5861" s="2" t="s">
        <v>8139</v>
      </c>
      <c r="S5861" s="6" t="str">
        <f>IF(OR(ISBLANK(Table1[[#This Row],[ValidEndUTC]]),ISBLANK(Table1[[#This Row],[ValidStartUTC]])),"",Table1[[#This Row],[ValidEndUTC]]-Table1[[#This Row],[ValidStartUTC]])</f>
        <v/>
      </c>
      <c r="T5861" s="5" t="str">
        <f>IF(OR(ISBLANK(Table1[[#This Row],[ValidEndUTC]]),ISBLANK(Table1[[#This Row],[ValidStartUTC]])),"",Table1[[#This Row],[Duration]]*24*60)</f>
        <v/>
      </c>
    </row>
    <row r="5862" spans="1:20" ht="75.599999999999994" x14ac:dyDescent="0.25">
      <c r="A5862" s="8" t="str">
        <f>IF(ISBLANK(Table1[[#This Row],[AdvisoryNumber]]),"NTML","ADVZY")</f>
        <v>ADVZY</v>
      </c>
      <c r="B5862" s="8" t="str">
        <f>_xlfn.TEXTJOIN("-",TRUE,Table1[[#This Row],[Source]],TEXT(Table1[[#This Row],[AdvisoryNumber]],"000"),TEXT(ROW()-1,"000000"),TEXT(Table1[[#This Row],[RecordTimeUTC]],"YYYY-MM-DD"))</f>
        <v>ADVZY-002-005861-2025-06-01</v>
      </c>
      <c r="C5862" s="1" t="s">
        <v>16</v>
      </c>
      <c r="D5862" s="2"/>
      <c r="E5862" s="1">
        <v>2</v>
      </c>
      <c r="F5862" s="2" t="s">
        <v>6700</v>
      </c>
      <c r="G5862" s="1"/>
      <c r="H5862" s="1" t="s">
        <v>6019</v>
      </c>
      <c r="I5862" s="8" t="str">
        <f>IF(Table1[[#This Row],[TMI_Type]]="Reroute",INDEX(_xlfn.REGEXEXTRACT(Table1[[#This Row],[RawText]],".*(ROUTE|FEA|FCA|ICR|CTOP|TBO).+([A-Z]{3})",2,0),1,2),"")</f>
        <v/>
      </c>
      <c r="J5862" s="5"/>
      <c r="K5862" s="5"/>
      <c r="L5862" s="1"/>
      <c r="M5862" s="7"/>
      <c r="N5862" s="7"/>
      <c r="O5862" s="7">
        <v>45809.85833333333</v>
      </c>
      <c r="P5862" s="4" t="s">
        <v>2153</v>
      </c>
      <c r="Q5862" s="10" t="s">
        <v>8145</v>
      </c>
      <c r="R5862" s="2" t="s">
        <v>8146</v>
      </c>
      <c r="S5862" s="6" t="str">
        <f>IF(OR(ISBLANK(Table1[[#This Row],[ValidEndUTC]]),ISBLANK(Table1[[#This Row],[ValidStartUTC]])),"",Table1[[#This Row],[ValidEndUTC]]-Table1[[#This Row],[ValidStartUTC]])</f>
        <v/>
      </c>
      <c r="T5862" s="5" t="str">
        <f>IF(OR(ISBLANK(Table1[[#This Row],[ValidEndUTC]]),ISBLANK(Table1[[#This Row],[ValidStartUTC]])),"",Table1[[#This Row],[Duration]]*24*60)</f>
        <v/>
      </c>
    </row>
    <row r="5863" spans="1:20" ht="409.6" x14ac:dyDescent="0.25">
      <c r="A5863" s="8" t="str">
        <f>IF(ISBLANK(Table1[[#This Row],[AdvisoryNumber]]),"NTML","ADVZY")</f>
        <v>ADVZY</v>
      </c>
      <c r="B5863" s="8" t="str">
        <f>_xlfn.TEXTJOIN("-",TRUE,Table1[[#This Row],[Source]],TEXT(Table1[[#This Row],[AdvisoryNumber]],"000"),TEXT(ROW()-1,"000000"),TEXT(Table1[[#This Row],[RecordTimeUTC]],"YYYY-MM-DD"))</f>
        <v>ADVZY-001-005862-2025-06-07</v>
      </c>
      <c r="C5863" s="1" t="s">
        <v>16</v>
      </c>
      <c r="D5863" s="2"/>
      <c r="E5863" s="1">
        <v>1</v>
      </c>
      <c r="F5863" s="2" t="s">
        <v>5996</v>
      </c>
      <c r="G5863" s="1"/>
      <c r="H5863" s="1" t="s">
        <v>6014</v>
      </c>
      <c r="I5863" s="8" t="str">
        <f>IF(Table1[[#This Row],[TMI_Type]]="Reroute",INDEX(_xlfn.REGEXEXTRACT(Table1[[#This Row],[RawText]],".*(ROUTE|FEA|FCA|ICR|CTOP|TBO).+([A-Z]{3})",2,0),1,2),"")</f>
        <v/>
      </c>
      <c r="J5863" s="5"/>
      <c r="K5863" s="5"/>
      <c r="L5863" s="1"/>
      <c r="M5863" s="7"/>
      <c r="N5863" s="7"/>
      <c r="O5863" s="7">
        <v>45815.568055555559</v>
      </c>
      <c r="P5863" s="4" t="s">
        <v>2154</v>
      </c>
      <c r="Q5863" s="10" t="s">
        <v>8147</v>
      </c>
      <c r="R5863" s="2" t="s">
        <v>8148</v>
      </c>
      <c r="S5863" s="6" t="str">
        <f>IF(OR(ISBLANK(Table1[[#This Row],[ValidEndUTC]]),ISBLANK(Table1[[#This Row],[ValidStartUTC]])),"",Table1[[#This Row],[ValidEndUTC]]-Table1[[#This Row],[ValidStartUTC]])</f>
        <v/>
      </c>
      <c r="T5863" s="5" t="str">
        <f>IF(OR(ISBLANK(Table1[[#This Row],[ValidEndUTC]]),ISBLANK(Table1[[#This Row],[ValidStartUTC]])),"",Table1[[#This Row],[Duration]]*24*60)</f>
        <v/>
      </c>
    </row>
    <row r="5864" spans="1:20" ht="21.6" x14ac:dyDescent="0.25">
      <c r="A5864" s="8" t="str">
        <f>IF(ISBLANK(Table1[[#This Row],[AdvisoryNumber]]),"NTML","ADVZY")</f>
        <v>NTML</v>
      </c>
      <c r="B5864" s="8" t="str">
        <f>_xlfn.TEXTJOIN("-",TRUE,Table1[[#This Row],[Source]],TEXT(Table1[[#This Row],[AdvisoryNumber]],"000"),TEXT(ROW()-1,"000000"),TEXT(Table1[[#This Row],[RecordTimeUTC]],"YYYY-MM-DD"))</f>
        <v>NTML-000-005863-2025-06-16</v>
      </c>
      <c r="C5864" s="1" t="s">
        <v>129</v>
      </c>
      <c r="D5864" s="2"/>
      <c r="E5864" s="1"/>
      <c r="F5864" s="2"/>
      <c r="G5864" s="1" t="s">
        <v>98</v>
      </c>
      <c r="H5864" s="1" t="s">
        <v>101</v>
      </c>
      <c r="I5864" s="8" t="str">
        <f>IF(Table1[[#This Row],[TMI_Type]]="Reroute",INDEX(_xlfn.REGEXEXTRACT(Table1[[#This Row],[RawText]],".*(ROUTE|FEA|FCA|ICR|CTOP|TBO).+([A-Z]{3})",2,0),1,2),"")</f>
        <v/>
      </c>
      <c r="J5864" s="5">
        <v>25</v>
      </c>
      <c r="K5864" s="5"/>
      <c r="L5864" s="1" t="s">
        <v>1519</v>
      </c>
      <c r="M5864" s="7"/>
      <c r="N5864" s="7"/>
      <c r="O5864" s="7">
        <v>45824.929166666669</v>
      </c>
      <c r="P5864" s="4" t="s">
        <v>11203</v>
      </c>
      <c r="Q5864" s="10" t="s">
        <v>11203</v>
      </c>
      <c r="R5864" s="2" t="s">
        <v>11204</v>
      </c>
      <c r="S5864" s="6" t="str">
        <f>IF(OR(ISBLANK(Table1[[#This Row],[ValidEndUTC]]),ISBLANK(Table1[[#This Row],[ValidStartUTC]])),"",Table1[[#This Row],[ValidEndUTC]]-Table1[[#This Row],[ValidStartUTC]])</f>
        <v/>
      </c>
      <c r="T5864" s="5" t="str">
        <f>IF(OR(ISBLANK(Table1[[#This Row],[ValidEndUTC]]),ISBLANK(Table1[[#This Row],[ValidStartUTC]])),"",Table1[[#This Row],[Duration]]*24*60)</f>
        <v/>
      </c>
    </row>
    <row r="5865" spans="1:20" ht="21.6" x14ac:dyDescent="0.25">
      <c r="A5865" s="8" t="str">
        <f>IF(ISBLANK(Table1[[#This Row],[AdvisoryNumber]]),"NTML","ADVZY")</f>
        <v>NTML</v>
      </c>
      <c r="B5865" s="8" t="str">
        <f>_xlfn.TEXTJOIN("-",TRUE,Table1[[#This Row],[Source]],TEXT(Table1[[#This Row],[AdvisoryNumber]],"000"),TEXT(ROW()-1,"000000"),TEXT(Table1[[#This Row],[RecordTimeUTC]],"YYYY-MM-DD"))</f>
        <v>NTML-000-005864-2025-06-28</v>
      </c>
      <c r="C5865" s="1" t="s">
        <v>294</v>
      </c>
      <c r="D5865" s="2"/>
      <c r="E5865" s="1"/>
      <c r="F5865" s="2"/>
      <c r="G5865" s="1"/>
      <c r="H5865" s="1" t="s">
        <v>992</v>
      </c>
      <c r="I5865" s="8" t="str">
        <f>IF(Table1[[#This Row],[TMI_Type]]="Reroute",INDEX(_xlfn.REGEXEXTRACT(Table1[[#This Row],[RawText]],".*(ROUTE|FEA|FCA|ICR|CTOP|TBO).+([A-Z]{3})",2,0),1,2),"")</f>
        <v/>
      </c>
      <c r="J5865" s="5"/>
      <c r="K5865" s="5"/>
      <c r="L5865" s="1" t="s">
        <v>4864</v>
      </c>
      <c r="M5865" s="7"/>
      <c r="N5865" s="7"/>
      <c r="O5865" s="7">
        <v>45836.068055555559</v>
      </c>
      <c r="P5865" s="4" t="s">
        <v>11240</v>
      </c>
      <c r="Q5865" s="10" t="s">
        <v>11240</v>
      </c>
      <c r="R5865" s="2" t="s">
        <v>11241</v>
      </c>
      <c r="S5865" s="6" t="str">
        <f>IF(OR(ISBLANK(Table1[[#This Row],[ValidEndUTC]]),ISBLANK(Table1[[#This Row],[ValidStartUTC]])),"",Table1[[#This Row],[ValidEndUTC]]-Table1[[#This Row],[ValidStartUTC]])</f>
        <v/>
      </c>
      <c r="T5865" s="5" t="str">
        <f>IF(OR(ISBLANK(Table1[[#This Row],[ValidEndUTC]]),ISBLANK(Table1[[#This Row],[ValidStartUTC]])),"",Table1[[#This Row],[Duration]]*24*60)</f>
        <v/>
      </c>
    </row>
    <row r="5866" spans="1:20" x14ac:dyDescent="0.25">
      <c r="A5866" s="8" t="str">
        <f>IF(ISBLANK(Table1[[#This Row],[AdvisoryNumber]]),"NTML","ADVZY")</f>
        <v>NTML</v>
      </c>
      <c r="B5866" s="8" t="str">
        <f>_xlfn.TEXTJOIN("-",TRUE,Table1[[#This Row],[Source]],TEXT(Table1[[#This Row],[AdvisoryNumber]],"000"),TEXT(ROW()-1,"000000"),TEXT(Table1[[#This Row],[RecordTimeUTC]],"YYYY-MM-DD"))</f>
        <v>NTML-000-005865-2025-07-05</v>
      </c>
      <c r="C5866" s="1" t="s">
        <v>129</v>
      </c>
      <c r="D5866" s="2"/>
      <c r="E5866" s="1"/>
      <c r="F5866" s="2"/>
      <c r="G5866" s="1"/>
      <c r="H5866" s="1" t="s">
        <v>2641</v>
      </c>
      <c r="I5866" s="8" t="str">
        <f>IF(Table1[[#This Row],[TMI_Type]]="Reroute",INDEX(_xlfn.REGEXEXTRACT(Table1[[#This Row],[RawText]],".*(ROUTE|FEA|FCA|ICR|CTOP|TBO).+([A-Z]{3})",2,0),1,2),"")</f>
        <v/>
      </c>
      <c r="J5866" s="5"/>
      <c r="K5866" s="5"/>
      <c r="L5866" s="1"/>
      <c r="M5866" s="7"/>
      <c r="N5866" s="7"/>
      <c r="O5866" s="7">
        <v>45843.959027777775</v>
      </c>
      <c r="P5866" s="4" t="s">
        <v>5678</v>
      </c>
      <c r="Q5866" s="10" t="s">
        <v>5678</v>
      </c>
      <c r="R5866" s="2" t="s">
        <v>11254</v>
      </c>
      <c r="S5866" s="6" t="str">
        <f>IF(OR(ISBLANK(Table1[[#This Row],[ValidEndUTC]]),ISBLANK(Table1[[#This Row],[ValidStartUTC]])),"",Table1[[#This Row],[ValidEndUTC]]-Table1[[#This Row],[ValidStartUTC]])</f>
        <v/>
      </c>
      <c r="T5866" s="5" t="str">
        <f>IF(OR(ISBLANK(Table1[[#This Row],[ValidEndUTC]]),ISBLANK(Table1[[#This Row],[ValidStartUTC]])),"",Table1[[#This Row],[Duration]]*24*60)</f>
        <v/>
      </c>
    </row>
    <row r="5867" spans="1:20" ht="75.599999999999994" x14ac:dyDescent="0.25">
      <c r="A5867" s="8" t="str">
        <f>IF(ISBLANK(Table1[[#This Row],[AdvisoryNumber]]),"NTML","ADVZY")</f>
        <v>ADVZY</v>
      </c>
      <c r="B5867" s="8" t="str">
        <f>_xlfn.TEXTJOIN("-",TRUE,Table1[[#This Row],[Source]],TEXT(Table1[[#This Row],[AdvisoryNumber]],"000"),TEXT(ROW()-1,"000000"),TEXT(Table1[[#This Row],[RecordTimeUTC]],"YYYY-MM-DD"))</f>
        <v>ADVZY-002-005866-2025-07-06</v>
      </c>
      <c r="C5867" s="1" t="s">
        <v>16</v>
      </c>
      <c r="D5867" s="2"/>
      <c r="E5867" s="1">
        <v>2</v>
      </c>
      <c r="F5867" s="2" t="s">
        <v>6700</v>
      </c>
      <c r="G5867" s="1"/>
      <c r="H5867" s="1" t="s">
        <v>6019</v>
      </c>
      <c r="I5867" s="8" t="str">
        <f>IF(Table1[[#This Row],[TMI_Type]]="Reroute",INDEX(_xlfn.REGEXEXTRACT(Table1[[#This Row],[RawText]],".*(ROUTE|FEA|FCA|ICR|CTOP|TBO).+([A-Z]{3})",2,0),1,2),"")</f>
        <v/>
      </c>
      <c r="J5867" s="5"/>
      <c r="K5867" s="5"/>
      <c r="L5867" s="1"/>
      <c r="M5867" s="7"/>
      <c r="N5867" s="7"/>
      <c r="O5867" s="7">
        <v>45844.07708333333</v>
      </c>
      <c r="P5867" s="4" t="s">
        <v>2169</v>
      </c>
      <c r="Q5867" s="10" t="s">
        <v>11691</v>
      </c>
      <c r="R5867" s="2" t="s">
        <v>8186</v>
      </c>
      <c r="S5867" s="6" t="str">
        <f>IF(OR(ISBLANK(Table1[[#This Row],[ValidEndUTC]]),ISBLANK(Table1[[#This Row],[ValidStartUTC]])),"",Table1[[#This Row],[ValidEndUTC]]-Table1[[#This Row],[ValidStartUTC]])</f>
        <v/>
      </c>
      <c r="T5867" s="5" t="str">
        <f>IF(OR(ISBLANK(Table1[[#This Row],[ValidEndUTC]]),ISBLANK(Table1[[#This Row],[ValidStartUTC]])),"",Table1[[#This Row],[Duration]]*24*60)</f>
        <v/>
      </c>
    </row>
    <row r="5868" spans="1:20" ht="21.6" x14ac:dyDescent="0.25">
      <c r="A5868" s="8" t="str">
        <f>IF(ISBLANK(Table1[[#This Row],[AdvisoryNumber]]),"NTML","ADVZY")</f>
        <v>NTML</v>
      </c>
      <c r="B5868" s="8" t="str">
        <f>_xlfn.TEXTJOIN("-",TRUE,Table1[[#This Row],[Source]],TEXT(Table1[[#This Row],[AdvisoryNumber]],"000"),TEXT(ROW()-1,"000000"),TEXT(Table1[[#This Row],[RecordTimeUTC]],"YYYY-MM-DD"))</f>
        <v>NTML-000-005867-2025-07-12</v>
      </c>
      <c r="C5868" s="1" t="s">
        <v>244</v>
      </c>
      <c r="D5868" s="2"/>
      <c r="E5868" s="1"/>
      <c r="F5868" s="2"/>
      <c r="G5868" s="1"/>
      <c r="H5868" s="1" t="s">
        <v>2641</v>
      </c>
      <c r="I5868" s="8" t="str">
        <f>IF(Table1[[#This Row],[TMI_Type]]="Reroute",INDEX(_xlfn.REGEXEXTRACT(Table1[[#This Row],[RawText]],".*(ROUTE|FEA|FCA|ICR|CTOP|TBO).+([A-Z]{3})",2,0),1,2),"")</f>
        <v/>
      </c>
      <c r="J5868" s="5"/>
      <c r="K5868" s="5"/>
      <c r="L5868" s="1"/>
      <c r="M5868" s="7"/>
      <c r="N5868" s="7"/>
      <c r="O5868" s="7">
        <v>45850.888888888891</v>
      </c>
      <c r="P5868" s="4" t="s">
        <v>5697</v>
      </c>
      <c r="Q5868" s="10" t="s">
        <v>5697</v>
      </c>
      <c r="R5868" s="2" t="s">
        <v>11273</v>
      </c>
      <c r="S5868" s="6" t="str">
        <f>IF(OR(ISBLANK(Table1[[#This Row],[ValidEndUTC]]),ISBLANK(Table1[[#This Row],[ValidStartUTC]])),"",Table1[[#This Row],[ValidEndUTC]]-Table1[[#This Row],[ValidStartUTC]])</f>
        <v/>
      </c>
      <c r="T5868" s="5" t="str">
        <f>IF(OR(ISBLANK(Table1[[#This Row],[ValidEndUTC]]),ISBLANK(Table1[[#This Row],[ValidStartUTC]])),"",Table1[[#This Row],[Duration]]*24*60)</f>
        <v/>
      </c>
    </row>
    <row r="5869" spans="1:20" ht="21.6" x14ac:dyDescent="0.25">
      <c r="A5869" s="8" t="str">
        <f>IF(ISBLANK(Table1[[#This Row],[AdvisoryNumber]]),"NTML","ADVZY")</f>
        <v>NTML</v>
      </c>
      <c r="B5869" s="8" t="str">
        <f>_xlfn.TEXTJOIN("-",TRUE,Table1[[#This Row],[Source]],TEXT(Table1[[#This Row],[AdvisoryNumber]],"000"),TEXT(ROW()-1,"000000"),TEXT(Table1[[#This Row],[RecordTimeUTC]],"YYYY-MM-DD"))</f>
        <v>NTML-000-005868-2025-07-12</v>
      </c>
      <c r="C5869" s="1" t="s">
        <v>1262</v>
      </c>
      <c r="D5869" s="2"/>
      <c r="E5869" s="1"/>
      <c r="F5869" s="2"/>
      <c r="G5869" s="1"/>
      <c r="H5869" s="1" t="s">
        <v>2641</v>
      </c>
      <c r="I5869" s="8" t="str">
        <f>IF(Table1[[#This Row],[TMI_Type]]="Reroute",INDEX(_xlfn.REGEXEXTRACT(Table1[[#This Row],[RawText]],".*(ROUTE|FEA|FCA|ICR|CTOP|TBO).+([A-Z]{3})",2,0),1,2),"")</f>
        <v/>
      </c>
      <c r="J5869" s="5"/>
      <c r="K5869" s="5"/>
      <c r="L5869" s="1"/>
      <c r="M5869" s="7"/>
      <c r="N5869" s="7"/>
      <c r="O5869" s="7">
        <v>45850.888888888891</v>
      </c>
      <c r="P5869" s="4" t="s">
        <v>5698</v>
      </c>
      <c r="Q5869" s="10" t="s">
        <v>5698</v>
      </c>
      <c r="R5869" s="2" t="s">
        <v>11273</v>
      </c>
      <c r="S5869" s="6" t="str">
        <f>IF(OR(ISBLANK(Table1[[#This Row],[ValidEndUTC]]),ISBLANK(Table1[[#This Row],[ValidStartUTC]])),"",Table1[[#This Row],[ValidEndUTC]]-Table1[[#This Row],[ValidStartUTC]])</f>
        <v/>
      </c>
      <c r="T5869" s="5" t="str">
        <f>IF(OR(ISBLANK(Table1[[#This Row],[ValidEndUTC]]),ISBLANK(Table1[[#This Row],[ValidStartUTC]])),"",Table1[[#This Row],[Duration]]*24*60)</f>
        <v/>
      </c>
    </row>
    <row r="5870" spans="1:20" x14ac:dyDescent="0.25">
      <c r="A5870" s="8" t="str">
        <f>IF(ISBLANK(Table1[[#This Row],[AdvisoryNumber]]),"NTML","ADVZY")</f>
        <v>NTML</v>
      </c>
      <c r="B5870" s="8" t="str">
        <f>_xlfn.TEXTJOIN("-",TRUE,Table1[[#This Row],[Source]],TEXT(Table1[[#This Row],[AdvisoryNumber]],"000"),TEXT(ROW()-1,"000000"),TEXT(Table1[[#This Row],[RecordTimeUTC]],"YYYY-MM-DD"))</f>
        <v>NTML-000-005869-2025-07-13</v>
      </c>
      <c r="C5870" s="1" t="s">
        <v>4659</v>
      </c>
      <c r="D5870" s="2"/>
      <c r="E5870" s="1"/>
      <c r="F5870" s="2"/>
      <c r="G5870" s="1" t="s">
        <v>98</v>
      </c>
      <c r="H5870" s="1" t="s">
        <v>992</v>
      </c>
      <c r="I5870" s="8" t="str">
        <f>IF(Table1[[#This Row],[TMI_Type]]="Reroute",INDEX(_xlfn.REGEXEXTRACT(Table1[[#This Row],[RawText]],".*(ROUTE|FEA|FCA|ICR|CTOP|TBO).+([A-Z]{3})",2,0),1,2),"")</f>
        <v/>
      </c>
      <c r="J5870" s="5"/>
      <c r="K5870" s="5"/>
      <c r="L5870" s="1"/>
      <c r="M5870" s="7"/>
      <c r="N5870" s="7"/>
      <c r="O5870" s="7">
        <v>45851.012499999997</v>
      </c>
      <c r="P5870" s="4" t="s">
        <v>5713</v>
      </c>
      <c r="Q5870" s="10" t="s">
        <v>5713</v>
      </c>
      <c r="R5870" s="2" t="s">
        <v>11285</v>
      </c>
      <c r="S5870" s="6" t="str">
        <f>IF(OR(ISBLANK(Table1[[#This Row],[ValidEndUTC]]),ISBLANK(Table1[[#This Row],[ValidStartUTC]])),"",Table1[[#This Row],[ValidEndUTC]]-Table1[[#This Row],[ValidStartUTC]])</f>
        <v/>
      </c>
      <c r="T5870" s="5" t="str">
        <f>IF(OR(ISBLANK(Table1[[#This Row],[ValidEndUTC]]),ISBLANK(Table1[[#This Row],[ValidStartUTC]])),"",Table1[[#This Row],[Duration]]*24*60)</f>
        <v/>
      </c>
    </row>
    <row r="5871" spans="1:20" x14ac:dyDescent="0.25">
      <c r="A5871" s="8" t="str">
        <f>IF(ISBLANK(Table1[[#This Row],[AdvisoryNumber]]),"NTML","ADVZY")</f>
        <v>NTML</v>
      </c>
      <c r="B5871" s="8" t="str">
        <f>_xlfn.TEXTJOIN("-",TRUE,Table1[[#This Row],[Source]],TEXT(Table1[[#This Row],[AdvisoryNumber]],"000"),TEXT(ROW()-1,"000000"),TEXT(Table1[[#This Row],[RecordTimeUTC]],"YYYY-MM-DD"))</f>
        <v>NTML-000-005870-2025-07-13</v>
      </c>
      <c r="C5871" s="1" t="s">
        <v>4659</v>
      </c>
      <c r="D5871" s="2"/>
      <c r="E5871" s="1"/>
      <c r="F5871" s="2"/>
      <c r="G5871" s="1" t="s">
        <v>5714</v>
      </c>
      <c r="H5871" s="1" t="s">
        <v>992</v>
      </c>
      <c r="I5871" s="8" t="str">
        <f>IF(Table1[[#This Row],[TMI_Type]]="Reroute",INDEX(_xlfn.REGEXEXTRACT(Table1[[#This Row],[RawText]],".*(ROUTE|FEA|FCA|ICR|CTOP|TBO).+([A-Z]{3})",2,0),1,2),"")</f>
        <v/>
      </c>
      <c r="J5871" s="5"/>
      <c r="K5871" s="5"/>
      <c r="L5871" s="1"/>
      <c r="M5871" s="7"/>
      <c r="N5871" s="7"/>
      <c r="O5871" s="7">
        <v>45851.013888888891</v>
      </c>
      <c r="P5871" s="4" t="s">
        <v>5984</v>
      </c>
      <c r="Q5871" s="10" t="s">
        <v>5984</v>
      </c>
      <c r="R5871" s="2" t="s">
        <v>11288</v>
      </c>
      <c r="S5871" s="6" t="str">
        <f>IF(OR(ISBLANK(Table1[[#This Row],[ValidEndUTC]]),ISBLANK(Table1[[#This Row],[ValidStartUTC]])),"",Table1[[#This Row],[ValidEndUTC]]-Table1[[#This Row],[ValidStartUTC]])</f>
        <v/>
      </c>
      <c r="T5871" s="5" t="str">
        <f>IF(OR(ISBLANK(Table1[[#This Row],[ValidEndUTC]]),ISBLANK(Table1[[#This Row],[ValidStartUTC]])),"",Table1[[#This Row],[Duration]]*24*60)</f>
        <v/>
      </c>
    </row>
    <row r="5872" spans="1:20" x14ac:dyDescent="0.25">
      <c r="A5872" s="8" t="str">
        <f>IF(ISBLANK(Table1[[#This Row],[AdvisoryNumber]]),"NTML","ADVZY")</f>
        <v>NTML</v>
      </c>
      <c r="B5872" s="8" t="str">
        <f>_xlfn.TEXTJOIN("-",TRUE,Table1[[#This Row],[Source]],TEXT(Table1[[#This Row],[AdvisoryNumber]],"000"),TEXT(ROW()-1,"000000"),TEXT(Table1[[#This Row],[RecordTimeUTC]],"YYYY-MM-DD"))</f>
        <v>NTML-000-005871-2025-07-13</v>
      </c>
      <c r="C5872" s="1" t="s">
        <v>711</v>
      </c>
      <c r="D5872" s="2"/>
      <c r="E5872" s="1"/>
      <c r="F5872" s="2"/>
      <c r="G5872" s="1" t="s">
        <v>98</v>
      </c>
      <c r="H5872" s="1" t="s">
        <v>992</v>
      </c>
      <c r="I5872" s="8" t="str">
        <f>IF(Table1[[#This Row],[TMI_Type]]="Reroute",INDEX(_xlfn.REGEXEXTRACT(Table1[[#This Row],[RawText]],".*(ROUTE|FEA|FCA|ICR|CTOP|TBO).+([A-Z]{3})",2,0),1,2),"")</f>
        <v/>
      </c>
      <c r="J5872" s="5"/>
      <c r="K5872" s="5"/>
      <c r="L5872" s="1"/>
      <c r="M5872" s="7"/>
      <c r="N5872" s="7"/>
      <c r="O5872" s="7">
        <v>45851.030555555553</v>
      </c>
      <c r="P5872" s="4" t="s">
        <v>5716</v>
      </c>
      <c r="Q5872" s="10" t="s">
        <v>5716</v>
      </c>
      <c r="R5872" s="2" t="s">
        <v>11292</v>
      </c>
      <c r="S5872" s="6" t="str">
        <f>IF(OR(ISBLANK(Table1[[#This Row],[ValidEndUTC]]),ISBLANK(Table1[[#This Row],[ValidStartUTC]])),"",Table1[[#This Row],[ValidEndUTC]]-Table1[[#This Row],[ValidStartUTC]])</f>
        <v/>
      </c>
      <c r="T5872" s="5" t="str">
        <f>IF(OR(ISBLANK(Table1[[#This Row],[ValidEndUTC]]),ISBLANK(Table1[[#This Row],[ValidStartUTC]])),"",Table1[[#This Row],[Duration]]*24*60)</f>
        <v/>
      </c>
    </row>
    <row r="5873" spans="1:20" x14ac:dyDescent="0.25">
      <c r="A5873" s="8" t="str">
        <f>IF(ISBLANK(Table1[[#This Row],[AdvisoryNumber]]),"NTML","ADVZY")</f>
        <v>NTML</v>
      </c>
      <c r="B5873" s="8" t="str">
        <f>_xlfn.TEXTJOIN("-",TRUE,Table1[[#This Row],[Source]],TEXT(Table1[[#This Row],[AdvisoryNumber]],"000"),TEXT(ROW()-1,"000000"),TEXT(Table1[[#This Row],[RecordTimeUTC]],"YYYY-MM-DD"))</f>
        <v>NTML-000-005872-2025-07-13</v>
      </c>
      <c r="C5873" s="1" t="s">
        <v>1262</v>
      </c>
      <c r="D5873" s="2"/>
      <c r="E5873" s="1"/>
      <c r="F5873" s="2"/>
      <c r="G5873" s="1" t="s">
        <v>98</v>
      </c>
      <c r="H5873" s="1" t="s">
        <v>992</v>
      </c>
      <c r="I5873" s="8" t="str">
        <f>IF(Table1[[#This Row],[TMI_Type]]="Reroute",INDEX(_xlfn.REGEXEXTRACT(Table1[[#This Row],[RawText]],".*(ROUTE|FEA|FCA|ICR|CTOP|TBO).+([A-Z]{3})",2,0),1,2),"")</f>
        <v/>
      </c>
      <c r="J5873" s="5"/>
      <c r="K5873" s="5"/>
      <c r="L5873" s="1"/>
      <c r="M5873" s="7"/>
      <c r="N5873" s="7"/>
      <c r="O5873" s="7">
        <v>45851.050694444442</v>
      </c>
      <c r="P5873" s="4" t="s">
        <v>5717</v>
      </c>
      <c r="Q5873" s="10" t="s">
        <v>5717</v>
      </c>
      <c r="R5873" s="2" t="s">
        <v>11296</v>
      </c>
      <c r="S5873" s="6" t="str">
        <f>IF(OR(ISBLANK(Table1[[#This Row],[ValidEndUTC]]),ISBLANK(Table1[[#This Row],[ValidStartUTC]])),"",Table1[[#This Row],[ValidEndUTC]]-Table1[[#This Row],[ValidStartUTC]])</f>
        <v/>
      </c>
      <c r="T5873" s="5" t="str">
        <f>IF(OR(ISBLANK(Table1[[#This Row],[ValidEndUTC]]),ISBLANK(Table1[[#This Row],[ValidStartUTC]])),"",Table1[[#This Row],[Duration]]*24*60)</f>
        <v/>
      </c>
    </row>
    <row r="5874" spans="1:20" x14ac:dyDescent="0.25">
      <c r="A5874" s="8" t="str">
        <f>IF(ISBLANK(Table1[[#This Row],[AdvisoryNumber]]),"NTML","ADVZY")</f>
        <v>NTML</v>
      </c>
      <c r="B5874" s="8" t="str">
        <f>_xlfn.TEXTJOIN("-",TRUE,Table1[[#This Row],[Source]],TEXT(Table1[[#This Row],[AdvisoryNumber]],"000"),TEXT(ROW()-1,"000000"),TEXT(Table1[[#This Row],[RecordTimeUTC]],"YYYY-MM-DD"))</f>
        <v>NTML-000-005873-2025-07-13</v>
      </c>
      <c r="C5874" s="1" t="s">
        <v>4659</v>
      </c>
      <c r="D5874" s="2"/>
      <c r="E5874" s="1"/>
      <c r="F5874" s="2"/>
      <c r="G5874" s="1" t="s">
        <v>98</v>
      </c>
      <c r="H5874" s="1" t="s">
        <v>992</v>
      </c>
      <c r="I5874" s="8" t="str">
        <f>IF(Table1[[#This Row],[TMI_Type]]="Reroute",INDEX(_xlfn.REGEXEXTRACT(Table1[[#This Row],[RawText]],".*(ROUTE|FEA|FCA|ICR|CTOP|TBO).+([A-Z]{3})",2,0),1,2),"")</f>
        <v/>
      </c>
      <c r="J5874" s="5"/>
      <c r="K5874" s="5"/>
      <c r="L5874" s="1"/>
      <c r="M5874" s="7"/>
      <c r="N5874" s="7"/>
      <c r="O5874" s="7">
        <v>45851.065972222219</v>
      </c>
      <c r="P5874" s="4" t="s">
        <v>5721</v>
      </c>
      <c r="Q5874" s="10" t="s">
        <v>5721</v>
      </c>
      <c r="R5874" s="2" t="s">
        <v>11299</v>
      </c>
      <c r="S5874" s="6" t="str">
        <f>IF(OR(ISBLANK(Table1[[#This Row],[ValidEndUTC]]),ISBLANK(Table1[[#This Row],[ValidStartUTC]])),"",Table1[[#This Row],[ValidEndUTC]]-Table1[[#This Row],[ValidStartUTC]])</f>
        <v/>
      </c>
      <c r="T5874" s="5" t="str">
        <f>IF(OR(ISBLANK(Table1[[#This Row],[ValidEndUTC]]),ISBLANK(Table1[[#This Row],[ValidStartUTC]])),"",Table1[[#This Row],[Duration]]*24*60)</f>
        <v/>
      </c>
    </row>
    <row r="5875" spans="1:20" x14ac:dyDescent="0.25">
      <c r="A5875" s="8" t="str">
        <f>IF(ISBLANK(Table1[[#This Row],[AdvisoryNumber]]),"NTML","ADVZY")</f>
        <v>NTML</v>
      </c>
      <c r="B5875" s="8" t="str">
        <f>_xlfn.TEXTJOIN("-",TRUE,Table1[[#This Row],[Source]],TEXT(Table1[[#This Row],[AdvisoryNumber]],"000"),TEXT(ROW()-1,"000000"),TEXT(Table1[[#This Row],[RecordTimeUTC]],"YYYY-MM-DD"))</f>
        <v>NTML-000-005874-2025-07-13</v>
      </c>
      <c r="C5875" s="1" t="s">
        <v>1262</v>
      </c>
      <c r="D5875" s="2"/>
      <c r="E5875" s="1"/>
      <c r="F5875" s="2"/>
      <c r="G5875" s="1" t="s">
        <v>98</v>
      </c>
      <c r="H5875" s="1" t="s">
        <v>992</v>
      </c>
      <c r="I5875" s="8" t="str">
        <f>IF(Table1[[#This Row],[TMI_Type]]="Reroute",INDEX(_xlfn.REGEXEXTRACT(Table1[[#This Row],[RawText]],".*(ROUTE|FEA|FCA|ICR|CTOP|TBO).+([A-Z]{3})",2,0),1,2),"")</f>
        <v/>
      </c>
      <c r="J5875" s="5"/>
      <c r="K5875" s="5"/>
      <c r="L5875" s="1"/>
      <c r="M5875" s="7"/>
      <c r="N5875" s="7"/>
      <c r="O5875" s="7">
        <v>45851.099305555559</v>
      </c>
      <c r="P5875" s="4" t="s">
        <v>5723</v>
      </c>
      <c r="Q5875" s="10" t="s">
        <v>5723</v>
      </c>
      <c r="R5875" s="2" t="s">
        <v>11301</v>
      </c>
      <c r="S5875" s="6" t="str">
        <f>IF(OR(ISBLANK(Table1[[#This Row],[ValidEndUTC]]),ISBLANK(Table1[[#This Row],[ValidStartUTC]])),"",Table1[[#This Row],[ValidEndUTC]]-Table1[[#This Row],[ValidStartUTC]])</f>
        <v/>
      </c>
      <c r="T5875" s="5" t="str">
        <f>IF(OR(ISBLANK(Table1[[#This Row],[ValidEndUTC]]),ISBLANK(Table1[[#This Row],[ValidStartUTC]])),"",Table1[[#This Row],[Duration]]*24*60)</f>
        <v/>
      </c>
    </row>
    <row r="5876" spans="1:20" ht="75.599999999999994" x14ac:dyDescent="0.25">
      <c r="A5876" s="8" t="str">
        <f>IF(ISBLANK(Table1[[#This Row],[AdvisoryNumber]]),"NTML","ADVZY")</f>
        <v>ADVZY</v>
      </c>
      <c r="B5876" s="8" t="str">
        <f>_xlfn.TEXTJOIN("-",TRUE,Table1[[#This Row],[Source]],TEXT(Table1[[#This Row],[AdvisoryNumber]],"000"),TEXT(ROW()-1,"000000"),TEXT(Table1[[#This Row],[RecordTimeUTC]],"YYYY-MM-DD"))</f>
        <v>ADVZY-001-005875-2025-07-13</v>
      </c>
      <c r="C5876" s="1" t="s">
        <v>16</v>
      </c>
      <c r="D5876" s="2"/>
      <c r="E5876" s="1">
        <v>1</v>
      </c>
      <c r="F5876" s="2" t="s">
        <v>6312</v>
      </c>
      <c r="G5876" s="1"/>
      <c r="H5876" s="1" t="s">
        <v>6019</v>
      </c>
      <c r="I5876" s="8" t="str">
        <f>IF(Table1[[#This Row],[TMI_Type]]="Reroute",INDEX(_xlfn.REGEXEXTRACT(Table1[[#This Row],[RawText]],".*(ROUTE|FEA|FCA|ICR|CTOP|TBO).+([A-Z]{3})",2,0),1,2),"")</f>
        <v/>
      </c>
      <c r="J5876" s="5"/>
      <c r="K5876" s="5"/>
      <c r="L5876" s="1"/>
      <c r="M5876" s="7"/>
      <c r="N5876" s="7"/>
      <c r="O5876" s="7">
        <v>45851.109722222223</v>
      </c>
      <c r="P5876" s="4" t="s">
        <v>2173</v>
      </c>
      <c r="Q5876" s="10" t="s">
        <v>11689</v>
      </c>
      <c r="R5876" s="2" t="s">
        <v>8191</v>
      </c>
      <c r="S5876" s="6" t="str">
        <f>IF(OR(ISBLANK(Table1[[#This Row],[ValidEndUTC]]),ISBLANK(Table1[[#This Row],[ValidStartUTC]])),"",Table1[[#This Row],[ValidEndUTC]]-Table1[[#This Row],[ValidStartUTC]])</f>
        <v/>
      </c>
      <c r="T5876" s="5" t="str">
        <f>IF(OR(ISBLANK(Table1[[#This Row],[ValidEndUTC]]),ISBLANK(Table1[[#This Row],[ValidStartUTC]])),"",Table1[[#This Row],[Duration]]*24*60)</f>
        <v/>
      </c>
    </row>
    <row r="5877" spans="1:20" x14ac:dyDescent="0.25">
      <c r="A5877" s="8" t="str">
        <f>IF(ISBLANK(Table1[[#This Row],[AdvisoryNumber]]),"NTML","ADVZY")</f>
        <v>NTML</v>
      </c>
      <c r="B5877" s="8" t="str">
        <f>_xlfn.TEXTJOIN("-",TRUE,Table1[[#This Row],[Source]],TEXT(Table1[[#This Row],[AdvisoryNumber]],"000"),TEXT(ROW()-1,"000000"),TEXT(Table1[[#This Row],[RecordTimeUTC]],"YYYY-MM-DD"))</f>
        <v>NTML-000-005876-2025-07-17</v>
      </c>
      <c r="C5877" s="1" t="s">
        <v>187</v>
      </c>
      <c r="D5877" s="2"/>
      <c r="E5877" s="1"/>
      <c r="F5877" s="2"/>
      <c r="G5877" s="1" t="s">
        <v>98</v>
      </c>
      <c r="H5877" s="1" t="s">
        <v>181</v>
      </c>
      <c r="I5877" s="8" t="str">
        <f>IF(Table1[[#This Row],[TMI_Type]]="Reroute",INDEX(_xlfn.REGEXEXTRACT(Table1[[#This Row],[RawText]],".*(ROUTE|FEA|FCA|ICR|CTOP|TBO).+([A-Z]{3})",2,0),1,2),"")</f>
        <v/>
      </c>
      <c r="J5877" s="5"/>
      <c r="K5877" s="5"/>
      <c r="L5877" s="1" t="s">
        <v>11332</v>
      </c>
      <c r="M5877" s="7"/>
      <c r="N5877" s="7"/>
      <c r="O5877" s="7">
        <v>45855.034722222219</v>
      </c>
      <c r="P5877" s="4" t="s">
        <v>5784</v>
      </c>
      <c r="Q5877" s="10" t="s">
        <v>5784</v>
      </c>
      <c r="R5877" s="2" t="s">
        <v>11333</v>
      </c>
      <c r="S5877" s="6" t="str">
        <f>IF(OR(ISBLANK(Table1[[#This Row],[ValidEndUTC]]),ISBLANK(Table1[[#This Row],[ValidStartUTC]])),"",Table1[[#This Row],[ValidEndUTC]]-Table1[[#This Row],[ValidStartUTC]])</f>
        <v/>
      </c>
      <c r="T5877" s="5" t="str">
        <f>IF(OR(ISBLANK(Table1[[#This Row],[ValidEndUTC]]),ISBLANK(Table1[[#This Row],[ValidStartUTC]])),"",Table1[[#This Row],[Duration]]*24*60)</f>
        <v/>
      </c>
    </row>
    <row r="5878" spans="1:20" x14ac:dyDescent="0.25">
      <c r="A5878" s="8" t="str">
        <f>IF(ISBLANK(Table1[[#This Row],[AdvisoryNumber]]),"NTML","ADVZY")</f>
        <v>NTML</v>
      </c>
      <c r="B5878" s="8" t="str">
        <f>_xlfn.TEXTJOIN("-",TRUE,Table1[[#This Row],[Source]],TEXT(Table1[[#This Row],[AdvisoryNumber]],"000"),TEXT(ROW()-1,"000000"),TEXT(Table1[[#This Row],[RecordTimeUTC]],"YYYY-MM-DD"))</f>
        <v>NTML-000-005877-2025-07-18</v>
      </c>
      <c r="C5878" s="1" t="s">
        <v>1079</v>
      </c>
      <c r="D5878" s="2"/>
      <c r="E5878" s="1"/>
      <c r="F5878" s="2"/>
      <c r="G5878" s="1"/>
      <c r="H5878" s="1" t="s">
        <v>2641</v>
      </c>
      <c r="I5878" s="8" t="str">
        <f>IF(Table1[[#This Row],[TMI_Type]]="Reroute",INDEX(_xlfn.REGEXEXTRACT(Table1[[#This Row],[RawText]],".*(ROUTE|FEA|FCA|ICR|CTOP|TBO).+([A-Z]{3})",2,0),1,2),"")</f>
        <v/>
      </c>
      <c r="J5878" s="5"/>
      <c r="K5878" s="5"/>
      <c r="L5878" s="1"/>
      <c r="M5878" s="7"/>
      <c r="N5878" s="7"/>
      <c r="O5878" s="7">
        <v>45856.931250000001</v>
      </c>
      <c r="P5878" s="4" t="s">
        <v>5724</v>
      </c>
      <c r="Q5878" s="10" t="s">
        <v>5724</v>
      </c>
      <c r="R5878" s="2" t="s">
        <v>11302</v>
      </c>
      <c r="S5878" s="6" t="str">
        <f>IF(OR(ISBLANK(Table1[[#This Row],[ValidEndUTC]]),ISBLANK(Table1[[#This Row],[ValidStartUTC]])),"",Table1[[#This Row],[ValidEndUTC]]-Table1[[#This Row],[ValidStartUTC]])</f>
        <v/>
      </c>
      <c r="T5878" s="5" t="str">
        <f>IF(OR(ISBLANK(Table1[[#This Row],[ValidEndUTC]]),ISBLANK(Table1[[#This Row],[ValidStartUTC]])),"",Table1[[#This Row],[Duration]]*24*60)</f>
        <v/>
      </c>
    </row>
    <row r="5879" spans="1:20" ht="21.6" x14ac:dyDescent="0.25">
      <c r="A5879" s="8" t="str">
        <f>IF(ISBLANK(Table1[[#This Row],[AdvisoryNumber]]),"NTML","ADVZY")</f>
        <v>NTML</v>
      </c>
      <c r="B5879" s="8" t="str">
        <f>_xlfn.TEXTJOIN("-",TRUE,Table1[[#This Row],[Source]],TEXT(Table1[[#This Row],[AdvisoryNumber]],"000"),TEXT(ROW()-1,"000000"),TEXT(Table1[[#This Row],[RecordTimeUTC]],"YYYY-MM-DD"))</f>
        <v>NTML-000-005878-2025-07-18</v>
      </c>
      <c r="C5879" s="1" t="s">
        <v>108</v>
      </c>
      <c r="D5879" s="2"/>
      <c r="E5879" s="1"/>
      <c r="F5879" s="2"/>
      <c r="G5879" s="1" t="s">
        <v>2262</v>
      </c>
      <c r="H5879" s="1" t="s">
        <v>2641</v>
      </c>
      <c r="I5879" s="8" t="str">
        <f>IF(Table1[[#This Row],[TMI_Type]]="Reroute",INDEX(_xlfn.REGEXEXTRACT(Table1[[#This Row],[RawText]],".*(ROUTE|FEA|FCA|ICR|CTOP|TBO).+([A-Z]{3})",2,0),1,2),"")</f>
        <v/>
      </c>
      <c r="J5879" s="5"/>
      <c r="K5879" s="5"/>
      <c r="L5879" s="1"/>
      <c r="M5879" s="7"/>
      <c r="N5879" s="7"/>
      <c r="O5879" s="7">
        <v>45856.960416666669</v>
      </c>
      <c r="P5879" s="4" t="s">
        <v>5749</v>
      </c>
      <c r="Q5879" s="10" t="s">
        <v>5749</v>
      </c>
      <c r="R5879" s="2" t="s">
        <v>11312</v>
      </c>
      <c r="S5879" s="6" t="str">
        <f>IF(OR(ISBLANK(Table1[[#This Row],[ValidEndUTC]]),ISBLANK(Table1[[#This Row],[ValidStartUTC]])),"",Table1[[#This Row],[ValidEndUTC]]-Table1[[#This Row],[ValidStartUTC]])</f>
        <v/>
      </c>
      <c r="T5879" s="5" t="str">
        <f>IF(OR(ISBLANK(Table1[[#This Row],[ValidEndUTC]]),ISBLANK(Table1[[#This Row],[ValidStartUTC]])),"",Table1[[#This Row],[Duration]]*24*60)</f>
        <v/>
      </c>
    </row>
    <row r="5880" spans="1:20" ht="21.6" x14ac:dyDescent="0.25">
      <c r="A5880" s="8" t="str">
        <f>IF(ISBLANK(Table1[[#This Row],[AdvisoryNumber]]),"NTML","ADVZY")</f>
        <v>NTML</v>
      </c>
      <c r="B5880" s="8" t="str">
        <f>_xlfn.TEXTJOIN("-",TRUE,Table1[[#This Row],[Source]],TEXT(Table1[[#This Row],[AdvisoryNumber]],"000"),TEXT(ROW()-1,"000000"),TEXT(Table1[[#This Row],[RecordTimeUTC]],"YYYY-MM-DD"))</f>
        <v>NTML-000-005879-2025-07-18</v>
      </c>
      <c r="C5880" s="1" t="s">
        <v>495</v>
      </c>
      <c r="D5880" s="2"/>
      <c r="E5880" s="1"/>
      <c r="F5880" s="2"/>
      <c r="G5880" s="1"/>
      <c r="H5880" s="1" t="s">
        <v>2641</v>
      </c>
      <c r="I5880" s="8" t="str">
        <f>IF(Table1[[#This Row],[TMI_Type]]="Reroute",INDEX(_xlfn.REGEXEXTRACT(Table1[[#This Row],[RawText]],".*(ROUTE|FEA|FCA|ICR|CTOP|TBO).+([A-Z]{3})",2,0),1,2),"")</f>
        <v/>
      </c>
      <c r="J5880" s="5"/>
      <c r="K5880" s="5"/>
      <c r="L5880" s="1"/>
      <c r="M5880" s="7"/>
      <c r="N5880" s="7"/>
      <c r="O5880" s="7">
        <v>45856.960416666669</v>
      </c>
      <c r="P5880" s="4" t="s">
        <v>5750</v>
      </c>
      <c r="Q5880" s="10" t="s">
        <v>5750</v>
      </c>
      <c r="R5880" s="2" t="s">
        <v>11312</v>
      </c>
      <c r="S5880" s="6" t="str">
        <f>IF(OR(ISBLANK(Table1[[#This Row],[ValidEndUTC]]),ISBLANK(Table1[[#This Row],[ValidStartUTC]])),"",Table1[[#This Row],[ValidEndUTC]]-Table1[[#This Row],[ValidStartUTC]])</f>
        <v/>
      </c>
      <c r="T5880" s="5" t="str">
        <f>IF(OR(ISBLANK(Table1[[#This Row],[ValidEndUTC]]),ISBLANK(Table1[[#This Row],[ValidStartUTC]])),"",Table1[[#This Row],[Duration]]*24*60)</f>
        <v/>
      </c>
    </row>
    <row r="5881" spans="1:20" ht="21.6" x14ac:dyDescent="0.25">
      <c r="A5881" s="8" t="str">
        <f>IF(ISBLANK(Table1[[#This Row],[AdvisoryNumber]]),"NTML","ADVZY")</f>
        <v>NTML</v>
      </c>
      <c r="B5881" s="8" t="str">
        <f>_xlfn.TEXTJOIN("-",TRUE,Table1[[#This Row],[Source]],TEXT(Table1[[#This Row],[AdvisoryNumber]],"000"),TEXT(ROW()-1,"000000"),TEXT(Table1[[#This Row],[RecordTimeUTC]],"YYYY-MM-DD"))</f>
        <v>NTML-000-005880-2025-07-18</v>
      </c>
      <c r="C5881" s="1" t="s">
        <v>1071</v>
      </c>
      <c r="D5881" s="2"/>
      <c r="E5881" s="1"/>
      <c r="F5881" s="2"/>
      <c r="G5881" s="1"/>
      <c r="H5881" s="1" t="s">
        <v>2641</v>
      </c>
      <c r="I5881" s="8" t="str">
        <f>IF(Table1[[#This Row],[TMI_Type]]="Reroute",INDEX(_xlfn.REGEXEXTRACT(Table1[[#This Row],[RawText]],".*(ROUTE|FEA|FCA|ICR|CTOP|TBO).+([A-Z]{3})",2,0),1,2),"")</f>
        <v/>
      </c>
      <c r="J5881" s="5"/>
      <c r="K5881" s="5"/>
      <c r="L5881" s="1"/>
      <c r="M5881" s="7"/>
      <c r="N5881" s="7"/>
      <c r="O5881" s="7">
        <v>45856.977777777778</v>
      </c>
      <c r="P5881" s="4" t="s">
        <v>5753</v>
      </c>
      <c r="Q5881" s="10" t="s">
        <v>5753</v>
      </c>
      <c r="R5881" s="2" t="s">
        <v>11314</v>
      </c>
      <c r="S5881" s="6" t="str">
        <f>IF(OR(ISBLANK(Table1[[#This Row],[ValidEndUTC]]),ISBLANK(Table1[[#This Row],[ValidStartUTC]])),"",Table1[[#This Row],[ValidEndUTC]]-Table1[[#This Row],[ValidStartUTC]])</f>
        <v/>
      </c>
      <c r="T5881" s="5" t="str">
        <f>IF(OR(ISBLANK(Table1[[#This Row],[ValidEndUTC]]),ISBLANK(Table1[[#This Row],[ValidStartUTC]])),"",Table1[[#This Row],[Duration]]*24*60)</f>
        <v/>
      </c>
    </row>
    <row r="5882" spans="1:20" x14ac:dyDescent="0.25">
      <c r="A5882" s="8" t="str">
        <f>IF(ISBLANK(Table1[[#This Row],[AdvisoryNumber]]),"NTML","ADVZY")</f>
        <v>NTML</v>
      </c>
      <c r="B5882" s="8" t="str">
        <f>_xlfn.TEXTJOIN("-",TRUE,Table1[[#This Row],[Source]],TEXT(Table1[[#This Row],[AdvisoryNumber]],"000"),TEXT(ROW()-1,"000000"),TEXT(Table1[[#This Row],[RecordTimeUTC]],"YYYY-MM-DD"))</f>
        <v>NTML-000-005881-2025-07-19</v>
      </c>
      <c r="C5882" s="1" t="s">
        <v>495</v>
      </c>
      <c r="D5882" s="2"/>
      <c r="E5882" s="1"/>
      <c r="F5882" s="2"/>
      <c r="G5882" s="1" t="s">
        <v>98</v>
      </c>
      <c r="H5882" s="1" t="s">
        <v>992</v>
      </c>
      <c r="I5882" s="8" t="str">
        <f>IF(Table1[[#This Row],[TMI_Type]]="Reroute",INDEX(_xlfn.REGEXEXTRACT(Table1[[#This Row],[RawText]],".*(ROUTE|FEA|FCA|ICR|CTOP|TBO).+([A-Z]{3})",2,0),1,2),"")</f>
        <v/>
      </c>
      <c r="J5882" s="5"/>
      <c r="K5882" s="5"/>
      <c r="L5882" s="1"/>
      <c r="M5882" s="7"/>
      <c r="N5882" s="7"/>
      <c r="O5882" s="7">
        <v>45857.031944444447</v>
      </c>
      <c r="P5882" s="4" t="s">
        <v>5754</v>
      </c>
      <c r="Q5882" s="10" t="s">
        <v>5754</v>
      </c>
      <c r="R5882" s="2" t="s">
        <v>11315</v>
      </c>
      <c r="S5882" s="6" t="str">
        <f>IF(OR(ISBLANK(Table1[[#This Row],[ValidEndUTC]]),ISBLANK(Table1[[#This Row],[ValidStartUTC]])),"",Table1[[#This Row],[ValidEndUTC]]-Table1[[#This Row],[ValidStartUTC]])</f>
        <v/>
      </c>
      <c r="T5882" s="5" t="str">
        <f>IF(OR(ISBLANK(Table1[[#This Row],[ValidEndUTC]]),ISBLANK(Table1[[#This Row],[ValidStartUTC]])),"",Table1[[#This Row],[Duration]]*24*60)</f>
        <v/>
      </c>
    </row>
    <row r="5883" spans="1:20" ht="75.599999999999994" x14ac:dyDescent="0.25">
      <c r="A5883" s="8" t="str">
        <f>IF(ISBLANK(Table1[[#This Row],[AdvisoryNumber]]),"NTML","ADVZY")</f>
        <v>ADVZY</v>
      </c>
      <c r="B5883" s="8" t="str">
        <f>_xlfn.TEXTJOIN("-",TRUE,Table1[[#This Row],[Source]],TEXT(Table1[[#This Row],[AdvisoryNumber]],"000"),TEXT(ROW()-1,"000000"),TEXT(Table1[[#This Row],[RecordTimeUTC]],"YYYY-MM-DD"))</f>
        <v>ADVZY-003-005882-2025-07-19</v>
      </c>
      <c r="C5883" s="1" t="s">
        <v>16</v>
      </c>
      <c r="D5883" s="2"/>
      <c r="E5883" s="1">
        <v>3</v>
      </c>
      <c r="F5883" s="2" t="s">
        <v>6407</v>
      </c>
      <c r="G5883" s="1"/>
      <c r="H5883" s="1" t="s">
        <v>6019</v>
      </c>
      <c r="I5883" s="8" t="str">
        <f>IF(Table1[[#This Row],[TMI_Type]]="Reroute",INDEX(_xlfn.REGEXEXTRACT(Table1[[#This Row],[RawText]],".*(ROUTE|FEA|FCA|ICR|CTOP|TBO).+([A-Z]{3})",2,0),1,2),"")</f>
        <v/>
      </c>
      <c r="J5883" s="5"/>
      <c r="K5883" s="5"/>
      <c r="L5883" s="1"/>
      <c r="M5883" s="7"/>
      <c r="N5883" s="7"/>
      <c r="O5883" s="7">
        <v>45857.03402777778</v>
      </c>
      <c r="P5883" s="4" t="s">
        <v>2175</v>
      </c>
      <c r="Q5883" s="10" t="s">
        <v>8200</v>
      </c>
      <c r="R5883" s="2" t="s">
        <v>8201</v>
      </c>
      <c r="S5883" s="6" t="str">
        <f>IF(OR(ISBLANK(Table1[[#This Row],[ValidEndUTC]]),ISBLANK(Table1[[#This Row],[ValidStartUTC]])),"",Table1[[#This Row],[ValidEndUTC]]-Table1[[#This Row],[ValidStartUTC]])</f>
        <v/>
      </c>
      <c r="T5883" s="5" t="str">
        <f>IF(OR(ISBLANK(Table1[[#This Row],[ValidEndUTC]]),ISBLANK(Table1[[#This Row],[ValidStartUTC]])),"",Table1[[#This Row],[Duration]]*24*60)</f>
        <v/>
      </c>
    </row>
    <row r="5884" spans="1:20" x14ac:dyDescent="0.25">
      <c r="A5884" s="8" t="str">
        <f>IF(ISBLANK(Table1[[#This Row],[AdvisoryNumber]]),"NTML","ADVZY")</f>
        <v>NTML</v>
      </c>
      <c r="B5884" s="8" t="str">
        <f>_xlfn.TEXTJOIN("-",TRUE,Table1[[#This Row],[Source]],TEXT(Table1[[#This Row],[AdvisoryNumber]],"000"),TEXT(ROW()-1,"000000"),TEXT(Table1[[#This Row],[RecordTimeUTC]],"YYYY-MM-DD"))</f>
        <v>NTML-000-005883-2025-07-19</v>
      </c>
      <c r="C5884" s="1" t="s">
        <v>218</v>
      </c>
      <c r="D5884" s="2"/>
      <c r="E5884" s="1"/>
      <c r="F5884" s="2"/>
      <c r="G5884" s="1"/>
      <c r="H5884" s="1" t="s">
        <v>2641</v>
      </c>
      <c r="I5884" s="8" t="str">
        <f>IF(Table1[[#This Row],[TMI_Type]]="Reroute",INDEX(_xlfn.REGEXEXTRACT(Table1[[#This Row],[RawText]],".*(ROUTE|FEA|FCA|ICR|CTOP|TBO).+([A-Z]{3})",2,0),1,2),"")</f>
        <v/>
      </c>
      <c r="J5884" s="5"/>
      <c r="K5884" s="5"/>
      <c r="L5884" s="1"/>
      <c r="M5884" s="7"/>
      <c r="N5884" s="7"/>
      <c r="O5884" s="7">
        <v>45857.802083333336</v>
      </c>
      <c r="P5884" s="4" t="s">
        <v>5762</v>
      </c>
      <c r="Q5884" s="10" t="s">
        <v>5762</v>
      </c>
      <c r="R5884" s="2" t="s">
        <v>11319</v>
      </c>
      <c r="S5884" s="6" t="str">
        <f>IF(OR(ISBLANK(Table1[[#This Row],[ValidEndUTC]]),ISBLANK(Table1[[#This Row],[ValidStartUTC]])),"",Table1[[#This Row],[ValidEndUTC]]-Table1[[#This Row],[ValidStartUTC]])</f>
        <v/>
      </c>
      <c r="T5884" s="5" t="str">
        <f>IF(OR(ISBLANK(Table1[[#This Row],[ValidEndUTC]]),ISBLANK(Table1[[#This Row],[ValidStartUTC]])),"",Table1[[#This Row],[Duration]]*24*60)</f>
        <v/>
      </c>
    </row>
    <row r="5885" spans="1:20" x14ac:dyDescent="0.25">
      <c r="A5885" s="8" t="str">
        <f>IF(ISBLANK(Table1[[#This Row],[AdvisoryNumber]]),"NTML","ADVZY")</f>
        <v>NTML</v>
      </c>
      <c r="B5885" s="8" t="str">
        <f>_xlfn.TEXTJOIN("-",TRUE,Table1[[#This Row],[Source]],TEXT(Table1[[#This Row],[AdvisoryNumber]],"000"),TEXT(ROW()-1,"000000"),TEXT(Table1[[#This Row],[RecordTimeUTC]],"YYYY-MM-DD"))</f>
        <v>NTML-000-005884-2025-07-19</v>
      </c>
      <c r="C5885" s="1" t="s">
        <v>218</v>
      </c>
      <c r="D5885" s="2"/>
      <c r="E5885" s="1"/>
      <c r="F5885" s="2"/>
      <c r="G5885" s="1"/>
      <c r="H5885" s="1" t="s">
        <v>2641</v>
      </c>
      <c r="I5885" s="8" t="str">
        <f>IF(Table1[[#This Row],[TMI_Type]]="Reroute",INDEX(_xlfn.REGEXEXTRACT(Table1[[#This Row],[RawText]],".*(ROUTE|FEA|FCA|ICR|CTOP|TBO).+([A-Z]{3})",2,0),1,2),"")</f>
        <v/>
      </c>
      <c r="J5885" s="5"/>
      <c r="K5885" s="5"/>
      <c r="L5885" s="1"/>
      <c r="M5885" s="7"/>
      <c r="N5885" s="7"/>
      <c r="O5885" s="7">
        <v>45857.802083333336</v>
      </c>
      <c r="P5885" s="4" t="s">
        <v>5765</v>
      </c>
      <c r="Q5885" s="10" t="s">
        <v>5765</v>
      </c>
      <c r="R5885" s="2" t="s">
        <v>11321</v>
      </c>
      <c r="S5885" s="6" t="str">
        <f>IF(OR(ISBLANK(Table1[[#This Row],[ValidEndUTC]]),ISBLANK(Table1[[#This Row],[ValidStartUTC]])),"",Table1[[#This Row],[ValidEndUTC]]-Table1[[#This Row],[ValidStartUTC]])</f>
        <v/>
      </c>
      <c r="T5885" s="5" t="str">
        <f>IF(OR(ISBLANK(Table1[[#This Row],[ValidEndUTC]]),ISBLANK(Table1[[#This Row],[ValidStartUTC]])),"",Table1[[#This Row],[Duration]]*24*60)</f>
        <v/>
      </c>
    </row>
    <row r="5886" spans="1:20" x14ac:dyDescent="0.25">
      <c r="A5886" s="8" t="str">
        <f>IF(ISBLANK(Table1[[#This Row],[AdvisoryNumber]]),"NTML","ADVZY")</f>
        <v>NTML</v>
      </c>
      <c r="B5886" s="8" t="str">
        <f>_xlfn.TEXTJOIN("-",TRUE,Table1[[#This Row],[Source]],TEXT(Table1[[#This Row],[AdvisoryNumber]],"000"),TEXT(ROW()-1,"000000"),TEXT(Table1[[#This Row],[RecordTimeUTC]],"YYYY-MM-DD"))</f>
        <v>NTML-000-005885-2025-07-20</v>
      </c>
      <c r="C5886" s="1" t="s">
        <v>218</v>
      </c>
      <c r="D5886" s="2"/>
      <c r="E5886" s="1"/>
      <c r="F5886" s="2"/>
      <c r="G5886" s="1"/>
      <c r="H5886" s="1" t="s">
        <v>2641</v>
      </c>
      <c r="I5886" s="8" t="str">
        <f>IF(Table1[[#This Row],[TMI_Type]]="Reroute",INDEX(_xlfn.REGEXEXTRACT(Table1[[#This Row],[RawText]],".*(ROUTE|FEA|FCA|ICR|CTOP|TBO).+([A-Z]{3})",2,0),1,2),"")</f>
        <v/>
      </c>
      <c r="J5886" s="5"/>
      <c r="K5886" s="5"/>
      <c r="L5886" s="1"/>
      <c r="M5886" s="7"/>
      <c r="N5886" s="7"/>
      <c r="O5886" s="7">
        <v>45858.025000000001</v>
      </c>
      <c r="P5886" s="4" t="s">
        <v>5769</v>
      </c>
      <c r="Q5886" s="10" t="s">
        <v>5769</v>
      </c>
      <c r="R5886" s="2" t="s">
        <v>11323</v>
      </c>
      <c r="S5886" s="6" t="str">
        <f>IF(OR(ISBLANK(Table1[[#This Row],[ValidEndUTC]]),ISBLANK(Table1[[#This Row],[ValidStartUTC]])),"",Table1[[#This Row],[ValidEndUTC]]-Table1[[#This Row],[ValidStartUTC]])</f>
        <v/>
      </c>
      <c r="T5886" s="5" t="str">
        <f>IF(OR(ISBLANK(Table1[[#This Row],[ValidEndUTC]]),ISBLANK(Table1[[#This Row],[ValidStartUTC]])),"",Table1[[#This Row],[Duration]]*24*60)</f>
        <v/>
      </c>
    </row>
    <row r="5887" spans="1:20" x14ac:dyDescent="0.25">
      <c r="A5887" s="8" t="str">
        <f>IF(ISBLANK(Table1[[#This Row],[AdvisoryNumber]]),"NTML","ADVZY")</f>
        <v>NTML</v>
      </c>
      <c r="B5887" s="8" t="str">
        <f>_xlfn.TEXTJOIN("-",TRUE,Table1[[#This Row],[Source]],TEXT(Table1[[#This Row],[AdvisoryNumber]],"000"),TEXT(ROW()-1,"000000"),TEXT(Table1[[#This Row],[RecordTimeUTC]],"YYYY-MM-DD"))</f>
        <v>NTML-000-005886-2025-07-20</v>
      </c>
      <c r="C5887" s="1" t="s">
        <v>1570</v>
      </c>
      <c r="D5887" s="2"/>
      <c r="E5887" s="1"/>
      <c r="F5887" s="2"/>
      <c r="G5887" s="1" t="s">
        <v>98</v>
      </c>
      <c r="H5887" s="1" t="s">
        <v>992</v>
      </c>
      <c r="I5887" s="8" t="str">
        <f>IF(Table1[[#This Row],[TMI_Type]]="Reroute",INDEX(_xlfn.REGEXEXTRACT(Table1[[#This Row],[RawText]],".*(ROUTE|FEA|FCA|ICR|CTOP|TBO).+([A-Z]{3})",2,0),1,2),"")</f>
        <v/>
      </c>
      <c r="J5887" s="5"/>
      <c r="K5887" s="5"/>
      <c r="L5887" s="1"/>
      <c r="M5887" s="7"/>
      <c r="N5887" s="7"/>
      <c r="O5887" s="7">
        <v>45858.025000000001</v>
      </c>
      <c r="P5887" s="4" t="s">
        <v>5770</v>
      </c>
      <c r="Q5887" s="10" t="s">
        <v>5770</v>
      </c>
      <c r="R5887" s="2" t="s">
        <v>11323</v>
      </c>
      <c r="S5887" s="6" t="str">
        <f>IF(OR(ISBLANK(Table1[[#This Row],[ValidEndUTC]]),ISBLANK(Table1[[#This Row],[ValidStartUTC]])),"",Table1[[#This Row],[ValidEndUTC]]-Table1[[#This Row],[ValidStartUTC]])</f>
        <v/>
      </c>
      <c r="T5887" s="5" t="str">
        <f>IF(OR(ISBLANK(Table1[[#This Row],[ValidEndUTC]]),ISBLANK(Table1[[#This Row],[ValidStartUTC]])),"",Table1[[#This Row],[Duration]]*24*60)</f>
        <v/>
      </c>
    </row>
    <row r="5888" spans="1:20" x14ac:dyDescent="0.25">
      <c r="A5888" s="8" t="str">
        <f>IF(ISBLANK(Table1[[#This Row],[AdvisoryNumber]]),"NTML","ADVZY")</f>
        <v>NTML</v>
      </c>
      <c r="B5888" s="8" t="str">
        <f>_xlfn.TEXTJOIN("-",TRUE,Table1[[#This Row],[Source]],TEXT(Table1[[#This Row],[AdvisoryNumber]],"000"),TEXT(ROW()-1,"000000"),TEXT(Table1[[#This Row],[RecordTimeUTC]],"YYYY-MM-DD"))</f>
        <v>NTML-000-005887-2025-07-20</v>
      </c>
      <c r="C5888" s="1" t="s">
        <v>218</v>
      </c>
      <c r="D5888" s="2"/>
      <c r="E5888" s="1"/>
      <c r="F5888" s="2"/>
      <c r="G5888" s="1" t="s">
        <v>98</v>
      </c>
      <c r="H5888" s="1" t="s">
        <v>992</v>
      </c>
      <c r="I5888" s="8" t="str">
        <f>IF(Table1[[#This Row],[TMI_Type]]="Reroute",INDEX(_xlfn.REGEXEXTRACT(Table1[[#This Row],[RawText]],".*(ROUTE|FEA|FCA|ICR|CTOP|TBO).+([A-Z]{3})",2,0),1,2),"")</f>
        <v/>
      </c>
      <c r="J5888" s="5"/>
      <c r="K5888" s="5"/>
      <c r="L5888" s="1"/>
      <c r="M5888" s="7"/>
      <c r="N5888" s="7"/>
      <c r="O5888" s="7">
        <v>45858.043749999997</v>
      </c>
      <c r="P5888" s="4" t="s">
        <v>5776</v>
      </c>
      <c r="Q5888" s="10" t="s">
        <v>5776</v>
      </c>
      <c r="R5888" s="2" t="s">
        <v>11326</v>
      </c>
      <c r="S5888" s="6" t="str">
        <f>IF(OR(ISBLANK(Table1[[#This Row],[ValidEndUTC]]),ISBLANK(Table1[[#This Row],[ValidStartUTC]])),"",Table1[[#This Row],[ValidEndUTC]]-Table1[[#This Row],[ValidStartUTC]])</f>
        <v/>
      </c>
      <c r="T5888" s="5" t="str">
        <f>IF(OR(ISBLANK(Table1[[#This Row],[ValidEndUTC]]),ISBLANK(Table1[[#This Row],[ValidStartUTC]])),"",Table1[[#This Row],[Duration]]*24*60)</f>
        <v/>
      </c>
    </row>
    <row r="5889" spans="1:20" x14ac:dyDescent="0.25">
      <c r="A5889" s="8" t="str">
        <f>IF(ISBLANK(Table1[[#This Row],[AdvisoryNumber]]),"NTML","ADVZY")</f>
        <v>NTML</v>
      </c>
      <c r="B5889" s="8" t="str">
        <f>_xlfn.TEXTJOIN("-",TRUE,Table1[[#This Row],[Source]],TEXT(Table1[[#This Row],[AdvisoryNumber]],"000"),TEXT(ROW()-1,"000000"),TEXT(Table1[[#This Row],[RecordTimeUTC]],"YYYY-MM-DD"))</f>
        <v>NTML-000-005888-2025-07-20</v>
      </c>
      <c r="C5889" s="1" t="s">
        <v>218</v>
      </c>
      <c r="D5889" s="2"/>
      <c r="E5889" s="1"/>
      <c r="F5889" s="2"/>
      <c r="G5889" s="1" t="s">
        <v>98</v>
      </c>
      <c r="H5889" s="1" t="s">
        <v>992</v>
      </c>
      <c r="I5889" s="8" t="str">
        <f>IF(Table1[[#This Row],[TMI_Type]]="Reroute",INDEX(_xlfn.REGEXEXTRACT(Table1[[#This Row],[RawText]],".*(ROUTE|FEA|FCA|ICR|CTOP|TBO).+([A-Z]{3})",2,0),1,2),"")</f>
        <v/>
      </c>
      <c r="J5889" s="5"/>
      <c r="K5889" s="5"/>
      <c r="L5889" s="1"/>
      <c r="M5889" s="7"/>
      <c r="N5889" s="7"/>
      <c r="O5889" s="7">
        <v>45858.066666666666</v>
      </c>
      <c r="P5889" s="4" t="s">
        <v>5777</v>
      </c>
      <c r="Q5889" s="10" t="s">
        <v>5777</v>
      </c>
      <c r="R5889" s="2" t="s">
        <v>11327</v>
      </c>
      <c r="S5889" s="6" t="str">
        <f>IF(OR(ISBLANK(Table1[[#This Row],[ValidEndUTC]]),ISBLANK(Table1[[#This Row],[ValidStartUTC]])),"",Table1[[#This Row],[ValidEndUTC]]-Table1[[#This Row],[ValidStartUTC]])</f>
        <v/>
      </c>
      <c r="T5889" s="5" t="str">
        <f>IF(OR(ISBLANK(Table1[[#This Row],[ValidEndUTC]]),ISBLANK(Table1[[#This Row],[ValidStartUTC]])),"",Table1[[#This Row],[Duration]]*24*60)</f>
        <v/>
      </c>
    </row>
    <row r="5890" spans="1:20" ht="75.599999999999994" x14ac:dyDescent="0.25">
      <c r="A5890" s="8" t="str">
        <f>IF(ISBLANK(Table1[[#This Row],[AdvisoryNumber]]),"NTML","ADVZY")</f>
        <v>ADVZY</v>
      </c>
      <c r="B5890" s="8" t="str">
        <f>_xlfn.TEXTJOIN("-",TRUE,Table1[[#This Row],[Source]],TEXT(Table1[[#This Row],[AdvisoryNumber]],"000"),TEXT(ROW()-1,"000000"),TEXT(Table1[[#This Row],[RecordTimeUTC]],"YYYY-MM-DD"))</f>
        <v>ADVZY-003-005889-2025-07-20</v>
      </c>
      <c r="C5890" s="1" t="s">
        <v>16</v>
      </c>
      <c r="D5890" s="2"/>
      <c r="E5890" s="1">
        <v>3</v>
      </c>
      <c r="F5890" s="2" t="s">
        <v>6265</v>
      </c>
      <c r="G5890" s="1"/>
      <c r="H5890" s="1" t="s">
        <v>6019</v>
      </c>
      <c r="I5890" s="8" t="str">
        <f>IF(Table1[[#This Row],[TMI_Type]]="Reroute",INDEX(_xlfn.REGEXEXTRACT(Table1[[#This Row],[RawText]],".*(ROUTE|FEA|FCA|ICR|CTOP|TBO).+([A-Z]{3})",2,0),1,2),"")</f>
        <v/>
      </c>
      <c r="J5890" s="5"/>
      <c r="K5890" s="5"/>
      <c r="L5890" s="1"/>
      <c r="M5890" s="7"/>
      <c r="N5890" s="7"/>
      <c r="O5890" s="7">
        <v>45858.090277777781</v>
      </c>
      <c r="P5890" s="4" t="s">
        <v>2181</v>
      </c>
      <c r="Q5890" s="10" t="s">
        <v>8205</v>
      </c>
      <c r="R5890" s="2" t="s">
        <v>8206</v>
      </c>
      <c r="S5890" s="6" t="str">
        <f>IF(OR(ISBLANK(Table1[[#This Row],[ValidEndUTC]]),ISBLANK(Table1[[#This Row],[ValidStartUTC]])),"",Table1[[#This Row],[ValidEndUTC]]-Table1[[#This Row],[ValidStartUTC]])</f>
        <v/>
      </c>
      <c r="T5890" s="5" t="str">
        <f>IF(OR(ISBLANK(Table1[[#This Row],[ValidEndUTC]]),ISBLANK(Table1[[#This Row],[ValidStartUTC]])),"",Table1[[#This Row],[Duration]]*24*60)</f>
        <v/>
      </c>
    </row>
    <row r="5891" spans="1:20" x14ac:dyDescent="0.25">
      <c r="A5891" s="8" t="str">
        <f>IF(ISBLANK(Table1[[#This Row],[AdvisoryNumber]]),"NTML","ADVZY")</f>
        <v>NTML</v>
      </c>
      <c r="B5891" s="8" t="str">
        <f>_xlfn.TEXTJOIN("-",TRUE,Table1[[#This Row],[Source]],TEXT(Table1[[#This Row],[AdvisoryNumber]],"000"),TEXT(ROW()-1,"000000"),TEXT(Table1[[#This Row],[RecordTimeUTC]],"YYYY-MM-DD"))</f>
        <v>NTML-000-005890-2025-07-21</v>
      </c>
      <c r="C5891" s="1" t="s">
        <v>5778</v>
      </c>
      <c r="D5891" s="2"/>
      <c r="E5891" s="1"/>
      <c r="F5891" s="2"/>
      <c r="G5891" s="1"/>
      <c r="H5891" s="1" t="s">
        <v>6014</v>
      </c>
      <c r="I5891" s="8" t="str">
        <f>IF(Table1[[#This Row],[TMI_Type]]="Reroute",INDEX(_xlfn.REGEXEXTRACT(Table1[[#This Row],[RawText]],".*(ROUTE|FEA|FCA|ICR|CTOP|TBO).+([A-Z]{3})",2,0),1,2),"")</f>
        <v/>
      </c>
      <c r="J5891" s="5"/>
      <c r="K5891" s="5"/>
      <c r="L5891" s="1"/>
      <c r="M5891" s="7"/>
      <c r="N5891" s="7"/>
      <c r="O5891" s="7">
        <v>45859.885416666664</v>
      </c>
      <c r="P5891" s="4" t="s">
        <v>5779</v>
      </c>
      <c r="Q5891" s="10" t="s">
        <v>5779</v>
      </c>
      <c r="R5891" s="2" t="s">
        <v>11328</v>
      </c>
      <c r="S5891" s="6" t="str">
        <f>IF(OR(ISBLANK(Table1[[#This Row],[ValidEndUTC]]),ISBLANK(Table1[[#This Row],[ValidStartUTC]])),"",Table1[[#This Row],[ValidEndUTC]]-Table1[[#This Row],[ValidStartUTC]])</f>
        <v/>
      </c>
      <c r="T5891" s="5" t="str">
        <f>IF(OR(ISBLANK(Table1[[#This Row],[ValidEndUTC]]),ISBLANK(Table1[[#This Row],[ValidStartUTC]])),"",Table1[[#This Row],[Duration]]*24*60)</f>
        <v/>
      </c>
    </row>
    <row r="5892" spans="1:20" x14ac:dyDescent="0.25">
      <c r="A5892" s="8" t="str">
        <f>IF(ISBLANK(Table1[[#This Row],[AdvisoryNumber]]),"NTML","ADVZY")</f>
        <v>NTML</v>
      </c>
      <c r="B5892" s="8" t="str">
        <f>_xlfn.TEXTJOIN("-",TRUE,Table1[[#This Row],[Source]],TEXT(Table1[[#This Row],[AdvisoryNumber]],"000"),TEXT(ROW()-1,"000000"),TEXT(Table1[[#This Row],[RecordTimeUTC]],"YYYY-MM-DD"))</f>
        <v>NTML-000-005891-2025-07-21</v>
      </c>
      <c r="C5892" s="1" t="s">
        <v>5778</v>
      </c>
      <c r="D5892" s="2"/>
      <c r="E5892" s="1"/>
      <c r="F5892" s="2"/>
      <c r="G5892" s="1"/>
      <c r="H5892" s="1" t="s">
        <v>6014</v>
      </c>
      <c r="I5892" s="8" t="str">
        <f>IF(Table1[[#This Row],[TMI_Type]]="Reroute",INDEX(_xlfn.REGEXEXTRACT(Table1[[#This Row],[RawText]],".*(ROUTE|FEA|FCA|ICR|CTOP|TBO).+([A-Z]{3})",2,0),1,2),"")</f>
        <v/>
      </c>
      <c r="J5892" s="5"/>
      <c r="K5892" s="5"/>
      <c r="L5892" s="1"/>
      <c r="M5892" s="7"/>
      <c r="N5892" s="7"/>
      <c r="O5892" s="7">
        <v>45859.890972222223</v>
      </c>
      <c r="P5892" s="4" t="s">
        <v>5780</v>
      </c>
      <c r="Q5892" s="10" t="s">
        <v>5780</v>
      </c>
      <c r="R5892" s="2" t="s">
        <v>11329</v>
      </c>
      <c r="S5892" s="6" t="str">
        <f>IF(OR(ISBLANK(Table1[[#This Row],[ValidEndUTC]]),ISBLANK(Table1[[#This Row],[ValidStartUTC]])),"",Table1[[#This Row],[ValidEndUTC]]-Table1[[#This Row],[ValidStartUTC]])</f>
        <v/>
      </c>
      <c r="T5892" s="5" t="str">
        <f>IF(OR(ISBLANK(Table1[[#This Row],[ValidEndUTC]]),ISBLANK(Table1[[#This Row],[ValidStartUTC]])),"",Table1[[#This Row],[Duration]]*24*60)</f>
        <v/>
      </c>
    </row>
    <row r="5893" spans="1:20" x14ac:dyDescent="0.25">
      <c r="A5893" s="8" t="str">
        <f>IF(ISBLANK(Table1[[#This Row],[AdvisoryNumber]]),"NTML","ADVZY")</f>
        <v>NTML</v>
      </c>
      <c r="B5893" s="8" t="str">
        <f>_xlfn.TEXTJOIN("-",TRUE,Table1[[#This Row],[Source]],TEXT(Table1[[#This Row],[AdvisoryNumber]],"000"),TEXT(ROW()-1,"000000"),TEXT(Table1[[#This Row],[RecordTimeUTC]],"YYYY-MM-DD"))</f>
        <v>NTML-000-005892-2025-07-21</v>
      </c>
      <c r="C5893" s="1" t="s">
        <v>5781</v>
      </c>
      <c r="D5893" s="2"/>
      <c r="E5893" s="1"/>
      <c r="F5893" s="2"/>
      <c r="G5893" s="1" t="s">
        <v>98</v>
      </c>
      <c r="H5893" s="1" t="s">
        <v>992</v>
      </c>
      <c r="I5893" s="8" t="str">
        <f>IF(Table1[[#This Row],[TMI_Type]]="Reroute",INDEX(_xlfn.REGEXEXTRACT(Table1[[#This Row],[RawText]],".*(ROUTE|FEA|FCA|ICR|CTOP|TBO).+([A-Z]{3})",2,0),1,2),"")</f>
        <v/>
      </c>
      <c r="J5893" s="5"/>
      <c r="K5893" s="5"/>
      <c r="L5893" s="1"/>
      <c r="M5893" s="7"/>
      <c r="N5893" s="7"/>
      <c r="O5893" s="7">
        <v>45859.895833333336</v>
      </c>
      <c r="P5893" s="4" t="s">
        <v>5782</v>
      </c>
      <c r="Q5893" s="10" t="s">
        <v>5782</v>
      </c>
      <c r="R5893" s="2" t="s">
        <v>11330</v>
      </c>
      <c r="S5893" s="6" t="str">
        <f>IF(OR(ISBLANK(Table1[[#This Row],[ValidEndUTC]]),ISBLANK(Table1[[#This Row],[ValidStartUTC]])),"",Table1[[#This Row],[ValidEndUTC]]-Table1[[#This Row],[ValidStartUTC]])</f>
        <v/>
      </c>
      <c r="T5893" s="5" t="str">
        <f>IF(OR(ISBLANK(Table1[[#This Row],[ValidEndUTC]]),ISBLANK(Table1[[#This Row],[ValidStartUTC]])),"",Table1[[#This Row],[Duration]]*24*60)</f>
        <v/>
      </c>
    </row>
    <row r="5894" spans="1:20" x14ac:dyDescent="0.25">
      <c r="A5894" s="8" t="str">
        <f>IF(ISBLANK(Table1[[#This Row],[AdvisoryNumber]]),"NTML","ADVZY")</f>
        <v>NTML</v>
      </c>
      <c r="B5894" s="8" t="str">
        <f>_xlfn.TEXTJOIN("-",TRUE,Table1[[#This Row],[Source]],TEXT(Table1[[#This Row],[AdvisoryNumber]],"000"),TEXT(ROW()-1,"000000"),TEXT(Table1[[#This Row],[RecordTimeUTC]],"YYYY-MM-DD"))</f>
        <v>NTML-000-005893-2025-07-26</v>
      </c>
      <c r="C5894" s="1" t="s">
        <v>108</v>
      </c>
      <c r="D5894" s="2"/>
      <c r="E5894" s="1"/>
      <c r="F5894" s="2"/>
      <c r="G5894" s="1"/>
      <c r="H5894" s="1" t="s">
        <v>2641</v>
      </c>
      <c r="I5894" s="8" t="str">
        <f>IF(Table1[[#This Row],[TMI_Type]]="Reroute",INDEX(_xlfn.REGEXEXTRACT(Table1[[#This Row],[RawText]],".*(ROUTE|FEA|FCA|ICR|CTOP|TBO).+([A-Z]{3})",2,0),1,2),"")</f>
        <v/>
      </c>
      <c r="J5894" s="5"/>
      <c r="K5894" s="5"/>
      <c r="L5894" s="1"/>
      <c r="M5894" s="7"/>
      <c r="N5894" s="7"/>
      <c r="O5894" s="7">
        <v>45864.845833333333</v>
      </c>
      <c r="P5894" s="4" t="s">
        <v>5783</v>
      </c>
      <c r="Q5894" s="10" t="s">
        <v>5783</v>
      </c>
      <c r="R5894" s="2" t="s">
        <v>11331</v>
      </c>
      <c r="S5894" s="6" t="str">
        <f>IF(OR(ISBLANK(Table1[[#This Row],[ValidEndUTC]]),ISBLANK(Table1[[#This Row],[ValidStartUTC]])),"",Table1[[#This Row],[ValidEndUTC]]-Table1[[#This Row],[ValidStartUTC]])</f>
        <v/>
      </c>
      <c r="T5894" s="5" t="str">
        <f>IF(OR(ISBLANK(Table1[[#This Row],[ValidEndUTC]]),ISBLANK(Table1[[#This Row],[ValidStartUTC]])),"",Table1[[#This Row],[Duration]]*24*60)</f>
        <v/>
      </c>
    </row>
    <row r="5895" spans="1:20" ht="64.8" x14ac:dyDescent="0.25">
      <c r="A5895" s="8" t="str">
        <f>IF(ISBLANK(Table1[[#This Row],[AdvisoryNumber]]),"NTML","ADVZY")</f>
        <v>ADVZY</v>
      </c>
      <c r="B5895" s="8" t="str">
        <f>_xlfn.TEXTJOIN("-",TRUE,Table1[[#This Row],[Source]],TEXT(Table1[[#This Row],[AdvisoryNumber]],"000"),TEXT(ROW()-1,"000000"),TEXT(Table1[[#This Row],[RecordTimeUTC]],"YYYY-MM-DD"))</f>
        <v>ADVZY-002-005894-2025-07-26</v>
      </c>
      <c r="C5895" s="1" t="s">
        <v>16</v>
      </c>
      <c r="D5895" s="2"/>
      <c r="E5895" s="1">
        <v>2</v>
      </c>
      <c r="F5895" s="2"/>
      <c r="G5895" s="1"/>
      <c r="H5895" s="1" t="s">
        <v>6014</v>
      </c>
      <c r="I5895" s="8" t="str">
        <f>IF(Table1[[#This Row],[TMI_Type]]="Reroute",INDEX(_xlfn.REGEXEXTRACT(Table1[[#This Row],[RawText]],".*(ROUTE|FEA|FCA|ICR|CTOP|TBO).+([A-Z]{3})",2,0),1,2),"")</f>
        <v/>
      </c>
      <c r="J5895" s="5"/>
      <c r="K5895" s="5"/>
      <c r="L5895" s="1"/>
      <c r="M5895" s="7"/>
      <c r="N5895" s="7"/>
      <c r="O5895" s="7">
        <v>45864.915972222225</v>
      </c>
      <c r="P5895" s="4" t="s">
        <v>3278</v>
      </c>
      <c r="Q5895" s="10" t="s">
        <v>8209</v>
      </c>
      <c r="R5895" s="2" t="s">
        <v>8210</v>
      </c>
      <c r="S5895" s="6" t="str">
        <f>IF(OR(ISBLANK(Table1[[#This Row],[ValidEndUTC]]),ISBLANK(Table1[[#This Row],[ValidStartUTC]])),"",Table1[[#This Row],[ValidEndUTC]]-Table1[[#This Row],[ValidStartUTC]])</f>
        <v/>
      </c>
      <c r="T5895" s="5" t="str">
        <f>IF(OR(ISBLANK(Table1[[#This Row],[ValidEndUTC]]),ISBLANK(Table1[[#This Row],[ValidStartUTC]])),"",Table1[[#This Row],[Duration]]*24*60)</f>
        <v/>
      </c>
    </row>
    <row r="5896" spans="1:20" ht="21.6" x14ac:dyDescent="0.25">
      <c r="A5896" s="8" t="str">
        <f>IF(ISBLANK(Table1[[#This Row],[AdvisoryNumber]]),"NTML","ADVZY")</f>
        <v>NTML</v>
      </c>
      <c r="B5896" s="8" t="str">
        <f>_xlfn.TEXTJOIN("-",TRUE,Table1[[#This Row],[Source]],TEXT(Table1[[#This Row],[AdvisoryNumber]],"000"),TEXT(ROW()-1,"000000"),TEXT(Table1[[#This Row],[RecordTimeUTC]],"YYYY-MM-DD"))</f>
        <v>NTML-000-005895-2025-07-27</v>
      </c>
      <c r="C5896" s="1" t="s">
        <v>240</v>
      </c>
      <c r="D5896" s="2"/>
      <c r="E5896" s="1"/>
      <c r="F5896" s="2"/>
      <c r="G5896" s="1"/>
      <c r="H5896" s="1" t="s">
        <v>2641</v>
      </c>
      <c r="I5896" s="8" t="str">
        <f>IF(Table1[[#This Row],[TMI_Type]]="Reroute",INDEX(_xlfn.REGEXEXTRACT(Table1[[#This Row],[RawText]],".*(ROUTE|FEA|FCA|ICR|CTOP|TBO).+([A-Z]{3})",2,0),1,2),"")</f>
        <v/>
      </c>
      <c r="J5896" s="5"/>
      <c r="K5896" s="5"/>
      <c r="L5896" s="1"/>
      <c r="M5896" s="7"/>
      <c r="N5896" s="7"/>
      <c r="O5896" s="7">
        <v>45865.666666666664</v>
      </c>
      <c r="P5896" s="4" t="s">
        <v>5785</v>
      </c>
      <c r="Q5896" s="10" t="s">
        <v>5785</v>
      </c>
      <c r="R5896" s="2" t="s">
        <v>11334</v>
      </c>
      <c r="S5896" s="6" t="str">
        <f>IF(OR(ISBLANK(Table1[[#This Row],[ValidEndUTC]]),ISBLANK(Table1[[#This Row],[ValidStartUTC]])),"",Table1[[#This Row],[ValidEndUTC]]-Table1[[#This Row],[ValidStartUTC]])</f>
        <v/>
      </c>
      <c r="T5896" s="5" t="str">
        <f>IF(OR(ISBLANK(Table1[[#This Row],[ValidEndUTC]]),ISBLANK(Table1[[#This Row],[ValidStartUTC]])),"",Table1[[#This Row],[Duration]]*24*60)</f>
        <v/>
      </c>
    </row>
    <row r="5897" spans="1:20" ht="75.599999999999994" x14ac:dyDescent="0.25">
      <c r="A5897" s="8" t="str">
        <f>IF(ISBLANK(Table1[[#This Row],[AdvisoryNumber]]),"NTML","ADVZY")</f>
        <v>ADVZY</v>
      </c>
      <c r="B5897" s="8" t="str">
        <f>_xlfn.TEXTJOIN("-",TRUE,Table1[[#This Row],[Source]],TEXT(Table1[[#This Row],[AdvisoryNumber]],"000"),TEXT(ROW()-1,"000000"),TEXT(Table1[[#This Row],[RecordTimeUTC]],"YYYY-MM-DD"))</f>
        <v>ADVZY-001-005896-2025-07-28</v>
      </c>
      <c r="C5897" s="1" t="s">
        <v>16</v>
      </c>
      <c r="D5897" s="2"/>
      <c r="E5897" s="1">
        <v>1</v>
      </c>
      <c r="F5897" s="2" t="s">
        <v>6407</v>
      </c>
      <c r="G5897" s="1"/>
      <c r="H5897" s="1" t="s">
        <v>6019</v>
      </c>
      <c r="I5897" s="8" t="str">
        <f>IF(Table1[[#This Row],[TMI_Type]]="Reroute",INDEX(_xlfn.REGEXEXTRACT(Table1[[#This Row],[RawText]],".*(ROUTE|FEA|FCA|ICR|CTOP|TBO).+([A-Z]{3})",2,0),1,2),"")</f>
        <v/>
      </c>
      <c r="J5897" s="5"/>
      <c r="K5897" s="5"/>
      <c r="L5897" s="1"/>
      <c r="M5897" s="7"/>
      <c r="N5897" s="7"/>
      <c r="O5897" s="7">
        <v>45866.167361111111</v>
      </c>
      <c r="P5897" s="4" t="s">
        <v>3590</v>
      </c>
      <c r="Q5897" s="10" t="s">
        <v>8211</v>
      </c>
      <c r="R5897" s="2" t="s">
        <v>8212</v>
      </c>
      <c r="S5897" s="6" t="str">
        <f>IF(OR(ISBLANK(Table1[[#This Row],[ValidEndUTC]]),ISBLANK(Table1[[#This Row],[ValidStartUTC]])),"",Table1[[#This Row],[ValidEndUTC]]-Table1[[#This Row],[ValidStartUTC]])</f>
        <v/>
      </c>
      <c r="T5897" s="5" t="str">
        <f>IF(OR(ISBLANK(Table1[[#This Row],[ValidEndUTC]]),ISBLANK(Table1[[#This Row],[ValidStartUTC]])),"",Table1[[#This Row],[Duration]]*24*60)</f>
        <v/>
      </c>
    </row>
    <row r="5898" spans="1:20" ht="21.6" x14ac:dyDescent="0.25">
      <c r="A5898" s="8" t="str">
        <f>IF(ISBLANK(Table1[[#This Row],[AdvisoryNumber]]),"NTML","ADVZY")</f>
        <v>NTML</v>
      </c>
      <c r="B5898" s="8" t="str">
        <f>_xlfn.TEXTJOIN("-",TRUE,Table1[[#This Row],[Source]],TEXT(Table1[[#This Row],[AdvisoryNumber]],"000"),TEXT(ROW()-1,"000000"),TEXT(Table1[[#This Row],[RecordTimeUTC]],"YYYY-MM-DD"))</f>
        <v>NTML-000-005897-2025-07-31</v>
      </c>
      <c r="C5898" s="1" t="s">
        <v>1667</v>
      </c>
      <c r="D5898" s="2"/>
      <c r="E5898" s="1"/>
      <c r="F5898" s="2"/>
      <c r="G5898" s="1"/>
      <c r="H5898" s="1" t="s">
        <v>992</v>
      </c>
      <c r="I5898" s="8" t="str">
        <f>IF(Table1[[#This Row],[TMI_Type]]="Reroute",INDEX(_xlfn.REGEXEXTRACT(Table1[[#This Row],[RawText]],".*(ROUTE|FEA|FCA|ICR|CTOP|TBO).+([A-Z]{3})",2,0),1,2),"")</f>
        <v/>
      </c>
      <c r="J5898" s="5"/>
      <c r="K5898" s="5"/>
      <c r="L5898" s="1"/>
      <c r="M5898" s="7"/>
      <c r="N5898" s="7"/>
      <c r="O5898" s="7">
        <v>45869.03402777778</v>
      </c>
      <c r="P5898" s="4" t="s">
        <v>11339</v>
      </c>
      <c r="Q5898" s="10" t="s">
        <v>11339</v>
      </c>
      <c r="R5898" s="2" t="s">
        <v>11340</v>
      </c>
      <c r="S5898" s="6" t="str">
        <f>IF(OR(ISBLANK(Table1[[#This Row],[ValidEndUTC]]),ISBLANK(Table1[[#This Row],[ValidStartUTC]])),"",Table1[[#This Row],[ValidEndUTC]]-Table1[[#This Row],[ValidStartUTC]])</f>
        <v/>
      </c>
      <c r="T5898" s="5" t="str">
        <f>IF(OR(ISBLANK(Table1[[#This Row],[ValidEndUTC]]),ISBLANK(Table1[[#This Row],[ValidStartUTC]])),"",Table1[[#This Row],[Duration]]*24*60)</f>
        <v/>
      </c>
    </row>
    <row r="5899" spans="1:20" ht="21.6" x14ac:dyDescent="0.25">
      <c r="A5899" s="8" t="str">
        <f>IF(ISBLANK(Table1[[#This Row],[AdvisoryNumber]]),"NTML","ADVZY")</f>
        <v>NTML</v>
      </c>
      <c r="B5899" s="8" t="str">
        <f>_xlfn.TEXTJOIN("-",TRUE,Table1[[#This Row],[Source]],TEXT(Table1[[#This Row],[AdvisoryNumber]],"000"),TEXT(ROW()-1,"000000"),TEXT(Table1[[#This Row],[RecordTimeUTC]],"YYYY-MM-DD"))</f>
        <v>NTML-000-005898-2025-07-31</v>
      </c>
      <c r="C5899" s="1" t="s">
        <v>1667</v>
      </c>
      <c r="D5899" s="2"/>
      <c r="E5899" s="1"/>
      <c r="F5899" s="2"/>
      <c r="G5899" s="1"/>
      <c r="H5899" s="1" t="s">
        <v>992</v>
      </c>
      <c r="I5899" s="8" t="str">
        <f>IF(Table1[[#This Row],[TMI_Type]]="Reroute",INDEX(_xlfn.REGEXEXTRACT(Table1[[#This Row],[RawText]],".*(ROUTE|FEA|FCA|ICR|CTOP|TBO).+([A-Z]{3})",2,0),1,2),"")</f>
        <v/>
      </c>
      <c r="J5899" s="5"/>
      <c r="K5899" s="5"/>
      <c r="L5899" s="1"/>
      <c r="M5899" s="7"/>
      <c r="N5899" s="7"/>
      <c r="O5899" s="7">
        <v>45869.067361111112</v>
      </c>
      <c r="P5899" s="4" t="s">
        <v>5788</v>
      </c>
      <c r="Q5899" s="10" t="s">
        <v>5788</v>
      </c>
      <c r="R5899" s="2" t="s">
        <v>11341</v>
      </c>
      <c r="S5899" s="6" t="str">
        <f>IF(OR(ISBLANK(Table1[[#This Row],[ValidEndUTC]]),ISBLANK(Table1[[#This Row],[ValidStartUTC]])),"",Table1[[#This Row],[ValidEndUTC]]-Table1[[#This Row],[ValidStartUTC]])</f>
        <v/>
      </c>
      <c r="T5899" s="5" t="str">
        <f>IF(OR(ISBLANK(Table1[[#This Row],[ValidEndUTC]]),ISBLANK(Table1[[#This Row],[ValidStartUTC]])),"",Table1[[#This Row],[Duration]]*24*60)</f>
        <v/>
      </c>
    </row>
    <row r="5900" spans="1:20" x14ac:dyDescent="0.25">
      <c r="A5900" s="8" t="str">
        <f>IF(ISBLANK(Table1[[#This Row],[AdvisoryNumber]]),"NTML","ADVZY")</f>
        <v>NTML</v>
      </c>
      <c r="B5900" s="8" t="str">
        <f>_xlfn.TEXTJOIN("-",TRUE,Table1[[#This Row],[Source]],TEXT(Table1[[#This Row],[AdvisoryNumber]],"000"),TEXT(ROW()-1,"000000"),TEXT(Table1[[#This Row],[RecordTimeUTC]],"YYYY-MM-DD"))</f>
        <v>NTML-000-005899-2025-08-01</v>
      </c>
      <c r="C5900" s="1" t="s">
        <v>197</v>
      </c>
      <c r="D5900" s="2"/>
      <c r="E5900" s="1"/>
      <c r="F5900" s="2"/>
      <c r="G5900" s="1"/>
      <c r="H5900" s="1" t="s">
        <v>2641</v>
      </c>
      <c r="I5900" s="8" t="str">
        <f>IF(Table1[[#This Row],[TMI_Type]]="Reroute",INDEX(_xlfn.REGEXEXTRACT(Table1[[#This Row],[RawText]],".*(ROUTE|FEA|FCA|ICR|CTOP|TBO).+([A-Z]{3})",2,0),1,2),"")</f>
        <v/>
      </c>
      <c r="J5900" s="5"/>
      <c r="K5900" s="5"/>
      <c r="L5900" s="1"/>
      <c r="M5900" s="7"/>
      <c r="N5900" s="7"/>
      <c r="O5900" s="7">
        <v>45870.9375</v>
      </c>
      <c r="P5900" s="4" t="s">
        <v>5789</v>
      </c>
      <c r="Q5900" s="10" t="s">
        <v>5789</v>
      </c>
      <c r="R5900" s="2" t="s">
        <v>11342</v>
      </c>
      <c r="S5900" s="6" t="str">
        <f>IF(OR(ISBLANK(Table1[[#This Row],[ValidEndUTC]]),ISBLANK(Table1[[#This Row],[ValidStartUTC]])),"",Table1[[#This Row],[ValidEndUTC]]-Table1[[#This Row],[ValidStartUTC]])</f>
        <v/>
      </c>
      <c r="T5900" s="5" t="str">
        <f>IF(OR(ISBLANK(Table1[[#This Row],[ValidEndUTC]]),ISBLANK(Table1[[#This Row],[ValidStartUTC]])),"",Table1[[#This Row],[Duration]]*24*60)</f>
        <v/>
      </c>
    </row>
    <row r="5901" spans="1:20" ht="75.599999999999994" x14ac:dyDescent="0.25">
      <c r="A5901" s="8" t="str">
        <f>IF(ISBLANK(Table1[[#This Row],[AdvisoryNumber]]),"NTML","ADVZY")</f>
        <v>ADVZY</v>
      </c>
      <c r="B5901" s="8" t="str">
        <f>_xlfn.TEXTJOIN("-",TRUE,Table1[[#This Row],[Source]],TEXT(Table1[[#This Row],[AdvisoryNumber]],"000"),TEXT(ROW()-1,"000000"),TEXT(Table1[[#This Row],[RecordTimeUTC]],"YYYY-MM-DD"))</f>
        <v>ADVZY-002-005900-2025-08-02</v>
      </c>
      <c r="C5901" s="1" t="s">
        <v>16</v>
      </c>
      <c r="D5901" s="2"/>
      <c r="E5901" s="1">
        <v>2</v>
      </c>
      <c r="F5901" s="2" t="s">
        <v>6250</v>
      </c>
      <c r="G5901" s="1"/>
      <c r="H5901" s="1" t="s">
        <v>6019</v>
      </c>
      <c r="I5901" s="8" t="str">
        <f>IF(Table1[[#This Row],[TMI_Type]]="Reroute",INDEX(_xlfn.REGEXEXTRACT(Table1[[#This Row],[RawText]],".*(ROUTE|FEA|FCA|ICR|CTOP|TBO).+([A-Z]{3})",2,0),1,2),"")</f>
        <v/>
      </c>
      <c r="J5901" s="5"/>
      <c r="K5901" s="5"/>
      <c r="L5901" s="1"/>
      <c r="M5901" s="7"/>
      <c r="N5901" s="7"/>
      <c r="O5901" s="7">
        <v>45871.128472222219</v>
      </c>
      <c r="P5901" s="4" t="s">
        <v>2184</v>
      </c>
      <c r="Q5901" s="10" t="s">
        <v>8216</v>
      </c>
      <c r="R5901" s="2" t="s">
        <v>8217</v>
      </c>
      <c r="S5901" s="6" t="str">
        <f>IF(OR(ISBLANK(Table1[[#This Row],[ValidEndUTC]]),ISBLANK(Table1[[#This Row],[ValidStartUTC]])),"",Table1[[#This Row],[ValidEndUTC]]-Table1[[#This Row],[ValidStartUTC]])</f>
        <v/>
      </c>
      <c r="T5901" s="5" t="str">
        <f>IF(OR(ISBLANK(Table1[[#This Row],[ValidEndUTC]]),ISBLANK(Table1[[#This Row],[ValidStartUTC]])),"",Table1[[#This Row],[Duration]]*24*60)</f>
        <v/>
      </c>
    </row>
    <row r="5902" spans="1:20" ht="21.6" x14ac:dyDescent="0.25">
      <c r="A5902" s="8" t="str">
        <f>IF(ISBLANK(Table1[[#This Row],[AdvisoryNumber]]),"NTML","ADVZY")</f>
        <v>NTML</v>
      </c>
      <c r="B5902" s="8" t="str">
        <f>_xlfn.TEXTJOIN("-",TRUE,Table1[[#This Row],[Source]],TEXT(Table1[[#This Row],[AdvisoryNumber]],"000"),TEXT(ROW()-1,"000000"),TEXT(Table1[[#This Row],[RecordTimeUTC]],"YYYY-MM-DD"))</f>
        <v>NTML-000-005901-2025-08-02</v>
      </c>
      <c r="C5902" s="1" t="s">
        <v>711</v>
      </c>
      <c r="D5902" s="2"/>
      <c r="E5902" s="1"/>
      <c r="F5902" s="2"/>
      <c r="G5902" s="1"/>
      <c r="H5902" s="1" t="s">
        <v>2641</v>
      </c>
      <c r="I5902" s="8" t="str">
        <f>IF(Table1[[#This Row],[TMI_Type]]="Reroute",INDEX(_xlfn.REGEXEXTRACT(Table1[[#This Row],[RawText]],".*(ROUTE|FEA|FCA|ICR|CTOP|TBO).+([A-Z]{3})",2,0),1,2),"")</f>
        <v/>
      </c>
      <c r="J5902" s="5"/>
      <c r="K5902" s="5"/>
      <c r="L5902" s="1"/>
      <c r="M5902" s="7"/>
      <c r="N5902" s="7"/>
      <c r="O5902" s="7">
        <v>45871.795138888891</v>
      </c>
      <c r="P5902" s="4" t="s">
        <v>11348</v>
      </c>
      <c r="Q5902" s="10" t="s">
        <v>11348</v>
      </c>
      <c r="R5902" s="2" t="s">
        <v>11344</v>
      </c>
      <c r="S5902" s="6" t="str">
        <f>IF(OR(ISBLANK(Table1[[#This Row],[ValidEndUTC]]),ISBLANK(Table1[[#This Row],[ValidStartUTC]])),"",Table1[[#This Row],[ValidEndUTC]]-Table1[[#This Row],[ValidStartUTC]])</f>
        <v/>
      </c>
      <c r="T5902" s="5" t="str">
        <f>IF(OR(ISBLANK(Table1[[#This Row],[ValidEndUTC]]),ISBLANK(Table1[[#This Row],[ValidStartUTC]])),"",Table1[[#This Row],[Duration]]*24*60)</f>
        <v/>
      </c>
    </row>
    <row r="5903" spans="1:20" x14ac:dyDescent="0.25">
      <c r="A5903" s="8" t="str">
        <f>IF(ISBLANK(Table1[[#This Row],[AdvisoryNumber]]),"NTML","ADVZY")</f>
        <v>NTML</v>
      </c>
      <c r="B5903" s="8" t="str">
        <f>_xlfn.TEXTJOIN("-",TRUE,Table1[[#This Row],[Source]],TEXT(Table1[[#This Row],[AdvisoryNumber]],"000"),TEXT(ROW()-1,"000000"),TEXT(Table1[[#This Row],[RecordTimeUTC]],"YYYY-MM-DD"))</f>
        <v>NTML-000-005902-2025-08-09</v>
      </c>
      <c r="C5903" s="1" t="s">
        <v>97</v>
      </c>
      <c r="D5903" s="2"/>
      <c r="E5903" s="1"/>
      <c r="F5903" s="2"/>
      <c r="G5903" s="1"/>
      <c r="H5903" s="1" t="s">
        <v>2641</v>
      </c>
      <c r="I5903" s="8" t="str">
        <f>IF(Table1[[#This Row],[TMI_Type]]="Reroute",INDEX(_xlfn.REGEXEXTRACT(Table1[[#This Row],[RawText]],".*(ROUTE|FEA|FCA|ICR|CTOP|TBO).+([A-Z]{3})",2,0),1,2),"")</f>
        <v/>
      </c>
      <c r="J5903" s="5"/>
      <c r="K5903" s="5"/>
      <c r="L5903" s="1"/>
      <c r="M5903" s="7"/>
      <c r="N5903" s="7"/>
      <c r="O5903" s="7">
        <v>45878.625</v>
      </c>
      <c r="P5903" s="4" t="s">
        <v>5800</v>
      </c>
      <c r="Q5903" s="10" t="s">
        <v>5800</v>
      </c>
      <c r="R5903" s="2" t="s">
        <v>11359</v>
      </c>
      <c r="S5903" s="6" t="str">
        <f>IF(OR(ISBLANK(Table1[[#This Row],[ValidEndUTC]]),ISBLANK(Table1[[#This Row],[ValidStartUTC]])),"",Table1[[#This Row],[ValidEndUTC]]-Table1[[#This Row],[ValidStartUTC]])</f>
        <v/>
      </c>
      <c r="T5903" s="5" t="str">
        <f>IF(OR(ISBLANK(Table1[[#This Row],[ValidEndUTC]]),ISBLANK(Table1[[#This Row],[ValidStartUTC]])),"",Table1[[#This Row],[Duration]]*24*60)</f>
        <v/>
      </c>
    </row>
    <row r="5904" spans="1:20" ht="21.6" x14ac:dyDescent="0.25">
      <c r="A5904" s="8" t="str">
        <f>IF(ISBLANK(Table1[[#This Row],[AdvisoryNumber]]),"NTML","ADVZY")</f>
        <v>NTML</v>
      </c>
      <c r="B5904" s="8" t="str">
        <f>_xlfn.TEXTJOIN("-",TRUE,Table1[[#This Row],[Source]],TEXT(Table1[[#This Row],[AdvisoryNumber]],"000"),TEXT(ROW()-1,"000000"),TEXT(Table1[[#This Row],[RecordTimeUTC]],"YYYY-MM-DD"))</f>
        <v>NTML-000-005903-2025-08-09</v>
      </c>
      <c r="C5904" s="1" t="s">
        <v>97</v>
      </c>
      <c r="D5904" s="2"/>
      <c r="E5904" s="1"/>
      <c r="F5904" s="2"/>
      <c r="G5904" s="1"/>
      <c r="H5904" s="1" t="s">
        <v>2641</v>
      </c>
      <c r="I5904" s="8" t="str">
        <f>IF(Table1[[#This Row],[TMI_Type]]="Reroute",INDEX(_xlfn.REGEXEXTRACT(Table1[[#This Row],[RawText]],".*(ROUTE|FEA|FCA|ICR|CTOP|TBO).+([A-Z]{3})",2,0),1,2),"")</f>
        <v/>
      </c>
      <c r="J5904" s="5"/>
      <c r="K5904" s="5"/>
      <c r="L5904" s="1"/>
      <c r="M5904" s="7"/>
      <c r="N5904" s="7"/>
      <c r="O5904" s="7">
        <v>45878.673611111109</v>
      </c>
      <c r="P5904" s="4" t="s">
        <v>5801</v>
      </c>
      <c r="Q5904" s="10" t="s">
        <v>5801</v>
      </c>
      <c r="R5904" s="2" t="s">
        <v>11359</v>
      </c>
      <c r="S5904" s="6" t="str">
        <f>IF(OR(ISBLANK(Table1[[#This Row],[ValidEndUTC]]),ISBLANK(Table1[[#This Row],[ValidStartUTC]])),"",Table1[[#This Row],[ValidEndUTC]]-Table1[[#This Row],[ValidStartUTC]])</f>
        <v/>
      </c>
      <c r="T5904" s="5" t="str">
        <f>IF(OR(ISBLANK(Table1[[#This Row],[ValidEndUTC]]),ISBLANK(Table1[[#This Row],[ValidStartUTC]])),"",Table1[[#This Row],[Duration]]*24*60)</f>
        <v/>
      </c>
    </row>
    <row r="5905" spans="1:20" x14ac:dyDescent="0.25">
      <c r="A5905" s="8" t="str">
        <f>IF(ISBLANK(Table1[[#This Row],[AdvisoryNumber]]),"NTML","ADVZY")</f>
        <v>NTML</v>
      </c>
      <c r="B5905" s="8" t="str">
        <f>_xlfn.TEXTJOIN("-",TRUE,Table1[[#This Row],[Source]],TEXT(Table1[[#This Row],[AdvisoryNumber]],"000"),TEXT(ROW()-1,"000000"),TEXT(Table1[[#This Row],[RecordTimeUTC]],"YYYY-MM-DD"))</f>
        <v>NTML-000-005904-2025-08-09</v>
      </c>
      <c r="C5905" s="1" t="s">
        <v>1513</v>
      </c>
      <c r="D5905" s="2"/>
      <c r="E5905" s="1"/>
      <c r="F5905" s="2"/>
      <c r="G5905" s="1"/>
      <c r="H5905" s="1" t="s">
        <v>2641</v>
      </c>
      <c r="I5905" s="8" t="str">
        <f>IF(Table1[[#This Row],[TMI_Type]]="Reroute",INDEX(_xlfn.REGEXEXTRACT(Table1[[#This Row],[RawText]],".*(ROUTE|FEA|FCA|ICR|CTOP|TBO).+([A-Z]{3})",2,0),1,2),"")</f>
        <v/>
      </c>
      <c r="J5905" s="5"/>
      <c r="K5905" s="5"/>
      <c r="L5905" s="1"/>
      <c r="M5905" s="7"/>
      <c r="N5905" s="7"/>
      <c r="O5905" s="7">
        <v>45878.854166666664</v>
      </c>
      <c r="P5905" s="4" t="s">
        <v>5812</v>
      </c>
      <c r="Q5905" s="10" t="s">
        <v>5812</v>
      </c>
      <c r="R5905" s="2" t="s">
        <v>11363</v>
      </c>
      <c r="S5905" s="6" t="str">
        <f>IF(OR(ISBLANK(Table1[[#This Row],[ValidEndUTC]]),ISBLANK(Table1[[#This Row],[ValidStartUTC]])),"",Table1[[#This Row],[ValidEndUTC]]-Table1[[#This Row],[ValidStartUTC]])</f>
        <v/>
      </c>
      <c r="T5905" s="5" t="str">
        <f>IF(OR(ISBLANK(Table1[[#This Row],[ValidEndUTC]]),ISBLANK(Table1[[#This Row],[ValidStartUTC]])),"",Table1[[#This Row],[Duration]]*24*60)</f>
        <v/>
      </c>
    </row>
    <row r="5906" spans="1:20" x14ac:dyDescent="0.25">
      <c r="A5906" s="8" t="str">
        <f>IF(ISBLANK(Table1[[#This Row],[AdvisoryNumber]]),"NTML","ADVZY")</f>
        <v>NTML</v>
      </c>
      <c r="B5906" s="8" t="str">
        <f>_xlfn.TEXTJOIN("-",TRUE,Table1[[#This Row],[Source]],TEXT(Table1[[#This Row],[AdvisoryNumber]],"000"),TEXT(ROW()-1,"000000"),TEXT(Table1[[#This Row],[RecordTimeUTC]],"YYYY-MM-DD"))</f>
        <v>NTML-000-005905-2025-08-15</v>
      </c>
      <c r="C5906" s="1" t="s">
        <v>244</v>
      </c>
      <c r="D5906" s="2"/>
      <c r="E5906" s="1"/>
      <c r="F5906" s="2"/>
      <c r="G5906" s="1"/>
      <c r="H5906" s="1" t="s">
        <v>2641</v>
      </c>
      <c r="I5906" s="8" t="str">
        <f>IF(Table1[[#This Row],[TMI_Type]]="Reroute",INDEX(_xlfn.REGEXEXTRACT(Table1[[#This Row],[RawText]],".*(ROUTE|FEA|FCA|ICR|CTOP|TBO).+([A-Z]{3})",2,0),1,2),"")</f>
        <v/>
      </c>
      <c r="J5906" s="5"/>
      <c r="K5906" s="5"/>
      <c r="L5906" s="1"/>
      <c r="M5906" s="7"/>
      <c r="N5906" s="7"/>
      <c r="O5906" s="7">
        <v>45884.666666666664</v>
      </c>
      <c r="P5906" s="4" t="s">
        <v>5880</v>
      </c>
      <c r="Q5906" s="10" t="s">
        <v>5880</v>
      </c>
      <c r="R5906" s="2" t="s">
        <v>11390</v>
      </c>
      <c r="S5906" s="6" t="str">
        <f>IF(OR(ISBLANK(Table1[[#This Row],[ValidEndUTC]]),ISBLANK(Table1[[#This Row],[ValidStartUTC]])),"",Table1[[#This Row],[ValidEndUTC]]-Table1[[#This Row],[ValidStartUTC]])</f>
        <v/>
      </c>
      <c r="T5906" s="5" t="str">
        <f>IF(OR(ISBLANK(Table1[[#This Row],[ValidEndUTC]]),ISBLANK(Table1[[#This Row],[ValidStartUTC]])),"",Table1[[#This Row],[Duration]]*24*60)</f>
        <v/>
      </c>
    </row>
    <row r="5907" spans="1:20" x14ac:dyDescent="0.25">
      <c r="A5907" s="8" t="str">
        <f>IF(ISBLANK(Table1[[#This Row],[AdvisoryNumber]]),"NTML","ADVZY")</f>
        <v>NTML</v>
      </c>
      <c r="B5907" s="8" t="str">
        <f>_xlfn.TEXTJOIN("-",TRUE,Table1[[#This Row],[Source]],TEXT(Table1[[#This Row],[AdvisoryNumber]],"000"),TEXT(ROW()-1,"000000"),TEXT(Table1[[#This Row],[RecordTimeUTC]],"YYYY-MM-DD"))</f>
        <v>NTML-000-005906-2025-08-15</v>
      </c>
      <c r="C5907" s="1" t="s">
        <v>556</v>
      </c>
      <c r="D5907" s="2"/>
      <c r="E5907" s="1"/>
      <c r="F5907" s="2"/>
      <c r="G5907" s="1"/>
      <c r="H5907" s="1" t="s">
        <v>2641</v>
      </c>
      <c r="I5907" s="8" t="str">
        <f>IF(Table1[[#This Row],[TMI_Type]]="Reroute",INDEX(_xlfn.REGEXEXTRACT(Table1[[#This Row],[RawText]],".*(ROUTE|FEA|FCA|ICR|CTOP|TBO).+([A-Z]{3})",2,0),1,2),"")</f>
        <v/>
      </c>
      <c r="J5907" s="5"/>
      <c r="K5907" s="5"/>
      <c r="L5907" s="1"/>
      <c r="M5907" s="7"/>
      <c r="N5907" s="7"/>
      <c r="O5907" s="7">
        <v>45884.9375</v>
      </c>
      <c r="P5907" s="4" t="s">
        <v>5878</v>
      </c>
      <c r="Q5907" s="10" t="s">
        <v>5878</v>
      </c>
      <c r="R5907" s="2" t="s">
        <v>11389</v>
      </c>
      <c r="S5907" s="6" t="str">
        <f>IF(OR(ISBLANK(Table1[[#This Row],[ValidEndUTC]]),ISBLANK(Table1[[#This Row],[ValidStartUTC]])),"",Table1[[#This Row],[ValidEndUTC]]-Table1[[#This Row],[ValidStartUTC]])</f>
        <v/>
      </c>
      <c r="T5907" s="5" t="str">
        <f>IF(OR(ISBLANK(Table1[[#This Row],[ValidEndUTC]]),ISBLANK(Table1[[#This Row],[ValidStartUTC]])),"",Table1[[#This Row],[Duration]]*24*60)</f>
        <v/>
      </c>
    </row>
    <row r="5908" spans="1:20" x14ac:dyDescent="0.25">
      <c r="A5908" s="8" t="str">
        <f>IF(ISBLANK(Table1[[#This Row],[AdvisoryNumber]]),"NTML","ADVZY")</f>
        <v>NTML</v>
      </c>
      <c r="B5908" s="8" t="str">
        <f>_xlfn.TEXTJOIN("-",TRUE,Table1[[#This Row],[Source]],TEXT(Table1[[#This Row],[AdvisoryNumber]],"000"),TEXT(ROW()-1,"000000"),TEXT(Table1[[#This Row],[RecordTimeUTC]],"YYYY-MM-DD"))</f>
        <v>NTML-000-005907-2025-08-15</v>
      </c>
      <c r="C5908" s="1" t="s">
        <v>717</v>
      </c>
      <c r="D5908" s="2"/>
      <c r="E5908" s="1"/>
      <c r="F5908" s="2"/>
      <c r="G5908" s="1"/>
      <c r="H5908" s="1" t="s">
        <v>2641</v>
      </c>
      <c r="I5908" s="8" t="str">
        <f>IF(Table1[[#This Row],[TMI_Type]]="Reroute",INDEX(_xlfn.REGEXEXTRACT(Table1[[#This Row],[RawText]],".*(ROUTE|FEA|FCA|ICR|CTOP|TBO).+([A-Z]{3})",2,0),1,2),"")</f>
        <v/>
      </c>
      <c r="J5908" s="5"/>
      <c r="K5908" s="5"/>
      <c r="L5908" s="1"/>
      <c r="M5908" s="7"/>
      <c r="N5908" s="7"/>
      <c r="O5908" s="7">
        <v>45884.9375</v>
      </c>
      <c r="P5908" s="4" t="s">
        <v>5879</v>
      </c>
      <c r="Q5908" s="10" t="s">
        <v>5879</v>
      </c>
      <c r="R5908" s="2" t="s">
        <v>11389</v>
      </c>
      <c r="S5908" s="6" t="str">
        <f>IF(OR(ISBLANK(Table1[[#This Row],[ValidEndUTC]]),ISBLANK(Table1[[#This Row],[ValidStartUTC]])),"",Table1[[#This Row],[ValidEndUTC]]-Table1[[#This Row],[ValidStartUTC]])</f>
        <v/>
      </c>
      <c r="T5908" s="5" t="str">
        <f>IF(OR(ISBLANK(Table1[[#This Row],[ValidEndUTC]]),ISBLANK(Table1[[#This Row],[ValidStartUTC]])),"",Table1[[#This Row],[Duration]]*24*60)</f>
        <v/>
      </c>
    </row>
    <row r="5909" spans="1:20" x14ac:dyDescent="0.25">
      <c r="A5909" s="8" t="str">
        <f>IF(ISBLANK(Table1[[#This Row],[AdvisoryNumber]]),"NTML","ADVZY")</f>
        <v>NTML</v>
      </c>
      <c r="B5909" s="8" t="str">
        <f>_xlfn.TEXTJOIN("-",TRUE,Table1[[#This Row],[Source]],TEXT(Table1[[#This Row],[AdvisoryNumber]],"000"),TEXT(ROW()-1,"000000"),TEXT(Table1[[#This Row],[RecordTimeUTC]],"YYYY-MM-DD"))</f>
        <v>NTML-000-005908-2025-08-16</v>
      </c>
      <c r="C5909" s="1" t="s">
        <v>244</v>
      </c>
      <c r="D5909" s="2"/>
      <c r="E5909" s="1"/>
      <c r="F5909" s="2"/>
      <c r="G5909" s="1" t="s">
        <v>98</v>
      </c>
      <c r="H5909" s="1" t="s">
        <v>992</v>
      </c>
      <c r="I5909" s="8" t="str">
        <f>IF(Table1[[#This Row],[TMI_Type]]="Reroute",INDEX(_xlfn.REGEXEXTRACT(Table1[[#This Row],[RawText]],".*(ROUTE|FEA|FCA|ICR|CTOP|TBO).+([A-Z]{3})",2,0),1,2),"")</f>
        <v/>
      </c>
      <c r="J5909" s="5"/>
      <c r="K5909" s="5"/>
      <c r="L5909" s="1"/>
      <c r="M5909" s="7"/>
      <c r="N5909" s="7"/>
      <c r="O5909" s="7">
        <v>45885.020833333336</v>
      </c>
      <c r="P5909" s="4" t="s">
        <v>5883</v>
      </c>
      <c r="Q5909" s="10" t="s">
        <v>5883</v>
      </c>
      <c r="R5909" s="2" t="s">
        <v>11392</v>
      </c>
      <c r="S5909" s="6" t="str">
        <f>IF(OR(ISBLANK(Table1[[#This Row],[ValidEndUTC]]),ISBLANK(Table1[[#This Row],[ValidStartUTC]])),"",Table1[[#This Row],[ValidEndUTC]]-Table1[[#This Row],[ValidStartUTC]])</f>
        <v/>
      </c>
      <c r="T5909" s="5" t="str">
        <f>IF(OR(ISBLANK(Table1[[#This Row],[ValidEndUTC]]),ISBLANK(Table1[[#This Row],[ValidStartUTC]])),"",Table1[[#This Row],[Duration]]*24*60)</f>
        <v/>
      </c>
    </row>
    <row r="5910" spans="1:20" x14ac:dyDescent="0.25">
      <c r="A5910" s="8" t="str">
        <f>IF(ISBLANK(Table1[[#This Row],[AdvisoryNumber]]),"NTML","ADVZY")</f>
        <v>NTML</v>
      </c>
      <c r="B5910" s="8" t="str">
        <f>_xlfn.TEXTJOIN("-",TRUE,Table1[[#This Row],[Source]],TEXT(Table1[[#This Row],[AdvisoryNumber]],"000"),TEXT(ROW()-1,"000000"),TEXT(Table1[[#This Row],[RecordTimeUTC]],"YYYY-MM-DD"))</f>
        <v>NTML-000-005909-2025-08-16</v>
      </c>
      <c r="C5910" s="1" t="s">
        <v>244</v>
      </c>
      <c r="D5910" s="2"/>
      <c r="E5910" s="1"/>
      <c r="F5910" s="2"/>
      <c r="G5910" s="1" t="s">
        <v>98</v>
      </c>
      <c r="H5910" s="1" t="s">
        <v>992</v>
      </c>
      <c r="I5910" s="8" t="str">
        <f>IF(Table1[[#This Row],[TMI_Type]]="Reroute",INDEX(_xlfn.REGEXEXTRACT(Table1[[#This Row],[RawText]],".*(ROUTE|FEA|FCA|ICR|CTOP|TBO).+([A-Z]{3})",2,0),1,2),"")</f>
        <v/>
      </c>
      <c r="J5910" s="5"/>
      <c r="K5910" s="5"/>
      <c r="L5910" s="1"/>
      <c r="M5910" s="7"/>
      <c r="N5910" s="7"/>
      <c r="O5910" s="7">
        <v>45885.041666666664</v>
      </c>
      <c r="P5910" s="4" t="s">
        <v>5884</v>
      </c>
      <c r="Q5910" s="10" t="s">
        <v>5884</v>
      </c>
      <c r="R5910" s="2" t="s">
        <v>11393</v>
      </c>
      <c r="S5910" s="6" t="str">
        <f>IF(OR(ISBLANK(Table1[[#This Row],[ValidEndUTC]]),ISBLANK(Table1[[#This Row],[ValidStartUTC]])),"",Table1[[#This Row],[ValidEndUTC]]-Table1[[#This Row],[ValidStartUTC]])</f>
        <v/>
      </c>
      <c r="T5910" s="5" t="str">
        <f>IF(OR(ISBLANK(Table1[[#This Row],[ValidEndUTC]]),ISBLANK(Table1[[#This Row],[ValidStartUTC]])),"",Table1[[#This Row],[Duration]]*24*60)</f>
        <v/>
      </c>
    </row>
    <row r="5911" spans="1:20" x14ac:dyDescent="0.25">
      <c r="A5911" s="8" t="str">
        <f>IF(ISBLANK(Table1[[#This Row],[AdvisoryNumber]]),"NTML","ADVZY")</f>
        <v>NTML</v>
      </c>
      <c r="B5911" s="8" t="str">
        <f>_xlfn.TEXTJOIN("-",TRUE,Table1[[#This Row],[Source]],TEXT(Table1[[#This Row],[AdvisoryNumber]],"000"),TEXT(ROW()-1,"000000"),TEXT(Table1[[#This Row],[RecordTimeUTC]],"YYYY-MM-DD"))</f>
        <v>NTML-000-005910-2025-08-16</v>
      </c>
      <c r="C5911" s="1" t="s">
        <v>556</v>
      </c>
      <c r="D5911" s="2"/>
      <c r="E5911" s="1"/>
      <c r="F5911" s="2"/>
      <c r="G5911" s="1" t="s">
        <v>98</v>
      </c>
      <c r="H5911" s="1" t="s">
        <v>992</v>
      </c>
      <c r="I5911" s="8" t="str">
        <f>IF(Table1[[#This Row],[TMI_Type]]="Reroute",INDEX(_xlfn.REGEXEXTRACT(Table1[[#This Row],[RawText]],".*(ROUTE|FEA|FCA|ICR|CTOP|TBO).+([A-Z]{3})",2,0),1,2),"")</f>
        <v/>
      </c>
      <c r="J5911" s="5"/>
      <c r="K5911" s="5"/>
      <c r="L5911" s="1"/>
      <c r="M5911" s="7"/>
      <c r="N5911" s="7"/>
      <c r="O5911" s="7">
        <v>45885.041666666664</v>
      </c>
      <c r="P5911" s="4" t="s">
        <v>5885</v>
      </c>
      <c r="Q5911" s="10" t="s">
        <v>5885</v>
      </c>
      <c r="R5911" s="2" t="s">
        <v>11393</v>
      </c>
      <c r="S5911" s="6" t="str">
        <f>IF(OR(ISBLANK(Table1[[#This Row],[ValidEndUTC]]),ISBLANK(Table1[[#This Row],[ValidStartUTC]])),"",Table1[[#This Row],[ValidEndUTC]]-Table1[[#This Row],[ValidStartUTC]])</f>
        <v/>
      </c>
      <c r="T5911" s="5" t="str">
        <f>IF(OR(ISBLANK(Table1[[#This Row],[ValidEndUTC]]),ISBLANK(Table1[[#This Row],[ValidStartUTC]])),"",Table1[[#This Row],[Duration]]*24*60)</f>
        <v/>
      </c>
    </row>
    <row r="5912" spans="1:20" x14ac:dyDescent="0.25">
      <c r="A5912" s="8" t="str">
        <f>IF(ISBLANK(Table1[[#This Row],[AdvisoryNumber]]),"NTML","ADVZY")</f>
        <v>NTML</v>
      </c>
      <c r="B5912" s="8" t="str">
        <f>_xlfn.TEXTJOIN("-",TRUE,Table1[[#This Row],[Source]],TEXT(Table1[[#This Row],[AdvisoryNumber]],"000"),TEXT(ROW()-1,"000000"),TEXT(Table1[[#This Row],[RecordTimeUTC]],"YYYY-MM-DD"))</f>
        <v>NTML-000-005911-2025-08-16</v>
      </c>
      <c r="C5912" s="1" t="s">
        <v>711</v>
      </c>
      <c r="D5912" s="2"/>
      <c r="E5912" s="1"/>
      <c r="F5912" s="2"/>
      <c r="G5912" s="1" t="s">
        <v>98</v>
      </c>
      <c r="H5912" s="1" t="s">
        <v>992</v>
      </c>
      <c r="I5912" s="8" t="str">
        <f>IF(Table1[[#This Row],[TMI_Type]]="Reroute",INDEX(_xlfn.REGEXEXTRACT(Table1[[#This Row],[RawText]],".*(ROUTE|FEA|FCA|ICR|CTOP|TBO).+([A-Z]{3})",2,0),1,2),"")</f>
        <v/>
      </c>
      <c r="J5912" s="5"/>
      <c r="K5912" s="5"/>
      <c r="L5912" s="1"/>
      <c r="M5912" s="7"/>
      <c r="N5912" s="7"/>
      <c r="O5912" s="7">
        <v>45885.041666666664</v>
      </c>
      <c r="P5912" s="4" t="s">
        <v>5886</v>
      </c>
      <c r="Q5912" s="10" t="s">
        <v>5886</v>
      </c>
      <c r="R5912" s="2" t="s">
        <v>11393</v>
      </c>
      <c r="S5912" s="6" t="str">
        <f>IF(OR(ISBLANK(Table1[[#This Row],[ValidEndUTC]]),ISBLANK(Table1[[#This Row],[ValidStartUTC]])),"",Table1[[#This Row],[ValidEndUTC]]-Table1[[#This Row],[ValidStartUTC]])</f>
        <v/>
      </c>
      <c r="T5912" s="5" t="str">
        <f>IF(OR(ISBLANK(Table1[[#This Row],[ValidEndUTC]]),ISBLANK(Table1[[#This Row],[ValidStartUTC]])),"",Table1[[#This Row],[Duration]]*24*60)</f>
        <v/>
      </c>
    </row>
    <row r="5913" spans="1:20" ht="21.6" x14ac:dyDescent="0.25">
      <c r="A5913" s="8" t="str">
        <f>IF(ISBLANK(Table1[[#This Row],[AdvisoryNumber]]),"NTML","ADVZY")</f>
        <v>NTML</v>
      </c>
      <c r="B5913" s="8" t="str">
        <f>_xlfn.TEXTJOIN("-",TRUE,Table1[[#This Row],[Source]],TEXT(Table1[[#This Row],[AdvisoryNumber]],"000"),TEXT(ROW()-1,"000000"),TEXT(Table1[[#This Row],[RecordTimeUTC]],"YYYY-MM-DD"))</f>
        <v>NTML-000-005912-2025-08-16</v>
      </c>
      <c r="C5913" s="1" t="s">
        <v>73</v>
      </c>
      <c r="D5913" s="2"/>
      <c r="E5913" s="1"/>
      <c r="F5913" s="2"/>
      <c r="G5913" s="1" t="s">
        <v>98</v>
      </c>
      <c r="H5913" s="1" t="s">
        <v>181</v>
      </c>
      <c r="I5913" s="8" t="str">
        <f>IF(Table1[[#This Row],[TMI_Type]]="Reroute",INDEX(_xlfn.REGEXEXTRACT(Table1[[#This Row],[RawText]],".*(ROUTE|FEA|FCA|ICR|CTOP|TBO).+([A-Z]{3})",2,0),1,2),"")</f>
        <v/>
      </c>
      <c r="J5913" s="5"/>
      <c r="K5913" s="5"/>
      <c r="L5913" s="1"/>
      <c r="M5913" s="7"/>
      <c r="N5913" s="7"/>
      <c r="O5913" s="7">
        <v>45885.041666666664</v>
      </c>
      <c r="P5913" s="4" t="s">
        <v>2217</v>
      </c>
      <c r="Q5913" s="10" t="s">
        <v>2217</v>
      </c>
      <c r="R5913" s="2" t="s">
        <v>11434</v>
      </c>
      <c r="S5913" s="6" t="str">
        <f>IF(OR(ISBLANK(Table1[[#This Row],[ValidEndUTC]]),ISBLANK(Table1[[#This Row],[ValidStartUTC]])),"",Table1[[#This Row],[ValidEndUTC]]-Table1[[#This Row],[ValidStartUTC]])</f>
        <v/>
      </c>
      <c r="T5913" s="5" t="str">
        <f>IF(OR(ISBLANK(Table1[[#This Row],[ValidEndUTC]]),ISBLANK(Table1[[#This Row],[ValidStartUTC]])),"",Table1[[#This Row],[Duration]]*24*60)</f>
        <v/>
      </c>
    </row>
    <row r="5914" spans="1:20" ht="140.4" x14ac:dyDescent="0.25">
      <c r="A5914" s="8" t="str">
        <f>IF(ISBLANK(Table1[[#This Row],[AdvisoryNumber]]),"NTML","ADVZY")</f>
        <v>ADVZY</v>
      </c>
      <c r="B5914" s="8" t="str">
        <f>_xlfn.TEXTJOIN("-",TRUE,Table1[[#This Row],[Source]],TEXT(Table1[[#This Row],[AdvisoryNumber]],"000"),TEXT(ROW()-1,"000000"),TEXT(Table1[[#This Row],[RecordTimeUTC]],"YYYY-MM-DD"))</f>
        <v>ADVZY-003-005913-2025-08-16</v>
      </c>
      <c r="C5914" s="1" t="s">
        <v>16</v>
      </c>
      <c r="D5914" s="2" t="s">
        <v>7017</v>
      </c>
      <c r="E5914" s="1">
        <v>3</v>
      </c>
      <c r="F5914" s="2" t="s">
        <v>6298</v>
      </c>
      <c r="G5914" s="1" t="s">
        <v>24</v>
      </c>
      <c r="H5914" s="1" t="s">
        <v>6019</v>
      </c>
      <c r="I5914" s="8" t="str">
        <f>IF(Table1[[#This Row],[TMI_Type]]="Reroute",INDEX(_xlfn.REGEXEXTRACT(Table1[[#This Row],[RawText]],".*(ROUTE|FEA|FCA|ICR|CTOP|TBO).+([A-Z]{3})",2,0),1,2),"")</f>
        <v/>
      </c>
      <c r="J5914" s="5"/>
      <c r="K5914" s="5"/>
      <c r="L5914" s="1"/>
      <c r="M5914" s="7"/>
      <c r="N5914" s="7"/>
      <c r="O5914" s="7">
        <v>45885.854861111111</v>
      </c>
      <c r="P5914" s="4" t="s">
        <v>2208</v>
      </c>
      <c r="Q5914" s="10" t="s">
        <v>8251</v>
      </c>
      <c r="R5914" s="2" t="s">
        <v>8252</v>
      </c>
      <c r="S5914" s="6" t="str">
        <f>IF(OR(ISBLANK(Table1[[#This Row],[ValidEndUTC]]),ISBLANK(Table1[[#This Row],[ValidStartUTC]])),"",Table1[[#This Row],[ValidEndUTC]]-Table1[[#This Row],[ValidStartUTC]])</f>
        <v/>
      </c>
      <c r="T5914" s="5" t="str">
        <f>IF(OR(ISBLANK(Table1[[#This Row],[ValidEndUTC]]),ISBLANK(Table1[[#This Row],[ValidStartUTC]])),"",Table1[[#This Row],[Duration]]*24*60)</f>
        <v/>
      </c>
    </row>
    <row r="5915" spans="1:20" ht="21.6" x14ac:dyDescent="0.25">
      <c r="A5915" s="8" t="str">
        <f>IF(ISBLANK(Table1[[#This Row],[AdvisoryNumber]]),"NTML","ADVZY")</f>
        <v>NTML</v>
      </c>
      <c r="B5915" s="8" t="str">
        <f>_xlfn.TEXTJOIN("-",TRUE,Table1[[#This Row],[Source]],TEXT(Table1[[#This Row],[AdvisoryNumber]],"000"),TEXT(ROW()-1,"000000"),TEXT(Table1[[#This Row],[RecordTimeUTC]],"YYYY-MM-DD"))</f>
        <v>NTML-000-005914-2025-08-16</v>
      </c>
      <c r="C5915" s="1" t="s">
        <v>73</v>
      </c>
      <c r="D5915" s="2"/>
      <c r="E5915" s="1"/>
      <c r="F5915" s="2"/>
      <c r="G5915" s="1" t="s">
        <v>98</v>
      </c>
      <c r="H5915" s="1" t="s">
        <v>181</v>
      </c>
      <c r="I5915" s="8" t="str">
        <f>IF(Table1[[#This Row],[TMI_Type]]="Reroute",INDEX(_xlfn.REGEXEXTRACT(Table1[[#This Row],[RawText]],".*(ROUTE|FEA|FCA|ICR|CTOP|TBO).+([A-Z]{3})",2,0),1,2),"")</f>
        <v/>
      </c>
      <c r="J5915" s="5"/>
      <c r="K5915" s="5"/>
      <c r="L5915" s="1" t="s">
        <v>11429</v>
      </c>
      <c r="M5915" s="7"/>
      <c r="N5915" s="7"/>
      <c r="O5915" s="7">
        <v>45885.855555555558</v>
      </c>
      <c r="P5915" s="4" t="s">
        <v>2209</v>
      </c>
      <c r="Q5915" s="10" t="s">
        <v>2209</v>
      </c>
      <c r="R5915" s="2" t="s">
        <v>11428</v>
      </c>
      <c r="S5915" s="6" t="str">
        <f>IF(OR(ISBLANK(Table1[[#This Row],[ValidEndUTC]]),ISBLANK(Table1[[#This Row],[ValidStartUTC]])),"",Table1[[#This Row],[ValidEndUTC]]-Table1[[#This Row],[ValidStartUTC]])</f>
        <v/>
      </c>
      <c r="T5915" s="5" t="str">
        <f>IF(OR(ISBLANK(Table1[[#This Row],[ValidEndUTC]]),ISBLANK(Table1[[#This Row],[ValidStartUTC]])),"",Table1[[#This Row],[Duration]]*24*60)</f>
        <v/>
      </c>
    </row>
    <row r="5916" spans="1:20" ht="21.6" x14ac:dyDescent="0.25">
      <c r="A5916" s="8" t="str">
        <f>IF(ISBLANK(Table1[[#This Row],[AdvisoryNumber]]),"NTML","ADVZY")</f>
        <v>NTML</v>
      </c>
      <c r="B5916" s="8" t="str">
        <f>_xlfn.TEXTJOIN("-",TRUE,Table1[[#This Row],[Source]],TEXT(Table1[[#This Row],[AdvisoryNumber]],"000"),TEXT(ROW()-1,"000000"),TEXT(Table1[[#This Row],[RecordTimeUTC]],"YYYY-MM-DD"))</f>
        <v>NTML-000-005915-2025-08-16</v>
      </c>
      <c r="C5916" s="1" t="s">
        <v>73</v>
      </c>
      <c r="D5916" s="2"/>
      <c r="E5916" s="1"/>
      <c r="F5916" s="2"/>
      <c r="G5916" s="1" t="s">
        <v>98</v>
      </c>
      <c r="H5916" s="1" t="s">
        <v>181</v>
      </c>
      <c r="I5916" s="8" t="str">
        <f>IF(Table1[[#This Row],[TMI_Type]]="Reroute",INDEX(_xlfn.REGEXEXTRACT(Table1[[#This Row],[RawText]],".*(ROUTE|FEA|FCA|ICR|CTOP|TBO).+([A-Z]{3})",2,0),1,2),"")</f>
        <v/>
      </c>
      <c r="J5916" s="5"/>
      <c r="K5916" s="5"/>
      <c r="L5916" s="1" t="s">
        <v>11429</v>
      </c>
      <c r="M5916" s="7"/>
      <c r="N5916" s="7"/>
      <c r="O5916" s="7">
        <v>45885.888194444444</v>
      </c>
      <c r="P5916" s="4" t="s">
        <v>3215</v>
      </c>
      <c r="Q5916" s="10" t="s">
        <v>3215</v>
      </c>
      <c r="R5916" s="2" t="s">
        <v>11428</v>
      </c>
      <c r="S5916" s="6" t="str">
        <f>IF(OR(ISBLANK(Table1[[#This Row],[ValidEndUTC]]),ISBLANK(Table1[[#This Row],[ValidStartUTC]])),"",Table1[[#This Row],[ValidEndUTC]]-Table1[[#This Row],[ValidStartUTC]])</f>
        <v/>
      </c>
      <c r="T5916" s="5" t="str">
        <f>IF(OR(ISBLANK(Table1[[#This Row],[ValidEndUTC]]),ISBLANK(Table1[[#This Row],[ValidStartUTC]])),"",Table1[[#This Row],[Duration]]*24*60)</f>
        <v/>
      </c>
    </row>
    <row r="5917" spans="1:20" ht="21.6" x14ac:dyDescent="0.25">
      <c r="A5917" s="8" t="str">
        <f>IF(ISBLANK(Table1[[#This Row],[AdvisoryNumber]]),"NTML","ADVZY")</f>
        <v>NTML</v>
      </c>
      <c r="B5917" s="8" t="str">
        <f>_xlfn.TEXTJOIN("-",TRUE,Table1[[#This Row],[Source]],TEXT(Table1[[#This Row],[AdvisoryNumber]],"000"),TEXT(ROW()-1,"000000"),TEXT(Table1[[#This Row],[RecordTimeUTC]],"YYYY-MM-DD"))</f>
        <v>NTML-000-005916-2025-08-16</v>
      </c>
      <c r="C5917" s="1" t="s">
        <v>73</v>
      </c>
      <c r="D5917" s="2"/>
      <c r="E5917" s="1"/>
      <c r="F5917" s="2"/>
      <c r="G5917" s="1" t="s">
        <v>98</v>
      </c>
      <c r="H5917" s="1" t="s">
        <v>181</v>
      </c>
      <c r="I5917" s="8" t="str">
        <f>IF(Table1[[#This Row],[TMI_Type]]="Reroute",INDEX(_xlfn.REGEXEXTRACT(Table1[[#This Row],[RawText]],".*(ROUTE|FEA|FCA|ICR|CTOP|TBO).+([A-Z]{3})",2,0),1,2),"")</f>
        <v/>
      </c>
      <c r="J5917" s="5"/>
      <c r="K5917" s="5"/>
      <c r="L5917" s="1" t="s">
        <v>11429</v>
      </c>
      <c r="M5917" s="7"/>
      <c r="N5917" s="7"/>
      <c r="O5917" s="7">
        <v>45885.916666666664</v>
      </c>
      <c r="P5917" s="4" t="s">
        <v>2218</v>
      </c>
      <c r="Q5917" s="10" t="s">
        <v>2218</v>
      </c>
      <c r="R5917" s="2" t="s">
        <v>11430</v>
      </c>
      <c r="S5917" s="6" t="str">
        <f>IF(OR(ISBLANK(Table1[[#This Row],[ValidEndUTC]]),ISBLANK(Table1[[#This Row],[ValidStartUTC]])),"",Table1[[#This Row],[ValidEndUTC]]-Table1[[#This Row],[ValidStartUTC]])</f>
        <v/>
      </c>
      <c r="T5917" s="5" t="str">
        <f>IF(OR(ISBLANK(Table1[[#This Row],[ValidEndUTC]]),ISBLANK(Table1[[#This Row],[ValidStartUTC]])),"",Table1[[#This Row],[Duration]]*24*60)</f>
        <v/>
      </c>
    </row>
    <row r="5918" spans="1:20" x14ac:dyDescent="0.25">
      <c r="A5918" s="8" t="str">
        <f>IF(ISBLANK(Table1[[#This Row],[AdvisoryNumber]]),"NTML","ADVZY")</f>
        <v>NTML</v>
      </c>
      <c r="B5918" s="8" t="str">
        <f>_xlfn.TEXTJOIN("-",TRUE,Table1[[#This Row],[Source]],TEXT(Table1[[#This Row],[AdvisoryNumber]],"000"),TEXT(ROW()-1,"000000"),TEXT(Table1[[#This Row],[RecordTimeUTC]],"YYYY-MM-DD"))</f>
        <v>NTML-000-005917-2025-08-18</v>
      </c>
      <c r="C5918" s="1" t="s">
        <v>129</v>
      </c>
      <c r="D5918" s="2"/>
      <c r="E5918" s="1"/>
      <c r="F5918" s="2"/>
      <c r="G5918" s="1"/>
      <c r="H5918" s="1" t="s">
        <v>101</v>
      </c>
      <c r="I5918" s="8" t="str">
        <f>IF(Table1[[#This Row],[TMI_Type]]="Reroute",INDEX(_xlfn.REGEXEXTRACT(Table1[[#This Row],[RawText]],".*(ROUTE|FEA|FCA|ICR|CTOP|TBO).+([A-Z]{3})",2,0),1,2),"")</f>
        <v/>
      </c>
      <c r="J5918" s="5">
        <v>10</v>
      </c>
      <c r="K5918" s="5"/>
      <c r="L5918" s="1" t="s">
        <v>198</v>
      </c>
      <c r="M5918" s="7"/>
      <c r="N5918" s="7"/>
      <c r="O5918" s="7">
        <v>45887.75</v>
      </c>
      <c r="P5918" s="4" t="s">
        <v>5917</v>
      </c>
      <c r="Q5918" s="10" t="s">
        <v>5917</v>
      </c>
      <c r="R5918" s="2" t="s">
        <v>11412</v>
      </c>
      <c r="S5918" s="6" t="str">
        <f>IF(OR(ISBLANK(Table1[[#This Row],[ValidEndUTC]]),ISBLANK(Table1[[#This Row],[ValidStartUTC]])),"",Table1[[#This Row],[ValidEndUTC]]-Table1[[#This Row],[ValidStartUTC]])</f>
        <v/>
      </c>
      <c r="T5918" s="5" t="str">
        <f>IF(OR(ISBLANK(Table1[[#This Row],[ValidEndUTC]]),ISBLANK(Table1[[#This Row],[ValidStartUTC]])),"",Table1[[#This Row],[Duration]]*24*60)</f>
        <v/>
      </c>
    </row>
    <row r="5919" spans="1:20" x14ac:dyDescent="0.25">
      <c r="A5919" s="8" t="str">
        <f>IF(ISBLANK(Table1[[#This Row],[AdvisoryNumber]]),"NTML","ADVZY")</f>
        <v>NTML</v>
      </c>
      <c r="B5919" s="8" t="str">
        <f>_xlfn.TEXTJOIN("-",TRUE,Table1[[#This Row],[Source]],TEXT(Table1[[#This Row],[AdvisoryNumber]],"000"),TEXT(ROW()-1,"000000"),TEXT(Table1[[#This Row],[RecordTimeUTC]],"YYYY-MM-DD"))</f>
        <v>NTML-000-005918-2025-08-22</v>
      </c>
      <c r="C5919" s="1" t="s">
        <v>217</v>
      </c>
      <c r="D5919" s="2"/>
      <c r="E5919" s="1"/>
      <c r="F5919" s="2"/>
      <c r="G5919" s="1" t="s">
        <v>98</v>
      </c>
      <c r="H5919" s="1" t="s">
        <v>101</v>
      </c>
      <c r="I5919" s="8" t="str">
        <f>IF(Table1[[#This Row],[TMI_Type]]="Reroute",INDEX(_xlfn.REGEXEXTRACT(Table1[[#This Row],[RawText]],".*(ROUTE|FEA|FCA|ICR|CTOP|TBO).+([A-Z]{3})",2,0),1,2),"")</f>
        <v/>
      </c>
      <c r="J5919" s="5">
        <v>20</v>
      </c>
      <c r="K5919" s="5"/>
      <c r="L5919" s="1" t="s">
        <v>2239</v>
      </c>
      <c r="M5919" s="7"/>
      <c r="N5919" s="7"/>
      <c r="O5919" s="7">
        <v>45891.972222222219</v>
      </c>
      <c r="P5919" s="4" t="s">
        <v>2240</v>
      </c>
      <c r="Q5919" s="10" t="s">
        <v>2240</v>
      </c>
      <c r="R5919" s="2" t="s">
        <v>11451</v>
      </c>
      <c r="S5919" s="6" t="str">
        <f>IF(OR(ISBLANK(Table1[[#This Row],[ValidEndUTC]]),ISBLANK(Table1[[#This Row],[ValidStartUTC]])),"",Table1[[#This Row],[ValidEndUTC]]-Table1[[#This Row],[ValidStartUTC]])</f>
        <v/>
      </c>
      <c r="T5919" s="5" t="str">
        <f>IF(OR(ISBLANK(Table1[[#This Row],[ValidEndUTC]]),ISBLANK(Table1[[#This Row],[ValidStartUTC]])),"",Table1[[#This Row],[Duration]]*24*60)</f>
        <v/>
      </c>
    </row>
    <row r="5920" spans="1:20" x14ac:dyDescent="0.25">
      <c r="A5920" s="8" t="str">
        <f>IF(ISBLANK(Table1[[#This Row],[AdvisoryNumber]]),"NTML","ADVZY")</f>
        <v>NTML</v>
      </c>
      <c r="B5920" s="8" t="str">
        <f>_xlfn.TEXTJOIN("-",TRUE,Table1[[#This Row],[Source]],TEXT(Table1[[#This Row],[AdvisoryNumber]],"000"),TEXT(ROW()-1,"000000"),TEXT(Table1[[#This Row],[RecordTimeUTC]],"YYYY-MM-DD"))</f>
        <v>NTML-000-005919-2025-08-22</v>
      </c>
      <c r="C5920" s="1" t="s">
        <v>217</v>
      </c>
      <c r="D5920" s="2"/>
      <c r="E5920" s="1"/>
      <c r="F5920" s="2"/>
      <c r="G5920" s="1" t="s">
        <v>98</v>
      </c>
      <c r="H5920" s="1" t="s">
        <v>101</v>
      </c>
      <c r="I5920" s="8" t="str">
        <f>IF(Table1[[#This Row],[TMI_Type]]="Reroute",INDEX(_xlfn.REGEXEXTRACT(Table1[[#This Row],[RawText]],".*(ROUTE|FEA|FCA|ICR|CTOP|TBO).+([A-Z]{3})",2,0),1,2),"")</f>
        <v/>
      </c>
      <c r="J5920" s="5">
        <v>20</v>
      </c>
      <c r="K5920" s="5"/>
      <c r="L5920" s="1" t="s">
        <v>2241</v>
      </c>
      <c r="M5920" s="7"/>
      <c r="N5920" s="7"/>
      <c r="O5920" s="7">
        <v>45891.972222222219</v>
      </c>
      <c r="P5920" s="4" t="s">
        <v>2242</v>
      </c>
      <c r="Q5920" s="10" t="s">
        <v>2242</v>
      </c>
      <c r="R5920" s="2" t="s">
        <v>11451</v>
      </c>
      <c r="S5920" s="6" t="str">
        <f>IF(OR(ISBLANK(Table1[[#This Row],[ValidEndUTC]]),ISBLANK(Table1[[#This Row],[ValidStartUTC]])),"",Table1[[#This Row],[ValidEndUTC]]-Table1[[#This Row],[ValidStartUTC]])</f>
        <v/>
      </c>
      <c r="T5920" s="5" t="str">
        <f>IF(OR(ISBLANK(Table1[[#This Row],[ValidEndUTC]]),ISBLANK(Table1[[#This Row],[ValidStartUTC]])),"",Table1[[#This Row],[Duration]]*24*60)</f>
        <v/>
      </c>
    </row>
    <row r="5921" spans="1:20" x14ac:dyDescent="0.25">
      <c r="A5921" s="8" t="str">
        <f>IF(ISBLANK(Table1[[#This Row],[AdvisoryNumber]]),"NTML","ADVZY")</f>
        <v>NTML</v>
      </c>
      <c r="B5921" s="8" t="str">
        <f>_xlfn.TEXTJOIN("-",TRUE,Table1[[#This Row],[Source]],TEXT(Table1[[#This Row],[AdvisoryNumber]],"000"),TEXT(ROW()-1,"000000"),TEXT(Table1[[#This Row],[RecordTimeUTC]],"YYYY-MM-DD"))</f>
        <v>NTML-000-005920-2025-08-22</v>
      </c>
      <c r="C5921" s="1" t="s">
        <v>217</v>
      </c>
      <c r="D5921" s="2"/>
      <c r="E5921" s="1"/>
      <c r="F5921" s="2"/>
      <c r="G5921" s="1"/>
      <c r="H5921" s="1" t="s">
        <v>2641</v>
      </c>
      <c r="I5921" s="8" t="str">
        <f>IF(Table1[[#This Row],[TMI_Type]]="Reroute",INDEX(_xlfn.REGEXEXTRACT(Table1[[#This Row],[RawText]],".*(ROUTE|FEA|FCA|ICR|CTOP|TBO).+([A-Z]{3})",2,0),1,2),"")</f>
        <v/>
      </c>
      <c r="J5921" s="5"/>
      <c r="K5921" s="5"/>
      <c r="L5921" s="1"/>
      <c r="M5921" s="7"/>
      <c r="N5921" s="7"/>
      <c r="O5921" s="7">
        <v>45891.98333333333</v>
      </c>
      <c r="P5921" s="4" t="s">
        <v>3219</v>
      </c>
      <c r="Q5921" s="10" t="s">
        <v>3219</v>
      </c>
      <c r="R5921" s="2" t="s">
        <v>11452</v>
      </c>
      <c r="S5921" s="6" t="str">
        <f>IF(OR(ISBLANK(Table1[[#This Row],[ValidEndUTC]]),ISBLANK(Table1[[#This Row],[ValidStartUTC]])),"",Table1[[#This Row],[ValidEndUTC]]-Table1[[#This Row],[ValidStartUTC]])</f>
        <v/>
      </c>
      <c r="T5921" s="5" t="str">
        <f>IF(OR(ISBLANK(Table1[[#This Row],[ValidEndUTC]]),ISBLANK(Table1[[#This Row],[ValidStartUTC]])),"",Table1[[#This Row],[Duration]]*24*60)</f>
        <v/>
      </c>
    </row>
    <row r="5922" spans="1:20" x14ac:dyDescent="0.25">
      <c r="A5922" s="8" t="str">
        <f>IF(ISBLANK(Table1[[#This Row],[AdvisoryNumber]]),"NTML","ADVZY")</f>
        <v>NTML</v>
      </c>
      <c r="B5922" s="8" t="str">
        <f>_xlfn.TEXTJOIN("-",TRUE,Table1[[#This Row],[Source]],TEXT(Table1[[#This Row],[AdvisoryNumber]],"000"),TEXT(ROW()-1,"000000"),TEXT(Table1[[#This Row],[RecordTimeUTC]],"YYYY-MM-DD"))</f>
        <v>NTML-000-005921-2025-08-23</v>
      </c>
      <c r="C5922" s="1" t="s">
        <v>217</v>
      </c>
      <c r="D5922" s="2"/>
      <c r="E5922" s="1"/>
      <c r="F5922" s="2"/>
      <c r="G5922" s="1"/>
      <c r="H5922" s="1" t="s">
        <v>2641</v>
      </c>
      <c r="I5922" s="8" t="str">
        <f>IF(Table1[[#This Row],[TMI_Type]]="Reroute",INDEX(_xlfn.REGEXEXTRACT(Table1[[#This Row],[RawText]],".*(ROUTE|FEA|FCA|ICR|CTOP|TBO).+([A-Z]{3})",2,0),1,2),"")</f>
        <v/>
      </c>
      <c r="J5922" s="5"/>
      <c r="K5922" s="5"/>
      <c r="L5922" s="1"/>
      <c r="M5922" s="7"/>
      <c r="N5922" s="7"/>
      <c r="O5922" s="7">
        <v>45892.038194444445</v>
      </c>
      <c r="P5922" s="4" t="s">
        <v>3220</v>
      </c>
      <c r="Q5922" s="10" t="s">
        <v>3220</v>
      </c>
      <c r="R5922" s="2" t="s">
        <v>11453</v>
      </c>
      <c r="S5922" s="6" t="str">
        <f>IF(OR(ISBLANK(Table1[[#This Row],[ValidEndUTC]]),ISBLANK(Table1[[#This Row],[ValidStartUTC]])),"",Table1[[#This Row],[ValidEndUTC]]-Table1[[#This Row],[ValidStartUTC]])</f>
        <v/>
      </c>
      <c r="T5922" s="5" t="str">
        <f>IF(OR(ISBLANK(Table1[[#This Row],[ValidEndUTC]]),ISBLANK(Table1[[#This Row],[ValidStartUTC]])),"",Table1[[#This Row],[Duration]]*24*60)</f>
        <v/>
      </c>
    </row>
    <row r="5923" spans="1:20" x14ac:dyDescent="0.25">
      <c r="A5923" s="8" t="str">
        <f>IF(ISBLANK(Table1[[#This Row],[AdvisoryNumber]]),"NTML","ADVZY")</f>
        <v>NTML</v>
      </c>
      <c r="B5923" s="8" t="str">
        <f>_xlfn.TEXTJOIN("-",TRUE,Table1[[#This Row],[Source]],TEXT(Table1[[#This Row],[AdvisoryNumber]],"000"),TEXT(ROW()-1,"000000"),TEXT(Table1[[#This Row],[RecordTimeUTC]],"YYYY-MM-DD"))</f>
        <v>NTML-000-005922-2025-08-30</v>
      </c>
      <c r="C5923" s="1" t="s">
        <v>240</v>
      </c>
      <c r="D5923" s="2"/>
      <c r="E5923" s="1"/>
      <c r="F5923" s="2"/>
      <c r="G5923" s="1"/>
      <c r="H5923" s="1" t="s">
        <v>2641</v>
      </c>
      <c r="I5923" s="8" t="str">
        <f>IF(Table1[[#This Row],[TMI_Type]]="Reroute",INDEX(_xlfn.REGEXEXTRACT(Table1[[#This Row],[RawText]],".*(ROUTE|FEA|FCA|ICR|CTOP|TBO).+([A-Z]{3})",2,0),1,2),"")</f>
        <v/>
      </c>
      <c r="J5923" s="5"/>
      <c r="K5923" s="5"/>
      <c r="L5923" s="1"/>
      <c r="M5923" s="7"/>
      <c r="N5923" s="7"/>
      <c r="O5923" s="7">
        <v>45899.083333333336</v>
      </c>
      <c r="P5923" s="4" t="s">
        <v>3221</v>
      </c>
      <c r="Q5923" s="10" t="s">
        <v>3221</v>
      </c>
      <c r="R5923" s="2" t="s">
        <v>11454</v>
      </c>
      <c r="S5923" s="6" t="str">
        <f>IF(OR(ISBLANK(Table1[[#This Row],[ValidEndUTC]]),ISBLANK(Table1[[#This Row],[ValidStartUTC]])),"",Table1[[#This Row],[ValidEndUTC]]-Table1[[#This Row],[ValidStartUTC]])</f>
        <v/>
      </c>
      <c r="T5923" s="5" t="str">
        <f>IF(OR(ISBLANK(Table1[[#This Row],[ValidEndUTC]]),ISBLANK(Table1[[#This Row],[ValidStartUTC]])),"",Table1[[#This Row],[Duration]]*24*60)</f>
        <v/>
      </c>
    </row>
    <row r="5924" spans="1:20" x14ac:dyDescent="0.25">
      <c r="A5924" s="8" t="str">
        <f>IF(ISBLANK(Table1[[#This Row],[AdvisoryNumber]]),"NTML","ADVZY")</f>
        <v>NTML</v>
      </c>
      <c r="B5924" s="8" t="str">
        <f>_xlfn.TEXTJOIN("-",TRUE,Table1[[#This Row],[Source]],TEXT(Table1[[#This Row],[AdvisoryNumber]],"000"),TEXT(ROW()-1,"000000"),TEXT(Table1[[#This Row],[RecordTimeUTC]],"YYYY-MM-DD"))</f>
        <v>NTML-000-005923-2025-09-05</v>
      </c>
      <c r="C5924" s="1" t="s">
        <v>108</v>
      </c>
      <c r="D5924" s="2"/>
      <c r="E5924" s="1"/>
      <c r="F5924" s="2"/>
      <c r="G5924" s="1"/>
      <c r="H5924" s="1" t="s">
        <v>2641</v>
      </c>
      <c r="I5924" s="8" t="str">
        <f>IF(Table1[[#This Row],[TMI_Type]]="Reroute",INDEX(_xlfn.REGEXEXTRACT(Table1[[#This Row],[RawText]],".*(ROUTE|FEA|FCA|ICR|CTOP|TBO).+([A-Z]{3})",2,0),1,2),"")</f>
        <v/>
      </c>
      <c r="J5924" s="5"/>
      <c r="K5924" s="5"/>
      <c r="L5924" s="1"/>
      <c r="M5924" s="7"/>
      <c r="N5924" s="7"/>
      <c r="O5924" s="7">
        <v>45905.956944444442</v>
      </c>
      <c r="P5924" s="4" t="s">
        <v>3222</v>
      </c>
      <c r="Q5924" s="10" t="s">
        <v>3222</v>
      </c>
      <c r="R5924" s="2" t="s">
        <v>11455</v>
      </c>
      <c r="S5924" s="6" t="str">
        <f>IF(OR(ISBLANK(Table1[[#This Row],[ValidEndUTC]]),ISBLANK(Table1[[#This Row],[ValidStartUTC]])),"",Table1[[#This Row],[ValidEndUTC]]-Table1[[#This Row],[ValidStartUTC]])</f>
        <v/>
      </c>
      <c r="T5924" s="5" t="str">
        <f>IF(OR(ISBLANK(Table1[[#This Row],[ValidEndUTC]]),ISBLANK(Table1[[#This Row],[ValidStartUTC]])),"",Table1[[#This Row],[Duration]]*24*60)</f>
        <v/>
      </c>
    </row>
    <row r="5925" spans="1:20" x14ac:dyDescent="0.25">
      <c r="A5925" s="8" t="str">
        <f>IF(ISBLANK(Table1[[#This Row],[AdvisoryNumber]]),"NTML","ADVZY")</f>
        <v>NTML</v>
      </c>
      <c r="B5925" s="8" t="str">
        <f>_xlfn.TEXTJOIN("-",TRUE,Table1[[#This Row],[Source]],TEXT(Table1[[#This Row],[AdvisoryNumber]],"000"),TEXT(ROW()-1,"000000"),TEXT(Table1[[#This Row],[RecordTimeUTC]],"YYYY-MM-DD"))</f>
        <v>NTML-000-005924-2025-09-12</v>
      </c>
      <c r="C5925" s="1" t="s">
        <v>1041</v>
      </c>
      <c r="D5925" s="2"/>
      <c r="E5925" s="1"/>
      <c r="F5925" s="2"/>
      <c r="G5925" s="1" t="s">
        <v>98</v>
      </c>
      <c r="H5925" s="1" t="s">
        <v>101</v>
      </c>
      <c r="I5925" s="8" t="str">
        <f>IF(Table1[[#This Row],[TMI_Type]]="Reroute",INDEX(_xlfn.REGEXEXTRACT(Table1[[#This Row],[RawText]],".*(ROUTE|FEA|FCA|ICR|CTOP|TBO).+([A-Z]{3})",2,0),1,2),"")</f>
        <v/>
      </c>
      <c r="J5925" s="5">
        <v>20</v>
      </c>
      <c r="K5925" s="5"/>
      <c r="L5925" s="1" t="s">
        <v>1663</v>
      </c>
      <c r="M5925" s="7"/>
      <c r="N5925" s="7"/>
      <c r="O5925" s="7">
        <v>45912.936111111114</v>
      </c>
      <c r="P5925" s="4" t="s">
        <v>2265</v>
      </c>
      <c r="Q5925" s="10" t="s">
        <v>2265</v>
      </c>
      <c r="R5925" s="2" t="s">
        <v>11460</v>
      </c>
      <c r="S5925" s="6" t="str">
        <f>IF(OR(ISBLANK(Table1[[#This Row],[ValidEndUTC]]),ISBLANK(Table1[[#This Row],[ValidStartUTC]])),"",Table1[[#This Row],[ValidEndUTC]]-Table1[[#This Row],[ValidStartUTC]])</f>
        <v/>
      </c>
      <c r="T5925" s="5" t="str">
        <f>IF(OR(ISBLANK(Table1[[#This Row],[ValidEndUTC]]),ISBLANK(Table1[[#This Row],[ValidStartUTC]])),"",Table1[[#This Row],[Duration]]*24*60)</f>
        <v/>
      </c>
    </row>
    <row r="5926" spans="1:20" ht="21.6" x14ac:dyDescent="0.25">
      <c r="A5926" s="8" t="str">
        <f>IF(ISBLANK(Table1[[#This Row],[AdvisoryNumber]]),"NTML","ADVZY")</f>
        <v>NTML</v>
      </c>
      <c r="B5926" s="8" t="str">
        <f>_xlfn.TEXTJOIN("-",TRUE,Table1[[#This Row],[Source]],TEXT(Table1[[#This Row],[AdvisoryNumber]],"000"),TEXT(ROW()-1,"000000"),TEXT(Table1[[#This Row],[RecordTimeUTC]],"YYYY-MM-DD"))</f>
        <v>NTML-000-005925-2025-09-12</v>
      </c>
      <c r="C5926" s="1" t="s">
        <v>1031</v>
      </c>
      <c r="D5926" s="2"/>
      <c r="E5926" s="1"/>
      <c r="F5926" s="2"/>
      <c r="G5926" s="1"/>
      <c r="H5926" s="1" t="s">
        <v>2641</v>
      </c>
      <c r="I5926" s="8" t="str">
        <f>IF(Table1[[#This Row],[TMI_Type]]="Reroute",INDEX(_xlfn.REGEXEXTRACT(Table1[[#This Row],[RawText]],".*(ROUTE|FEA|FCA|ICR|CTOP|TBO).+([A-Z]{3})",2,0),1,2),"")</f>
        <v/>
      </c>
      <c r="J5926" s="5"/>
      <c r="K5926" s="5"/>
      <c r="L5926" s="1"/>
      <c r="M5926" s="7"/>
      <c r="N5926" s="7"/>
      <c r="O5926" s="7">
        <v>45912.936111111114</v>
      </c>
      <c r="P5926" s="4" t="s">
        <v>3223</v>
      </c>
      <c r="Q5926" s="10" t="s">
        <v>3223</v>
      </c>
      <c r="R5926" s="2" t="s">
        <v>11460</v>
      </c>
      <c r="S5926" s="6" t="str">
        <f>IF(OR(ISBLANK(Table1[[#This Row],[ValidEndUTC]]),ISBLANK(Table1[[#This Row],[ValidStartUTC]])),"",Table1[[#This Row],[ValidEndUTC]]-Table1[[#This Row],[ValidStartUTC]])</f>
        <v/>
      </c>
      <c r="T5926" s="5" t="str">
        <f>IF(OR(ISBLANK(Table1[[#This Row],[ValidEndUTC]]),ISBLANK(Table1[[#This Row],[ValidStartUTC]])),"",Table1[[#This Row],[Duration]]*24*60)</f>
        <v/>
      </c>
    </row>
    <row r="5927" spans="1:20" x14ac:dyDescent="0.25">
      <c r="A5927" s="8" t="str">
        <f>IF(ISBLANK(Table1[[#This Row],[AdvisoryNumber]]),"NTML","ADVZY")</f>
        <v>NTML</v>
      </c>
      <c r="B5927" s="8" t="str">
        <f>_xlfn.TEXTJOIN("-",TRUE,Table1[[#This Row],[Source]],TEXT(Table1[[#This Row],[AdvisoryNumber]],"000"),TEXT(ROW()-1,"000000"),TEXT(Table1[[#This Row],[RecordTimeUTC]],"YYYY-MM-DD"))</f>
        <v>NTML-000-005926-2025-09-12</v>
      </c>
      <c r="C5927" s="1" t="s">
        <v>1041</v>
      </c>
      <c r="D5927" s="2"/>
      <c r="E5927" s="1"/>
      <c r="F5927" s="2"/>
      <c r="G5927" s="1"/>
      <c r="H5927" s="1" t="s">
        <v>2641</v>
      </c>
      <c r="I5927" s="8" t="str">
        <f>IF(Table1[[#This Row],[TMI_Type]]="Reroute",INDEX(_xlfn.REGEXEXTRACT(Table1[[#This Row],[RawText]],".*(ROUTE|FEA|FCA|ICR|CTOP|TBO).+([A-Z]{3})",2,0),1,2),"")</f>
        <v/>
      </c>
      <c r="J5927" s="5"/>
      <c r="K5927" s="5"/>
      <c r="L5927" s="1"/>
      <c r="M5927" s="7"/>
      <c r="N5927" s="7"/>
      <c r="O5927" s="7">
        <v>45912.936111111114</v>
      </c>
      <c r="P5927" s="4" t="s">
        <v>3224</v>
      </c>
      <c r="Q5927" s="10" t="s">
        <v>3224</v>
      </c>
      <c r="R5927" s="2" t="s">
        <v>11460</v>
      </c>
      <c r="S5927" s="6" t="str">
        <f>IF(OR(ISBLANK(Table1[[#This Row],[ValidEndUTC]]),ISBLANK(Table1[[#This Row],[ValidStartUTC]])),"",Table1[[#This Row],[ValidEndUTC]]-Table1[[#This Row],[ValidStartUTC]])</f>
        <v/>
      </c>
      <c r="T5927" s="5" t="str">
        <f>IF(OR(ISBLANK(Table1[[#This Row],[ValidEndUTC]]),ISBLANK(Table1[[#This Row],[ValidStartUTC]])),"",Table1[[#This Row],[Duration]]*24*60)</f>
        <v/>
      </c>
    </row>
    <row r="5928" spans="1:20" x14ac:dyDescent="0.25">
      <c r="A5928" s="8" t="str">
        <f>IF(ISBLANK(Table1[[#This Row],[AdvisoryNumber]]),"NTML","ADVZY")</f>
        <v>NTML</v>
      </c>
      <c r="B5928" s="8" t="str">
        <f>_xlfn.TEXTJOIN("-",TRUE,Table1[[#This Row],[Source]],TEXT(Table1[[#This Row],[AdvisoryNumber]],"000"),TEXT(ROW()-1,"000000"),TEXT(Table1[[#This Row],[RecordTimeUTC]],"YYYY-MM-DD"))</f>
        <v>NTML-000-005927-2025-09-12</v>
      </c>
      <c r="C5928" s="1" t="s">
        <v>2281</v>
      </c>
      <c r="D5928" s="2"/>
      <c r="E5928" s="1"/>
      <c r="F5928" s="2"/>
      <c r="G5928" s="1"/>
      <c r="H5928" s="1" t="s">
        <v>2641</v>
      </c>
      <c r="I5928" s="8" t="str">
        <f>IF(Table1[[#This Row],[TMI_Type]]="Reroute",INDEX(_xlfn.REGEXEXTRACT(Table1[[#This Row],[RawText]],".*(ROUTE|FEA|FCA|ICR|CTOP|TBO).+([A-Z]{3})",2,0),1,2),"")</f>
        <v/>
      </c>
      <c r="J5928" s="5"/>
      <c r="K5928" s="5"/>
      <c r="L5928" s="1"/>
      <c r="M5928" s="7"/>
      <c r="N5928" s="7"/>
      <c r="O5928" s="7">
        <v>45912.936111111114</v>
      </c>
      <c r="P5928" s="4" t="s">
        <v>3225</v>
      </c>
      <c r="Q5928" s="10" t="s">
        <v>3225</v>
      </c>
      <c r="R5928" s="2" t="s">
        <v>11460</v>
      </c>
      <c r="S5928" s="6" t="str">
        <f>IF(OR(ISBLANK(Table1[[#This Row],[ValidEndUTC]]),ISBLANK(Table1[[#This Row],[ValidStartUTC]])),"",Table1[[#This Row],[ValidEndUTC]]-Table1[[#This Row],[ValidStartUTC]])</f>
        <v/>
      </c>
      <c r="T5928" s="5" t="str">
        <f>IF(OR(ISBLANK(Table1[[#This Row],[ValidEndUTC]]),ISBLANK(Table1[[#This Row],[ValidStartUTC]])),"",Table1[[#This Row],[Duration]]*24*60)</f>
        <v/>
      </c>
    </row>
    <row r="5929" spans="1:20" x14ac:dyDescent="0.25">
      <c r="A5929" s="8" t="str">
        <f>IF(ISBLANK(Table1[[#This Row],[AdvisoryNumber]]),"NTML","ADVZY")</f>
        <v>NTML</v>
      </c>
      <c r="B5929" s="8" t="str">
        <f>_xlfn.TEXTJOIN("-",TRUE,Table1[[#This Row],[Source]],TEXT(Table1[[#This Row],[AdvisoryNumber]],"000"),TEXT(ROW()-1,"000000"),TEXT(Table1[[#This Row],[RecordTimeUTC]],"YYYY-MM-DD"))</f>
        <v>NTML-000-005928-2025-09-12</v>
      </c>
      <c r="C5929" s="1" t="s">
        <v>1658</v>
      </c>
      <c r="D5929" s="2"/>
      <c r="E5929" s="1"/>
      <c r="F5929" s="2"/>
      <c r="G5929" s="1"/>
      <c r="H5929" s="1" t="s">
        <v>2641</v>
      </c>
      <c r="I5929" s="8" t="str">
        <f>IF(Table1[[#This Row],[TMI_Type]]="Reroute",INDEX(_xlfn.REGEXEXTRACT(Table1[[#This Row],[RawText]],".*(ROUTE|FEA|FCA|ICR|CTOP|TBO).+([A-Z]{3})",2,0),1,2),"")</f>
        <v/>
      </c>
      <c r="J5929" s="5"/>
      <c r="K5929" s="5"/>
      <c r="L5929" s="1"/>
      <c r="M5929" s="7"/>
      <c r="N5929" s="7"/>
      <c r="O5929" s="7">
        <v>45912.936111111114</v>
      </c>
      <c r="P5929" s="4" t="s">
        <v>3226</v>
      </c>
      <c r="Q5929" s="10" t="s">
        <v>3226</v>
      </c>
      <c r="R5929" s="2" t="s">
        <v>11460</v>
      </c>
      <c r="S5929" s="6" t="str">
        <f>IF(OR(ISBLANK(Table1[[#This Row],[ValidEndUTC]]),ISBLANK(Table1[[#This Row],[ValidStartUTC]])),"",Table1[[#This Row],[ValidEndUTC]]-Table1[[#This Row],[ValidStartUTC]])</f>
        <v/>
      </c>
      <c r="T5929" s="5" t="str">
        <f>IF(OR(ISBLANK(Table1[[#This Row],[ValidEndUTC]]),ISBLANK(Table1[[#This Row],[ValidStartUTC]])),"",Table1[[#This Row],[Duration]]*24*60)</f>
        <v/>
      </c>
    </row>
    <row r="5930" spans="1:20" ht="21.6" x14ac:dyDescent="0.25">
      <c r="A5930" s="8" t="str">
        <f>IF(ISBLANK(Table1[[#This Row],[AdvisoryNumber]]),"NTML","ADVZY")</f>
        <v>NTML</v>
      </c>
      <c r="B5930" s="8" t="str">
        <f>_xlfn.TEXTJOIN("-",TRUE,Table1[[#This Row],[Source]],TEXT(Table1[[#This Row],[AdvisoryNumber]],"000"),TEXT(ROW()-1,"000000"),TEXT(Table1[[#This Row],[RecordTimeUTC]],"YYYY-MM-DD"))</f>
        <v>NTML-000-005929-2025-09-12</v>
      </c>
      <c r="C5930" s="1" t="s">
        <v>372</v>
      </c>
      <c r="D5930" s="2"/>
      <c r="E5930" s="1"/>
      <c r="F5930" s="2"/>
      <c r="G5930" s="1"/>
      <c r="H5930" s="1" t="s">
        <v>2641</v>
      </c>
      <c r="I5930" s="8" t="str">
        <f>IF(Table1[[#This Row],[TMI_Type]]="Reroute",INDEX(_xlfn.REGEXEXTRACT(Table1[[#This Row],[RawText]],".*(ROUTE|FEA|FCA|ICR|CTOP|TBO).+([A-Z]{3})",2,0),1,2),"")</f>
        <v/>
      </c>
      <c r="J5930" s="5"/>
      <c r="K5930" s="5"/>
      <c r="L5930" s="1"/>
      <c r="M5930" s="7"/>
      <c r="N5930" s="7"/>
      <c r="O5930" s="7">
        <v>45912.944444444445</v>
      </c>
      <c r="P5930" s="4" t="s">
        <v>3227</v>
      </c>
      <c r="Q5930" s="10" t="s">
        <v>3227</v>
      </c>
      <c r="R5930" s="2" t="s">
        <v>11494</v>
      </c>
      <c r="S5930" s="6" t="str">
        <f>IF(OR(ISBLANK(Table1[[#This Row],[ValidEndUTC]]),ISBLANK(Table1[[#This Row],[ValidStartUTC]])),"",Table1[[#This Row],[ValidEndUTC]]-Table1[[#This Row],[ValidStartUTC]])</f>
        <v/>
      </c>
      <c r="T5930" s="5" t="str">
        <f>IF(OR(ISBLANK(Table1[[#This Row],[ValidEndUTC]]),ISBLANK(Table1[[#This Row],[ValidStartUTC]])),"",Table1[[#This Row],[Duration]]*24*60)</f>
        <v/>
      </c>
    </row>
    <row r="5931" spans="1:20" ht="21.6" x14ac:dyDescent="0.25">
      <c r="A5931" s="8" t="str">
        <f>IF(ISBLANK(Table1[[#This Row],[AdvisoryNumber]]),"NTML","ADVZY")</f>
        <v>NTML</v>
      </c>
      <c r="B5931" s="8" t="str">
        <f>_xlfn.TEXTJOIN("-",TRUE,Table1[[#This Row],[Source]],TEXT(Table1[[#This Row],[AdvisoryNumber]],"000"),TEXT(ROW()-1,"000000"),TEXT(Table1[[#This Row],[RecordTimeUTC]],"YYYY-MM-DD"))</f>
        <v>NTML-000-005930-2025-09-12</v>
      </c>
      <c r="C5931" s="1" t="s">
        <v>1667</v>
      </c>
      <c r="D5931" s="2"/>
      <c r="E5931" s="1"/>
      <c r="F5931" s="2"/>
      <c r="G5931" s="1"/>
      <c r="H5931" s="1" t="s">
        <v>992</v>
      </c>
      <c r="I5931" s="8" t="str">
        <f>IF(Table1[[#This Row],[TMI_Type]]="Reroute",INDEX(_xlfn.REGEXEXTRACT(Table1[[#This Row],[RawText]],".*(ROUTE|FEA|FCA|ICR|CTOP|TBO).+([A-Z]{3})",2,0),1,2),"")</f>
        <v/>
      </c>
      <c r="J5931" s="5"/>
      <c r="K5931" s="5"/>
      <c r="L5931" s="1"/>
      <c r="M5931" s="7"/>
      <c r="N5931" s="7"/>
      <c r="O5931" s="7">
        <v>45912.999305555553</v>
      </c>
      <c r="P5931" s="4" t="s">
        <v>3228</v>
      </c>
      <c r="Q5931" s="10" t="s">
        <v>3228</v>
      </c>
      <c r="R5931" s="2" t="s">
        <v>11483</v>
      </c>
      <c r="S5931" s="6" t="str">
        <f>IF(OR(ISBLANK(Table1[[#This Row],[ValidEndUTC]]),ISBLANK(Table1[[#This Row],[ValidStartUTC]])),"",Table1[[#This Row],[ValidEndUTC]]-Table1[[#This Row],[ValidStartUTC]])</f>
        <v/>
      </c>
      <c r="T5931" s="5" t="str">
        <f>IF(OR(ISBLANK(Table1[[#This Row],[ValidEndUTC]]),ISBLANK(Table1[[#This Row],[ValidStartUTC]])),"",Table1[[#This Row],[Duration]]*24*60)</f>
        <v/>
      </c>
    </row>
    <row r="5932" spans="1:20" ht="21.6" x14ac:dyDescent="0.25">
      <c r="A5932" s="8" t="str">
        <f>IF(ISBLANK(Table1[[#This Row],[AdvisoryNumber]]),"NTML","ADVZY")</f>
        <v>NTML</v>
      </c>
      <c r="B5932" s="8" t="str">
        <f>_xlfn.TEXTJOIN("-",TRUE,Table1[[#This Row],[Source]],TEXT(Table1[[#This Row],[AdvisoryNumber]],"000"),TEXT(ROW()-1,"000000"),TEXT(Table1[[#This Row],[RecordTimeUTC]],"YYYY-MM-DD"))</f>
        <v>NTML-000-005931-2025-09-13</v>
      </c>
      <c r="C5932" s="1" t="s">
        <v>711</v>
      </c>
      <c r="D5932" s="2"/>
      <c r="E5932" s="1"/>
      <c r="F5932" s="2"/>
      <c r="G5932" s="1"/>
      <c r="H5932" s="1" t="s">
        <v>992</v>
      </c>
      <c r="I5932" s="8" t="str">
        <f>IF(Table1[[#This Row],[TMI_Type]]="Reroute",INDEX(_xlfn.REGEXEXTRACT(Table1[[#This Row],[RawText]],".*(ROUTE|FEA|FCA|ICR|CTOP|TBO).+([A-Z]{3})",2,0),1,2),"")</f>
        <v/>
      </c>
      <c r="J5932" s="5"/>
      <c r="K5932" s="5"/>
      <c r="L5932" s="1"/>
      <c r="M5932" s="7"/>
      <c r="N5932" s="7"/>
      <c r="O5932" s="7">
        <v>45913.038194444445</v>
      </c>
      <c r="P5932" s="4" t="s">
        <v>3229</v>
      </c>
      <c r="Q5932" s="10" t="s">
        <v>3229</v>
      </c>
      <c r="R5932" s="2" t="s">
        <v>11487</v>
      </c>
      <c r="S5932" s="6" t="str">
        <f>IF(OR(ISBLANK(Table1[[#This Row],[ValidEndUTC]]),ISBLANK(Table1[[#This Row],[ValidStartUTC]])),"",Table1[[#This Row],[ValidEndUTC]]-Table1[[#This Row],[ValidStartUTC]])</f>
        <v/>
      </c>
      <c r="T5932" s="5" t="str">
        <f>IF(OR(ISBLANK(Table1[[#This Row],[ValidEndUTC]]),ISBLANK(Table1[[#This Row],[ValidStartUTC]])),"",Table1[[#This Row],[Duration]]*24*60)</f>
        <v/>
      </c>
    </row>
    <row r="5933" spans="1:20" ht="21.6" x14ac:dyDescent="0.25">
      <c r="A5933" s="8" t="str">
        <f>IF(ISBLANK(Table1[[#This Row],[AdvisoryNumber]]),"NTML","ADVZY")</f>
        <v>NTML</v>
      </c>
      <c r="B5933" s="8" t="str">
        <f>_xlfn.TEXTJOIN("-",TRUE,Table1[[#This Row],[Source]],TEXT(Table1[[#This Row],[AdvisoryNumber]],"000"),TEXT(ROW()-1,"000000"),TEXT(Table1[[#This Row],[RecordTimeUTC]],"YYYY-MM-DD"))</f>
        <v>NTML-000-005932-2025-09-13</v>
      </c>
      <c r="C5933" s="1" t="s">
        <v>711</v>
      </c>
      <c r="D5933" s="2"/>
      <c r="E5933" s="1"/>
      <c r="F5933" s="2"/>
      <c r="G5933" s="1"/>
      <c r="H5933" s="1" t="s">
        <v>992</v>
      </c>
      <c r="I5933" s="8" t="str">
        <f>IF(Table1[[#This Row],[TMI_Type]]="Reroute",INDEX(_xlfn.REGEXEXTRACT(Table1[[#This Row],[RawText]],".*(ROUTE|FEA|FCA|ICR|CTOP|TBO).+([A-Z]{3})",2,0),1,2),"")</f>
        <v/>
      </c>
      <c r="J5933" s="5"/>
      <c r="K5933" s="5"/>
      <c r="L5933" s="1"/>
      <c r="M5933" s="7"/>
      <c r="N5933" s="7"/>
      <c r="O5933" s="7">
        <v>45913.076388888891</v>
      </c>
      <c r="P5933" s="4" t="s">
        <v>3230</v>
      </c>
      <c r="Q5933" s="10" t="s">
        <v>3230</v>
      </c>
      <c r="R5933" s="2" t="s">
        <v>11492</v>
      </c>
      <c r="S5933" s="6" t="str">
        <f>IF(OR(ISBLANK(Table1[[#This Row],[ValidEndUTC]]),ISBLANK(Table1[[#This Row],[ValidStartUTC]])),"",Table1[[#This Row],[ValidEndUTC]]-Table1[[#This Row],[ValidStartUTC]])</f>
        <v/>
      </c>
      <c r="T5933" s="5" t="str">
        <f>IF(OR(ISBLANK(Table1[[#This Row],[ValidEndUTC]]),ISBLANK(Table1[[#This Row],[ValidStartUTC]])),"",Table1[[#This Row],[Duration]]*24*60)</f>
        <v/>
      </c>
    </row>
    <row r="5934" spans="1:20" x14ac:dyDescent="0.25">
      <c r="A5934" s="8" t="str">
        <f>IF(ISBLANK(Table1[[#This Row],[AdvisoryNumber]]),"NTML","ADVZY")</f>
        <v>NTML</v>
      </c>
      <c r="B5934" s="8" t="str">
        <f>_xlfn.TEXTJOIN("-",TRUE,Table1[[#This Row],[Source]],TEXT(Table1[[#This Row],[AdvisoryNumber]],"000"),TEXT(ROW()-1,"000000"),TEXT(Table1[[#This Row],[RecordTimeUTC]],"YYYY-MM-DD"))</f>
        <v>NTML-000-005933-2025-09-19</v>
      </c>
      <c r="C5934" s="1" t="s">
        <v>372</v>
      </c>
      <c r="D5934" s="2"/>
      <c r="E5934" s="1"/>
      <c r="F5934" s="2"/>
      <c r="G5934" s="1"/>
      <c r="H5934" s="1" t="s">
        <v>6014</v>
      </c>
      <c r="I5934" s="8" t="str">
        <f>IF(Table1[[#This Row],[TMI_Type]]="Reroute",INDEX(_xlfn.REGEXEXTRACT(Table1[[#This Row],[RawText]],".*(ROUTE|FEA|FCA|ICR|CTOP|TBO).+([A-Z]{3})",2,0),1,2),"")</f>
        <v/>
      </c>
      <c r="J5934" s="5"/>
      <c r="K5934" s="5"/>
      <c r="L5934" s="1" t="s">
        <v>11506</v>
      </c>
      <c r="M5934" s="7"/>
      <c r="N5934" s="7"/>
      <c r="O5934" s="7">
        <v>45919.953472222223</v>
      </c>
      <c r="P5934" s="4" t="s">
        <v>3233</v>
      </c>
      <c r="Q5934" s="10" t="s">
        <v>3233</v>
      </c>
      <c r="R5934" s="2" t="s">
        <v>11505</v>
      </c>
      <c r="S5934" s="6" t="str">
        <f>IF(OR(ISBLANK(Table1[[#This Row],[ValidEndUTC]]),ISBLANK(Table1[[#This Row],[ValidStartUTC]])),"",Table1[[#This Row],[ValidEndUTC]]-Table1[[#This Row],[ValidStartUTC]])</f>
        <v/>
      </c>
      <c r="T5934" s="5" t="str">
        <f>IF(OR(ISBLANK(Table1[[#This Row],[ValidEndUTC]]),ISBLANK(Table1[[#This Row],[ValidStartUTC]])),"",Table1[[#This Row],[Duration]]*24*60)</f>
        <v/>
      </c>
    </row>
    <row r="5935" spans="1:20" ht="21.6" x14ac:dyDescent="0.25">
      <c r="A5935" s="8" t="str">
        <f>IF(ISBLANK(Table1[[#This Row],[AdvisoryNumber]]),"NTML","ADVZY")</f>
        <v>NTML</v>
      </c>
      <c r="B5935" s="8" t="str">
        <f>_xlfn.TEXTJOIN("-",TRUE,Table1[[#This Row],[Source]],TEXT(Table1[[#This Row],[AdvisoryNumber]],"000"),TEXT(ROW()-1,"000000"),TEXT(Table1[[#This Row],[RecordTimeUTC]],"YYYY-MM-DD"))</f>
        <v>NTML-000-005934-2025-09-26</v>
      </c>
      <c r="C5935" s="1" t="s">
        <v>244</v>
      </c>
      <c r="D5935" s="2"/>
      <c r="E5935" s="1"/>
      <c r="F5935" s="2"/>
      <c r="G5935" s="1"/>
      <c r="H5935" s="1" t="s">
        <v>2641</v>
      </c>
      <c r="I5935" s="8" t="str">
        <f>IF(Table1[[#This Row],[TMI_Type]]="Reroute",INDEX(_xlfn.REGEXEXTRACT(Table1[[#This Row],[RawText]],".*(ROUTE|FEA|FCA|ICR|CTOP|TBO).+([A-Z]{3})",2,0),1,2),"")</f>
        <v/>
      </c>
      <c r="J5935" s="5"/>
      <c r="K5935" s="5"/>
      <c r="L5935" s="1"/>
      <c r="M5935" s="7"/>
      <c r="N5935" s="7"/>
      <c r="O5935" s="7">
        <v>45926.906944444447</v>
      </c>
      <c r="P5935" s="4" t="s">
        <v>3239</v>
      </c>
      <c r="Q5935" s="10" t="s">
        <v>3239</v>
      </c>
      <c r="R5935" s="2" t="s">
        <v>11511</v>
      </c>
      <c r="S5935" s="6" t="str">
        <f>IF(OR(ISBLANK(Table1[[#This Row],[ValidEndUTC]]),ISBLANK(Table1[[#This Row],[ValidStartUTC]])),"",Table1[[#This Row],[ValidEndUTC]]-Table1[[#This Row],[ValidStartUTC]])</f>
        <v/>
      </c>
      <c r="T5935" s="5" t="str">
        <f>IF(OR(ISBLANK(Table1[[#This Row],[ValidEndUTC]]),ISBLANK(Table1[[#This Row],[ValidStartUTC]])),"",Table1[[#This Row],[Duration]]*24*60)</f>
        <v/>
      </c>
    </row>
    <row r="5936" spans="1:20" x14ac:dyDescent="0.25">
      <c r="A5936" s="8" t="str">
        <f>IF(ISBLANK(Table1[[#This Row],[AdvisoryNumber]]),"NTML","ADVZY")</f>
        <v>NTML</v>
      </c>
      <c r="B5936" s="8" t="str">
        <f>_xlfn.TEXTJOIN("-",TRUE,Table1[[#This Row],[Source]],TEXT(Table1[[#This Row],[AdvisoryNumber]],"000"),TEXT(ROW()-1,"000000"),TEXT(Table1[[#This Row],[RecordTimeUTC]],"YYYY-MM-DD"))</f>
        <v>NTML-000-005935-2025-09-26</v>
      </c>
      <c r="C5936" s="1" t="s">
        <v>232</v>
      </c>
      <c r="D5936" s="2"/>
      <c r="E5936" s="1"/>
      <c r="F5936" s="2"/>
      <c r="G5936" s="1" t="s">
        <v>98</v>
      </c>
      <c r="H5936" s="1" t="s">
        <v>101</v>
      </c>
      <c r="I5936" s="8" t="str">
        <f>IF(Table1[[#This Row],[TMI_Type]]="Reroute",INDEX(_xlfn.REGEXEXTRACT(Table1[[#This Row],[RawText]],".*(ROUTE|FEA|FCA|ICR|CTOP|TBO).+([A-Z]{3})",2,0),1,2),"")</f>
        <v/>
      </c>
      <c r="J5936" s="5">
        <v>15</v>
      </c>
      <c r="K5936" s="5"/>
      <c r="L5936" s="1" t="s">
        <v>326</v>
      </c>
      <c r="M5936" s="7"/>
      <c r="N5936" s="7"/>
      <c r="O5936" s="7">
        <v>45926.916666666664</v>
      </c>
      <c r="P5936" s="4" t="s">
        <v>2340</v>
      </c>
      <c r="Q5936" s="10" t="s">
        <v>2340</v>
      </c>
      <c r="R5936" s="2" t="s">
        <v>11512</v>
      </c>
      <c r="S5936" s="6" t="str">
        <f>IF(OR(ISBLANK(Table1[[#This Row],[ValidEndUTC]]),ISBLANK(Table1[[#This Row],[ValidStartUTC]])),"",Table1[[#This Row],[ValidEndUTC]]-Table1[[#This Row],[ValidStartUTC]])</f>
        <v/>
      </c>
      <c r="T5936" s="5" t="str">
        <f>IF(OR(ISBLANK(Table1[[#This Row],[ValidEndUTC]]),ISBLANK(Table1[[#This Row],[ValidStartUTC]])),"",Table1[[#This Row],[Duration]]*24*60)</f>
        <v/>
      </c>
    </row>
    <row r="5937" spans="1:20" x14ac:dyDescent="0.25">
      <c r="A5937" s="8" t="str">
        <f>IF(ISBLANK(Table1[[#This Row],[AdvisoryNumber]]),"NTML","ADVZY")</f>
        <v>NTML</v>
      </c>
      <c r="B5937" s="8" t="str">
        <f>_xlfn.TEXTJOIN("-",TRUE,Table1[[#This Row],[Source]],TEXT(Table1[[#This Row],[AdvisoryNumber]],"000"),TEXT(ROW()-1,"000000"),TEXT(Table1[[#This Row],[RecordTimeUTC]],"YYYY-MM-DD"))</f>
        <v>NTML-000-005936-2025-09-27</v>
      </c>
      <c r="C5937" s="1" t="s">
        <v>97</v>
      </c>
      <c r="D5937" s="2"/>
      <c r="E5937" s="1"/>
      <c r="F5937" s="2"/>
      <c r="G5937" s="1" t="s">
        <v>98</v>
      </c>
      <c r="H5937" s="1" t="s">
        <v>992</v>
      </c>
      <c r="I5937" s="8" t="str">
        <f>IF(Table1[[#This Row],[TMI_Type]]="Reroute",INDEX(_xlfn.REGEXEXTRACT(Table1[[#This Row],[RawText]],".*(ROUTE|FEA|FCA|ICR|CTOP|TBO).+([A-Z]{3})",2,0),1,2),"")</f>
        <v/>
      </c>
      <c r="J5937" s="5"/>
      <c r="K5937" s="5"/>
      <c r="L5937" s="1"/>
      <c r="M5937" s="7"/>
      <c r="N5937" s="7"/>
      <c r="O5937" s="7">
        <v>45927.042361111111</v>
      </c>
      <c r="P5937" s="4" t="s">
        <v>3243</v>
      </c>
      <c r="Q5937" s="10" t="s">
        <v>3243</v>
      </c>
      <c r="R5937" s="2" t="s">
        <v>11525</v>
      </c>
      <c r="S5937" s="6" t="str">
        <f>IF(OR(ISBLANK(Table1[[#This Row],[ValidEndUTC]]),ISBLANK(Table1[[#This Row],[ValidStartUTC]])),"",Table1[[#This Row],[ValidEndUTC]]-Table1[[#This Row],[ValidStartUTC]])</f>
        <v/>
      </c>
      <c r="T5937" s="5" t="str">
        <f>IF(OR(ISBLANK(Table1[[#This Row],[ValidEndUTC]]),ISBLANK(Table1[[#This Row],[ValidStartUTC]])),"",Table1[[#This Row],[Duration]]*24*60)</f>
        <v/>
      </c>
    </row>
    <row r="5938" spans="1:20" x14ac:dyDescent="0.25">
      <c r="A5938" s="8" t="str">
        <f>IF(ISBLANK(Table1[[#This Row],[AdvisoryNumber]]),"NTML","ADVZY")</f>
        <v>NTML</v>
      </c>
      <c r="B5938" s="8" t="str">
        <f>_xlfn.TEXTJOIN("-",TRUE,Table1[[#This Row],[Source]],TEXT(Table1[[#This Row],[AdvisoryNumber]],"000"),TEXT(ROW()-1,"000000"),TEXT(Table1[[#This Row],[RecordTimeUTC]],"YYYY-MM-DD"))</f>
        <v>NTML-000-005937-2025-09-27</v>
      </c>
      <c r="C5938" s="1" t="s">
        <v>1707</v>
      </c>
      <c r="D5938" s="2"/>
      <c r="E5938" s="1"/>
      <c r="F5938" s="2"/>
      <c r="G5938" s="1" t="s">
        <v>98</v>
      </c>
      <c r="H5938" s="1" t="s">
        <v>992</v>
      </c>
      <c r="I5938" s="8" t="str">
        <f>IF(Table1[[#This Row],[TMI_Type]]="Reroute",INDEX(_xlfn.REGEXEXTRACT(Table1[[#This Row],[RawText]],".*(ROUTE|FEA|FCA|ICR|CTOP|TBO).+([A-Z]{3})",2,0),1,2),"")</f>
        <v/>
      </c>
      <c r="J5938" s="5"/>
      <c r="K5938" s="5"/>
      <c r="L5938" s="1"/>
      <c r="M5938" s="7"/>
      <c r="N5938" s="7"/>
      <c r="O5938" s="7">
        <v>45927.042361111111</v>
      </c>
      <c r="P5938" s="4" t="s">
        <v>3244</v>
      </c>
      <c r="Q5938" s="10" t="s">
        <v>3244</v>
      </c>
      <c r="R5938" s="2" t="s">
        <v>11525</v>
      </c>
      <c r="S5938" s="6" t="str">
        <f>IF(OR(ISBLANK(Table1[[#This Row],[ValidEndUTC]]),ISBLANK(Table1[[#This Row],[ValidStartUTC]])),"",Table1[[#This Row],[ValidEndUTC]]-Table1[[#This Row],[ValidStartUTC]])</f>
        <v/>
      </c>
      <c r="T5938" s="5" t="str">
        <f>IF(OR(ISBLANK(Table1[[#This Row],[ValidEndUTC]]),ISBLANK(Table1[[#This Row],[ValidStartUTC]])),"",Table1[[#This Row],[Duration]]*24*60)</f>
        <v/>
      </c>
    </row>
    <row r="5939" spans="1:20" ht="21.6" x14ac:dyDescent="0.25">
      <c r="A5939" s="8" t="str">
        <f>IF(ISBLANK(Table1[[#This Row],[AdvisoryNumber]]),"NTML","ADVZY")</f>
        <v>NTML</v>
      </c>
      <c r="B5939" s="8" t="str">
        <f>_xlfn.TEXTJOIN("-",TRUE,Table1[[#This Row],[Source]],TEXT(Table1[[#This Row],[AdvisoryNumber]],"000"),TEXT(ROW()-1,"000000"),TEXT(Table1[[#This Row],[RecordTimeUTC]],"YYYY-MM-DD"))</f>
        <v>NTML-000-005938-2025-09-27</v>
      </c>
      <c r="C5939" s="1" t="s">
        <v>73</v>
      </c>
      <c r="D5939" s="2"/>
      <c r="E5939" s="1"/>
      <c r="F5939" s="2"/>
      <c r="G5939" s="1" t="s">
        <v>98</v>
      </c>
      <c r="H5939" s="1" t="s">
        <v>181</v>
      </c>
      <c r="I5939" s="8" t="str">
        <f>IF(Table1[[#This Row],[TMI_Type]]="Reroute",INDEX(_xlfn.REGEXEXTRACT(Table1[[#This Row],[RawText]],".*(ROUTE|FEA|FCA|ICR|CTOP|TBO).+([A-Z]{3})",2,0),1,2),"")</f>
        <v/>
      </c>
      <c r="J5939" s="5"/>
      <c r="K5939" s="5"/>
      <c r="L5939" s="1"/>
      <c r="M5939" s="7"/>
      <c r="N5939" s="7"/>
      <c r="O5939" s="7">
        <v>45927.111805555556</v>
      </c>
      <c r="P5939" s="4" t="s">
        <v>2404</v>
      </c>
      <c r="Q5939" s="10" t="s">
        <v>2404</v>
      </c>
      <c r="R5939" s="2" t="s">
        <v>11527</v>
      </c>
      <c r="S5939" s="6" t="str">
        <f>IF(OR(ISBLANK(Table1[[#This Row],[ValidEndUTC]]),ISBLANK(Table1[[#This Row],[ValidStartUTC]])),"",Table1[[#This Row],[ValidEndUTC]]-Table1[[#This Row],[ValidStartUTC]])</f>
        <v/>
      </c>
      <c r="T5939" s="5" t="str">
        <f>IF(OR(ISBLANK(Table1[[#This Row],[ValidEndUTC]]),ISBLANK(Table1[[#This Row],[ValidStartUTC]])),"",Table1[[#This Row],[Duration]]*24*60)</f>
        <v/>
      </c>
    </row>
    <row r="5940" spans="1:20" ht="21.6" x14ac:dyDescent="0.25">
      <c r="A5940" s="8" t="str">
        <f>IF(ISBLANK(Table1[[#This Row],[AdvisoryNumber]]),"NTML","ADVZY")</f>
        <v>NTML</v>
      </c>
      <c r="B5940" s="8" t="str">
        <f>_xlfn.TEXTJOIN("-",TRUE,Table1[[#This Row],[Source]],TEXT(Table1[[#This Row],[AdvisoryNumber]],"000"),TEXT(ROW()-1,"000000"),TEXT(Table1[[#This Row],[RecordTimeUTC]],"YYYY-MM-DD"))</f>
        <v>NTML-000-005939-2025-09-27</v>
      </c>
      <c r="C5940" s="1" t="s">
        <v>73</v>
      </c>
      <c r="D5940" s="2"/>
      <c r="E5940" s="1"/>
      <c r="F5940" s="2"/>
      <c r="G5940" s="1" t="s">
        <v>98</v>
      </c>
      <c r="H5940" s="1" t="s">
        <v>181</v>
      </c>
      <c r="I5940" s="8" t="str">
        <f>IF(Table1[[#This Row],[TMI_Type]]="Reroute",INDEX(_xlfn.REGEXEXTRACT(Table1[[#This Row],[RawText]],".*(ROUTE|FEA|FCA|ICR|CTOP|TBO).+([A-Z]{3})",2,0),1,2),"")</f>
        <v/>
      </c>
      <c r="J5940" s="5"/>
      <c r="K5940" s="5"/>
      <c r="L5940" s="1"/>
      <c r="M5940" s="7"/>
      <c r="N5940" s="7"/>
      <c r="O5940" s="7">
        <v>45927.112500000003</v>
      </c>
      <c r="P5940" s="4" t="s">
        <v>2405</v>
      </c>
      <c r="Q5940" s="10" t="s">
        <v>2405</v>
      </c>
      <c r="R5940" s="2" t="s">
        <v>11527</v>
      </c>
      <c r="S5940" s="6" t="str">
        <f>IF(OR(ISBLANK(Table1[[#This Row],[ValidEndUTC]]),ISBLANK(Table1[[#This Row],[ValidStartUTC]])),"",Table1[[#This Row],[ValidEndUTC]]-Table1[[#This Row],[ValidStartUTC]])</f>
        <v/>
      </c>
      <c r="T5940" s="5" t="str">
        <f>IF(OR(ISBLANK(Table1[[#This Row],[ValidEndUTC]]),ISBLANK(Table1[[#This Row],[ValidStartUTC]])),"",Table1[[#This Row],[Duration]]*24*60)</f>
        <v/>
      </c>
    </row>
    <row r="5941" spans="1:20" x14ac:dyDescent="0.25">
      <c r="A5941" s="8" t="str">
        <f>IF(ISBLANK(Table1[[#This Row],[AdvisoryNumber]]),"NTML","ADVZY")</f>
        <v>NTML</v>
      </c>
      <c r="B5941" s="8" t="str">
        <f>_xlfn.TEXTJOIN("-",TRUE,Table1[[#This Row],[Source]],TEXT(Table1[[#This Row],[AdvisoryNumber]],"000"),TEXT(ROW()-1,"000000"),TEXT(Table1[[#This Row],[RecordTimeUTC]],"YYYY-MM-DD"))</f>
        <v>NTML-000-005940-2025-09-27</v>
      </c>
      <c r="C5941" s="1" t="s">
        <v>73</v>
      </c>
      <c r="D5941" s="2"/>
      <c r="E5941" s="1"/>
      <c r="F5941" s="2"/>
      <c r="G5941" s="1" t="s">
        <v>98</v>
      </c>
      <c r="H5941" s="1" t="s">
        <v>181</v>
      </c>
      <c r="I5941" s="8" t="str">
        <f>IF(Table1[[#This Row],[TMI_Type]]="Reroute",INDEX(_xlfn.REGEXEXTRACT(Table1[[#This Row],[RawText]],".*(ROUTE|FEA|FCA|ICR|CTOP|TBO).+([A-Z]{3})",2,0),1,2),"")</f>
        <v/>
      </c>
      <c r="J5941" s="5"/>
      <c r="K5941" s="5"/>
      <c r="L5941" s="1" t="s">
        <v>376</v>
      </c>
      <c r="M5941" s="7"/>
      <c r="N5941" s="7"/>
      <c r="O5941" s="7">
        <v>45927.116666666669</v>
      </c>
      <c r="P5941" s="4" t="s">
        <v>3245</v>
      </c>
      <c r="Q5941" s="10" t="s">
        <v>3245</v>
      </c>
      <c r="R5941" s="2" t="s">
        <v>11527</v>
      </c>
      <c r="S5941" s="6" t="str">
        <f>IF(OR(ISBLANK(Table1[[#This Row],[ValidEndUTC]]),ISBLANK(Table1[[#This Row],[ValidStartUTC]])),"",Table1[[#This Row],[ValidEndUTC]]-Table1[[#This Row],[ValidStartUTC]])</f>
        <v/>
      </c>
      <c r="T5941" s="5" t="str">
        <f>IF(OR(ISBLANK(Table1[[#This Row],[ValidEndUTC]]),ISBLANK(Table1[[#This Row],[ValidStartUTC]])),"",Table1[[#This Row],[Duration]]*24*60)</f>
        <v/>
      </c>
    </row>
    <row r="5942" spans="1:20" x14ac:dyDescent="0.25">
      <c r="A5942" s="8" t="str">
        <f>IF(ISBLANK(Table1[[#This Row],[AdvisoryNumber]]),"NTML","ADVZY")</f>
        <v>NTML</v>
      </c>
      <c r="B5942" s="8" t="str">
        <f>_xlfn.TEXTJOIN("-",TRUE,Table1[[#This Row],[Source]],TEXT(Table1[[#This Row],[AdvisoryNumber]],"000"),TEXT(ROW()-1,"000000"),TEXT(Table1[[#This Row],[RecordTimeUTC]],"YYYY-MM-DD"))</f>
        <v>NTML-000-005941-2025-09-27</v>
      </c>
      <c r="C5942" s="1" t="s">
        <v>73</v>
      </c>
      <c r="D5942" s="2"/>
      <c r="E5942" s="1"/>
      <c r="F5942" s="2"/>
      <c r="G5942" s="1" t="s">
        <v>98</v>
      </c>
      <c r="H5942" s="1" t="s">
        <v>181</v>
      </c>
      <c r="I5942" s="8" t="str">
        <f>IF(Table1[[#This Row],[TMI_Type]]="Reroute",INDEX(_xlfn.REGEXEXTRACT(Table1[[#This Row],[RawText]],".*(ROUTE|FEA|FCA|ICR|CTOP|TBO).+([A-Z]{3})",2,0),1,2),"")</f>
        <v/>
      </c>
      <c r="J5942" s="5"/>
      <c r="K5942" s="5"/>
      <c r="L5942" s="1" t="s">
        <v>326</v>
      </c>
      <c r="M5942" s="7"/>
      <c r="N5942" s="7"/>
      <c r="O5942" s="7">
        <v>45927.118055555555</v>
      </c>
      <c r="P5942" s="4" t="s">
        <v>3246</v>
      </c>
      <c r="Q5942" s="10" t="s">
        <v>3246</v>
      </c>
      <c r="R5942" s="2" t="s">
        <v>11528</v>
      </c>
      <c r="S5942" s="6" t="str">
        <f>IF(OR(ISBLANK(Table1[[#This Row],[ValidEndUTC]]),ISBLANK(Table1[[#This Row],[ValidStartUTC]])),"",Table1[[#This Row],[ValidEndUTC]]-Table1[[#This Row],[ValidStartUTC]])</f>
        <v/>
      </c>
      <c r="T5942" s="5" t="str">
        <f>IF(OR(ISBLANK(Table1[[#This Row],[ValidEndUTC]]),ISBLANK(Table1[[#This Row],[ValidStartUTC]])),"",Table1[[#This Row],[Duration]]*24*60)</f>
        <v/>
      </c>
    </row>
    <row r="5943" spans="1:20" x14ac:dyDescent="0.25">
      <c r="A5943" s="8" t="str">
        <f>IF(ISBLANK(Table1[[#This Row],[AdvisoryNumber]]),"NTML","ADVZY")</f>
        <v>NTML</v>
      </c>
      <c r="B5943" s="8" t="str">
        <f>_xlfn.TEXTJOIN("-",TRUE,Table1[[#This Row],[Source]],TEXT(Table1[[#This Row],[AdvisoryNumber]],"000"),TEXT(ROW()-1,"000000"),TEXT(Table1[[#This Row],[RecordTimeUTC]],"YYYY-MM-DD"))</f>
        <v>NTML-000-005942-2025-09-27</v>
      </c>
      <c r="C5943" s="1" t="s">
        <v>34</v>
      </c>
      <c r="D5943" s="2"/>
      <c r="E5943" s="1"/>
      <c r="F5943" s="2"/>
      <c r="G5943" s="1" t="s">
        <v>98</v>
      </c>
      <c r="H5943" s="1" t="s">
        <v>181</v>
      </c>
      <c r="I5943" s="8" t="str">
        <f>IF(Table1[[#This Row],[TMI_Type]]="Reroute",INDEX(_xlfn.REGEXEXTRACT(Table1[[#This Row],[RawText]],".*(ROUTE|FEA|FCA|ICR|CTOP|TBO).+([A-Z]{3})",2,0),1,2),"")</f>
        <v/>
      </c>
      <c r="J5943" s="5"/>
      <c r="K5943" s="5"/>
      <c r="L5943" s="1" t="s">
        <v>1345</v>
      </c>
      <c r="M5943" s="7"/>
      <c r="N5943" s="7"/>
      <c r="O5943" s="7">
        <v>45927.118750000001</v>
      </c>
      <c r="P5943" s="4" t="s">
        <v>2406</v>
      </c>
      <c r="Q5943" s="10" t="s">
        <v>2406</v>
      </c>
      <c r="R5943" s="2" t="s">
        <v>11528</v>
      </c>
      <c r="S5943" s="6" t="str">
        <f>IF(OR(ISBLANK(Table1[[#This Row],[ValidEndUTC]]),ISBLANK(Table1[[#This Row],[ValidStartUTC]])),"",Table1[[#This Row],[ValidEndUTC]]-Table1[[#This Row],[ValidStartUTC]])</f>
        <v/>
      </c>
      <c r="T5943" s="5" t="str">
        <f>IF(OR(ISBLANK(Table1[[#This Row],[ValidEndUTC]]),ISBLANK(Table1[[#This Row],[ValidStartUTC]])),"",Table1[[#This Row],[Duration]]*24*60)</f>
        <v/>
      </c>
    </row>
    <row r="5944" spans="1:20" ht="21.6" x14ac:dyDescent="0.25">
      <c r="A5944" s="8" t="str">
        <f>IF(ISBLANK(Table1[[#This Row],[AdvisoryNumber]]),"NTML","ADVZY")</f>
        <v>NTML</v>
      </c>
      <c r="B5944" s="8" t="str">
        <f>_xlfn.TEXTJOIN("-",TRUE,Table1[[#This Row],[Source]],TEXT(Table1[[#This Row],[AdvisoryNumber]],"000"),TEXT(ROW()-1,"000000"),TEXT(Table1[[#This Row],[RecordTimeUTC]],"YYYY-MM-DD"))</f>
        <v>NTML-000-005943-2025-09-27</v>
      </c>
      <c r="C5944" s="1" t="s">
        <v>34</v>
      </c>
      <c r="D5944" s="2"/>
      <c r="E5944" s="1"/>
      <c r="F5944" s="2"/>
      <c r="G5944" s="1" t="s">
        <v>98</v>
      </c>
      <c r="H5944" s="1" t="s">
        <v>181</v>
      </c>
      <c r="I5944" s="8" t="str">
        <f>IF(Table1[[#This Row],[TMI_Type]]="Reroute",INDEX(_xlfn.REGEXEXTRACT(Table1[[#This Row],[RawText]],".*(ROUTE|FEA|FCA|ICR|CTOP|TBO).+([A-Z]{3})",2,0),1,2),"")</f>
        <v/>
      </c>
      <c r="J5944" s="5"/>
      <c r="K5944" s="5"/>
      <c r="L5944" s="1" t="s">
        <v>1345</v>
      </c>
      <c r="M5944" s="7"/>
      <c r="N5944" s="7"/>
      <c r="O5944" s="7">
        <v>45927.123611111114</v>
      </c>
      <c r="P5944" s="4" t="s">
        <v>11529</v>
      </c>
      <c r="Q5944" s="10" t="s">
        <v>11529</v>
      </c>
      <c r="R5944" s="2" t="s">
        <v>11530</v>
      </c>
      <c r="S5944" s="6" t="str">
        <f>IF(OR(ISBLANK(Table1[[#This Row],[ValidEndUTC]]),ISBLANK(Table1[[#This Row],[ValidStartUTC]])),"",Table1[[#This Row],[ValidEndUTC]]-Table1[[#This Row],[ValidStartUTC]])</f>
        <v/>
      </c>
      <c r="T5944" s="5" t="str">
        <f>IF(OR(ISBLANK(Table1[[#This Row],[ValidEndUTC]]),ISBLANK(Table1[[#This Row],[ValidStartUTC]])),"",Table1[[#This Row],[Duration]]*24*60)</f>
        <v/>
      </c>
    </row>
    <row r="5945" spans="1:20" x14ac:dyDescent="0.25">
      <c r="A5945" s="8" t="str">
        <f>IF(ISBLANK(Table1[[#This Row],[AdvisoryNumber]]),"NTML","ADVZY")</f>
        <v>NTML</v>
      </c>
      <c r="B5945" s="8" t="str">
        <f>_xlfn.TEXTJOIN("-",TRUE,Table1[[#This Row],[Source]],TEXT(Table1[[#This Row],[AdvisoryNumber]],"000"),TEXT(ROW()-1,"000000"),TEXT(Table1[[#This Row],[RecordTimeUTC]],"YYYY-MM-DD"))</f>
        <v>NTML-000-005944-2025-10-03</v>
      </c>
      <c r="C5945" s="1" t="s">
        <v>1079</v>
      </c>
      <c r="D5945" s="2"/>
      <c r="E5945" s="1"/>
      <c r="F5945" s="2"/>
      <c r="G5945" s="1"/>
      <c r="H5945" s="1" t="s">
        <v>2641</v>
      </c>
      <c r="I5945" s="8" t="str">
        <f>IF(Table1[[#This Row],[TMI_Type]]="Reroute",INDEX(_xlfn.REGEXEXTRACT(Table1[[#This Row],[RawText]],".*(ROUTE|FEA|FCA|ICR|CTOP|TBO).+([A-Z]{3})",2,0),1,2),"")</f>
        <v/>
      </c>
      <c r="J5945" s="5"/>
      <c r="K5945" s="5"/>
      <c r="L5945" s="1"/>
      <c r="M5945" s="7"/>
      <c r="N5945" s="7"/>
      <c r="O5945" s="7">
        <v>45933.95</v>
      </c>
      <c r="P5945" s="4" t="s">
        <v>3248</v>
      </c>
      <c r="Q5945" s="10" t="s">
        <v>3248</v>
      </c>
      <c r="R5945" s="2" t="s">
        <v>11533</v>
      </c>
      <c r="S5945" s="6" t="str">
        <f>IF(OR(ISBLANK(Table1[[#This Row],[ValidEndUTC]]),ISBLANK(Table1[[#This Row],[ValidStartUTC]])),"",Table1[[#This Row],[ValidEndUTC]]-Table1[[#This Row],[ValidStartUTC]])</f>
        <v/>
      </c>
      <c r="T5945" s="5" t="str">
        <f>IF(OR(ISBLANK(Table1[[#This Row],[ValidEndUTC]]),ISBLANK(Table1[[#This Row],[ValidStartUTC]])),"",Table1[[#This Row],[Duration]]*24*60)</f>
        <v/>
      </c>
    </row>
    <row r="5946" spans="1:20" x14ac:dyDescent="0.25">
      <c r="A5946" s="8" t="str">
        <f>IF(ISBLANK(Table1[[#This Row],[AdvisoryNumber]]),"NTML","ADVZY")</f>
        <v>NTML</v>
      </c>
      <c r="B5946" s="8" t="str">
        <f>_xlfn.TEXTJOIN("-",TRUE,Table1[[#This Row],[Source]],TEXT(Table1[[#This Row],[AdvisoryNumber]],"000"),TEXT(ROW()-1,"000000"),TEXT(Table1[[#This Row],[RecordTimeUTC]],"YYYY-MM-DD"))</f>
        <v>NTML-000-005945-2025-10-03</v>
      </c>
      <c r="C5946" s="1" t="s">
        <v>1071</v>
      </c>
      <c r="D5946" s="2"/>
      <c r="E5946" s="1"/>
      <c r="F5946" s="2"/>
      <c r="G5946" s="1"/>
      <c r="H5946" s="1" t="s">
        <v>2641</v>
      </c>
      <c r="I5946" s="8" t="str">
        <f>IF(Table1[[#This Row],[TMI_Type]]="Reroute",INDEX(_xlfn.REGEXEXTRACT(Table1[[#This Row],[RawText]],".*(ROUTE|FEA|FCA|ICR|CTOP|TBO).+([A-Z]{3})",2,0),1,2),"")</f>
        <v/>
      </c>
      <c r="J5946" s="5"/>
      <c r="K5946" s="5"/>
      <c r="L5946" s="1"/>
      <c r="M5946" s="7"/>
      <c r="N5946" s="7"/>
      <c r="O5946" s="7">
        <v>45933.958333333336</v>
      </c>
      <c r="P5946" s="4" t="s">
        <v>3249</v>
      </c>
      <c r="Q5946" s="10" t="s">
        <v>3249</v>
      </c>
      <c r="R5946" s="2" t="s">
        <v>11535</v>
      </c>
      <c r="S5946" s="6" t="str">
        <f>IF(OR(ISBLANK(Table1[[#This Row],[ValidEndUTC]]),ISBLANK(Table1[[#This Row],[ValidStartUTC]])),"",Table1[[#This Row],[ValidEndUTC]]-Table1[[#This Row],[ValidStartUTC]])</f>
        <v/>
      </c>
      <c r="T5946" s="5" t="str">
        <f>IF(OR(ISBLANK(Table1[[#This Row],[ValidEndUTC]]),ISBLANK(Table1[[#This Row],[ValidStartUTC]])),"",Table1[[#This Row],[Duration]]*24*60)</f>
        <v/>
      </c>
    </row>
    <row r="5947" spans="1:20" x14ac:dyDescent="0.25">
      <c r="A5947" s="8" t="str">
        <f>IF(ISBLANK(Table1[[#This Row],[AdvisoryNumber]]),"NTML","ADVZY")</f>
        <v>NTML</v>
      </c>
      <c r="B5947" s="8" t="str">
        <f>_xlfn.TEXTJOIN("-",TRUE,Table1[[#This Row],[Source]],TEXT(Table1[[#This Row],[AdvisoryNumber]],"000"),TEXT(ROW()-1,"000000"),TEXT(Table1[[#This Row],[RecordTimeUTC]],"YYYY-MM-DD"))</f>
        <v>NTML-000-005946-2025-10-17</v>
      </c>
      <c r="C5947" s="1" t="s">
        <v>2876</v>
      </c>
      <c r="D5947" s="2"/>
      <c r="E5947" s="1"/>
      <c r="F5947" s="2"/>
      <c r="G5947" s="1" t="s">
        <v>98</v>
      </c>
      <c r="H5947" s="1" t="s">
        <v>992</v>
      </c>
      <c r="I5947" s="8" t="str">
        <f>IF(Table1[[#This Row],[TMI_Type]]="Reroute",INDEX(_xlfn.REGEXEXTRACT(Table1[[#This Row],[RawText]],".*(ROUTE|FEA|FCA|ICR|CTOP|TBO).+([A-Z]{3})",2,0),1,2),"")</f>
        <v/>
      </c>
      <c r="J5947" s="5"/>
      <c r="K5947" s="5"/>
      <c r="L5947" s="1"/>
      <c r="M5947" s="7"/>
      <c r="N5947" s="7"/>
      <c r="O5947" s="7">
        <v>45947.003472222219</v>
      </c>
      <c r="P5947" s="4" t="s">
        <v>3250</v>
      </c>
      <c r="Q5947" s="10" t="s">
        <v>3250</v>
      </c>
      <c r="R5947" s="2" t="s">
        <v>11540</v>
      </c>
      <c r="S5947" s="6" t="str">
        <f>IF(OR(ISBLANK(Table1[[#This Row],[ValidEndUTC]]),ISBLANK(Table1[[#This Row],[ValidStartUTC]])),"",Table1[[#This Row],[ValidEndUTC]]-Table1[[#This Row],[ValidStartUTC]])</f>
        <v/>
      </c>
      <c r="T5947" s="5" t="str">
        <f>IF(OR(ISBLANK(Table1[[#This Row],[ValidEndUTC]]),ISBLANK(Table1[[#This Row],[ValidStartUTC]])),"",Table1[[#This Row],[Duration]]*24*60)</f>
        <v/>
      </c>
    </row>
    <row r="5948" spans="1:20" x14ac:dyDescent="0.25">
      <c r="A5948" s="8" t="str">
        <f>IF(ISBLANK(Table1[[#This Row],[AdvisoryNumber]]),"NTML","ADVZY")</f>
        <v>NTML</v>
      </c>
      <c r="B5948" s="8" t="str">
        <f>_xlfn.TEXTJOIN("-",TRUE,Table1[[#This Row],[Source]],TEXT(Table1[[#This Row],[AdvisoryNumber]],"000"),TEXT(ROW()-1,"000000"),TEXT(Table1[[#This Row],[RecordTimeUTC]],"YYYY-MM-DD"))</f>
        <v>NTML-000-005947-2025-10-17</v>
      </c>
      <c r="C5948" s="1" t="s">
        <v>2781</v>
      </c>
      <c r="D5948" s="2"/>
      <c r="E5948" s="1"/>
      <c r="F5948" s="2"/>
      <c r="G5948" s="1" t="s">
        <v>98</v>
      </c>
      <c r="H5948" s="1" t="s">
        <v>992</v>
      </c>
      <c r="I5948" s="8" t="str">
        <f>IF(Table1[[#This Row],[TMI_Type]]="Reroute",INDEX(_xlfn.REGEXEXTRACT(Table1[[#This Row],[RawText]],".*(ROUTE|FEA|FCA|ICR|CTOP|TBO).+([A-Z]{3})",2,0),1,2),"")</f>
        <v/>
      </c>
      <c r="J5948" s="5"/>
      <c r="K5948" s="5"/>
      <c r="L5948" s="1"/>
      <c r="M5948" s="7"/>
      <c r="N5948" s="7"/>
      <c r="O5948" s="7">
        <v>45947.041666666664</v>
      </c>
      <c r="P5948" s="4" t="s">
        <v>3251</v>
      </c>
      <c r="Q5948" s="10" t="s">
        <v>3251</v>
      </c>
      <c r="R5948" s="2" t="s">
        <v>11553</v>
      </c>
      <c r="S5948" s="6" t="str">
        <f>IF(OR(ISBLANK(Table1[[#This Row],[ValidEndUTC]]),ISBLANK(Table1[[#This Row],[ValidStartUTC]])),"",Table1[[#This Row],[ValidEndUTC]]-Table1[[#This Row],[ValidStartUTC]])</f>
        <v/>
      </c>
      <c r="T5948" s="5" t="str">
        <f>IF(OR(ISBLANK(Table1[[#This Row],[ValidEndUTC]]),ISBLANK(Table1[[#This Row],[ValidStartUTC]])),"",Table1[[#This Row],[Duration]]*24*60)</f>
        <v/>
      </c>
    </row>
    <row r="5949" spans="1:20" x14ac:dyDescent="0.25">
      <c r="A5949" s="8" t="str">
        <f>IF(ISBLANK(Table1[[#This Row],[AdvisoryNumber]]),"NTML","ADVZY")</f>
        <v>NTML</v>
      </c>
      <c r="B5949" s="8" t="str">
        <f>_xlfn.TEXTJOIN("-",TRUE,Table1[[#This Row],[Source]],TEXT(Table1[[#This Row],[AdvisoryNumber]],"000"),TEXT(ROW()-1,"000000"),TEXT(Table1[[#This Row],[RecordTimeUTC]],"YYYY-MM-DD"))</f>
        <v>NTML-000-005948-2025-10-17</v>
      </c>
      <c r="C5949" s="1" t="s">
        <v>251</v>
      </c>
      <c r="D5949" s="2"/>
      <c r="E5949" s="1"/>
      <c r="F5949" s="2"/>
      <c r="G5949" s="1"/>
      <c r="H5949" s="1" t="s">
        <v>2641</v>
      </c>
      <c r="I5949" s="8" t="str">
        <f>IF(Table1[[#This Row],[TMI_Type]]="Reroute",INDEX(_xlfn.REGEXEXTRACT(Table1[[#This Row],[RawText]],".*(ROUTE|FEA|FCA|ICR|CTOP|TBO).+([A-Z]{3})",2,0),1,2),"")</f>
        <v/>
      </c>
      <c r="J5949" s="5"/>
      <c r="K5949" s="5"/>
      <c r="L5949" s="1"/>
      <c r="M5949" s="7"/>
      <c r="N5949" s="7"/>
      <c r="O5949" s="7">
        <v>45947.958333333336</v>
      </c>
      <c r="P5949" s="4" t="s">
        <v>3257</v>
      </c>
      <c r="Q5949" s="10" t="s">
        <v>3257</v>
      </c>
      <c r="R5949" s="2" t="s">
        <v>11541</v>
      </c>
      <c r="S5949" s="6" t="str">
        <f>IF(OR(ISBLANK(Table1[[#This Row],[ValidEndUTC]]),ISBLANK(Table1[[#This Row],[ValidStartUTC]])),"",Table1[[#This Row],[ValidEndUTC]]-Table1[[#This Row],[ValidStartUTC]])</f>
        <v/>
      </c>
      <c r="T5949" s="5" t="str">
        <f>IF(OR(ISBLANK(Table1[[#This Row],[ValidEndUTC]]),ISBLANK(Table1[[#This Row],[ValidStartUTC]])),"",Table1[[#This Row],[Duration]]*24*60)</f>
        <v/>
      </c>
    </row>
    <row r="5950" spans="1:20" ht="21.6" x14ac:dyDescent="0.25">
      <c r="A5950" s="8" t="str">
        <f>IF(ISBLANK(Table1[[#This Row],[AdvisoryNumber]]),"NTML","ADVZY")</f>
        <v>NTML</v>
      </c>
      <c r="B5950" s="8" t="str">
        <f>_xlfn.TEXTJOIN("-",TRUE,Table1[[#This Row],[Source]],TEXT(Table1[[#This Row],[AdvisoryNumber]],"000"),TEXT(ROW()-1,"000000"),TEXT(Table1[[#This Row],[RecordTimeUTC]],"YYYY-MM-DD"))</f>
        <v>NTML-000-005949-2025-10-24</v>
      </c>
      <c r="C5950" s="1" t="s">
        <v>343</v>
      </c>
      <c r="D5950" s="2"/>
      <c r="E5950" s="1"/>
      <c r="F5950" s="2"/>
      <c r="G5950" s="1"/>
      <c r="H5950" s="1" t="s">
        <v>2641</v>
      </c>
      <c r="I5950" s="8" t="str">
        <f>IF(Table1[[#This Row],[TMI_Type]]="Reroute",INDEX(_xlfn.REGEXEXTRACT(Table1[[#This Row],[RawText]],".*(ROUTE|FEA|FCA|ICR|CTOP|TBO).+([A-Z]{3})",2,0),1,2),"")</f>
        <v/>
      </c>
      <c r="J5950" s="5"/>
      <c r="K5950" s="5"/>
      <c r="L5950" s="1"/>
      <c r="M5950" s="7"/>
      <c r="N5950" s="7"/>
      <c r="O5950" s="7">
        <v>45954.958333333336</v>
      </c>
      <c r="P5950" s="4" t="s">
        <v>3259</v>
      </c>
      <c r="Q5950" s="10" t="s">
        <v>3259</v>
      </c>
      <c r="R5950" s="2" t="s">
        <v>11570</v>
      </c>
      <c r="S5950" s="6" t="str">
        <f>IF(OR(ISBLANK(Table1[[#This Row],[ValidEndUTC]]),ISBLANK(Table1[[#This Row],[ValidStartUTC]])),"",Table1[[#This Row],[ValidEndUTC]]-Table1[[#This Row],[ValidStartUTC]])</f>
        <v/>
      </c>
      <c r="T5950" s="5" t="str">
        <f>IF(OR(ISBLANK(Table1[[#This Row],[ValidEndUTC]]),ISBLANK(Table1[[#This Row],[ValidStartUTC]])),"",Table1[[#This Row],[Duration]]*24*60)</f>
        <v/>
      </c>
    </row>
    <row r="5951" spans="1:20" ht="21.6" x14ac:dyDescent="0.25">
      <c r="A5951" s="8" t="str">
        <f>IF(ISBLANK(Table1[[#This Row],[AdvisoryNumber]]),"NTML","ADVZY")</f>
        <v>NTML</v>
      </c>
      <c r="B5951" s="8" t="str">
        <f>_xlfn.TEXTJOIN("-",TRUE,Table1[[#This Row],[Source]],TEXT(Table1[[#This Row],[AdvisoryNumber]],"000"),TEXT(ROW()-1,"000000"),TEXT(Table1[[#This Row],[RecordTimeUTC]],"YYYY-MM-DD"))</f>
        <v>NTML-000-005950-2025-10-24</v>
      </c>
      <c r="C5951" s="1" t="s">
        <v>109</v>
      </c>
      <c r="D5951" s="2"/>
      <c r="E5951" s="1"/>
      <c r="F5951" s="2"/>
      <c r="G5951" s="1"/>
      <c r="H5951" s="1" t="s">
        <v>2641</v>
      </c>
      <c r="I5951" s="8" t="str">
        <f>IF(Table1[[#This Row],[TMI_Type]]="Reroute",INDEX(_xlfn.REGEXEXTRACT(Table1[[#This Row],[RawText]],".*(ROUTE|FEA|FCA|ICR|CTOP|TBO).+([A-Z]{3})",2,0),1,2),"")</f>
        <v/>
      </c>
      <c r="J5951" s="5"/>
      <c r="K5951" s="5"/>
      <c r="L5951" s="1"/>
      <c r="M5951" s="7"/>
      <c r="N5951" s="7"/>
      <c r="O5951" s="7">
        <v>45954.958333333336</v>
      </c>
      <c r="P5951" s="4" t="s">
        <v>11571</v>
      </c>
      <c r="Q5951" s="10" t="s">
        <v>11571</v>
      </c>
      <c r="R5951" s="2" t="s">
        <v>11570</v>
      </c>
      <c r="S5951" s="6" t="str">
        <f>IF(OR(ISBLANK(Table1[[#This Row],[ValidEndUTC]]),ISBLANK(Table1[[#This Row],[ValidStartUTC]])),"",Table1[[#This Row],[ValidEndUTC]]-Table1[[#This Row],[ValidStartUTC]])</f>
        <v/>
      </c>
      <c r="T5951" s="5" t="str">
        <f>IF(OR(ISBLANK(Table1[[#This Row],[ValidEndUTC]]),ISBLANK(Table1[[#This Row],[ValidStartUTC]])),"",Table1[[#This Row],[Duration]]*24*60)</f>
        <v/>
      </c>
    </row>
    <row r="5952" spans="1:20" x14ac:dyDescent="0.25">
      <c r="A5952" s="8" t="str">
        <f>IF(ISBLANK(Table1[[#This Row],[AdvisoryNumber]]),"NTML","ADVZY")</f>
        <v>NTML</v>
      </c>
      <c r="B5952" s="8" t="str">
        <f>_xlfn.TEXTJOIN("-",TRUE,Table1[[#This Row],[Source]],TEXT(Table1[[#This Row],[AdvisoryNumber]],"000"),TEXT(ROW()-1,"000000"),TEXT(Table1[[#This Row],[RecordTimeUTC]],"YYYY-MM-DD"))</f>
        <v>NTML-000-005951-2025-10-26</v>
      </c>
      <c r="C5952" s="1" t="s">
        <v>11590</v>
      </c>
      <c r="D5952" s="2"/>
      <c r="E5952" s="1"/>
      <c r="F5952" s="2"/>
      <c r="G5952" s="1" t="s">
        <v>3260</v>
      </c>
      <c r="H5952" s="1" t="s">
        <v>181</v>
      </c>
      <c r="I5952" s="8" t="str">
        <f>IF(Table1[[#This Row],[TMI_Type]]="Reroute",INDEX(_xlfn.REGEXEXTRACT(Table1[[#This Row],[RawText]],".*(ROUTE|FEA|FCA|ICR|CTOP|TBO).+([A-Z]{3})",2,0),1,2),"")</f>
        <v/>
      </c>
      <c r="J5952" s="5"/>
      <c r="K5952" s="5"/>
      <c r="L5952" s="1"/>
      <c r="M5952" s="7"/>
      <c r="N5952" s="7"/>
      <c r="O5952" s="7">
        <v>45956.015277777777</v>
      </c>
      <c r="P5952" s="4" t="s">
        <v>3261</v>
      </c>
      <c r="Q5952" s="10" t="s">
        <v>3261</v>
      </c>
      <c r="R5952" s="2" t="s">
        <v>11591</v>
      </c>
      <c r="S5952" s="6" t="str">
        <f>IF(OR(ISBLANK(Table1[[#This Row],[ValidEndUTC]]),ISBLANK(Table1[[#This Row],[ValidStartUTC]])),"",Table1[[#This Row],[ValidEndUTC]]-Table1[[#This Row],[ValidStartUTC]])</f>
        <v/>
      </c>
      <c r="T5952" s="5" t="str">
        <f>IF(OR(ISBLANK(Table1[[#This Row],[ValidEndUTC]]),ISBLANK(Table1[[#This Row],[ValidStartUTC]])),"",Table1[[#This Row],[Duration]]*24*60)</f>
        <v/>
      </c>
    </row>
    <row r="5953" spans="1:20" ht="21.6" x14ac:dyDescent="0.25">
      <c r="A5953" s="8" t="str">
        <f>IF(ISBLANK(Table1[[#This Row],[AdvisoryNumber]]),"NTML","ADVZY")</f>
        <v>NTML</v>
      </c>
      <c r="B5953" s="8" t="str">
        <f>_xlfn.TEXTJOIN("-",TRUE,Table1[[#This Row],[Source]],TEXT(Table1[[#This Row],[AdvisoryNumber]],"000"),TEXT(ROW()-1,"000000"),TEXT(Table1[[#This Row],[RecordTimeUTC]],"YYYY-MM-DD"))</f>
        <v>NTML-000-005952-2025-10-26</v>
      </c>
      <c r="C5953" s="1" t="s">
        <v>97</v>
      </c>
      <c r="D5953" s="2"/>
      <c r="E5953" s="1"/>
      <c r="F5953" s="2"/>
      <c r="G5953" s="1" t="s">
        <v>98</v>
      </c>
      <c r="H5953" s="1" t="s">
        <v>992</v>
      </c>
      <c r="I5953" s="8" t="str">
        <f>IF(Table1[[#This Row],[TMI_Type]]="Reroute",INDEX(_xlfn.REGEXEXTRACT(Table1[[#This Row],[RawText]],".*(ROUTE|FEA|FCA|ICR|CTOP|TBO).+([A-Z]{3})",2,0),1,2),"")</f>
        <v/>
      </c>
      <c r="J5953" s="5"/>
      <c r="K5953" s="5"/>
      <c r="L5953" s="1"/>
      <c r="M5953" s="7"/>
      <c r="N5953" s="7"/>
      <c r="O5953" s="7">
        <v>45956.041666666664</v>
      </c>
      <c r="P5953" s="4" t="s">
        <v>11594</v>
      </c>
      <c r="Q5953" s="10" t="s">
        <v>11594</v>
      </c>
      <c r="R5953" s="2" t="s">
        <v>11595</v>
      </c>
      <c r="S5953" s="6" t="str">
        <f>IF(OR(ISBLANK(Table1[[#This Row],[ValidEndUTC]]),ISBLANK(Table1[[#This Row],[ValidStartUTC]])),"",Table1[[#This Row],[ValidEndUTC]]-Table1[[#This Row],[ValidStartUTC]])</f>
        <v/>
      </c>
      <c r="T5953" s="5" t="str">
        <f>IF(OR(ISBLANK(Table1[[#This Row],[ValidEndUTC]]),ISBLANK(Table1[[#This Row],[ValidStartUTC]])),"",Table1[[#This Row],[Duration]]*24*60)</f>
        <v/>
      </c>
    </row>
    <row r="5954" spans="1:20" ht="32.4" x14ac:dyDescent="0.25">
      <c r="A5954" s="8" t="str">
        <f>IF(ISBLANK(Table1[[#This Row],[AdvisoryNumber]]),"NTML","ADVZY")</f>
        <v>NTML</v>
      </c>
      <c r="B5954" s="8" t="str">
        <f>_xlfn.TEXTJOIN("-",TRUE,Table1[[#This Row],[Source]],TEXT(Table1[[#This Row],[AdvisoryNumber]],"000"),TEXT(ROW()-1,"000000"),TEXT(Table1[[#This Row],[RecordTimeUTC]],"YYYY-MM-DD"))</f>
        <v>NTML-000-005953-2025-10-26</v>
      </c>
      <c r="C5954" s="1"/>
      <c r="D5954" s="2"/>
      <c r="E5954" s="1"/>
      <c r="F5954" s="2"/>
      <c r="G5954" s="1"/>
      <c r="H5954" s="1" t="s">
        <v>6014</v>
      </c>
      <c r="I5954" s="8" t="str">
        <f>IF(Table1[[#This Row],[TMI_Type]]="Reroute",INDEX(_xlfn.REGEXEXTRACT(Table1[[#This Row],[RawText]],".*(ROUTE|FEA|FCA|ICR|CTOP|TBO).+([A-Z]{3})",2,0),1,2),"")</f>
        <v/>
      </c>
      <c r="J5954" s="5"/>
      <c r="K5954" s="5"/>
      <c r="L5954" s="1"/>
      <c r="M5954" s="7"/>
      <c r="N5954" s="7"/>
      <c r="O5954" s="7">
        <v>45956.086111111108</v>
      </c>
      <c r="P5954" s="4" t="s">
        <v>2523</v>
      </c>
      <c r="Q5954" s="10" t="s">
        <v>2523</v>
      </c>
      <c r="R5954" s="2" t="s">
        <v>11600</v>
      </c>
      <c r="S5954" s="6" t="str">
        <f>IF(OR(ISBLANK(Table1[[#This Row],[ValidEndUTC]]),ISBLANK(Table1[[#This Row],[ValidStartUTC]])),"",Table1[[#This Row],[ValidEndUTC]]-Table1[[#This Row],[ValidStartUTC]])</f>
        <v/>
      </c>
      <c r="T5954" s="5" t="str">
        <f>IF(OR(ISBLANK(Table1[[#This Row],[ValidEndUTC]]),ISBLANK(Table1[[#This Row],[ValidStartUTC]])),"",Table1[[#This Row],[Duration]]*24*60)</f>
        <v/>
      </c>
    </row>
    <row r="5955" spans="1:20" ht="21.6" x14ac:dyDescent="0.25">
      <c r="A5955" s="8" t="str">
        <f>IF(ISBLANK(Table1[[#This Row],[AdvisoryNumber]]),"NTML","ADVZY")</f>
        <v>NTML</v>
      </c>
      <c r="B5955" s="8" t="str">
        <f>_xlfn.TEXTJOIN("-",TRUE,Table1[[#This Row],[Source]],TEXT(Table1[[#This Row],[AdvisoryNumber]],"000"),TEXT(ROW()-1,"000000"),TEXT(Table1[[#This Row],[RecordTimeUTC]],"YYYY-MM-DD"))</f>
        <v>NTML-000-005954-2025-10-26</v>
      </c>
      <c r="C5955" s="1" t="s">
        <v>11603</v>
      </c>
      <c r="D5955" s="2"/>
      <c r="E5955" s="1"/>
      <c r="F5955" s="2"/>
      <c r="G5955" s="1" t="s">
        <v>98</v>
      </c>
      <c r="H5955" s="1" t="s">
        <v>101</v>
      </c>
      <c r="I5955" s="8" t="str">
        <f>IF(Table1[[#This Row],[TMI_Type]]="Reroute",INDEX(_xlfn.REGEXEXTRACT(Table1[[#This Row],[RawText]],".*(ROUTE|FEA|FCA|ICR|CTOP|TBO).+([A-Z]{3})",2,0),1,2),"")</f>
        <v/>
      </c>
      <c r="J5955" s="5">
        <v>15</v>
      </c>
      <c r="K5955" s="5"/>
      <c r="L5955" s="1" t="s">
        <v>198</v>
      </c>
      <c r="M5955" s="7"/>
      <c r="N5955" s="7"/>
      <c r="O5955" s="7">
        <v>45956.9375</v>
      </c>
      <c r="P5955" s="4" t="s">
        <v>11604</v>
      </c>
      <c r="Q5955" s="10" t="s">
        <v>11604</v>
      </c>
      <c r="R5955" s="2" t="s">
        <v>11605</v>
      </c>
      <c r="S5955" s="6" t="str">
        <f>IF(OR(ISBLANK(Table1[[#This Row],[ValidEndUTC]]),ISBLANK(Table1[[#This Row],[ValidStartUTC]])),"",Table1[[#This Row],[ValidEndUTC]]-Table1[[#This Row],[ValidStartUTC]])</f>
        <v/>
      </c>
      <c r="T5955" s="5" t="str">
        <f>IF(OR(ISBLANK(Table1[[#This Row],[ValidEndUTC]]),ISBLANK(Table1[[#This Row],[ValidStartUTC]])),"",Table1[[#This Row],[Duration]]*24*60)</f>
        <v/>
      </c>
    </row>
    <row r="5956" spans="1:20" x14ac:dyDescent="0.25">
      <c r="A5956" s="8" t="str">
        <f>IF(ISBLANK(Table1[[#This Row],[AdvisoryNumber]]),"NTML","ADVZY")</f>
        <v>NTML</v>
      </c>
      <c r="B5956" s="8" t="str">
        <f>_xlfn.TEXTJOIN("-",TRUE,Table1[[#This Row],[Source]],TEXT(Table1[[#This Row],[AdvisoryNumber]],"000"),TEXT(ROW()-1,"000000"),TEXT(Table1[[#This Row],[RecordTimeUTC]],"YYYY-MM-DD"))</f>
        <v>NTML-000-005955-2025-11-03</v>
      </c>
      <c r="C5956" s="1" t="s">
        <v>217</v>
      </c>
      <c r="D5956" s="2"/>
      <c r="E5956" s="1"/>
      <c r="F5956" s="2"/>
      <c r="G5956" s="1"/>
      <c r="H5956" s="1" t="s">
        <v>2641</v>
      </c>
      <c r="I5956" s="8" t="str">
        <f>IF(Table1[[#This Row],[TMI_Type]]="Reroute",INDEX(_xlfn.REGEXEXTRACT(Table1[[#This Row],[RawText]],".*(ROUTE|FEA|FCA|ICR|CTOP|TBO).+([A-Z]{3})",2,0),1,2),"")</f>
        <v/>
      </c>
      <c r="J5956" s="5"/>
      <c r="K5956" s="5"/>
      <c r="L5956" s="1"/>
      <c r="M5956" s="7"/>
      <c r="N5956" s="7"/>
      <c r="O5956" s="7">
        <v>45964.819444444445</v>
      </c>
      <c r="P5956" s="4" t="s">
        <v>3262</v>
      </c>
      <c r="Q5956" s="10" t="s">
        <v>3262</v>
      </c>
      <c r="R5956" s="2" t="s">
        <v>11611</v>
      </c>
      <c r="S5956" s="6" t="str">
        <f>IF(OR(ISBLANK(Table1[[#This Row],[ValidEndUTC]]),ISBLANK(Table1[[#This Row],[ValidStartUTC]])),"",Table1[[#This Row],[ValidEndUTC]]-Table1[[#This Row],[ValidStartUTC]])</f>
        <v/>
      </c>
      <c r="T5956" s="5" t="str">
        <f>IF(OR(ISBLANK(Table1[[#This Row],[ValidEndUTC]]),ISBLANK(Table1[[#This Row],[ValidStartUTC]])),"",Table1[[#This Row],[Duration]]*24*60)</f>
        <v/>
      </c>
    </row>
    <row r="5957" spans="1:20" x14ac:dyDescent="0.25">
      <c r="A5957" s="8" t="str">
        <f>IF(ISBLANK(Table1[[#This Row],[AdvisoryNumber]]),"NTML","ADVZY")</f>
        <v>NTML</v>
      </c>
      <c r="B5957" s="8" t="str">
        <f>_xlfn.TEXTJOIN("-",TRUE,Table1[[#This Row],[Source]],TEXT(Table1[[#This Row],[AdvisoryNumber]],"000"),TEXT(ROW()-1,"000000"),TEXT(Table1[[#This Row],[RecordTimeUTC]],"YYYY-MM-DD"))</f>
        <v>NTML-000-005956-2025-11-08</v>
      </c>
      <c r="C5957" s="1" t="s">
        <v>108</v>
      </c>
      <c r="D5957" s="2"/>
      <c r="E5957" s="1"/>
      <c r="F5957" s="2"/>
      <c r="G5957" s="1" t="s">
        <v>98</v>
      </c>
      <c r="H5957" s="1" t="s">
        <v>992</v>
      </c>
      <c r="I5957" s="8" t="str">
        <f>IF(Table1[[#This Row],[TMI_Type]]="Reroute",INDEX(_xlfn.REGEXEXTRACT(Table1[[#This Row],[RawText]],".*(ROUTE|FEA|FCA|ICR|CTOP|TBO).+([A-Z]{3})",2,0),1,2),"")</f>
        <v/>
      </c>
      <c r="J5957" s="5"/>
      <c r="K5957" s="5"/>
      <c r="L5957" s="1"/>
      <c r="M5957" s="7"/>
      <c r="N5957" s="7"/>
      <c r="O5957" s="7">
        <v>45969.076388888891</v>
      </c>
      <c r="P5957" s="4" t="s">
        <v>11625</v>
      </c>
      <c r="Q5957" s="10" t="s">
        <v>11625</v>
      </c>
      <c r="R5957" s="2" t="s">
        <v>11626</v>
      </c>
      <c r="S5957" s="6" t="str">
        <f>IF(OR(ISBLANK(Table1[[#This Row],[ValidEndUTC]]),ISBLANK(Table1[[#This Row],[ValidStartUTC]])),"",Table1[[#This Row],[ValidEndUTC]]-Table1[[#This Row],[ValidStartUTC]])</f>
        <v/>
      </c>
      <c r="T5957" s="5" t="str">
        <f>IF(OR(ISBLANK(Table1[[#This Row],[ValidEndUTC]]),ISBLANK(Table1[[#This Row],[ValidStartUTC]])),"",Table1[[#This Row],[Duration]]*24*60)</f>
        <v/>
      </c>
    </row>
    <row r="5958" spans="1:20" ht="21.6" x14ac:dyDescent="0.25">
      <c r="A5958" s="8" t="str">
        <f>IF(ISBLANK(Table1[[#This Row],[AdvisoryNumber]]),"NTML","ADVZY")</f>
        <v>NTML</v>
      </c>
      <c r="B5958" s="8" t="str">
        <f>_xlfn.TEXTJOIN("-",TRUE,Table1[[#This Row],[Source]],TEXT(Table1[[#This Row],[AdvisoryNumber]],"000"),TEXT(ROW()-1,"000000"),TEXT(Table1[[#This Row],[RecordTimeUTC]],"YYYY-MM-DD"))</f>
        <v>NTML-000-005957-2025-11-09</v>
      </c>
      <c r="C5958" s="1" t="s">
        <v>1727</v>
      </c>
      <c r="D5958" s="2"/>
      <c r="E5958" s="1"/>
      <c r="F5958" s="2"/>
      <c r="G5958" s="1" t="s">
        <v>98</v>
      </c>
      <c r="H5958" s="1" t="s">
        <v>101</v>
      </c>
      <c r="I5958" s="8" t="str">
        <f>IF(Table1[[#This Row],[TMI_Type]]="Reroute",INDEX(_xlfn.REGEXEXTRACT(Table1[[#This Row],[RawText]],".*(ROUTE|FEA|FCA|ICR|CTOP|TBO).+([A-Z]{3})",2,0),1,2),"")</f>
        <v/>
      </c>
      <c r="J5958" s="5">
        <v>20</v>
      </c>
      <c r="K5958" s="5"/>
      <c r="L5958" s="1" t="s">
        <v>198</v>
      </c>
      <c r="M5958" s="7"/>
      <c r="N5958" s="7"/>
      <c r="O5958" s="7">
        <v>45970.9375</v>
      </c>
      <c r="P5958" s="4" t="s">
        <v>2566</v>
      </c>
      <c r="Q5958" s="10" t="s">
        <v>2566</v>
      </c>
      <c r="R5958" s="2" t="s">
        <v>11631</v>
      </c>
      <c r="S5958" s="6" t="str">
        <f>IF(OR(ISBLANK(Table1[[#This Row],[ValidEndUTC]]),ISBLANK(Table1[[#This Row],[ValidStartUTC]])),"",Table1[[#This Row],[ValidEndUTC]]-Table1[[#This Row],[ValidStartUTC]])</f>
        <v/>
      </c>
      <c r="T5958" s="5" t="str">
        <f>IF(OR(ISBLANK(Table1[[#This Row],[ValidEndUTC]]),ISBLANK(Table1[[#This Row],[ValidStartUTC]])),"",Table1[[#This Row],[Duration]]*24*60)</f>
        <v/>
      </c>
    </row>
    <row r="5959" spans="1:20" x14ac:dyDescent="0.25">
      <c r="A5959" s="8" t="str">
        <f>IF(ISBLANK(Table1[[#This Row],[AdvisoryNumber]]),"NTML","ADVZY")</f>
        <v>NTML</v>
      </c>
      <c r="B5959" s="8" t="str">
        <f>_xlfn.TEXTJOIN("-",TRUE,Table1[[#This Row],[Source]],TEXT(Table1[[#This Row],[AdvisoryNumber]],"000"),TEXT(ROW()-1,"000000"),TEXT(Table1[[#This Row],[RecordTimeUTC]],"YYYY-MM-DD"))</f>
        <v>NTML-000-005958-2025-11-15</v>
      </c>
      <c r="C5959" s="1" t="s">
        <v>1513</v>
      </c>
      <c r="D5959" s="2"/>
      <c r="E5959" s="1"/>
      <c r="F5959" s="2"/>
      <c r="G5959" s="1"/>
      <c r="H5959" s="1" t="s">
        <v>6014</v>
      </c>
      <c r="I5959" s="8" t="str">
        <f>IF(Table1[[#This Row],[TMI_Type]]="Reroute",INDEX(_xlfn.REGEXEXTRACT(Table1[[#This Row],[RawText]],".*(ROUTE|FEA|FCA|ICR|CTOP|TBO).+([A-Z]{3})",2,0),1,2),"")</f>
        <v/>
      </c>
      <c r="J5959" s="5"/>
      <c r="K5959" s="5"/>
      <c r="L5959" s="1"/>
      <c r="M5959" s="7"/>
      <c r="N5959" s="7"/>
      <c r="O5959" s="7">
        <v>45976.024305555555</v>
      </c>
      <c r="P5959" s="4" t="s">
        <v>3265</v>
      </c>
      <c r="Q5959" s="10" t="s">
        <v>3265</v>
      </c>
      <c r="R5959" s="2" t="s">
        <v>11634</v>
      </c>
      <c r="S5959" s="6" t="str">
        <f>IF(OR(ISBLANK(Table1[[#This Row],[ValidEndUTC]]),ISBLANK(Table1[[#This Row],[ValidStartUTC]])),"",Table1[[#This Row],[ValidEndUTC]]-Table1[[#This Row],[ValidStartUTC]])</f>
        <v/>
      </c>
      <c r="T5959" s="5" t="str">
        <f>IF(OR(ISBLANK(Table1[[#This Row],[ValidEndUTC]]),ISBLANK(Table1[[#This Row],[ValidStartUTC]])),"",Table1[[#This Row],[Duration]]*24*60)</f>
        <v/>
      </c>
    </row>
    <row r="5960" spans="1:20" x14ac:dyDescent="0.25">
      <c r="A5960" s="8" t="str">
        <f>IF(ISBLANK(Table1[[#This Row],[AdvisoryNumber]]),"NTML","ADVZY")</f>
        <v>NTML</v>
      </c>
      <c r="B5960" s="8" t="str">
        <f>_xlfn.TEXTJOIN("-",TRUE,Table1[[#This Row],[Source]],TEXT(Table1[[#This Row],[AdvisoryNumber]],"000"),TEXT(ROW()-1,"000000"),TEXT(Table1[[#This Row],[RecordTimeUTC]],"YYYY-MM-DD"))</f>
        <v>NTML-000-005959-2025-11-15</v>
      </c>
      <c r="C5960" s="1" t="s">
        <v>495</v>
      </c>
      <c r="D5960" s="2"/>
      <c r="E5960" s="1"/>
      <c r="F5960" s="2"/>
      <c r="G5960" s="1"/>
      <c r="H5960" s="1" t="s">
        <v>2641</v>
      </c>
      <c r="I5960" s="8" t="str">
        <f>IF(Table1[[#This Row],[TMI_Type]]="Reroute",INDEX(_xlfn.REGEXEXTRACT(Table1[[#This Row],[RawText]],".*(ROUTE|FEA|FCA|ICR|CTOP|TBO).+([A-Z]{3})",2,0),1,2),"")</f>
        <v/>
      </c>
      <c r="J5960" s="5"/>
      <c r="K5960" s="5"/>
      <c r="L5960" s="1"/>
      <c r="M5960" s="7"/>
      <c r="N5960" s="7"/>
      <c r="O5960" s="7">
        <v>45976.025694444441</v>
      </c>
      <c r="P5960" s="4" t="s">
        <v>3266</v>
      </c>
      <c r="Q5960" s="10" t="s">
        <v>3266</v>
      </c>
      <c r="R5960" s="2" t="s">
        <v>11635</v>
      </c>
      <c r="S5960" s="6" t="str">
        <f>IF(OR(ISBLANK(Table1[[#This Row],[ValidEndUTC]]),ISBLANK(Table1[[#This Row],[ValidStartUTC]])),"",Table1[[#This Row],[ValidEndUTC]]-Table1[[#This Row],[ValidStartUTC]])</f>
        <v/>
      </c>
      <c r="T5960" s="5" t="str">
        <f>IF(OR(ISBLANK(Table1[[#This Row],[ValidEndUTC]]),ISBLANK(Table1[[#This Row],[ValidStartUTC]])),"",Table1[[#This Row],[Duration]]*24*60)</f>
        <v/>
      </c>
    </row>
    <row r="5961" spans="1:20" x14ac:dyDescent="0.25">
      <c r="A5961" s="8" t="str">
        <f>IF(ISBLANK(Table1[[#This Row],[AdvisoryNumber]]),"NTML","ADVZY")</f>
        <v>NTML</v>
      </c>
      <c r="B5961" s="8" t="str">
        <f>_xlfn.TEXTJOIN("-",TRUE,Table1[[#This Row],[Source]],TEXT(Table1[[#This Row],[AdvisoryNumber]],"000"),TEXT(ROW()-1,"000000"),TEXT(Table1[[#This Row],[RecordTimeUTC]],"YYYY-MM-DD"))</f>
        <v>NTML-000-005960-2025-11-15</v>
      </c>
      <c r="C5961" s="1" t="s">
        <v>495</v>
      </c>
      <c r="D5961" s="2"/>
      <c r="E5961" s="1"/>
      <c r="F5961" s="2"/>
      <c r="G5961" s="1" t="s">
        <v>98</v>
      </c>
      <c r="H5961" s="1" t="s">
        <v>992</v>
      </c>
      <c r="I5961" s="8" t="str">
        <f>IF(Table1[[#This Row],[TMI_Type]]="Reroute",INDEX(_xlfn.REGEXEXTRACT(Table1[[#This Row],[RawText]],".*(ROUTE|FEA|FCA|ICR|CTOP|TBO).+([A-Z]{3})",2,0),1,2),"")</f>
        <v/>
      </c>
      <c r="J5961" s="5"/>
      <c r="K5961" s="5"/>
      <c r="L5961" s="1"/>
      <c r="M5961" s="7"/>
      <c r="N5961" s="7"/>
      <c r="O5961" s="7">
        <v>45976.063194444447</v>
      </c>
      <c r="P5961" s="4" t="s">
        <v>3267</v>
      </c>
      <c r="Q5961" s="10" t="s">
        <v>3267</v>
      </c>
      <c r="R5961" s="2" t="s">
        <v>11636</v>
      </c>
      <c r="S5961" s="6" t="str">
        <f>IF(OR(ISBLANK(Table1[[#This Row],[ValidEndUTC]]),ISBLANK(Table1[[#This Row],[ValidStartUTC]])),"",Table1[[#This Row],[ValidEndUTC]]-Table1[[#This Row],[ValidStartUTC]])</f>
        <v/>
      </c>
      <c r="T5961" s="5" t="str">
        <f>IF(OR(ISBLANK(Table1[[#This Row],[ValidEndUTC]]),ISBLANK(Table1[[#This Row],[ValidStartUTC]])),"",Table1[[#This Row],[Duration]]*24*60)</f>
        <v/>
      </c>
    </row>
    <row r="5962" spans="1:20" x14ac:dyDescent="0.25">
      <c r="A5962" s="8" t="str">
        <f>IF(ISBLANK(Table1[[#This Row],[AdvisoryNumber]]),"NTML","ADVZY")</f>
        <v>NTML</v>
      </c>
      <c r="B5962" s="8" t="str">
        <f>_xlfn.TEXTJOIN("-",TRUE,Table1[[#This Row],[Source]],TEXT(Table1[[#This Row],[AdvisoryNumber]],"000"),TEXT(ROW()-1,"000000"),TEXT(Table1[[#This Row],[RecordTimeUTC]],"YYYY-MM-DD"))</f>
        <v>NTML-000-005961-2025-11-15</v>
      </c>
      <c r="C5962" s="1" t="s">
        <v>495</v>
      </c>
      <c r="D5962" s="2"/>
      <c r="E5962" s="1"/>
      <c r="F5962" s="2"/>
      <c r="G5962" s="1" t="s">
        <v>98</v>
      </c>
      <c r="H5962" s="1" t="s">
        <v>992</v>
      </c>
      <c r="I5962" s="8" t="str">
        <f>IF(Table1[[#This Row],[TMI_Type]]="Reroute",INDEX(_xlfn.REGEXEXTRACT(Table1[[#This Row],[RawText]],".*(ROUTE|FEA|FCA|ICR|CTOP|TBO).+([A-Z]{3})",2,0),1,2),"")</f>
        <v/>
      </c>
      <c r="J5962" s="5"/>
      <c r="K5962" s="5"/>
      <c r="L5962" s="1"/>
      <c r="M5962" s="7"/>
      <c r="N5962" s="7"/>
      <c r="O5962" s="7">
        <v>45976.081250000003</v>
      </c>
      <c r="P5962" s="4" t="s">
        <v>3268</v>
      </c>
      <c r="Q5962" s="10" t="s">
        <v>3268</v>
      </c>
      <c r="R5962" s="2" t="s">
        <v>11638</v>
      </c>
      <c r="S5962" s="6" t="str">
        <f>IF(OR(ISBLANK(Table1[[#This Row],[ValidEndUTC]]),ISBLANK(Table1[[#This Row],[ValidStartUTC]])),"",Table1[[#This Row],[ValidEndUTC]]-Table1[[#This Row],[ValidStartUTC]])</f>
        <v/>
      </c>
      <c r="T5962" s="5" t="str">
        <f>IF(OR(ISBLANK(Table1[[#This Row],[ValidEndUTC]]),ISBLANK(Table1[[#This Row],[ValidStartUTC]])),"",Table1[[#This Row],[Duration]]*24*60)</f>
        <v/>
      </c>
    </row>
    <row r="5963" spans="1:20" x14ac:dyDescent="0.25">
      <c r="A5963" s="8" t="str">
        <f>IF(ISBLANK(Table1[[#This Row],[AdvisoryNumber]]),"NTML","ADVZY")</f>
        <v>NTML</v>
      </c>
      <c r="B5963" s="8" t="str">
        <f>_xlfn.TEXTJOIN("-",TRUE,Table1[[#This Row],[Source]],TEXT(Table1[[#This Row],[AdvisoryNumber]],"000"),TEXT(ROW()-1,"000000"),TEXT(Table1[[#This Row],[RecordTimeUTC]],"YYYY-MM-DD"))</f>
        <v>NTML-000-005962-2025-11-15</v>
      </c>
      <c r="C5963" s="1" t="s">
        <v>495</v>
      </c>
      <c r="D5963" s="2"/>
      <c r="E5963" s="1"/>
      <c r="F5963" s="2"/>
      <c r="G5963" s="1" t="s">
        <v>332</v>
      </c>
      <c r="H5963" s="1" t="s">
        <v>992</v>
      </c>
      <c r="I5963" s="8" t="str">
        <f>IF(Table1[[#This Row],[TMI_Type]]="Reroute",INDEX(_xlfn.REGEXEXTRACT(Table1[[#This Row],[RawText]],".*(ROUTE|FEA|FCA|ICR|CTOP|TBO).+([A-Z]{3})",2,0),1,2),"")</f>
        <v/>
      </c>
      <c r="J5963" s="5"/>
      <c r="K5963" s="5"/>
      <c r="L5963" s="1"/>
      <c r="M5963" s="7"/>
      <c r="N5963" s="7"/>
      <c r="O5963" s="7">
        <v>45976.10833333333</v>
      </c>
      <c r="P5963" s="4" t="s">
        <v>3269</v>
      </c>
      <c r="Q5963" s="10" t="s">
        <v>3269</v>
      </c>
      <c r="R5963" s="2" t="s">
        <v>11640</v>
      </c>
      <c r="S5963" s="6" t="str">
        <f>IF(OR(ISBLANK(Table1[[#This Row],[ValidEndUTC]]),ISBLANK(Table1[[#This Row],[ValidStartUTC]])),"",Table1[[#This Row],[ValidEndUTC]]-Table1[[#This Row],[ValidStartUTC]])</f>
        <v/>
      </c>
      <c r="T5963" s="5" t="str">
        <f>IF(OR(ISBLANK(Table1[[#This Row],[ValidEndUTC]]),ISBLANK(Table1[[#This Row],[ValidStartUTC]])),"",Table1[[#This Row],[Duration]]*24*60)</f>
        <v/>
      </c>
    </row>
    <row r="5964" spans="1:20" x14ac:dyDescent="0.25">
      <c r="A5964" s="8" t="str">
        <f>IF(ISBLANK(Table1[[#This Row],[AdvisoryNumber]]),"NTML","ADVZY")</f>
        <v>NTML</v>
      </c>
      <c r="B5964" s="8" t="str">
        <f>_xlfn.TEXTJOIN("-",TRUE,Table1[[#This Row],[Source]],TEXT(Table1[[#This Row],[AdvisoryNumber]],"000"),TEXT(ROW()-1,"000000"),TEXT(Table1[[#This Row],[RecordTimeUTC]],"YYYY-MM-DD"))</f>
        <v>NTML-000-005963-2025-11-15</v>
      </c>
      <c r="C5964" s="1" t="s">
        <v>495</v>
      </c>
      <c r="D5964" s="2"/>
      <c r="E5964" s="1"/>
      <c r="F5964" s="2"/>
      <c r="G5964" s="1" t="s">
        <v>332</v>
      </c>
      <c r="H5964" s="1" t="s">
        <v>992</v>
      </c>
      <c r="I5964" s="8" t="str">
        <f>IF(Table1[[#This Row],[TMI_Type]]="Reroute",INDEX(_xlfn.REGEXEXTRACT(Table1[[#This Row],[RawText]],".*(ROUTE|FEA|FCA|ICR|CTOP|TBO).+([A-Z]{3})",2,0),1,2),"")</f>
        <v/>
      </c>
      <c r="J5964" s="5"/>
      <c r="K5964" s="5"/>
      <c r="L5964" s="1"/>
      <c r="M5964" s="7"/>
      <c r="N5964" s="7"/>
      <c r="O5964" s="7">
        <v>45976.129861111112</v>
      </c>
      <c r="P5964" s="4" t="s">
        <v>3270</v>
      </c>
      <c r="Q5964" s="10" t="s">
        <v>3270</v>
      </c>
      <c r="R5964" s="2" t="s">
        <v>11641</v>
      </c>
      <c r="S5964" s="6" t="str">
        <f>IF(OR(ISBLANK(Table1[[#This Row],[ValidEndUTC]]),ISBLANK(Table1[[#This Row],[ValidStartUTC]])),"",Table1[[#This Row],[ValidEndUTC]]-Table1[[#This Row],[ValidStartUTC]])</f>
        <v/>
      </c>
      <c r="T5964" s="5" t="str">
        <f>IF(OR(ISBLANK(Table1[[#This Row],[ValidEndUTC]]),ISBLANK(Table1[[#This Row],[ValidStartUTC]])),"",Table1[[#This Row],[Duration]]*24*60)</f>
        <v/>
      </c>
    </row>
    <row r="5965" spans="1:20" ht="21.6" x14ac:dyDescent="0.25">
      <c r="A5965" s="8" t="str">
        <f>IF(ISBLANK(Table1[[#This Row],[AdvisoryNumber]]),"NTML","ADVZY")</f>
        <v>NTML</v>
      </c>
      <c r="B5965" s="8" t="str">
        <f>_xlfn.TEXTJOIN("-",TRUE,Table1[[#This Row],[Source]],TEXT(Table1[[#This Row],[AdvisoryNumber]],"000"),TEXT(ROW()-1,"000000"),TEXT(Table1[[#This Row],[RecordTimeUTC]],"YYYY-MM-DD"))</f>
        <v>NTML-000-005964-2025-11-15</v>
      </c>
      <c r="C5965" s="1" t="s">
        <v>2573</v>
      </c>
      <c r="D5965" s="2"/>
      <c r="E5965" s="1"/>
      <c r="F5965" s="2"/>
      <c r="G5965" s="1"/>
      <c r="H5965" s="1" t="s">
        <v>2641</v>
      </c>
      <c r="I5965" s="8" t="str">
        <f>IF(Table1[[#This Row],[TMI_Type]]="Reroute",INDEX(_xlfn.REGEXEXTRACT(Table1[[#This Row],[RawText]],".*(ROUTE|FEA|FCA|ICR|CTOP|TBO).+([A-Z]{3})",2,0),1,2),"")</f>
        <v/>
      </c>
      <c r="J5965" s="5"/>
      <c r="K5965" s="5"/>
      <c r="L5965" s="1"/>
      <c r="M5965" s="7"/>
      <c r="N5965" s="7"/>
      <c r="O5965" s="7">
        <v>45976.918055555558</v>
      </c>
      <c r="P5965" s="4" t="s">
        <v>11643</v>
      </c>
      <c r="Q5965" s="10" t="s">
        <v>11643</v>
      </c>
      <c r="R5965" s="2" t="s">
        <v>11642</v>
      </c>
      <c r="S5965" s="6" t="str">
        <f>IF(OR(ISBLANK(Table1[[#This Row],[ValidEndUTC]]),ISBLANK(Table1[[#This Row],[ValidStartUTC]])),"",Table1[[#This Row],[ValidEndUTC]]-Table1[[#This Row],[ValidStartUTC]])</f>
        <v/>
      </c>
      <c r="T5965" s="5" t="str">
        <f>IF(OR(ISBLANK(Table1[[#This Row],[ValidEndUTC]]),ISBLANK(Table1[[#This Row],[ValidStartUTC]])),"",Table1[[#This Row],[Duration]]*24*60)</f>
        <v/>
      </c>
    </row>
    <row r="5966" spans="1:20" ht="21.6" x14ac:dyDescent="0.25">
      <c r="A5966" s="8" t="str">
        <f>IF(ISBLANK(Table1[[#This Row],[AdvisoryNumber]]),"NTML","ADVZY")</f>
        <v>NTML</v>
      </c>
      <c r="B5966" s="8" t="str">
        <f>_xlfn.TEXTJOIN("-",TRUE,Table1[[#This Row],[Source]],TEXT(Table1[[#This Row],[AdvisoryNumber]],"000"),TEXT(ROW()-1,"000000"),TEXT(Table1[[#This Row],[RecordTimeUTC]],"YYYY-MM-DD"))</f>
        <v>NTML-000-005965-2025-11-21</v>
      </c>
      <c r="C5966" s="1" t="s">
        <v>251</v>
      </c>
      <c r="D5966" s="2"/>
      <c r="E5966" s="1"/>
      <c r="F5966" s="2"/>
      <c r="G5966" s="1" t="s">
        <v>98</v>
      </c>
      <c r="H5966" s="1" t="s">
        <v>992</v>
      </c>
      <c r="I5966" s="8" t="str">
        <f>IF(Table1[[#This Row],[TMI_Type]]="Reroute",INDEX(_xlfn.REGEXEXTRACT(Table1[[#This Row],[RawText]],".*(ROUTE|FEA|FCA|ICR|CTOP|TBO).+([A-Z]{3})",2,0),1,2),"")</f>
        <v/>
      </c>
      <c r="J5966" s="5"/>
      <c r="K5966" s="5"/>
      <c r="L5966" s="1"/>
      <c r="M5966" s="7"/>
      <c r="N5966" s="7"/>
      <c r="O5966" s="7">
        <v>45982.076388888891</v>
      </c>
      <c r="P5966" s="4" t="s">
        <v>11663</v>
      </c>
      <c r="Q5966" s="10" t="s">
        <v>11663</v>
      </c>
      <c r="R5966" s="2" t="s">
        <v>11647</v>
      </c>
      <c r="S5966" s="6" t="str">
        <f>IF(OR(ISBLANK(Table1[[#This Row],[ValidEndUTC]]),ISBLANK(Table1[[#This Row],[ValidStartUTC]])),"",Table1[[#This Row],[ValidEndUTC]]-Table1[[#This Row],[ValidStartUTC]])</f>
        <v/>
      </c>
      <c r="T5966" s="5" t="str">
        <f>IF(OR(ISBLANK(Table1[[#This Row],[ValidEndUTC]]),ISBLANK(Table1[[#This Row],[ValidStartUTC]])),"",Table1[[#This Row],[Duration]]*24*60)</f>
        <v/>
      </c>
    </row>
    <row r="5967" spans="1:20" ht="21.6" x14ac:dyDescent="0.25">
      <c r="A5967" s="8" t="str">
        <f>IF(ISBLANK(Table1[[#This Row],[AdvisoryNumber]]),"NTML","ADVZY")</f>
        <v>NTML</v>
      </c>
      <c r="B5967" s="8" t="str">
        <f>_xlfn.TEXTJOIN("-",TRUE,Table1[[#This Row],[Source]],TEXT(Table1[[#This Row],[AdvisoryNumber]],"000"),TEXT(ROW()-1,"000000"),TEXT(Table1[[#This Row],[RecordTimeUTC]],"YYYY-MM-DD"))</f>
        <v>NTML-000-005966-2025-11-21</v>
      </c>
      <c r="C5967" s="1" t="s">
        <v>11664</v>
      </c>
      <c r="D5967" s="2"/>
      <c r="E5967" s="1"/>
      <c r="F5967" s="2"/>
      <c r="G5967" s="1" t="s">
        <v>98</v>
      </c>
      <c r="H5967" s="1" t="s">
        <v>992</v>
      </c>
      <c r="I5967" s="8" t="str">
        <f>IF(Table1[[#This Row],[TMI_Type]]="Reroute",INDEX(_xlfn.REGEXEXTRACT(Table1[[#This Row],[RawText]],".*(ROUTE|FEA|FCA|ICR|CTOP|TBO).+([A-Z]{3})",2,0),1,2),"")</f>
        <v/>
      </c>
      <c r="J5967" s="5"/>
      <c r="K5967" s="5"/>
      <c r="L5967" s="1"/>
      <c r="M5967" s="7"/>
      <c r="N5967" s="7"/>
      <c r="O5967" s="7">
        <v>45982.07708333333</v>
      </c>
      <c r="P5967" s="4" t="s">
        <v>11665</v>
      </c>
      <c r="Q5967" s="10" t="s">
        <v>11665</v>
      </c>
      <c r="R5967" s="2" t="s">
        <v>11647</v>
      </c>
      <c r="S5967" s="6" t="str">
        <f>IF(OR(ISBLANK(Table1[[#This Row],[ValidEndUTC]]),ISBLANK(Table1[[#This Row],[ValidStartUTC]])),"",Table1[[#This Row],[ValidEndUTC]]-Table1[[#This Row],[ValidStartUTC]])</f>
        <v/>
      </c>
      <c r="T5967" s="5" t="str">
        <f>IF(OR(ISBLANK(Table1[[#This Row],[ValidEndUTC]]),ISBLANK(Table1[[#This Row],[ValidStartUTC]])),"",Table1[[#This Row],[Duration]]*24*60)</f>
        <v/>
      </c>
    </row>
    <row r="5968" spans="1:20" ht="21.6" x14ac:dyDescent="0.25">
      <c r="A5968" s="8" t="str">
        <f>IF(ISBLANK(Table1[[#This Row],[AdvisoryNumber]]),"NTML","ADVZY")</f>
        <v>NTML</v>
      </c>
      <c r="B5968" s="8" t="str">
        <f>_xlfn.TEXTJOIN("-",TRUE,Table1[[#This Row],[Source]],TEXT(Table1[[#This Row],[AdvisoryNumber]],"000"),TEXT(ROW()-1,"000000"),TEXT(Table1[[#This Row],[RecordTimeUTC]],"YYYY-MM-DD"))</f>
        <v>NTML-000-005967-2025-11-21</v>
      </c>
      <c r="C5968" s="1" t="s">
        <v>274</v>
      </c>
      <c r="D5968" s="2"/>
      <c r="E5968" s="1"/>
      <c r="F5968" s="2"/>
      <c r="G5968" s="1" t="s">
        <v>98</v>
      </c>
      <c r="H5968" s="1" t="s">
        <v>992</v>
      </c>
      <c r="I5968" s="8" t="str">
        <f>IF(Table1[[#This Row],[TMI_Type]]="Reroute",INDEX(_xlfn.REGEXEXTRACT(Table1[[#This Row],[RawText]],".*(ROUTE|FEA|FCA|ICR|CTOP|TBO).+([A-Z]{3})",2,0),1,2),"")</f>
        <v/>
      </c>
      <c r="J5968" s="5"/>
      <c r="K5968" s="5"/>
      <c r="L5968" s="1"/>
      <c r="M5968" s="7"/>
      <c r="N5968" s="7"/>
      <c r="O5968" s="7">
        <v>45982.084722222222</v>
      </c>
      <c r="P5968" s="4" t="s">
        <v>11666</v>
      </c>
      <c r="Q5968" s="10" t="s">
        <v>11666</v>
      </c>
      <c r="R5968" s="2" t="s">
        <v>11647</v>
      </c>
      <c r="S5968" s="6" t="str">
        <f>IF(OR(ISBLANK(Table1[[#This Row],[ValidEndUTC]]),ISBLANK(Table1[[#This Row],[ValidStartUTC]])),"",Table1[[#This Row],[ValidEndUTC]]-Table1[[#This Row],[ValidStartUTC]])</f>
        <v/>
      </c>
      <c r="T5968" s="5" t="str">
        <f>IF(OR(ISBLANK(Table1[[#This Row],[ValidEndUTC]]),ISBLANK(Table1[[#This Row],[ValidStartUTC]])),"",Table1[[#This Row],[Duration]]*24*60)</f>
        <v/>
      </c>
    </row>
    <row r="5969" spans="1:20" x14ac:dyDescent="0.25">
      <c r="A5969" s="8" t="str">
        <f>IF(ISBLANK(Table1[[#This Row],[AdvisoryNumber]]),"NTML","ADVZY")</f>
        <v>NTML</v>
      </c>
      <c r="B5969" s="8" t="str">
        <f>_xlfn.TEXTJOIN("-",TRUE,Table1[[#This Row],[Source]],TEXT(Table1[[#This Row],[AdvisoryNumber]],"000"),TEXT(ROW()-1,"000000"),TEXT(Table1[[#This Row],[RecordTimeUTC]],"YYYY-MM-DD"))</f>
        <v>NTML-000-005968-2025-11-21</v>
      </c>
      <c r="C5969" s="1" t="s">
        <v>274</v>
      </c>
      <c r="D5969" s="2"/>
      <c r="E5969" s="1"/>
      <c r="F5969" s="2"/>
      <c r="G5969" s="1"/>
      <c r="H5969" s="1" t="s">
        <v>2641</v>
      </c>
      <c r="I5969" s="8" t="str">
        <f>IF(Table1[[#This Row],[TMI_Type]]="Reroute",INDEX(_xlfn.REGEXEXTRACT(Table1[[#This Row],[RawText]],".*(ROUTE|FEA|FCA|ICR|CTOP|TBO).+([A-Z]{3})",2,0),1,2),"")</f>
        <v/>
      </c>
      <c r="J5969" s="5"/>
      <c r="K5969" s="5"/>
      <c r="L5969" s="1"/>
      <c r="M5969" s="7"/>
      <c r="N5969" s="7"/>
      <c r="O5969" s="7">
        <v>45982.972222222219</v>
      </c>
      <c r="P5969" s="4" t="s">
        <v>3272</v>
      </c>
      <c r="Q5969" s="10" t="s">
        <v>3272</v>
      </c>
      <c r="R5969" s="2" t="s">
        <v>11647</v>
      </c>
      <c r="S5969" s="6" t="str">
        <f>IF(OR(ISBLANK(Table1[[#This Row],[ValidEndUTC]]),ISBLANK(Table1[[#This Row],[ValidStartUTC]])),"",Table1[[#This Row],[ValidEndUTC]]-Table1[[#This Row],[ValidStartUTC]])</f>
        <v/>
      </c>
      <c r="T5969" s="5" t="str">
        <f>IF(OR(ISBLANK(Table1[[#This Row],[ValidEndUTC]]),ISBLANK(Table1[[#This Row],[ValidStartUTC]])),"",Table1[[#This Row],[Duration]]*24*60)</f>
        <v/>
      </c>
    </row>
    <row r="5970" spans="1:20" ht="21.6" x14ac:dyDescent="0.25">
      <c r="A5970" s="8" t="str">
        <f>IF(ISBLANK(Table1[[#This Row],[AdvisoryNumber]]),"NTML","ADVZY")</f>
        <v>NTML</v>
      </c>
      <c r="B5970" s="8" t="str">
        <f>_xlfn.TEXTJOIN("-",TRUE,Table1[[#This Row],[Source]],TEXT(Table1[[#This Row],[AdvisoryNumber]],"000"),TEXT(ROW()-1,"000000"),TEXT(Table1[[#This Row],[RecordTimeUTC]],"YYYY-MM-DD"))</f>
        <v>NTML-000-005969-2025-11-21</v>
      </c>
      <c r="C5970" s="1" t="s">
        <v>591</v>
      </c>
      <c r="D5970" s="2"/>
      <c r="E5970" s="1"/>
      <c r="F5970" s="2"/>
      <c r="G5970" s="1" t="s">
        <v>18</v>
      </c>
      <c r="H5970" s="1" t="s">
        <v>2641</v>
      </c>
      <c r="I5970" s="8" t="str">
        <f>IF(Table1[[#This Row],[TMI_Type]]="Reroute",INDEX(_xlfn.REGEXEXTRACT(Table1[[#This Row],[RawText]],".*(ROUTE|FEA|FCA|ICR|CTOP|TBO).+([A-Z]{3})",2,0),1,2),"")</f>
        <v/>
      </c>
      <c r="J5970" s="5"/>
      <c r="K5970" s="5"/>
      <c r="L5970" s="1"/>
      <c r="M5970" s="7"/>
      <c r="N5970" s="7"/>
      <c r="O5970" s="7">
        <v>45982.972222222219</v>
      </c>
      <c r="P5970" s="4" t="s">
        <v>3273</v>
      </c>
      <c r="Q5970" s="10" t="s">
        <v>3273</v>
      </c>
      <c r="R5970" s="2" t="s">
        <v>11647</v>
      </c>
      <c r="S5970" s="6" t="str">
        <f>IF(OR(ISBLANK(Table1[[#This Row],[ValidEndUTC]]),ISBLANK(Table1[[#This Row],[ValidStartUTC]])),"",Table1[[#This Row],[ValidEndUTC]]-Table1[[#This Row],[ValidStartUTC]])</f>
        <v/>
      </c>
      <c r="T5970" s="5" t="str">
        <f>IF(OR(ISBLANK(Table1[[#This Row],[ValidEndUTC]]),ISBLANK(Table1[[#This Row],[ValidStartUTC]])),"",Table1[[#This Row],[Duration]]*24*60)</f>
        <v/>
      </c>
    </row>
    <row r="5971" spans="1:20" ht="21.6" x14ac:dyDescent="0.25">
      <c r="A5971" s="8" t="str">
        <f>IF(ISBLANK(Table1[[#This Row],[AdvisoryNumber]]),"NTML","ADVZY")</f>
        <v>NTML</v>
      </c>
      <c r="B5971" s="8" t="str">
        <f>_xlfn.TEXTJOIN("-",TRUE,Table1[[#This Row],[Source]],TEXT(Table1[[#This Row],[AdvisoryNumber]],"000"),TEXT(ROW()-1,"000000"),TEXT(Table1[[#This Row],[RecordTimeUTC]],"YYYY-MM-DD"))</f>
        <v>NTML-000-005970-2025-11-22</v>
      </c>
      <c r="C5971" s="1" t="s">
        <v>1031</v>
      </c>
      <c r="D5971" s="2"/>
      <c r="E5971" s="1"/>
      <c r="F5971" s="2"/>
      <c r="G5971" s="1"/>
      <c r="H5971" s="1" t="s">
        <v>101</v>
      </c>
      <c r="I5971" s="8" t="str">
        <f>IF(Table1[[#This Row],[TMI_Type]]="Reroute",INDEX(_xlfn.REGEXEXTRACT(Table1[[#This Row],[RawText]],".*(ROUTE|FEA|FCA|ICR|CTOP|TBO).+([A-Z]{3})",2,0),1,2),"")</f>
        <v/>
      </c>
      <c r="J5971" s="5">
        <v>15</v>
      </c>
      <c r="K5971" s="5"/>
      <c r="L5971" s="1" t="s">
        <v>11651</v>
      </c>
      <c r="M5971" s="7"/>
      <c r="N5971" s="7"/>
      <c r="O5971" s="7">
        <v>45983.029861111114</v>
      </c>
      <c r="P5971" s="4" t="s">
        <v>11657</v>
      </c>
      <c r="Q5971" s="10" t="s">
        <v>11657</v>
      </c>
      <c r="R5971" s="2" t="s">
        <v>11647</v>
      </c>
      <c r="S5971" s="6" t="str">
        <f>IF(OR(ISBLANK(Table1[[#This Row],[ValidEndUTC]]),ISBLANK(Table1[[#This Row],[ValidStartUTC]])),"",Table1[[#This Row],[ValidEndUTC]]-Table1[[#This Row],[ValidStartUTC]])</f>
        <v/>
      </c>
      <c r="T5971" s="5" t="str">
        <f>IF(OR(ISBLANK(Table1[[#This Row],[ValidEndUTC]]),ISBLANK(Table1[[#This Row],[ValidStartUTC]])),"",Table1[[#This Row],[Duration]]*24*60)</f>
        <v/>
      </c>
    </row>
    <row r="5972" spans="1:20" x14ac:dyDescent="0.25">
      <c r="A5972" s="8" t="str">
        <f>IF(ISBLANK(Table1[[#This Row],[AdvisoryNumber]]),"NTML","ADVZY")</f>
        <v>NTML</v>
      </c>
      <c r="B5972" s="8" t="str">
        <f>_xlfn.TEXTJOIN("-",TRUE,Table1[[#This Row],[Source]],TEXT(Table1[[#This Row],[AdvisoryNumber]],"000"),TEXT(ROW()-1,"000000"),TEXT(Table1[[#This Row],[RecordTimeUTC]],"YYYY-MM-DD"))</f>
        <v>NTML-000-005971-2025-11-22</v>
      </c>
      <c r="C5972" s="1" t="s">
        <v>97</v>
      </c>
      <c r="D5972" s="2"/>
      <c r="E5972" s="1"/>
      <c r="F5972" s="2"/>
      <c r="G5972" s="1" t="s">
        <v>98</v>
      </c>
      <c r="H5972" s="1" t="s">
        <v>101</v>
      </c>
      <c r="I5972" s="8" t="str">
        <f>IF(Table1[[#This Row],[TMI_Type]]="Reroute",INDEX(_xlfn.REGEXEXTRACT(Table1[[#This Row],[RawText]],".*(ROUTE|FEA|FCA|ICR|CTOP|TBO).+([A-Z]{3})",2,0),1,2),"")</f>
        <v/>
      </c>
      <c r="J5972" s="5">
        <v>35</v>
      </c>
      <c r="K5972" s="5"/>
      <c r="L5972" s="1" t="s">
        <v>102</v>
      </c>
      <c r="M5972" s="7"/>
      <c r="N5972" s="7"/>
      <c r="O5972" s="7">
        <v>45983.614583333336</v>
      </c>
      <c r="P5972" s="4" t="s">
        <v>3274</v>
      </c>
      <c r="Q5972" s="10" t="s">
        <v>3274</v>
      </c>
      <c r="R5972" s="2" t="s">
        <v>11647</v>
      </c>
      <c r="S5972" s="6" t="str">
        <f>IF(OR(ISBLANK(Table1[[#This Row],[ValidEndUTC]]),ISBLANK(Table1[[#This Row],[ValidStartUTC]])),"",Table1[[#This Row],[ValidEndUTC]]-Table1[[#This Row],[ValidStartUTC]])</f>
        <v/>
      </c>
      <c r="T5972" s="5" t="str">
        <f>IF(OR(ISBLANK(Table1[[#This Row],[ValidEndUTC]]),ISBLANK(Table1[[#This Row],[ValidStartUTC]])),"",Table1[[#This Row],[Duration]]*24*60)</f>
        <v/>
      </c>
    </row>
    <row r="5973" spans="1:20" x14ac:dyDescent="0.25">
      <c r="A5973" s="8" t="str">
        <f>IF(ISBLANK(Table1[[#This Row],[AdvisoryNumber]]),"NTML","ADVZY")</f>
        <v>NTML</v>
      </c>
      <c r="B5973" s="8" t="str">
        <f>_xlfn.TEXTJOIN("-",TRUE,Table1[[#This Row],[Source]],TEXT(Table1[[#This Row],[AdvisoryNumber]],"000"),TEXT(ROW()-1,"000000"),TEXT(Table1[[#This Row],[RecordTimeUTC]],"YYYY-MM-DD"))</f>
        <v>NTML-000-005972-2025-11-22</v>
      </c>
      <c r="C5973" s="1" t="s">
        <v>97</v>
      </c>
      <c r="D5973" s="2"/>
      <c r="E5973" s="1"/>
      <c r="F5973" s="2"/>
      <c r="G5973" s="1" t="s">
        <v>98</v>
      </c>
      <c r="H5973" s="1" t="s">
        <v>101</v>
      </c>
      <c r="I5973" s="8" t="str">
        <f>IF(Table1[[#This Row],[TMI_Type]]="Reroute",INDEX(_xlfn.REGEXEXTRACT(Table1[[#This Row],[RawText]],".*(ROUTE|FEA|FCA|ICR|CTOP|TBO).+([A-Z]{3})",2,0),1,2),"")</f>
        <v/>
      </c>
      <c r="J5973" s="5">
        <v>40</v>
      </c>
      <c r="K5973" s="5"/>
      <c r="L5973" s="1" t="s">
        <v>232</v>
      </c>
      <c r="M5973" s="7"/>
      <c r="N5973" s="7"/>
      <c r="O5973" s="7">
        <v>45983.614583333336</v>
      </c>
      <c r="P5973" s="4" t="s">
        <v>3275</v>
      </c>
      <c r="Q5973" s="10" t="s">
        <v>3275</v>
      </c>
      <c r="R5973" s="2" t="s">
        <v>11647</v>
      </c>
      <c r="S5973" s="6" t="str">
        <f>IF(OR(ISBLANK(Table1[[#This Row],[ValidEndUTC]]),ISBLANK(Table1[[#This Row],[ValidStartUTC]])),"",Table1[[#This Row],[ValidEndUTC]]-Table1[[#This Row],[ValidStartUTC]])</f>
        <v/>
      </c>
      <c r="T5973" s="5" t="str">
        <f>IF(OR(ISBLANK(Table1[[#This Row],[ValidEndUTC]]),ISBLANK(Table1[[#This Row],[ValidStartUTC]])),"",Table1[[#This Row],[Duration]]*24*60)</f>
        <v/>
      </c>
    </row>
    <row r="5974" spans="1:20" x14ac:dyDescent="0.25">
      <c r="A5974" s="8" t="str">
        <f>IF(ISBLANK(Table1[[#This Row],[AdvisoryNumber]]),"NTML","ADVZY")</f>
        <v>NTML</v>
      </c>
      <c r="B5974" s="8" t="str">
        <f>_xlfn.TEXTJOIN("-",TRUE,Table1[[#This Row],[Source]],TEXT(Table1[[#This Row],[AdvisoryNumber]],"000"),TEXT(ROW()-1,"000000"),TEXT(Table1[[#This Row],[RecordTimeUTC]],"YYYY-MM-DD"))</f>
        <v>NTML-000-005973-2025-11-22</v>
      </c>
      <c r="C5974" s="1" t="s">
        <v>97</v>
      </c>
      <c r="D5974" s="2"/>
      <c r="E5974" s="1"/>
      <c r="F5974" s="2"/>
      <c r="G5974" s="1" t="s">
        <v>98</v>
      </c>
      <c r="H5974" s="1" t="s">
        <v>101</v>
      </c>
      <c r="I5974" s="8" t="str">
        <f>IF(Table1[[#This Row],[TMI_Type]]="Reroute",INDEX(_xlfn.REGEXEXTRACT(Table1[[#This Row],[RawText]],".*(ROUTE|FEA|FCA|ICR|CTOP|TBO).+([A-Z]{3})",2,0),1,2),"")</f>
        <v/>
      </c>
      <c r="J5974" s="5">
        <v>15</v>
      </c>
      <c r="K5974" s="5"/>
      <c r="L5974" s="1" t="s">
        <v>3276</v>
      </c>
      <c r="M5974" s="7"/>
      <c r="N5974" s="7"/>
      <c r="O5974" s="7">
        <v>45983.614583333336</v>
      </c>
      <c r="P5974" s="4" t="s">
        <v>3277</v>
      </c>
      <c r="Q5974" s="10" t="s">
        <v>3277</v>
      </c>
      <c r="R5974" s="2" t="s">
        <v>11647</v>
      </c>
      <c r="S5974" s="6" t="str">
        <f>IF(OR(ISBLANK(Table1[[#This Row],[ValidEndUTC]]),ISBLANK(Table1[[#This Row],[ValidStartUTC]])),"",Table1[[#This Row],[ValidEndUTC]]-Table1[[#This Row],[ValidStartUTC]])</f>
        <v/>
      </c>
      <c r="T5974" s="5" t="str">
        <f>IF(OR(ISBLANK(Table1[[#This Row],[ValidEndUTC]]),ISBLANK(Table1[[#This Row],[ValidStartUTC]])),"",Table1[[#This Row],[Duration]]*24*60)</f>
        <v/>
      </c>
    </row>
    <row r="5975" spans="1:20" ht="21.6" x14ac:dyDescent="0.25">
      <c r="A5975" s="8" t="str">
        <f>IF(ISBLANK(Table1[[#This Row],[AdvisoryNumber]]),"NTML","ADVZY")</f>
        <v>NTML</v>
      </c>
      <c r="B5975" s="8" t="str">
        <f>_xlfn.TEXTJOIN("-",TRUE,Table1[[#This Row],[Source]],TEXT(Table1[[#This Row],[AdvisoryNumber]],"000"),TEXT(ROW()-1,"000000"),TEXT(Table1[[#This Row],[RecordTimeUTC]],"YYYY-MM-DD"))</f>
        <v>NTML-000-005974-2025-11-22</v>
      </c>
      <c r="C5975" s="1" t="s">
        <v>97</v>
      </c>
      <c r="D5975" s="2"/>
      <c r="E5975" s="1"/>
      <c r="F5975" s="2"/>
      <c r="G5975" s="1"/>
      <c r="H5975" s="1" t="s">
        <v>2641</v>
      </c>
      <c r="I5975" s="8" t="str">
        <f>IF(Table1[[#This Row],[TMI_Type]]="Reroute",INDEX(_xlfn.REGEXEXTRACT(Table1[[#This Row],[RawText]],".*(ROUTE|FEA|FCA|ICR|CTOP|TBO).+([A-Z]{3})",2,0),1,2),"")</f>
        <v/>
      </c>
      <c r="J5975" s="5"/>
      <c r="K5975" s="5"/>
      <c r="L5975" s="1"/>
      <c r="M5975" s="7"/>
      <c r="N5975" s="7"/>
      <c r="O5975" s="7">
        <v>45983.614583333336</v>
      </c>
      <c r="P5975" s="4" t="s">
        <v>11671</v>
      </c>
      <c r="Q5975" s="10" t="s">
        <v>11671</v>
      </c>
      <c r="R5975" s="2" t="s">
        <v>11647</v>
      </c>
      <c r="S5975" s="6" t="str">
        <f>IF(OR(ISBLANK(Table1[[#This Row],[ValidEndUTC]]),ISBLANK(Table1[[#This Row],[ValidStartUTC]])),"",Table1[[#This Row],[ValidEndUTC]]-Table1[[#This Row],[ValidStartUTC]])</f>
        <v/>
      </c>
      <c r="T5975" s="5" t="str">
        <f>IF(OR(ISBLANK(Table1[[#This Row],[ValidEndUTC]]),ISBLANK(Table1[[#This Row],[ValidStartUTC]])),"",Table1[[#This Row],[Duration]]*24*60)</f>
        <v/>
      </c>
    </row>
    <row r="5976" spans="1:20" ht="21.6" x14ac:dyDescent="0.25">
      <c r="A5976" s="8" t="str">
        <f>IF(ISBLANK(Table1[[#This Row],[AdvisoryNumber]]),"NTML","ADVZY")</f>
        <v>NTML</v>
      </c>
      <c r="B5976" s="8" t="str">
        <f>_xlfn.TEXTJOIN("-",TRUE,Table1[[#This Row],[Source]],TEXT(Table1[[#This Row],[AdvisoryNumber]],"000"),TEXT(ROW()-1,"000000"),TEXT(Table1[[#This Row],[RecordTimeUTC]],"YYYY-MM-DD"))</f>
        <v>NTML-000-005975-2025-11-22</v>
      </c>
      <c r="C5976" s="1" t="s">
        <v>270</v>
      </c>
      <c r="D5976" s="2"/>
      <c r="E5976" s="1"/>
      <c r="F5976" s="2"/>
      <c r="G5976" s="1"/>
      <c r="H5976" s="1" t="s">
        <v>2641</v>
      </c>
      <c r="I5976" s="8" t="str">
        <f>IF(Table1[[#This Row],[TMI_Type]]="Reroute",INDEX(_xlfn.REGEXEXTRACT(Table1[[#This Row],[RawText]],".*(ROUTE|FEA|FCA|ICR|CTOP|TBO).+([A-Z]{3})",2,0),1,2),"")</f>
        <v/>
      </c>
      <c r="J5976" s="5"/>
      <c r="K5976" s="5"/>
      <c r="L5976" s="1"/>
      <c r="M5976" s="7"/>
      <c r="N5976" s="7"/>
      <c r="O5976" s="7">
        <v>45983.62777777778</v>
      </c>
      <c r="P5976" s="4" t="s">
        <v>11672</v>
      </c>
      <c r="Q5976" s="10" t="s">
        <v>11672</v>
      </c>
      <c r="R5976" s="2" t="s">
        <v>11647</v>
      </c>
      <c r="S5976" s="6" t="str">
        <f>IF(OR(ISBLANK(Table1[[#This Row],[ValidEndUTC]]),ISBLANK(Table1[[#This Row],[ValidStartUTC]])),"",Table1[[#This Row],[ValidEndUTC]]-Table1[[#This Row],[ValidStartUTC]])</f>
        <v/>
      </c>
      <c r="T5976" s="5" t="str">
        <f>IF(OR(ISBLANK(Table1[[#This Row],[ValidEndUTC]]),ISBLANK(Table1[[#This Row],[ValidStartUTC]])),"",Table1[[#This Row],[Duration]]*24*60)</f>
        <v/>
      </c>
    </row>
    <row r="5977" spans="1:20" ht="21.6" x14ac:dyDescent="0.25">
      <c r="A5977" s="8" t="str">
        <f>IF(ISBLANK(Table1[[#This Row],[AdvisoryNumber]]),"NTML","ADVZY")</f>
        <v>NTML</v>
      </c>
      <c r="B5977" s="8" t="str">
        <f>_xlfn.TEXTJOIN("-",TRUE,Table1[[#This Row],[Source]],TEXT(Table1[[#This Row],[AdvisoryNumber]],"000"),TEXT(ROW()-1,"000000"),TEXT(Table1[[#This Row],[RecordTimeUTC]],"YYYY-MM-DD"))</f>
        <v>NTML-000-005976-2025-11-22</v>
      </c>
      <c r="C5977" s="1" t="s">
        <v>2615</v>
      </c>
      <c r="D5977" s="2"/>
      <c r="E5977" s="1"/>
      <c r="F5977" s="2"/>
      <c r="G5977" s="1"/>
      <c r="H5977" s="1" t="s">
        <v>2641</v>
      </c>
      <c r="I5977" s="8" t="str">
        <f>IF(Table1[[#This Row],[TMI_Type]]="Reroute",INDEX(_xlfn.REGEXEXTRACT(Table1[[#This Row],[RawText]],".*(ROUTE|FEA|FCA|ICR|CTOP|TBO).+([A-Z]{3})",2,0),1,2),"")</f>
        <v/>
      </c>
      <c r="J5977" s="5"/>
      <c r="K5977" s="5"/>
      <c r="L5977" s="1"/>
      <c r="M5977" s="7"/>
      <c r="N5977" s="7"/>
      <c r="O5977" s="7">
        <v>45983.64166666667</v>
      </c>
      <c r="P5977" s="4" t="s">
        <v>11674</v>
      </c>
      <c r="Q5977" s="10" t="s">
        <v>11674</v>
      </c>
      <c r="R5977" s="2" t="s">
        <v>11647</v>
      </c>
      <c r="S5977" s="6" t="str">
        <f>IF(OR(ISBLANK(Table1[[#This Row],[ValidEndUTC]]),ISBLANK(Table1[[#This Row],[ValidStartUTC]])),"",Table1[[#This Row],[ValidEndUTC]]-Table1[[#This Row],[ValidStartUTC]])</f>
        <v/>
      </c>
      <c r="T5977" s="5" t="str">
        <f>IF(OR(ISBLANK(Table1[[#This Row],[ValidEndUTC]]),ISBLANK(Table1[[#This Row],[ValidStartUTC]])),"",Table1[[#This Row],[Duration]]*24*60)</f>
        <v/>
      </c>
    </row>
    <row r="5978" spans="1:20" ht="21.6" x14ac:dyDescent="0.25">
      <c r="A5978" s="8" t="str">
        <f>IF(ISBLANK(Table1[[#This Row],[AdvisoryNumber]]),"NTML","ADVZY")</f>
        <v>NTML</v>
      </c>
      <c r="B5978" s="8" t="str">
        <f>_xlfn.TEXTJOIN("-",TRUE,Table1[[#This Row],[Source]],TEXT(Table1[[#This Row],[AdvisoryNumber]],"000"),TEXT(ROW()-1,"000000"),TEXT(Table1[[#This Row],[RecordTimeUTC]],"YYYY-MM-DD"))</f>
        <v>NTML-000-005977-1900-01-00</v>
      </c>
      <c r="C5978" s="1" t="s">
        <v>1570</v>
      </c>
      <c r="D5978" s="2"/>
      <c r="E5978" s="1"/>
      <c r="F5978" s="2"/>
      <c r="G5978" s="1"/>
      <c r="H5978" s="1" t="s">
        <v>2641</v>
      </c>
      <c r="I5978" s="8" t="str">
        <f>IF(Table1[[#This Row],[TMI_Type]]="Reroute",INDEX(_xlfn.REGEXEXTRACT(Table1[[#This Row],[RawText]],".*(ROUTE|FEA|FCA|ICR|CTOP|TBO).+([A-Z]{3})",2,0),1,2),"")</f>
        <v/>
      </c>
      <c r="J5978" s="5"/>
      <c r="K5978" s="5"/>
      <c r="L5978" s="1"/>
      <c r="M5978" s="7"/>
      <c r="N5978" s="7"/>
      <c r="O5978" s="7"/>
      <c r="P5978" s="4" t="s">
        <v>9418</v>
      </c>
      <c r="Q5978" s="10" t="s">
        <v>9418</v>
      </c>
      <c r="R5978" s="2" t="s">
        <v>9419</v>
      </c>
      <c r="S5978" s="6" t="str">
        <f>IF(OR(ISBLANK(Table1[[#This Row],[ValidEndUTC]]),ISBLANK(Table1[[#This Row],[ValidStartUTC]])),"",Table1[[#This Row],[ValidEndUTC]]-Table1[[#This Row],[ValidStartUTC]])</f>
        <v/>
      </c>
      <c r="T5978" s="5" t="str">
        <f>IF(OR(ISBLANK(Table1[[#This Row],[ValidEndUTC]]),ISBLANK(Table1[[#This Row],[ValidStartUTC]])),"",Table1[[#This Row],[Duration]]*24*60)</f>
        <v/>
      </c>
    </row>
    <row r="5979" spans="1:20" ht="21.6" x14ac:dyDescent="0.25">
      <c r="A5979" s="8" t="str">
        <f>IF(ISBLANK(Table1[[#This Row],[AdvisoryNumber]]),"NTML","ADVZY")</f>
        <v>NTML</v>
      </c>
      <c r="B5979" s="8" t="str">
        <f>_xlfn.TEXTJOIN("-",TRUE,Table1[[#This Row],[Source]],TEXT(Table1[[#This Row],[AdvisoryNumber]],"000"),TEXT(ROW()-1,"000000"),TEXT(Table1[[#This Row],[RecordTimeUTC]],"YYYY-MM-DD"))</f>
        <v>NTML-000-005978-1900-01-00</v>
      </c>
      <c r="C5979" s="1" t="s">
        <v>343</v>
      </c>
      <c r="D5979" s="2"/>
      <c r="E5979" s="1"/>
      <c r="F5979" s="2"/>
      <c r="G5979" s="1"/>
      <c r="H5979" s="1" t="s">
        <v>2641</v>
      </c>
      <c r="I5979" s="8" t="str">
        <f>IF(Table1[[#This Row],[TMI_Type]]="Reroute",INDEX(_xlfn.REGEXEXTRACT(Table1[[#This Row],[RawText]],".*(ROUTE|FEA|FCA|ICR|CTOP|TBO).+([A-Z]{3})",2,0),1,2),"")</f>
        <v/>
      </c>
      <c r="J5979" s="5">
        <v>26</v>
      </c>
      <c r="K5979" s="5"/>
      <c r="L5979" s="1"/>
      <c r="M5979" s="7"/>
      <c r="N5979" s="7"/>
      <c r="O5979" s="7"/>
      <c r="P5979" s="4" t="s">
        <v>9667</v>
      </c>
      <c r="Q5979" s="10" t="s">
        <v>9667</v>
      </c>
      <c r="R5979" s="2" t="s">
        <v>9668</v>
      </c>
      <c r="S5979" s="6" t="str">
        <f>IF(OR(ISBLANK(Table1[[#This Row],[ValidEndUTC]]),ISBLANK(Table1[[#This Row],[ValidStartUTC]])),"",Table1[[#This Row],[ValidEndUTC]]-Table1[[#This Row],[ValidStartUTC]])</f>
        <v/>
      </c>
      <c r="T5979" s="5" t="str">
        <f>IF(OR(ISBLANK(Table1[[#This Row],[ValidEndUTC]]),ISBLANK(Table1[[#This Row],[ValidStartUTC]])),"",Table1[[#This Row],[Duration]]*24*60)</f>
        <v/>
      </c>
    </row>
    <row r="5980" spans="1:20" x14ac:dyDescent="0.25">
      <c r="A5980" s="8" t="str">
        <f>IF(ISBLANK(Table1[[#This Row],[AdvisoryNumber]]),"NTML","ADVZY")</f>
        <v>NTML</v>
      </c>
      <c r="B5980" s="8" t="str">
        <f>_xlfn.TEXTJOIN("-",TRUE,Table1[[#This Row],[Source]],TEXT(Table1[[#This Row],[AdvisoryNumber]],"000"),TEXT(ROW()-1,"000000"),TEXT(Table1[[#This Row],[RecordTimeUTC]],"YYYY-MM-DD"))</f>
        <v>NTML-000-005979-1900-01-00</v>
      </c>
      <c r="C5980" s="1" t="s">
        <v>1071</v>
      </c>
      <c r="D5980" s="2"/>
      <c r="E5980" s="1"/>
      <c r="F5980" s="2"/>
      <c r="G5980" s="1"/>
      <c r="H5980" s="1" t="s">
        <v>2641</v>
      </c>
      <c r="I5980" s="8" t="str">
        <f>IF(Table1[[#This Row],[TMI_Type]]="Reroute",INDEX(_xlfn.REGEXEXTRACT(Table1[[#This Row],[RawText]],".*(ROUTE|FEA|FCA|ICR|CTOP|TBO).+([A-Z]{3})",2,0),1,2),"")</f>
        <v/>
      </c>
      <c r="J5980" s="5"/>
      <c r="K5980" s="5"/>
      <c r="L5980" s="1"/>
      <c r="M5980" s="7"/>
      <c r="N5980" s="7"/>
      <c r="O5980" s="7"/>
      <c r="P5980" s="4" t="s">
        <v>3279</v>
      </c>
      <c r="Q5980" s="10" t="s">
        <v>3279</v>
      </c>
      <c r="R5980" s="2" t="s">
        <v>9808</v>
      </c>
      <c r="S5980" s="6" t="str">
        <f>IF(OR(ISBLANK(Table1[[#This Row],[ValidEndUTC]]),ISBLANK(Table1[[#This Row],[ValidStartUTC]])),"",Table1[[#This Row],[ValidEndUTC]]-Table1[[#This Row],[ValidStartUTC]])</f>
        <v/>
      </c>
      <c r="T5980" s="5" t="str">
        <f>IF(OR(ISBLANK(Table1[[#This Row],[ValidEndUTC]]),ISBLANK(Table1[[#This Row],[ValidStartUTC]])),"",Table1[[#This Row],[Duration]]*24*60)</f>
        <v/>
      </c>
    </row>
  </sheetData>
  <phoneticPr fontId="18" type="noConversion"/>
  <conditionalFormatting sqref="T2:T5980">
    <cfRule type="colorScale" priority="9">
      <colorScale>
        <cfvo type="min"/>
        <cfvo type="percentile" val="50"/>
        <cfvo type="max"/>
        <color rgb="FF63BE7B"/>
        <color rgb="FFFFEB84"/>
        <color rgb="FFF8696B"/>
      </colorScale>
    </cfRule>
  </conditionalFormatting>
  <pageMargins left="0.7" right="0.7" top="0.75" bottom="0.75" header="0.3" footer="0.3"/>
  <headerFooter>
    <oddHeader>&amp;C&amp;"Aptos"&amp;10&amp;K000000 FOR SIMULATION USE ONLY&amp;1#_x000D_</oddHeader>
    <oddFooter>&amp;C_x000D_&amp;1#&amp;"Aptos"&amp;10&amp;K000000 FOR SIMULATION USE ONLY</oddFooter>
  </headerFooter>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TMI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Jeremy Peterson</cp:lastModifiedBy>
  <dcterms:created xsi:type="dcterms:W3CDTF">2025-11-22T19:38:28Z</dcterms:created>
  <dcterms:modified xsi:type="dcterms:W3CDTF">2025-11-23T15:34:26Z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12da9f2-6711-46c4-8293-17c4ba7af42d_Enabled">
    <vt:lpwstr>true</vt:lpwstr>
  </property>
  <property fmtid="{D5CDD505-2E9C-101B-9397-08002B2CF9AE}" pid="3" name="MSIP_Label_212da9f2-6711-46c4-8293-17c4ba7af42d_SetDate">
    <vt:lpwstr>2025-11-22T19:38:40Z</vt:lpwstr>
  </property>
  <property fmtid="{D5CDD505-2E9C-101B-9397-08002B2CF9AE}" pid="4" name="MSIP_Label_212da9f2-6711-46c4-8293-17c4ba7af42d_Method">
    <vt:lpwstr>Standard</vt:lpwstr>
  </property>
  <property fmtid="{D5CDD505-2E9C-101B-9397-08002B2CF9AE}" pid="5" name="MSIP_Label_212da9f2-6711-46c4-8293-17c4ba7af42d_Name">
    <vt:lpwstr>For Simulation Use Only</vt:lpwstr>
  </property>
  <property fmtid="{D5CDD505-2E9C-101B-9397-08002B2CF9AE}" pid="6" name="MSIP_Label_212da9f2-6711-46c4-8293-17c4ba7af42d_SiteId">
    <vt:lpwstr>02950ed4-8cf2-49ae-9b1a-e87bd15e18d5</vt:lpwstr>
  </property>
  <property fmtid="{D5CDD505-2E9C-101B-9397-08002B2CF9AE}" pid="7" name="MSIP_Label_212da9f2-6711-46c4-8293-17c4ba7af42d_ActionId">
    <vt:lpwstr>f1a404c9-139d-48ff-8b2e-7bb5cc06ef9b</vt:lpwstr>
  </property>
  <property fmtid="{D5CDD505-2E9C-101B-9397-08002B2CF9AE}" pid="8" name="MSIP_Label_212da9f2-6711-46c4-8293-17c4ba7af42d_ContentBits">
    <vt:lpwstr>3</vt:lpwstr>
  </property>
  <property fmtid="{D5CDD505-2E9C-101B-9397-08002B2CF9AE}" pid="9" name="MSIP_Label_212da9f2-6711-46c4-8293-17c4ba7af42d_Tag">
    <vt:lpwstr>10, 3, 0, 1</vt:lpwstr>
  </property>
</Properties>
</file>